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rime-piau-im/docs/"/>
    </mc:Choice>
  </mc:AlternateContent>
  <xr:revisionPtr revIDLastSave="0" documentId="13_ncr:1_{30EDB813-C610-0F49-81F7-FCC3ABCCD5E0}" xr6:coauthVersionLast="47" xr6:coauthVersionMax="47" xr10:uidLastSave="{00000000-0000-0000-0000-000000000000}"/>
  <bookViews>
    <workbookView xWindow="-51180" yWindow="1280" windowWidth="50080" windowHeight="19420" firstSheet="7" activeTab="10" xr2:uid="{477623D1-CAB8-5748-879F-52410F463FE9}"/>
  </bookViews>
  <sheets>
    <sheet name="《韻母對照卷號索引》" sheetId="26" r:id="rId1"/>
    <sheet name="雅俗通十五音韻母" sheetId="21" r:id="rId2"/>
    <sheet name="漢字標音" sheetId="24" r:id="rId3"/>
    <sheet name="聲調表" sheetId="25" r:id="rId4"/>
    <sheet name="音節" sheetId="6" r:id="rId5"/>
    <sheet name="音節表" sheetId="19" r:id="rId6"/>
    <sheet name="聲母對照表" sheetId="1" r:id="rId7"/>
    <sheet name="鍵盤編碼對映表" sheetId="27" r:id="rId8"/>
    <sheet name="鍵盤對映" sheetId="29" r:id="rId9"/>
    <sheet name="taigi-tps鍵盤對映" sheetId="28" r:id="rId10"/>
    <sheet name="輔音發聲指南" sheetId="4" r:id="rId11"/>
    <sheet name="韻母對照表" sheetId="7" r:id="rId12"/>
    <sheet name="台羅韻母清單" sheetId="22" r:id="rId13"/>
    <sheet name="韻母清單" sheetId="18" r:id="rId14"/>
    <sheet name="雅俗通韻母對照表" sheetId="23" r:id="rId15"/>
    <sheet name="韻母基礎對照表" sheetId="20" r:id="rId16"/>
    <sheet name="韻母基本清單" sheetId="17" r:id="rId17"/>
    <sheet name="元音舌位圖" sheetId="12" r:id="rId18"/>
    <sheet name="【韻母】元音及韻化輔音" sheetId="11" r:id="rId19"/>
    <sheet name="【韻母】韻腹排序對照表" sheetId="13" r:id="rId20"/>
    <sheet name="閩拚韻母表" sheetId="15" r:id="rId21"/>
    <sheet name="【韻母】十五音對照表" sheetId="14" r:id="rId22"/>
    <sheet name="十五音-聲韻清單" sheetId="3" r:id="rId23"/>
    <sheet name="通用拚音-韻母" sheetId="5" r:id="rId24"/>
    <sheet name="韻母清單（橫）" sheetId="16" r:id="rId25"/>
  </sheets>
  <externalReferences>
    <externalReference r:id="rId26"/>
  </externalReferences>
  <definedNames>
    <definedName name="_xlnm._FilterDatabase" localSheetId="1" hidden="1">雅俗通十五音韻母!$B$2:$J$52</definedName>
    <definedName name="_xlnm._FilterDatabase" localSheetId="6" hidden="1">聲母對照表!$B$3:$O$25</definedName>
    <definedName name="_xlnm._FilterDatabase" localSheetId="15" hidden="1">韻母基礎對照表!$B$3:$N$25</definedName>
    <definedName name="_xlnm._FilterDatabase" localSheetId="11" hidden="1">韻母對照表!$B$5:$O$46</definedName>
    <definedName name="_xlnm.Criteria" localSheetId="1">雅俗通十五音韻母!$T$2:$T$3</definedName>
    <definedName name="_xlnm.Extract" localSheetId="1">雅俗通十五音韻母!$W$2:$W$3</definedName>
    <definedName name="十五音促聲韻母">雅俗通十五音韻母!$E$3:$E$52</definedName>
    <definedName name="十五音舒聲韻母">雅俗通十五音韻母!$D$3:$D$52</definedName>
    <definedName name="十五音聲母">'十五音-聲韻清單'!$C$3:$C$17</definedName>
    <definedName name="十五音聲母資料表" localSheetId="15">韻母基礎對照表!$B$4:$N$25</definedName>
    <definedName name="十五音聲母資料表" localSheetId="11">韻母對照表!$B$25:$O$46</definedName>
    <definedName name="十五音聲母資料表">聲母對照表!$B$4:$O$25</definedName>
    <definedName name="十五音韻母">'十五音-聲韻清單'!$F$3:$F$52</definedName>
    <definedName name="十五音韻母清單">雅俗通十五音韻母!$C$3:$C$52</definedName>
    <definedName name="中文數值資料表">[1]【設定】排序表!$T$7:$U$14</definedName>
    <definedName name="元音及韻化輔音">聲調表!$C$5:$C$13</definedName>
    <definedName name="方音促聲">雅俗通韻母對照表!$I$4:$I$53</definedName>
    <definedName name="方音舒聲">雅俗通韻母對照表!$H$4:$H$53</definedName>
    <definedName name="方音聲調符號表">聲調表!$Z$5:$AG$5</definedName>
    <definedName name="台羅促聲">雅俗通韻母對照表!$M$4:$M$53</definedName>
    <definedName name="台羅舒聲">雅俗通韻母對照表!$L$4:$L$53</definedName>
    <definedName name="台羅韻母清單">#REF!</definedName>
    <definedName name="白話字促聲">雅俗通韻母對照表!$K$4:$K$53</definedName>
    <definedName name="白話字舒聲">雅俗通韻母對照表!$J$4:$J$53</definedName>
    <definedName name="國際音標促聲">雅俗通韻母對照表!$G$4:$G$53</definedName>
    <definedName name="國際音標舒聲">雅俗通韻母對照表!$F$4:$F$53</definedName>
    <definedName name="通用促聲">雅俗通韻母對照表!$Q$4:$Q$53</definedName>
    <definedName name="通用舒聲">雅俗通韻母對照表!$P$4:$P$53</definedName>
    <definedName name="麥思都促聲">雅俗通韻母對照表!$W$4:$W$53</definedName>
    <definedName name="麥思都舒聲">雅俗通韻母對照表!$V$4:$V$53</definedName>
    <definedName name="雅俗通韻母對照表">雅俗通韻母對照表!$B$4:$X$53</definedName>
    <definedName name="閩拚聲調符號表">聲調表!$P$5:$W$13</definedName>
    <definedName name="閩拼促聲">雅俗通韻母對照表!$O$4:$O$53</definedName>
    <definedName name="閩拼舒聲">雅俗通韻母對照表!$N$4:$N$53</definedName>
    <definedName name="閩拼聲母清單">聲母對照表!$J$4:$J$25</definedName>
    <definedName name="閩拼韻母八聲調資料表">[1]閩拼八音反切!$AC$5:$AJ$54</definedName>
    <definedName name="調符字母">雅俗通十五音韻母!$G$3:$G$52</definedName>
    <definedName name="聲母資料表" localSheetId="11">韻母對照表!$B$25:$O$46</definedName>
    <definedName name="聲母資料表">聲母對照表!$B$4:$O$25</definedName>
    <definedName name="聲母碼">聲母對照表!$C$4:$C$25</definedName>
    <definedName name="聲調對照表">聲調表!$F$5:$M$13</definedName>
    <definedName name="韻母資料表">韻母對照表!$B$6:$O$90</definedName>
    <definedName name="韻母碼">韻母對照表!$C$6:$C$90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47" i="29" l="1" a="1"/>
  <c r="BF47" i="29" s="1"/>
  <c r="BE47" i="29" a="1"/>
  <c r="BE47" i="29" s="1"/>
  <c r="BD47" i="29" a="1"/>
  <c r="BD47" i="29" s="1"/>
  <c r="BC47" i="29" a="1"/>
  <c r="BC47" i="29" s="1"/>
  <c r="BB47" i="29" a="1"/>
  <c r="BB47" i="29" s="1"/>
  <c r="BA47" i="29" a="1"/>
  <c r="BA47" i="29" s="1"/>
  <c r="AZ47" i="29" a="1"/>
  <c r="AZ47" i="29" s="1"/>
  <c r="AY47" i="29" a="1"/>
  <c r="AY47" i="29" s="1"/>
  <c r="AX47" i="29" a="1"/>
  <c r="AX47" i="29" s="1"/>
  <c r="AW47" i="29" a="1"/>
  <c r="AW47" i="29" s="1"/>
  <c r="AV47" i="29" a="1"/>
  <c r="AV47" i="29" s="1"/>
  <c r="AU47" i="29" a="1"/>
  <c r="AU47" i="29" s="1"/>
  <c r="AT47" i="29" a="1"/>
  <c r="AT47" i="29" s="1"/>
  <c r="AS47" i="29" a="1"/>
  <c r="AS47" i="29" s="1"/>
  <c r="AR47" i="29" a="1"/>
  <c r="AR47" i="29" s="1"/>
  <c r="AQ47" i="29" a="1"/>
  <c r="AQ47" i="29" s="1"/>
  <c r="AP47" i="29" a="1"/>
  <c r="AP47" i="29" s="1"/>
  <c r="AO47" i="29" a="1"/>
  <c r="AO47" i="29" s="1"/>
  <c r="AN47" i="29" a="1"/>
  <c r="AN47" i="29" s="1"/>
  <c r="AM47" i="29" a="1"/>
  <c r="AM47" i="29" s="1"/>
  <c r="AL47" i="29" a="1"/>
  <c r="AL47" i="29" s="1"/>
  <c r="AK47" i="29" a="1"/>
  <c r="AK47" i="29" s="1"/>
  <c r="AJ47" i="29" a="1"/>
  <c r="AJ47" i="29" s="1"/>
  <c r="AI47" i="29" a="1"/>
  <c r="AI47" i="29" s="1"/>
  <c r="AH47" i="29" a="1"/>
  <c r="AH47" i="29" s="1"/>
  <c r="AG47" i="29" a="1"/>
  <c r="AG47" i="29" s="1"/>
  <c r="AF47" i="29" a="1"/>
  <c r="AF47" i="29" s="1"/>
  <c r="AE47" i="29" a="1"/>
  <c r="AE47" i="29" s="1"/>
  <c r="AD47" i="29" a="1"/>
  <c r="AD47" i="29" s="1"/>
  <c r="AC47" i="29" a="1"/>
  <c r="AC47" i="29" s="1"/>
  <c r="AB47" i="29" a="1"/>
  <c r="AB47" i="29" s="1"/>
  <c r="AA47" i="29" a="1"/>
  <c r="AA47" i="29" s="1"/>
  <c r="Z47" i="29" a="1"/>
  <c r="Z47" i="29" s="1"/>
  <c r="Y47" i="29" a="1"/>
  <c r="Y47" i="29" s="1"/>
  <c r="X47" i="29" a="1"/>
  <c r="X47" i="29" s="1"/>
  <c r="W47" i="29"/>
  <c r="W47" i="29" a="1"/>
  <c r="V47" i="29" a="1"/>
  <c r="V47" i="29" s="1"/>
  <c r="U47" i="29" a="1"/>
  <c r="U47" i="29" s="1"/>
  <c r="T47" i="29" a="1"/>
  <c r="T47" i="29" s="1"/>
  <c r="S47" i="29" a="1"/>
  <c r="S47" i="29" s="1"/>
  <c r="R47" i="29" a="1"/>
  <c r="R47" i="29" s="1"/>
  <c r="Q47" i="29"/>
  <c r="Q47" i="29" a="1"/>
  <c r="P47" i="29" a="1"/>
  <c r="P47" i="29" s="1"/>
  <c r="O47" i="29" a="1"/>
  <c r="O47" i="29" s="1"/>
  <c r="N47" i="29" a="1"/>
  <c r="N47" i="29" s="1"/>
  <c r="M47" i="29" a="1"/>
  <c r="M47" i="29" s="1"/>
  <c r="L47" i="29" a="1"/>
  <c r="L47" i="29" s="1"/>
  <c r="K47" i="29"/>
  <c r="K47" i="29" a="1"/>
  <c r="J47" i="29" a="1"/>
  <c r="J47" i="29" s="1"/>
  <c r="I47" i="29" a="1"/>
  <c r="I47" i="29" s="1"/>
  <c r="H47" i="29" a="1"/>
  <c r="H47" i="29" s="1"/>
  <c r="G47" i="29" a="1"/>
  <c r="G47" i="29" s="1"/>
  <c r="F47" i="29" a="1"/>
  <c r="F47" i="29" s="1"/>
  <c r="E47" i="29"/>
  <c r="E47" i="29" a="1"/>
  <c r="D47" i="29" a="1"/>
  <c r="D47" i="29" s="1"/>
  <c r="BC45" i="29"/>
  <c r="AQ45" i="29"/>
  <c r="AE45" i="29"/>
  <c r="M45" i="29"/>
  <c r="G45" i="29"/>
  <c r="B45" i="29"/>
  <c r="AY44" i="29"/>
  <c r="AS44" i="29"/>
  <c r="AM44" i="29"/>
  <c r="J44" i="29"/>
  <c r="B44" i="29"/>
  <c r="BF43" i="29" a="1"/>
  <c r="BF43" i="29" s="1"/>
  <c r="BF45" i="29" s="1"/>
  <c r="BE43" i="29" a="1"/>
  <c r="BE43" i="29" s="1"/>
  <c r="BE45" i="29" s="1"/>
  <c r="BD43" i="29"/>
  <c r="BD43" i="29" a="1"/>
  <c r="BC43" i="29" a="1"/>
  <c r="BC43" i="29" s="1"/>
  <c r="BC44" i="29" s="1"/>
  <c r="BB43" i="29" a="1"/>
  <c r="BB43" i="29" s="1"/>
  <c r="BA43" i="29" a="1"/>
  <c r="BA43" i="29" s="1"/>
  <c r="AZ43" i="29" a="1"/>
  <c r="AZ43" i="29" s="1"/>
  <c r="AY43" i="29" a="1"/>
  <c r="AY43" i="29" s="1"/>
  <c r="AY45" i="29" s="1"/>
  <c r="AX43" i="29"/>
  <c r="AX44" i="29" s="1"/>
  <c r="AX43" i="29" a="1"/>
  <c r="AW43" i="29" a="1"/>
  <c r="AW43" i="29" s="1"/>
  <c r="AW44" i="29" s="1"/>
  <c r="AV43" i="29" a="1"/>
  <c r="AV43" i="29" s="1"/>
  <c r="AU43" i="29" a="1"/>
  <c r="AU43" i="29" s="1"/>
  <c r="AT43" i="29" a="1"/>
  <c r="AT43" i="29" s="1"/>
  <c r="AT45" i="29" s="1"/>
  <c r="AS43" i="29" a="1"/>
  <c r="AS43" i="29" s="1"/>
  <c r="AS45" i="29" s="1"/>
  <c r="AR43" i="29"/>
  <c r="AR43" i="29" a="1"/>
  <c r="AQ43" i="29" a="1"/>
  <c r="AQ43" i="29" s="1"/>
  <c r="AQ44" i="29" s="1"/>
  <c r="AP43" i="29" a="1"/>
  <c r="AP43" i="29" s="1"/>
  <c r="AO43" i="29" a="1"/>
  <c r="AO43" i="29" s="1"/>
  <c r="AN43" i="29" a="1"/>
  <c r="AN43" i="29" s="1"/>
  <c r="AM43" i="29" a="1"/>
  <c r="AM43" i="29" s="1"/>
  <c r="AM45" i="29" s="1"/>
  <c r="AL43" i="29" a="1"/>
  <c r="AL43" i="29" s="1"/>
  <c r="AK43" i="29" a="1"/>
  <c r="AK43" i="29" s="1"/>
  <c r="AK44" i="29" s="1"/>
  <c r="AJ43" i="29" a="1"/>
  <c r="AJ43" i="29" s="1"/>
  <c r="AI43" i="29" a="1"/>
  <c r="AI43" i="29" s="1"/>
  <c r="AH43" i="29" a="1"/>
  <c r="AH43" i="29" s="1"/>
  <c r="AH45" i="29" s="1"/>
  <c r="AG43" i="29" a="1"/>
  <c r="AG43" i="29" s="1"/>
  <c r="AG45" i="29" s="1"/>
  <c r="AF43" i="29" a="1"/>
  <c r="AF43" i="29" s="1"/>
  <c r="AE43" i="29" a="1"/>
  <c r="AE43" i="29" s="1"/>
  <c r="AE44" i="29" s="1"/>
  <c r="AD43" i="29" a="1"/>
  <c r="AD43" i="29" s="1"/>
  <c r="AC43" i="29" a="1"/>
  <c r="AC43" i="29" s="1"/>
  <c r="AB43" i="29" a="1"/>
  <c r="AB43" i="29" s="1"/>
  <c r="AA43" i="29" a="1"/>
  <c r="AA43" i="29" s="1"/>
  <c r="AA45" i="29" s="1"/>
  <c r="Z43" i="29" a="1"/>
  <c r="Z43" i="29" s="1"/>
  <c r="Y43" i="29" a="1"/>
  <c r="Y43" i="29" s="1"/>
  <c r="Y44" i="29" s="1"/>
  <c r="X43" i="29" a="1"/>
  <c r="X43" i="29" s="1"/>
  <c r="W43" i="29" a="1"/>
  <c r="W43" i="29" s="1"/>
  <c r="V43" i="29" a="1"/>
  <c r="V43" i="29" s="1"/>
  <c r="V45" i="29" s="1"/>
  <c r="U43" i="29" a="1"/>
  <c r="U43" i="29" s="1"/>
  <c r="U45" i="29" s="1"/>
  <c r="T43" i="29" a="1"/>
  <c r="T43" i="29" s="1"/>
  <c r="S43" i="29" a="1"/>
  <c r="S43" i="29" s="1"/>
  <c r="S44" i="29" s="1"/>
  <c r="R43" i="29" a="1"/>
  <c r="R43" i="29" s="1"/>
  <c r="Q43" i="29" a="1"/>
  <c r="Q43" i="29" s="1"/>
  <c r="P43" i="29" a="1"/>
  <c r="P43" i="29" s="1"/>
  <c r="O43" i="29" a="1"/>
  <c r="O43" i="29" s="1"/>
  <c r="O45" i="29" s="1"/>
  <c r="N43" i="29" a="1"/>
  <c r="N43" i="29" s="1"/>
  <c r="M43" i="29" a="1"/>
  <c r="M43" i="29" s="1"/>
  <c r="M44" i="29" s="1"/>
  <c r="L43" i="29" a="1"/>
  <c r="L43" i="29" s="1"/>
  <c r="K43" i="29" a="1"/>
  <c r="K43" i="29" s="1"/>
  <c r="J43" i="29" a="1"/>
  <c r="J43" i="29" s="1"/>
  <c r="J45" i="29" s="1"/>
  <c r="I43" i="29" a="1"/>
  <c r="I43" i="29" s="1"/>
  <c r="I45" i="29" s="1"/>
  <c r="H43" i="29" a="1"/>
  <c r="H43" i="29" s="1"/>
  <c r="G43" i="29" a="1"/>
  <c r="G43" i="29" s="1"/>
  <c r="G44" i="29" s="1"/>
  <c r="F43" i="29" a="1"/>
  <c r="F43" i="29" s="1"/>
  <c r="E43" i="29" a="1"/>
  <c r="E43" i="29" s="1"/>
  <c r="D43" i="29" a="1"/>
  <c r="D43" i="29" s="1"/>
  <c r="AQ35" i="29"/>
  <c r="AP35" i="29"/>
  <c r="AJ35" i="29"/>
  <c r="AE35" i="29"/>
  <c r="AD35" i="29"/>
  <c r="S35" i="29"/>
  <c r="B35" i="29"/>
  <c r="BC34" i="29"/>
  <c r="AL34" i="29"/>
  <c r="AK34" i="29"/>
  <c r="AE34" i="29"/>
  <c r="Z34" i="29"/>
  <c r="G34" i="29"/>
  <c r="B34" i="29"/>
  <c r="BE33" i="29"/>
  <c r="BE33" i="29" a="1"/>
  <c r="BD33" i="29" a="1"/>
  <c r="BD33" i="29" s="1"/>
  <c r="BC33" i="29" a="1"/>
  <c r="BC33" i="29" s="1"/>
  <c r="BC35" i="29" s="1"/>
  <c r="BB33" i="29" a="1"/>
  <c r="BB33" i="29" s="1"/>
  <c r="BB34" i="29" s="1"/>
  <c r="BA33" i="29" a="1"/>
  <c r="BA33" i="29" s="1"/>
  <c r="AZ33" i="29" a="1"/>
  <c r="AZ33" i="29" s="1"/>
  <c r="AY33" i="29" a="1"/>
  <c r="AY33" i="29" s="1"/>
  <c r="AX33" i="29" a="1"/>
  <c r="AX33" i="29" s="1"/>
  <c r="AX35" i="29" s="1"/>
  <c r="AW33" i="29" a="1"/>
  <c r="AW33" i="29" s="1"/>
  <c r="AW35" i="29" s="1"/>
  <c r="AV33" i="29" a="1"/>
  <c r="AV33" i="29" s="1"/>
  <c r="AV34" i="29" s="1"/>
  <c r="AU33" i="29" a="1"/>
  <c r="AU33" i="29" s="1"/>
  <c r="AT33" i="29" a="1"/>
  <c r="AT33" i="29" s="1"/>
  <c r="AS33" i="29" a="1"/>
  <c r="AS33" i="29" s="1"/>
  <c r="AR33" i="29" a="1"/>
  <c r="AR33" i="29" s="1"/>
  <c r="AQ33" i="29" a="1"/>
  <c r="AQ33" i="29" s="1"/>
  <c r="AQ34" i="29" s="1"/>
  <c r="AP33" i="29" a="1"/>
  <c r="AP33" i="29" s="1"/>
  <c r="AP34" i="29" s="1"/>
  <c r="AO33" i="29" a="1"/>
  <c r="AO33" i="29" s="1"/>
  <c r="AN33" i="29" a="1"/>
  <c r="AN33" i="29" s="1"/>
  <c r="AM33" i="29" a="1"/>
  <c r="AM33" i="29" s="1"/>
  <c r="AL33" i="29" a="1"/>
  <c r="AL33" i="29" s="1"/>
  <c r="AL35" i="29" s="1"/>
  <c r="AK33" i="29" a="1"/>
  <c r="AK33" i="29" s="1"/>
  <c r="AK35" i="29" s="1"/>
  <c r="AJ33" i="29" a="1"/>
  <c r="AJ33" i="29" s="1"/>
  <c r="AJ34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D34" i="29" s="1"/>
  <c r="AC33" i="29" a="1"/>
  <c r="AC33" i="29" s="1"/>
  <c r="AB33" i="29" a="1"/>
  <c r="AB33" i="29" s="1"/>
  <c r="AA33" i="29" a="1"/>
  <c r="AA33" i="29" s="1"/>
  <c r="Z33" i="29" a="1"/>
  <c r="Z33" i="29" s="1"/>
  <c r="Z35" i="29" s="1"/>
  <c r="Y33" i="29" a="1"/>
  <c r="Y33" i="29" s="1"/>
  <c r="Y35" i="29" s="1"/>
  <c r="X33" i="29" a="1"/>
  <c r="X33" i="29" s="1"/>
  <c r="X34" i="29" s="1"/>
  <c r="W33" i="29" a="1"/>
  <c r="W33" i="29" s="1"/>
  <c r="V33" i="29" a="1"/>
  <c r="V33" i="29" s="1"/>
  <c r="U33" i="29" a="1"/>
  <c r="U33" i="29" s="1"/>
  <c r="T33" i="29" a="1"/>
  <c r="T33" i="29" s="1"/>
  <c r="S33" i="29" a="1"/>
  <c r="S33" i="29" s="1"/>
  <c r="S34" i="29" s="1"/>
  <c r="R33" i="29" a="1"/>
  <c r="R33" i="29" s="1"/>
  <c r="R34" i="29" s="1"/>
  <c r="Q33" i="29" a="1"/>
  <c r="Q33" i="29" s="1"/>
  <c r="P33" i="29" a="1"/>
  <c r="P33" i="29" s="1"/>
  <c r="O33" i="29" a="1"/>
  <c r="O33" i="29" s="1"/>
  <c r="N33" i="29" a="1"/>
  <c r="N33" i="29" s="1"/>
  <c r="N35" i="29" s="1"/>
  <c r="M33" i="29" a="1"/>
  <c r="M33" i="29" s="1"/>
  <c r="M35" i="29" s="1"/>
  <c r="L33" i="29" a="1"/>
  <c r="L33" i="29" s="1"/>
  <c r="L34" i="29" s="1"/>
  <c r="K33" i="29" a="1"/>
  <c r="K33" i="29" s="1"/>
  <c r="J33" i="29" a="1"/>
  <c r="J33" i="29" s="1"/>
  <c r="I33" i="29" a="1"/>
  <c r="I33" i="29" s="1"/>
  <c r="H33" i="29" a="1"/>
  <c r="H33" i="29" s="1"/>
  <c r="G33" i="29" a="1"/>
  <c r="G33" i="29" s="1"/>
  <c r="G35" i="29" s="1"/>
  <c r="F33" i="29" a="1"/>
  <c r="F33" i="29" s="1"/>
  <c r="F34" i="29" s="1"/>
  <c r="E33" i="29" a="1"/>
  <c r="E33" i="29" s="1"/>
  <c r="D33" i="29" a="1"/>
  <c r="D33" i="29" s="1"/>
  <c r="AO22" i="29"/>
  <c r="AN22" i="29"/>
  <c r="AM22" i="29"/>
  <c r="AL22" i="29"/>
  <c r="AK22" i="29"/>
  <c r="AJ22" i="29"/>
  <c r="AI22" i="29"/>
  <c r="AH22" i="29"/>
  <c r="AG22" i="29"/>
  <c r="AF22" i="29"/>
  <c r="AE22" i="29"/>
  <c r="AC22" i="29"/>
  <c r="AB22" i="29"/>
  <c r="AA22" i="29"/>
  <c r="Z22" i="29"/>
  <c r="Y22" i="29"/>
  <c r="X22" i="29"/>
  <c r="W22" i="29"/>
  <c r="V22" i="29"/>
  <c r="U22" i="29"/>
  <c r="T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S21" i="29"/>
  <c r="S22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 a="1"/>
  <c r="AJ19" i="29" s="1"/>
  <c r="AI19" i="29" a="1"/>
  <c r="AI19" i="29" s="1"/>
  <c r="AH19" i="29" a="1"/>
  <c r="AH19" i="29" s="1"/>
  <c r="AG19" i="29" a="1"/>
  <c r="AG19" i="29" s="1"/>
  <c r="AF19" i="29" a="1"/>
  <c r="AF19" i="29" s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Y19" i="29" a="1"/>
  <c r="Y19" i="29" s="1"/>
  <c r="X19" i="29" a="1"/>
  <c r="X19" i="29" s="1"/>
  <c r="W19" i="29" a="1"/>
  <c r="W19" i="29" s="1"/>
  <c r="V19" i="29" a="1"/>
  <c r="V19" i="29" s="1"/>
  <c r="U19" i="29" a="1"/>
  <c r="U19" i="29" s="1"/>
  <c r="T19" i="29" a="1"/>
  <c r="T19" i="29" s="1"/>
  <c r="S19" i="29" a="1"/>
  <c r="S19" i="29" s="1"/>
  <c r="R19" i="29" a="1"/>
  <c r="R19" i="29" s="1"/>
  <c r="Q19" i="29" a="1"/>
  <c r="Q19" i="29" s="1"/>
  <c r="P19" i="29" a="1"/>
  <c r="P19" i="29" s="1"/>
  <c r="O19" i="29" a="1"/>
  <c r="O19" i="29" s="1"/>
  <c r="N19" i="29" a="1"/>
  <c r="N19" i="29" s="1"/>
  <c r="M19" i="29" a="1"/>
  <c r="M19" i="29" s="1"/>
  <c r="L19" i="29" a="1"/>
  <c r="L19" i="29" s="1"/>
  <c r="K19" i="29" a="1"/>
  <c r="K19" i="29" s="1"/>
  <c r="J19" i="29" a="1"/>
  <c r="J19" i="29" s="1"/>
  <c r="I19" i="29" a="1"/>
  <c r="I19" i="29" s="1"/>
  <c r="H19" i="29" a="1"/>
  <c r="H19" i="29" s="1"/>
  <c r="G19" i="29" a="1"/>
  <c r="G19" i="29" s="1"/>
  <c r="F19" i="29" a="1"/>
  <c r="F19" i="29" s="1"/>
  <c r="E19" i="29" a="1"/>
  <c r="E19" i="29" s="1"/>
  <c r="D19" i="29" a="1"/>
  <c r="D19" i="29" s="1"/>
  <c r="BF11" i="29" a="1"/>
  <c r="BF11" i="29" s="1"/>
  <c r="BE11" i="29" a="1"/>
  <c r="BE11" i="29" s="1"/>
  <c r="BD11" i="29" a="1"/>
  <c r="BD11" i="29" s="1"/>
  <c r="BC11" i="29" a="1"/>
  <c r="BC11" i="29" s="1"/>
  <c r="BB11" i="29" a="1"/>
  <c r="BB11" i="29" s="1"/>
  <c r="BA11" i="29" a="1"/>
  <c r="BA11" i="29" s="1"/>
  <c r="AZ11" i="29" a="1"/>
  <c r="AZ11" i="29" s="1"/>
  <c r="AY11" i="29" a="1"/>
  <c r="AY11" i="29" s="1"/>
  <c r="AX11" i="29" a="1"/>
  <c r="AX11" i="29" s="1"/>
  <c r="AW11" i="29"/>
  <c r="AW11" i="29" a="1"/>
  <c r="AV11" i="29" a="1"/>
  <c r="AV11" i="29" s="1"/>
  <c r="AU11" i="29" a="1"/>
  <c r="AU11" i="29" s="1"/>
  <c r="AT11" i="29" a="1"/>
  <c r="AT11" i="29" s="1"/>
  <c r="AS11" i="29" a="1"/>
  <c r="AS11" i="29" s="1"/>
  <c r="AR11" i="29" a="1"/>
  <c r="AR11" i="29" s="1"/>
  <c r="AQ11" i="29"/>
  <c r="AQ11" i="29" a="1"/>
  <c r="AP11" i="29" a="1"/>
  <c r="AP11" i="29" s="1"/>
  <c r="AO11" i="29" a="1"/>
  <c r="AO11" i="29" s="1"/>
  <c r="AN11" i="29" a="1"/>
  <c r="AN11" i="29" s="1"/>
  <c r="AM11" i="29" a="1"/>
  <c r="AM11" i="29" s="1"/>
  <c r="AL11" i="29" a="1"/>
  <c r="AL11" i="29" s="1"/>
  <c r="AK11" i="29"/>
  <c r="AK11" i="29" a="1"/>
  <c r="AJ11" i="29" a="1"/>
  <c r="AJ11" i="29" s="1"/>
  <c r="AI11" i="29" a="1"/>
  <c r="AI11" i="29" s="1"/>
  <c r="AH11" i="29" a="1"/>
  <c r="AH11" i="29" s="1"/>
  <c r="AG11" i="29" a="1"/>
  <c r="AG11" i="29" s="1"/>
  <c r="AF11" i="29" a="1"/>
  <c r="AF11" i="29" s="1"/>
  <c r="AE11" i="29" a="1"/>
  <c r="AE11" i="29" s="1"/>
  <c r="AD11" i="29" a="1"/>
  <c r="AD11" i="29" s="1"/>
  <c r="AC11" i="29" a="1"/>
  <c r="AC11" i="29" s="1"/>
  <c r="AB11" i="29" a="1"/>
  <c r="AB11" i="29" s="1"/>
  <c r="AA11" i="29" a="1"/>
  <c r="AA11" i="29" s="1"/>
  <c r="Z11" i="29" a="1"/>
  <c r="Z11" i="29" s="1"/>
  <c r="Y11" i="29" a="1"/>
  <c r="Y11" i="29" s="1"/>
  <c r="X11" i="29" a="1"/>
  <c r="X11" i="29" s="1"/>
  <c r="W11" i="29" a="1"/>
  <c r="W11" i="29" s="1"/>
  <c r="V11" i="29" a="1"/>
  <c r="V11" i="29" s="1"/>
  <c r="U11" i="29" a="1"/>
  <c r="U11" i="29" s="1"/>
  <c r="T11" i="29" a="1"/>
  <c r="T11" i="29" s="1"/>
  <c r="S11" i="29" a="1"/>
  <c r="S11" i="29" s="1"/>
  <c r="R11" i="29" a="1"/>
  <c r="R11" i="29" s="1"/>
  <c r="Q11" i="29" a="1"/>
  <c r="Q11" i="29" s="1"/>
  <c r="P11" i="29" a="1"/>
  <c r="P11" i="29" s="1"/>
  <c r="O11" i="29" a="1"/>
  <c r="O11" i="29" s="1"/>
  <c r="N11" i="29" a="1"/>
  <c r="N11" i="29" s="1"/>
  <c r="M11" i="29" a="1"/>
  <c r="M11" i="29" s="1"/>
  <c r="L11" i="29" a="1"/>
  <c r="L11" i="29" s="1"/>
  <c r="K11" i="29" a="1"/>
  <c r="K11" i="29" s="1"/>
  <c r="J11" i="29" a="1"/>
  <c r="J11" i="29" s="1"/>
  <c r="I11" i="29" a="1"/>
  <c r="I11" i="29" s="1"/>
  <c r="H11" i="29" a="1"/>
  <c r="H11" i="29" s="1"/>
  <c r="G11" i="29" a="1"/>
  <c r="G11" i="29" s="1"/>
  <c r="F11" i="29" a="1"/>
  <c r="F11" i="29" s="1"/>
  <c r="E11" i="29" a="1"/>
  <c r="E11" i="29" s="1"/>
  <c r="D11" i="29" a="1"/>
  <c r="D11" i="29" s="1"/>
  <c r="BF47" i="28" a="1"/>
  <c r="BF47" i="28" s="1"/>
  <c r="BE47" i="28" a="1"/>
  <c r="BE47" i="28" s="1"/>
  <c r="BD47" i="28" a="1"/>
  <c r="BD47" i="28" s="1"/>
  <c r="BC47" i="28" a="1"/>
  <c r="BC47" i="28" s="1"/>
  <c r="BB47" i="28" a="1"/>
  <c r="BB47" i="28" s="1"/>
  <c r="BA47" i="28" a="1"/>
  <c r="BA47" i="28" s="1"/>
  <c r="AZ47" i="28" a="1"/>
  <c r="AZ47" i="28" s="1"/>
  <c r="AY47" i="28" a="1"/>
  <c r="AY47" i="28" s="1"/>
  <c r="AX47" i="28" a="1"/>
  <c r="AX47" i="28" s="1"/>
  <c r="AW47" i="28" a="1"/>
  <c r="AW47" i="28" s="1"/>
  <c r="AV47" i="28" a="1"/>
  <c r="AV47" i="28" s="1"/>
  <c r="AU47" i="28" a="1"/>
  <c r="AU47" i="28" s="1"/>
  <c r="AT47" i="28" a="1"/>
  <c r="AT47" i="28" s="1"/>
  <c r="AS47" i="28" a="1"/>
  <c r="AS47" i="28" s="1"/>
  <c r="AR47" i="28" a="1"/>
  <c r="AR47" i="28" s="1"/>
  <c r="AQ47" i="28" a="1"/>
  <c r="AQ47" i="28" s="1"/>
  <c r="AP47" i="28" a="1"/>
  <c r="AP47" i="28" s="1"/>
  <c r="AO47" i="28" a="1"/>
  <c r="AO47" i="28" s="1"/>
  <c r="AN47" i="28" a="1"/>
  <c r="AN47" i="28" s="1"/>
  <c r="AM47" i="28" a="1"/>
  <c r="AM47" i="28" s="1"/>
  <c r="AL47" i="28" a="1"/>
  <c r="AL47" i="28" s="1"/>
  <c r="AK47" i="28" a="1"/>
  <c r="AK47" i="28" s="1"/>
  <c r="AJ47" i="28" a="1"/>
  <c r="AJ47" i="28" s="1"/>
  <c r="AI47" i="28" a="1"/>
  <c r="AI47" i="28" s="1"/>
  <c r="AH47" i="28" a="1"/>
  <c r="AH47" i="28" s="1"/>
  <c r="AG47" i="28" a="1"/>
  <c r="AG47" i="28" s="1"/>
  <c r="AF47" i="28" a="1"/>
  <c r="AF47" i="28" s="1"/>
  <c r="AE47" i="28" a="1"/>
  <c r="AE47" i="28" s="1"/>
  <c r="AD47" i="28" a="1"/>
  <c r="AD47" i="28" s="1"/>
  <c r="AC47" i="28" a="1"/>
  <c r="AC47" i="28" s="1"/>
  <c r="AB47" i="28" a="1"/>
  <c r="AB47" i="28" s="1"/>
  <c r="AA47" i="28" a="1"/>
  <c r="AA47" i="28" s="1"/>
  <c r="Z47" i="28" a="1"/>
  <c r="Z47" i="28" s="1"/>
  <c r="Y47" i="28" a="1"/>
  <c r="Y47" i="28" s="1"/>
  <c r="X47" i="28" a="1"/>
  <c r="X47" i="28" s="1"/>
  <c r="W47" i="28" a="1"/>
  <c r="W47" i="28" s="1"/>
  <c r="V47" i="28" a="1"/>
  <c r="V47" i="28" s="1"/>
  <c r="U47" i="28" a="1"/>
  <c r="U47" i="28" s="1"/>
  <c r="T47" i="28" a="1"/>
  <c r="T47" i="28" s="1"/>
  <c r="S47" i="28" a="1"/>
  <c r="S47" i="28" s="1"/>
  <c r="R47" i="28" a="1"/>
  <c r="R47" i="28" s="1"/>
  <c r="Q47" i="28" a="1"/>
  <c r="Q47" i="28" s="1"/>
  <c r="P47" i="28" a="1"/>
  <c r="P47" i="28" s="1"/>
  <c r="O47" i="28" a="1"/>
  <c r="O47" i="28" s="1"/>
  <c r="N47" i="28" a="1"/>
  <c r="N47" i="28" s="1"/>
  <c r="M47" i="28" a="1"/>
  <c r="M47" i="28" s="1"/>
  <c r="L47" i="28" a="1"/>
  <c r="L47" i="28" s="1"/>
  <c r="K47" i="28" a="1"/>
  <c r="K47" i="28" s="1"/>
  <c r="J47" i="28" a="1"/>
  <c r="J47" i="28" s="1"/>
  <c r="I47" i="28" a="1"/>
  <c r="I47" i="28" s="1"/>
  <c r="H47" i="28" a="1"/>
  <c r="H47" i="28" s="1"/>
  <c r="G47" i="28" a="1"/>
  <c r="G47" i="28" s="1"/>
  <c r="F47" i="28" a="1"/>
  <c r="F47" i="28" s="1"/>
  <c r="E47" i="28" a="1"/>
  <c r="E47" i="28" s="1"/>
  <c r="D47" i="28" a="1"/>
  <c r="D47" i="28" s="1"/>
  <c r="BF11" i="28" a="1"/>
  <c r="BF11" i="28" s="1"/>
  <c r="BE11" i="28" a="1"/>
  <c r="BE11" i="28" s="1"/>
  <c r="BD11" i="28" a="1"/>
  <c r="BD11" i="28" s="1"/>
  <c r="BC11" i="28" a="1"/>
  <c r="BC11" i="28" s="1"/>
  <c r="BB11" i="28" a="1"/>
  <c r="BB11" i="28" s="1"/>
  <c r="BA11" i="28" a="1"/>
  <c r="BA11" i="28" s="1"/>
  <c r="AZ11" i="28" a="1"/>
  <c r="AZ11" i="28" s="1"/>
  <c r="AY11" i="28" a="1"/>
  <c r="AY11" i="28" s="1"/>
  <c r="AX11" i="28" a="1"/>
  <c r="AX11" i="28" s="1"/>
  <c r="AW11" i="28" a="1"/>
  <c r="AW11" i="28" s="1"/>
  <c r="AV11" i="28" a="1"/>
  <c r="AV11" i="28" s="1"/>
  <c r="AU11" i="28" a="1"/>
  <c r="AU11" i="28" s="1"/>
  <c r="AT11" i="28" a="1"/>
  <c r="AT11" i="28" s="1"/>
  <c r="AS11" i="28" a="1"/>
  <c r="AS11" i="28" s="1"/>
  <c r="AR11" i="28" a="1"/>
  <c r="AR11" i="28" s="1"/>
  <c r="AQ11" i="28" a="1"/>
  <c r="AQ11" i="28" s="1"/>
  <c r="AP11" i="28"/>
  <c r="AP11" i="28" a="1"/>
  <c r="AO11" i="28" a="1"/>
  <c r="AO11" i="28" s="1"/>
  <c r="AN11" i="28" a="1"/>
  <c r="AN11" i="28" s="1"/>
  <c r="AM11" i="28" a="1"/>
  <c r="AM11" i="28" s="1"/>
  <c r="AL11" i="28" a="1"/>
  <c r="AL11" i="28" s="1"/>
  <c r="AK11" i="28" a="1"/>
  <c r="AK11" i="28" s="1"/>
  <c r="AJ11" i="28" a="1"/>
  <c r="AJ11" i="28" s="1"/>
  <c r="AI11" i="28" a="1"/>
  <c r="AI11" i="28" s="1"/>
  <c r="AH11" i="28" a="1"/>
  <c r="AH11" i="28" s="1"/>
  <c r="AG11" i="28" a="1"/>
  <c r="AG11" i="28" s="1"/>
  <c r="AF11" i="28" a="1"/>
  <c r="AF11" i="28" s="1"/>
  <c r="AE11" i="28" a="1"/>
  <c r="AE11" i="28" s="1"/>
  <c r="AD11" i="28" a="1"/>
  <c r="AD11" i="28" s="1"/>
  <c r="AC11" i="28" a="1"/>
  <c r="AC11" i="28" s="1"/>
  <c r="AB11" i="28" a="1"/>
  <c r="AB11" i="28" s="1"/>
  <c r="AA11" i="28" a="1"/>
  <c r="AA11" i="28" s="1"/>
  <c r="Z11" i="28" a="1"/>
  <c r="Z11" i="28" s="1"/>
  <c r="Y11" i="28" a="1"/>
  <c r="Y11" i="28" s="1"/>
  <c r="X11" i="28" a="1"/>
  <c r="X11" i="28" s="1"/>
  <c r="W11" i="28" a="1"/>
  <c r="W11" i="28" s="1"/>
  <c r="V11" i="28" a="1"/>
  <c r="V11" i="28" s="1"/>
  <c r="U11" i="28" a="1"/>
  <c r="U11" i="28" s="1"/>
  <c r="T11" i="28" a="1"/>
  <c r="T11" i="28" s="1"/>
  <c r="S11" i="28" a="1"/>
  <c r="S11" i="28" s="1"/>
  <c r="R11" i="28" a="1"/>
  <c r="R11" i="28" s="1"/>
  <c r="Q11" i="28" a="1"/>
  <c r="Q11" i="28" s="1"/>
  <c r="P11" i="28" a="1"/>
  <c r="P11" i="28" s="1"/>
  <c r="O11" i="28" a="1"/>
  <c r="O11" i="28" s="1"/>
  <c r="N11" i="28" a="1"/>
  <c r="N11" i="28" s="1"/>
  <c r="M11" i="28" a="1"/>
  <c r="M11" i="28" s="1"/>
  <c r="L11" i="28" a="1"/>
  <c r="L11" i="28" s="1"/>
  <c r="K11" i="28" a="1"/>
  <c r="K11" i="28" s="1"/>
  <c r="J11" i="28" a="1"/>
  <c r="J11" i="28" s="1"/>
  <c r="I11" i="28" a="1"/>
  <c r="I11" i="28" s="1"/>
  <c r="H11" i="28" a="1"/>
  <c r="H11" i="28" s="1"/>
  <c r="G11" i="28" a="1"/>
  <c r="G11" i="28" s="1"/>
  <c r="F11" i="28" a="1"/>
  <c r="F11" i="28" s="1"/>
  <c r="E11" i="28" a="1"/>
  <c r="E11" i="28" s="1"/>
  <c r="D11" i="28" a="1"/>
  <c r="D11" i="28" s="1"/>
  <c r="B35" i="28"/>
  <c r="B34" i="28"/>
  <c r="B45" i="28"/>
  <c r="B44" i="28"/>
  <c r="E43" i="28" a="1"/>
  <c r="E43" i="28" s="1"/>
  <c r="E44" i="28" s="1"/>
  <c r="F43" i="28" a="1"/>
  <c r="F43" i="28" s="1"/>
  <c r="F44" i="28" s="1"/>
  <c r="G43" i="28" a="1"/>
  <c r="G43" i="28" s="1"/>
  <c r="G44" i="28" s="1"/>
  <c r="H43" i="28" a="1"/>
  <c r="H43" i="28" s="1"/>
  <c r="H44" i="28" s="1"/>
  <c r="I43" i="28" a="1"/>
  <c r="I43" i="28" s="1"/>
  <c r="I44" i="28" s="1"/>
  <c r="J43" i="28" a="1"/>
  <c r="J43" i="28" s="1"/>
  <c r="K43" i="28" a="1"/>
  <c r="K43" i="28" s="1"/>
  <c r="K45" i="28" s="1"/>
  <c r="L43" i="28" a="1"/>
  <c r="L43" i="28" s="1"/>
  <c r="L45" i="28" s="1"/>
  <c r="M43" i="28" a="1"/>
  <c r="M43" i="28" s="1"/>
  <c r="M45" i="28" s="1"/>
  <c r="N43" i="28" a="1"/>
  <c r="N43" i="28" s="1"/>
  <c r="N45" i="28" s="1"/>
  <c r="O43" i="28" a="1"/>
  <c r="O43" i="28"/>
  <c r="O45" i="28" s="1"/>
  <c r="P43" i="28" a="1"/>
  <c r="P43" i="28" s="1"/>
  <c r="P45" i="28" s="1"/>
  <c r="Q43" i="28" a="1"/>
  <c r="Q43" i="28" s="1"/>
  <c r="Q44" i="28" s="1"/>
  <c r="R43" i="28" a="1"/>
  <c r="R43" i="28" s="1"/>
  <c r="R44" i="28" s="1"/>
  <c r="S43" i="28" a="1"/>
  <c r="S43" i="28" s="1"/>
  <c r="T43" i="28" a="1"/>
  <c r="T43" i="28" s="1"/>
  <c r="T44" i="28" s="1"/>
  <c r="U43" i="28" a="1"/>
  <c r="U43" i="28" s="1"/>
  <c r="U44" i="28" s="1"/>
  <c r="V43" i="28" a="1"/>
  <c r="V43" i="28" s="1"/>
  <c r="V44" i="28" s="1"/>
  <c r="W43" i="28" a="1"/>
  <c r="W43" i="28" s="1"/>
  <c r="W45" i="28" s="1"/>
  <c r="X43" i="28" a="1"/>
  <c r="X43" i="28" s="1"/>
  <c r="X45" i="28" s="1"/>
  <c r="Y43" i="28" a="1"/>
  <c r="Y43" i="28" s="1"/>
  <c r="Z43" i="28" a="1"/>
  <c r="Z43" i="28" s="1"/>
  <c r="Z44" i="28" s="1"/>
  <c r="AA43" i="28" a="1"/>
  <c r="AA43" i="28" s="1"/>
  <c r="AB43" i="28" a="1"/>
  <c r="AB43" i="28" s="1"/>
  <c r="AC43" i="28" a="1"/>
  <c r="AC43" i="28" s="1"/>
  <c r="AC44" i="28" s="1"/>
  <c r="AD43" i="28" a="1"/>
  <c r="AD43" i="28" s="1"/>
  <c r="AD44" i="28" s="1"/>
  <c r="AE43" i="28" a="1"/>
  <c r="AE43" i="28" s="1"/>
  <c r="AF43" i="28" a="1"/>
  <c r="AF43" i="28" s="1"/>
  <c r="AF44" i="28" s="1"/>
  <c r="AG43" i="28" a="1"/>
  <c r="AG43" i="28" s="1"/>
  <c r="AG44" i="28" s="1"/>
  <c r="AH43" i="28" a="1"/>
  <c r="AH43" i="28" s="1"/>
  <c r="AI43" i="28" a="1"/>
  <c r="AI43" i="28" s="1"/>
  <c r="AI45" i="28" s="1"/>
  <c r="AJ43" i="28" a="1"/>
  <c r="AJ43" i="28" s="1"/>
  <c r="AJ45" i="28" s="1"/>
  <c r="AK43" i="28" a="1"/>
  <c r="AK43" i="28" s="1"/>
  <c r="AK45" i="28" s="1"/>
  <c r="AL43" i="28" a="1"/>
  <c r="AL43" i="28" s="1"/>
  <c r="AL45" i="28" s="1"/>
  <c r="AM43" i="28" a="1"/>
  <c r="AM43" i="28" s="1"/>
  <c r="AN43" i="28" a="1"/>
  <c r="AN43" i="28" s="1"/>
  <c r="AO43" i="28" a="1"/>
  <c r="AO43" i="28" s="1"/>
  <c r="AO44" i="28" s="1"/>
  <c r="AP43" i="28" a="1"/>
  <c r="AP43" i="28" s="1"/>
  <c r="AP44" i="28" s="1"/>
  <c r="AQ43" i="28" a="1"/>
  <c r="AQ43" i="28" s="1"/>
  <c r="AR43" i="28" a="1"/>
  <c r="AR43" i="28" s="1"/>
  <c r="AR44" i="28" s="1"/>
  <c r="AS43" i="28" a="1"/>
  <c r="AS43" i="28" s="1"/>
  <c r="AT43" i="28" a="1"/>
  <c r="AT43" i="28" s="1"/>
  <c r="AT44" i="28" s="1"/>
  <c r="AU43" i="28" a="1"/>
  <c r="AU43" i="28" s="1"/>
  <c r="AU45" i="28" s="1"/>
  <c r="AV43" i="28" a="1"/>
  <c r="AV43" i="28" s="1"/>
  <c r="AV45" i="28" s="1"/>
  <c r="AW43" i="28" a="1"/>
  <c r="AW43" i="28" s="1"/>
  <c r="AW45" i="28" s="1"/>
  <c r="AX43" i="28" a="1"/>
  <c r="AX43" i="28" s="1"/>
  <c r="AX45" i="28" s="1"/>
  <c r="AY43" i="28" a="1"/>
  <c r="AY43" i="28" s="1"/>
  <c r="AZ43" i="28" a="1"/>
  <c r="AZ43" i="28" s="1"/>
  <c r="BA43" i="28" a="1"/>
  <c r="BA43" i="28" s="1"/>
  <c r="BA44" i="28" s="1"/>
  <c r="BB43" i="28" a="1"/>
  <c r="BB43" i="28" s="1"/>
  <c r="BB44" i="28" s="1"/>
  <c r="BC43" i="28" a="1"/>
  <c r="BC43" i="28" s="1"/>
  <c r="BC44" i="28" s="1"/>
  <c r="BD43" i="28" a="1"/>
  <c r="BD43" i="28" s="1"/>
  <c r="BD44" i="28" s="1"/>
  <c r="BE43" i="28" a="1"/>
  <c r="BE43" i="28" s="1"/>
  <c r="BF43" i="28" a="1"/>
  <c r="BF43" i="28" s="1"/>
  <c r="D43" i="28" a="1"/>
  <c r="D43" i="28" s="1"/>
  <c r="D45" i="28" s="1"/>
  <c r="AY33" i="28" a="1"/>
  <c r="AY33" i="28" s="1"/>
  <c r="AY35" i="28" s="1"/>
  <c r="AZ33" i="28" a="1"/>
  <c r="AZ33" i="28" s="1"/>
  <c r="AZ34" i="28" s="1"/>
  <c r="BA33" i="28" a="1"/>
  <c r="BA33" i="28" s="1"/>
  <c r="BA34" i="28" s="1"/>
  <c r="BB33" i="28" a="1"/>
  <c r="BB33" i="28" s="1"/>
  <c r="BB34" i="28" s="1"/>
  <c r="BC33" i="28" a="1"/>
  <c r="BC33" i="28" s="1"/>
  <c r="BC34" i="28" s="1"/>
  <c r="BD33" i="28" a="1"/>
  <c r="BD33" i="28" s="1"/>
  <c r="BD34" i="28" s="1"/>
  <c r="BE33" i="28" a="1"/>
  <c r="BE33" i="28" s="1"/>
  <c r="BE34" i="28" s="1"/>
  <c r="AT33" i="28" a="1"/>
  <c r="AT33" i="28" s="1"/>
  <c r="AT34" i="28" s="1"/>
  <c r="AU33" i="28" a="1"/>
  <c r="AU33" i="28" s="1"/>
  <c r="AU35" i="28" s="1"/>
  <c r="AV33" i="28" a="1"/>
  <c r="AV33" i="28"/>
  <c r="AV35" i="28" s="1"/>
  <c r="AW33" i="28" a="1"/>
  <c r="AW33" i="28" s="1"/>
  <c r="AW35" i="28" s="1"/>
  <c r="AX33" i="28" a="1"/>
  <c r="AX33" i="28" s="1"/>
  <c r="AX35" i="28" s="1"/>
  <c r="E33" i="28" a="1"/>
  <c r="E33" i="28" s="1"/>
  <c r="E34" i="28" s="1"/>
  <c r="F33" i="28" a="1"/>
  <c r="F33" i="28" s="1"/>
  <c r="F34" i="28" s="1"/>
  <c r="G33" i="28" a="1"/>
  <c r="G33" i="28" s="1"/>
  <c r="G34" i="28" s="1"/>
  <c r="H33" i="28" a="1"/>
  <c r="H33" i="28" s="1"/>
  <c r="H34" i="28" s="1"/>
  <c r="I33" i="28" a="1"/>
  <c r="I33" i="28" s="1"/>
  <c r="J33" i="28" a="1"/>
  <c r="J33" i="28" s="1"/>
  <c r="K33" i="28" a="1"/>
  <c r="K33" i="28" s="1"/>
  <c r="K35" i="28" s="1"/>
  <c r="L33" i="28" a="1"/>
  <c r="L33" i="28" s="1"/>
  <c r="L35" i="28" s="1"/>
  <c r="M33" i="28" a="1"/>
  <c r="M33" i="28" s="1"/>
  <c r="M35" i="28" s="1"/>
  <c r="N33" i="28" a="1"/>
  <c r="N33" i="28" s="1"/>
  <c r="N35" i="28" s="1"/>
  <c r="O33" i="28" a="1"/>
  <c r="O33" i="28" s="1"/>
  <c r="P33" i="28" a="1"/>
  <c r="P33" i="28" s="1"/>
  <c r="P34" i="28" s="1"/>
  <c r="Q33" i="28" a="1"/>
  <c r="Q33" i="28" s="1"/>
  <c r="Q34" i="28" s="1"/>
  <c r="R33" i="28" a="1"/>
  <c r="R33" i="28" s="1"/>
  <c r="R34" i="28" s="1"/>
  <c r="S33" i="28" a="1"/>
  <c r="S33" i="28" s="1"/>
  <c r="S34" i="28" s="1"/>
  <c r="T33" i="28" a="1"/>
  <c r="T33" i="28" s="1"/>
  <c r="T34" i="28" s="1"/>
  <c r="U33" i="28" a="1"/>
  <c r="U33" i="28" s="1"/>
  <c r="U34" i="28" s="1"/>
  <c r="V33" i="28" a="1"/>
  <c r="V33" i="28" s="1"/>
  <c r="W33" i="28" a="1"/>
  <c r="W33" i="28" s="1"/>
  <c r="W35" i="28" s="1"/>
  <c r="X33" i="28" a="1"/>
  <c r="X33" i="28" s="1"/>
  <c r="X35" i="28" s="1"/>
  <c r="Y33" i="28" a="1"/>
  <c r="Y33" i="28" s="1"/>
  <c r="Y35" i="28" s="1"/>
  <c r="Z33" i="28" a="1"/>
  <c r="Z33" i="28" s="1"/>
  <c r="Z35" i="28" s="1"/>
  <c r="AA33" i="28" a="1"/>
  <c r="AA33" i="28" s="1"/>
  <c r="AB33" i="28" a="1"/>
  <c r="AB33" i="28" s="1"/>
  <c r="AB34" i="28" s="1"/>
  <c r="AC33" i="28" a="1"/>
  <c r="AC33" i="28" s="1"/>
  <c r="AC34" i="28" s="1"/>
  <c r="AD33" i="28" a="1"/>
  <c r="AD33" i="28" s="1"/>
  <c r="AD34" i="28" s="1"/>
  <c r="AE33" i="28" a="1"/>
  <c r="AE33" i="28" s="1"/>
  <c r="AE34" i="28" s="1"/>
  <c r="AF33" i="28" a="1"/>
  <c r="AF33" i="28" s="1"/>
  <c r="AF34" i="28" s="1"/>
  <c r="AG33" i="28" a="1"/>
  <c r="AG33" i="28" s="1"/>
  <c r="AG34" i="28" s="1"/>
  <c r="AH33" i="28" a="1"/>
  <c r="AH33" i="28" s="1"/>
  <c r="AH34" i="28" s="1"/>
  <c r="AI33" i="28" a="1"/>
  <c r="AI33" i="28" s="1"/>
  <c r="AI35" i="28" s="1"/>
  <c r="AJ33" i="28" a="1"/>
  <c r="AJ33" i="28" s="1"/>
  <c r="AJ35" i="28" s="1"/>
  <c r="AK33" i="28" a="1"/>
  <c r="AK33" i="28" s="1"/>
  <c r="AK35" i="28" s="1"/>
  <c r="AL33" i="28" a="1"/>
  <c r="AL33" i="28" s="1"/>
  <c r="AL35" i="28" s="1"/>
  <c r="AM33" i="28" a="1"/>
  <c r="AM33" i="28" s="1"/>
  <c r="AN33" i="28" a="1"/>
  <c r="AN33" i="28" s="1"/>
  <c r="AO33" i="28" a="1"/>
  <c r="AO33" i="28" s="1"/>
  <c r="AO34" i="28" s="1"/>
  <c r="AP33" i="28" a="1"/>
  <c r="AP33" i="28" s="1"/>
  <c r="AP34" i="28" s="1"/>
  <c r="AQ33" i="28" a="1"/>
  <c r="AQ33" i="28" s="1"/>
  <c r="AQ34" i="28" s="1"/>
  <c r="AR33" i="28" a="1"/>
  <c r="AR33" i="28" s="1"/>
  <c r="AR34" i="28" s="1"/>
  <c r="AS33" i="28" a="1"/>
  <c r="AS33" i="28" s="1"/>
  <c r="D33" i="28" a="1"/>
  <c r="D33" i="28" s="1"/>
  <c r="AO22" i="28"/>
  <c r="AN22" i="28"/>
  <c r="AM22" i="28"/>
  <c r="AL22" i="28"/>
  <c r="AK22" i="28"/>
  <c r="AJ22" i="28"/>
  <c r="AI22" i="28"/>
  <c r="AH22" i="28"/>
  <c r="AG22" i="28"/>
  <c r="AF22" i="28"/>
  <c r="AE22" i="28"/>
  <c r="AC22" i="28"/>
  <c r="AB22" i="28"/>
  <c r="AA22" i="28"/>
  <c r="Z22" i="28"/>
  <c r="Y22" i="28"/>
  <c r="X22" i="28"/>
  <c r="W22" i="28"/>
  <c r="V22" i="28"/>
  <c r="U22" i="28"/>
  <c r="T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S21" i="28"/>
  <c r="S22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Y19" i="28" a="1"/>
  <c r="Y19" i="28" s="1"/>
  <c r="X19" i="28" a="1"/>
  <c r="X19" i="28" s="1"/>
  <c r="W19" i="28" a="1"/>
  <c r="W19" i="28" s="1"/>
  <c r="V19" i="28" a="1"/>
  <c r="V19" i="28" s="1"/>
  <c r="U19" i="28" a="1"/>
  <c r="U19" i="28" s="1"/>
  <c r="T19" i="28" a="1"/>
  <c r="T19" i="28" s="1"/>
  <c r="S19" i="28" a="1"/>
  <c r="S19" i="28" s="1"/>
  <c r="R19" i="28" a="1"/>
  <c r="R19" i="28" s="1"/>
  <c r="Q19" i="28" a="1"/>
  <c r="Q19" i="28" s="1"/>
  <c r="P19" i="28" a="1"/>
  <c r="P19" i="28" s="1"/>
  <c r="O19" i="28" a="1"/>
  <c r="O19" i="28" s="1"/>
  <c r="N19" i="28" a="1"/>
  <c r="N19" i="28" s="1"/>
  <c r="M19" i="28" a="1"/>
  <c r="M19" i="28" s="1"/>
  <c r="L19" i="28" a="1"/>
  <c r="L19" i="28" s="1"/>
  <c r="K19" i="28" a="1"/>
  <c r="K19" i="28" s="1"/>
  <c r="J19" i="28" a="1"/>
  <c r="J19" i="28" s="1"/>
  <c r="I19" i="28" a="1"/>
  <c r="I19" i="28" s="1"/>
  <c r="H19" i="28" a="1"/>
  <c r="H19" i="28" s="1"/>
  <c r="G19" i="28" a="1"/>
  <c r="G19" i="28" s="1"/>
  <c r="F19" i="28" a="1"/>
  <c r="F19" i="28" s="1"/>
  <c r="E19" i="28" a="1"/>
  <c r="E19" i="28" s="1"/>
  <c r="D19" i="28" a="1"/>
  <c r="D19" i="28" s="1"/>
  <c r="AO6" i="27"/>
  <c r="AO3" i="27" a="1"/>
  <c r="AO3" i="27" s="1"/>
  <c r="AN6" i="27"/>
  <c r="AN3" i="27" a="1"/>
  <c r="AN3" i="27" s="1"/>
  <c r="E6" i="27"/>
  <c r="F6" i="27"/>
  <c r="G6" i="27"/>
  <c r="H6" i="27"/>
  <c r="I6" i="27"/>
  <c r="J6" i="27"/>
  <c r="K6" i="27"/>
  <c r="M6" i="27"/>
  <c r="P6" i="27"/>
  <c r="Q6" i="27"/>
  <c r="R6" i="27"/>
  <c r="T6" i="27"/>
  <c r="U6" i="27"/>
  <c r="V6" i="27"/>
  <c r="W6" i="27"/>
  <c r="X6" i="27"/>
  <c r="Z6" i="27"/>
  <c r="AM6" i="27"/>
  <c r="AA6" i="27"/>
  <c r="AB6" i="27"/>
  <c r="AC6" i="27"/>
  <c r="AH6" i="27"/>
  <c r="AK6" i="27"/>
  <c r="AE6" i="27"/>
  <c r="AF6" i="27"/>
  <c r="AL6" i="27"/>
  <c r="AG6" i="27"/>
  <c r="AJ6" i="27"/>
  <c r="AI6" i="27"/>
  <c r="D6" i="27"/>
  <c r="AK3" i="27" a="1"/>
  <c r="AK3" i="27" s="1"/>
  <c r="E3" i="27" a="1"/>
  <c r="E3" i="27" s="1"/>
  <c r="F3" i="27" a="1"/>
  <c r="F3" i="27" s="1"/>
  <c r="G3" i="27" a="1"/>
  <c r="G3" i="27" s="1"/>
  <c r="H3" i="27" a="1"/>
  <c r="H3" i="27" s="1"/>
  <c r="I3" i="27" a="1"/>
  <c r="I3" i="27" s="1"/>
  <c r="J3" i="27" a="1"/>
  <c r="J3" i="27" s="1"/>
  <c r="K3" i="27" a="1"/>
  <c r="K3" i="27" s="1"/>
  <c r="L3" i="27" a="1"/>
  <c r="L3" i="27" s="1"/>
  <c r="M3" i="27" a="1"/>
  <c r="M3" i="27" s="1"/>
  <c r="N3" i="27" a="1"/>
  <c r="N3" i="27" s="1"/>
  <c r="O3" i="27" a="1"/>
  <c r="O3" i="27" s="1"/>
  <c r="P3" i="27" a="1"/>
  <c r="P3" i="27" s="1"/>
  <c r="Q3" i="27" a="1"/>
  <c r="Q3" i="27" s="1"/>
  <c r="R3" i="27" a="1"/>
  <c r="R3" i="27" s="1"/>
  <c r="S3" i="27" a="1"/>
  <c r="S3" i="27" s="1"/>
  <c r="T3" i="27" a="1"/>
  <c r="T3" i="27" s="1"/>
  <c r="U3" i="27" a="1"/>
  <c r="U3" i="27" s="1"/>
  <c r="V3" i="27" a="1"/>
  <c r="V3" i="27" s="1"/>
  <c r="W3" i="27" a="1"/>
  <c r="W3" i="27" s="1"/>
  <c r="X3" i="27" a="1"/>
  <c r="X3" i="27" s="1"/>
  <c r="Y3" i="27" a="1"/>
  <c r="Y3" i="27" s="1"/>
  <c r="Z3" i="27" a="1"/>
  <c r="Z3" i="27" s="1"/>
  <c r="AM3" i="27" a="1"/>
  <c r="AM3" i="27" s="1"/>
  <c r="AA3" i="27" a="1"/>
  <c r="AA3" i="27" s="1"/>
  <c r="AB3" i="27" a="1"/>
  <c r="AB3" i="27" s="1"/>
  <c r="AC3" i="27" a="1"/>
  <c r="AC3" i="27" s="1"/>
  <c r="AH3" i="27" a="1"/>
  <c r="AH3" i="27" s="1"/>
  <c r="AE3" i="27" a="1"/>
  <c r="AE3" i="27" s="1"/>
  <c r="AF3" i="27" a="1"/>
  <c r="AF3" i="27" s="1"/>
  <c r="AL3" i="27" a="1"/>
  <c r="AL3" i="27" s="1"/>
  <c r="AG3" i="27" a="1"/>
  <c r="AG3" i="27" s="1"/>
  <c r="AJ3" i="27" a="1"/>
  <c r="AJ3" i="27" s="1"/>
  <c r="AI3" i="27" a="1"/>
  <c r="AI3" i="27" s="1"/>
  <c r="AD3" i="27" a="1"/>
  <c r="AD3" i="27" s="1"/>
  <c r="D3" i="27" a="1"/>
  <c r="D3" i="27" s="1"/>
  <c r="Y6" i="27"/>
  <c r="S5" i="27"/>
  <c r="S6" i="27" s="1"/>
  <c r="O6" i="27"/>
  <c r="N6" i="27"/>
  <c r="L6" i="27"/>
  <c r="BE28" i="27"/>
  <c r="BF28" i="27"/>
  <c r="BG28" i="27"/>
  <c r="BH28" i="27"/>
  <c r="BI28" i="27"/>
  <c r="BJ28" i="27"/>
  <c r="BE29" i="27"/>
  <c r="BF29" i="27"/>
  <c r="BG29" i="27"/>
  <c r="BH29" i="27"/>
  <c r="BI29" i="27"/>
  <c r="BJ29" i="27"/>
  <c r="BD28" i="27"/>
  <c r="BD29" i="27"/>
  <c r="BC28" i="27"/>
  <c r="BC29" i="27"/>
  <c r="AZ28" i="27"/>
  <c r="BA28" i="27"/>
  <c r="BB28" i="27"/>
  <c r="AZ29" i="27"/>
  <c r="BA29" i="27"/>
  <c r="BB29" i="27"/>
  <c r="AX28" i="27"/>
  <c r="AY28" i="27"/>
  <c r="AX29" i="27"/>
  <c r="AY29" i="27"/>
  <c r="AL28" i="27"/>
  <c r="AM28" i="27"/>
  <c r="AN28" i="27"/>
  <c r="AO28" i="27"/>
  <c r="AP28" i="27"/>
  <c r="AQ28" i="27"/>
  <c r="AR28" i="27"/>
  <c r="AS28" i="27"/>
  <c r="AT28" i="27"/>
  <c r="AU28" i="27"/>
  <c r="AV28" i="27"/>
  <c r="AW28" i="27"/>
  <c r="AL29" i="27"/>
  <c r="AM29" i="27"/>
  <c r="AN29" i="27"/>
  <c r="AO29" i="27"/>
  <c r="AP29" i="27"/>
  <c r="AQ29" i="27"/>
  <c r="AR29" i="27"/>
  <c r="AS29" i="27"/>
  <c r="AT29" i="27"/>
  <c r="AU29" i="27"/>
  <c r="AV29" i="27"/>
  <c r="AW29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D29" i="27"/>
  <c r="D28" i="27"/>
  <c r="D19" i="27"/>
  <c r="D18" i="27"/>
  <c r="K1" i="1"/>
  <c r="F12" i="24" a="1"/>
  <c r="F12" i="24" s="1"/>
  <c r="F18" i="24" a="1"/>
  <c r="F18" i="24" s="1"/>
  <c r="F27" i="24" a="1"/>
  <c r="F27" i="24" s="1"/>
  <c r="F31" i="24" a="1"/>
  <c r="F31" i="24" s="1"/>
  <c r="F36" i="24" a="1"/>
  <c r="F36" i="24" s="1"/>
  <c r="F41" i="24" a="1"/>
  <c r="F41" i="24" s="1"/>
  <c r="F48" i="24" a="1"/>
  <c r="F48" i="24" s="1"/>
  <c r="F53" i="24" a="1"/>
  <c r="F53" i="24" s="1"/>
  <c r="F64" i="24" a="1"/>
  <c r="F64" i="24" s="1"/>
  <c r="F72" i="24" a="1"/>
  <c r="F72" i="24" s="1"/>
  <c r="F73" i="24" a="1"/>
  <c r="F73" i="24" s="1"/>
  <c r="F81" i="24" a="1"/>
  <c r="F81" i="24" s="1"/>
  <c r="F87" i="24" a="1"/>
  <c r="F87" i="24" s="1"/>
  <c r="F91" i="24" a="1"/>
  <c r="F91" i="24" s="1"/>
  <c r="F95" i="24" a="1"/>
  <c r="F95" i="24" s="1"/>
  <c r="F100" i="24" a="1"/>
  <c r="F100" i="24" s="1"/>
  <c r="F105" i="24" a="1"/>
  <c r="F105" i="24" s="1"/>
  <c r="F110" i="24" a="1"/>
  <c r="F110" i="24" s="1"/>
  <c r="F115" i="24" a="1"/>
  <c r="F115" i="24" s="1"/>
  <c r="F125" i="24" a="1"/>
  <c r="F125" i="24" s="1"/>
  <c r="F132" i="24" a="1"/>
  <c r="F132" i="24" s="1"/>
  <c r="F139" i="24" a="1"/>
  <c r="F139" i="24" s="1"/>
  <c r="F144" i="24" a="1"/>
  <c r="F144" i="24" s="1"/>
  <c r="F149" i="24" a="1"/>
  <c r="F149" i="24" s="1"/>
  <c r="F154" i="24" a="1"/>
  <c r="F154" i="24" s="1"/>
  <c r="F159" i="24" a="1"/>
  <c r="F159" i="24" s="1"/>
  <c r="F164" i="24" a="1"/>
  <c r="F164" i="24" s="1"/>
  <c r="F165" i="24" a="1"/>
  <c r="F165" i="24" s="1"/>
  <c r="F172" i="24" a="1"/>
  <c r="F172" i="24" s="1"/>
  <c r="F177" i="24" a="1"/>
  <c r="F177" i="24" s="1"/>
  <c r="F182" i="24" a="1"/>
  <c r="F182" i="24" s="1"/>
  <c r="F187" i="24" a="1"/>
  <c r="F187" i="24" s="1"/>
  <c r="F192" i="24" a="1"/>
  <c r="F192" i="24" s="1"/>
  <c r="F197" i="24" a="1"/>
  <c r="F197" i="24" s="1"/>
  <c r="F202" i="24" a="1"/>
  <c r="F202" i="24" s="1"/>
  <c r="F207" i="24" a="1"/>
  <c r="F207" i="24" s="1"/>
  <c r="F212" i="24" a="1"/>
  <c r="F212" i="24" s="1"/>
  <c r="F217" i="24" a="1"/>
  <c r="F217" i="24" s="1"/>
  <c r="F222" i="24" a="1"/>
  <c r="F222" i="24" s="1"/>
  <c r="F229" i="24" a="1"/>
  <c r="F229" i="24" s="1"/>
  <c r="F234" i="24" a="1"/>
  <c r="F234" i="24" s="1"/>
  <c r="F239" i="24" a="1"/>
  <c r="F239" i="24" s="1"/>
  <c r="F246" i="24" a="1"/>
  <c r="F246" i="24" s="1"/>
  <c r="F247" i="24" a="1"/>
  <c r="F247" i="24" s="1"/>
  <c r="F254" i="24" a="1"/>
  <c r="F254" i="24" s="1"/>
  <c r="F259" i="24" a="1"/>
  <c r="F259" i="24" s="1"/>
  <c r="F264" i="24" a="1"/>
  <c r="F264" i="24" s="1"/>
  <c r="F269" i="24" a="1"/>
  <c r="F269" i="24" s="1"/>
  <c r="F274" i="24" a="1"/>
  <c r="F274" i="24" s="1"/>
  <c r="F279" i="24" a="1"/>
  <c r="F279" i="24" s="1"/>
  <c r="F284" i="24" a="1"/>
  <c r="F284" i="24" s="1"/>
  <c r="F289" i="24" a="1"/>
  <c r="F289" i="24" s="1"/>
  <c r="F296" i="24" a="1"/>
  <c r="F296" i="24" s="1"/>
  <c r="F301" i="24" a="1"/>
  <c r="F301" i="24" s="1"/>
  <c r="F306" i="24" a="1"/>
  <c r="F306" i="24" s="1"/>
  <c r="F311" i="24" a="1"/>
  <c r="F311" i="24" s="1"/>
  <c r="F316" i="24" a="1"/>
  <c r="F316" i="24" s="1"/>
  <c r="F321" i="24" a="1"/>
  <c r="F321" i="24" s="1"/>
  <c r="F326" i="24" a="1"/>
  <c r="F326" i="24" s="1"/>
  <c r="F333" i="24" a="1"/>
  <c r="F333" i="24" s="1"/>
  <c r="F338" i="24" a="1"/>
  <c r="F338" i="24" s="1"/>
  <c r="F343" i="24" a="1"/>
  <c r="F343" i="24" s="1"/>
  <c r="F350" i="24" a="1"/>
  <c r="F350" i="24" s="1"/>
  <c r="F351" i="24" a="1"/>
  <c r="F351" i="24" s="1"/>
  <c r="F354" i="24" a="1"/>
  <c r="F354" i="24" s="1"/>
  <c r="F363" i="24" a="1"/>
  <c r="F363" i="24" s="1"/>
  <c r="F370" i="24" a="1"/>
  <c r="F370" i="24" s="1"/>
  <c r="F373" i="24" a="1"/>
  <c r="F373" i="24" s="1"/>
  <c r="F378" i="24" a="1"/>
  <c r="F378" i="24" s="1"/>
  <c r="F383" i="24" a="1"/>
  <c r="F383" i="24" s="1"/>
  <c r="F393" i="24" a="1"/>
  <c r="F393" i="24" s="1"/>
  <c r="F403" i="24" a="1"/>
  <c r="F403" i="24" s="1"/>
  <c r="F408" i="24" a="1"/>
  <c r="F408" i="24" s="1"/>
  <c r="F412" i="24" a="1"/>
  <c r="F412" i="24" s="1"/>
  <c r="F420" i="24" a="1"/>
  <c r="F420" i="24" s="1"/>
  <c r="F424" i="24" a="1"/>
  <c r="F424" i="24" s="1"/>
  <c r="F432" i="24" a="1"/>
  <c r="F432" i="24" s="1"/>
  <c r="F440" i="24" a="1"/>
  <c r="F440" i="24" s="1"/>
  <c r="F442" i="24" a="1"/>
  <c r="F442" i="24" s="1"/>
  <c r="F444" i="24" a="1"/>
  <c r="F444" i="24" s="1"/>
  <c r="F448" i="24" a="1"/>
  <c r="F448" i="24" s="1"/>
  <c r="F453" i="24" a="1"/>
  <c r="F453" i="24" s="1"/>
  <c r="F454" i="24" a="1"/>
  <c r="F454" i="24" s="1"/>
  <c r="F463" i="24" a="1"/>
  <c r="F463" i="24" s="1"/>
  <c r="F464" i="24" a="1"/>
  <c r="F464" i="24" s="1"/>
  <c r="F465" i="24" a="1"/>
  <c r="F465" i="24" s="1"/>
  <c r="F466" i="24" a="1"/>
  <c r="F466" i="24" s="1"/>
  <c r="F467" i="24" a="1"/>
  <c r="F467" i="24" s="1"/>
  <c r="F468" i="24" a="1"/>
  <c r="F468" i="24" s="1"/>
  <c r="F469" i="24" a="1"/>
  <c r="F469" i="24" s="1"/>
  <c r="F470" i="24" a="1"/>
  <c r="F470" i="24" s="1"/>
  <c r="F471" i="24" a="1"/>
  <c r="F471" i="24" s="1"/>
  <c r="F472" i="24" a="1"/>
  <c r="F472" i="24" s="1"/>
  <c r="F473" i="24" a="1"/>
  <c r="F473" i="24" s="1"/>
  <c r="F474" i="24" a="1"/>
  <c r="F474" i="24" s="1"/>
  <c r="F475" i="24" a="1"/>
  <c r="F475" i="24" s="1"/>
  <c r="F476" i="24" a="1"/>
  <c r="F476" i="24" s="1"/>
  <c r="F477" i="24" a="1"/>
  <c r="F477" i="24" s="1"/>
  <c r="F478" i="24" a="1"/>
  <c r="F478" i="24" s="1"/>
  <c r="F479" i="24" a="1"/>
  <c r="F479" i="24" s="1"/>
  <c r="F480" i="24" a="1"/>
  <c r="F480" i="24" s="1"/>
  <c r="F481" i="24" a="1"/>
  <c r="F481" i="24" s="1"/>
  <c r="F482" i="24" a="1"/>
  <c r="F482" i="24" s="1"/>
  <c r="F483" i="24" a="1"/>
  <c r="F483" i="24" s="1"/>
  <c r="F484" i="24" a="1"/>
  <c r="F484" i="24" s="1"/>
  <c r="F485" i="24" a="1"/>
  <c r="F485" i="24" s="1"/>
  <c r="F486" i="24" a="1"/>
  <c r="F486" i="24" s="1"/>
  <c r="F487" i="24" a="1"/>
  <c r="F487" i="24" s="1"/>
  <c r="F488" i="24" a="1"/>
  <c r="F488" i="24" s="1"/>
  <c r="F489" i="24" a="1"/>
  <c r="F489" i="24" s="1"/>
  <c r="F490" i="24" a="1"/>
  <c r="F490" i="24" s="1"/>
  <c r="F491" i="24" a="1"/>
  <c r="F491" i="24" s="1"/>
  <c r="F492" i="24" a="1"/>
  <c r="F492" i="24" s="1"/>
  <c r="F493" i="24" a="1"/>
  <c r="F493" i="24" s="1"/>
  <c r="F494" i="24" a="1"/>
  <c r="F494" i="24" s="1"/>
  <c r="F495" i="24" a="1"/>
  <c r="F495" i="24" s="1"/>
  <c r="F496" i="24" a="1"/>
  <c r="F496" i="24" s="1"/>
  <c r="F497" i="24" a="1"/>
  <c r="F497" i="24" s="1"/>
  <c r="F498" i="24" a="1"/>
  <c r="F498" i="24" s="1"/>
  <c r="F499" i="24" a="1"/>
  <c r="F499" i="24" s="1"/>
  <c r="F500" i="24" a="1"/>
  <c r="F500" i="24" s="1"/>
  <c r="F501" i="24" a="1"/>
  <c r="F501" i="24" s="1"/>
  <c r="F502" i="24" a="1"/>
  <c r="F502" i="24" s="1"/>
  <c r="F503" i="24" a="1"/>
  <c r="F503" i="24" s="1"/>
  <c r="F504" i="24" a="1"/>
  <c r="F504" i="24" s="1"/>
  <c r="F505" i="24" a="1"/>
  <c r="F505" i="24" s="1"/>
  <c r="F506" i="24" a="1"/>
  <c r="F506" i="24" s="1"/>
  <c r="F507" i="24" a="1"/>
  <c r="F507" i="24" s="1"/>
  <c r="F508" i="24" a="1"/>
  <c r="F508" i="24" s="1"/>
  <c r="F509" i="24" a="1"/>
  <c r="F509" i="24" s="1"/>
  <c r="F510" i="24" a="1"/>
  <c r="F510" i="24" s="1"/>
  <c r="F511" i="24" a="1"/>
  <c r="F511" i="24" s="1"/>
  <c r="F512" i="24" a="1"/>
  <c r="F512" i="24" s="1"/>
  <c r="F513" i="24" a="1"/>
  <c r="F513" i="24" s="1"/>
  <c r="F514" i="24" a="1"/>
  <c r="F514" i="24" s="1"/>
  <c r="F515" i="24" a="1"/>
  <c r="F515" i="24" s="1"/>
  <c r="F516" i="24" a="1"/>
  <c r="F516" i="24" s="1"/>
  <c r="F517" i="24" a="1"/>
  <c r="F517" i="24" s="1"/>
  <c r="F518" i="24" a="1"/>
  <c r="F518" i="24" s="1"/>
  <c r="F519" i="24" a="1"/>
  <c r="F519" i="24" s="1"/>
  <c r="F520" i="24" a="1"/>
  <c r="F520" i="24" s="1"/>
  <c r="F521" i="24" a="1"/>
  <c r="F521" i="24" s="1"/>
  <c r="F522" i="24" a="1"/>
  <c r="F522" i="24" s="1"/>
  <c r="F523" i="24" a="1"/>
  <c r="F523" i="24" s="1"/>
  <c r="F524" i="24" a="1"/>
  <c r="F524" i="24" s="1"/>
  <c r="F525" i="24" a="1"/>
  <c r="F525" i="24" s="1"/>
  <c r="F526" i="24" a="1"/>
  <c r="F526" i="24" s="1"/>
  <c r="F527" i="24" a="1"/>
  <c r="F527" i="24" s="1"/>
  <c r="F528" i="24" a="1"/>
  <c r="F528" i="24" s="1"/>
  <c r="F529" i="24" a="1"/>
  <c r="F529" i="24" s="1"/>
  <c r="F530" i="24" a="1"/>
  <c r="F530" i="24" s="1"/>
  <c r="F531" i="24" a="1"/>
  <c r="F531" i="24" s="1"/>
  <c r="F532" i="24" a="1"/>
  <c r="F532" i="24" s="1"/>
  <c r="F533" i="24" a="1"/>
  <c r="F533" i="24" s="1"/>
  <c r="F534" i="24" a="1"/>
  <c r="F534" i="24" s="1"/>
  <c r="F535" i="24" a="1"/>
  <c r="F535" i="24" s="1"/>
  <c r="F536" i="24" a="1"/>
  <c r="F536" i="24" s="1"/>
  <c r="F537" i="24" a="1"/>
  <c r="F537" i="24" s="1"/>
  <c r="F538" i="24" a="1"/>
  <c r="F538" i="24" s="1"/>
  <c r="F539" i="24" a="1"/>
  <c r="F539" i="24" s="1"/>
  <c r="F540" i="24" a="1"/>
  <c r="F540" i="24" s="1"/>
  <c r="F541" i="24" a="1"/>
  <c r="F541" i="24" s="1"/>
  <c r="F542" i="24" a="1"/>
  <c r="F542" i="24" s="1"/>
  <c r="F543" i="24" a="1"/>
  <c r="F543" i="24" s="1"/>
  <c r="F544" i="24" a="1"/>
  <c r="F544" i="24" s="1"/>
  <c r="F545" i="24" a="1"/>
  <c r="F545" i="24" s="1"/>
  <c r="F546" i="24" a="1"/>
  <c r="F546" i="24" s="1"/>
  <c r="F547" i="24" a="1"/>
  <c r="F547" i="24" s="1"/>
  <c r="F548" i="24" a="1"/>
  <c r="F548" i="24" s="1"/>
  <c r="F549" i="24" a="1"/>
  <c r="F549" i="24" s="1"/>
  <c r="F550" i="24" a="1"/>
  <c r="F550" i="24" s="1"/>
  <c r="F551" i="24" a="1"/>
  <c r="F551" i="24" s="1"/>
  <c r="F552" i="24" a="1"/>
  <c r="F552" i="24" s="1"/>
  <c r="F553" i="24" a="1"/>
  <c r="F553" i="24" s="1"/>
  <c r="F554" i="24" a="1"/>
  <c r="F554" i="24" s="1"/>
  <c r="F555" i="24" a="1"/>
  <c r="F555" i="24" s="1"/>
  <c r="F556" i="24" a="1"/>
  <c r="F556" i="24" s="1"/>
  <c r="F557" i="24" a="1"/>
  <c r="F557" i="24" s="1"/>
  <c r="F558" i="24" a="1"/>
  <c r="F558" i="24" s="1"/>
  <c r="F559" i="24" a="1"/>
  <c r="F559" i="24" s="1"/>
  <c r="F560" i="24" a="1"/>
  <c r="F560" i="24" s="1"/>
  <c r="F561" i="24" a="1"/>
  <c r="F561" i="24" s="1"/>
  <c r="F562" i="24" a="1"/>
  <c r="F562" i="24" s="1"/>
  <c r="F563" i="24" a="1"/>
  <c r="F563" i="24" s="1"/>
  <c r="F564" i="24" a="1"/>
  <c r="F564" i="24" s="1"/>
  <c r="F565" i="24" a="1"/>
  <c r="F565" i="24" s="1"/>
  <c r="F566" i="24" a="1"/>
  <c r="F566" i="24" s="1"/>
  <c r="F567" i="24" a="1"/>
  <c r="F567" i="24" s="1"/>
  <c r="F568" i="24" a="1"/>
  <c r="F568" i="24" s="1"/>
  <c r="F569" i="24" a="1"/>
  <c r="F569" i="24" s="1"/>
  <c r="F570" i="24" a="1"/>
  <c r="F570" i="24" s="1"/>
  <c r="F571" i="24" a="1"/>
  <c r="F571" i="24" s="1"/>
  <c r="F572" i="24" a="1"/>
  <c r="F572" i="24" s="1"/>
  <c r="F573" i="24" a="1"/>
  <c r="F573" i="24" s="1"/>
  <c r="F574" i="24" a="1"/>
  <c r="F574" i="24" s="1"/>
  <c r="F575" i="24" a="1"/>
  <c r="F575" i="24" s="1"/>
  <c r="F576" i="24" a="1"/>
  <c r="F576" i="24" s="1"/>
  <c r="F577" i="24" a="1"/>
  <c r="F577" i="24" s="1"/>
  <c r="F578" i="24" a="1"/>
  <c r="F578" i="24" s="1"/>
  <c r="F579" i="24" a="1"/>
  <c r="F579" i="24" s="1"/>
  <c r="F580" i="24" a="1"/>
  <c r="F580" i="24" s="1"/>
  <c r="F581" i="24" a="1"/>
  <c r="F581" i="24" s="1"/>
  <c r="F582" i="24" a="1"/>
  <c r="F582" i="24" s="1"/>
  <c r="F583" i="24" a="1"/>
  <c r="F583" i="24" s="1"/>
  <c r="F584" i="24" a="1"/>
  <c r="F584" i="24" s="1"/>
  <c r="F585" i="24" a="1"/>
  <c r="F585" i="24" s="1"/>
  <c r="F586" i="24" a="1"/>
  <c r="F586" i="24" s="1"/>
  <c r="F587" i="24" a="1"/>
  <c r="F587" i="24" s="1"/>
  <c r="F588" i="24" a="1"/>
  <c r="F588" i="24" s="1"/>
  <c r="F589" i="24" a="1"/>
  <c r="F589" i="24" s="1"/>
  <c r="F590" i="24" a="1"/>
  <c r="F590" i="24" s="1"/>
  <c r="F591" i="24" a="1"/>
  <c r="F591" i="24" s="1"/>
  <c r="F592" i="24" a="1"/>
  <c r="F592" i="24" s="1"/>
  <c r="F593" i="24" a="1"/>
  <c r="F593" i="24" s="1"/>
  <c r="F594" i="24" a="1"/>
  <c r="F594" i="24" s="1"/>
  <c r="F595" i="24" a="1"/>
  <c r="F595" i="24" s="1"/>
  <c r="F596" i="24" a="1"/>
  <c r="F596" i="24" s="1"/>
  <c r="F597" i="24" a="1"/>
  <c r="F597" i="24" s="1"/>
  <c r="F598" i="24" a="1"/>
  <c r="F598" i="24" s="1"/>
  <c r="F599" i="24" a="1"/>
  <c r="F599" i="24" s="1"/>
  <c r="F600" i="24" a="1"/>
  <c r="F600" i="24" s="1"/>
  <c r="F601" i="24" a="1"/>
  <c r="F601" i="24" s="1"/>
  <c r="F602" i="24" a="1"/>
  <c r="F602" i="24" s="1"/>
  <c r="F603" i="24" a="1"/>
  <c r="F603" i="24" s="1"/>
  <c r="F604" i="24" a="1"/>
  <c r="F604" i="24" s="1"/>
  <c r="F605" i="24" a="1"/>
  <c r="F605" i="24" s="1"/>
  <c r="F606" i="24" a="1"/>
  <c r="F606" i="24" s="1"/>
  <c r="F607" i="24" a="1"/>
  <c r="F607" i="24" s="1"/>
  <c r="F608" i="24" a="1"/>
  <c r="F608" i="24" s="1"/>
  <c r="F609" i="24" a="1"/>
  <c r="F609" i="24" s="1"/>
  <c r="F610" i="24" a="1"/>
  <c r="F610" i="24" s="1"/>
  <c r="F611" i="24" a="1"/>
  <c r="F611" i="24" s="1"/>
  <c r="F612" i="24" a="1"/>
  <c r="F612" i="24" s="1"/>
  <c r="F613" i="24" a="1"/>
  <c r="F613" i="24" s="1"/>
  <c r="F614" i="24" a="1"/>
  <c r="F614" i="24" s="1"/>
  <c r="F615" i="24" a="1"/>
  <c r="F615" i="24" s="1"/>
  <c r="F616" i="24" a="1"/>
  <c r="F616" i="24" s="1"/>
  <c r="F617" i="24" a="1"/>
  <c r="F617" i="24" s="1"/>
  <c r="F618" i="24" a="1"/>
  <c r="F618" i="24" s="1"/>
  <c r="F619" i="24" a="1"/>
  <c r="F619" i="24" s="1"/>
  <c r="F620" i="24" a="1"/>
  <c r="F620" i="24" s="1"/>
  <c r="F621" i="24" a="1"/>
  <c r="F621" i="24" s="1"/>
  <c r="F622" i="24" a="1"/>
  <c r="F622" i="24" s="1"/>
  <c r="F623" i="24" a="1"/>
  <c r="F623" i="24" s="1"/>
  <c r="F624" i="24" a="1"/>
  <c r="F624" i="24" s="1"/>
  <c r="F625" i="24" a="1"/>
  <c r="F625" i="24" s="1"/>
  <c r="F626" i="24" a="1"/>
  <c r="F626" i="24" s="1"/>
  <c r="F627" i="24" a="1"/>
  <c r="F627" i="24" s="1"/>
  <c r="F628" i="24" a="1"/>
  <c r="F628" i="24" s="1"/>
  <c r="F629" i="24" a="1"/>
  <c r="F629" i="24" s="1"/>
  <c r="F630" i="24" a="1"/>
  <c r="F630" i="24" s="1"/>
  <c r="F631" i="24" a="1"/>
  <c r="F631" i="24" s="1"/>
  <c r="F632" i="24" a="1"/>
  <c r="F632" i="24" s="1"/>
  <c r="F633" i="24" a="1"/>
  <c r="F633" i="24" s="1"/>
  <c r="F634" i="24" a="1"/>
  <c r="F634" i="24" s="1"/>
  <c r="F635" i="24" a="1"/>
  <c r="F635" i="24" s="1"/>
  <c r="F636" i="24" a="1"/>
  <c r="F636" i="24" s="1"/>
  <c r="F637" i="24" a="1"/>
  <c r="F637" i="24" s="1"/>
  <c r="F638" i="24" a="1"/>
  <c r="F638" i="24" s="1"/>
  <c r="F639" i="24" a="1"/>
  <c r="F639" i="24" s="1"/>
  <c r="F640" i="24" a="1"/>
  <c r="F640" i="24" s="1"/>
  <c r="F641" i="24" a="1"/>
  <c r="F641" i="24" s="1"/>
  <c r="F642" i="24" a="1"/>
  <c r="F642" i="24" s="1"/>
  <c r="F643" i="24" a="1"/>
  <c r="F643" i="24" s="1"/>
  <c r="F644" i="24" a="1"/>
  <c r="F644" i="24" s="1"/>
  <c r="F645" i="24" a="1"/>
  <c r="F645" i="24" s="1"/>
  <c r="F646" i="24" a="1"/>
  <c r="F646" i="24" s="1"/>
  <c r="F647" i="24" a="1"/>
  <c r="F647" i="24" s="1"/>
  <c r="F648" i="24" a="1"/>
  <c r="F648" i="24" s="1"/>
  <c r="F649" i="24" a="1"/>
  <c r="F649" i="24" s="1"/>
  <c r="F650" i="24" a="1"/>
  <c r="F650" i="24" s="1"/>
  <c r="F651" i="24" a="1"/>
  <c r="F651" i="24" s="1"/>
  <c r="F652" i="24" a="1"/>
  <c r="F652" i="24" s="1"/>
  <c r="F653" i="24" a="1"/>
  <c r="F653" i="24" s="1"/>
  <c r="F654" i="24" a="1"/>
  <c r="F654" i="24" s="1"/>
  <c r="F655" i="24" a="1"/>
  <c r="F655" i="24" s="1"/>
  <c r="F656" i="24" a="1"/>
  <c r="F656" i="24" s="1"/>
  <c r="F657" i="24" a="1"/>
  <c r="F657" i="24" s="1"/>
  <c r="F658" i="24" a="1"/>
  <c r="F658" i="24" s="1"/>
  <c r="F659" i="24" a="1"/>
  <c r="F659" i="24" s="1"/>
  <c r="F660" i="24" a="1"/>
  <c r="F660" i="24" s="1"/>
  <c r="F661" i="24" a="1"/>
  <c r="F661" i="24" s="1"/>
  <c r="F662" i="24" a="1"/>
  <c r="F662" i="24" s="1"/>
  <c r="F663" i="24" a="1"/>
  <c r="F663" i="24" s="1"/>
  <c r="F664" i="24" a="1"/>
  <c r="F664" i="24" s="1"/>
  <c r="F665" i="24" a="1"/>
  <c r="F665" i="24" s="1"/>
  <c r="F666" i="24" a="1"/>
  <c r="F666" i="24" s="1"/>
  <c r="F667" i="24" a="1"/>
  <c r="F667" i="24" s="1"/>
  <c r="F668" i="24" a="1"/>
  <c r="F668" i="24" s="1"/>
  <c r="F669" i="24" a="1"/>
  <c r="F669" i="24" s="1"/>
  <c r="F670" i="24" a="1"/>
  <c r="F670" i="24" s="1"/>
  <c r="F671" i="24" a="1"/>
  <c r="F671" i="24" s="1"/>
  <c r="F672" i="24" a="1"/>
  <c r="F672" i="24" s="1"/>
  <c r="F673" i="24" a="1"/>
  <c r="F673" i="24" s="1"/>
  <c r="F674" i="24" a="1"/>
  <c r="F674" i="24" s="1"/>
  <c r="F675" i="24" a="1"/>
  <c r="F675" i="24" s="1"/>
  <c r="F676" i="24" a="1"/>
  <c r="F676" i="24" s="1"/>
  <c r="F677" i="24" a="1"/>
  <c r="F677" i="24" s="1"/>
  <c r="F678" i="24" a="1"/>
  <c r="F678" i="24" s="1"/>
  <c r="F679" i="24" a="1"/>
  <c r="F679" i="24" s="1"/>
  <c r="F680" i="24" a="1"/>
  <c r="F680" i="24" s="1"/>
  <c r="F681" i="24" a="1"/>
  <c r="F681" i="24" s="1"/>
  <c r="F682" i="24" a="1"/>
  <c r="F682" i="24" s="1"/>
  <c r="F683" i="24" a="1"/>
  <c r="F683" i="24" s="1"/>
  <c r="F684" i="24" a="1"/>
  <c r="F684" i="24" s="1"/>
  <c r="F685" i="24" a="1"/>
  <c r="F685" i="24" s="1"/>
  <c r="F686" i="24" a="1"/>
  <c r="F686" i="24" s="1"/>
  <c r="F687" i="24" a="1"/>
  <c r="F687" i="24" s="1"/>
  <c r="F688" i="24" a="1"/>
  <c r="F688" i="24" s="1"/>
  <c r="F689" i="24" a="1"/>
  <c r="F689" i="24" s="1"/>
  <c r="F690" i="24" a="1"/>
  <c r="F690" i="24" s="1"/>
  <c r="F691" i="24" a="1"/>
  <c r="F691" i="24" s="1"/>
  <c r="F692" i="24" a="1"/>
  <c r="F692" i="24" s="1"/>
  <c r="F693" i="24" a="1"/>
  <c r="F693" i="24" s="1"/>
  <c r="F694" i="24" a="1"/>
  <c r="F694" i="24" s="1"/>
  <c r="F695" i="24" a="1"/>
  <c r="F695" i="24" s="1"/>
  <c r="F696" i="24" a="1"/>
  <c r="F696" i="24" s="1"/>
  <c r="F697" i="24" a="1"/>
  <c r="F697" i="24" s="1"/>
  <c r="F698" i="24" a="1"/>
  <c r="F698" i="24" s="1"/>
  <c r="F699" i="24" a="1"/>
  <c r="F699" i="24" s="1"/>
  <c r="F700" i="24" a="1"/>
  <c r="F700" i="24" s="1"/>
  <c r="F701" i="24" a="1"/>
  <c r="F701" i="24" s="1"/>
  <c r="F702" i="24" a="1"/>
  <c r="F702" i="24" s="1"/>
  <c r="F703" i="24" a="1"/>
  <c r="F703" i="24" s="1"/>
  <c r="F704" i="24" a="1"/>
  <c r="F704" i="24" s="1"/>
  <c r="F705" i="24" a="1"/>
  <c r="F705" i="24" s="1"/>
  <c r="F706" i="24" a="1"/>
  <c r="F706" i="24" s="1"/>
  <c r="F707" i="24" a="1"/>
  <c r="F707" i="24" s="1"/>
  <c r="F708" i="24" a="1"/>
  <c r="F708" i="24" s="1"/>
  <c r="F709" i="24" a="1"/>
  <c r="F709" i="24" s="1"/>
  <c r="F710" i="24" a="1"/>
  <c r="F710" i="24" s="1"/>
  <c r="F711" i="24" a="1"/>
  <c r="F711" i="24" s="1"/>
  <c r="F712" i="24" a="1"/>
  <c r="F712" i="24" s="1"/>
  <c r="F713" i="24" a="1"/>
  <c r="F713" i="24" s="1"/>
  <c r="F714" i="24" a="1"/>
  <c r="F714" i="24" s="1"/>
  <c r="F715" i="24" a="1"/>
  <c r="F715" i="24" s="1"/>
  <c r="F716" i="24" a="1"/>
  <c r="F716" i="24" s="1"/>
  <c r="F717" i="24" a="1"/>
  <c r="F717" i="24" s="1"/>
  <c r="F718" i="24" a="1"/>
  <c r="F718" i="24" s="1"/>
  <c r="F719" i="24" a="1"/>
  <c r="F719" i="24" s="1"/>
  <c r="F720" i="24" a="1"/>
  <c r="F720" i="24" s="1"/>
  <c r="F721" i="24" a="1"/>
  <c r="F721" i="24" s="1"/>
  <c r="F722" i="24" a="1"/>
  <c r="F722" i="24" s="1"/>
  <c r="F723" i="24" a="1"/>
  <c r="F723" i="24" s="1"/>
  <c r="F724" i="24" a="1"/>
  <c r="F724" i="24" s="1"/>
  <c r="F725" i="24" a="1"/>
  <c r="F725" i="24" s="1"/>
  <c r="F726" i="24" a="1"/>
  <c r="F726" i="24" s="1"/>
  <c r="F727" i="24" a="1"/>
  <c r="F727" i="24" s="1"/>
  <c r="F728" i="24" a="1"/>
  <c r="F728" i="24" s="1"/>
  <c r="F729" i="24" a="1"/>
  <c r="F729" i="24" s="1"/>
  <c r="F730" i="24" a="1"/>
  <c r="F730" i="24" s="1"/>
  <c r="F731" i="24" a="1"/>
  <c r="F731" i="24" s="1"/>
  <c r="F732" i="24" a="1"/>
  <c r="F732" i="24" s="1"/>
  <c r="F733" i="24" a="1"/>
  <c r="F733" i="24" s="1"/>
  <c r="F734" i="24" a="1"/>
  <c r="F734" i="24" s="1"/>
  <c r="F735" i="24" a="1"/>
  <c r="F735" i="24" s="1"/>
  <c r="F736" i="24" a="1"/>
  <c r="F736" i="24" s="1"/>
  <c r="F737" i="24" a="1"/>
  <c r="F737" i="24" s="1"/>
  <c r="F738" i="24" a="1"/>
  <c r="F738" i="24" s="1"/>
  <c r="F739" i="24" a="1"/>
  <c r="F739" i="24" s="1"/>
  <c r="F740" i="24" a="1"/>
  <c r="F740" i="24" s="1"/>
  <c r="F741" i="24" a="1"/>
  <c r="F741" i="24" s="1"/>
  <c r="F742" i="24" a="1"/>
  <c r="F742" i="24" s="1"/>
  <c r="F743" i="24" a="1"/>
  <c r="F743" i="24" s="1"/>
  <c r="F744" i="24" a="1"/>
  <c r="F744" i="24" s="1"/>
  <c r="F745" i="24" a="1"/>
  <c r="F745" i="24" s="1"/>
  <c r="F746" i="24" a="1"/>
  <c r="F746" i="24" s="1"/>
  <c r="F747" i="24" a="1"/>
  <c r="F747" i="24" s="1"/>
  <c r="F748" i="24" a="1"/>
  <c r="F748" i="24" s="1"/>
  <c r="F749" i="24" a="1"/>
  <c r="F749" i="24" s="1"/>
  <c r="F750" i="24" a="1"/>
  <c r="F750" i="24" s="1"/>
  <c r="F751" i="24" a="1"/>
  <c r="F751" i="24" s="1"/>
  <c r="F752" i="24" a="1"/>
  <c r="F752" i="24" s="1"/>
  <c r="F753" i="24" a="1"/>
  <c r="F753" i="24" s="1"/>
  <c r="F754" i="24" a="1"/>
  <c r="F754" i="24" s="1"/>
  <c r="F755" i="24" a="1"/>
  <c r="F755" i="24" s="1"/>
  <c r="F756" i="24" a="1"/>
  <c r="F756" i="24" s="1"/>
  <c r="F757" i="24" a="1"/>
  <c r="F757" i="24" s="1"/>
  <c r="F758" i="24" a="1"/>
  <c r="F758" i="24" s="1"/>
  <c r="F759" i="24" a="1"/>
  <c r="F759" i="24" s="1"/>
  <c r="F760" i="24" a="1"/>
  <c r="F760" i="24" s="1"/>
  <c r="F761" i="24" a="1"/>
  <c r="F761" i="24" s="1"/>
  <c r="F762" i="24" a="1"/>
  <c r="F762" i="24" s="1"/>
  <c r="F763" i="24" a="1"/>
  <c r="F763" i="24" s="1"/>
  <c r="F764" i="24" a="1"/>
  <c r="F764" i="24" s="1"/>
  <c r="F765" i="24" a="1"/>
  <c r="F765" i="24" s="1"/>
  <c r="F766" i="24" a="1"/>
  <c r="F766" i="24" s="1"/>
  <c r="F767" i="24" a="1"/>
  <c r="F767" i="24" s="1"/>
  <c r="F768" i="24" a="1"/>
  <c r="F768" i="24" s="1"/>
  <c r="F769" i="24" a="1"/>
  <c r="F769" i="24" s="1"/>
  <c r="F770" i="24" a="1"/>
  <c r="F770" i="24" s="1"/>
  <c r="F771" i="24" a="1"/>
  <c r="F771" i="24" s="1"/>
  <c r="F772" i="24" a="1"/>
  <c r="F772" i="24" s="1"/>
  <c r="F773" i="24" a="1"/>
  <c r="F773" i="24" s="1"/>
  <c r="F774" i="24" a="1"/>
  <c r="F774" i="24" s="1"/>
  <c r="F775" i="24" a="1"/>
  <c r="F775" i="24" s="1"/>
  <c r="F776" i="24" a="1"/>
  <c r="F776" i="24" s="1"/>
  <c r="F777" i="24" a="1"/>
  <c r="F777" i="24" s="1"/>
  <c r="F778" i="24" a="1"/>
  <c r="F778" i="24" s="1"/>
  <c r="F779" i="24" a="1"/>
  <c r="F779" i="24" s="1"/>
  <c r="F780" i="24" a="1"/>
  <c r="F780" i="24" s="1"/>
  <c r="F781" i="24" a="1"/>
  <c r="F781" i="24" s="1"/>
  <c r="F782" i="24" a="1"/>
  <c r="F782" i="24" s="1"/>
  <c r="F783" i="24" a="1"/>
  <c r="F783" i="24" s="1"/>
  <c r="F784" i="24" a="1"/>
  <c r="F784" i="24" s="1"/>
  <c r="F785" i="24" a="1"/>
  <c r="F785" i="24" s="1"/>
  <c r="F786" i="24" a="1"/>
  <c r="F786" i="24" s="1"/>
  <c r="F787" i="24" a="1"/>
  <c r="F787" i="24" s="1"/>
  <c r="F788" i="24" a="1"/>
  <c r="F788" i="24" s="1"/>
  <c r="F789" i="24" a="1"/>
  <c r="F789" i="24" s="1"/>
  <c r="F790" i="24" a="1"/>
  <c r="F790" i="24" s="1"/>
  <c r="F791" i="24" a="1"/>
  <c r="F791" i="24" s="1"/>
  <c r="F792" i="24" a="1"/>
  <c r="F792" i="24" s="1"/>
  <c r="F793" i="24" a="1"/>
  <c r="F793" i="24" s="1"/>
  <c r="F794" i="24" a="1"/>
  <c r="F794" i="24" s="1"/>
  <c r="F795" i="24" a="1"/>
  <c r="F795" i="24" s="1"/>
  <c r="F796" i="24" a="1"/>
  <c r="F796" i="24" s="1"/>
  <c r="F797" i="24" a="1"/>
  <c r="F797" i="24" s="1"/>
  <c r="F798" i="24" a="1"/>
  <c r="F798" i="24" s="1"/>
  <c r="F799" i="24" a="1"/>
  <c r="F799" i="24" s="1"/>
  <c r="F800" i="24" a="1"/>
  <c r="F800" i="24" s="1"/>
  <c r="F801" i="24" a="1"/>
  <c r="F801" i="24" s="1"/>
  <c r="F802" i="24" a="1"/>
  <c r="F802" i="24" s="1"/>
  <c r="F803" i="24" a="1"/>
  <c r="F803" i="24" s="1"/>
  <c r="F804" i="24" a="1"/>
  <c r="F804" i="24" s="1"/>
  <c r="F805" i="24" a="1"/>
  <c r="F805" i="24" s="1"/>
  <c r="F806" i="24" a="1"/>
  <c r="F806" i="24" s="1"/>
  <c r="F807" i="24" a="1"/>
  <c r="F807" i="24" s="1"/>
  <c r="F808" i="24" a="1"/>
  <c r="F808" i="24" s="1"/>
  <c r="F809" i="24" a="1"/>
  <c r="F809" i="24" s="1"/>
  <c r="F810" i="24" a="1"/>
  <c r="F810" i="24" s="1"/>
  <c r="F811" i="24" a="1"/>
  <c r="F811" i="24" s="1"/>
  <c r="F812" i="24" a="1"/>
  <c r="F812" i="24" s="1"/>
  <c r="F813" i="24" a="1"/>
  <c r="F813" i="24" s="1"/>
  <c r="F814" i="24" a="1"/>
  <c r="F814" i="24" s="1"/>
  <c r="F815" i="24" a="1"/>
  <c r="F815" i="24" s="1"/>
  <c r="F816" i="24" a="1"/>
  <c r="F816" i="24" s="1"/>
  <c r="F817" i="24" a="1"/>
  <c r="F817" i="24" s="1"/>
  <c r="F818" i="24" a="1"/>
  <c r="F818" i="24" s="1"/>
  <c r="F819" i="24" a="1"/>
  <c r="F819" i="24" s="1"/>
  <c r="F820" i="24" a="1"/>
  <c r="F820" i="24" s="1"/>
  <c r="F821" i="24" a="1"/>
  <c r="F821" i="24" s="1"/>
  <c r="F822" i="24" a="1"/>
  <c r="F822" i="24" s="1"/>
  <c r="F823" i="24" a="1"/>
  <c r="F823" i="24" s="1"/>
  <c r="F824" i="24" a="1"/>
  <c r="F824" i="24" s="1"/>
  <c r="F825" i="24" a="1"/>
  <c r="F825" i="24" s="1"/>
  <c r="F826" i="24" a="1"/>
  <c r="F826" i="24" s="1"/>
  <c r="F827" i="24" a="1"/>
  <c r="F827" i="24" s="1"/>
  <c r="F828" i="24" a="1"/>
  <c r="F828" i="24" s="1"/>
  <c r="F829" i="24" a="1"/>
  <c r="F829" i="24" s="1"/>
  <c r="F830" i="24" a="1"/>
  <c r="F830" i="24" s="1"/>
  <c r="F831" i="24" a="1"/>
  <c r="F831" i="24" s="1"/>
  <c r="F832" i="24" a="1"/>
  <c r="F832" i="24" s="1"/>
  <c r="F833" i="24" a="1"/>
  <c r="F833" i="24" s="1"/>
  <c r="F834" i="24" a="1"/>
  <c r="F834" i="24" s="1"/>
  <c r="F835" i="24" a="1"/>
  <c r="F835" i="24" s="1"/>
  <c r="F836" i="24" a="1"/>
  <c r="F836" i="24" s="1"/>
  <c r="F837" i="24" a="1"/>
  <c r="F837" i="24" s="1"/>
  <c r="F838" i="24" a="1"/>
  <c r="F838" i="24" s="1"/>
  <c r="F839" i="24" a="1"/>
  <c r="F839" i="24" s="1"/>
  <c r="F840" i="24" a="1"/>
  <c r="F840" i="24" s="1"/>
  <c r="F841" i="24" a="1"/>
  <c r="F841" i="24" s="1"/>
  <c r="F842" i="24" a="1"/>
  <c r="F842" i="24" s="1"/>
  <c r="F843" i="24" a="1"/>
  <c r="F843" i="24" s="1"/>
  <c r="F844" i="24" a="1"/>
  <c r="F844" i="24" s="1"/>
  <c r="F845" i="24" a="1"/>
  <c r="F845" i="24" s="1"/>
  <c r="F846" i="24" a="1"/>
  <c r="F846" i="24" s="1"/>
  <c r="F847" i="24" a="1"/>
  <c r="F847" i="24" s="1"/>
  <c r="F848" i="24" a="1"/>
  <c r="F848" i="24" s="1"/>
  <c r="F849" i="24" a="1"/>
  <c r="F849" i="24" s="1"/>
  <c r="F850" i="24" a="1"/>
  <c r="F850" i="24" s="1"/>
  <c r="F851" i="24" a="1"/>
  <c r="F851" i="24" s="1"/>
  <c r="F852" i="24" a="1"/>
  <c r="F852" i="24" s="1"/>
  <c r="F853" i="24" a="1"/>
  <c r="F853" i="24" s="1"/>
  <c r="F854" i="24" a="1"/>
  <c r="F854" i="24" s="1"/>
  <c r="F855" i="24" a="1"/>
  <c r="F855" i="24" s="1"/>
  <c r="F856" i="24" a="1"/>
  <c r="F856" i="24" s="1"/>
  <c r="F857" i="24" a="1"/>
  <c r="F857" i="24" s="1"/>
  <c r="F858" i="24" a="1"/>
  <c r="F858" i="24" s="1"/>
  <c r="F859" i="24" a="1"/>
  <c r="F859" i="24" s="1"/>
  <c r="F860" i="24" a="1"/>
  <c r="F860" i="24" s="1"/>
  <c r="F861" i="24" a="1"/>
  <c r="F861" i="24" s="1"/>
  <c r="F862" i="24" a="1"/>
  <c r="F862" i="24" s="1"/>
  <c r="F863" i="24" a="1"/>
  <c r="F863" i="24" s="1"/>
  <c r="F864" i="24" a="1"/>
  <c r="F864" i="24" s="1"/>
  <c r="F865" i="24" a="1"/>
  <c r="F865" i="24" s="1"/>
  <c r="F866" i="24" a="1"/>
  <c r="F866" i="24" s="1"/>
  <c r="F867" i="24" a="1"/>
  <c r="F867" i="24" s="1"/>
  <c r="F868" i="24" a="1"/>
  <c r="F868" i="24" s="1"/>
  <c r="F869" i="24" a="1"/>
  <c r="F869" i="24" s="1"/>
  <c r="F870" i="24" a="1"/>
  <c r="F870" i="24" s="1"/>
  <c r="F871" i="24" a="1"/>
  <c r="F871" i="24" s="1"/>
  <c r="F872" i="24" a="1"/>
  <c r="F872" i="24" s="1"/>
  <c r="F873" i="24" a="1"/>
  <c r="F873" i="24" s="1"/>
  <c r="F874" i="24" a="1"/>
  <c r="F874" i="24" s="1"/>
  <c r="F875" i="24" a="1"/>
  <c r="F875" i="24" s="1"/>
  <c r="F876" i="24" a="1"/>
  <c r="F876" i="24" s="1"/>
  <c r="F877" i="24" a="1"/>
  <c r="F877" i="24" s="1"/>
  <c r="F878" i="24" a="1"/>
  <c r="F878" i="24" s="1"/>
  <c r="F879" i="24" a="1"/>
  <c r="F879" i="24" s="1"/>
  <c r="F880" i="24" a="1"/>
  <c r="F880" i="24" s="1"/>
  <c r="F881" i="24" a="1"/>
  <c r="F881" i="24" s="1"/>
  <c r="F882" i="24" a="1"/>
  <c r="F882" i="24" s="1"/>
  <c r="F883" i="24" a="1"/>
  <c r="F883" i="24" s="1"/>
  <c r="F884" i="24" a="1"/>
  <c r="F884" i="24" s="1"/>
  <c r="F885" i="24" a="1"/>
  <c r="F885" i="24" s="1"/>
  <c r="F886" i="24" a="1"/>
  <c r="F886" i="24" s="1"/>
  <c r="F887" i="24" a="1"/>
  <c r="F887" i="24" s="1"/>
  <c r="F888" i="24" a="1"/>
  <c r="F888" i="24" s="1"/>
  <c r="F889" i="24" a="1"/>
  <c r="F889" i="24" s="1"/>
  <c r="F890" i="24" a="1"/>
  <c r="F890" i="24" s="1"/>
  <c r="F891" i="24" a="1"/>
  <c r="F891" i="24" s="1"/>
  <c r="F892" i="24" a="1"/>
  <c r="F892" i="24" s="1"/>
  <c r="F893" i="24" a="1"/>
  <c r="F893" i="24" s="1"/>
  <c r="F894" i="24" a="1"/>
  <c r="F894" i="24" s="1"/>
  <c r="F895" i="24" a="1"/>
  <c r="F895" i="24" s="1"/>
  <c r="F896" i="24" a="1"/>
  <c r="F896" i="24" s="1"/>
  <c r="F897" i="24" a="1"/>
  <c r="F897" i="24" s="1"/>
  <c r="F898" i="24" a="1"/>
  <c r="F898" i="24" s="1"/>
  <c r="F899" i="24" a="1"/>
  <c r="F899" i="24" s="1"/>
  <c r="F900" i="24" a="1"/>
  <c r="F900" i="24" s="1"/>
  <c r="F901" i="24" a="1"/>
  <c r="F901" i="24" s="1"/>
  <c r="F902" i="24" a="1"/>
  <c r="F902" i="24" s="1"/>
  <c r="F903" i="24" a="1"/>
  <c r="F903" i="24" s="1"/>
  <c r="F904" i="24" a="1"/>
  <c r="F904" i="24" s="1"/>
  <c r="F905" i="24" a="1"/>
  <c r="F905" i="24" s="1"/>
  <c r="F906" i="24" a="1"/>
  <c r="F906" i="24" s="1"/>
  <c r="F907" i="24" a="1"/>
  <c r="F907" i="24" s="1"/>
  <c r="F908" i="24" a="1"/>
  <c r="F908" i="24" s="1"/>
  <c r="F909" i="24" a="1"/>
  <c r="F909" i="24" s="1"/>
  <c r="F910" i="24" a="1"/>
  <c r="F910" i="24" s="1"/>
  <c r="F911" i="24" a="1"/>
  <c r="F911" i="24" s="1"/>
  <c r="F912" i="24" a="1"/>
  <c r="F912" i="24" s="1"/>
  <c r="F913" i="24" a="1"/>
  <c r="F913" i="24" s="1"/>
  <c r="F914" i="24" a="1"/>
  <c r="F914" i="24" s="1"/>
  <c r="F915" i="24" a="1"/>
  <c r="F915" i="24" s="1"/>
  <c r="F916" i="24" a="1"/>
  <c r="F916" i="24" s="1"/>
  <c r="F917" i="24" a="1"/>
  <c r="F917" i="24" s="1"/>
  <c r="F918" i="24" a="1"/>
  <c r="F918" i="24" s="1"/>
  <c r="F919" i="24" a="1"/>
  <c r="F919" i="24" s="1"/>
  <c r="F920" i="24" a="1"/>
  <c r="F920" i="24" s="1"/>
  <c r="F921" i="24" a="1"/>
  <c r="F921" i="24" s="1"/>
  <c r="F922" i="24" a="1"/>
  <c r="F922" i="24" s="1"/>
  <c r="F923" i="24" a="1"/>
  <c r="F923" i="24" s="1"/>
  <c r="F924" i="24" a="1"/>
  <c r="F924" i="24" s="1"/>
  <c r="F925" i="24" a="1"/>
  <c r="F925" i="24" s="1"/>
  <c r="F926" i="24" a="1"/>
  <c r="F926" i="24" s="1"/>
  <c r="F927" i="24" a="1"/>
  <c r="F927" i="24" s="1"/>
  <c r="F928" i="24" a="1"/>
  <c r="F928" i="24" s="1"/>
  <c r="F929" i="24" a="1"/>
  <c r="F929" i="24" s="1"/>
  <c r="F930" i="24" a="1"/>
  <c r="F930" i="24" s="1"/>
  <c r="F931" i="24" a="1"/>
  <c r="F931" i="24" s="1"/>
  <c r="F932" i="24" a="1"/>
  <c r="F932" i="24" s="1"/>
  <c r="F933" i="24" a="1"/>
  <c r="F933" i="24" s="1"/>
  <c r="F934" i="24" a="1"/>
  <c r="F934" i="24" s="1"/>
  <c r="F935" i="24" a="1"/>
  <c r="F935" i="24" s="1"/>
  <c r="F936" i="24" a="1"/>
  <c r="F936" i="24" s="1"/>
  <c r="F937" i="24" a="1"/>
  <c r="F937" i="24" s="1"/>
  <c r="F938" i="24" a="1"/>
  <c r="F938" i="24" s="1"/>
  <c r="F939" i="24" a="1"/>
  <c r="F939" i="24" s="1"/>
  <c r="F940" i="24" a="1"/>
  <c r="F940" i="24" s="1"/>
  <c r="F941" i="24" a="1"/>
  <c r="F941" i="24" s="1"/>
  <c r="F942" i="24" a="1"/>
  <c r="F942" i="24" s="1"/>
  <c r="F943" i="24" a="1"/>
  <c r="F943" i="24" s="1"/>
  <c r="F944" i="24" a="1"/>
  <c r="F944" i="24" s="1"/>
  <c r="F945" i="24" a="1"/>
  <c r="F945" i="24" s="1"/>
  <c r="F946" i="24" a="1"/>
  <c r="F946" i="24" s="1"/>
  <c r="F947" i="24" a="1"/>
  <c r="F947" i="24" s="1"/>
  <c r="F948" i="24" a="1"/>
  <c r="F948" i="24" s="1"/>
  <c r="F949" i="24" a="1"/>
  <c r="F949" i="24" s="1"/>
  <c r="F950" i="24" a="1"/>
  <c r="F950" i="24" s="1"/>
  <c r="F951" i="24" a="1"/>
  <c r="F951" i="24" s="1"/>
  <c r="F952" i="24" a="1"/>
  <c r="F952" i="24" s="1"/>
  <c r="F953" i="24" a="1"/>
  <c r="F953" i="24" s="1"/>
  <c r="F954" i="24" a="1"/>
  <c r="F954" i="24" s="1"/>
  <c r="F955" i="24" a="1"/>
  <c r="F955" i="24" s="1"/>
  <c r="F956" i="24" a="1"/>
  <c r="F956" i="24" s="1"/>
  <c r="F957" i="24" a="1"/>
  <c r="F957" i="24" s="1"/>
  <c r="F958" i="24" a="1"/>
  <c r="F958" i="24" s="1"/>
  <c r="F959" i="24" a="1"/>
  <c r="F959" i="24" s="1"/>
  <c r="F960" i="24" a="1"/>
  <c r="F960" i="24" s="1"/>
  <c r="F961" i="24" a="1"/>
  <c r="F961" i="24" s="1"/>
  <c r="F962" i="24" a="1"/>
  <c r="F962" i="24" s="1"/>
  <c r="F963" i="24" a="1"/>
  <c r="F963" i="24" s="1"/>
  <c r="F964" i="24" a="1"/>
  <c r="F964" i="24" s="1"/>
  <c r="F965" i="24" a="1"/>
  <c r="F965" i="24" s="1"/>
  <c r="F966" i="24" a="1"/>
  <c r="F966" i="24" s="1"/>
  <c r="F967" i="24" a="1"/>
  <c r="F967" i="24" s="1"/>
  <c r="F968" i="24" a="1"/>
  <c r="F968" i="24" s="1"/>
  <c r="F969" i="24" a="1"/>
  <c r="F969" i="24" s="1"/>
  <c r="F970" i="24" a="1"/>
  <c r="F970" i="24" s="1"/>
  <c r="F971" i="24" a="1"/>
  <c r="F971" i="24" s="1"/>
  <c r="F972" i="24" a="1"/>
  <c r="F972" i="24" s="1"/>
  <c r="F973" i="24" a="1"/>
  <c r="F973" i="24" s="1"/>
  <c r="F974" i="24" a="1"/>
  <c r="F974" i="24" s="1"/>
  <c r="F975" i="24" a="1"/>
  <c r="F975" i="24" s="1"/>
  <c r="F976" i="24" a="1"/>
  <c r="F976" i="24" s="1"/>
  <c r="F977" i="24" a="1"/>
  <c r="F977" i="24" s="1"/>
  <c r="F978" i="24" a="1"/>
  <c r="F978" i="24" s="1"/>
  <c r="F979" i="24" a="1"/>
  <c r="F979" i="24" s="1"/>
  <c r="F980" i="24" a="1"/>
  <c r="F980" i="24" s="1"/>
  <c r="F981" i="24" a="1"/>
  <c r="F981" i="24" s="1"/>
  <c r="F982" i="24" a="1"/>
  <c r="F982" i="24" s="1"/>
  <c r="F983" i="24" a="1"/>
  <c r="F983" i="24" s="1"/>
  <c r="F984" i="24" a="1"/>
  <c r="F984" i="24" s="1"/>
  <c r="F985" i="24" a="1"/>
  <c r="F985" i="24" s="1"/>
  <c r="F986" i="24" a="1"/>
  <c r="F986" i="24" s="1"/>
  <c r="F987" i="24" a="1"/>
  <c r="F987" i="24" s="1"/>
  <c r="F988" i="24" a="1"/>
  <c r="F988" i="24" s="1"/>
  <c r="F989" i="24" a="1"/>
  <c r="F989" i="24" s="1"/>
  <c r="F990" i="24" a="1"/>
  <c r="F990" i="24" s="1"/>
  <c r="F991" i="24" a="1"/>
  <c r="F991" i="24" s="1"/>
  <c r="F992" i="24" a="1"/>
  <c r="F992" i="24" s="1"/>
  <c r="F993" i="24" a="1"/>
  <c r="F993" i="24" s="1"/>
  <c r="F994" i="24" a="1"/>
  <c r="F994" i="24" s="1"/>
  <c r="F995" i="24" a="1"/>
  <c r="F995" i="24" s="1"/>
  <c r="F996" i="24" a="1"/>
  <c r="F996" i="24" s="1"/>
  <c r="F997" i="24" a="1"/>
  <c r="F997" i="24" s="1"/>
  <c r="F998" i="24" a="1"/>
  <c r="F998" i="24" s="1"/>
  <c r="F999" i="24" a="1"/>
  <c r="F999" i="24" s="1"/>
  <c r="F1000" i="24" a="1"/>
  <c r="F1000" i="24" s="1"/>
  <c r="F1001" i="24" a="1"/>
  <c r="F1001" i="24" s="1"/>
  <c r="F1002" i="24" a="1"/>
  <c r="F1002" i="24" s="1"/>
  <c r="F1003" i="24" a="1"/>
  <c r="F1003" i="24" s="1"/>
  <c r="F1004" i="24" a="1"/>
  <c r="F1004" i="24" s="1"/>
  <c r="F1005" i="24" a="1"/>
  <c r="F1005" i="24" s="1"/>
  <c r="F1006" i="24" a="1"/>
  <c r="F1006" i="24" s="1"/>
  <c r="F1007" i="24" a="1"/>
  <c r="F1007" i="24" s="1"/>
  <c r="F1008" i="24" a="1"/>
  <c r="F1008" i="24" s="1"/>
  <c r="F1009" i="24" a="1"/>
  <c r="F1009" i="24" s="1"/>
  <c r="F1010" i="24" a="1"/>
  <c r="F1010" i="24" s="1"/>
  <c r="F1011" i="24" a="1"/>
  <c r="F1011" i="24" s="1"/>
  <c r="F1012" i="24" a="1"/>
  <c r="F1012" i="24" s="1"/>
  <c r="F1013" i="24" a="1"/>
  <c r="F1013" i="24" s="1"/>
  <c r="F1014" i="24" a="1"/>
  <c r="F1014" i="24" s="1"/>
  <c r="F1015" i="24" a="1"/>
  <c r="F1015" i="24" s="1"/>
  <c r="F1016" i="24" a="1"/>
  <c r="F1016" i="24" s="1"/>
  <c r="F1017" i="24" a="1"/>
  <c r="F1017" i="24" s="1"/>
  <c r="F1018" i="24" a="1"/>
  <c r="F1018" i="24" s="1"/>
  <c r="F1019" i="24" a="1"/>
  <c r="F1019" i="24" s="1"/>
  <c r="F1020" i="24" a="1"/>
  <c r="F1020" i="24" s="1"/>
  <c r="F1021" i="24" a="1"/>
  <c r="F1021" i="24" s="1"/>
  <c r="F1022" i="24" a="1"/>
  <c r="F1022" i="24" s="1"/>
  <c r="F1023" i="24" a="1"/>
  <c r="F1023" i="24" s="1"/>
  <c r="F1024" i="24" a="1"/>
  <c r="F1024" i="24" s="1"/>
  <c r="F1025" i="24" a="1"/>
  <c r="F1025" i="24" s="1"/>
  <c r="F1026" i="24" a="1"/>
  <c r="F1026" i="24" s="1"/>
  <c r="F1027" i="24" a="1"/>
  <c r="F1027" i="24" s="1"/>
  <c r="F1028" i="24" a="1"/>
  <c r="F1028" i="24" s="1"/>
  <c r="F1029" i="24" a="1"/>
  <c r="F1029" i="24" s="1"/>
  <c r="F1030" i="24" a="1"/>
  <c r="F1030" i="24" s="1"/>
  <c r="F1031" i="24" a="1"/>
  <c r="F1031" i="24" s="1"/>
  <c r="F1032" i="24" a="1"/>
  <c r="F1032" i="24" s="1"/>
  <c r="F1033" i="24" a="1"/>
  <c r="F1033" i="24" s="1"/>
  <c r="F1034" i="24" a="1"/>
  <c r="F1034" i="24" s="1"/>
  <c r="F1035" i="24" a="1"/>
  <c r="F1035" i="24" s="1"/>
  <c r="F1036" i="24" a="1"/>
  <c r="F1036" i="24" s="1"/>
  <c r="F1037" i="24" a="1"/>
  <c r="F1037" i="24" s="1"/>
  <c r="F1038" i="24" a="1"/>
  <c r="F1038" i="24" s="1"/>
  <c r="F1039" i="24" a="1"/>
  <c r="F1039" i="24" s="1"/>
  <c r="F1040" i="24" a="1"/>
  <c r="F1040" i="24" s="1"/>
  <c r="F1041" i="24" a="1"/>
  <c r="F1041" i="24" s="1"/>
  <c r="F1042" i="24" a="1"/>
  <c r="F1042" i="24" s="1"/>
  <c r="F1043" i="24" a="1"/>
  <c r="F1043" i="24" s="1"/>
  <c r="F1044" i="24" a="1"/>
  <c r="F1044" i="24" s="1"/>
  <c r="F1045" i="24" a="1"/>
  <c r="F1045" i="24" s="1"/>
  <c r="F1046" i="24" a="1"/>
  <c r="F1046" i="24" s="1"/>
  <c r="F1047" i="24" a="1"/>
  <c r="F1047" i="24" s="1"/>
  <c r="F1048" i="24" a="1"/>
  <c r="F1048" i="24" s="1"/>
  <c r="F1049" i="24" a="1"/>
  <c r="F1049" i="24" s="1"/>
  <c r="F1050" i="24" a="1"/>
  <c r="F1050" i="24" s="1"/>
  <c r="F1051" i="24" a="1"/>
  <c r="F1051" i="24" s="1"/>
  <c r="F1052" i="24" a="1"/>
  <c r="F1052" i="24" s="1"/>
  <c r="F1053" i="24" a="1"/>
  <c r="F1053" i="24" s="1"/>
  <c r="F1054" i="24" a="1"/>
  <c r="F1054" i="24" s="1"/>
  <c r="F1055" i="24" a="1"/>
  <c r="F1055" i="24" s="1"/>
  <c r="F1056" i="24" a="1"/>
  <c r="F1056" i="24" s="1"/>
  <c r="F1057" i="24" a="1"/>
  <c r="F1057" i="24" s="1"/>
  <c r="F1058" i="24" a="1"/>
  <c r="F1058" i="24" s="1"/>
  <c r="F1059" i="24" a="1"/>
  <c r="F1059" i="24" s="1"/>
  <c r="F1060" i="24" a="1"/>
  <c r="F1060" i="24" s="1"/>
  <c r="F1061" i="24" a="1"/>
  <c r="F1061" i="24" s="1"/>
  <c r="F1062" i="24" a="1"/>
  <c r="F1062" i="24" s="1"/>
  <c r="F1063" i="24" a="1"/>
  <c r="F1063" i="24" s="1"/>
  <c r="F1064" i="24" a="1"/>
  <c r="F1064" i="24" s="1"/>
  <c r="F1065" i="24" a="1"/>
  <c r="F1065" i="24" s="1"/>
  <c r="F1066" i="24" a="1"/>
  <c r="F1066" i="24" s="1"/>
  <c r="F1067" i="24" a="1"/>
  <c r="F1067" i="24" s="1"/>
  <c r="F1068" i="24" a="1"/>
  <c r="F1068" i="24" s="1"/>
  <c r="F1069" i="24" a="1"/>
  <c r="F1069" i="24" s="1"/>
  <c r="F1070" i="24" a="1"/>
  <c r="F1070" i="24" s="1"/>
  <c r="F1071" i="24" a="1"/>
  <c r="F1071" i="24" s="1"/>
  <c r="F1072" i="24" a="1"/>
  <c r="F1072" i="24" s="1"/>
  <c r="F1073" i="24" a="1"/>
  <c r="F1073" i="24" s="1"/>
  <c r="F1074" i="24" a="1"/>
  <c r="F1074" i="24" s="1"/>
  <c r="F1075" i="24" a="1"/>
  <c r="F1075" i="24" s="1"/>
  <c r="F1076" i="24" a="1"/>
  <c r="F1076" i="24" s="1"/>
  <c r="F1077" i="24" a="1"/>
  <c r="F1077" i="24" s="1"/>
  <c r="F1078" i="24" a="1"/>
  <c r="F1078" i="24" s="1"/>
  <c r="F1079" i="24" a="1"/>
  <c r="F1079" i="24" s="1"/>
  <c r="F1080" i="24" a="1"/>
  <c r="F1080" i="24" s="1"/>
  <c r="F1081" i="24" a="1"/>
  <c r="F1081" i="24" s="1"/>
  <c r="F1082" i="24" a="1"/>
  <c r="F1082" i="24" s="1"/>
  <c r="F1083" i="24" a="1"/>
  <c r="F1083" i="24" s="1"/>
  <c r="F1084" i="24" a="1"/>
  <c r="F1084" i="24" s="1"/>
  <c r="F1085" i="24" a="1"/>
  <c r="F1085" i="24" s="1"/>
  <c r="F1086" i="24" a="1"/>
  <c r="F1086" i="24" s="1"/>
  <c r="F1087" i="24" a="1"/>
  <c r="F1087" i="24" s="1"/>
  <c r="F1088" i="24" a="1"/>
  <c r="F1088" i="24" s="1"/>
  <c r="F1089" i="24" a="1"/>
  <c r="F1089" i="24" s="1"/>
  <c r="F1090" i="24" a="1"/>
  <c r="F1090" i="24" s="1"/>
  <c r="F1091" i="24" a="1"/>
  <c r="F1091" i="24" s="1"/>
  <c r="F1092" i="24" a="1"/>
  <c r="F1092" i="24" s="1"/>
  <c r="F1093" i="24" a="1"/>
  <c r="F1093" i="24" s="1"/>
  <c r="F1094" i="24" a="1"/>
  <c r="F1094" i="24" s="1"/>
  <c r="F1095" i="24" a="1"/>
  <c r="F1095" i="24" s="1"/>
  <c r="F1096" i="24" a="1"/>
  <c r="F1096" i="24" s="1"/>
  <c r="F1097" i="24" a="1"/>
  <c r="F1097" i="24" s="1"/>
  <c r="F1098" i="24" a="1"/>
  <c r="F1098" i="24" s="1"/>
  <c r="F1099" i="24" a="1"/>
  <c r="F1099" i="24" s="1"/>
  <c r="F1100" i="24" a="1"/>
  <c r="F1100" i="24" s="1"/>
  <c r="F1101" i="24" a="1"/>
  <c r="F1101" i="24" s="1"/>
  <c r="F1102" i="24" a="1"/>
  <c r="F1102" i="24" s="1"/>
  <c r="F1103" i="24" a="1"/>
  <c r="F1103" i="24" s="1"/>
  <c r="F1104" i="24" a="1"/>
  <c r="F1104" i="24" s="1"/>
  <c r="F1105" i="24" a="1"/>
  <c r="F1105" i="24" s="1"/>
  <c r="F1106" i="24" a="1"/>
  <c r="F1106" i="24" s="1"/>
  <c r="F1107" i="24" a="1"/>
  <c r="F1107" i="24" s="1"/>
  <c r="F1108" i="24" a="1"/>
  <c r="F1108" i="24" s="1"/>
  <c r="F1109" i="24" a="1"/>
  <c r="F1109" i="24" s="1"/>
  <c r="F1110" i="24" a="1"/>
  <c r="F1110" i="24" s="1"/>
  <c r="F1111" i="24" a="1"/>
  <c r="F1111" i="24" s="1"/>
  <c r="F1112" i="24" a="1"/>
  <c r="F1112" i="24" s="1"/>
  <c r="F1113" i="24" a="1"/>
  <c r="F1113" i="24" s="1"/>
  <c r="F1114" i="24" a="1"/>
  <c r="F1114" i="24" s="1"/>
  <c r="F1115" i="24" a="1"/>
  <c r="F1115" i="24" s="1"/>
  <c r="F1116" i="24" a="1"/>
  <c r="F1116" i="24" s="1"/>
  <c r="F1117" i="24" a="1"/>
  <c r="F1117" i="24" s="1"/>
  <c r="F1118" i="24" a="1"/>
  <c r="F1118" i="24" s="1"/>
  <c r="F1119" i="24" a="1"/>
  <c r="F1119" i="24" s="1"/>
  <c r="F1120" i="24" a="1"/>
  <c r="F1120" i="24" s="1"/>
  <c r="F1121" i="24" a="1"/>
  <c r="F1121" i="24" s="1"/>
  <c r="F1122" i="24" a="1"/>
  <c r="F1122" i="24" s="1"/>
  <c r="F1123" i="24" a="1"/>
  <c r="F1123" i="24" s="1"/>
  <c r="F1124" i="24" a="1"/>
  <c r="F1124" i="24" s="1"/>
  <c r="F1125" i="24" a="1"/>
  <c r="F1125" i="24" s="1"/>
  <c r="F1126" i="24" a="1"/>
  <c r="F1126" i="24" s="1"/>
  <c r="F1127" i="24" a="1"/>
  <c r="F1127" i="24" s="1"/>
  <c r="F1128" i="24" a="1"/>
  <c r="F1128" i="24" s="1"/>
  <c r="F1129" i="24" a="1"/>
  <c r="F1129" i="24" s="1"/>
  <c r="F1130" i="24" a="1"/>
  <c r="F1130" i="24" s="1"/>
  <c r="F1131" i="24" a="1"/>
  <c r="F1131" i="24" s="1"/>
  <c r="F1132" i="24" a="1"/>
  <c r="F1132" i="24" s="1"/>
  <c r="F1133" i="24" a="1"/>
  <c r="F1133" i="24" s="1"/>
  <c r="F1134" i="24" a="1"/>
  <c r="F1134" i="24" s="1"/>
  <c r="F1135" i="24" a="1"/>
  <c r="F1135" i="24" s="1"/>
  <c r="F1136" i="24" a="1"/>
  <c r="F1136" i="24" s="1"/>
  <c r="F1137" i="24" a="1"/>
  <c r="F1137" i="24" s="1"/>
  <c r="F1138" i="24" a="1"/>
  <c r="F1138" i="24" s="1"/>
  <c r="F1139" i="24" a="1"/>
  <c r="F1139" i="24" s="1"/>
  <c r="F1140" i="24" a="1"/>
  <c r="F1140" i="24" s="1"/>
  <c r="F1141" i="24" a="1"/>
  <c r="F1141" i="24" s="1"/>
  <c r="F1142" i="24" a="1"/>
  <c r="F1142" i="24" s="1"/>
  <c r="F1143" i="24" a="1"/>
  <c r="F1143" i="24" s="1"/>
  <c r="F1144" i="24" a="1"/>
  <c r="F1144" i="24" s="1"/>
  <c r="F1145" i="24" a="1"/>
  <c r="F1145" i="24" s="1"/>
  <c r="F1146" i="24" a="1"/>
  <c r="F1146" i="24" s="1"/>
  <c r="F1147" i="24" a="1"/>
  <c r="F1147" i="24" s="1"/>
  <c r="F1148" i="24" a="1"/>
  <c r="F1148" i="24" s="1"/>
  <c r="F1149" i="24" a="1"/>
  <c r="F1149" i="24" s="1"/>
  <c r="F1150" i="24" a="1"/>
  <c r="F1150" i="24" s="1"/>
  <c r="F1151" i="24" a="1"/>
  <c r="F1151" i="24" s="1"/>
  <c r="F1152" i="24" a="1"/>
  <c r="F1152" i="24" s="1"/>
  <c r="F1153" i="24" a="1"/>
  <c r="F1153" i="24" s="1"/>
  <c r="F1154" i="24" a="1"/>
  <c r="F1154" i="24" s="1"/>
  <c r="F1155" i="24" a="1"/>
  <c r="F1155" i="24" s="1"/>
  <c r="F1156" i="24" a="1"/>
  <c r="F1156" i="24" s="1"/>
  <c r="F1157" i="24" a="1"/>
  <c r="F1157" i="24" s="1"/>
  <c r="F1158" i="24" a="1"/>
  <c r="F1158" i="24" s="1"/>
  <c r="F1159" i="24" a="1"/>
  <c r="F1159" i="24" s="1"/>
  <c r="F1160" i="24" a="1"/>
  <c r="F1160" i="24" s="1"/>
  <c r="F1161" i="24" a="1"/>
  <c r="F1161" i="24" s="1"/>
  <c r="F1162" i="24" a="1"/>
  <c r="F1162" i="24" s="1"/>
  <c r="F1163" i="24" a="1"/>
  <c r="F1163" i="24" s="1"/>
  <c r="F1164" i="24" a="1"/>
  <c r="F1164" i="24" s="1"/>
  <c r="F1165" i="24" a="1"/>
  <c r="F1165" i="24" s="1"/>
  <c r="F1166" i="24" a="1"/>
  <c r="F1166" i="24" s="1"/>
  <c r="F1167" i="24" a="1"/>
  <c r="F1167" i="24" s="1"/>
  <c r="F1168" i="24" a="1"/>
  <c r="F1168" i="24" s="1"/>
  <c r="F1169" i="24" a="1"/>
  <c r="F1169" i="24" s="1"/>
  <c r="F1170" i="24" a="1"/>
  <c r="F1170" i="24" s="1"/>
  <c r="F1171" i="24" a="1"/>
  <c r="F1171" i="24" s="1"/>
  <c r="F1172" i="24" a="1"/>
  <c r="F1172" i="24" s="1"/>
  <c r="F1173" i="24" a="1"/>
  <c r="F1173" i="24" s="1"/>
  <c r="F1174" i="24" a="1"/>
  <c r="F1174" i="24" s="1"/>
  <c r="F1175" i="24" a="1"/>
  <c r="F1175" i="24" s="1"/>
  <c r="F1176" i="24" a="1"/>
  <c r="F1176" i="24" s="1"/>
  <c r="F1177" i="24" a="1"/>
  <c r="F1177" i="24" s="1"/>
  <c r="F1178" i="24" a="1"/>
  <c r="F1178" i="24" s="1"/>
  <c r="F1179" i="24" a="1"/>
  <c r="F1179" i="24" s="1"/>
  <c r="F1180" i="24" a="1"/>
  <c r="F1180" i="24" s="1"/>
  <c r="F1181" i="24" a="1"/>
  <c r="F1181" i="24" s="1"/>
  <c r="F1182" i="24" a="1"/>
  <c r="F1182" i="24" s="1"/>
  <c r="F1183" i="24" a="1"/>
  <c r="F1183" i="24" s="1"/>
  <c r="F1184" i="24" a="1"/>
  <c r="F1184" i="24" s="1"/>
  <c r="F1185" i="24" a="1"/>
  <c r="F1185" i="24" s="1"/>
  <c r="F1186" i="24" a="1"/>
  <c r="F1186" i="24" s="1"/>
  <c r="F1187" i="24" a="1"/>
  <c r="F1187" i="24" s="1"/>
  <c r="F1188" i="24" a="1"/>
  <c r="F1188" i="24" s="1"/>
  <c r="F1189" i="24" a="1"/>
  <c r="F1189" i="24" s="1"/>
  <c r="F1190" i="24" a="1"/>
  <c r="F1190" i="24" s="1"/>
  <c r="F1191" i="24" a="1"/>
  <c r="F1191" i="24" s="1"/>
  <c r="F1192" i="24" a="1"/>
  <c r="F1192" i="24" s="1"/>
  <c r="F1193" i="24" a="1"/>
  <c r="F1193" i="24" s="1"/>
  <c r="F1194" i="24" a="1"/>
  <c r="F1194" i="24" s="1"/>
  <c r="F1195" i="24" a="1"/>
  <c r="F1195" i="24" s="1"/>
  <c r="F1196" i="24" a="1"/>
  <c r="F1196" i="24" s="1"/>
  <c r="F1197" i="24" a="1"/>
  <c r="F1197" i="24" s="1"/>
  <c r="F1198" i="24" a="1"/>
  <c r="F1198" i="24" s="1"/>
  <c r="F1199" i="24" a="1"/>
  <c r="F1199" i="24" s="1"/>
  <c r="F1200" i="24" a="1"/>
  <c r="F1200" i="24" s="1"/>
  <c r="F1201" i="24" a="1"/>
  <c r="F1201" i="24" s="1"/>
  <c r="F1202" i="24" a="1"/>
  <c r="F1202" i="24" s="1"/>
  <c r="F1203" i="24" a="1"/>
  <c r="F1203" i="24" s="1"/>
  <c r="F1204" i="24" a="1"/>
  <c r="F1204" i="24" s="1"/>
  <c r="F1205" i="24" a="1"/>
  <c r="F1205" i="24" s="1"/>
  <c r="F1206" i="24" a="1"/>
  <c r="F1206" i="24" s="1"/>
  <c r="F1207" i="24" a="1"/>
  <c r="F1207" i="24" s="1"/>
  <c r="F1208" i="24" a="1"/>
  <c r="F1208" i="24" s="1"/>
  <c r="F1209" i="24" a="1"/>
  <c r="F1209" i="24" s="1"/>
  <c r="F1210" i="24" a="1"/>
  <c r="F1210" i="24" s="1"/>
  <c r="F1211" i="24" a="1"/>
  <c r="F1211" i="24" s="1"/>
  <c r="F1212" i="24" a="1"/>
  <c r="F1212" i="24" s="1"/>
  <c r="F1213" i="24" a="1"/>
  <c r="F1213" i="24" s="1"/>
  <c r="F1214" i="24" a="1"/>
  <c r="F1214" i="24" s="1"/>
  <c r="F1215" i="24" a="1"/>
  <c r="F1215" i="24" s="1"/>
  <c r="F1216" i="24" a="1"/>
  <c r="F1216" i="24" s="1"/>
  <c r="F1217" i="24" a="1"/>
  <c r="F1217" i="24" s="1"/>
  <c r="F1218" i="24" a="1"/>
  <c r="F1218" i="24" s="1"/>
  <c r="F1219" i="24" a="1"/>
  <c r="F1219" i="24" s="1"/>
  <c r="F1220" i="24" a="1"/>
  <c r="F1220" i="24" s="1"/>
  <c r="F1221" i="24" a="1"/>
  <c r="F1221" i="24" s="1"/>
  <c r="F1222" i="24" a="1"/>
  <c r="F1222" i="24" s="1"/>
  <c r="F1223" i="24" a="1"/>
  <c r="F1223" i="24" s="1"/>
  <c r="F1224" i="24" a="1"/>
  <c r="F1224" i="24" s="1"/>
  <c r="F1225" i="24" a="1"/>
  <c r="F1225" i="24" s="1"/>
  <c r="F1226" i="24" a="1"/>
  <c r="F1226" i="24" s="1"/>
  <c r="F1227" i="24" a="1"/>
  <c r="F1227" i="24" s="1"/>
  <c r="F1228" i="24" a="1"/>
  <c r="F1228" i="24" s="1"/>
  <c r="F1229" i="24" a="1"/>
  <c r="F1229" i="24" s="1"/>
  <c r="F1230" i="24" a="1"/>
  <c r="F1230" i="24" s="1"/>
  <c r="F1231" i="24" a="1"/>
  <c r="F1231" i="24" s="1"/>
  <c r="F1232" i="24" a="1"/>
  <c r="F1232" i="24" s="1"/>
  <c r="F1233" i="24" a="1"/>
  <c r="F1233" i="24" s="1"/>
  <c r="F1234" i="24" a="1"/>
  <c r="F1234" i="24" s="1"/>
  <c r="F1235" i="24" a="1"/>
  <c r="F1235" i="24" s="1"/>
  <c r="F1236" i="24" a="1"/>
  <c r="F1236" i="24" s="1"/>
  <c r="F1237" i="24" a="1"/>
  <c r="F1237" i="24" s="1"/>
  <c r="F1238" i="24" a="1"/>
  <c r="F1238" i="24" s="1"/>
  <c r="F1239" i="24" a="1"/>
  <c r="F1239" i="24" s="1"/>
  <c r="F1240" i="24" a="1"/>
  <c r="F1240" i="24" s="1"/>
  <c r="F1241" i="24" a="1"/>
  <c r="F1241" i="24" s="1"/>
  <c r="F1242" i="24" a="1"/>
  <c r="F1242" i="24" s="1"/>
  <c r="F1243" i="24" a="1"/>
  <c r="F1243" i="24" s="1"/>
  <c r="F1244" i="24" a="1"/>
  <c r="F1244" i="24" s="1"/>
  <c r="F1245" i="24" a="1"/>
  <c r="F1245" i="24" s="1"/>
  <c r="F1246" i="24" a="1"/>
  <c r="F1246" i="24" s="1"/>
  <c r="F1247" i="24" a="1"/>
  <c r="F1247" i="24" s="1"/>
  <c r="F1248" i="24" a="1"/>
  <c r="F1248" i="24" s="1"/>
  <c r="F1249" i="24" a="1"/>
  <c r="F1249" i="24" s="1"/>
  <c r="F1250" i="24" a="1"/>
  <c r="F1250" i="24" s="1"/>
  <c r="F1251" i="24" a="1"/>
  <c r="F1251" i="24" s="1"/>
  <c r="F1252" i="24" a="1"/>
  <c r="F1252" i="24" s="1"/>
  <c r="F1253" i="24" a="1"/>
  <c r="F1253" i="24" s="1"/>
  <c r="F1254" i="24" a="1"/>
  <c r="F1254" i="24" s="1"/>
  <c r="F1255" i="24" a="1"/>
  <c r="F1255" i="24" s="1"/>
  <c r="F1256" i="24" a="1"/>
  <c r="F1256" i="24" s="1"/>
  <c r="F1257" i="24" a="1"/>
  <c r="F1257" i="24" s="1"/>
  <c r="F1258" i="24" a="1"/>
  <c r="F1258" i="24" s="1"/>
  <c r="F1259" i="24" a="1"/>
  <c r="F1259" i="24" s="1"/>
  <c r="F1260" i="24" a="1"/>
  <c r="F1260" i="24" s="1"/>
  <c r="F1261" i="24" a="1"/>
  <c r="F1261" i="24" s="1"/>
  <c r="F1262" i="24" a="1"/>
  <c r="F1262" i="24" s="1"/>
  <c r="F1263" i="24" a="1"/>
  <c r="F1263" i="24" s="1"/>
  <c r="F1264" i="24" a="1"/>
  <c r="F1264" i="24" s="1"/>
  <c r="F1265" i="24" a="1"/>
  <c r="F1265" i="24" s="1"/>
  <c r="F1266" i="24" a="1"/>
  <c r="F1266" i="24" s="1"/>
  <c r="F1267" i="24" a="1"/>
  <c r="F1267" i="24" s="1"/>
  <c r="F1268" i="24" a="1"/>
  <c r="F1268" i="24" s="1"/>
  <c r="F1269" i="24" a="1"/>
  <c r="F1269" i="24" s="1"/>
  <c r="F1270" i="24" a="1"/>
  <c r="F1270" i="24" s="1"/>
  <c r="F1271" i="24" a="1"/>
  <c r="F1271" i="24" s="1"/>
  <c r="F1272" i="24" a="1"/>
  <c r="F1272" i="24" s="1"/>
  <c r="F1273" i="24" a="1"/>
  <c r="F1273" i="24" s="1"/>
  <c r="F1274" i="24" a="1"/>
  <c r="F1274" i="24" s="1"/>
  <c r="F1275" i="24" a="1"/>
  <c r="F1275" i="24" s="1"/>
  <c r="F1276" i="24" a="1"/>
  <c r="F1276" i="24" s="1"/>
  <c r="F1277" i="24" a="1"/>
  <c r="F1277" i="24" s="1"/>
  <c r="F1278" i="24" a="1"/>
  <c r="F1278" i="24" s="1"/>
  <c r="F1279" i="24" a="1"/>
  <c r="F1279" i="24" s="1"/>
  <c r="F1280" i="24" a="1"/>
  <c r="F1280" i="24" s="1"/>
  <c r="F1281" i="24" a="1"/>
  <c r="F1281" i="24" s="1"/>
  <c r="F1282" i="24" a="1"/>
  <c r="F1282" i="24" s="1"/>
  <c r="F1283" i="24" a="1"/>
  <c r="F1283" i="24" s="1"/>
  <c r="F1284" i="24" a="1"/>
  <c r="F1284" i="24" s="1"/>
  <c r="F1285" i="24" a="1"/>
  <c r="F1285" i="24" s="1"/>
  <c r="F1286" i="24" a="1"/>
  <c r="F1286" i="24" s="1"/>
  <c r="F1287" i="24" a="1"/>
  <c r="F1287" i="24" s="1"/>
  <c r="F1288" i="24" a="1"/>
  <c r="F1288" i="24" s="1"/>
  <c r="F1289" i="24" a="1"/>
  <c r="F1289" i="24" s="1"/>
  <c r="F1290" i="24" a="1"/>
  <c r="F1290" i="24" s="1"/>
  <c r="F1291" i="24" a="1"/>
  <c r="F1291" i="24" s="1"/>
  <c r="F1292" i="24" a="1"/>
  <c r="F1292" i="24" s="1"/>
  <c r="F1293" i="24" a="1"/>
  <c r="F1293" i="24" s="1"/>
  <c r="F1294" i="24" a="1"/>
  <c r="F1294" i="24" s="1"/>
  <c r="F1295" i="24" a="1"/>
  <c r="F1295" i="24" s="1"/>
  <c r="F1296" i="24" a="1"/>
  <c r="F1296" i="24" s="1"/>
  <c r="F1297" i="24" a="1"/>
  <c r="F1297" i="24" s="1"/>
  <c r="F1298" i="24" a="1"/>
  <c r="F1298" i="24" s="1"/>
  <c r="F1299" i="24" a="1"/>
  <c r="F1299" i="24" s="1"/>
  <c r="F1300" i="24" a="1"/>
  <c r="F1300" i="24" s="1"/>
  <c r="F1301" i="24" a="1"/>
  <c r="F1301" i="24" s="1"/>
  <c r="F1302" i="24" a="1"/>
  <c r="F1302" i="24" s="1"/>
  <c r="F1303" i="24" a="1"/>
  <c r="F1303" i="24" s="1"/>
  <c r="F1304" i="24" a="1"/>
  <c r="F1304" i="24" s="1"/>
  <c r="F1305" i="24" a="1"/>
  <c r="F1305" i="24" s="1"/>
  <c r="F1306" i="24" a="1"/>
  <c r="F1306" i="24" s="1"/>
  <c r="F1307" i="24" a="1"/>
  <c r="F1307" i="24" s="1"/>
  <c r="F1308" i="24" a="1"/>
  <c r="F1308" i="24" s="1"/>
  <c r="F1309" i="24" a="1"/>
  <c r="F1309" i="24" s="1"/>
  <c r="F1310" i="24" a="1"/>
  <c r="F1310" i="24" s="1"/>
  <c r="F1311" i="24" a="1"/>
  <c r="F1311" i="24" s="1"/>
  <c r="F1312" i="24" a="1"/>
  <c r="F1312" i="24" s="1"/>
  <c r="F1313" i="24" a="1"/>
  <c r="F1313" i="24" s="1"/>
  <c r="F1314" i="24" a="1"/>
  <c r="F1314" i="24" s="1"/>
  <c r="F1315" i="24" a="1"/>
  <c r="F1315" i="24" s="1"/>
  <c r="F1316" i="24" a="1"/>
  <c r="F1316" i="24" s="1"/>
  <c r="F1317" i="24" a="1"/>
  <c r="F1317" i="24" s="1"/>
  <c r="F1318" i="24" a="1"/>
  <c r="F1318" i="24" s="1"/>
  <c r="F1319" i="24" a="1"/>
  <c r="F1319" i="24" s="1"/>
  <c r="F1320" i="24" a="1"/>
  <c r="F1320" i="24" s="1"/>
  <c r="F1321" i="24" a="1"/>
  <c r="F1321" i="24" s="1"/>
  <c r="F1322" i="24" a="1"/>
  <c r="F1322" i="24" s="1"/>
  <c r="F1323" i="24" a="1"/>
  <c r="F1323" i="24" s="1"/>
  <c r="F1324" i="24" a="1"/>
  <c r="F1324" i="24" s="1"/>
  <c r="F1325" i="24" a="1"/>
  <c r="F1325" i="24" s="1"/>
  <c r="F1326" i="24" a="1"/>
  <c r="F1326" i="24" s="1"/>
  <c r="F1327" i="24" a="1"/>
  <c r="F1327" i="24" s="1"/>
  <c r="F1328" i="24" a="1"/>
  <c r="F1328" i="24" s="1"/>
  <c r="F1329" i="24" a="1"/>
  <c r="F1329" i="24" s="1"/>
  <c r="F1330" i="24" a="1"/>
  <c r="F1330" i="24" s="1"/>
  <c r="F1331" i="24" a="1"/>
  <c r="F1331" i="24" s="1"/>
  <c r="F1332" i="24" a="1"/>
  <c r="F1332" i="24" s="1"/>
  <c r="F1333" i="24" a="1"/>
  <c r="F1333" i="24" s="1"/>
  <c r="F1334" i="24" a="1"/>
  <c r="F1334" i="24" s="1"/>
  <c r="F1335" i="24" a="1"/>
  <c r="F1335" i="24" s="1"/>
  <c r="F1336" i="24" a="1"/>
  <c r="F1336" i="24" s="1"/>
  <c r="F1337" i="24" a="1"/>
  <c r="F1337" i="24" s="1"/>
  <c r="F1338" i="24" a="1"/>
  <c r="F1338" i="24" s="1"/>
  <c r="F1339" i="24" a="1"/>
  <c r="F1339" i="24" s="1"/>
  <c r="F1340" i="24" a="1"/>
  <c r="F1340" i="24" s="1"/>
  <c r="F1341" i="24" a="1"/>
  <c r="F1341" i="24" s="1"/>
  <c r="F1342" i="24" a="1"/>
  <c r="F1342" i="24" s="1"/>
  <c r="F1343" i="24" a="1"/>
  <c r="F1343" i="24" s="1"/>
  <c r="F1344" i="24" a="1"/>
  <c r="F1344" i="24" s="1"/>
  <c r="F1345" i="24" a="1"/>
  <c r="F1345" i="24" s="1"/>
  <c r="F1346" i="24" a="1"/>
  <c r="F1346" i="24" s="1"/>
  <c r="F1347" i="24" a="1"/>
  <c r="F1347" i="24" s="1"/>
  <c r="F1348" i="24" a="1"/>
  <c r="F1348" i="24" s="1"/>
  <c r="F1349" i="24" a="1"/>
  <c r="F1349" i="24" s="1"/>
  <c r="F1350" i="24" a="1"/>
  <c r="F1350" i="24" s="1"/>
  <c r="F1351" i="24" a="1"/>
  <c r="F1351" i="24" s="1"/>
  <c r="F1352" i="24" a="1"/>
  <c r="F1352" i="24" s="1"/>
  <c r="F1353" i="24" a="1"/>
  <c r="F1353" i="24" s="1"/>
  <c r="F1354" i="24" a="1"/>
  <c r="F1354" i="24" s="1"/>
  <c r="F1355" i="24" a="1"/>
  <c r="F1355" i="24" s="1"/>
  <c r="F1356" i="24" a="1"/>
  <c r="F1356" i="24" s="1"/>
  <c r="F1357" i="24" a="1"/>
  <c r="F1357" i="24" s="1"/>
  <c r="F1358" i="24" a="1"/>
  <c r="F1358" i="24" s="1"/>
  <c r="F1359" i="24" a="1"/>
  <c r="F1359" i="24" s="1"/>
  <c r="F1360" i="24" a="1"/>
  <c r="F1360" i="24" s="1"/>
  <c r="F1361" i="24" a="1"/>
  <c r="F1361" i="24" s="1"/>
  <c r="F1362" i="24" a="1"/>
  <c r="F1362" i="24" s="1"/>
  <c r="F1363" i="24" a="1"/>
  <c r="F1363" i="24" s="1"/>
  <c r="F1364" i="24" a="1"/>
  <c r="F1364" i="24" s="1"/>
  <c r="F1365" i="24" a="1"/>
  <c r="F1365" i="24" s="1"/>
  <c r="F1366" i="24" a="1"/>
  <c r="F1366" i="24" s="1"/>
  <c r="F1367" i="24" a="1"/>
  <c r="F1367" i="24" s="1"/>
  <c r="F1368" i="24" a="1"/>
  <c r="F1368" i="24" s="1"/>
  <c r="F1369" i="24" a="1"/>
  <c r="F1369" i="24" s="1"/>
  <c r="F1370" i="24" a="1"/>
  <c r="F1370" i="24" s="1"/>
  <c r="F1371" i="24" a="1"/>
  <c r="F1371" i="24" s="1"/>
  <c r="F1372" i="24" a="1"/>
  <c r="F1372" i="24" s="1"/>
  <c r="F1373" i="24" a="1"/>
  <c r="F1373" i="24" s="1"/>
  <c r="F1374" i="24" a="1"/>
  <c r="F1374" i="24" s="1"/>
  <c r="F1375" i="24" a="1"/>
  <c r="F1375" i="24" s="1"/>
  <c r="F1376" i="24" a="1"/>
  <c r="F1376" i="24" s="1"/>
  <c r="F1377" i="24" a="1"/>
  <c r="F1377" i="24" s="1"/>
  <c r="F1378" i="24" a="1"/>
  <c r="F1378" i="24" s="1"/>
  <c r="F1379" i="24" a="1"/>
  <c r="F1379" i="24" s="1"/>
  <c r="F1380" i="24" a="1"/>
  <c r="F1380" i="24" s="1"/>
  <c r="F1381" i="24" a="1"/>
  <c r="F1381" i="24" s="1"/>
  <c r="F1382" i="24" a="1"/>
  <c r="F1382" i="24" s="1"/>
  <c r="F1383" i="24" a="1"/>
  <c r="F1383" i="24" s="1"/>
  <c r="F1384" i="24" a="1"/>
  <c r="F1384" i="24" s="1"/>
  <c r="F1385" i="24" a="1"/>
  <c r="F1385" i="24" s="1"/>
  <c r="F1386" i="24" a="1"/>
  <c r="F1386" i="24" s="1"/>
  <c r="F1387" i="24" a="1"/>
  <c r="F1387" i="24" s="1"/>
  <c r="F1388" i="24" a="1"/>
  <c r="F1388" i="24" s="1"/>
  <c r="F1389" i="24" a="1"/>
  <c r="F1389" i="24" s="1"/>
  <c r="F1390" i="24" a="1"/>
  <c r="F1390" i="24" s="1"/>
  <c r="F1391" i="24" a="1"/>
  <c r="F1391" i="24" s="1"/>
  <c r="F1392" i="24" a="1"/>
  <c r="F1392" i="24" s="1"/>
  <c r="F1393" i="24" a="1"/>
  <c r="F1393" i="24" s="1"/>
  <c r="F1394" i="24" a="1"/>
  <c r="F1394" i="24" s="1"/>
  <c r="F1395" i="24" a="1"/>
  <c r="F1395" i="24" s="1"/>
  <c r="F1396" i="24" a="1"/>
  <c r="F1396" i="24" s="1"/>
  <c r="F1397" i="24" a="1"/>
  <c r="F1397" i="24" s="1"/>
  <c r="F1398" i="24" a="1"/>
  <c r="F1398" i="24" s="1"/>
  <c r="F1399" i="24" a="1"/>
  <c r="F1399" i="24" s="1"/>
  <c r="F1400" i="24" a="1"/>
  <c r="F1400" i="24" s="1"/>
  <c r="F1401" i="24" a="1"/>
  <c r="F1401" i="24" s="1"/>
  <c r="F1402" i="24" a="1"/>
  <c r="F1402" i="24" s="1"/>
  <c r="F1403" i="24" a="1"/>
  <c r="F1403" i="24" s="1"/>
  <c r="F1404" i="24" a="1"/>
  <c r="F1404" i="24" s="1"/>
  <c r="F1405" i="24" a="1"/>
  <c r="F1405" i="24" s="1"/>
  <c r="F1406" i="24" a="1"/>
  <c r="F1406" i="24" s="1"/>
  <c r="F1407" i="24" a="1"/>
  <c r="F1407" i="24" s="1"/>
  <c r="F1408" i="24" a="1"/>
  <c r="F1408" i="24" s="1"/>
  <c r="F1409" i="24" a="1"/>
  <c r="F1409" i="24" s="1"/>
  <c r="F1410" i="24" a="1"/>
  <c r="F1410" i="24" s="1"/>
  <c r="F1411" i="24" a="1"/>
  <c r="F1411" i="24" s="1"/>
  <c r="F1412" i="24" a="1"/>
  <c r="F1412" i="24" s="1"/>
  <c r="F1413" i="24" a="1"/>
  <c r="F1413" i="24" s="1"/>
  <c r="F1414" i="24" a="1"/>
  <c r="F1414" i="24" s="1"/>
  <c r="F1415" i="24" a="1"/>
  <c r="F1415" i="24" s="1"/>
  <c r="F1416" i="24" a="1"/>
  <c r="F1416" i="24" s="1"/>
  <c r="F1417" i="24" a="1"/>
  <c r="F1417" i="24" s="1"/>
  <c r="F1418" i="24" a="1"/>
  <c r="F1418" i="24" s="1"/>
  <c r="F1419" i="24" a="1"/>
  <c r="F1419" i="24" s="1"/>
  <c r="F1420" i="24" a="1"/>
  <c r="F1420" i="24" s="1"/>
  <c r="F1421" i="24" a="1"/>
  <c r="F1421" i="24" s="1"/>
  <c r="F1422" i="24" a="1"/>
  <c r="F1422" i="24" s="1"/>
  <c r="F1423" i="24" a="1"/>
  <c r="F1423" i="24" s="1"/>
  <c r="F1424" i="24" a="1"/>
  <c r="F1424" i="24" s="1"/>
  <c r="F1425" i="24" a="1"/>
  <c r="F1425" i="24" s="1"/>
  <c r="F1426" i="24" a="1"/>
  <c r="F1426" i="24" s="1"/>
  <c r="F1427" i="24" a="1"/>
  <c r="F1427" i="24" s="1"/>
  <c r="F1428" i="24" a="1"/>
  <c r="F1428" i="24" s="1"/>
  <c r="F1429" i="24" a="1"/>
  <c r="F1429" i="24" s="1"/>
  <c r="F1430" i="24" a="1"/>
  <c r="F1430" i="24" s="1"/>
  <c r="F1431" i="24" a="1"/>
  <c r="F1431" i="24" s="1"/>
  <c r="F1432" i="24" a="1"/>
  <c r="F1432" i="24" s="1"/>
  <c r="F1433" i="24" a="1"/>
  <c r="F1433" i="24" s="1"/>
  <c r="F1434" i="24" a="1"/>
  <c r="F1434" i="24" s="1"/>
  <c r="F1435" i="24" a="1"/>
  <c r="F1435" i="24" s="1"/>
  <c r="F1436" i="24" a="1"/>
  <c r="F1436" i="24" s="1"/>
  <c r="F1437" i="24" a="1"/>
  <c r="F1437" i="24" s="1"/>
  <c r="F1438" i="24" a="1"/>
  <c r="F1438" i="24" s="1"/>
  <c r="F1439" i="24" a="1"/>
  <c r="F1439" i="24" s="1"/>
  <c r="F1440" i="24" a="1"/>
  <c r="F1440" i="24" s="1"/>
  <c r="F1441" i="24" a="1"/>
  <c r="F1441" i="24" s="1"/>
  <c r="F1442" i="24" a="1"/>
  <c r="F1442" i="24" s="1"/>
  <c r="F1443" i="24" a="1"/>
  <c r="F1443" i="24" s="1"/>
  <c r="F1444" i="24" a="1"/>
  <c r="F1444" i="24" s="1"/>
  <c r="F1445" i="24" a="1"/>
  <c r="F1445" i="24" s="1"/>
  <c r="F1446" i="24" a="1"/>
  <c r="F1446" i="24" s="1"/>
  <c r="F1447" i="24" a="1"/>
  <c r="F1447" i="24" s="1"/>
  <c r="F1448" i="24" a="1"/>
  <c r="F1448" i="24" s="1"/>
  <c r="F1449" i="24" a="1"/>
  <c r="F1449" i="24" s="1"/>
  <c r="F1450" i="24" a="1"/>
  <c r="F1450" i="24" s="1"/>
  <c r="F1451" i="24" a="1"/>
  <c r="F1451" i="24" s="1"/>
  <c r="F1452" i="24" a="1"/>
  <c r="F1452" i="24" s="1"/>
  <c r="F1453" i="24" a="1"/>
  <c r="F1453" i="24" s="1"/>
  <c r="F1454" i="24" a="1"/>
  <c r="F1454" i="24" s="1"/>
  <c r="F1455" i="24" a="1"/>
  <c r="F1455" i="24" s="1"/>
  <c r="F1456" i="24" a="1"/>
  <c r="F1456" i="24" s="1"/>
  <c r="F1457" i="24" a="1"/>
  <c r="F1457" i="24" s="1"/>
  <c r="F1458" i="24" a="1"/>
  <c r="F1458" i="24" s="1"/>
  <c r="F1459" i="24" a="1"/>
  <c r="F1459" i="24" s="1"/>
  <c r="F1460" i="24" a="1"/>
  <c r="F1460" i="24" s="1"/>
  <c r="F1461" i="24" a="1"/>
  <c r="F1461" i="24" s="1"/>
  <c r="F1462" i="24" a="1"/>
  <c r="F1462" i="24" s="1"/>
  <c r="F1463" i="24" a="1"/>
  <c r="F1463" i="24" s="1"/>
  <c r="F1464" i="24" a="1"/>
  <c r="F1464" i="24" s="1"/>
  <c r="F1465" i="24" a="1"/>
  <c r="F1465" i="24" s="1"/>
  <c r="F1466" i="24" a="1"/>
  <c r="F1466" i="24" s="1"/>
  <c r="F1467" i="24" a="1"/>
  <c r="F1467" i="24" s="1"/>
  <c r="F1468" i="24" a="1"/>
  <c r="F1468" i="24" s="1"/>
  <c r="F1469" i="24" a="1"/>
  <c r="F1469" i="24" s="1"/>
  <c r="F1470" i="24" a="1"/>
  <c r="F1470" i="24" s="1"/>
  <c r="F1471" i="24" a="1"/>
  <c r="F1471" i="24" s="1"/>
  <c r="F1472" i="24" a="1"/>
  <c r="F1472" i="24" s="1"/>
  <c r="F1473" i="24" a="1"/>
  <c r="F1473" i="24" s="1"/>
  <c r="F1474" i="24" a="1"/>
  <c r="F1474" i="24" s="1"/>
  <c r="F1475" i="24" a="1"/>
  <c r="F1475" i="24" s="1"/>
  <c r="F1476" i="24" a="1"/>
  <c r="F1476" i="24" s="1"/>
  <c r="F1477" i="24" a="1"/>
  <c r="F1477" i="24" s="1"/>
  <c r="F1478" i="24" a="1"/>
  <c r="F1478" i="24" s="1"/>
  <c r="F1479" i="24" a="1"/>
  <c r="F1479" i="24" s="1"/>
  <c r="F1480" i="24" a="1"/>
  <c r="F1480" i="24" s="1"/>
  <c r="F1481" i="24" a="1"/>
  <c r="F1481" i="24" s="1"/>
  <c r="F1482" i="24" a="1"/>
  <c r="F1482" i="24" s="1"/>
  <c r="F1483" i="24" a="1"/>
  <c r="F1483" i="24" s="1"/>
  <c r="F1484" i="24" a="1"/>
  <c r="F1484" i="24" s="1"/>
  <c r="F1485" i="24" a="1"/>
  <c r="F1485" i="24" s="1"/>
  <c r="F1486" i="24" a="1"/>
  <c r="F1486" i="24" s="1"/>
  <c r="F1487" i="24" a="1"/>
  <c r="F1487" i="24" s="1"/>
  <c r="F1488" i="24" a="1"/>
  <c r="F1488" i="24" s="1"/>
  <c r="F1489" i="24" a="1"/>
  <c r="F1489" i="24" s="1"/>
  <c r="F1490" i="24" a="1"/>
  <c r="F1490" i="24" s="1"/>
  <c r="F1491" i="24" a="1"/>
  <c r="F1491" i="24" s="1"/>
  <c r="F1492" i="24" a="1"/>
  <c r="F1492" i="24" s="1"/>
  <c r="F1493" i="24" a="1"/>
  <c r="F1493" i="24" s="1"/>
  <c r="F1494" i="24" a="1"/>
  <c r="F1494" i="24" s="1"/>
  <c r="F1495" i="24" a="1"/>
  <c r="F1495" i="24" s="1"/>
  <c r="F1496" i="24" a="1"/>
  <c r="F1496" i="24" s="1"/>
  <c r="F1497" i="24" a="1"/>
  <c r="F1497" i="24" s="1"/>
  <c r="F1498" i="24" a="1"/>
  <c r="F1498" i="24" s="1"/>
  <c r="F1499" i="24" a="1"/>
  <c r="F1499" i="24" s="1"/>
  <c r="F1500" i="24" a="1"/>
  <c r="F1500" i="24" s="1"/>
  <c r="F1501" i="24" a="1"/>
  <c r="F1501" i="24" s="1"/>
  <c r="F1502" i="24" a="1"/>
  <c r="F1502" i="24" s="1"/>
  <c r="F1503" i="24" a="1"/>
  <c r="F1503" i="24" s="1"/>
  <c r="F1504" i="24" a="1"/>
  <c r="F1504" i="24" s="1"/>
  <c r="F1505" i="24" a="1"/>
  <c r="F1505" i="24" s="1"/>
  <c r="F1506" i="24" a="1"/>
  <c r="F1506" i="24" s="1"/>
  <c r="F1507" i="24" a="1"/>
  <c r="F1507" i="24" s="1"/>
  <c r="F1508" i="24" a="1"/>
  <c r="F1508" i="24" s="1"/>
  <c r="F1509" i="24" a="1"/>
  <c r="F1509" i="24" s="1"/>
  <c r="F1510" i="24" a="1"/>
  <c r="F1510" i="24" s="1"/>
  <c r="F1511" i="24" a="1"/>
  <c r="F1511" i="24" s="1"/>
  <c r="F1512" i="24" a="1"/>
  <c r="F1512" i="24" s="1"/>
  <c r="F1513" i="24" a="1"/>
  <c r="F1513" i="24" s="1"/>
  <c r="F1514" i="24" a="1"/>
  <c r="F1514" i="24" s="1"/>
  <c r="F1515" i="24" a="1"/>
  <c r="F1515" i="24" s="1"/>
  <c r="F1516" i="24" a="1"/>
  <c r="F1516" i="24" s="1"/>
  <c r="F1517" i="24" a="1"/>
  <c r="F1517" i="24" s="1"/>
  <c r="F1518" i="24" a="1"/>
  <c r="F1518" i="24" s="1"/>
  <c r="F1519" i="24" a="1"/>
  <c r="F1519" i="24" s="1"/>
  <c r="F1520" i="24" a="1"/>
  <c r="F1520" i="24" s="1"/>
  <c r="F1521" i="24" a="1"/>
  <c r="F1521" i="24" s="1"/>
  <c r="F1522" i="24" a="1"/>
  <c r="F1522" i="24" s="1"/>
  <c r="F1523" i="24" a="1"/>
  <c r="F1523" i="24" s="1"/>
  <c r="F1524" i="24" a="1"/>
  <c r="F1524" i="24" s="1"/>
  <c r="F1525" i="24" a="1"/>
  <c r="F1525" i="24" s="1"/>
  <c r="F1526" i="24" a="1"/>
  <c r="F1526" i="24" s="1"/>
  <c r="F1527" i="24" a="1"/>
  <c r="F1527" i="24" s="1"/>
  <c r="F1528" i="24" a="1"/>
  <c r="F1528" i="24" s="1"/>
  <c r="F1529" i="24" a="1"/>
  <c r="F1529" i="24" s="1"/>
  <c r="F1530" i="24" a="1"/>
  <c r="F1530" i="24" s="1"/>
  <c r="F1531" i="24" a="1"/>
  <c r="F1531" i="24" s="1"/>
  <c r="F1532" i="24" a="1"/>
  <c r="F1532" i="24" s="1"/>
  <c r="F1533" i="24" a="1"/>
  <c r="F1533" i="24" s="1"/>
  <c r="F1534" i="24" a="1"/>
  <c r="F1534" i="24" s="1"/>
  <c r="F1535" i="24" a="1"/>
  <c r="F1535" i="24" s="1"/>
  <c r="F1536" i="24" a="1"/>
  <c r="F1536" i="24" s="1"/>
  <c r="F1537" i="24" a="1"/>
  <c r="F1537" i="24" s="1"/>
  <c r="F1538" i="24" a="1"/>
  <c r="F1538" i="24" s="1"/>
  <c r="F1539" i="24" a="1"/>
  <c r="F1539" i="24" s="1"/>
  <c r="F1540" i="24" a="1"/>
  <c r="F1540" i="24" s="1"/>
  <c r="F1541" i="24" a="1"/>
  <c r="F1541" i="24" s="1"/>
  <c r="F1542" i="24" a="1"/>
  <c r="F1542" i="24" s="1"/>
  <c r="F1543" i="24" a="1"/>
  <c r="F1543" i="24" s="1"/>
  <c r="F1544" i="24" a="1"/>
  <c r="F1544" i="24" s="1"/>
  <c r="F1545" i="24" a="1"/>
  <c r="F1545" i="24" s="1"/>
  <c r="F1546" i="24" a="1"/>
  <c r="F1546" i="24" s="1"/>
  <c r="F1547" i="24" a="1"/>
  <c r="F1547" i="24" s="1"/>
  <c r="F1548" i="24" a="1"/>
  <c r="F1548" i="24" s="1"/>
  <c r="F1549" i="24" a="1"/>
  <c r="F1549" i="24" s="1"/>
  <c r="F1550" i="24" a="1"/>
  <c r="F1550" i="24" s="1"/>
  <c r="F1551" i="24" a="1"/>
  <c r="F1551" i="24" s="1"/>
  <c r="F1552" i="24" a="1"/>
  <c r="F1552" i="24" s="1"/>
  <c r="F1553" i="24" a="1"/>
  <c r="F1553" i="24" s="1"/>
  <c r="F1554" i="24" a="1"/>
  <c r="F1554" i="24" s="1"/>
  <c r="F1555" i="24" a="1"/>
  <c r="F1555" i="24" s="1"/>
  <c r="F1556" i="24" a="1"/>
  <c r="F1556" i="24" s="1"/>
  <c r="F1557" i="24" a="1"/>
  <c r="F1557" i="24" s="1"/>
  <c r="F1558" i="24" a="1"/>
  <c r="F1558" i="24" s="1"/>
  <c r="F1559" i="24" a="1"/>
  <c r="F1559" i="24" s="1"/>
  <c r="F1560" i="24" a="1"/>
  <c r="F1560" i="24" s="1"/>
  <c r="F1561" i="24" a="1"/>
  <c r="F1561" i="24" s="1"/>
  <c r="F1562" i="24" a="1"/>
  <c r="F1562" i="24" s="1"/>
  <c r="F1563" i="24" a="1"/>
  <c r="F1563" i="24" s="1"/>
  <c r="F1564" i="24" a="1"/>
  <c r="F1564" i="24" s="1"/>
  <c r="F1565" i="24" a="1"/>
  <c r="F1565" i="24" s="1"/>
  <c r="F1566" i="24" a="1"/>
  <c r="F1566" i="24" s="1"/>
  <c r="F1567" i="24" a="1"/>
  <c r="F1567" i="24" s="1"/>
  <c r="F1568" i="24" a="1"/>
  <c r="F1568" i="24" s="1"/>
  <c r="F1569" i="24" a="1"/>
  <c r="F1569" i="24" s="1"/>
  <c r="F1570" i="24" a="1"/>
  <c r="F1570" i="24" s="1"/>
  <c r="F1571" i="24" a="1"/>
  <c r="F1571" i="24" s="1"/>
  <c r="F1572" i="24" a="1"/>
  <c r="F1572" i="24" s="1"/>
  <c r="F1573" i="24" a="1"/>
  <c r="F1573" i="24" s="1"/>
  <c r="F1574" i="24" a="1"/>
  <c r="F1574" i="24" s="1"/>
  <c r="F1575" i="24" a="1"/>
  <c r="F1575" i="24" s="1"/>
  <c r="F1576" i="24" a="1"/>
  <c r="F1576" i="24" s="1"/>
  <c r="F1577" i="24" a="1"/>
  <c r="F1577" i="24" s="1"/>
  <c r="F1578" i="24" a="1"/>
  <c r="F1578" i="24" s="1"/>
  <c r="F1579" i="24" a="1"/>
  <c r="F1579" i="24" s="1"/>
  <c r="F1580" i="24" a="1"/>
  <c r="F1580" i="24" s="1"/>
  <c r="F1581" i="24" a="1"/>
  <c r="F1581" i="24" s="1"/>
  <c r="F1582" i="24" a="1"/>
  <c r="F1582" i="24" s="1"/>
  <c r="F1583" i="24" a="1"/>
  <c r="F1583" i="24" s="1"/>
  <c r="F1584" i="24" a="1"/>
  <c r="F1584" i="24" s="1"/>
  <c r="F1585" i="24" a="1"/>
  <c r="F1585" i="24" s="1"/>
  <c r="F1586" i="24" a="1"/>
  <c r="F1586" i="24" s="1"/>
  <c r="F1587" i="24" a="1"/>
  <c r="F1587" i="24" s="1"/>
  <c r="H5" i="24"/>
  <c r="I5" i="24"/>
  <c r="J5" i="24"/>
  <c r="K5" i="24"/>
  <c r="G5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236" i="24"/>
  <c r="R237" i="24"/>
  <c r="R238" i="24"/>
  <c r="R239" i="24"/>
  <c r="R240" i="24"/>
  <c r="R241" i="24"/>
  <c r="R242" i="24"/>
  <c r="R243" i="24"/>
  <c r="R244" i="24"/>
  <c r="R245" i="24"/>
  <c r="R246" i="24"/>
  <c r="R247" i="24"/>
  <c r="R248" i="24"/>
  <c r="R249" i="24"/>
  <c r="R250" i="24"/>
  <c r="R251" i="24"/>
  <c r="R252" i="24"/>
  <c r="R253" i="24"/>
  <c r="R254" i="24"/>
  <c r="R255" i="24"/>
  <c r="R256" i="24"/>
  <c r="R257" i="24"/>
  <c r="R258" i="24"/>
  <c r="R259" i="24"/>
  <c r="R260" i="24"/>
  <c r="R261" i="24"/>
  <c r="R262" i="24"/>
  <c r="R263" i="24"/>
  <c r="R264" i="24"/>
  <c r="R265" i="24"/>
  <c r="R266" i="24"/>
  <c r="R267" i="24"/>
  <c r="R268" i="24"/>
  <c r="R269" i="24"/>
  <c r="R270" i="24"/>
  <c r="R271" i="24"/>
  <c r="R272" i="24"/>
  <c r="R273" i="24"/>
  <c r="R274" i="24"/>
  <c r="R275" i="24"/>
  <c r="R276" i="24"/>
  <c r="R277" i="24"/>
  <c r="R278" i="24"/>
  <c r="R279" i="24"/>
  <c r="R280" i="24"/>
  <c r="R281" i="24"/>
  <c r="R282" i="24"/>
  <c r="R283" i="24"/>
  <c r="R284" i="24"/>
  <c r="R285" i="24"/>
  <c r="R286" i="24"/>
  <c r="R287" i="24"/>
  <c r="R288" i="24"/>
  <c r="R289" i="24"/>
  <c r="R290" i="24"/>
  <c r="R291" i="24"/>
  <c r="R292" i="24"/>
  <c r="R293" i="24"/>
  <c r="R294" i="24"/>
  <c r="R295" i="24"/>
  <c r="R296" i="24"/>
  <c r="R297" i="24"/>
  <c r="R298" i="24"/>
  <c r="R299" i="24"/>
  <c r="R300" i="24"/>
  <c r="R301" i="24"/>
  <c r="R302" i="24"/>
  <c r="R303" i="24"/>
  <c r="R304" i="24"/>
  <c r="R305" i="24"/>
  <c r="R306" i="24"/>
  <c r="R307" i="24"/>
  <c r="R308" i="24"/>
  <c r="R309" i="24"/>
  <c r="R310" i="24"/>
  <c r="R311" i="24"/>
  <c r="R312" i="24"/>
  <c r="R313" i="24"/>
  <c r="R314" i="24"/>
  <c r="R315" i="24"/>
  <c r="R316" i="24"/>
  <c r="R317" i="24"/>
  <c r="R318" i="24"/>
  <c r="R319" i="24"/>
  <c r="R320" i="24"/>
  <c r="R321" i="24"/>
  <c r="R322" i="24"/>
  <c r="R323" i="24"/>
  <c r="R324" i="24"/>
  <c r="R325" i="24"/>
  <c r="R326" i="24"/>
  <c r="R327" i="24"/>
  <c r="R328" i="24"/>
  <c r="R329" i="24"/>
  <c r="R330" i="24"/>
  <c r="R331" i="24"/>
  <c r="R332" i="24"/>
  <c r="R333" i="24"/>
  <c r="R334" i="24"/>
  <c r="R335" i="24"/>
  <c r="R336" i="24"/>
  <c r="R337" i="24"/>
  <c r="R338" i="24"/>
  <c r="R339" i="24"/>
  <c r="R340" i="24"/>
  <c r="R341" i="24"/>
  <c r="R342" i="24"/>
  <c r="R343" i="24"/>
  <c r="R344" i="24"/>
  <c r="R345" i="24"/>
  <c r="R346" i="24"/>
  <c r="R347" i="24"/>
  <c r="R348" i="24"/>
  <c r="R349" i="24"/>
  <c r="R350" i="24"/>
  <c r="R351" i="24"/>
  <c r="R352" i="24"/>
  <c r="R353" i="24"/>
  <c r="R354" i="24"/>
  <c r="R355" i="24"/>
  <c r="R356" i="24"/>
  <c r="R357" i="24"/>
  <c r="R358" i="24"/>
  <c r="R359" i="24"/>
  <c r="R360" i="24"/>
  <c r="R361" i="24"/>
  <c r="R362" i="24"/>
  <c r="R363" i="24"/>
  <c r="R364" i="24"/>
  <c r="R365" i="24"/>
  <c r="R366" i="24"/>
  <c r="R367" i="24"/>
  <c r="R368" i="24"/>
  <c r="R369" i="24"/>
  <c r="R370" i="24"/>
  <c r="R371" i="24"/>
  <c r="R372" i="24"/>
  <c r="R373" i="24"/>
  <c r="R374" i="24"/>
  <c r="R375" i="24"/>
  <c r="R376" i="24"/>
  <c r="R377" i="24"/>
  <c r="R378" i="24"/>
  <c r="R379" i="24"/>
  <c r="R380" i="24"/>
  <c r="R381" i="24"/>
  <c r="R382" i="24"/>
  <c r="R383" i="24"/>
  <c r="R384" i="24"/>
  <c r="R385" i="24"/>
  <c r="R386" i="24"/>
  <c r="R387" i="24"/>
  <c r="R388" i="24"/>
  <c r="R389" i="24"/>
  <c r="R390" i="24"/>
  <c r="R391" i="24"/>
  <c r="R392" i="24"/>
  <c r="R393" i="24"/>
  <c r="R394" i="24"/>
  <c r="R395" i="24"/>
  <c r="R396" i="24"/>
  <c r="R397" i="24"/>
  <c r="R398" i="24"/>
  <c r="R399" i="24"/>
  <c r="R400" i="24"/>
  <c r="R401" i="24"/>
  <c r="R402" i="24"/>
  <c r="R403" i="24"/>
  <c r="R404" i="24"/>
  <c r="R405" i="24"/>
  <c r="R406" i="24"/>
  <c r="R407" i="24"/>
  <c r="R408" i="24"/>
  <c r="R409" i="24"/>
  <c r="R410" i="24"/>
  <c r="R411" i="24"/>
  <c r="R412" i="24"/>
  <c r="R413" i="24"/>
  <c r="R414" i="24"/>
  <c r="R415" i="24"/>
  <c r="R416" i="24"/>
  <c r="R417" i="24"/>
  <c r="R418" i="24"/>
  <c r="R419" i="24"/>
  <c r="R420" i="24"/>
  <c r="R421" i="24"/>
  <c r="R422" i="24"/>
  <c r="R423" i="24"/>
  <c r="R424" i="24"/>
  <c r="R425" i="24"/>
  <c r="R426" i="24"/>
  <c r="R427" i="24"/>
  <c r="R428" i="24"/>
  <c r="R429" i="24"/>
  <c r="R430" i="24"/>
  <c r="R431" i="24"/>
  <c r="R432" i="24"/>
  <c r="R433" i="24"/>
  <c r="R434" i="24"/>
  <c r="R435" i="24"/>
  <c r="R436" i="24"/>
  <c r="R437" i="24"/>
  <c r="R438" i="24"/>
  <c r="R439" i="24"/>
  <c r="R440" i="24"/>
  <c r="R441" i="24"/>
  <c r="R442" i="24"/>
  <c r="R443" i="24"/>
  <c r="R444" i="24"/>
  <c r="R445" i="24"/>
  <c r="R446" i="24"/>
  <c r="R447" i="24"/>
  <c r="R448" i="24"/>
  <c r="R449" i="24"/>
  <c r="R450" i="24"/>
  <c r="R451" i="24"/>
  <c r="R452" i="24"/>
  <c r="R453" i="24"/>
  <c r="R454" i="24"/>
  <c r="R455" i="24"/>
  <c r="R456" i="24"/>
  <c r="R457" i="24"/>
  <c r="R458" i="24"/>
  <c r="R459" i="24"/>
  <c r="R460" i="24"/>
  <c r="R461" i="24"/>
  <c r="R462" i="24"/>
  <c r="R463" i="24"/>
  <c r="R464" i="24"/>
  <c r="R465" i="24"/>
  <c r="R466" i="24"/>
  <c r="R467" i="24"/>
  <c r="R468" i="24"/>
  <c r="R469" i="24"/>
  <c r="R470" i="24"/>
  <c r="R471" i="24"/>
  <c r="R472" i="24"/>
  <c r="R473" i="24"/>
  <c r="R474" i="24"/>
  <c r="R475" i="24"/>
  <c r="R476" i="24"/>
  <c r="R477" i="24"/>
  <c r="R478" i="24"/>
  <c r="R479" i="24"/>
  <c r="R480" i="24"/>
  <c r="R481" i="24"/>
  <c r="R482" i="24"/>
  <c r="R483" i="24"/>
  <c r="R484" i="24"/>
  <c r="R485" i="24"/>
  <c r="R486" i="24"/>
  <c r="R487" i="24"/>
  <c r="R488" i="24"/>
  <c r="R489" i="24"/>
  <c r="R490" i="24"/>
  <c r="R491" i="24"/>
  <c r="R492" i="24"/>
  <c r="R493" i="24"/>
  <c r="R494" i="24"/>
  <c r="R495" i="24"/>
  <c r="R496" i="24"/>
  <c r="R497" i="24"/>
  <c r="R498" i="24"/>
  <c r="R499" i="24"/>
  <c r="R500" i="24"/>
  <c r="R501" i="24"/>
  <c r="R502" i="24"/>
  <c r="R503" i="24"/>
  <c r="R504" i="24"/>
  <c r="R505" i="24"/>
  <c r="R506" i="24"/>
  <c r="R507" i="24"/>
  <c r="R508" i="24"/>
  <c r="R509" i="24"/>
  <c r="R510" i="24"/>
  <c r="R511" i="24"/>
  <c r="R512" i="24"/>
  <c r="R513" i="24"/>
  <c r="R514" i="24"/>
  <c r="R515" i="24"/>
  <c r="R516" i="24"/>
  <c r="R517" i="24"/>
  <c r="R518" i="24"/>
  <c r="R519" i="24"/>
  <c r="R520" i="24"/>
  <c r="R521" i="24"/>
  <c r="R522" i="24"/>
  <c r="R523" i="24"/>
  <c r="R524" i="24"/>
  <c r="R525" i="24"/>
  <c r="R526" i="24"/>
  <c r="R527" i="24"/>
  <c r="R528" i="24"/>
  <c r="R529" i="24"/>
  <c r="R530" i="24"/>
  <c r="R531" i="24"/>
  <c r="R532" i="24"/>
  <c r="R533" i="24"/>
  <c r="R534" i="24"/>
  <c r="R535" i="24"/>
  <c r="R536" i="24"/>
  <c r="R537" i="24"/>
  <c r="R538" i="24"/>
  <c r="R539" i="24"/>
  <c r="R540" i="24"/>
  <c r="R541" i="24"/>
  <c r="R542" i="24"/>
  <c r="R543" i="24"/>
  <c r="R544" i="24"/>
  <c r="R545" i="24"/>
  <c r="R546" i="24"/>
  <c r="R547" i="24"/>
  <c r="R548" i="24"/>
  <c r="R549" i="24"/>
  <c r="R550" i="24"/>
  <c r="R551" i="24"/>
  <c r="R552" i="24"/>
  <c r="R553" i="24"/>
  <c r="R554" i="24"/>
  <c r="R555" i="24"/>
  <c r="R556" i="24"/>
  <c r="R557" i="24"/>
  <c r="R558" i="24"/>
  <c r="R559" i="24"/>
  <c r="R560" i="24"/>
  <c r="R561" i="24"/>
  <c r="R562" i="24"/>
  <c r="R563" i="24"/>
  <c r="R564" i="24"/>
  <c r="R565" i="24"/>
  <c r="R566" i="24"/>
  <c r="R567" i="24"/>
  <c r="R568" i="24"/>
  <c r="R569" i="24"/>
  <c r="R570" i="24"/>
  <c r="R571" i="24"/>
  <c r="R572" i="24"/>
  <c r="R573" i="24"/>
  <c r="R574" i="24"/>
  <c r="R575" i="24"/>
  <c r="R576" i="24"/>
  <c r="R577" i="24"/>
  <c r="R578" i="24"/>
  <c r="R579" i="24"/>
  <c r="R580" i="24"/>
  <c r="R581" i="24"/>
  <c r="R582" i="24"/>
  <c r="R583" i="24"/>
  <c r="R584" i="24"/>
  <c r="R585" i="24"/>
  <c r="R586" i="24"/>
  <c r="R587" i="24"/>
  <c r="R588" i="24"/>
  <c r="R589" i="24"/>
  <c r="R590" i="24"/>
  <c r="R591" i="24"/>
  <c r="R592" i="24"/>
  <c r="R593" i="24"/>
  <c r="R594" i="24"/>
  <c r="R595" i="24"/>
  <c r="R596" i="24"/>
  <c r="R597" i="24"/>
  <c r="R598" i="24"/>
  <c r="R599" i="24"/>
  <c r="R600" i="24"/>
  <c r="R601" i="24"/>
  <c r="R602" i="24"/>
  <c r="R603" i="24"/>
  <c r="R604" i="24"/>
  <c r="R605" i="24"/>
  <c r="R606" i="24"/>
  <c r="R607" i="24"/>
  <c r="R608" i="24"/>
  <c r="R609" i="24"/>
  <c r="R610" i="24"/>
  <c r="R611" i="24"/>
  <c r="R612" i="24"/>
  <c r="R613" i="24"/>
  <c r="R614" i="24"/>
  <c r="R615" i="24"/>
  <c r="R616" i="24"/>
  <c r="R617" i="24"/>
  <c r="R618" i="24"/>
  <c r="R619" i="24"/>
  <c r="R620" i="24"/>
  <c r="R621" i="24"/>
  <c r="R622" i="24"/>
  <c r="R623" i="24"/>
  <c r="R624" i="24"/>
  <c r="R625" i="24"/>
  <c r="R626" i="24"/>
  <c r="R627" i="24"/>
  <c r="R628" i="24"/>
  <c r="R629" i="24"/>
  <c r="R630" i="24"/>
  <c r="R631" i="24"/>
  <c r="R632" i="24"/>
  <c r="R633" i="24"/>
  <c r="R634" i="24"/>
  <c r="R635" i="24"/>
  <c r="R636" i="24"/>
  <c r="R637" i="24"/>
  <c r="R638" i="24"/>
  <c r="R639" i="24"/>
  <c r="R640" i="24"/>
  <c r="R641" i="24"/>
  <c r="R642" i="24"/>
  <c r="R643" i="24"/>
  <c r="R644" i="24"/>
  <c r="R645" i="24"/>
  <c r="R646" i="24"/>
  <c r="R647" i="24"/>
  <c r="R648" i="24"/>
  <c r="R649" i="24"/>
  <c r="R650" i="24"/>
  <c r="R651" i="24"/>
  <c r="R652" i="24"/>
  <c r="R653" i="24"/>
  <c r="R654" i="24"/>
  <c r="R655" i="24"/>
  <c r="R656" i="24"/>
  <c r="R657" i="24"/>
  <c r="R658" i="24"/>
  <c r="R659" i="24"/>
  <c r="R660" i="24"/>
  <c r="R661" i="24"/>
  <c r="R662" i="24"/>
  <c r="R663" i="24"/>
  <c r="R664" i="24"/>
  <c r="R665" i="24"/>
  <c r="R666" i="24"/>
  <c r="R667" i="24"/>
  <c r="R668" i="24"/>
  <c r="R669" i="24"/>
  <c r="R670" i="24"/>
  <c r="R671" i="24"/>
  <c r="R672" i="24"/>
  <c r="R673" i="24"/>
  <c r="R674" i="24"/>
  <c r="R675" i="24"/>
  <c r="R676" i="24"/>
  <c r="R677" i="24"/>
  <c r="R678" i="24"/>
  <c r="R679" i="24"/>
  <c r="R680" i="24"/>
  <c r="R681" i="24"/>
  <c r="R682" i="24"/>
  <c r="R683" i="24"/>
  <c r="R684" i="24"/>
  <c r="R685" i="24"/>
  <c r="R686" i="24"/>
  <c r="R687" i="24"/>
  <c r="R688" i="24"/>
  <c r="R689" i="24"/>
  <c r="R690" i="24"/>
  <c r="R691" i="24"/>
  <c r="R692" i="24"/>
  <c r="R693" i="24"/>
  <c r="R694" i="24"/>
  <c r="R695" i="24"/>
  <c r="R696" i="24"/>
  <c r="R697" i="24"/>
  <c r="R698" i="24"/>
  <c r="R699" i="24"/>
  <c r="R700" i="24"/>
  <c r="R701" i="24"/>
  <c r="R702" i="24"/>
  <c r="R703" i="24"/>
  <c r="R704" i="24"/>
  <c r="R705" i="24"/>
  <c r="R706" i="24"/>
  <c r="R707" i="24"/>
  <c r="R708" i="24"/>
  <c r="R709" i="24"/>
  <c r="R710" i="24"/>
  <c r="R711" i="24"/>
  <c r="R712" i="24"/>
  <c r="R713" i="24"/>
  <c r="R714" i="24"/>
  <c r="R715" i="24"/>
  <c r="R716" i="24"/>
  <c r="R717" i="24"/>
  <c r="R718" i="24"/>
  <c r="R719" i="24"/>
  <c r="R720" i="24"/>
  <c r="R721" i="24"/>
  <c r="R722" i="24"/>
  <c r="R723" i="24"/>
  <c r="R724" i="24"/>
  <c r="R725" i="24"/>
  <c r="R726" i="24"/>
  <c r="R727" i="24"/>
  <c r="R728" i="24"/>
  <c r="R729" i="24"/>
  <c r="R730" i="24"/>
  <c r="R731" i="24"/>
  <c r="R732" i="24"/>
  <c r="R733" i="24"/>
  <c r="R734" i="24"/>
  <c r="R735" i="24"/>
  <c r="R736" i="24"/>
  <c r="R737" i="24"/>
  <c r="R738" i="24"/>
  <c r="R739" i="24"/>
  <c r="R740" i="24"/>
  <c r="R741" i="24"/>
  <c r="R742" i="24"/>
  <c r="R743" i="24"/>
  <c r="R744" i="24"/>
  <c r="R745" i="24"/>
  <c r="R746" i="24"/>
  <c r="R747" i="24"/>
  <c r="R748" i="24"/>
  <c r="R749" i="24"/>
  <c r="R750" i="24"/>
  <c r="R751" i="24"/>
  <c r="R752" i="24"/>
  <c r="R753" i="24"/>
  <c r="R754" i="24"/>
  <c r="R755" i="24"/>
  <c r="R756" i="24"/>
  <c r="R757" i="24"/>
  <c r="R758" i="24"/>
  <c r="R759" i="24"/>
  <c r="R760" i="24"/>
  <c r="R761" i="24"/>
  <c r="R762" i="24"/>
  <c r="R763" i="24"/>
  <c r="R764" i="24"/>
  <c r="R765" i="24"/>
  <c r="R766" i="24"/>
  <c r="R767" i="24"/>
  <c r="R768" i="24"/>
  <c r="R769" i="24"/>
  <c r="R770" i="24"/>
  <c r="R771" i="24"/>
  <c r="R772" i="24"/>
  <c r="R773" i="24"/>
  <c r="R774" i="24"/>
  <c r="R775" i="24"/>
  <c r="R776" i="24"/>
  <c r="R777" i="24"/>
  <c r="R778" i="24"/>
  <c r="R779" i="24"/>
  <c r="R780" i="24"/>
  <c r="R781" i="24"/>
  <c r="R782" i="24"/>
  <c r="R783" i="24"/>
  <c r="R784" i="24"/>
  <c r="R785" i="24"/>
  <c r="R786" i="24"/>
  <c r="R787" i="24"/>
  <c r="R788" i="24"/>
  <c r="R789" i="24"/>
  <c r="R790" i="24"/>
  <c r="R791" i="24"/>
  <c r="R792" i="24"/>
  <c r="R793" i="24"/>
  <c r="R794" i="24"/>
  <c r="R795" i="24"/>
  <c r="R796" i="24"/>
  <c r="R797" i="24"/>
  <c r="R798" i="24"/>
  <c r="R799" i="24"/>
  <c r="R800" i="24"/>
  <c r="R801" i="24"/>
  <c r="R802" i="24"/>
  <c r="R803" i="24"/>
  <c r="R804" i="24"/>
  <c r="R805" i="24"/>
  <c r="R806" i="24"/>
  <c r="R807" i="24"/>
  <c r="R808" i="24"/>
  <c r="R809" i="24"/>
  <c r="R810" i="24"/>
  <c r="R811" i="24"/>
  <c r="R812" i="24"/>
  <c r="R813" i="24"/>
  <c r="R814" i="24"/>
  <c r="R815" i="24"/>
  <c r="R816" i="24"/>
  <c r="R817" i="24"/>
  <c r="R818" i="24"/>
  <c r="R819" i="24"/>
  <c r="R820" i="24"/>
  <c r="R821" i="24"/>
  <c r="R822" i="24"/>
  <c r="R823" i="24"/>
  <c r="R824" i="24"/>
  <c r="R825" i="24"/>
  <c r="R826" i="24"/>
  <c r="R827" i="24"/>
  <c r="R828" i="24"/>
  <c r="R829" i="24"/>
  <c r="R830" i="24"/>
  <c r="R831" i="24"/>
  <c r="R832" i="24"/>
  <c r="R833" i="24"/>
  <c r="R834" i="24"/>
  <c r="R835" i="24"/>
  <c r="R836" i="24"/>
  <c r="R837" i="24"/>
  <c r="R838" i="24"/>
  <c r="R839" i="24"/>
  <c r="R840" i="24"/>
  <c r="R841" i="24"/>
  <c r="R842" i="24"/>
  <c r="R843" i="24"/>
  <c r="R844" i="24"/>
  <c r="R845" i="24"/>
  <c r="R846" i="24"/>
  <c r="R847" i="24"/>
  <c r="R848" i="24"/>
  <c r="R849" i="24"/>
  <c r="R850" i="24"/>
  <c r="R851" i="24"/>
  <c r="R852" i="24"/>
  <c r="R853" i="24"/>
  <c r="R854" i="24"/>
  <c r="R855" i="24"/>
  <c r="R856" i="24"/>
  <c r="R857" i="24"/>
  <c r="R858" i="24"/>
  <c r="R859" i="24"/>
  <c r="R860" i="24"/>
  <c r="R861" i="24"/>
  <c r="R862" i="24"/>
  <c r="R863" i="24"/>
  <c r="R864" i="24"/>
  <c r="R865" i="24"/>
  <c r="R866" i="24"/>
  <c r="R867" i="24"/>
  <c r="R868" i="24"/>
  <c r="R869" i="24"/>
  <c r="R870" i="24"/>
  <c r="R871" i="24"/>
  <c r="R872" i="24"/>
  <c r="R873" i="24"/>
  <c r="R874" i="24"/>
  <c r="R875" i="24"/>
  <c r="R876" i="24"/>
  <c r="R877" i="24"/>
  <c r="R878" i="24"/>
  <c r="R879" i="24"/>
  <c r="R880" i="24"/>
  <c r="R881" i="24"/>
  <c r="R882" i="24"/>
  <c r="R883" i="24"/>
  <c r="R884" i="24"/>
  <c r="R885" i="24"/>
  <c r="R886" i="24"/>
  <c r="R887" i="24"/>
  <c r="R888" i="24"/>
  <c r="R889" i="24"/>
  <c r="R890" i="24"/>
  <c r="R891" i="24"/>
  <c r="R892" i="24"/>
  <c r="R893" i="24"/>
  <c r="R894" i="24"/>
  <c r="R895" i="24"/>
  <c r="R896" i="24"/>
  <c r="R897" i="24"/>
  <c r="R898" i="24"/>
  <c r="R899" i="24"/>
  <c r="R900" i="24"/>
  <c r="R901" i="24"/>
  <c r="R902" i="24"/>
  <c r="R903" i="24"/>
  <c r="R904" i="24"/>
  <c r="R905" i="24"/>
  <c r="R906" i="24"/>
  <c r="R907" i="24"/>
  <c r="R908" i="24"/>
  <c r="R909" i="24"/>
  <c r="R910" i="24"/>
  <c r="R911" i="24"/>
  <c r="R912" i="24"/>
  <c r="R913" i="24"/>
  <c r="R914" i="24"/>
  <c r="R915" i="24"/>
  <c r="R916" i="24"/>
  <c r="R917" i="24"/>
  <c r="R918" i="24"/>
  <c r="R919" i="24"/>
  <c r="R920" i="24"/>
  <c r="R921" i="24"/>
  <c r="R922" i="24"/>
  <c r="R923" i="24"/>
  <c r="R924" i="24"/>
  <c r="R925" i="24"/>
  <c r="R926" i="24"/>
  <c r="R927" i="24"/>
  <c r="R928" i="24"/>
  <c r="R929" i="24"/>
  <c r="R930" i="24"/>
  <c r="R931" i="24"/>
  <c r="R932" i="24"/>
  <c r="R933" i="24"/>
  <c r="R934" i="24"/>
  <c r="R935" i="24"/>
  <c r="R936" i="24"/>
  <c r="R937" i="24"/>
  <c r="R938" i="24"/>
  <c r="R939" i="24"/>
  <c r="R940" i="24"/>
  <c r="R941" i="24"/>
  <c r="R942" i="24"/>
  <c r="R943" i="24"/>
  <c r="R944" i="24"/>
  <c r="R945" i="24"/>
  <c r="R946" i="24"/>
  <c r="R947" i="24"/>
  <c r="R948" i="24"/>
  <c r="R949" i="24"/>
  <c r="R950" i="24"/>
  <c r="R951" i="24"/>
  <c r="R952" i="24"/>
  <c r="R953" i="24"/>
  <c r="R954" i="24"/>
  <c r="R955" i="24"/>
  <c r="R956" i="24"/>
  <c r="R957" i="24"/>
  <c r="R958" i="24"/>
  <c r="R959" i="24"/>
  <c r="R960" i="24"/>
  <c r="R961" i="24"/>
  <c r="R962" i="24"/>
  <c r="R963" i="24"/>
  <c r="R964" i="24"/>
  <c r="R965" i="24"/>
  <c r="R966" i="24"/>
  <c r="R967" i="24"/>
  <c r="R968" i="24"/>
  <c r="R969" i="24"/>
  <c r="R970" i="24"/>
  <c r="R971" i="24"/>
  <c r="R972" i="24"/>
  <c r="R973" i="24"/>
  <c r="R974" i="24"/>
  <c r="R975" i="24"/>
  <c r="R976" i="24"/>
  <c r="R977" i="24"/>
  <c r="R978" i="24"/>
  <c r="R979" i="24"/>
  <c r="R980" i="24"/>
  <c r="R981" i="24"/>
  <c r="R982" i="24"/>
  <c r="R983" i="24"/>
  <c r="R984" i="24"/>
  <c r="R985" i="24"/>
  <c r="R986" i="24"/>
  <c r="R987" i="24"/>
  <c r="R988" i="24"/>
  <c r="R989" i="24"/>
  <c r="R990" i="24"/>
  <c r="R991" i="24"/>
  <c r="R992" i="24"/>
  <c r="R993" i="24"/>
  <c r="R994" i="24"/>
  <c r="R995" i="24"/>
  <c r="R996" i="24"/>
  <c r="R997" i="24"/>
  <c r="R998" i="24"/>
  <c r="R999" i="24"/>
  <c r="R1000" i="24"/>
  <c r="R1001" i="24"/>
  <c r="R1002" i="24"/>
  <c r="R1003" i="24"/>
  <c r="R1004" i="24"/>
  <c r="R1005" i="24"/>
  <c r="R1006" i="24"/>
  <c r="R1007" i="24"/>
  <c r="R1008" i="24"/>
  <c r="R1009" i="24"/>
  <c r="R1010" i="24"/>
  <c r="R1011" i="24"/>
  <c r="R1012" i="24"/>
  <c r="R1013" i="24"/>
  <c r="R1014" i="24"/>
  <c r="R1015" i="24"/>
  <c r="R1016" i="24"/>
  <c r="R1017" i="24"/>
  <c r="R1018" i="24"/>
  <c r="R1019" i="24"/>
  <c r="R1020" i="24"/>
  <c r="R1021" i="24"/>
  <c r="R1022" i="24"/>
  <c r="R1023" i="24"/>
  <c r="R1024" i="24"/>
  <c r="R1025" i="24"/>
  <c r="R1026" i="24"/>
  <c r="R1027" i="24"/>
  <c r="R1028" i="24"/>
  <c r="R1029" i="24"/>
  <c r="R1030" i="24"/>
  <c r="R1031" i="24"/>
  <c r="R1032" i="24"/>
  <c r="R1033" i="24"/>
  <c r="R1034" i="24"/>
  <c r="R1035" i="24"/>
  <c r="R1036" i="24"/>
  <c r="R1037" i="24"/>
  <c r="R1038" i="24"/>
  <c r="R1039" i="24"/>
  <c r="R1040" i="24"/>
  <c r="R1041" i="24"/>
  <c r="R1042" i="24"/>
  <c r="R1043" i="24"/>
  <c r="R1044" i="24"/>
  <c r="R1045" i="24"/>
  <c r="R1046" i="24"/>
  <c r="R1047" i="24"/>
  <c r="R1048" i="24"/>
  <c r="R1049" i="24"/>
  <c r="R1050" i="24"/>
  <c r="R1051" i="24"/>
  <c r="R1052" i="24"/>
  <c r="R1053" i="24"/>
  <c r="R1054" i="24"/>
  <c r="R1055" i="24"/>
  <c r="R1056" i="24"/>
  <c r="R1057" i="24"/>
  <c r="R1058" i="24"/>
  <c r="R1059" i="24"/>
  <c r="R1060" i="24"/>
  <c r="R1061" i="24"/>
  <c r="R1062" i="24"/>
  <c r="R1063" i="24"/>
  <c r="R1064" i="24"/>
  <c r="R1065" i="24"/>
  <c r="R1066" i="24"/>
  <c r="R1067" i="24"/>
  <c r="R1068" i="24"/>
  <c r="R1069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3" i="24"/>
  <c r="R1104" i="24"/>
  <c r="R1105" i="24"/>
  <c r="R1106" i="24"/>
  <c r="R1107" i="24"/>
  <c r="R1108" i="24"/>
  <c r="R1109" i="24"/>
  <c r="R1110" i="24"/>
  <c r="R1111" i="24"/>
  <c r="R1112" i="24"/>
  <c r="R1113" i="24"/>
  <c r="R1114" i="24"/>
  <c r="R1115" i="24"/>
  <c r="R1116" i="24"/>
  <c r="R1117" i="24"/>
  <c r="R1118" i="24"/>
  <c r="R1119" i="24"/>
  <c r="R1120" i="24"/>
  <c r="R1121" i="24"/>
  <c r="R1122" i="24"/>
  <c r="R1123" i="24"/>
  <c r="R1124" i="24"/>
  <c r="R1125" i="24"/>
  <c r="R1126" i="24"/>
  <c r="R1127" i="24"/>
  <c r="R1128" i="24"/>
  <c r="R1129" i="24"/>
  <c r="R1130" i="24"/>
  <c r="R1131" i="24"/>
  <c r="R1132" i="24"/>
  <c r="R1133" i="24"/>
  <c r="R1134" i="24"/>
  <c r="R1135" i="24"/>
  <c r="R1136" i="24"/>
  <c r="R1137" i="24"/>
  <c r="R1138" i="24"/>
  <c r="R1139" i="24"/>
  <c r="R1140" i="24"/>
  <c r="R1141" i="24"/>
  <c r="R1142" i="24"/>
  <c r="R1143" i="24"/>
  <c r="R1144" i="24"/>
  <c r="R1145" i="24"/>
  <c r="R1146" i="24"/>
  <c r="R1147" i="24"/>
  <c r="R1148" i="24"/>
  <c r="R1149" i="24"/>
  <c r="R1150" i="24"/>
  <c r="R1151" i="24"/>
  <c r="R1152" i="24"/>
  <c r="R1153" i="24"/>
  <c r="R1154" i="24"/>
  <c r="R1155" i="24"/>
  <c r="R1156" i="24"/>
  <c r="R1157" i="24"/>
  <c r="R1158" i="24"/>
  <c r="R1159" i="24"/>
  <c r="R1160" i="24"/>
  <c r="R1161" i="24"/>
  <c r="R1162" i="24"/>
  <c r="R1163" i="24"/>
  <c r="R1164" i="24"/>
  <c r="R1165" i="24"/>
  <c r="R1166" i="24"/>
  <c r="R1167" i="24"/>
  <c r="R1168" i="24"/>
  <c r="R1169" i="24"/>
  <c r="R1170" i="24"/>
  <c r="R1171" i="24"/>
  <c r="R1172" i="24"/>
  <c r="R1173" i="24"/>
  <c r="R1174" i="24"/>
  <c r="R1175" i="24"/>
  <c r="R1176" i="24"/>
  <c r="R1177" i="24"/>
  <c r="R1178" i="24"/>
  <c r="R1179" i="24"/>
  <c r="R1180" i="24"/>
  <c r="R1181" i="24"/>
  <c r="R1182" i="24"/>
  <c r="R1183" i="24"/>
  <c r="R1184" i="24"/>
  <c r="R1185" i="24"/>
  <c r="R1186" i="24"/>
  <c r="R1187" i="24"/>
  <c r="R1188" i="24"/>
  <c r="R1189" i="24"/>
  <c r="R1190" i="24"/>
  <c r="R1191" i="24"/>
  <c r="R1192" i="24"/>
  <c r="R1193" i="24"/>
  <c r="R1194" i="24"/>
  <c r="R1195" i="24"/>
  <c r="R1196" i="24"/>
  <c r="R1197" i="24"/>
  <c r="R1198" i="24"/>
  <c r="R1199" i="24"/>
  <c r="R1200" i="24"/>
  <c r="R1201" i="24"/>
  <c r="R1202" i="24"/>
  <c r="R1203" i="24"/>
  <c r="R1204" i="24"/>
  <c r="R1205" i="24"/>
  <c r="R1206" i="24"/>
  <c r="R1207" i="24"/>
  <c r="R1208" i="24"/>
  <c r="R1209" i="24"/>
  <c r="R1210" i="24"/>
  <c r="R1211" i="24"/>
  <c r="R1212" i="24"/>
  <c r="R1213" i="24"/>
  <c r="R1214" i="24"/>
  <c r="R1215" i="24"/>
  <c r="R1216" i="24"/>
  <c r="R1217" i="24"/>
  <c r="R1218" i="24"/>
  <c r="R1219" i="24"/>
  <c r="R1220" i="24"/>
  <c r="R1221" i="24"/>
  <c r="R1222" i="24"/>
  <c r="R1223" i="24"/>
  <c r="R1224" i="24"/>
  <c r="R1225" i="24"/>
  <c r="R1226" i="24"/>
  <c r="R1227" i="24"/>
  <c r="R1228" i="24"/>
  <c r="R1229" i="24"/>
  <c r="R1230" i="24"/>
  <c r="R1231" i="24"/>
  <c r="R1232" i="24"/>
  <c r="R1233" i="24"/>
  <c r="R1234" i="24"/>
  <c r="R1235" i="24"/>
  <c r="R1236" i="24"/>
  <c r="R1237" i="24"/>
  <c r="R1238" i="24"/>
  <c r="R1239" i="24"/>
  <c r="R1240" i="24"/>
  <c r="R1241" i="24"/>
  <c r="R1242" i="24"/>
  <c r="R1243" i="24"/>
  <c r="R1244" i="24"/>
  <c r="R1245" i="24"/>
  <c r="R1246" i="24"/>
  <c r="R1247" i="24"/>
  <c r="R1248" i="24"/>
  <c r="R1249" i="24"/>
  <c r="R1250" i="24"/>
  <c r="R1251" i="24"/>
  <c r="R1252" i="24"/>
  <c r="R1253" i="24"/>
  <c r="R1254" i="24"/>
  <c r="R1255" i="24"/>
  <c r="R1256" i="24"/>
  <c r="R1257" i="24"/>
  <c r="R1258" i="24"/>
  <c r="R1259" i="24"/>
  <c r="R1260" i="24"/>
  <c r="R1261" i="24"/>
  <c r="R1262" i="24"/>
  <c r="R1263" i="24"/>
  <c r="R1264" i="24"/>
  <c r="R1265" i="24"/>
  <c r="R1266" i="24"/>
  <c r="R1267" i="24"/>
  <c r="R1268" i="24"/>
  <c r="R1269" i="24"/>
  <c r="R1270" i="24"/>
  <c r="R1271" i="24"/>
  <c r="R1272" i="24"/>
  <c r="R1273" i="24"/>
  <c r="R1274" i="24"/>
  <c r="R1275" i="24"/>
  <c r="R1276" i="24"/>
  <c r="R1277" i="24"/>
  <c r="R1278" i="24"/>
  <c r="R1279" i="24"/>
  <c r="R1280" i="24"/>
  <c r="R1281" i="24"/>
  <c r="R1282" i="24"/>
  <c r="R1283" i="24"/>
  <c r="R1284" i="24"/>
  <c r="R1285" i="24"/>
  <c r="R1286" i="24"/>
  <c r="R1287" i="24"/>
  <c r="R1288" i="24"/>
  <c r="R1289" i="24"/>
  <c r="R1290" i="24"/>
  <c r="R1291" i="24"/>
  <c r="R1292" i="24"/>
  <c r="R1293" i="24"/>
  <c r="R1294" i="24"/>
  <c r="R1295" i="24"/>
  <c r="R1296" i="24"/>
  <c r="R1297" i="24"/>
  <c r="R1298" i="24"/>
  <c r="R1299" i="24"/>
  <c r="R1300" i="24"/>
  <c r="R1301" i="24"/>
  <c r="R1302" i="24"/>
  <c r="R1303" i="24"/>
  <c r="R1304" i="24"/>
  <c r="R1305" i="24"/>
  <c r="R1306" i="24"/>
  <c r="R1307" i="24"/>
  <c r="R1308" i="24"/>
  <c r="R1309" i="24"/>
  <c r="R1310" i="24"/>
  <c r="R1311" i="24"/>
  <c r="R1312" i="24"/>
  <c r="R1313" i="24"/>
  <c r="R1314" i="24"/>
  <c r="R1315" i="24"/>
  <c r="R1316" i="24"/>
  <c r="R1317" i="24"/>
  <c r="R1318" i="24"/>
  <c r="R1319" i="24"/>
  <c r="R1320" i="24"/>
  <c r="R1321" i="24"/>
  <c r="R1322" i="24"/>
  <c r="R1323" i="24"/>
  <c r="R1324" i="24"/>
  <c r="R1325" i="24"/>
  <c r="R1326" i="24"/>
  <c r="R1327" i="24"/>
  <c r="R1328" i="24"/>
  <c r="R1329" i="24"/>
  <c r="R1330" i="24"/>
  <c r="R1331" i="24"/>
  <c r="R1332" i="24"/>
  <c r="R1333" i="24"/>
  <c r="R1334" i="24"/>
  <c r="R1335" i="24"/>
  <c r="R1336" i="24"/>
  <c r="R1337" i="24"/>
  <c r="R1338" i="24"/>
  <c r="R1339" i="24"/>
  <c r="R1340" i="24"/>
  <c r="R1341" i="24"/>
  <c r="R1342" i="24"/>
  <c r="R1343" i="24"/>
  <c r="R1344" i="24"/>
  <c r="R1345" i="24"/>
  <c r="R1346" i="24"/>
  <c r="R1347" i="24"/>
  <c r="R1348" i="24"/>
  <c r="R1349" i="24"/>
  <c r="R1350" i="24"/>
  <c r="R1351" i="24"/>
  <c r="R1352" i="24"/>
  <c r="R1353" i="24"/>
  <c r="R1354" i="24"/>
  <c r="R1355" i="24"/>
  <c r="R1356" i="24"/>
  <c r="R1357" i="24"/>
  <c r="R1358" i="24"/>
  <c r="R1359" i="24"/>
  <c r="R1360" i="24"/>
  <c r="R1361" i="24"/>
  <c r="R1362" i="24"/>
  <c r="R1363" i="24"/>
  <c r="R1364" i="24"/>
  <c r="R1365" i="24"/>
  <c r="R1366" i="24"/>
  <c r="R1367" i="24"/>
  <c r="R1368" i="24"/>
  <c r="R1369" i="24"/>
  <c r="R1370" i="24"/>
  <c r="R1371" i="24"/>
  <c r="R1372" i="24"/>
  <c r="R1373" i="24"/>
  <c r="R1374" i="24"/>
  <c r="R1375" i="24"/>
  <c r="R1376" i="24"/>
  <c r="R1377" i="24"/>
  <c r="R1378" i="24"/>
  <c r="R1379" i="24"/>
  <c r="R1380" i="24"/>
  <c r="R1381" i="24"/>
  <c r="R1382" i="24"/>
  <c r="R1383" i="24"/>
  <c r="R1384" i="24"/>
  <c r="R1385" i="24"/>
  <c r="R1386" i="24"/>
  <c r="R1387" i="24"/>
  <c r="R1388" i="24"/>
  <c r="R1389" i="24"/>
  <c r="R1390" i="24"/>
  <c r="R1391" i="24"/>
  <c r="R1392" i="24"/>
  <c r="R1393" i="24"/>
  <c r="R1394" i="24"/>
  <c r="R1395" i="24"/>
  <c r="R1396" i="24"/>
  <c r="R1397" i="24"/>
  <c r="R1398" i="24"/>
  <c r="R1399" i="24"/>
  <c r="R1400" i="24"/>
  <c r="R1401" i="24"/>
  <c r="R1402" i="24"/>
  <c r="R1403" i="24"/>
  <c r="R1404" i="24"/>
  <c r="R1405" i="24"/>
  <c r="R1406" i="24"/>
  <c r="R1407" i="24"/>
  <c r="R1408" i="24"/>
  <c r="R1409" i="24"/>
  <c r="R1410" i="24"/>
  <c r="R1411" i="24"/>
  <c r="R1412" i="24"/>
  <c r="R1413" i="24"/>
  <c r="R1414" i="24"/>
  <c r="R1415" i="24"/>
  <c r="R1416" i="24"/>
  <c r="R1417" i="24"/>
  <c r="R1418" i="24"/>
  <c r="R1419" i="24"/>
  <c r="R1420" i="24"/>
  <c r="R1421" i="24"/>
  <c r="R1422" i="24"/>
  <c r="R1423" i="24"/>
  <c r="R1424" i="24"/>
  <c r="R1425" i="24"/>
  <c r="R1426" i="24"/>
  <c r="R1427" i="24"/>
  <c r="R1428" i="24"/>
  <c r="R1429" i="24"/>
  <c r="R1430" i="24"/>
  <c r="R1431" i="24"/>
  <c r="R1432" i="24"/>
  <c r="R1433" i="24"/>
  <c r="R1434" i="24"/>
  <c r="R1435" i="24"/>
  <c r="R1436" i="24"/>
  <c r="R1437" i="24"/>
  <c r="R1438" i="24"/>
  <c r="R1439" i="24"/>
  <c r="R1440" i="24"/>
  <c r="R1441" i="24"/>
  <c r="R1442" i="24"/>
  <c r="R1443" i="24"/>
  <c r="R1444" i="24"/>
  <c r="R1445" i="24"/>
  <c r="R1446" i="24"/>
  <c r="R1447" i="24"/>
  <c r="R1448" i="24"/>
  <c r="R1449" i="24"/>
  <c r="R1450" i="24"/>
  <c r="R1451" i="24"/>
  <c r="R1452" i="24"/>
  <c r="R1453" i="24"/>
  <c r="R1454" i="24"/>
  <c r="R1455" i="24"/>
  <c r="R1456" i="24"/>
  <c r="R1457" i="24"/>
  <c r="R1458" i="24"/>
  <c r="R1459" i="24"/>
  <c r="R1460" i="24"/>
  <c r="R1461" i="24"/>
  <c r="R1462" i="24"/>
  <c r="R1463" i="24"/>
  <c r="R1464" i="24"/>
  <c r="R1465" i="24"/>
  <c r="R1466" i="24"/>
  <c r="R1467" i="24"/>
  <c r="R1468" i="24"/>
  <c r="R1469" i="24"/>
  <c r="R1470" i="24"/>
  <c r="R1471" i="24"/>
  <c r="R1472" i="24"/>
  <c r="R1473" i="24"/>
  <c r="R1474" i="24"/>
  <c r="R1475" i="24"/>
  <c r="R1476" i="24"/>
  <c r="R1477" i="24"/>
  <c r="R1478" i="24"/>
  <c r="R1479" i="24"/>
  <c r="R1480" i="24"/>
  <c r="R1481" i="24"/>
  <c r="R1482" i="24"/>
  <c r="R1483" i="24"/>
  <c r="R1484" i="24"/>
  <c r="R1485" i="24"/>
  <c r="R1486" i="24"/>
  <c r="R1487" i="24"/>
  <c r="R1488" i="24"/>
  <c r="R1489" i="24"/>
  <c r="R1490" i="24"/>
  <c r="R1491" i="24"/>
  <c r="R1492" i="24"/>
  <c r="R1493" i="24"/>
  <c r="R1494" i="24"/>
  <c r="R1495" i="24"/>
  <c r="R1496" i="24"/>
  <c r="R1497" i="24"/>
  <c r="R1498" i="24"/>
  <c r="R1499" i="24"/>
  <c r="R1500" i="24"/>
  <c r="R1501" i="24"/>
  <c r="R1502" i="24"/>
  <c r="R1503" i="24"/>
  <c r="R1504" i="24"/>
  <c r="R1505" i="24"/>
  <c r="R1506" i="24"/>
  <c r="R1507" i="24"/>
  <c r="R1508" i="24"/>
  <c r="R1509" i="24"/>
  <c r="R1510" i="24"/>
  <c r="R1511" i="24"/>
  <c r="R1512" i="24"/>
  <c r="R1513" i="24"/>
  <c r="R1514" i="24"/>
  <c r="R1515" i="24"/>
  <c r="R1516" i="24"/>
  <c r="R1517" i="24"/>
  <c r="R1518" i="24"/>
  <c r="R1519" i="24"/>
  <c r="R1520" i="24"/>
  <c r="R1521" i="24"/>
  <c r="R1522" i="24"/>
  <c r="R1523" i="24"/>
  <c r="R1524" i="24"/>
  <c r="R1525" i="24"/>
  <c r="R1526" i="24"/>
  <c r="R1527" i="24"/>
  <c r="R1528" i="24"/>
  <c r="R1529" i="24"/>
  <c r="R1530" i="24"/>
  <c r="R1531" i="24"/>
  <c r="R1532" i="24"/>
  <c r="R1533" i="24"/>
  <c r="R1534" i="24"/>
  <c r="R1535" i="24"/>
  <c r="R1536" i="24"/>
  <c r="R1537" i="24"/>
  <c r="R1538" i="24"/>
  <c r="R1539" i="24"/>
  <c r="R1540" i="24"/>
  <c r="R1541" i="24"/>
  <c r="R1542" i="24"/>
  <c r="R1543" i="24"/>
  <c r="R1544" i="24"/>
  <c r="R1545" i="24"/>
  <c r="R1546" i="24"/>
  <c r="R1547" i="24"/>
  <c r="R1548" i="24"/>
  <c r="R1549" i="24"/>
  <c r="R1550" i="24"/>
  <c r="R1551" i="24"/>
  <c r="R1552" i="24"/>
  <c r="R1553" i="24"/>
  <c r="R1554" i="24"/>
  <c r="R1555" i="24"/>
  <c r="R1556" i="24"/>
  <c r="R1557" i="24"/>
  <c r="R1558" i="24"/>
  <c r="R1559" i="24"/>
  <c r="R1560" i="24"/>
  <c r="R1561" i="24"/>
  <c r="R1562" i="24"/>
  <c r="R1563" i="24"/>
  <c r="R1564" i="24"/>
  <c r="R1565" i="24"/>
  <c r="R1566" i="24"/>
  <c r="R1567" i="24"/>
  <c r="R1568" i="24"/>
  <c r="R1569" i="24"/>
  <c r="R1570" i="24"/>
  <c r="R1571" i="24"/>
  <c r="R1572" i="24"/>
  <c r="R1573" i="24"/>
  <c r="R1574" i="24"/>
  <c r="R1575" i="24"/>
  <c r="R1576" i="24"/>
  <c r="R1577" i="24"/>
  <c r="R1578" i="24"/>
  <c r="R1579" i="24"/>
  <c r="R1580" i="24"/>
  <c r="R1581" i="24"/>
  <c r="R1582" i="24"/>
  <c r="R1583" i="24"/>
  <c r="R1584" i="24"/>
  <c r="R1585" i="24"/>
  <c r="R1586" i="24"/>
  <c r="R1587" i="24"/>
  <c r="R8" i="24"/>
  <c r="Y9" i="24" a="1"/>
  <c r="Y9" i="24" s="1"/>
  <c r="Y10" i="24" a="1"/>
  <c r="Y10" i="24" s="1"/>
  <c r="Y11" i="24" a="1"/>
  <c r="Y11" i="24" s="1"/>
  <c r="Y12" i="24" a="1"/>
  <c r="Y12" i="24" s="1"/>
  <c r="Y13" i="24" a="1"/>
  <c r="Y13" i="24" s="1"/>
  <c r="Y14" i="24" a="1"/>
  <c r="Y14" i="24" s="1"/>
  <c r="Y15" i="24" a="1"/>
  <c r="Y15" i="24" s="1"/>
  <c r="Y16" i="24" a="1"/>
  <c r="Y16" i="24" s="1"/>
  <c r="Y17" i="24" a="1"/>
  <c r="Y17" i="24" s="1"/>
  <c r="Y18" i="24" a="1"/>
  <c r="Y18" i="24" s="1"/>
  <c r="Y19" i="24" a="1"/>
  <c r="Y19" i="24" s="1"/>
  <c r="Y20" i="24" a="1"/>
  <c r="Y20" i="24"/>
  <c r="Y21" i="24" a="1"/>
  <c r="Y21" i="24" s="1"/>
  <c r="Y22" i="24" a="1"/>
  <c r="Y22" i="24" s="1"/>
  <c r="Y23" i="24" a="1"/>
  <c r="Y23" i="24" s="1"/>
  <c r="Y24" i="24" a="1"/>
  <c r="Y24" i="24" s="1"/>
  <c r="Y25" i="24" a="1"/>
  <c r="Y25" i="24" s="1"/>
  <c r="Y26" i="24" a="1"/>
  <c r="Y26" i="24" s="1"/>
  <c r="Y27" i="24" a="1"/>
  <c r="Y27" i="24" s="1"/>
  <c r="Y28" i="24" a="1"/>
  <c r="Y28" i="24" s="1"/>
  <c r="Y29" i="24" a="1"/>
  <c r="Y29" i="24" s="1"/>
  <c r="Y30" i="24" a="1"/>
  <c r="Y30" i="24" s="1"/>
  <c r="Y31" i="24" a="1"/>
  <c r="Y31" i="24" s="1"/>
  <c r="Y32" i="24" a="1"/>
  <c r="Y32" i="24" s="1"/>
  <c r="Y33" i="24" a="1"/>
  <c r="Y33" i="24" s="1"/>
  <c r="Y34" i="24" a="1"/>
  <c r="Y34" i="24" s="1"/>
  <c r="Y35" i="24" a="1"/>
  <c r="Y35" i="24" s="1"/>
  <c r="Y36" i="24" a="1"/>
  <c r="Y36" i="24" s="1"/>
  <c r="Y37" i="24" a="1"/>
  <c r="Y37" i="24" s="1"/>
  <c r="Y38" i="24" a="1"/>
  <c r="Y38" i="24"/>
  <c r="Y39" i="24" a="1"/>
  <c r="Y39" i="24" s="1"/>
  <c r="Y40" i="24" a="1"/>
  <c r="Y40" i="24" s="1"/>
  <c r="Y41" i="24" a="1"/>
  <c r="Y41" i="24" s="1"/>
  <c r="Y42" i="24" a="1"/>
  <c r="Y42" i="24" s="1"/>
  <c r="Y43" i="24" a="1"/>
  <c r="Y43" i="24" s="1"/>
  <c r="Y44" i="24" a="1"/>
  <c r="Y44" i="24" s="1"/>
  <c r="Y45" i="24" a="1"/>
  <c r="Y45" i="24" s="1"/>
  <c r="Y46" i="24" a="1"/>
  <c r="Y46" i="24" s="1"/>
  <c r="Y47" i="24" a="1"/>
  <c r="Y47" i="24" s="1"/>
  <c r="Y48" i="24" a="1"/>
  <c r="Y48" i="24" s="1"/>
  <c r="Y49" i="24" a="1"/>
  <c r="Y49" i="24" s="1"/>
  <c r="Y50" i="24" a="1"/>
  <c r="Y50" i="24" s="1"/>
  <c r="Y51" i="24" a="1"/>
  <c r="Y51" i="24" s="1"/>
  <c r="Y52" i="24" a="1"/>
  <c r="Y52" i="24" s="1"/>
  <c r="Y53" i="24" a="1"/>
  <c r="Y53" i="24" s="1"/>
  <c r="Y54" i="24" a="1"/>
  <c r="Y54" i="24" s="1"/>
  <c r="Y55" i="24" a="1"/>
  <c r="Y55" i="24" s="1"/>
  <c r="Y56" i="24" a="1"/>
  <c r="Y56" i="24" s="1"/>
  <c r="Y57" i="24" a="1"/>
  <c r="Y57" i="24" s="1"/>
  <c r="Y58" i="24" a="1"/>
  <c r="Y58" i="24" s="1"/>
  <c r="Y59" i="24" a="1"/>
  <c r="Y59" i="24" s="1"/>
  <c r="Y60" i="24" a="1"/>
  <c r="Y60" i="24" s="1"/>
  <c r="Y61" i="24" a="1"/>
  <c r="Y61" i="24" s="1"/>
  <c r="Y62" i="24" a="1"/>
  <c r="Y62" i="24"/>
  <c r="Y63" i="24" a="1"/>
  <c r="Y63" i="24" s="1"/>
  <c r="Y64" i="24" a="1"/>
  <c r="Y64" i="24" s="1"/>
  <c r="Y65" i="24" a="1"/>
  <c r="Y65" i="24" s="1"/>
  <c r="Y66" i="24" a="1"/>
  <c r="Y66" i="24" s="1"/>
  <c r="Y67" i="24" a="1"/>
  <c r="Y67" i="24" s="1"/>
  <c r="Y68" i="24" a="1"/>
  <c r="Y68" i="24" s="1"/>
  <c r="Y69" i="24" a="1"/>
  <c r="Y69" i="24" s="1"/>
  <c r="Y70" i="24" a="1"/>
  <c r="Y70" i="24" s="1"/>
  <c r="Y71" i="24" a="1"/>
  <c r="Y71" i="24" s="1"/>
  <c r="Y72" i="24" a="1"/>
  <c r="Y72" i="24" s="1"/>
  <c r="Y73" i="24" a="1"/>
  <c r="Y73" i="24" s="1"/>
  <c r="Y74" i="24" a="1"/>
  <c r="Y74" i="24"/>
  <c r="Y75" i="24" a="1"/>
  <c r="Y75" i="24" s="1"/>
  <c r="Y76" i="24" a="1"/>
  <c r="Y76" i="24" s="1"/>
  <c r="Y77" i="24" a="1"/>
  <c r="Y77" i="24" s="1"/>
  <c r="Y78" i="24" a="1"/>
  <c r="Y78" i="24" s="1"/>
  <c r="Y79" i="24" a="1"/>
  <c r="Y79" i="24" s="1"/>
  <c r="Y80" i="24" a="1"/>
  <c r="Y80" i="24" s="1"/>
  <c r="Y81" i="24" a="1"/>
  <c r="Y81" i="24" s="1"/>
  <c r="Y82" i="24" a="1"/>
  <c r="Y82" i="24" s="1"/>
  <c r="Y83" i="24" a="1"/>
  <c r="Y83" i="24" s="1"/>
  <c r="Y84" i="24" a="1"/>
  <c r="Y84" i="24" s="1"/>
  <c r="Y85" i="24" a="1"/>
  <c r="Y85" i="24" s="1"/>
  <c r="Y86" i="24" a="1"/>
  <c r="Y86" i="24" s="1"/>
  <c r="Y87" i="24" a="1"/>
  <c r="Y87" i="24" s="1"/>
  <c r="Y88" i="24" a="1"/>
  <c r="Y88" i="24" s="1"/>
  <c r="Y89" i="24" a="1"/>
  <c r="Y89" i="24" s="1"/>
  <c r="Y90" i="24" a="1"/>
  <c r="Y90" i="24" s="1"/>
  <c r="Y91" i="24" a="1"/>
  <c r="Y91" i="24" s="1"/>
  <c r="Y92" i="24" a="1"/>
  <c r="Y92" i="24"/>
  <c r="Y93" i="24" a="1"/>
  <c r="Y93" i="24" s="1"/>
  <c r="Y94" i="24" a="1"/>
  <c r="Y94" i="24" s="1"/>
  <c r="Y95" i="24" a="1"/>
  <c r="Y95" i="24" s="1"/>
  <c r="Y96" i="24" a="1"/>
  <c r="Y96" i="24" s="1"/>
  <c r="Y97" i="24" a="1"/>
  <c r="Y97" i="24" s="1"/>
  <c r="Y98" i="24" a="1"/>
  <c r="Y98" i="24" s="1"/>
  <c r="Y99" i="24" a="1"/>
  <c r="Y99" i="24" s="1"/>
  <c r="Y100" i="24" a="1"/>
  <c r="Y100" i="24" s="1"/>
  <c r="Y101" i="24" a="1"/>
  <c r="Y101" i="24" s="1"/>
  <c r="Y102" i="24" a="1"/>
  <c r="Y102" i="24" s="1"/>
  <c r="Y103" i="24" a="1"/>
  <c r="Y103" i="24" s="1"/>
  <c r="Y104" i="24" a="1"/>
  <c r="Y104" i="24" s="1"/>
  <c r="Y105" i="24" a="1"/>
  <c r="Y105" i="24" s="1"/>
  <c r="Y106" i="24" a="1"/>
  <c r="Y106" i="24" s="1"/>
  <c r="Y107" i="24" a="1"/>
  <c r="Y107" i="24" s="1"/>
  <c r="Y108" i="24" a="1"/>
  <c r="Y108" i="24" s="1"/>
  <c r="Y109" i="24" a="1"/>
  <c r="Y109" i="24" s="1"/>
  <c r="Y110" i="24" a="1"/>
  <c r="Y110" i="24" s="1"/>
  <c r="Y111" i="24" a="1"/>
  <c r="Y111" i="24" s="1"/>
  <c r="Y112" i="24" a="1"/>
  <c r="Y112" i="24" s="1"/>
  <c r="Y113" i="24" a="1"/>
  <c r="Y113" i="24" s="1"/>
  <c r="Y114" i="24" a="1"/>
  <c r="Y114" i="24" s="1"/>
  <c r="Y115" i="24" a="1"/>
  <c r="Y115" i="24" s="1"/>
  <c r="Y116" i="24" a="1"/>
  <c r="Y116" i="24" s="1"/>
  <c r="Y117" i="24" a="1"/>
  <c r="Y117" i="24" s="1"/>
  <c r="Y118" i="24" a="1"/>
  <c r="Y118" i="24" s="1"/>
  <c r="Y119" i="24" a="1"/>
  <c r="Y119" i="24" s="1"/>
  <c r="Y120" i="24" a="1"/>
  <c r="Y120" i="24" s="1"/>
  <c r="Y121" i="24" a="1"/>
  <c r="Y121" i="24" s="1"/>
  <c r="Y122" i="24" a="1"/>
  <c r="Y122" i="24" s="1"/>
  <c r="Y123" i="24" a="1"/>
  <c r="Y123" i="24" s="1"/>
  <c r="Y124" i="24" a="1"/>
  <c r="Y124" i="24" s="1"/>
  <c r="Y125" i="24" a="1"/>
  <c r="Y125" i="24" s="1"/>
  <c r="Y126" i="24" a="1"/>
  <c r="Y126" i="24" s="1"/>
  <c r="Y127" i="24" a="1"/>
  <c r="Y127" i="24" s="1"/>
  <c r="Y128" i="24" a="1"/>
  <c r="Y128" i="24"/>
  <c r="Y129" i="24" a="1"/>
  <c r="Y129" i="24" s="1"/>
  <c r="Y130" i="24" a="1"/>
  <c r="Y130" i="24" s="1"/>
  <c r="Y131" i="24" a="1"/>
  <c r="Y131" i="24" s="1"/>
  <c r="Y132" i="24" a="1"/>
  <c r="Y132" i="24" s="1"/>
  <c r="Y133" i="24" a="1"/>
  <c r="Y133" i="24" s="1"/>
  <c r="Y134" i="24" a="1"/>
  <c r="Y134" i="24" s="1"/>
  <c r="Y135" i="24" a="1"/>
  <c r="Y135" i="24" s="1"/>
  <c r="Y136" i="24" a="1"/>
  <c r="Y136" i="24" s="1"/>
  <c r="Y137" i="24" a="1"/>
  <c r="Y137" i="24" s="1"/>
  <c r="Y138" i="24" a="1"/>
  <c r="Y138" i="24" s="1"/>
  <c r="Y139" i="24" a="1"/>
  <c r="Y139" i="24" s="1"/>
  <c r="Y140" i="24" a="1"/>
  <c r="Y140" i="24" s="1"/>
  <c r="Y141" i="24" a="1"/>
  <c r="Y141" i="24" s="1"/>
  <c r="Y142" i="24" a="1"/>
  <c r="Y142" i="24" s="1"/>
  <c r="Y143" i="24" a="1"/>
  <c r="Y143" i="24" s="1"/>
  <c r="Y144" i="24" a="1"/>
  <c r="Y144" i="24" s="1"/>
  <c r="Y145" i="24" a="1"/>
  <c r="Y145" i="24" s="1"/>
  <c r="Y146" i="24" a="1"/>
  <c r="Y146" i="24"/>
  <c r="Y147" i="24" a="1"/>
  <c r="Y147" i="24" s="1"/>
  <c r="Y148" i="24" a="1"/>
  <c r="Y148" i="24" s="1"/>
  <c r="Y149" i="24" a="1"/>
  <c r="Y149" i="24" s="1"/>
  <c r="Y150" i="24" a="1"/>
  <c r="Y150" i="24" s="1"/>
  <c r="Y151" i="24" a="1"/>
  <c r="Y151" i="24"/>
  <c r="Y152" i="24" a="1"/>
  <c r="Y152" i="24" s="1"/>
  <c r="Y153" i="24" a="1"/>
  <c r="Y153" i="24" s="1"/>
  <c r="Y154" i="24" a="1"/>
  <c r="Y154" i="24" s="1"/>
  <c r="Y155" i="24" a="1"/>
  <c r="Y155" i="24" s="1"/>
  <c r="Y156" i="24" a="1"/>
  <c r="Y156" i="24" s="1"/>
  <c r="Y157" i="24" a="1"/>
  <c r="Y157" i="24" s="1"/>
  <c r="Y158" i="24" a="1"/>
  <c r="Y158" i="24" s="1"/>
  <c r="Y159" i="24" a="1"/>
  <c r="Y159" i="24" s="1"/>
  <c r="Y160" i="24" a="1"/>
  <c r="Y160" i="24" s="1"/>
  <c r="Y161" i="24" a="1"/>
  <c r="Y161" i="24" s="1"/>
  <c r="Y162" i="24" a="1"/>
  <c r="Y162" i="24" s="1"/>
  <c r="Y163" i="24" a="1"/>
  <c r="Y163" i="24" s="1"/>
  <c r="Y164" i="24" a="1"/>
  <c r="Y164" i="24" s="1"/>
  <c r="Y165" i="24" a="1"/>
  <c r="Y165" i="24" s="1"/>
  <c r="Y166" i="24" a="1"/>
  <c r="Y166" i="24" s="1"/>
  <c r="Y167" i="24" a="1"/>
  <c r="Y167" i="24" s="1"/>
  <c r="Y168" i="24" a="1"/>
  <c r="Y168" i="24" s="1"/>
  <c r="Y169" i="24" a="1"/>
  <c r="Y169" i="24" s="1"/>
  <c r="Y170" i="24" a="1"/>
  <c r="Y170" i="24"/>
  <c r="Y171" i="24" a="1"/>
  <c r="Y171" i="24" s="1"/>
  <c r="Y172" i="24" a="1"/>
  <c r="Y172" i="24" s="1"/>
  <c r="Y173" i="24" a="1"/>
  <c r="Y173" i="24" s="1"/>
  <c r="Y174" i="24" a="1"/>
  <c r="Y174" i="24" s="1"/>
  <c r="Y175" i="24" a="1"/>
  <c r="Y175" i="24" s="1"/>
  <c r="Y176" i="24" a="1"/>
  <c r="Y176" i="24" s="1"/>
  <c r="Y177" i="24" a="1"/>
  <c r="Y177" i="24" s="1"/>
  <c r="Y178" i="24" a="1"/>
  <c r="Y178" i="24" s="1"/>
  <c r="Y179" i="24" a="1"/>
  <c r="Y179" i="24" s="1"/>
  <c r="Y180" i="24" a="1"/>
  <c r="Y180" i="24" s="1"/>
  <c r="Y181" i="24" a="1"/>
  <c r="Y181" i="24" s="1"/>
  <c r="Y182" i="24" a="1"/>
  <c r="Y182" i="24" s="1"/>
  <c r="Y183" i="24" a="1"/>
  <c r="Y183" i="24" s="1"/>
  <c r="Y184" i="24" a="1"/>
  <c r="Y184" i="24" s="1"/>
  <c r="Y185" i="24" a="1"/>
  <c r="Y185" i="24" s="1"/>
  <c r="Y186" i="24" a="1"/>
  <c r="Y186" i="24" s="1"/>
  <c r="Y187" i="24" a="1"/>
  <c r="Y187" i="24"/>
  <c r="Y188" i="24" a="1"/>
  <c r="Y188" i="24"/>
  <c r="Y189" i="24" a="1"/>
  <c r="Y189" i="24" s="1"/>
  <c r="Y190" i="24" a="1"/>
  <c r="Y190" i="24" s="1"/>
  <c r="Y191" i="24" a="1"/>
  <c r="Y191" i="24" s="1"/>
  <c r="Y192" i="24" a="1"/>
  <c r="Y192" i="24" s="1"/>
  <c r="Y193" i="24" a="1"/>
  <c r="Y193" i="24" s="1"/>
  <c r="Y194" i="24" a="1"/>
  <c r="Y194" i="24" s="1"/>
  <c r="Y195" i="24" a="1"/>
  <c r="Y195" i="24" s="1"/>
  <c r="Y196" i="24" a="1"/>
  <c r="Y196" i="24" s="1"/>
  <c r="Y197" i="24" a="1"/>
  <c r="Y197" i="24" s="1"/>
  <c r="Y198" i="24" a="1"/>
  <c r="Y198" i="24" s="1"/>
  <c r="Y199" i="24" a="1"/>
  <c r="Y199" i="24" s="1"/>
  <c r="Y200" i="24" a="1"/>
  <c r="Y200" i="24" s="1"/>
  <c r="Y201" i="24" a="1"/>
  <c r="Y201" i="24" s="1"/>
  <c r="Y202" i="24" a="1"/>
  <c r="Y202" i="24" s="1"/>
  <c r="Y203" i="24" a="1"/>
  <c r="Y203" i="24" s="1"/>
  <c r="Y204" i="24" a="1"/>
  <c r="Y204" i="24" s="1"/>
  <c r="Y205" i="24" a="1"/>
  <c r="Y205" i="24"/>
  <c r="Y206" i="24" a="1"/>
  <c r="Y206" i="24" s="1"/>
  <c r="Y207" i="24" a="1"/>
  <c r="Y207" i="24" s="1"/>
  <c r="Y208" i="24" a="1"/>
  <c r="Y208" i="24" s="1"/>
  <c r="Y209" i="24" a="1"/>
  <c r="Y209" i="24" s="1"/>
  <c r="Y210" i="24" a="1"/>
  <c r="Y210" i="24" s="1"/>
  <c r="Y211" i="24" a="1"/>
  <c r="Y211" i="24" s="1"/>
  <c r="Y212" i="24" a="1"/>
  <c r="Y212" i="24" s="1"/>
  <c r="Y213" i="24" a="1"/>
  <c r="Y213" i="24" s="1"/>
  <c r="Y214" i="24" a="1"/>
  <c r="Y214" i="24" s="1"/>
  <c r="Y215" i="24" a="1"/>
  <c r="Y215" i="24" s="1"/>
  <c r="Y216" i="24" a="1"/>
  <c r="Y216" i="24" s="1"/>
  <c r="Y217" i="24" a="1"/>
  <c r="Y217" i="24" s="1"/>
  <c r="Y218" i="24" a="1"/>
  <c r="Y218" i="24" s="1"/>
  <c r="Y219" i="24" a="1"/>
  <c r="Y219" i="24" s="1"/>
  <c r="Y220" i="24" a="1"/>
  <c r="Y220" i="24" s="1"/>
  <c r="Y221" i="24" a="1"/>
  <c r="Y221" i="24" s="1"/>
  <c r="Y222" i="24" a="1"/>
  <c r="Y222" i="24" s="1"/>
  <c r="Y223" i="24" a="1"/>
  <c r="Y223" i="24" s="1"/>
  <c r="Y224" i="24" a="1"/>
  <c r="Y224" i="24"/>
  <c r="Y225" i="24" a="1"/>
  <c r="Y225" i="24" s="1"/>
  <c r="Y226" i="24" a="1"/>
  <c r="Y226" i="24" s="1"/>
  <c r="Y227" i="24" a="1"/>
  <c r="Y227" i="24" s="1"/>
  <c r="Y228" i="24" a="1"/>
  <c r="Y228" i="24" s="1"/>
  <c r="Y229" i="24" a="1"/>
  <c r="Y229" i="24" s="1"/>
  <c r="Y230" i="24" a="1"/>
  <c r="Y230" i="24" s="1"/>
  <c r="Y231" i="24" a="1"/>
  <c r="Y231" i="24" s="1"/>
  <c r="Y232" i="24" a="1"/>
  <c r="Y232" i="24" s="1"/>
  <c r="Y233" i="24" a="1"/>
  <c r="Y233" i="24" s="1"/>
  <c r="Y234" i="24" a="1"/>
  <c r="Y234" i="24" s="1"/>
  <c r="Y235" i="24" a="1"/>
  <c r="Y235" i="24" s="1"/>
  <c r="Y236" i="24" a="1"/>
  <c r="Y236" i="24" s="1"/>
  <c r="Y237" i="24" a="1"/>
  <c r="Y237" i="24" s="1"/>
  <c r="Y238" i="24" a="1"/>
  <c r="Y238" i="24" s="1"/>
  <c r="Y239" i="24" a="1"/>
  <c r="Y239" i="24" s="1"/>
  <c r="Y240" i="24" a="1"/>
  <c r="Y240" i="24" s="1"/>
  <c r="Y241" i="24" a="1"/>
  <c r="Y241" i="24" s="1"/>
  <c r="Y242" i="24" a="1"/>
  <c r="Y242" i="24"/>
  <c r="Y243" i="24" a="1"/>
  <c r="Y243" i="24" s="1"/>
  <c r="Y244" i="24" a="1"/>
  <c r="Y244" i="24" s="1"/>
  <c r="Y245" i="24" a="1"/>
  <c r="Y245" i="24" s="1"/>
  <c r="Y246" i="24" a="1"/>
  <c r="Y246" i="24" s="1"/>
  <c r="Y247" i="24" a="1"/>
  <c r="Y247" i="24" s="1"/>
  <c r="Y248" i="24" a="1"/>
  <c r="Y248" i="24" s="1"/>
  <c r="Y249" i="24" a="1"/>
  <c r="Y249" i="24" s="1"/>
  <c r="Y250" i="24" a="1"/>
  <c r="Y250" i="24" s="1"/>
  <c r="Y251" i="24" a="1"/>
  <c r="Y251" i="24" s="1"/>
  <c r="Y252" i="24" a="1"/>
  <c r="Y252" i="24" s="1"/>
  <c r="Y253" i="24" a="1"/>
  <c r="Y253" i="24" s="1"/>
  <c r="Y254" i="24" a="1"/>
  <c r="Y254" i="24" s="1"/>
  <c r="Y255" i="24" a="1"/>
  <c r="Y255" i="24" s="1"/>
  <c r="Y256" i="24" a="1"/>
  <c r="Y256" i="24" s="1"/>
  <c r="Y257" i="24" a="1"/>
  <c r="Y257" i="24" s="1"/>
  <c r="Y258" i="24" a="1"/>
  <c r="Y258" i="24" s="1"/>
  <c r="Y259" i="24" a="1"/>
  <c r="Y259" i="24"/>
  <c r="Y260" i="24" a="1"/>
  <c r="Y260" i="24" s="1"/>
  <c r="Y261" i="24" a="1"/>
  <c r="Y261" i="24" s="1"/>
  <c r="Y262" i="24" a="1"/>
  <c r="Y262" i="24" s="1"/>
  <c r="Y263" i="24" a="1"/>
  <c r="Y263" i="24" s="1"/>
  <c r="Y264" i="24" a="1"/>
  <c r="Y264" i="24" s="1"/>
  <c r="Y265" i="24" a="1"/>
  <c r="Y265" i="24" s="1"/>
  <c r="Y266" i="24" a="1"/>
  <c r="Y266" i="24" s="1"/>
  <c r="Y267" i="24" a="1"/>
  <c r="Y267" i="24" s="1"/>
  <c r="Y268" i="24" a="1"/>
  <c r="Y268" i="24" s="1"/>
  <c r="Y269" i="24" a="1"/>
  <c r="Y269" i="24" s="1"/>
  <c r="Y270" i="24" a="1"/>
  <c r="Y270" i="24" s="1"/>
  <c r="Y271" i="24" a="1"/>
  <c r="Y271" i="24" s="1"/>
  <c r="Y272" i="24" a="1"/>
  <c r="Y272" i="24" s="1"/>
  <c r="Y273" i="24" a="1"/>
  <c r="Y273" i="24" s="1"/>
  <c r="Y274" i="24" a="1"/>
  <c r="Y274" i="24" s="1"/>
  <c r="Y275" i="24" a="1"/>
  <c r="Y275" i="24" s="1"/>
  <c r="Y276" i="24" a="1"/>
  <c r="Y276" i="24" s="1"/>
  <c r="Y277" i="24" a="1"/>
  <c r="Y277" i="24" s="1"/>
  <c r="Y278" i="24" a="1"/>
  <c r="Y278" i="24"/>
  <c r="Y279" i="24" a="1"/>
  <c r="Y279" i="24" s="1"/>
  <c r="Y280" i="24" a="1"/>
  <c r="Y280" i="24" s="1"/>
  <c r="Y281" i="24" a="1"/>
  <c r="Y281" i="24" s="1"/>
  <c r="Y282" i="24" a="1"/>
  <c r="Y282" i="24" s="1"/>
  <c r="Y283" i="24" a="1"/>
  <c r="Y283" i="24" s="1"/>
  <c r="Y284" i="24" a="1"/>
  <c r="Y284" i="24" s="1"/>
  <c r="Y285" i="24" a="1"/>
  <c r="Y285" i="24" s="1"/>
  <c r="Y286" i="24" a="1"/>
  <c r="Y286" i="24" s="1"/>
  <c r="Y287" i="24" a="1"/>
  <c r="Y287" i="24" s="1"/>
  <c r="Y288" i="24" a="1"/>
  <c r="Y288" i="24" s="1"/>
  <c r="Y289" i="24" a="1"/>
  <c r="Y289" i="24" s="1"/>
  <c r="Y290" i="24" a="1"/>
  <c r="Y290" i="24" s="1"/>
  <c r="Y291" i="24" a="1"/>
  <c r="Y291" i="24" s="1"/>
  <c r="Y292" i="24" a="1"/>
  <c r="Y292" i="24" s="1"/>
  <c r="Y293" i="24" a="1"/>
  <c r="Y293" i="24" s="1"/>
  <c r="Y294" i="24" a="1"/>
  <c r="Y294" i="24" s="1"/>
  <c r="Y295" i="24" a="1"/>
  <c r="Y295" i="24" s="1"/>
  <c r="Y296" i="24" a="1"/>
  <c r="Y296" i="24" s="1"/>
  <c r="Y297" i="24" a="1"/>
  <c r="Y297" i="24" s="1"/>
  <c r="Y298" i="24" a="1"/>
  <c r="Y298" i="24" s="1"/>
  <c r="Y299" i="24" a="1"/>
  <c r="Y299" i="24" s="1"/>
  <c r="Y300" i="24" a="1"/>
  <c r="Y300" i="24" s="1"/>
  <c r="Y301" i="24" a="1"/>
  <c r="Y301" i="24" s="1"/>
  <c r="Y302" i="24" a="1"/>
  <c r="Y302" i="24" s="1"/>
  <c r="Y303" i="24" a="1"/>
  <c r="Y303" i="24" s="1"/>
  <c r="Y304" i="24" a="1"/>
  <c r="Y304" i="24" s="1"/>
  <c r="Y305" i="24" a="1"/>
  <c r="Y305" i="24" s="1"/>
  <c r="Y306" i="24" a="1"/>
  <c r="Y306" i="24" s="1"/>
  <c r="Y307" i="24" a="1"/>
  <c r="Y307" i="24" s="1"/>
  <c r="Y308" i="24" a="1"/>
  <c r="Y308" i="24" s="1"/>
  <c r="Y309" i="24" a="1"/>
  <c r="Y309" i="24" s="1"/>
  <c r="Y310" i="24" a="1"/>
  <c r="Y310" i="24" s="1"/>
  <c r="Y311" i="24" a="1"/>
  <c r="Y311" i="24" s="1"/>
  <c r="Y312" i="24" a="1"/>
  <c r="Y312" i="24" s="1"/>
  <c r="Y313" i="24" a="1"/>
  <c r="Y313" i="24"/>
  <c r="Y314" i="24" a="1"/>
  <c r="Y314" i="24" s="1"/>
  <c r="Y315" i="24" a="1"/>
  <c r="Y315" i="24" s="1"/>
  <c r="Y316" i="24" a="1"/>
  <c r="Y316" i="24" s="1"/>
  <c r="Y317" i="24" a="1"/>
  <c r="Y317" i="24" s="1"/>
  <c r="Y318" i="24" a="1"/>
  <c r="Y318" i="24" s="1"/>
  <c r="Y319" i="24" a="1"/>
  <c r="Y319" i="24" s="1"/>
  <c r="Y320" i="24" a="1"/>
  <c r="Y320" i="24" s="1"/>
  <c r="Y321" i="24" a="1"/>
  <c r="Y321" i="24" s="1"/>
  <c r="Y322" i="24" a="1"/>
  <c r="Y322" i="24" s="1"/>
  <c r="Y323" i="24" a="1"/>
  <c r="Y323" i="24" s="1"/>
  <c r="Y324" i="24" a="1"/>
  <c r="Y324" i="24" s="1"/>
  <c r="Y325" i="24" a="1"/>
  <c r="Y325" i="24" s="1"/>
  <c r="Y326" i="24" a="1"/>
  <c r="Y326" i="24" s="1"/>
  <c r="Y327" i="24" a="1"/>
  <c r="Y327" i="24" s="1"/>
  <c r="Y328" i="24" a="1"/>
  <c r="Y328" i="24" s="1"/>
  <c r="Y329" i="24" a="1"/>
  <c r="Y329" i="24" s="1"/>
  <c r="Y330" i="24" a="1"/>
  <c r="Y330" i="24" s="1"/>
  <c r="Y331" i="24" a="1"/>
  <c r="Y331" i="24" s="1"/>
  <c r="Y332" i="24" a="1"/>
  <c r="Y332" i="24" s="1"/>
  <c r="Y333" i="24" a="1"/>
  <c r="Y333" i="24" s="1"/>
  <c r="Y334" i="24" a="1"/>
  <c r="Y334" i="24" s="1"/>
  <c r="Y335" i="24" a="1"/>
  <c r="Y335" i="24" s="1"/>
  <c r="Y336" i="24" a="1"/>
  <c r="Y336" i="24" s="1"/>
  <c r="Y337" i="24" a="1"/>
  <c r="Y337" i="24" s="1"/>
  <c r="Y338" i="24" a="1"/>
  <c r="Y338" i="24" s="1"/>
  <c r="Y339" i="24" a="1"/>
  <c r="Y339" i="24" s="1"/>
  <c r="Y340" i="24" a="1"/>
  <c r="Y340" i="24" s="1"/>
  <c r="Y341" i="24" a="1"/>
  <c r="Y341" i="24" s="1"/>
  <c r="Y342" i="24" a="1"/>
  <c r="Y342" i="24" s="1"/>
  <c r="Y343" i="24" a="1"/>
  <c r="Y343" i="24" s="1"/>
  <c r="Y344" i="24" a="1"/>
  <c r="Y344" i="24" s="1"/>
  <c r="Y345" i="24" a="1"/>
  <c r="Y345" i="24" s="1"/>
  <c r="Y346" i="24" a="1"/>
  <c r="Y346" i="24" s="1"/>
  <c r="Y347" i="24" a="1"/>
  <c r="Y347" i="24" s="1"/>
  <c r="Y348" i="24" a="1"/>
  <c r="Y348" i="24" s="1"/>
  <c r="Y349" i="24" a="1"/>
  <c r="Y349" i="24" s="1"/>
  <c r="Y350" i="24" a="1"/>
  <c r="Y350" i="24"/>
  <c r="Y351" i="24" a="1"/>
  <c r="Y351" i="24" s="1"/>
  <c r="Y352" i="24" a="1"/>
  <c r="Y352" i="24" s="1"/>
  <c r="Y353" i="24" a="1"/>
  <c r="Y353" i="24" s="1"/>
  <c r="Y354" i="24" a="1"/>
  <c r="Y354" i="24" s="1"/>
  <c r="Y355" i="24" a="1"/>
  <c r="Y355" i="24" s="1"/>
  <c r="Y356" i="24" a="1"/>
  <c r="Y356" i="24" s="1"/>
  <c r="Y357" i="24" a="1"/>
  <c r="Y357" i="24" s="1"/>
  <c r="Y358" i="24" a="1"/>
  <c r="Y358" i="24" s="1"/>
  <c r="Y359" i="24" a="1"/>
  <c r="Y359" i="24" s="1"/>
  <c r="Y360" i="24" a="1"/>
  <c r="Y360" i="24" s="1"/>
  <c r="Y361" i="24" a="1"/>
  <c r="Y361" i="24" s="1"/>
  <c r="Y362" i="24" a="1"/>
  <c r="Y362" i="24" s="1"/>
  <c r="Y363" i="24" a="1"/>
  <c r="Y363" i="24" s="1"/>
  <c r="Y364" i="24" a="1"/>
  <c r="Y364" i="24" s="1"/>
  <c r="Y365" i="24" a="1"/>
  <c r="Y365" i="24" s="1"/>
  <c r="Y366" i="24" a="1"/>
  <c r="Y366" i="24" s="1"/>
  <c r="Y367" i="24" a="1"/>
  <c r="Y367" i="24"/>
  <c r="Y368" i="24" a="1"/>
  <c r="Y368" i="24" s="1"/>
  <c r="Y369" i="24" a="1"/>
  <c r="Y369" i="24" s="1"/>
  <c r="Y370" i="24" a="1"/>
  <c r="Y370" i="24" s="1"/>
  <c r="Y371" i="24" a="1"/>
  <c r="Y371" i="24" s="1"/>
  <c r="Y372" i="24" a="1"/>
  <c r="Y372" i="24" s="1"/>
  <c r="Y373" i="24" a="1"/>
  <c r="Y373" i="24" s="1"/>
  <c r="Y374" i="24" a="1"/>
  <c r="Y374" i="24" s="1"/>
  <c r="Y375" i="24" a="1"/>
  <c r="Y375" i="24" s="1"/>
  <c r="Y376" i="24" a="1"/>
  <c r="Y376" i="24" s="1"/>
  <c r="Y377" i="24" a="1"/>
  <c r="Y377" i="24" s="1"/>
  <c r="Y378" i="24" a="1"/>
  <c r="Y378" i="24" s="1"/>
  <c r="Y379" i="24" a="1"/>
  <c r="Y379" i="24" s="1"/>
  <c r="Y380" i="24" a="1"/>
  <c r="Y380" i="24" s="1"/>
  <c r="Y381" i="24" a="1"/>
  <c r="Y381" i="24" s="1"/>
  <c r="Y382" i="24" a="1"/>
  <c r="Y382" i="24" s="1"/>
  <c r="Y383" i="24" a="1"/>
  <c r="Y383" i="24" s="1"/>
  <c r="Y384" i="24" a="1"/>
  <c r="Y384" i="24" s="1"/>
  <c r="Y385" i="24" a="1"/>
  <c r="Y385" i="24" s="1"/>
  <c r="Y386" i="24" a="1"/>
  <c r="Y386" i="24" s="1"/>
  <c r="Y387" i="24" a="1"/>
  <c r="Y387" i="24" s="1"/>
  <c r="Y388" i="24" a="1"/>
  <c r="Y388" i="24" s="1"/>
  <c r="Y389" i="24" a="1"/>
  <c r="Y389" i="24" s="1"/>
  <c r="Y390" i="24" a="1"/>
  <c r="Y390" i="24" s="1"/>
  <c r="Y391" i="24" a="1"/>
  <c r="Y391" i="24" s="1"/>
  <c r="Y392" i="24" a="1"/>
  <c r="Y392" i="24" s="1"/>
  <c r="Y393" i="24" a="1"/>
  <c r="Y393" i="24" s="1"/>
  <c r="Y394" i="24" a="1"/>
  <c r="Y394" i="24" s="1"/>
  <c r="Y395" i="24" a="1"/>
  <c r="Y395" i="24" s="1"/>
  <c r="Y396" i="24" a="1"/>
  <c r="Y396" i="24" s="1"/>
  <c r="Y397" i="24" a="1"/>
  <c r="Y397" i="24" s="1"/>
  <c r="Y398" i="24" a="1"/>
  <c r="Y398" i="24" s="1"/>
  <c r="Y399" i="24" a="1"/>
  <c r="Y399" i="24" s="1"/>
  <c r="Y400" i="24" a="1"/>
  <c r="Y400" i="24" s="1"/>
  <c r="Y401" i="24" a="1"/>
  <c r="Y401" i="24" s="1"/>
  <c r="Y402" i="24" a="1"/>
  <c r="Y402" i="24" s="1"/>
  <c r="Y403" i="24" a="1"/>
  <c r="Y403" i="24"/>
  <c r="Y404" i="24" a="1"/>
  <c r="Y404" i="24" s="1"/>
  <c r="Y405" i="24" a="1"/>
  <c r="Y405" i="24" s="1"/>
  <c r="Y406" i="24" a="1"/>
  <c r="Y406" i="24" s="1"/>
  <c r="Y407" i="24" a="1"/>
  <c r="Y407" i="24" s="1"/>
  <c r="Y408" i="24" a="1"/>
  <c r="Y408" i="24" s="1"/>
  <c r="Y409" i="24" a="1"/>
  <c r="Y409" i="24" s="1"/>
  <c r="Y410" i="24" a="1"/>
  <c r="Y410" i="24" s="1"/>
  <c r="Y411" i="24" a="1"/>
  <c r="Y411" i="24" s="1"/>
  <c r="Y412" i="24" a="1"/>
  <c r="Y412" i="24" s="1"/>
  <c r="Y413" i="24" a="1"/>
  <c r="Y413" i="24" s="1"/>
  <c r="Y414" i="24" a="1"/>
  <c r="Y414" i="24" s="1"/>
  <c r="Y415" i="24" a="1"/>
  <c r="Y415" i="24" s="1"/>
  <c r="Y416" i="24" a="1"/>
  <c r="Y416" i="24" s="1"/>
  <c r="Y417" i="24" a="1"/>
  <c r="Y417" i="24" s="1"/>
  <c r="Y418" i="24" a="1"/>
  <c r="Y418" i="24" s="1"/>
  <c r="Y419" i="24" a="1"/>
  <c r="Y419" i="24" s="1"/>
  <c r="Y420" i="24" a="1"/>
  <c r="Y420" i="24" s="1"/>
  <c r="Y421" i="24" a="1"/>
  <c r="Y421" i="24" s="1"/>
  <c r="Y422" i="24" a="1"/>
  <c r="Y422" i="24" s="1"/>
  <c r="Y423" i="24" a="1"/>
  <c r="Y423" i="24" s="1"/>
  <c r="Y424" i="24" a="1"/>
  <c r="Y424" i="24" s="1"/>
  <c r="Y425" i="24" a="1"/>
  <c r="Y425" i="24" s="1"/>
  <c r="Y426" i="24" a="1"/>
  <c r="Y426" i="24" s="1"/>
  <c r="Y427" i="24" a="1"/>
  <c r="Y427" i="24" s="1"/>
  <c r="Y428" i="24" a="1"/>
  <c r="Y428" i="24" s="1"/>
  <c r="Y429" i="24" a="1"/>
  <c r="Y429" i="24" s="1"/>
  <c r="Y430" i="24" a="1"/>
  <c r="Y430" i="24" s="1"/>
  <c r="Y431" i="24" a="1"/>
  <c r="Y431" i="24" s="1"/>
  <c r="Y432" i="24" a="1"/>
  <c r="Y432" i="24" s="1"/>
  <c r="Y433" i="24" a="1"/>
  <c r="Y433" i="24" s="1"/>
  <c r="Y434" i="24" a="1"/>
  <c r="Y434" i="24" s="1"/>
  <c r="Y435" i="24" a="1"/>
  <c r="Y435" i="24" s="1"/>
  <c r="Y436" i="24" a="1"/>
  <c r="Y436" i="24" s="1"/>
  <c r="Y437" i="24" a="1"/>
  <c r="Y437" i="24" s="1"/>
  <c r="Y438" i="24" a="1"/>
  <c r="Y438" i="24" s="1"/>
  <c r="Y439" i="24" a="1"/>
  <c r="Y439" i="24" s="1"/>
  <c r="Y440" i="24" a="1"/>
  <c r="Y440" i="24" s="1"/>
  <c r="Y441" i="24" a="1"/>
  <c r="Y441" i="24" s="1"/>
  <c r="Y442" i="24" a="1"/>
  <c r="Y442" i="24" s="1"/>
  <c r="Y443" i="24" a="1"/>
  <c r="Y443" i="24" s="1"/>
  <c r="Y444" i="24" a="1"/>
  <c r="Y444" i="24" s="1"/>
  <c r="Y445" i="24" a="1"/>
  <c r="Y445" i="24" s="1"/>
  <c r="Y446" i="24" a="1"/>
  <c r="Y446" i="24" s="1"/>
  <c r="Y447" i="24" a="1"/>
  <c r="Y447" i="24" s="1"/>
  <c r="Y448" i="24" a="1"/>
  <c r="Y448" i="24" s="1"/>
  <c r="Y449" i="24" a="1"/>
  <c r="Y449" i="24" s="1"/>
  <c r="Y450" i="24" a="1"/>
  <c r="Y450" i="24" s="1"/>
  <c r="Y451" i="24" a="1"/>
  <c r="Y451" i="24" s="1"/>
  <c r="Y452" i="24" a="1"/>
  <c r="Y452" i="24" s="1"/>
  <c r="Y453" i="24" a="1"/>
  <c r="Y453" i="24" s="1"/>
  <c r="Y454" i="24" a="1"/>
  <c r="Y454" i="24" s="1"/>
  <c r="Y455" i="24" a="1"/>
  <c r="Y455" i="24" s="1"/>
  <c r="Y456" i="24" a="1"/>
  <c r="Y456" i="24" s="1"/>
  <c r="Y457" i="24" a="1"/>
  <c r="Y457" i="24"/>
  <c r="Y458" i="24" a="1"/>
  <c r="Y458" i="24" s="1"/>
  <c r="Y459" i="24" a="1"/>
  <c r="Y459" i="24" s="1"/>
  <c r="Y460" i="24" a="1"/>
  <c r="Y460" i="24" s="1"/>
  <c r="Y461" i="24" a="1"/>
  <c r="Y461" i="24" s="1"/>
  <c r="Y462" i="24" a="1"/>
  <c r="Y462" i="24" s="1"/>
  <c r="Y463" i="24" a="1"/>
  <c r="Y463" i="24" s="1"/>
  <c r="Y464" i="24" a="1"/>
  <c r="Y464" i="24" s="1"/>
  <c r="Y465" i="24" a="1"/>
  <c r="Y465" i="24" s="1"/>
  <c r="Y466" i="24" a="1"/>
  <c r="Y466" i="24" s="1"/>
  <c r="Y467" i="24" a="1"/>
  <c r="Y467" i="24" s="1"/>
  <c r="Y468" i="24" a="1"/>
  <c r="Y468" i="24" s="1"/>
  <c r="Y469" i="24" a="1"/>
  <c r="Y469" i="24" s="1"/>
  <c r="Y470" i="24" a="1"/>
  <c r="Y470" i="24" s="1"/>
  <c r="Y471" i="24" a="1"/>
  <c r="Y471" i="24" s="1"/>
  <c r="Y472" i="24" a="1"/>
  <c r="Y472" i="24" s="1"/>
  <c r="Y473" i="24" a="1"/>
  <c r="Y473" i="24" s="1"/>
  <c r="Y474" i="24" a="1"/>
  <c r="Y474" i="24" s="1"/>
  <c r="Y475" i="24" a="1"/>
  <c r="Y475" i="24"/>
  <c r="Y476" i="24" a="1"/>
  <c r="Y476" i="24" s="1"/>
  <c r="Y477" i="24" a="1"/>
  <c r="Y477" i="24" s="1"/>
  <c r="Y478" i="24" a="1"/>
  <c r="Y478" i="24" s="1"/>
  <c r="Y479" i="24" a="1"/>
  <c r="Y479" i="24" s="1"/>
  <c r="Y480" i="24" a="1"/>
  <c r="Y480" i="24" s="1"/>
  <c r="Y481" i="24" a="1"/>
  <c r="Y481" i="24" s="1"/>
  <c r="Y482" i="24" a="1"/>
  <c r="Y482" i="24" s="1"/>
  <c r="Y483" i="24" a="1"/>
  <c r="Y483" i="24" s="1"/>
  <c r="Y484" i="24" a="1"/>
  <c r="Y484" i="24" s="1"/>
  <c r="Y485" i="24" a="1"/>
  <c r="Y485" i="24" s="1"/>
  <c r="Y486" i="24" a="1"/>
  <c r="Y486" i="24" s="1"/>
  <c r="Y487" i="24" a="1"/>
  <c r="Y487" i="24" s="1"/>
  <c r="Y488" i="24" a="1"/>
  <c r="Y488" i="24" s="1"/>
  <c r="Y489" i="24" a="1"/>
  <c r="Y489" i="24" s="1"/>
  <c r="Y490" i="24" a="1"/>
  <c r="Y490" i="24" s="1"/>
  <c r="Y491" i="24" a="1"/>
  <c r="Y491" i="24" s="1"/>
  <c r="Y492" i="24" a="1"/>
  <c r="Y492" i="24" s="1"/>
  <c r="Y493" i="24" a="1"/>
  <c r="Y493" i="24" s="1"/>
  <c r="Y494" i="24" a="1"/>
  <c r="Y494" i="24" s="1"/>
  <c r="Y495" i="24" a="1"/>
  <c r="Y495" i="24" s="1"/>
  <c r="Y496" i="24" a="1"/>
  <c r="Y496" i="24" s="1"/>
  <c r="Y497" i="24" a="1"/>
  <c r="Y497" i="24" s="1"/>
  <c r="Y498" i="24" a="1"/>
  <c r="Y498" i="24" s="1"/>
  <c r="Y499" i="24" a="1"/>
  <c r="Y499" i="24" s="1"/>
  <c r="Y500" i="24" a="1"/>
  <c r="Y500" i="24" s="1"/>
  <c r="Y501" i="24" a="1"/>
  <c r="Y501" i="24" s="1"/>
  <c r="Y502" i="24" a="1"/>
  <c r="Y502" i="24" s="1"/>
  <c r="Y503" i="24" a="1"/>
  <c r="Y503" i="24" s="1"/>
  <c r="Y504" i="24" a="1"/>
  <c r="Y504" i="24" s="1"/>
  <c r="Y505" i="24" a="1"/>
  <c r="Y505" i="24" s="1"/>
  <c r="Y506" i="24" a="1"/>
  <c r="Y506" i="24" s="1"/>
  <c r="Y507" i="24" a="1"/>
  <c r="Y507" i="24" s="1"/>
  <c r="Y508" i="24" a="1"/>
  <c r="Y508" i="24" s="1"/>
  <c r="Y509" i="24" a="1"/>
  <c r="Y509" i="24" s="1"/>
  <c r="Y510" i="24" a="1"/>
  <c r="Y510" i="24" s="1"/>
  <c r="Y511" i="24" a="1"/>
  <c r="Y511" i="24" s="1"/>
  <c r="Y512" i="24" a="1"/>
  <c r="Y512" i="24" s="1"/>
  <c r="Y513" i="24" a="1"/>
  <c r="Y513" i="24" s="1"/>
  <c r="Y514" i="24" a="1"/>
  <c r="Y514" i="24" s="1"/>
  <c r="Y515" i="24" a="1"/>
  <c r="Y515" i="24" s="1"/>
  <c r="Y516" i="24" a="1"/>
  <c r="Y516" i="24" s="1"/>
  <c r="Y517" i="24" a="1"/>
  <c r="Y517" i="24" s="1"/>
  <c r="Y518" i="24" a="1"/>
  <c r="Y518" i="24" s="1"/>
  <c r="Y519" i="24" a="1"/>
  <c r="Y519" i="24" s="1"/>
  <c r="Y520" i="24" a="1"/>
  <c r="Y520" i="24" s="1"/>
  <c r="Y521" i="24" a="1"/>
  <c r="Y521" i="24" s="1"/>
  <c r="Y522" i="24" a="1"/>
  <c r="Y522" i="24" s="1"/>
  <c r="Y523" i="24" a="1"/>
  <c r="Y523" i="24" s="1"/>
  <c r="Y524" i="24" a="1"/>
  <c r="Y524" i="24" s="1"/>
  <c r="Y525" i="24" a="1"/>
  <c r="Y525" i="24"/>
  <c r="Y526" i="24" a="1"/>
  <c r="Y526" i="24" s="1"/>
  <c r="Y527" i="24" a="1"/>
  <c r="Y527" i="24" s="1"/>
  <c r="Y528" i="24" a="1"/>
  <c r="Y528" i="24" s="1"/>
  <c r="Y529" i="24" a="1"/>
  <c r="Y529" i="24" s="1"/>
  <c r="Y530" i="24" a="1"/>
  <c r="Y530" i="24" s="1"/>
  <c r="Y531" i="24" a="1"/>
  <c r="Y531" i="24" s="1"/>
  <c r="Y532" i="24" a="1"/>
  <c r="Y532" i="24" s="1"/>
  <c r="Y533" i="24" a="1"/>
  <c r="Y533" i="24" s="1"/>
  <c r="Y534" i="24" a="1"/>
  <c r="Y534" i="24" s="1"/>
  <c r="Y535" i="24" a="1"/>
  <c r="Y535" i="24" s="1"/>
  <c r="Y536" i="24" a="1"/>
  <c r="Y536" i="24" s="1"/>
  <c r="Y537" i="24" a="1"/>
  <c r="Y537" i="24" s="1"/>
  <c r="Y538" i="24" a="1"/>
  <c r="Y538" i="24" s="1"/>
  <c r="Y539" i="24" a="1"/>
  <c r="Y539" i="24" s="1"/>
  <c r="Y540" i="24" a="1"/>
  <c r="Y540" i="24" s="1"/>
  <c r="Y541" i="24" a="1"/>
  <c r="Y541" i="24" s="1"/>
  <c r="Y542" i="24" a="1"/>
  <c r="Y542" i="24" s="1"/>
  <c r="Y543" i="24" a="1"/>
  <c r="Y543" i="24" s="1"/>
  <c r="Y544" i="24" a="1"/>
  <c r="Y544" i="24"/>
  <c r="Y545" i="24" a="1"/>
  <c r="Y545" i="24" s="1"/>
  <c r="Y546" i="24" a="1"/>
  <c r="Y546" i="24" s="1"/>
  <c r="Y547" i="24" a="1"/>
  <c r="Y547" i="24" s="1"/>
  <c r="Y548" i="24" a="1"/>
  <c r="Y548" i="24" s="1"/>
  <c r="Y549" i="24" a="1"/>
  <c r="Y549" i="24" s="1"/>
  <c r="Y550" i="24" a="1"/>
  <c r="Y550" i="24" s="1"/>
  <c r="Y551" i="24" a="1"/>
  <c r="Y551" i="24" s="1"/>
  <c r="Y552" i="24" a="1"/>
  <c r="Y552" i="24" s="1"/>
  <c r="Y553" i="24" a="1"/>
  <c r="Y553" i="24" s="1"/>
  <c r="Y554" i="24" a="1"/>
  <c r="Y554" i="24" s="1"/>
  <c r="Y555" i="24" a="1"/>
  <c r="Y555" i="24" s="1"/>
  <c r="Y556" i="24" a="1"/>
  <c r="Y556" i="24" s="1"/>
  <c r="Y557" i="24" a="1"/>
  <c r="Y557" i="24" s="1"/>
  <c r="Y558" i="24" a="1"/>
  <c r="Y558" i="24" s="1"/>
  <c r="Y559" i="24" a="1"/>
  <c r="Y559" i="24" s="1"/>
  <c r="Y560" i="24" a="1"/>
  <c r="Y560" i="24" s="1"/>
  <c r="Y561" i="24" a="1"/>
  <c r="Y561" i="24" s="1"/>
  <c r="Y562" i="24" a="1"/>
  <c r="Y562" i="24" s="1"/>
  <c r="Y563" i="24" a="1"/>
  <c r="Y563" i="24" s="1"/>
  <c r="Y564" i="24" a="1"/>
  <c r="Y564" i="24" s="1"/>
  <c r="Y565" i="24" a="1"/>
  <c r="Y565" i="24" s="1"/>
  <c r="Y566" i="24" a="1"/>
  <c r="Y566" i="24" s="1"/>
  <c r="Y567" i="24" a="1"/>
  <c r="Y567" i="24" s="1"/>
  <c r="Y568" i="24" a="1"/>
  <c r="Y568" i="24" s="1"/>
  <c r="Y569" i="24" a="1"/>
  <c r="Y569" i="24" s="1"/>
  <c r="Y570" i="24" a="1"/>
  <c r="Y570" i="24" s="1"/>
  <c r="Y571" i="24" a="1"/>
  <c r="Y571" i="24" s="1"/>
  <c r="Y572" i="24" a="1"/>
  <c r="Y572" i="24" s="1"/>
  <c r="Y573" i="24" a="1"/>
  <c r="Y573" i="24" s="1"/>
  <c r="Y574" i="24" a="1"/>
  <c r="Y574" i="24"/>
  <c r="Y575" i="24" a="1"/>
  <c r="Y575" i="24" s="1"/>
  <c r="Y576" i="24" a="1"/>
  <c r="Y576" i="24" s="1"/>
  <c r="Y577" i="24" a="1"/>
  <c r="Y577" i="24" s="1"/>
  <c r="Y578" i="24" a="1"/>
  <c r="Y578" i="24" s="1"/>
  <c r="Y579" i="24" a="1"/>
  <c r="Y579" i="24" s="1"/>
  <c r="Y580" i="24" a="1"/>
  <c r="Y580" i="24" s="1"/>
  <c r="Y581" i="24" a="1"/>
  <c r="Y581" i="24" s="1"/>
  <c r="Y582" i="24" a="1"/>
  <c r="Y582" i="24" s="1"/>
  <c r="Y583" i="24" a="1"/>
  <c r="Y583" i="24" s="1"/>
  <c r="Y584" i="24" a="1"/>
  <c r="Y584" i="24" s="1"/>
  <c r="Y585" i="24" a="1"/>
  <c r="Y585" i="24" s="1"/>
  <c r="Y586" i="24" a="1"/>
  <c r="Y586" i="24" s="1"/>
  <c r="Y587" i="24" a="1"/>
  <c r="Y587" i="24" s="1"/>
  <c r="Y588" i="24" a="1"/>
  <c r="Y588" i="24" s="1"/>
  <c r="Y589" i="24" a="1"/>
  <c r="Y589" i="24" s="1"/>
  <c r="Y590" i="24" a="1"/>
  <c r="Y590" i="24" s="1"/>
  <c r="Y591" i="24" a="1"/>
  <c r="Y591" i="24" s="1"/>
  <c r="Y592" i="24" a="1"/>
  <c r="Y592" i="24"/>
  <c r="Y593" i="24" a="1"/>
  <c r="Y593" i="24" s="1"/>
  <c r="Y594" i="24" a="1"/>
  <c r="Y594" i="24" s="1"/>
  <c r="Y595" i="24" a="1"/>
  <c r="Y595" i="24" s="1"/>
  <c r="Y596" i="24" a="1"/>
  <c r="Y596" i="24" s="1"/>
  <c r="Y597" i="24" a="1"/>
  <c r="Y597" i="24" s="1"/>
  <c r="Y598" i="24" a="1"/>
  <c r="Y598" i="24" s="1"/>
  <c r="Y599" i="24" a="1"/>
  <c r="Y599" i="24" s="1"/>
  <c r="Y600" i="24" a="1"/>
  <c r="Y600" i="24" s="1"/>
  <c r="Y601" i="24" a="1"/>
  <c r="Y601" i="24" s="1"/>
  <c r="Y602" i="24" a="1"/>
  <c r="Y602" i="24" s="1"/>
  <c r="Y603" i="24" a="1"/>
  <c r="Y603" i="24" s="1"/>
  <c r="Y604" i="24" a="1"/>
  <c r="Y604" i="24" s="1"/>
  <c r="Y605" i="24" a="1"/>
  <c r="Y605" i="24" s="1"/>
  <c r="Y606" i="24" a="1"/>
  <c r="Y606" i="24" s="1"/>
  <c r="Y607" i="24" a="1"/>
  <c r="Y607" i="24" s="1"/>
  <c r="Y608" i="24" a="1"/>
  <c r="Y608" i="24" s="1"/>
  <c r="Y609" i="24" a="1"/>
  <c r="Y609" i="24" s="1"/>
  <c r="Y610" i="24" a="1"/>
  <c r="Y610" i="24" s="1"/>
  <c r="Y611" i="24" a="1"/>
  <c r="Y611" i="24" s="1"/>
  <c r="Y612" i="24" a="1"/>
  <c r="Y612" i="24" s="1"/>
  <c r="Y613" i="24" a="1"/>
  <c r="Y613" i="24" s="1"/>
  <c r="Y614" i="24" a="1"/>
  <c r="Y614" i="24" s="1"/>
  <c r="Y615" i="24" a="1"/>
  <c r="Y615" i="24" s="1"/>
  <c r="Y616" i="24" a="1"/>
  <c r="Y616" i="24" s="1"/>
  <c r="Y617" i="24" a="1"/>
  <c r="Y617" i="24" s="1"/>
  <c r="Y618" i="24" a="1"/>
  <c r="Y618" i="24" s="1"/>
  <c r="Y619" i="24" a="1"/>
  <c r="Y619" i="24" s="1"/>
  <c r="Y620" i="24" a="1"/>
  <c r="Y620" i="24" s="1"/>
  <c r="Y621" i="24" a="1"/>
  <c r="Y621" i="24" s="1"/>
  <c r="Y622" i="24" a="1"/>
  <c r="Y622" i="24" s="1"/>
  <c r="Y623" i="24" a="1"/>
  <c r="Y623" i="24" s="1"/>
  <c r="Y624" i="24" a="1"/>
  <c r="Y624" i="24" s="1"/>
  <c r="Y625" i="24" a="1"/>
  <c r="Y625" i="24" s="1"/>
  <c r="Y626" i="24" a="1"/>
  <c r="Y626" i="24" s="1"/>
  <c r="Y627" i="24" a="1"/>
  <c r="Y627" i="24" s="1"/>
  <c r="Y628" i="24" a="1"/>
  <c r="Y628" i="24"/>
  <c r="Y629" i="24" a="1"/>
  <c r="Y629" i="24" s="1"/>
  <c r="Y630" i="24" a="1"/>
  <c r="Y630" i="24" s="1"/>
  <c r="Y631" i="24" a="1"/>
  <c r="Y631" i="24" s="1"/>
  <c r="Y632" i="24" a="1"/>
  <c r="Y632" i="24" s="1"/>
  <c r="Y633" i="24" a="1"/>
  <c r="Y633" i="24" s="1"/>
  <c r="Y634" i="24" a="1"/>
  <c r="Y634" i="24"/>
  <c r="Y635" i="24" a="1"/>
  <c r="Y635" i="24" s="1"/>
  <c r="Y636" i="24" a="1"/>
  <c r="Y636" i="24" s="1"/>
  <c r="Y637" i="24" a="1"/>
  <c r="Y637" i="24" s="1"/>
  <c r="Y638" i="24" a="1"/>
  <c r="Y638" i="24" s="1"/>
  <c r="Y639" i="24" a="1"/>
  <c r="Y639" i="24" s="1"/>
  <c r="Y640" i="24" a="1"/>
  <c r="Y640" i="24" s="1"/>
  <c r="Y641" i="24" a="1"/>
  <c r="Y641" i="24" s="1"/>
  <c r="Y642" i="24" a="1"/>
  <c r="Y642" i="24" s="1"/>
  <c r="Y643" i="24" a="1"/>
  <c r="Y643" i="24" s="1"/>
  <c r="Y644" i="24" a="1"/>
  <c r="Y644" i="24" s="1"/>
  <c r="Y645" i="24" a="1"/>
  <c r="Y645" i="24" s="1"/>
  <c r="Y646" i="24" a="1"/>
  <c r="Y646" i="24" s="1"/>
  <c r="Y647" i="24" a="1"/>
  <c r="Y647" i="24" s="1"/>
  <c r="Y648" i="24" a="1"/>
  <c r="Y648" i="24" s="1"/>
  <c r="Y649" i="24" a="1"/>
  <c r="Y649" i="24" s="1"/>
  <c r="Y650" i="24" a="1"/>
  <c r="Y650" i="24" s="1"/>
  <c r="Y651" i="24" a="1"/>
  <c r="Y651" i="24" s="1"/>
  <c r="Y652" i="24" a="1"/>
  <c r="Y652" i="24"/>
  <c r="Y653" i="24" a="1"/>
  <c r="Y653" i="24" s="1"/>
  <c r="Y654" i="24" a="1"/>
  <c r="Y654" i="24" s="1"/>
  <c r="Y655" i="24" a="1"/>
  <c r="Y655" i="24" s="1"/>
  <c r="Y656" i="24" a="1"/>
  <c r="Y656" i="24" s="1"/>
  <c r="Y657" i="24" a="1"/>
  <c r="Y657" i="24" s="1"/>
  <c r="Y658" i="24" a="1"/>
  <c r="Y658" i="24" s="1"/>
  <c r="Y659" i="24" a="1"/>
  <c r="Y659" i="24" s="1"/>
  <c r="Y660" i="24" a="1"/>
  <c r="Y660" i="24" s="1"/>
  <c r="Y661" i="24" a="1"/>
  <c r="Y661" i="24" s="1"/>
  <c r="Y662" i="24" a="1"/>
  <c r="Y662" i="24" s="1"/>
  <c r="Y663" i="24" a="1"/>
  <c r="Y663" i="24" s="1"/>
  <c r="Y664" i="24" a="1"/>
  <c r="Y664" i="24" s="1"/>
  <c r="Y665" i="24" a="1"/>
  <c r="Y665" i="24" s="1"/>
  <c r="Y666" i="24" a="1"/>
  <c r="Y666" i="24" s="1"/>
  <c r="Y667" i="24" a="1"/>
  <c r="Y667" i="24" s="1"/>
  <c r="Y668" i="24" a="1"/>
  <c r="Y668" i="24" s="1"/>
  <c r="Y669" i="24" a="1"/>
  <c r="Y669" i="24" s="1"/>
  <c r="Y670" i="24" a="1"/>
  <c r="Y670" i="24" s="1"/>
  <c r="Y671" i="24" a="1"/>
  <c r="Y671" i="24" s="1"/>
  <c r="Y672" i="24" a="1"/>
  <c r="Y672" i="24" s="1"/>
  <c r="Y673" i="24" a="1"/>
  <c r="Y673" i="24" s="1"/>
  <c r="Y674" i="24" a="1"/>
  <c r="Y674" i="24" s="1"/>
  <c r="Y675" i="24" a="1"/>
  <c r="Y675" i="24" s="1"/>
  <c r="Y676" i="24" a="1"/>
  <c r="Y676" i="24" s="1"/>
  <c r="Y677" i="24" a="1"/>
  <c r="Y677" i="24" s="1"/>
  <c r="Y678" i="24" a="1"/>
  <c r="Y678" i="24" s="1"/>
  <c r="Y679" i="24" a="1"/>
  <c r="Y679" i="24" s="1"/>
  <c r="Y680" i="24" a="1"/>
  <c r="Y680" i="24" s="1"/>
  <c r="Y681" i="24" a="1"/>
  <c r="Y681" i="24" s="1"/>
  <c r="Y682" i="24" a="1"/>
  <c r="Y682" i="24" s="1"/>
  <c r="Y683" i="24" a="1"/>
  <c r="Y683" i="24" s="1"/>
  <c r="Y684" i="24" a="1"/>
  <c r="Y684" i="24" s="1"/>
  <c r="Y685" i="24" a="1"/>
  <c r="Y685" i="24" s="1"/>
  <c r="Y686" i="24" a="1"/>
  <c r="Y686" i="24" s="1"/>
  <c r="Y687" i="24" a="1"/>
  <c r="Y687" i="24" s="1"/>
  <c r="Y688" i="24" a="1"/>
  <c r="Y688" i="24" s="1"/>
  <c r="Y689" i="24" a="1"/>
  <c r="Y689" i="24" s="1"/>
  <c r="Y690" i="24" a="1"/>
  <c r="Y690" i="24" s="1"/>
  <c r="Y691" i="24" a="1"/>
  <c r="Y691" i="24" s="1"/>
  <c r="Y692" i="24" a="1"/>
  <c r="Y692" i="24" s="1"/>
  <c r="Y693" i="24" a="1"/>
  <c r="Y693" i="24" s="1"/>
  <c r="Y694" i="24" a="1"/>
  <c r="Y694" i="24" s="1"/>
  <c r="Y695" i="24" a="1"/>
  <c r="Y695" i="24" s="1"/>
  <c r="Y696" i="24" a="1"/>
  <c r="Y696" i="24" s="1"/>
  <c r="Y697" i="24" a="1"/>
  <c r="Y697" i="24" s="1"/>
  <c r="Y698" i="24" a="1"/>
  <c r="Y698" i="24" s="1"/>
  <c r="Y699" i="24" a="1"/>
  <c r="Y699" i="24" s="1"/>
  <c r="Y700" i="24" a="1"/>
  <c r="Y700" i="24" s="1"/>
  <c r="Y701" i="24" a="1"/>
  <c r="Y701" i="24" s="1"/>
  <c r="Y702" i="24" a="1"/>
  <c r="Y702" i="24" s="1"/>
  <c r="Y703" i="24" a="1"/>
  <c r="Y703" i="24" s="1"/>
  <c r="Y704" i="24" a="1"/>
  <c r="Y704" i="24" s="1"/>
  <c r="Y705" i="24" a="1"/>
  <c r="Y705" i="24" s="1"/>
  <c r="Y706" i="24" a="1"/>
  <c r="Y706" i="24"/>
  <c r="Y707" i="24" a="1"/>
  <c r="Y707" i="24" s="1"/>
  <c r="Y708" i="24" a="1"/>
  <c r="Y708" i="24" s="1"/>
  <c r="Y709" i="24" a="1"/>
  <c r="Y709" i="24" s="1"/>
  <c r="Y710" i="24" a="1"/>
  <c r="Y710" i="24" s="1"/>
  <c r="Y711" i="24" a="1"/>
  <c r="Y711" i="24" s="1"/>
  <c r="Y712" i="24" a="1"/>
  <c r="Y712" i="24" s="1"/>
  <c r="Y713" i="24" a="1"/>
  <c r="Y713" i="24" s="1"/>
  <c r="Y714" i="24" a="1"/>
  <c r="Y714" i="24" s="1"/>
  <c r="Y715" i="24" a="1"/>
  <c r="Y715" i="24" s="1"/>
  <c r="Y716" i="24" a="1"/>
  <c r="Y716" i="24" s="1"/>
  <c r="Y717" i="24" a="1"/>
  <c r="Y717" i="24" s="1"/>
  <c r="Y718" i="24" a="1"/>
  <c r="Y718" i="24" s="1"/>
  <c r="Y719" i="24" a="1"/>
  <c r="Y719" i="24" s="1"/>
  <c r="Y720" i="24" a="1"/>
  <c r="Y720" i="24" s="1"/>
  <c r="Y721" i="24" a="1"/>
  <c r="Y721" i="24" s="1"/>
  <c r="Y722" i="24" a="1"/>
  <c r="Y722" i="24" s="1"/>
  <c r="Y723" i="24" a="1"/>
  <c r="Y723" i="24"/>
  <c r="Y724" i="24" a="1"/>
  <c r="Y724" i="24" s="1"/>
  <c r="Y725" i="24" a="1"/>
  <c r="Y725" i="24" s="1"/>
  <c r="Y726" i="24" a="1"/>
  <c r="Y726" i="24" s="1"/>
  <c r="Y727" i="24" a="1"/>
  <c r="Y727" i="24" s="1"/>
  <c r="Y728" i="24" a="1"/>
  <c r="Y728" i="24" s="1"/>
  <c r="Y729" i="24" a="1"/>
  <c r="Y729" i="24" s="1"/>
  <c r="Y730" i="24" a="1"/>
  <c r="Y730" i="24" s="1"/>
  <c r="Y731" i="24" a="1"/>
  <c r="Y731" i="24" s="1"/>
  <c r="Y732" i="24" a="1"/>
  <c r="Y732" i="24" s="1"/>
  <c r="Y733" i="24" a="1"/>
  <c r="Y733" i="24" s="1"/>
  <c r="Y734" i="24" a="1"/>
  <c r="Y734" i="24" s="1"/>
  <c r="Y735" i="24" a="1"/>
  <c r="Y735" i="24" s="1"/>
  <c r="Y736" i="24" a="1"/>
  <c r="Y736" i="24" s="1"/>
  <c r="Y737" i="24" a="1"/>
  <c r="Y737" i="24" s="1"/>
  <c r="Y738" i="24" a="1"/>
  <c r="Y738" i="24" s="1"/>
  <c r="Y739" i="24" a="1"/>
  <c r="Y739" i="24" s="1"/>
  <c r="Y740" i="24" a="1"/>
  <c r="Y740" i="24" s="1"/>
  <c r="Y741" i="24" a="1"/>
  <c r="Y741" i="24" s="1"/>
  <c r="Y742" i="24" a="1"/>
  <c r="Y742" i="24" s="1"/>
  <c r="Y743" i="24" a="1"/>
  <c r="Y743" i="24" s="1"/>
  <c r="Y744" i="24" a="1"/>
  <c r="Y744" i="24" s="1"/>
  <c r="Y745" i="24" a="1"/>
  <c r="Y745" i="24" s="1"/>
  <c r="Y746" i="24" a="1"/>
  <c r="Y746" i="24" s="1"/>
  <c r="Y747" i="24" a="1"/>
  <c r="Y747" i="24" s="1"/>
  <c r="Y748" i="24" a="1"/>
  <c r="Y748" i="24" s="1"/>
  <c r="Y749" i="24" a="1"/>
  <c r="Y749" i="24" s="1"/>
  <c r="Y750" i="24" a="1"/>
  <c r="Y750" i="24" s="1"/>
  <c r="Y751" i="24" a="1"/>
  <c r="Y751" i="24" s="1"/>
  <c r="Y752" i="24" a="1"/>
  <c r="Y752" i="24" s="1"/>
  <c r="Y753" i="24" a="1"/>
  <c r="Y753" i="24" s="1"/>
  <c r="Y754" i="24" a="1"/>
  <c r="Y754" i="24" s="1"/>
  <c r="Y755" i="24" a="1"/>
  <c r="Y755" i="24" s="1"/>
  <c r="Y756" i="24" a="1"/>
  <c r="Y756" i="24" s="1"/>
  <c r="Y757" i="24" a="1"/>
  <c r="Y757" i="24" s="1"/>
  <c r="Y758" i="24" a="1"/>
  <c r="Y758" i="24" s="1"/>
  <c r="Y759" i="24" a="1"/>
  <c r="Y759" i="24" s="1"/>
  <c r="Y760" i="24" a="1"/>
  <c r="Y760" i="24" s="1"/>
  <c r="Y761" i="24" a="1"/>
  <c r="Y761" i="24" s="1"/>
  <c r="Y762" i="24" a="1"/>
  <c r="Y762" i="24" s="1"/>
  <c r="Y763" i="24" a="1"/>
  <c r="Y763" i="24" s="1"/>
  <c r="Y764" i="24" a="1"/>
  <c r="Y764" i="24" s="1"/>
  <c r="Y765" i="24" a="1"/>
  <c r="Y765" i="24" s="1"/>
  <c r="Y766" i="24" a="1"/>
  <c r="Y766" i="24" s="1"/>
  <c r="Y767" i="24" a="1"/>
  <c r="Y767" i="24" s="1"/>
  <c r="Y768" i="24" a="1"/>
  <c r="Y768" i="24" s="1"/>
  <c r="Y769" i="24" a="1"/>
  <c r="Y769" i="24" s="1"/>
  <c r="Y770" i="24" a="1"/>
  <c r="Y770" i="24" s="1"/>
  <c r="Y771" i="24" a="1"/>
  <c r="Y771" i="24" s="1"/>
  <c r="Y772" i="24" a="1"/>
  <c r="Y772" i="24" s="1"/>
  <c r="Y773" i="24" a="1"/>
  <c r="Y773" i="24" s="1"/>
  <c r="Y774" i="24" a="1"/>
  <c r="Y774" i="24" s="1"/>
  <c r="Y775" i="24" a="1"/>
  <c r="Y775" i="24" s="1"/>
  <c r="Y776" i="24" a="1"/>
  <c r="Y776" i="24" s="1"/>
  <c r="Y777" i="24" a="1"/>
  <c r="Y777" i="24"/>
  <c r="Y778" i="24" a="1"/>
  <c r="Y778" i="24" s="1"/>
  <c r="Y779" i="24" a="1"/>
  <c r="Y779" i="24" s="1"/>
  <c r="Y780" i="24" a="1"/>
  <c r="Y780" i="24" s="1"/>
  <c r="Y781" i="24" a="1"/>
  <c r="Y781" i="24" s="1"/>
  <c r="Y782" i="24" a="1"/>
  <c r="Y782" i="24" s="1"/>
  <c r="Y783" i="24" a="1"/>
  <c r="Y783" i="24" s="1"/>
  <c r="Y784" i="24" a="1"/>
  <c r="Y784" i="24" s="1"/>
  <c r="Y785" i="24" a="1"/>
  <c r="Y785" i="24" s="1"/>
  <c r="Y786" i="24" a="1"/>
  <c r="Y786" i="24" s="1"/>
  <c r="Y787" i="24" a="1"/>
  <c r="Y787" i="24" s="1"/>
  <c r="Y788" i="24" a="1"/>
  <c r="Y788" i="24" s="1"/>
  <c r="Y789" i="24" a="1"/>
  <c r="Y789" i="24" s="1"/>
  <c r="Y790" i="24" a="1"/>
  <c r="Y790" i="24" s="1"/>
  <c r="Y791" i="24" a="1"/>
  <c r="Y791" i="24" s="1"/>
  <c r="Y792" i="24" a="1"/>
  <c r="Y792" i="24" s="1"/>
  <c r="Y793" i="24" a="1"/>
  <c r="Y793" i="24" s="1"/>
  <c r="Y794" i="24" a="1"/>
  <c r="Y794" i="24" s="1"/>
  <c r="Y795" i="24" a="1"/>
  <c r="Y795" i="24" s="1"/>
  <c r="Y796" i="24" a="1"/>
  <c r="Y796" i="24" s="1"/>
  <c r="Y797" i="24" a="1"/>
  <c r="Y797" i="24" s="1"/>
  <c r="Y798" i="24" a="1"/>
  <c r="Y798" i="24" s="1"/>
  <c r="Y799" i="24" a="1"/>
  <c r="Y799" i="24" s="1"/>
  <c r="Y800" i="24" a="1"/>
  <c r="Y800" i="24" s="1"/>
  <c r="Y801" i="24" a="1"/>
  <c r="Y801" i="24" s="1"/>
  <c r="Y802" i="24" a="1"/>
  <c r="Y802" i="24" s="1"/>
  <c r="Y803" i="24" a="1"/>
  <c r="Y803" i="24" s="1"/>
  <c r="Y804" i="24" a="1"/>
  <c r="Y804" i="24" s="1"/>
  <c r="Y805" i="24" a="1"/>
  <c r="Y805" i="24" s="1"/>
  <c r="Y806" i="24" a="1"/>
  <c r="Y806" i="24" s="1"/>
  <c r="Y807" i="24" a="1"/>
  <c r="Y807" i="24" s="1"/>
  <c r="Y808" i="24" a="1"/>
  <c r="Y808" i="24" s="1"/>
  <c r="Y809" i="24" a="1"/>
  <c r="Y809" i="24" s="1"/>
  <c r="Y810" i="24" a="1"/>
  <c r="Y810" i="24" s="1"/>
  <c r="Y811" i="24" a="1"/>
  <c r="Y811" i="24" s="1"/>
  <c r="Y812" i="24" a="1"/>
  <c r="Y812" i="24" s="1"/>
  <c r="Y813" i="24" a="1"/>
  <c r="Y813" i="24" s="1"/>
  <c r="Y814" i="24" a="1"/>
  <c r="Y814" i="24" s="1"/>
  <c r="Y815" i="24" a="1"/>
  <c r="Y815" i="24" s="1"/>
  <c r="Y816" i="24" a="1"/>
  <c r="Y816" i="24" s="1"/>
  <c r="Y817" i="24" a="1"/>
  <c r="Y817" i="24" s="1"/>
  <c r="Y818" i="24" a="1"/>
  <c r="Y818" i="24" s="1"/>
  <c r="Y819" i="24" a="1"/>
  <c r="Y819" i="24" s="1"/>
  <c r="Y820" i="24" a="1"/>
  <c r="Y820" i="24" s="1"/>
  <c r="Y821" i="24" a="1"/>
  <c r="Y821" i="24" s="1"/>
  <c r="Y822" i="24" a="1"/>
  <c r="Y822" i="24" s="1"/>
  <c r="Y823" i="24" a="1"/>
  <c r="Y823" i="24" s="1"/>
  <c r="Y824" i="24" a="1"/>
  <c r="Y824" i="24" s="1"/>
  <c r="Y825" i="24" a="1"/>
  <c r="Y825" i="24" s="1"/>
  <c r="Y826" i="24" a="1"/>
  <c r="Y826" i="24" s="1"/>
  <c r="Y827" i="24" a="1"/>
  <c r="Y827" i="24" s="1"/>
  <c r="Y828" i="24" a="1"/>
  <c r="Y828" i="24" s="1"/>
  <c r="Y829" i="24" a="1"/>
  <c r="Y829" i="24" s="1"/>
  <c r="Y830" i="24" a="1"/>
  <c r="Y830" i="24" s="1"/>
  <c r="Y831" i="24" a="1"/>
  <c r="Y831" i="24"/>
  <c r="Y832" i="24" a="1"/>
  <c r="Y832" i="24" s="1"/>
  <c r="Y833" i="24" a="1"/>
  <c r="Y833" i="24" s="1"/>
  <c r="Y834" i="24" a="1"/>
  <c r="Y834" i="24" s="1"/>
  <c r="Y835" i="24" a="1"/>
  <c r="Y835" i="24" s="1"/>
  <c r="Y836" i="24" a="1"/>
  <c r="Y836" i="24" s="1"/>
  <c r="Y837" i="24" a="1"/>
  <c r="Y837" i="24" s="1"/>
  <c r="Y838" i="24" a="1"/>
  <c r="Y838" i="24" s="1"/>
  <c r="Y839" i="24" a="1"/>
  <c r="Y839" i="24" s="1"/>
  <c r="Y840" i="24" a="1"/>
  <c r="Y840" i="24" s="1"/>
  <c r="Y841" i="24" a="1"/>
  <c r="Y841" i="24" s="1"/>
  <c r="Y842" i="24" a="1"/>
  <c r="Y842" i="24" s="1"/>
  <c r="Y843" i="24" a="1"/>
  <c r="Y843" i="24" s="1"/>
  <c r="Y844" i="24" a="1"/>
  <c r="Y844" i="24" s="1"/>
  <c r="Y845" i="24" a="1"/>
  <c r="Y845" i="24" s="1"/>
  <c r="Y846" i="24" a="1"/>
  <c r="Y846" i="24" s="1"/>
  <c r="Y847" i="24" a="1"/>
  <c r="Y847" i="24" s="1"/>
  <c r="Y848" i="24" a="1"/>
  <c r="Y848" i="24" s="1"/>
  <c r="Y849" i="24" a="1"/>
  <c r="Y849" i="24" s="1"/>
  <c r="Y850" i="24" a="1"/>
  <c r="Y850" i="24" s="1"/>
  <c r="Y851" i="24" a="1"/>
  <c r="Y851" i="24" s="1"/>
  <c r="Y852" i="24" a="1"/>
  <c r="Y852" i="24" s="1"/>
  <c r="Y853" i="24" a="1"/>
  <c r="Y853" i="24" s="1"/>
  <c r="Y854" i="24" a="1"/>
  <c r="Y854" i="24" s="1"/>
  <c r="Y855" i="24" a="1"/>
  <c r="Y855" i="24" s="1"/>
  <c r="Y856" i="24" a="1"/>
  <c r="Y856" i="24" s="1"/>
  <c r="Y857" i="24" a="1"/>
  <c r="Y857" i="24" s="1"/>
  <c r="Y858" i="24" a="1"/>
  <c r="Y858" i="24" s="1"/>
  <c r="Y859" i="24" a="1"/>
  <c r="Y859" i="24" s="1"/>
  <c r="Y860" i="24" a="1"/>
  <c r="Y860" i="24" s="1"/>
  <c r="Y861" i="24" a="1"/>
  <c r="Y861" i="24" s="1"/>
  <c r="Y862" i="24" a="1"/>
  <c r="Y862" i="24" s="1"/>
  <c r="Y863" i="24" a="1"/>
  <c r="Y863" i="24" s="1"/>
  <c r="Y864" i="24" a="1"/>
  <c r="Y864" i="24" s="1"/>
  <c r="Y865" i="24" a="1"/>
  <c r="Y865" i="24" s="1"/>
  <c r="Y866" i="24" a="1"/>
  <c r="Y866" i="24" s="1"/>
  <c r="Y867" i="24" a="1"/>
  <c r="Y867" i="24" s="1"/>
  <c r="Y868" i="24" a="1"/>
  <c r="Y868" i="24" s="1"/>
  <c r="Y869" i="24" a="1"/>
  <c r="Y869" i="24" s="1"/>
  <c r="Y870" i="24" a="1"/>
  <c r="Y870" i="24" s="1"/>
  <c r="Y871" i="24" a="1"/>
  <c r="Y871" i="24" s="1"/>
  <c r="Y872" i="24" a="1"/>
  <c r="Y872" i="24" s="1"/>
  <c r="Y873" i="24" a="1"/>
  <c r="Y873" i="24" s="1"/>
  <c r="Y874" i="24" a="1"/>
  <c r="Y874" i="24" s="1"/>
  <c r="Y875" i="24" a="1"/>
  <c r="Y875" i="24" s="1"/>
  <c r="Y876" i="24" a="1"/>
  <c r="Y876" i="24" s="1"/>
  <c r="Y877" i="24" a="1"/>
  <c r="Y877" i="24" s="1"/>
  <c r="Y878" i="24" a="1"/>
  <c r="Y878" i="24" s="1"/>
  <c r="Y879" i="24" a="1"/>
  <c r="Y879" i="24" s="1"/>
  <c r="Y880" i="24" a="1"/>
  <c r="Y880" i="24" s="1"/>
  <c r="Y881" i="24" a="1"/>
  <c r="Y881" i="24" s="1"/>
  <c r="Y882" i="24" a="1"/>
  <c r="Y882" i="24" s="1"/>
  <c r="Y883" i="24" a="1"/>
  <c r="Y883" i="24" s="1"/>
  <c r="Y884" i="24" a="1"/>
  <c r="Y884" i="24" s="1"/>
  <c r="Y885" i="24" a="1"/>
  <c r="Y885" i="24" s="1"/>
  <c r="Y886" i="24" a="1"/>
  <c r="Y886" i="24" s="1"/>
  <c r="Y887" i="24" a="1"/>
  <c r="Y887" i="24" s="1"/>
  <c r="Y888" i="24" a="1"/>
  <c r="Y888" i="24" s="1"/>
  <c r="Y889" i="24" a="1"/>
  <c r="Y889" i="24" s="1"/>
  <c r="Y890" i="24" a="1"/>
  <c r="Y890" i="24" s="1"/>
  <c r="Y891" i="24" a="1"/>
  <c r="Y891" i="24" s="1"/>
  <c r="Y892" i="24" a="1"/>
  <c r="Y892" i="24" s="1"/>
  <c r="Y893" i="24" a="1"/>
  <c r="Y893" i="24" s="1"/>
  <c r="Y894" i="24" a="1"/>
  <c r="Y894" i="24" s="1"/>
  <c r="Y895" i="24" a="1"/>
  <c r="Y895" i="24" s="1"/>
  <c r="Y896" i="24" a="1"/>
  <c r="Y896" i="24" s="1"/>
  <c r="Y897" i="24" a="1"/>
  <c r="Y897" i="24"/>
  <c r="Y898" i="24" a="1"/>
  <c r="Y898" i="24" s="1"/>
  <c r="Y899" i="24" a="1"/>
  <c r="Y899" i="24" s="1"/>
  <c r="Y900" i="24" a="1"/>
  <c r="Y900" i="24" s="1"/>
  <c r="Y901" i="24" a="1"/>
  <c r="Y901" i="24" s="1"/>
  <c r="Y902" i="24" a="1"/>
  <c r="Y902" i="24" s="1"/>
  <c r="Y903" i="24" a="1"/>
  <c r="Y903" i="24"/>
  <c r="Y904" i="24" a="1"/>
  <c r="Y904" i="24" s="1"/>
  <c r="Y905" i="24" a="1"/>
  <c r="Y905" i="24" s="1"/>
  <c r="Y906" i="24" a="1"/>
  <c r="Y906" i="24" s="1"/>
  <c r="Y907" i="24" a="1"/>
  <c r="Y907" i="24" s="1"/>
  <c r="Y908" i="24" a="1"/>
  <c r="Y908" i="24" s="1"/>
  <c r="Y909" i="24" a="1"/>
  <c r="Y909" i="24" s="1"/>
  <c r="Y910" i="24" a="1"/>
  <c r="Y910" i="24" s="1"/>
  <c r="Y911" i="24" a="1"/>
  <c r="Y911" i="24" s="1"/>
  <c r="Y912" i="24" a="1"/>
  <c r="Y912" i="24" s="1"/>
  <c r="Y913" i="24" a="1"/>
  <c r="Y913" i="24" s="1"/>
  <c r="Y914" i="24" a="1"/>
  <c r="Y914" i="24" s="1"/>
  <c r="Y915" i="24" a="1"/>
  <c r="Y915" i="24" s="1"/>
  <c r="Y916" i="24" a="1"/>
  <c r="Y916" i="24" s="1"/>
  <c r="Y917" i="24" a="1"/>
  <c r="Y917" i="24" s="1"/>
  <c r="Y918" i="24" a="1"/>
  <c r="Y918" i="24" s="1"/>
  <c r="Y919" i="24" a="1"/>
  <c r="Y919" i="24" s="1"/>
  <c r="Y920" i="24" a="1"/>
  <c r="Y920" i="24" s="1"/>
  <c r="Y921" i="24" a="1"/>
  <c r="Y921" i="24" s="1"/>
  <c r="Y922" i="24" a="1"/>
  <c r="Y922" i="24"/>
  <c r="Y923" i="24" a="1"/>
  <c r="Y923" i="24" s="1"/>
  <c r="Y924" i="24" a="1"/>
  <c r="Y924" i="24" s="1"/>
  <c r="Y925" i="24" a="1"/>
  <c r="Y925" i="24" s="1"/>
  <c r="Y926" i="24" a="1"/>
  <c r="Y926" i="24" s="1"/>
  <c r="Y927" i="24" a="1"/>
  <c r="Y927" i="24" s="1"/>
  <c r="Y928" i="24" a="1"/>
  <c r="Y928" i="24" s="1"/>
  <c r="Y929" i="24" a="1"/>
  <c r="Y929" i="24" s="1"/>
  <c r="Y930" i="24" a="1"/>
  <c r="Y930" i="24" s="1"/>
  <c r="Y931" i="24" a="1"/>
  <c r="Y931" i="24" s="1"/>
  <c r="Y932" i="24" a="1"/>
  <c r="Y932" i="24" s="1"/>
  <c r="Y933" i="24" a="1"/>
  <c r="Y933" i="24" s="1"/>
  <c r="Y934" i="24" a="1"/>
  <c r="Y934" i="24" s="1"/>
  <c r="Y935" i="24" a="1"/>
  <c r="Y935" i="24" s="1"/>
  <c r="Y936" i="24" a="1"/>
  <c r="Y936" i="24" s="1"/>
  <c r="Y937" i="24" a="1"/>
  <c r="Y937" i="24" s="1"/>
  <c r="Y938" i="24" a="1"/>
  <c r="Y938" i="24" s="1"/>
  <c r="Y939" i="24" a="1"/>
  <c r="Y939" i="24" s="1"/>
  <c r="Y940" i="24" a="1"/>
  <c r="Y940" i="24" s="1"/>
  <c r="Y941" i="24" a="1"/>
  <c r="Y941" i="24" s="1"/>
  <c r="Y942" i="24" a="1"/>
  <c r="Y942" i="24" s="1"/>
  <c r="Y943" i="24" a="1"/>
  <c r="Y943" i="24" s="1"/>
  <c r="Y944" i="24" a="1"/>
  <c r="Y944" i="24" s="1"/>
  <c r="Y945" i="24" a="1"/>
  <c r="Y945" i="24" s="1"/>
  <c r="Y946" i="24" a="1"/>
  <c r="Y946" i="24"/>
  <c r="Y947" i="24" a="1"/>
  <c r="Y947" i="24" s="1"/>
  <c r="Y948" i="24" a="1"/>
  <c r="Y948" i="24" s="1"/>
  <c r="Y949" i="24" a="1"/>
  <c r="Y949" i="24"/>
  <c r="Y950" i="24" a="1"/>
  <c r="Y950" i="24" s="1"/>
  <c r="Y951" i="24" a="1"/>
  <c r="Y951" i="24"/>
  <c r="Y952" i="24" a="1"/>
  <c r="Y952" i="24" s="1"/>
  <c r="Y953" i="24" a="1"/>
  <c r="Y953" i="24" s="1"/>
  <c r="Y954" i="24" a="1"/>
  <c r="Y954" i="24" s="1"/>
  <c r="Y955" i="24" a="1"/>
  <c r="Y955" i="24"/>
  <c r="Y956" i="24" a="1"/>
  <c r="Y956" i="24" s="1"/>
  <c r="Y957" i="24" a="1"/>
  <c r="Y957" i="24" s="1"/>
  <c r="Y958" i="24" a="1"/>
  <c r="Y958" i="24" s="1"/>
  <c r="Y959" i="24" a="1"/>
  <c r="Y959" i="24" s="1"/>
  <c r="Y960" i="24" a="1"/>
  <c r="Y960" i="24" s="1"/>
  <c r="Y961" i="24" a="1"/>
  <c r="Y961" i="24" s="1"/>
  <c r="Y962" i="24" a="1"/>
  <c r="Y962" i="24" s="1"/>
  <c r="Y963" i="24" a="1"/>
  <c r="Y963" i="24" s="1"/>
  <c r="Y964" i="24" a="1"/>
  <c r="Y964" i="24" s="1"/>
  <c r="Y965" i="24" a="1"/>
  <c r="Y965" i="24" s="1"/>
  <c r="Y966" i="24" a="1"/>
  <c r="Y966" i="24" s="1"/>
  <c r="Y967" i="24" a="1"/>
  <c r="Y967" i="24"/>
  <c r="Y968" i="24" a="1"/>
  <c r="Y968" i="24" s="1"/>
  <c r="Y969" i="24" a="1"/>
  <c r="Y969" i="24"/>
  <c r="Y970" i="24" a="1"/>
  <c r="Y970" i="24" s="1"/>
  <c r="Y971" i="24" a="1"/>
  <c r="Y971" i="24" s="1"/>
  <c r="Y972" i="24" a="1"/>
  <c r="Y972" i="24" s="1"/>
  <c r="Y973" i="24" a="1"/>
  <c r="Y973" i="24" s="1"/>
  <c r="Y974" i="24" a="1"/>
  <c r="Y974" i="24"/>
  <c r="Y975" i="24" a="1"/>
  <c r="Y975" i="24" s="1"/>
  <c r="Y976" i="24" a="1"/>
  <c r="Y976" i="24"/>
  <c r="Y977" i="24" a="1"/>
  <c r="Y977" i="24" s="1"/>
  <c r="Y978" i="24" a="1"/>
  <c r="Y978" i="24" s="1"/>
  <c r="Y979" i="24" a="1"/>
  <c r="Y979" i="24" s="1"/>
  <c r="Y980" i="24" a="1"/>
  <c r="Y980" i="24"/>
  <c r="Y981" i="24" a="1"/>
  <c r="Y981" i="24" s="1"/>
  <c r="Y982" i="24" a="1"/>
  <c r="Y982" i="24" s="1"/>
  <c r="Y983" i="24" a="1"/>
  <c r="Y983" i="24" s="1"/>
  <c r="Y984" i="24" a="1"/>
  <c r="Y984" i="24" s="1"/>
  <c r="Y985" i="24" a="1"/>
  <c r="Y985" i="24" s="1"/>
  <c r="Y986" i="24" a="1"/>
  <c r="Y986" i="24" s="1"/>
  <c r="Y987" i="24" a="1"/>
  <c r="Y987" i="24" s="1"/>
  <c r="Y988" i="24" a="1"/>
  <c r="Y988" i="24" s="1"/>
  <c r="Y989" i="24" a="1"/>
  <c r="Y989" i="24" s="1"/>
  <c r="Y990" i="24" a="1"/>
  <c r="Y990" i="24" s="1"/>
  <c r="Y991" i="24" a="1"/>
  <c r="Y991" i="24" s="1"/>
  <c r="Y992" i="24" a="1"/>
  <c r="Y992" i="24"/>
  <c r="Y993" i="24" a="1"/>
  <c r="Y993" i="24" s="1"/>
  <c r="Y994" i="24" a="1"/>
  <c r="Y994" i="24" s="1"/>
  <c r="Y995" i="24" a="1"/>
  <c r="Y995" i="24" s="1"/>
  <c r="Y996" i="24" a="1"/>
  <c r="Y996" i="24" s="1"/>
  <c r="Y997" i="24" a="1"/>
  <c r="Y997" i="24" s="1"/>
  <c r="Y998" i="24" a="1"/>
  <c r="Y998" i="24" s="1"/>
  <c r="Y999" i="24" a="1"/>
  <c r="Y999" i="24"/>
  <c r="Y1000" i="24" a="1"/>
  <c r="Y1000" i="24" s="1"/>
  <c r="Y1001" i="24" a="1"/>
  <c r="Y1001" i="24" s="1"/>
  <c r="Y1002" i="24" a="1"/>
  <c r="Y1002" i="24" s="1"/>
  <c r="Y1003" i="24" a="1"/>
  <c r="Y1003" i="24" s="1"/>
  <c r="Y1004" i="24" a="1"/>
  <c r="Y1004" i="24" s="1"/>
  <c r="Y1005" i="24" a="1"/>
  <c r="Y1005" i="24"/>
  <c r="Y1006" i="24" a="1"/>
  <c r="Y1006" i="24" s="1"/>
  <c r="Y1007" i="24" a="1"/>
  <c r="Y1007" i="24" s="1"/>
  <c r="Y1008" i="24" a="1"/>
  <c r="Y1008" i="24" s="1"/>
  <c r="Y1009" i="24" a="1"/>
  <c r="Y1009" i="24"/>
  <c r="Y1010" i="24" a="1"/>
  <c r="Y1010" i="24" s="1"/>
  <c r="Y1011" i="24" a="1"/>
  <c r="Y1011" i="24" s="1"/>
  <c r="Y1012" i="24" a="1"/>
  <c r="Y1012" i="24"/>
  <c r="Y1013" i="24" a="1"/>
  <c r="Y1013" i="24" s="1"/>
  <c r="Y1014" i="24" a="1"/>
  <c r="Y1014" i="24" s="1"/>
  <c r="Y1015" i="24" a="1"/>
  <c r="Y1015" i="24" s="1"/>
  <c r="Y1016" i="24" a="1"/>
  <c r="Y1016" i="24"/>
  <c r="Y1017" i="24" a="1"/>
  <c r="Y1017" i="24" s="1"/>
  <c r="Y1018" i="24" a="1"/>
  <c r="Y1018" i="24"/>
  <c r="Y1019" i="24" a="1"/>
  <c r="Y1019" i="24" s="1"/>
  <c r="Y1020" i="24" a="1"/>
  <c r="Y1020" i="24" s="1"/>
  <c r="Y1021" i="24" a="1"/>
  <c r="Y1021" i="24" s="1"/>
  <c r="Y1022" i="24" a="1"/>
  <c r="Y1022" i="24" s="1"/>
  <c r="Y1023" i="24" a="1"/>
  <c r="Y1023" i="24" s="1"/>
  <c r="Y1024" i="24" a="1"/>
  <c r="Y1024" i="24" s="1"/>
  <c r="Y1025" i="24" a="1"/>
  <c r="Y1025" i="24" s="1"/>
  <c r="Y1026" i="24" a="1"/>
  <c r="Y1026" i="24" s="1"/>
  <c r="Y1027" i="24" a="1"/>
  <c r="Y1027" i="24"/>
  <c r="Y1028" i="24" a="1"/>
  <c r="Y1028" i="24" s="1"/>
  <c r="Y1029" i="24" a="1"/>
  <c r="Y1029" i="24" s="1"/>
  <c r="Y1030" i="24" a="1"/>
  <c r="Y1030" i="24" s="1"/>
  <c r="Y1031" i="24" a="1"/>
  <c r="Y1031" i="24" s="1"/>
  <c r="Y1032" i="24" a="1"/>
  <c r="Y1032" i="24" s="1"/>
  <c r="Y1033" i="24" a="1"/>
  <c r="Y1033" i="24" s="1"/>
  <c r="Y1034" i="24" a="1"/>
  <c r="Y1034" i="24" s="1"/>
  <c r="Y1035" i="24" a="1"/>
  <c r="Y1035" i="24" s="1"/>
  <c r="Y1036" i="24" a="1"/>
  <c r="Y1036" i="24" s="1"/>
  <c r="Y1037" i="24" a="1"/>
  <c r="Y1037" i="24" s="1"/>
  <c r="Y1038" i="24" a="1"/>
  <c r="Y1038" i="24" s="1"/>
  <c r="Y1039" i="24" a="1"/>
  <c r="Y1039" i="24"/>
  <c r="Y1040" i="24" a="1"/>
  <c r="Y1040" i="24" s="1"/>
  <c r="Y1041" i="24" a="1"/>
  <c r="Y1041" i="24" s="1"/>
  <c r="Y1042" i="24" a="1"/>
  <c r="Y1042" i="24" s="1"/>
  <c r="Y1043" i="24" a="1"/>
  <c r="Y1043" i="24" s="1"/>
  <c r="Y1044" i="24" a="1"/>
  <c r="Y1044" i="24" s="1"/>
  <c r="Y1045" i="24" a="1"/>
  <c r="Y1045" i="24" s="1"/>
  <c r="Y1046" i="24" a="1"/>
  <c r="Y1046" i="24" s="1"/>
  <c r="Y1047" i="24" a="1"/>
  <c r="Y1047" i="24"/>
  <c r="Y1048" i="24" a="1"/>
  <c r="Y1048" i="24"/>
  <c r="Y1049" i="24" a="1"/>
  <c r="Y1049" i="24" s="1"/>
  <c r="Y1050" i="24" a="1"/>
  <c r="Y1050" i="24"/>
  <c r="Y1051" i="24" a="1"/>
  <c r="Y1051" i="24"/>
  <c r="Y1052" i="24" a="1"/>
  <c r="Y1052" i="24" s="1"/>
  <c r="Y1053" i="24" a="1"/>
  <c r="Y1053" i="24" s="1"/>
  <c r="Y1054" i="24" a="1"/>
  <c r="Y1054" i="24" s="1"/>
  <c r="Y1055" i="24" a="1"/>
  <c r="Y1055" i="24" s="1"/>
  <c r="Y1056" i="24" a="1"/>
  <c r="Y1056" i="24" s="1"/>
  <c r="Y1057" i="24" a="1"/>
  <c r="Y1057" i="24" s="1"/>
  <c r="Y1058" i="24" a="1"/>
  <c r="Y1058" i="24" s="1"/>
  <c r="Y1059" i="24" a="1"/>
  <c r="Y1059" i="24" s="1"/>
  <c r="Y1060" i="24" a="1"/>
  <c r="Y1060" i="24" s="1"/>
  <c r="Y1061" i="24" a="1"/>
  <c r="Y1061" i="24" s="1"/>
  <c r="Y1062" i="24" a="1"/>
  <c r="Y1062" i="24" s="1"/>
  <c r="Y1063" i="24" a="1"/>
  <c r="Y1063" i="24"/>
  <c r="Y1064" i="24" a="1"/>
  <c r="Y1064" i="24"/>
  <c r="Y1065" i="24" a="1"/>
  <c r="Y1065" i="24" s="1"/>
  <c r="Y1066" i="24" a="1"/>
  <c r="Y1066" i="24" s="1"/>
  <c r="Y1067" i="24" a="1"/>
  <c r="Y1067" i="24" s="1"/>
  <c r="Y1068" i="24" a="1"/>
  <c r="Y1068" i="24" s="1"/>
  <c r="Y1069" i="24" a="1"/>
  <c r="Y1069" i="24" s="1"/>
  <c r="Y1070" i="24" a="1"/>
  <c r="Y1070" i="24" s="1"/>
  <c r="Y1071" i="24" a="1"/>
  <c r="Y1071" i="24" s="1"/>
  <c r="Y1072" i="24" a="1"/>
  <c r="Y1072" i="24" s="1"/>
  <c r="Y1073" i="24" a="1"/>
  <c r="Y1073" i="24" s="1"/>
  <c r="Y1074" i="24" a="1"/>
  <c r="Y1074" i="24" s="1"/>
  <c r="Y1075" i="24" a="1"/>
  <c r="Y1075" i="24" s="1"/>
  <c r="Y1076" i="24" a="1"/>
  <c r="Y1076" i="24" s="1"/>
  <c r="Y1077" i="24" a="1"/>
  <c r="Y1077" i="24"/>
  <c r="Y1078" i="24" a="1"/>
  <c r="Y1078" i="24" s="1"/>
  <c r="Y1079" i="24" a="1"/>
  <c r="Y1079" i="24" s="1"/>
  <c r="Y1080" i="24" a="1"/>
  <c r="Y1080" i="24" s="1"/>
  <c r="Y1081" i="24" a="1"/>
  <c r="Y1081" i="24" s="1"/>
  <c r="Y1082" i="24" a="1"/>
  <c r="Y1082" i="24" s="1"/>
  <c r="Y1083" i="24" a="1"/>
  <c r="Y1083" i="24" s="1"/>
  <c r="Y1084" i="24" a="1"/>
  <c r="Y1084" i="24" s="1"/>
  <c r="Y1085" i="24" a="1"/>
  <c r="Y1085" i="24" s="1"/>
  <c r="Y1086" i="24" a="1"/>
  <c r="Y1086" i="24" s="1"/>
  <c r="Y1087" i="24" a="1"/>
  <c r="Y1087" i="24" s="1"/>
  <c r="Y1088" i="24" a="1"/>
  <c r="Y1088" i="24"/>
  <c r="Y1089" i="24" a="1"/>
  <c r="Y1089" i="24" s="1"/>
  <c r="Y1090" i="24" a="1"/>
  <c r="Y1090" i="24"/>
  <c r="Y1091" i="24" a="1"/>
  <c r="Y1091" i="24" s="1"/>
  <c r="Y1092" i="24" a="1"/>
  <c r="Y1092" i="24" s="1"/>
  <c r="Y1093" i="24" a="1"/>
  <c r="Y1093" i="24" s="1"/>
  <c r="Y1094" i="24" a="1"/>
  <c r="Y1094" i="24" s="1"/>
  <c r="Y1095" i="24" a="1"/>
  <c r="Y1095" i="24" s="1"/>
  <c r="Y1096" i="24" a="1"/>
  <c r="Y1096" i="24" s="1"/>
  <c r="Y1097" i="24" a="1"/>
  <c r="Y1097" i="24" s="1"/>
  <c r="Y1098" i="24" a="1"/>
  <c r="Y1098" i="24" s="1"/>
  <c r="Y1099" i="24" a="1"/>
  <c r="Y1099" i="24" s="1"/>
  <c r="Y1100" i="24" a="1"/>
  <c r="Y1100" i="24" s="1"/>
  <c r="Y1101" i="24" a="1"/>
  <c r="Y1101" i="24" s="1"/>
  <c r="Y1102" i="24" a="1"/>
  <c r="Y1102" i="24" s="1"/>
  <c r="Y1103" i="24" a="1"/>
  <c r="Y1103" i="24" s="1"/>
  <c r="Y1104" i="24" a="1"/>
  <c r="Y1104" i="24" s="1"/>
  <c r="Y1105" i="24" a="1"/>
  <c r="Y1105" i="24" s="1"/>
  <c r="Y1106" i="24" a="1"/>
  <c r="Y1106" i="24" s="1"/>
  <c r="Y1107" i="24" a="1"/>
  <c r="Y1107" i="24" s="1"/>
  <c r="Y1108" i="24" a="1"/>
  <c r="Y1108" i="24" s="1"/>
  <c r="Y1109" i="24" a="1"/>
  <c r="Y1109" i="24" s="1"/>
  <c r="Y1110" i="24" a="1"/>
  <c r="Y1110" i="24"/>
  <c r="Y1111" i="24" a="1"/>
  <c r="Y1111" i="24" s="1"/>
  <c r="Y1112" i="24" a="1"/>
  <c r="Y1112" i="24"/>
  <c r="Y1113" i="24" a="1"/>
  <c r="Y1113" i="24" s="1"/>
  <c r="Y1114" i="24" a="1"/>
  <c r="Y1114" i="24" s="1"/>
  <c r="Y1115" i="24" a="1"/>
  <c r="Y1115" i="24" s="1"/>
  <c r="Y1116" i="24" a="1"/>
  <c r="Y1116" i="24" s="1"/>
  <c r="Y1117" i="24" a="1"/>
  <c r="Y1117" i="24" s="1"/>
  <c r="Y1118" i="24" a="1"/>
  <c r="Y1118" i="24" s="1"/>
  <c r="Y1119" i="24" a="1"/>
  <c r="Y1119" i="24" s="1"/>
  <c r="Y1120" i="24" a="1"/>
  <c r="Y1120" i="24" s="1"/>
  <c r="Y1121" i="24" a="1"/>
  <c r="Y1121" i="24" s="1"/>
  <c r="Y1122" i="24" a="1"/>
  <c r="Y1122" i="24" s="1"/>
  <c r="Y1123" i="24" a="1"/>
  <c r="Y1123" i="24" s="1"/>
  <c r="Y1124" i="24" a="1"/>
  <c r="Y1124" i="24"/>
  <c r="Y1125" i="24" a="1"/>
  <c r="Y1125" i="24" s="1"/>
  <c r="Y1126" i="24" a="1"/>
  <c r="Y1126" i="24" s="1"/>
  <c r="Y1127" i="24" a="1"/>
  <c r="Y1127" i="24" s="1"/>
  <c r="Y1128" i="24" a="1"/>
  <c r="Y1128" i="24" s="1"/>
  <c r="Y1129" i="24" a="1"/>
  <c r="Y1129" i="24" s="1"/>
  <c r="Y1130" i="24" a="1"/>
  <c r="Y1130" i="24" s="1"/>
  <c r="Y1131" i="24" a="1"/>
  <c r="Y1131" i="24" s="1"/>
  <c r="Y1132" i="24" a="1"/>
  <c r="Y1132" i="24" s="1"/>
  <c r="Y1133" i="24" a="1"/>
  <c r="Y1133" i="24" s="1"/>
  <c r="Y1134" i="24" a="1"/>
  <c r="Y1134" i="24" s="1"/>
  <c r="Y1135" i="24" a="1"/>
  <c r="Y1135" i="24" s="1"/>
  <c r="Y1136" i="24" a="1"/>
  <c r="Y1136" i="24" s="1"/>
  <c r="Y1137" i="24" a="1"/>
  <c r="Y1137" i="24" s="1"/>
  <c r="Y1138" i="24" a="1"/>
  <c r="Y1138" i="24"/>
  <c r="Y1139" i="24" a="1"/>
  <c r="Y1139" i="24" s="1"/>
  <c r="Y1140" i="24" a="1"/>
  <c r="Y1140" i="24"/>
  <c r="Y1141" i="24" a="1"/>
  <c r="Y1141" i="24" s="1"/>
  <c r="Y1142" i="24" a="1"/>
  <c r="Y1142" i="24" s="1"/>
  <c r="Y1143" i="24" a="1"/>
  <c r="Y1143" i="24" s="1"/>
  <c r="Y1144" i="24" a="1"/>
  <c r="Y1144" i="24" s="1"/>
  <c r="Y1145" i="24" a="1"/>
  <c r="Y1145" i="24" s="1"/>
  <c r="Y1146" i="24" a="1"/>
  <c r="Y1146" i="24" s="1"/>
  <c r="Y1147" i="24" a="1"/>
  <c r="Y1147" i="24" s="1"/>
  <c r="Y1148" i="24" a="1"/>
  <c r="Y1148" i="24"/>
  <c r="Y1149" i="24" a="1"/>
  <c r="Y1149" i="24" s="1"/>
  <c r="Y1150" i="24" a="1"/>
  <c r="Y1150" i="24" s="1"/>
  <c r="Y1151" i="24" a="1"/>
  <c r="Y1151" i="24" s="1"/>
  <c r="Y1152" i="24" a="1"/>
  <c r="Y1152" i="24" s="1"/>
  <c r="Y1153" i="24" a="1"/>
  <c r="Y1153" i="24" s="1"/>
  <c r="Y1154" i="24" a="1"/>
  <c r="Y1154" i="24" s="1"/>
  <c r="Y1155" i="24" a="1"/>
  <c r="Y1155" i="24" s="1"/>
  <c r="Y1156" i="24" a="1"/>
  <c r="Y1156" i="24" s="1"/>
  <c r="Y1157" i="24" a="1"/>
  <c r="Y1157" i="24" s="1"/>
  <c r="Y1158" i="24" a="1"/>
  <c r="Y1158" i="24" s="1"/>
  <c r="Y1159" i="24" a="1"/>
  <c r="Y1159" i="24" s="1"/>
  <c r="Y1160" i="24" a="1"/>
  <c r="Y1160" i="24"/>
  <c r="Y1161" i="24" a="1"/>
  <c r="Y1161" i="24" s="1"/>
  <c r="Y1162" i="24" a="1"/>
  <c r="Y1162" i="24"/>
  <c r="Y1163" i="24" a="1"/>
  <c r="Y1163" i="24" s="1"/>
  <c r="Y1164" i="24" a="1"/>
  <c r="Y1164" i="24" s="1"/>
  <c r="Y1165" i="24" a="1"/>
  <c r="Y1165" i="24" s="1"/>
  <c r="Y1166" i="24" a="1"/>
  <c r="Y1166" i="24"/>
  <c r="Y1167" i="24" a="1"/>
  <c r="Y1167" i="24" s="1"/>
  <c r="Y1168" i="24" a="1"/>
  <c r="Y1168" i="24" s="1"/>
  <c r="Y1169" i="24" a="1"/>
  <c r="Y1169" i="24" s="1"/>
  <c r="Y1170" i="24" a="1"/>
  <c r="Y1170" i="24" s="1"/>
  <c r="Y1171" i="24" a="1"/>
  <c r="Y1171" i="24" s="1"/>
  <c r="Y1172" i="24" a="1"/>
  <c r="Y1172" i="24" s="1"/>
  <c r="Y1173" i="24" a="1"/>
  <c r="Y1173" i="24" s="1"/>
  <c r="Y1174" i="24" a="1"/>
  <c r="Y1174" i="24" s="1"/>
  <c r="Y1175" i="24" a="1"/>
  <c r="Y1175" i="24" s="1"/>
  <c r="Y1176" i="24" a="1"/>
  <c r="Y1176" i="24" s="1"/>
  <c r="Y1177" i="24" a="1"/>
  <c r="Y1177" i="24"/>
  <c r="Y1178" i="24" a="1"/>
  <c r="Y1178" i="24" s="1"/>
  <c r="Y1179" i="24" a="1"/>
  <c r="Y1179" i="24" s="1"/>
  <c r="Y1180" i="24" a="1"/>
  <c r="Y1180" i="24" s="1"/>
  <c r="Y1181" i="24" a="1"/>
  <c r="Y1181" i="24" s="1"/>
  <c r="Y1182" i="24" a="1"/>
  <c r="Y1182" i="24"/>
  <c r="Y1183" i="24" a="1"/>
  <c r="Y1183" i="24" s="1"/>
  <c r="Y1184" i="24" a="1"/>
  <c r="Y1184" i="24" s="1"/>
  <c r="Y1185" i="24" a="1"/>
  <c r="Y1185" i="24" s="1"/>
  <c r="Y1186" i="24" a="1"/>
  <c r="Y1186" i="24" s="1"/>
  <c r="Y1187" i="24" a="1"/>
  <c r="Y1187" i="24" s="1"/>
  <c r="Y1188" i="24" a="1"/>
  <c r="Y1188" i="24" s="1"/>
  <c r="Y1189" i="24" a="1"/>
  <c r="Y1189" i="24" s="1"/>
  <c r="Y1190" i="24" a="1"/>
  <c r="Y1190" i="24"/>
  <c r="Y1191" i="24" a="1"/>
  <c r="Y1191" i="24" s="1"/>
  <c r="Y1192" i="24" a="1"/>
  <c r="Y1192" i="24"/>
  <c r="Y1193" i="24" a="1"/>
  <c r="Y1193" i="24" s="1"/>
  <c r="Y1194" i="24" a="1"/>
  <c r="Y1194" i="24"/>
  <c r="Y1195" i="24" a="1"/>
  <c r="Y1195" i="24" s="1"/>
  <c r="Y1196" i="24" a="1"/>
  <c r="Y1196" i="24" s="1"/>
  <c r="Y1197" i="24" a="1"/>
  <c r="Y1197" i="24" s="1"/>
  <c r="Y1198" i="24" a="1"/>
  <c r="Y1198" i="24" s="1"/>
  <c r="Y1199" i="24" a="1"/>
  <c r="Y1199" i="24" s="1"/>
  <c r="Y1200" i="24" a="1"/>
  <c r="Y1200" i="24" s="1"/>
  <c r="Y1201" i="24" a="1"/>
  <c r="Y1201" i="24" s="1"/>
  <c r="Y1202" i="24" a="1"/>
  <c r="Y1202" i="24" s="1"/>
  <c r="Y1203" i="24" a="1"/>
  <c r="Y1203" i="24" s="1"/>
  <c r="Y1204" i="24" a="1"/>
  <c r="Y1204" i="24" s="1"/>
  <c r="Y1205" i="24" a="1"/>
  <c r="Y1205" i="24" s="1"/>
  <c r="Y1206" i="24" a="1"/>
  <c r="Y1206" i="24" s="1"/>
  <c r="Y1207" i="24" a="1"/>
  <c r="Y1207" i="24" s="1"/>
  <c r="Y1208" i="24" a="1"/>
  <c r="Y1208" i="24"/>
  <c r="Y1209" i="24" a="1"/>
  <c r="Y1209" i="24" s="1"/>
  <c r="Y1210" i="24" a="1"/>
  <c r="Y1210" i="24"/>
  <c r="Y1211" i="24" a="1"/>
  <c r="Y1211" i="24" s="1"/>
  <c r="Y1212" i="24" a="1"/>
  <c r="Y1212" i="24"/>
  <c r="Y1213" i="24" a="1"/>
  <c r="Y1213" i="24" s="1"/>
  <c r="Y1214" i="24" a="1"/>
  <c r="Y1214" i="24" s="1"/>
  <c r="Y1215" i="24" a="1"/>
  <c r="Y1215" i="24" s="1"/>
  <c r="Y1216" i="24" a="1"/>
  <c r="Y1216" i="24" s="1"/>
  <c r="Y1217" i="24" a="1"/>
  <c r="Y1217" i="24" s="1"/>
  <c r="Y1218" i="24" a="1"/>
  <c r="Y1218" i="24" s="1"/>
  <c r="Y1219" i="24" a="1"/>
  <c r="Y1219" i="24"/>
  <c r="Y1220" i="24" a="1"/>
  <c r="Y1220" i="24" s="1"/>
  <c r="Y1221" i="24" a="1"/>
  <c r="Y1221" i="24" s="1"/>
  <c r="Y1222" i="24" a="1"/>
  <c r="Y1222" i="24" s="1"/>
  <c r="Y1223" i="24" a="1"/>
  <c r="Y1223" i="24" s="1"/>
  <c r="Y1224" i="24" a="1"/>
  <c r="Y1224" i="24" s="1"/>
  <c r="Y1225" i="24" a="1"/>
  <c r="Y1225" i="24" s="1"/>
  <c r="Y1226" i="24" a="1"/>
  <c r="Y1226" i="24" s="1"/>
  <c r="Y1227" i="24" a="1"/>
  <c r="Y1227" i="24" s="1"/>
  <c r="Y1228" i="24" a="1"/>
  <c r="Y1228" i="24" s="1"/>
  <c r="Y1229" i="24" a="1"/>
  <c r="Y1229" i="24" s="1"/>
  <c r="Y1230" i="24" a="1"/>
  <c r="Y1230" i="24" s="1"/>
  <c r="Y1231" i="24" a="1"/>
  <c r="Y1231" i="24" s="1"/>
  <c r="Y1232" i="24" a="1"/>
  <c r="Y1232" i="24"/>
  <c r="Y1233" i="24" a="1"/>
  <c r="Y1233" i="24"/>
  <c r="Y1234" i="24" a="1"/>
  <c r="Y1234" i="24" s="1"/>
  <c r="Y1235" i="24" a="1"/>
  <c r="Y1235" i="24" s="1"/>
  <c r="Y1236" i="24" a="1"/>
  <c r="Y1236" i="24" s="1"/>
  <c r="Y1237" i="24" a="1"/>
  <c r="Y1237" i="24" s="1"/>
  <c r="Y1238" i="24" a="1"/>
  <c r="Y1238" i="24" s="1"/>
  <c r="Y1239" i="24" a="1"/>
  <c r="Y1239" i="24" s="1"/>
  <c r="Y1240" i="24" a="1"/>
  <c r="Y1240" i="24"/>
  <c r="Y1241" i="24" a="1"/>
  <c r="Y1241" i="24" s="1"/>
  <c r="Y1242" i="24" a="1"/>
  <c r="Y1242" i="24" s="1"/>
  <c r="Y1243" i="24" a="1"/>
  <c r="Y1243" i="24"/>
  <c r="Y1244" i="24" a="1"/>
  <c r="Y1244" i="24" s="1"/>
  <c r="Y1245" i="24" a="1"/>
  <c r="Y1245" i="24"/>
  <c r="Y1246" i="24" a="1"/>
  <c r="Y1246" i="24" s="1"/>
  <c r="Y1247" i="24" a="1"/>
  <c r="Y1247" i="24" s="1"/>
  <c r="Y1248" i="24" a="1"/>
  <c r="Y1248" i="24" s="1"/>
  <c r="Y1249" i="24" a="1"/>
  <c r="Y1249" i="24" s="1"/>
  <c r="Y1250" i="24" a="1"/>
  <c r="Y1250" i="24" s="1"/>
  <c r="Y1251" i="24" a="1"/>
  <c r="Y1251" i="24" s="1"/>
  <c r="Y1252" i="24" a="1"/>
  <c r="Y1252" i="24" s="1"/>
  <c r="Y1253" i="24" a="1"/>
  <c r="Y1253" i="24" s="1"/>
  <c r="Y1254" i="24" a="1"/>
  <c r="Y1254" i="24" s="1"/>
  <c r="Y1255" i="24" a="1"/>
  <c r="Y1255" i="24" s="1"/>
  <c r="Y1256" i="24" a="1"/>
  <c r="Y1256" i="24" s="1"/>
  <c r="Y1257" i="24" a="1"/>
  <c r="Y1257" i="24" s="1"/>
  <c r="Y1258" i="24" a="1"/>
  <c r="Y1258" i="24" s="1"/>
  <c r="Y1259" i="24" a="1"/>
  <c r="Y1259" i="24" s="1"/>
  <c r="Y1260" i="24" a="1"/>
  <c r="Y1260" i="24"/>
  <c r="Y1261" i="24" a="1"/>
  <c r="Y1261" i="24" s="1"/>
  <c r="Y1262" i="24" a="1"/>
  <c r="Y1262" i="24"/>
  <c r="Y1263" i="24" a="1"/>
  <c r="Y1263" i="24" s="1"/>
  <c r="Y1264" i="24" a="1"/>
  <c r="Y1264" i="24" s="1"/>
  <c r="Y1265" i="24" a="1"/>
  <c r="Y1265" i="24" s="1"/>
  <c r="Y1266" i="24" a="1"/>
  <c r="Y1266" i="24" s="1"/>
  <c r="Y1267" i="24" a="1"/>
  <c r="Y1267" i="24"/>
  <c r="Y1268" i="24" a="1"/>
  <c r="Y1268" i="24" s="1"/>
  <c r="Y1269" i="24" a="1"/>
  <c r="Y1269" i="24" s="1"/>
  <c r="Y1270" i="24" a="1"/>
  <c r="Y1270" i="24" s="1"/>
  <c r="Y1271" i="24" a="1"/>
  <c r="Y1271" i="24" s="1"/>
  <c r="Y1272" i="24" a="1"/>
  <c r="Y1272" i="24" s="1"/>
  <c r="Y1273" i="24" a="1"/>
  <c r="Y1273" i="24"/>
  <c r="Y1274" i="24" a="1"/>
  <c r="Y1274" i="24" s="1"/>
  <c r="Y1275" i="24" a="1"/>
  <c r="Y1275" i="24" s="1"/>
  <c r="Y1276" i="24" a="1"/>
  <c r="Y1276" i="24" s="1"/>
  <c r="Y1277" i="24" a="1"/>
  <c r="Y1277" i="24" s="1"/>
  <c r="Y1278" i="24" a="1"/>
  <c r="Y1278" i="24" s="1"/>
  <c r="Y1279" i="24" a="1"/>
  <c r="Y1279" i="24" s="1"/>
  <c r="Y1280" i="24" a="1"/>
  <c r="Y1280" i="24" s="1"/>
  <c r="Y1281" i="24" a="1"/>
  <c r="Y1281" i="24" s="1"/>
  <c r="Y1282" i="24" a="1"/>
  <c r="Y1282" i="24" s="1"/>
  <c r="Y1283" i="24" a="1"/>
  <c r="Y1283" i="24" s="1"/>
  <c r="Y1284" i="24" a="1"/>
  <c r="Y1284" i="24" s="1"/>
  <c r="Y1285" i="24" a="1"/>
  <c r="Y1285" i="24" s="1"/>
  <c r="Y1286" i="24" a="1"/>
  <c r="Y1286" i="24"/>
  <c r="Y1287" i="24" a="1"/>
  <c r="Y1287" i="24" s="1"/>
  <c r="Y1288" i="24" a="1"/>
  <c r="Y1288" i="24" s="1"/>
  <c r="Y1289" i="24" a="1"/>
  <c r="Y1289" i="24" s="1"/>
  <c r="Y1290" i="24" a="1"/>
  <c r="Y1290" i="24" s="1"/>
  <c r="Y1291" i="24" a="1"/>
  <c r="Y1291" i="24" s="1"/>
  <c r="Y1292" i="24" a="1"/>
  <c r="Y1292" i="24" s="1"/>
  <c r="Y1293" i="24" a="1"/>
  <c r="Y1293" i="24"/>
  <c r="Y1294" i="24" a="1"/>
  <c r="Y1294" i="24"/>
  <c r="Y1295" i="24" a="1"/>
  <c r="Y1295" i="24" s="1"/>
  <c r="Y1296" i="24" a="1"/>
  <c r="Y1296" i="24"/>
  <c r="Y1297" i="24" a="1"/>
  <c r="Y1297" i="24" s="1"/>
  <c r="Y1298" i="24" a="1"/>
  <c r="Y1298" i="24" s="1"/>
  <c r="Y1299" i="24" a="1"/>
  <c r="Y1299" i="24" s="1"/>
  <c r="Y1300" i="24" a="1"/>
  <c r="Y1300" i="24"/>
  <c r="Y1301" i="24" a="1"/>
  <c r="Y1301" i="24" s="1"/>
  <c r="Y1302" i="24" a="1"/>
  <c r="Y1302" i="24" s="1"/>
  <c r="Y1303" i="24" a="1"/>
  <c r="Y1303" i="24" s="1"/>
  <c r="Y1304" i="24" a="1"/>
  <c r="Y1304" i="24"/>
  <c r="Y1305" i="24" a="1"/>
  <c r="Y1305" i="24" s="1"/>
  <c r="Y1306" i="24" a="1"/>
  <c r="Y1306" i="24" s="1"/>
  <c r="Y1307" i="24" a="1"/>
  <c r="Y1307" i="24" s="1"/>
  <c r="Y1308" i="24" a="1"/>
  <c r="Y1308" i="24"/>
  <c r="Y1309" i="24" a="1"/>
  <c r="Y1309" i="24"/>
  <c r="Y1310" i="24" a="1"/>
  <c r="Y1310" i="24" s="1"/>
  <c r="Y1311" i="24" a="1"/>
  <c r="Y1311" i="24" s="1"/>
  <c r="Y1312" i="24" a="1"/>
  <c r="Y1312" i="24" s="1"/>
  <c r="Y1313" i="24" a="1"/>
  <c r="Y1313" i="24" s="1"/>
  <c r="Y1314" i="24" a="1"/>
  <c r="Y1314" i="24"/>
  <c r="Y1315" i="24" a="1"/>
  <c r="Y1315" i="24" s="1"/>
  <c r="Y1316" i="24" a="1"/>
  <c r="Y1316" i="24" s="1"/>
  <c r="Y1317" i="24" a="1"/>
  <c r="Y1317" i="24" s="1"/>
  <c r="Y1318" i="24" a="1"/>
  <c r="Y1318" i="24"/>
  <c r="Y1319" i="24" a="1"/>
  <c r="Y1319" i="24" s="1"/>
  <c r="Y1320" i="24" a="1"/>
  <c r="Y1320" i="24"/>
  <c r="Y1321" i="24" a="1"/>
  <c r="Y1321" i="24" s="1"/>
  <c r="Y1322" i="24" a="1"/>
  <c r="Y1322" i="24" s="1"/>
  <c r="Y1323" i="24" a="1"/>
  <c r="Y1323" i="24" s="1"/>
  <c r="Y1324" i="24" a="1"/>
  <c r="Y1324" i="24" s="1"/>
  <c r="Y1325" i="24" a="1"/>
  <c r="Y1325" i="24" s="1"/>
  <c r="Y1326" i="24" a="1"/>
  <c r="Y1326" i="24" s="1"/>
  <c r="Y1327" i="24" a="1"/>
  <c r="Y1327" i="24" s="1"/>
  <c r="Y1328" i="24" a="1"/>
  <c r="Y1328" i="24"/>
  <c r="Y1329" i="24" a="1"/>
  <c r="Y1329" i="24" s="1"/>
  <c r="Y1330" i="24" a="1"/>
  <c r="Y1330" i="24"/>
  <c r="Y1331" i="24" a="1"/>
  <c r="Y1331" i="24" s="1"/>
  <c r="Y1332" i="24" a="1"/>
  <c r="Y1332" i="24" s="1"/>
  <c r="Y1333" i="24" a="1"/>
  <c r="Y1333" i="24" s="1"/>
  <c r="Y1334" i="24" a="1"/>
  <c r="Y1334" i="24"/>
  <c r="Y1335" i="24" a="1"/>
  <c r="Y1335" i="24" s="1"/>
  <c r="Y1336" i="24" a="1"/>
  <c r="Y1336" i="24" s="1"/>
  <c r="Y1337" i="24" a="1"/>
  <c r="Y1337" i="24" s="1"/>
  <c r="Y1338" i="24" a="1"/>
  <c r="Y1338" i="24"/>
  <c r="Y1339" i="24" a="1"/>
  <c r="Y1339" i="24" s="1"/>
  <c r="Y1340" i="24" a="1"/>
  <c r="Y1340" i="24"/>
  <c r="Y1341" i="24" a="1"/>
  <c r="Y1341" i="24"/>
  <c r="Y1342" i="24" a="1"/>
  <c r="Y1342" i="24" s="1"/>
  <c r="Y1343" i="24" a="1"/>
  <c r="Y1343" i="24" s="1"/>
  <c r="Y1344" i="24" a="1"/>
  <c r="Y1344" i="24" s="1"/>
  <c r="Y1345" i="24" a="1"/>
  <c r="Y1345" i="24"/>
  <c r="Y1346" i="24" a="1"/>
  <c r="Y1346" i="24" s="1"/>
  <c r="Y1347" i="24" a="1"/>
  <c r="Y1347" i="24"/>
  <c r="Y1348" i="24" a="1"/>
  <c r="Y1348" i="24"/>
  <c r="Y1349" i="24" a="1"/>
  <c r="Y1349" i="24" s="1"/>
  <c r="Y1350" i="24" a="1"/>
  <c r="Y1350" i="24"/>
  <c r="Y1351" i="24" a="1"/>
  <c r="Y1351" i="24"/>
  <c r="Y1352" i="24" a="1"/>
  <c r="Y1352" i="24" s="1"/>
  <c r="Y1353" i="24" a="1"/>
  <c r="Y1353" i="24" s="1"/>
  <c r="Y1354" i="24" a="1"/>
  <c r="Y1354" i="24"/>
  <c r="Y1355" i="24" a="1"/>
  <c r="Y1355" i="24" s="1"/>
  <c r="Y1356" i="24" a="1"/>
  <c r="Y1356" i="24" s="1"/>
  <c r="Y1357" i="24" a="1"/>
  <c r="Y1357" i="24" s="1"/>
  <c r="Y1358" i="24" a="1"/>
  <c r="Y1358" i="24" s="1"/>
  <c r="Y1359" i="24" a="1"/>
  <c r="Y1359" i="24" s="1"/>
  <c r="Y1360" i="24" a="1"/>
  <c r="Y1360" i="24" s="1"/>
  <c r="Y1361" i="24" a="1"/>
  <c r="Y1361" i="24" s="1"/>
  <c r="Y1362" i="24" a="1"/>
  <c r="Y1362" i="24" s="1"/>
  <c r="Y1363" i="24" a="1"/>
  <c r="Y1363" i="24" s="1"/>
  <c r="Y1364" i="24" a="1"/>
  <c r="Y1364" i="24"/>
  <c r="Y1365" i="24" a="1"/>
  <c r="Y1365" i="24" s="1"/>
  <c r="Y1366" i="24" a="1"/>
  <c r="Y1366" i="24" s="1"/>
  <c r="Y1367" i="24" a="1"/>
  <c r="Y1367" i="24" s="1"/>
  <c r="Y1368" i="24" a="1"/>
  <c r="Y1368" i="24"/>
  <c r="Y1369" i="24" a="1"/>
  <c r="Y1369" i="24" s="1"/>
  <c r="Y1370" i="24" a="1"/>
  <c r="Y1370" i="24" s="1"/>
  <c r="Y1371" i="24" a="1"/>
  <c r="Y1371" i="24"/>
  <c r="Y1372" i="24" a="1"/>
  <c r="Y1372" i="24"/>
  <c r="Y1373" i="24" a="1"/>
  <c r="Y1373" i="24" s="1"/>
  <c r="Y1374" i="24" a="1"/>
  <c r="Y1374" i="24"/>
  <c r="Y1375" i="24" a="1"/>
  <c r="Y1375" i="24"/>
  <c r="Y1376" i="24" a="1"/>
  <c r="Y1376" i="24" s="1"/>
  <c r="Y1377" i="24" a="1"/>
  <c r="Y1377" i="24" s="1"/>
  <c r="Y1378" i="24" a="1"/>
  <c r="Y1378" i="24" s="1"/>
  <c r="Y1379" i="24" a="1"/>
  <c r="Y1379" i="24" s="1"/>
  <c r="Y1380" i="24" a="1"/>
  <c r="Y1380" i="24" s="1"/>
  <c r="Y1381" i="24" a="1"/>
  <c r="Y1381" i="24" s="1"/>
  <c r="Y1382" i="24" a="1"/>
  <c r="Y1382" i="24" s="1"/>
  <c r="Y1383" i="24" a="1"/>
  <c r="Y1383" i="24" s="1"/>
  <c r="Y1384" i="24" a="1"/>
  <c r="Y1384" i="24"/>
  <c r="Y1385" i="24" a="1"/>
  <c r="Y1385" i="24" s="1"/>
  <c r="Y1386" i="24" a="1"/>
  <c r="Y1386" i="24" s="1"/>
  <c r="Y1387" i="24" a="1"/>
  <c r="Y1387" i="24"/>
  <c r="Y1388" i="24" a="1"/>
  <c r="Y1388" i="24" s="1"/>
  <c r="Y1389" i="24" a="1"/>
  <c r="Y1389" i="24" s="1"/>
  <c r="Y1390" i="24" a="1"/>
  <c r="Y1390" i="24"/>
  <c r="Y1391" i="24" a="1"/>
  <c r="Y1391" i="24" s="1"/>
  <c r="Y1392" i="24" a="1"/>
  <c r="Y1392" i="24" s="1"/>
  <c r="Y1393" i="24" a="1"/>
  <c r="Y1393" i="24" s="1"/>
  <c r="Y1394" i="24" a="1"/>
  <c r="Y1394" i="24" s="1"/>
  <c r="Y1395" i="24" a="1"/>
  <c r="Y1395" i="24"/>
  <c r="Y1396" i="24" a="1"/>
  <c r="Y1396" i="24" s="1"/>
  <c r="Y1397" i="24" a="1"/>
  <c r="Y1397" i="24"/>
  <c r="Y1398" i="24" a="1"/>
  <c r="Y1398" i="24"/>
  <c r="Y1399" i="24" a="1"/>
  <c r="Y1399" i="24" s="1"/>
  <c r="Y1400" i="24" a="1"/>
  <c r="Y1400" i="24" s="1"/>
  <c r="Y1401" i="24" a="1"/>
  <c r="Y1401" i="24" s="1"/>
  <c r="Y1402" i="24" a="1"/>
  <c r="Y1402" i="24" s="1"/>
  <c r="Y1403" i="24" a="1"/>
  <c r="Y1403" i="24"/>
  <c r="Y1404" i="24" a="1"/>
  <c r="Y1404" i="24" s="1"/>
  <c r="Y1405" i="24" a="1"/>
  <c r="Y1405" i="24" s="1"/>
  <c r="Y1406" i="24" a="1"/>
  <c r="Y1406" i="24" s="1"/>
  <c r="Y1407" i="24" a="1"/>
  <c r="Y1407" i="24"/>
  <c r="Y1408" i="24" a="1"/>
  <c r="Y1408" i="24"/>
  <c r="Y1409" i="24" a="1"/>
  <c r="Y1409" i="24" s="1"/>
  <c r="Y1410" i="24" a="1"/>
  <c r="Y1410" i="24" s="1"/>
  <c r="Y1411" i="24" a="1"/>
  <c r="Y1411" i="24"/>
  <c r="Y1412" i="24" a="1"/>
  <c r="Y1412" i="24" s="1"/>
  <c r="Y1413" i="24" a="1"/>
  <c r="Y1413" i="24" s="1"/>
  <c r="Y1414" i="24" a="1"/>
  <c r="Y1414" i="24"/>
  <c r="Y1415" i="24" a="1"/>
  <c r="Y1415" i="24"/>
  <c r="Y1416" i="24" a="1"/>
  <c r="Y1416" i="24" s="1"/>
  <c r="Y1417" i="24" a="1"/>
  <c r="Y1417" i="24" s="1"/>
  <c r="Y1418" i="24" a="1"/>
  <c r="Y1418" i="24" s="1"/>
  <c r="Y1419" i="24" a="1"/>
  <c r="Y1419" i="24" s="1"/>
  <c r="Y1420" i="24" a="1"/>
  <c r="Y1420" i="24"/>
  <c r="Y1421" i="24" a="1"/>
  <c r="Y1421" i="24" s="1"/>
  <c r="Y1422" i="24" a="1"/>
  <c r="Y1422" i="24" s="1"/>
  <c r="Y1423" i="24" a="1"/>
  <c r="Y1423" i="24"/>
  <c r="Y1424" i="24" a="1"/>
  <c r="Y1424" i="24" s="1"/>
  <c r="Y1425" i="24" a="1"/>
  <c r="Y1425" i="24" s="1"/>
  <c r="Y1426" i="24" a="1"/>
  <c r="Y1426" i="24" s="1"/>
  <c r="Y1427" i="24" a="1"/>
  <c r="Y1427" i="24"/>
  <c r="Y1428" i="24" a="1"/>
  <c r="Y1428" i="24"/>
  <c r="Y1429" i="24" a="1"/>
  <c r="Y1429" i="24" s="1"/>
  <c r="Y1430" i="24" a="1"/>
  <c r="Y1430" i="24" s="1"/>
  <c r="Y1431" i="24" a="1"/>
  <c r="Y1431" i="24"/>
  <c r="Y1432" i="24" a="1"/>
  <c r="Y1432" i="24" s="1"/>
  <c r="Y1433" i="24" a="1"/>
  <c r="Y1433" i="24" s="1"/>
  <c r="Y1434" i="24" a="1"/>
  <c r="Y1434" i="24"/>
  <c r="Y1435" i="24" a="1"/>
  <c r="Y1435" i="24" s="1"/>
  <c r="Y1436" i="24" a="1"/>
  <c r="Y1436" i="24" s="1"/>
  <c r="Y1437" i="24" a="1"/>
  <c r="Y1437" i="24" s="1"/>
  <c r="Y1438" i="24" a="1"/>
  <c r="Y1438" i="24" s="1"/>
  <c r="Y1439" i="24" a="1"/>
  <c r="Y1439" i="24" s="1"/>
  <c r="Y1440" i="24" a="1"/>
  <c r="Y1440" i="24"/>
  <c r="Y1441" i="24" a="1"/>
  <c r="Y1441" i="24" s="1"/>
  <c r="Y1442" i="24" a="1"/>
  <c r="Y1442" i="24" s="1"/>
  <c r="Y1443" i="24" a="1"/>
  <c r="Y1443" i="24"/>
  <c r="Y1444" i="24" a="1"/>
  <c r="Y1444" i="24"/>
  <c r="Y1445" i="24" a="1"/>
  <c r="Y1445" i="24" s="1"/>
  <c r="Y1446" i="24" a="1"/>
  <c r="Y1446" i="24"/>
  <c r="Y1447" i="24" a="1"/>
  <c r="Y1447" i="24"/>
  <c r="Y1448" i="24" a="1"/>
  <c r="Y1448" i="24" s="1"/>
  <c r="Y1449" i="24" a="1"/>
  <c r="Y1449" i="24" s="1"/>
  <c r="Y1450" i="24" a="1"/>
  <c r="Y1450" i="24" s="1"/>
  <c r="Y1451" i="24" a="1"/>
  <c r="Y1451" i="24" s="1"/>
  <c r="Y1452" i="24" a="1"/>
  <c r="Y1452" i="24" s="1"/>
  <c r="Y1453" i="24" a="1"/>
  <c r="Y1453" i="24"/>
  <c r="Y1454" i="24" a="1"/>
  <c r="Y1454" i="24" s="1"/>
  <c r="Y1455" i="24" a="1"/>
  <c r="Y1455" i="24" s="1"/>
  <c r="Y1456" i="24" a="1"/>
  <c r="Y1456" i="24"/>
  <c r="Y1457" i="24" a="1"/>
  <c r="Y1457" i="24" s="1"/>
  <c r="Y1458" i="24" a="1"/>
  <c r="Y1458" i="24" s="1"/>
  <c r="Y1459" i="24" a="1"/>
  <c r="Y1459" i="24"/>
  <c r="Y1460" i="24" a="1"/>
  <c r="Y1460" i="24" s="1"/>
  <c r="Y1461" i="24" a="1"/>
  <c r="Y1461" i="24"/>
  <c r="Y1462" i="24" a="1"/>
  <c r="Y1462" i="24" s="1"/>
  <c r="Y1463" i="24" a="1"/>
  <c r="Y1463" i="24" s="1"/>
  <c r="Y1464" i="24" a="1"/>
  <c r="Y1464" i="24" s="1"/>
  <c r="Y1465" i="24" a="1"/>
  <c r="Y1465" i="24" s="1"/>
  <c r="Y1466" i="24" a="1"/>
  <c r="Y1466" i="24" s="1"/>
  <c r="Y1467" i="24" a="1"/>
  <c r="Y1467" i="24" s="1"/>
  <c r="Y1468" i="24" a="1"/>
  <c r="Y1468" i="24" s="1"/>
  <c r="Y1469" i="24" a="1"/>
  <c r="Y1469" i="24"/>
  <c r="Y1470" i="24" a="1"/>
  <c r="Y1470" i="24"/>
  <c r="Y1471" i="24" a="1"/>
  <c r="Y1471" i="24" s="1"/>
  <c r="Y1472" i="24" a="1"/>
  <c r="Y1472" i="24" s="1"/>
  <c r="Y1473" i="24" a="1"/>
  <c r="Y1473" i="24"/>
  <c r="Y1474" i="24" a="1"/>
  <c r="Y1474" i="24" s="1"/>
  <c r="Y1475" i="24" a="1"/>
  <c r="Y1475" i="24" s="1"/>
  <c r="Y1476" i="24" a="1"/>
  <c r="Y1476" i="24" s="1"/>
  <c r="Y1477" i="24" a="1"/>
  <c r="Y1477" i="24" s="1"/>
  <c r="Y1478" i="24" a="1"/>
  <c r="Y1478" i="24" s="1"/>
  <c r="Y1479" i="24" a="1"/>
  <c r="Y1479" i="24"/>
  <c r="Y1480" i="24" a="1"/>
  <c r="Y1480" i="24"/>
  <c r="Y1481" i="24" a="1"/>
  <c r="Y1481" i="24" s="1"/>
  <c r="Y1482" i="24" a="1"/>
  <c r="Y1482" i="24"/>
  <c r="Y1483" i="24" a="1"/>
  <c r="Y1483" i="24" s="1"/>
  <c r="Y1484" i="24" a="1"/>
  <c r="Y1484" i="24" s="1"/>
  <c r="Y1485" i="24" a="1"/>
  <c r="Y1485" i="24" s="1"/>
  <c r="Y1486" i="24" a="1"/>
  <c r="Y1486" i="24"/>
  <c r="Y1487" i="24" a="1"/>
  <c r="Y1487" i="24" s="1"/>
  <c r="Y1488" i="24" a="1"/>
  <c r="Y1488" i="24" s="1"/>
  <c r="Y1489" i="24" a="1"/>
  <c r="Y1489" i="24" s="1"/>
  <c r="Y1490" i="24" a="1"/>
  <c r="Y1490" i="24" s="1"/>
  <c r="Y1491" i="24" a="1"/>
  <c r="Y1491" i="24" s="1"/>
  <c r="Y1492" i="24" a="1"/>
  <c r="Y1492" i="24" s="1"/>
  <c r="Y1493" i="24" a="1"/>
  <c r="Y1493" i="24"/>
  <c r="Y1494" i="24" a="1"/>
  <c r="Y1494" i="24" s="1"/>
  <c r="Y1495" i="24" a="1"/>
  <c r="Y1495" i="24"/>
  <c r="Y1496" i="24" a="1"/>
  <c r="Y1496" i="24" s="1"/>
  <c r="Y1497" i="24" a="1"/>
  <c r="Y1497" i="24" s="1"/>
  <c r="Y1498" i="24" a="1"/>
  <c r="Y1498" i="24" s="1"/>
  <c r="Y1499" i="24" a="1"/>
  <c r="Y1499" i="24"/>
  <c r="Y1500" i="24" a="1"/>
  <c r="Y1500" i="24" s="1"/>
  <c r="Y1501" i="24" a="1"/>
  <c r="Y1501" i="24" s="1"/>
  <c r="Y1502" i="24" a="1"/>
  <c r="Y1502" i="24" s="1"/>
  <c r="Y1503" i="24" a="1"/>
  <c r="Y1503" i="24"/>
  <c r="Y1504" i="24" a="1"/>
  <c r="Y1504" i="24" s="1"/>
  <c r="Y1505" i="24" a="1"/>
  <c r="Y1505" i="24"/>
  <c r="Y1506" i="24" a="1"/>
  <c r="Y1506" i="24"/>
  <c r="Y1507" i="24" a="1"/>
  <c r="Y1507" i="24" s="1"/>
  <c r="Y1508" i="24" a="1"/>
  <c r="Y1508" i="24" s="1"/>
  <c r="Y1509" i="24" a="1"/>
  <c r="Y1509" i="24" s="1"/>
  <c r="Y1510" i="24" a="1"/>
  <c r="Y1510" i="24" s="1"/>
  <c r="Y1511" i="24" a="1"/>
  <c r="Y1511" i="24" s="1"/>
  <c r="Y1512" i="24" a="1"/>
  <c r="Y1512" i="24"/>
  <c r="Y1513" i="24" a="1"/>
  <c r="Y1513" i="24"/>
  <c r="Y1514" i="24" a="1"/>
  <c r="Y1514" i="24" s="1"/>
  <c r="Y1515" i="24" a="1"/>
  <c r="Y1515" i="24"/>
  <c r="Y1516" i="24" a="1"/>
  <c r="Y1516" i="24" s="1"/>
  <c r="Y1517" i="24" a="1"/>
  <c r="Y1517" i="24" s="1"/>
  <c r="Y1518" i="24" a="1"/>
  <c r="Y1518" i="24"/>
  <c r="Y1519" i="24" a="1"/>
  <c r="Y1519" i="24"/>
  <c r="Y1520" i="24" a="1"/>
  <c r="Y1520" i="24" s="1"/>
  <c r="Y1521" i="24" a="1"/>
  <c r="Y1521" i="24" s="1"/>
  <c r="Y1522" i="24" a="1"/>
  <c r="Y1522" i="24"/>
  <c r="Y1523" i="24" a="1"/>
  <c r="Y1523" i="24" s="1"/>
  <c r="Y1524" i="24" a="1"/>
  <c r="Y1524" i="24" s="1"/>
  <c r="Y1525" i="24" a="1"/>
  <c r="Y1525" i="24" s="1"/>
  <c r="Y1526" i="24" a="1"/>
  <c r="Y1526" i="24" s="1"/>
  <c r="Y1527" i="24" a="1"/>
  <c r="Y1527" i="24" s="1"/>
  <c r="Y1528" i="24" a="1"/>
  <c r="Y1528" i="24"/>
  <c r="Y1529" i="24" a="1"/>
  <c r="Y1529" i="24"/>
  <c r="Y1530" i="24" a="1"/>
  <c r="Y1530" i="24" s="1"/>
  <c r="Y1531" i="24" a="1"/>
  <c r="Y1531" i="24"/>
  <c r="Y1532" i="24" a="1"/>
  <c r="Y1532" i="24" s="1"/>
  <c r="Y1533" i="24" a="1"/>
  <c r="Y1533" i="24" s="1"/>
  <c r="Y1534" i="24" a="1"/>
  <c r="Y1534" i="24" s="1"/>
  <c r="Y1535" i="24" a="1"/>
  <c r="Y1535" i="24"/>
  <c r="Y1536" i="24" a="1"/>
  <c r="Y1536" i="24" s="1"/>
  <c r="Y1537" i="24" a="1"/>
  <c r="Y1537" i="24" s="1"/>
  <c r="Y1538" i="24" a="1"/>
  <c r="Y1538" i="24" s="1"/>
  <c r="Y1539" i="24" a="1"/>
  <c r="Y1539" i="24"/>
  <c r="Y1540" i="24" a="1"/>
  <c r="Y1540" i="24" s="1"/>
  <c r="Y1541" i="24" a="1"/>
  <c r="Y1541" i="24" s="1"/>
  <c r="Y1542" i="24" a="1"/>
  <c r="Y1542" i="24"/>
  <c r="Y1543" i="24" a="1"/>
  <c r="Y1543" i="24" s="1"/>
  <c r="Y1544" i="24" a="1"/>
  <c r="Y1544" i="24" s="1"/>
  <c r="Y1545" i="24" a="1"/>
  <c r="Y1545" i="24" s="1"/>
  <c r="Y1546" i="24" a="1"/>
  <c r="Y1546" i="24"/>
  <c r="Y1547" i="24" a="1"/>
  <c r="Y1547" i="24" s="1"/>
  <c r="Y1548" i="24" a="1"/>
  <c r="Y1548" i="24" s="1"/>
  <c r="Y1549" i="24" a="1"/>
  <c r="Y1549" i="24" s="1"/>
  <c r="Y1550" i="24" a="1"/>
  <c r="Y1550" i="24" s="1"/>
  <c r="Y1551" i="24" a="1"/>
  <c r="Y1551" i="24"/>
  <c r="Y1552" i="24" a="1"/>
  <c r="Y1552" i="24" s="1"/>
  <c r="Y1553" i="24" a="1"/>
  <c r="Y1553" i="24" s="1"/>
  <c r="Y1554" i="24" a="1"/>
  <c r="Y1554" i="24"/>
  <c r="Y1555" i="24" a="1"/>
  <c r="Y1555" i="24" s="1"/>
  <c r="Y1556" i="24" a="1"/>
  <c r="Y1556" i="24" s="1"/>
  <c r="Y1557" i="24" a="1"/>
  <c r="Y1557" i="24" s="1"/>
  <c r="Y1558" i="24" a="1"/>
  <c r="Y1558" i="24"/>
  <c r="Y1559" i="24" a="1"/>
  <c r="Y1559" i="24" s="1"/>
  <c r="Y1560" i="24" a="1"/>
  <c r="Y1560" i="24" s="1"/>
  <c r="Y1561" i="24" a="1"/>
  <c r="Y1561" i="24" s="1"/>
  <c r="Y1562" i="24" a="1"/>
  <c r="Y1562" i="24" s="1"/>
  <c r="Y1563" i="24" a="1"/>
  <c r="Y1563" i="24"/>
  <c r="Y1564" i="24" a="1"/>
  <c r="Y1564" i="24" s="1"/>
  <c r="Y1565" i="24" a="1"/>
  <c r="Y1565" i="24" s="1"/>
  <c r="Y1566" i="24" a="1"/>
  <c r="Y1566" i="24" s="1"/>
  <c r="Y1567" i="24" a="1"/>
  <c r="Y1567" i="24" s="1"/>
  <c r="Y1568" i="24" a="1"/>
  <c r="Y1568" i="24" s="1"/>
  <c r="Y1569" i="24" a="1"/>
  <c r="Y1569" i="24"/>
  <c r="Y1570" i="24" a="1"/>
  <c r="Y1570" i="24"/>
  <c r="Y1571" i="24" a="1"/>
  <c r="Y1571" i="24" s="1"/>
  <c r="Y1572" i="24" a="1"/>
  <c r="Y1572" i="24" s="1"/>
  <c r="Y1573" i="24" a="1"/>
  <c r="Y1573" i="24" s="1"/>
  <c r="Y1574" i="24" a="1"/>
  <c r="Y1574" i="24" s="1"/>
  <c r="Y1575" i="24" a="1"/>
  <c r="Y1575" i="24" s="1"/>
  <c r="Y1576" i="24" a="1"/>
  <c r="Y1576" i="24"/>
  <c r="Y1577" i="24" a="1"/>
  <c r="Y1577" i="24" s="1"/>
  <c r="Y1578" i="24" a="1"/>
  <c r="Y1578" i="24" s="1"/>
  <c r="Y1579" i="24" a="1"/>
  <c r="Y1579" i="24" s="1"/>
  <c r="Y1580" i="24" a="1"/>
  <c r="Y1580" i="24" s="1"/>
  <c r="Y1581" i="24" a="1"/>
  <c r="Y1581" i="24"/>
  <c r="Y1582" i="24" a="1"/>
  <c r="Y1582" i="24" s="1"/>
  <c r="Y1583" i="24" a="1"/>
  <c r="Y1583" i="24" s="1"/>
  <c r="Y1584" i="24" a="1"/>
  <c r="Y1584" i="24" s="1"/>
  <c r="Y1585" i="24" a="1"/>
  <c r="Y1585" i="24" s="1"/>
  <c r="Y1586" i="24" a="1"/>
  <c r="Y1586" i="24" s="1"/>
  <c r="Y1587" i="24" a="1"/>
  <c r="Y1587" i="24"/>
  <c r="Y8" i="24" a="1"/>
  <c r="Y8" i="24" s="1"/>
  <c r="AG5" i="25"/>
  <c r="AF5" i="25"/>
  <c r="AE5" i="25"/>
  <c r="AD5" i="25"/>
  <c r="AC5" i="25"/>
  <c r="Z5" i="25"/>
  <c r="AB5" i="25"/>
  <c r="AA5" i="25"/>
  <c r="AK721" i="24" a="1"/>
  <c r="AK721" i="24" s="1"/>
  <c r="AK722" i="24" a="1"/>
  <c r="AK722" i="24" s="1"/>
  <c r="AK723" i="24" a="1"/>
  <c r="AK723" i="24" s="1"/>
  <c r="AK724" i="24" a="1"/>
  <c r="AK724" i="24" s="1"/>
  <c r="AK725" i="24" a="1"/>
  <c r="AK725" i="24" s="1"/>
  <c r="AK726" i="24" a="1"/>
  <c r="AK726" i="24" s="1"/>
  <c r="AK727" i="24" a="1"/>
  <c r="AK727" i="24" s="1"/>
  <c r="AK728" i="24" a="1"/>
  <c r="AK728" i="24" s="1"/>
  <c r="AK729" i="24" a="1"/>
  <c r="AK729" i="24" s="1"/>
  <c r="AK730" i="24" a="1"/>
  <c r="AK730" i="24" s="1"/>
  <c r="AK731" i="24" a="1"/>
  <c r="AK731" i="24" s="1"/>
  <c r="AK732" i="24" a="1"/>
  <c r="AK732" i="24" s="1"/>
  <c r="AK733" i="24" a="1"/>
  <c r="AK733" i="24" s="1"/>
  <c r="AK734" i="24" a="1"/>
  <c r="AK734" i="24" s="1"/>
  <c r="AK735" i="24" a="1"/>
  <c r="AK735" i="24" s="1"/>
  <c r="AK736" i="24" a="1"/>
  <c r="AK736" i="24" s="1"/>
  <c r="AK737" i="24" a="1"/>
  <c r="AK737" i="24" s="1"/>
  <c r="AK738" i="24" a="1"/>
  <c r="AK738" i="24" s="1"/>
  <c r="AK739" i="24" a="1"/>
  <c r="AK739" i="24" s="1"/>
  <c r="AK740" i="24" a="1"/>
  <c r="AK740" i="24" s="1"/>
  <c r="AK741" i="24" a="1"/>
  <c r="AK741" i="24" s="1"/>
  <c r="AK742" i="24" a="1"/>
  <c r="AK742" i="24" s="1"/>
  <c r="AK743" i="24" a="1"/>
  <c r="AK743" i="24" s="1"/>
  <c r="AK744" i="24" a="1"/>
  <c r="AK744" i="24" s="1"/>
  <c r="AK745" i="24" a="1"/>
  <c r="AK745" i="24" s="1"/>
  <c r="AK746" i="24" a="1"/>
  <c r="AK746" i="24" s="1"/>
  <c r="AK747" i="24" a="1"/>
  <c r="AK747" i="24" s="1"/>
  <c r="AK748" i="24" a="1"/>
  <c r="AK748" i="24" s="1"/>
  <c r="AK749" i="24" a="1"/>
  <c r="AK749" i="24" s="1"/>
  <c r="AK750" i="24" a="1"/>
  <c r="AK750" i="24" s="1"/>
  <c r="AK751" i="24" a="1"/>
  <c r="AK751" i="24" s="1"/>
  <c r="AK752" i="24" a="1"/>
  <c r="AK752" i="24" s="1"/>
  <c r="AK753" i="24" a="1"/>
  <c r="AK753" i="24" s="1"/>
  <c r="AK754" i="24" a="1"/>
  <c r="AK754" i="24" s="1"/>
  <c r="AK755" i="24" a="1"/>
  <c r="AK755" i="24" s="1"/>
  <c r="AK756" i="24" a="1"/>
  <c r="AK756" i="24" s="1"/>
  <c r="AK757" i="24" a="1"/>
  <c r="AK757" i="24" s="1"/>
  <c r="AK758" i="24" a="1"/>
  <c r="AK758" i="24" s="1"/>
  <c r="AK759" i="24" a="1"/>
  <c r="AK759" i="24" s="1"/>
  <c r="AK760" i="24" a="1"/>
  <c r="AK760" i="24" s="1"/>
  <c r="AK761" i="24" a="1"/>
  <c r="AK761" i="24" s="1"/>
  <c r="AK762" i="24" a="1"/>
  <c r="AK762" i="24" s="1"/>
  <c r="AK763" i="24" a="1"/>
  <c r="AK763" i="24" s="1"/>
  <c r="AK764" i="24" a="1"/>
  <c r="AK764" i="24" s="1"/>
  <c r="AK765" i="24" a="1"/>
  <c r="AK765" i="24" s="1"/>
  <c r="AK766" i="24" a="1"/>
  <c r="AK766" i="24" s="1"/>
  <c r="AK767" i="24" a="1"/>
  <c r="AK767" i="24" s="1"/>
  <c r="AK768" i="24" a="1"/>
  <c r="AK768" i="24" s="1"/>
  <c r="AK769" i="24" a="1"/>
  <c r="AK769" i="24" s="1"/>
  <c r="AK770" i="24" a="1"/>
  <c r="AK770" i="24" s="1"/>
  <c r="AK771" i="24" a="1"/>
  <c r="AK771" i="24" s="1"/>
  <c r="AK772" i="24" a="1"/>
  <c r="AK772" i="24" s="1"/>
  <c r="AK773" i="24" a="1"/>
  <c r="AK773" i="24" s="1"/>
  <c r="AK774" i="24" a="1"/>
  <c r="AK774" i="24" s="1"/>
  <c r="AK775" i="24" a="1"/>
  <c r="AK775" i="24" s="1"/>
  <c r="AK776" i="24" a="1"/>
  <c r="AK776" i="24" s="1"/>
  <c r="AK777" i="24" a="1"/>
  <c r="AK777" i="24" s="1"/>
  <c r="AK778" i="24" a="1"/>
  <c r="AK778" i="24" s="1"/>
  <c r="AK779" i="24" a="1"/>
  <c r="AK779" i="24" s="1"/>
  <c r="AK780" i="24" a="1"/>
  <c r="AK780" i="24" s="1"/>
  <c r="AK781" i="24" a="1"/>
  <c r="AK781" i="24" s="1"/>
  <c r="AK782" i="24" a="1"/>
  <c r="AK782" i="24" s="1"/>
  <c r="AK783" i="24" a="1"/>
  <c r="AK783" i="24" s="1"/>
  <c r="AK784" i="24" a="1"/>
  <c r="AK784" i="24" s="1"/>
  <c r="AK785" i="24" a="1"/>
  <c r="AK785" i="24" s="1"/>
  <c r="AK786" i="24" a="1"/>
  <c r="AK786" i="24" s="1"/>
  <c r="AK787" i="24" a="1"/>
  <c r="AK787" i="24" s="1"/>
  <c r="AK788" i="24" a="1"/>
  <c r="AK788" i="24" s="1"/>
  <c r="AK789" i="24" a="1"/>
  <c r="AK789" i="24" s="1"/>
  <c r="AK790" i="24" a="1"/>
  <c r="AK790" i="24" s="1"/>
  <c r="AK791" i="24" a="1"/>
  <c r="AK791" i="24" s="1"/>
  <c r="AK792" i="24" a="1"/>
  <c r="AK792" i="24" s="1"/>
  <c r="AK793" i="24" a="1"/>
  <c r="AK793" i="24" s="1"/>
  <c r="AK794" i="24" a="1"/>
  <c r="AK794" i="24" s="1"/>
  <c r="AK795" i="24" a="1"/>
  <c r="AK795" i="24" s="1"/>
  <c r="AK796" i="24" a="1"/>
  <c r="AK796" i="24" s="1"/>
  <c r="AK797" i="24" a="1"/>
  <c r="AK797" i="24" s="1"/>
  <c r="AK798" i="24" a="1"/>
  <c r="AK798" i="24" s="1"/>
  <c r="AK799" i="24" a="1"/>
  <c r="AK799" i="24" s="1"/>
  <c r="AK800" i="24" a="1"/>
  <c r="AK800" i="24" s="1"/>
  <c r="AK801" i="24" a="1"/>
  <c r="AK801" i="24" s="1"/>
  <c r="AK802" i="24" a="1"/>
  <c r="AK802" i="24" s="1"/>
  <c r="AK803" i="24" a="1"/>
  <c r="AK803" i="24" s="1"/>
  <c r="AK804" i="24" a="1"/>
  <c r="AK804" i="24" s="1"/>
  <c r="AK805" i="24" a="1"/>
  <c r="AK805" i="24" s="1"/>
  <c r="AK806" i="24" a="1"/>
  <c r="AK806" i="24" s="1"/>
  <c r="AK807" i="24" a="1"/>
  <c r="AK807" i="24" s="1"/>
  <c r="AK808" i="24" a="1"/>
  <c r="AK808" i="24" s="1"/>
  <c r="AK809" i="24" a="1"/>
  <c r="AK809" i="24" s="1"/>
  <c r="AK810" i="24" a="1"/>
  <c r="AK810" i="24" s="1"/>
  <c r="AK811" i="24" a="1"/>
  <c r="AK811" i="24" s="1"/>
  <c r="AK812" i="24" a="1"/>
  <c r="AK812" i="24" s="1"/>
  <c r="AK813" i="24" a="1"/>
  <c r="AK813" i="24" s="1"/>
  <c r="AK814" i="24" a="1"/>
  <c r="AK814" i="24" s="1"/>
  <c r="AK815" i="24" a="1"/>
  <c r="AK815" i="24" s="1"/>
  <c r="AK816" i="24" a="1"/>
  <c r="AK816" i="24" s="1"/>
  <c r="AK817" i="24" a="1"/>
  <c r="AK817" i="24" s="1"/>
  <c r="AK818" i="24" a="1"/>
  <c r="AK818" i="24" s="1"/>
  <c r="AK819" i="24" a="1"/>
  <c r="AK819" i="24" s="1"/>
  <c r="AK820" i="24" a="1"/>
  <c r="AK820" i="24" s="1"/>
  <c r="AK821" i="24" a="1"/>
  <c r="AK821" i="24" s="1"/>
  <c r="AK822" i="24" a="1"/>
  <c r="AK822" i="24" s="1"/>
  <c r="AK823" i="24" a="1"/>
  <c r="AK823" i="24" s="1"/>
  <c r="AK824" i="24" a="1"/>
  <c r="AK824" i="24" s="1"/>
  <c r="AK825" i="24" a="1"/>
  <c r="AK825" i="24" s="1"/>
  <c r="AK826" i="24" a="1"/>
  <c r="AK826" i="24" s="1"/>
  <c r="AK827" i="24" a="1"/>
  <c r="AK827" i="24" s="1"/>
  <c r="AK828" i="24" a="1"/>
  <c r="AK828" i="24" s="1"/>
  <c r="AK829" i="24" a="1"/>
  <c r="AK829" i="24" s="1"/>
  <c r="AK830" i="24" a="1"/>
  <c r="AK830" i="24" s="1"/>
  <c r="AK831" i="24" a="1"/>
  <c r="AK831" i="24" s="1"/>
  <c r="AK832" i="24" a="1"/>
  <c r="AK832" i="24" s="1"/>
  <c r="AK833" i="24" a="1"/>
  <c r="AK833" i="24" s="1"/>
  <c r="AK834" i="24" a="1"/>
  <c r="AK834" i="24" s="1"/>
  <c r="AK835" i="24" a="1"/>
  <c r="AK835" i="24" s="1"/>
  <c r="AK836" i="24" a="1"/>
  <c r="AK836" i="24" s="1"/>
  <c r="AK837" i="24" a="1"/>
  <c r="AK837" i="24" s="1"/>
  <c r="AK838" i="24" a="1"/>
  <c r="AK838" i="24" s="1"/>
  <c r="AK839" i="24" a="1"/>
  <c r="AK839" i="24" s="1"/>
  <c r="AK840" i="24" a="1"/>
  <c r="AK840" i="24" s="1"/>
  <c r="AK841" i="24" a="1"/>
  <c r="AK841" i="24" s="1"/>
  <c r="AK842" i="24" a="1"/>
  <c r="AK842" i="24" s="1"/>
  <c r="AK843" i="24" a="1"/>
  <c r="AK843" i="24" s="1"/>
  <c r="AK844" i="24" a="1"/>
  <c r="AK844" i="24" s="1"/>
  <c r="AK845" i="24" a="1"/>
  <c r="AK845" i="24" s="1"/>
  <c r="AK846" i="24" a="1"/>
  <c r="AK846" i="24" s="1"/>
  <c r="AK847" i="24" a="1"/>
  <c r="AK847" i="24" s="1"/>
  <c r="AK848" i="24" a="1"/>
  <c r="AK848" i="24" s="1"/>
  <c r="AK849" i="24" a="1"/>
  <c r="AK849" i="24" s="1"/>
  <c r="AK850" i="24" a="1"/>
  <c r="AK850" i="24" s="1"/>
  <c r="AK851" i="24" a="1"/>
  <c r="AK851" i="24" s="1"/>
  <c r="AK852" i="24" a="1"/>
  <c r="AK852" i="24" s="1"/>
  <c r="AK853" i="24" a="1"/>
  <c r="AK853" i="24" s="1"/>
  <c r="AK854" i="24" a="1"/>
  <c r="AK854" i="24" s="1"/>
  <c r="AK855" i="24" a="1"/>
  <c r="AK855" i="24" s="1"/>
  <c r="AK856" i="24" a="1"/>
  <c r="AK856" i="24" s="1"/>
  <c r="AK857" i="24" a="1"/>
  <c r="AK857" i="24" s="1"/>
  <c r="AK858" i="24" a="1"/>
  <c r="AK858" i="24" s="1"/>
  <c r="AK859" i="24" a="1"/>
  <c r="AK859" i="24" s="1"/>
  <c r="AK860" i="24" a="1"/>
  <c r="AK860" i="24" s="1"/>
  <c r="AK861" i="24" a="1"/>
  <c r="AK861" i="24" s="1"/>
  <c r="AK862" i="24" a="1"/>
  <c r="AK862" i="24" s="1"/>
  <c r="AK863" i="24" a="1"/>
  <c r="AK863" i="24" s="1"/>
  <c r="AK864" i="24" a="1"/>
  <c r="AK864" i="24" s="1"/>
  <c r="AK865" i="24" a="1"/>
  <c r="AK865" i="24" s="1"/>
  <c r="AK866" i="24" a="1"/>
  <c r="AK866" i="24" s="1"/>
  <c r="AK867" i="24" a="1"/>
  <c r="AK867" i="24" s="1"/>
  <c r="AK868" i="24" a="1"/>
  <c r="AK868" i="24" s="1"/>
  <c r="AK869" i="24" a="1"/>
  <c r="AK869" i="24" s="1"/>
  <c r="AK870" i="24" a="1"/>
  <c r="AK870" i="24" s="1"/>
  <c r="AK871" i="24" a="1"/>
  <c r="AK871" i="24" s="1"/>
  <c r="AK872" i="24" a="1"/>
  <c r="AK872" i="24" s="1"/>
  <c r="AK873" i="24" a="1"/>
  <c r="AK873" i="24" s="1"/>
  <c r="AK874" i="24" a="1"/>
  <c r="AK874" i="24" s="1"/>
  <c r="AK875" i="24" a="1"/>
  <c r="AK875" i="24" s="1"/>
  <c r="AK876" i="24" a="1"/>
  <c r="AK876" i="24" s="1"/>
  <c r="AK877" i="24" a="1"/>
  <c r="AK877" i="24" s="1"/>
  <c r="AK878" i="24" a="1"/>
  <c r="AK878" i="24" s="1"/>
  <c r="AK879" i="24" a="1"/>
  <c r="AK879" i="24" s="1"/>
  <c r="AK880" i="24" a="1"/>
  <c r="AK880" i="24" s="1"/>
  <c r="AK881" i="24" a="1"/>
  <c r="AK881" i="24" s="1"/>
  <c r="AK882" i="24" a="1"/>
  <c r="AK882" i="24" s="1"/>
  <c r="AK883" i="24" a="1"/>
  <c r="AK883" i="24" s="1"/>
  <c r="AK884" i="24" a="1"/>
  <c r="AK884" i="24" s="1"/>
  <c r="AK885" i="24" a="1"/>
  <c r="AK885" i="24" s="1"/>
  <c r="AK886" i="24" a="1"/>
  <c r="AK886" i="24" s="1"/>
  <c r="AK887" i="24" a="1"/>
  <c r="AK887" i="24" s="1"/>
  <c r="AK888" i="24" a="1"/>
  <c r="AK888" i="24" s="1"/>
  <c r="AK889" i="24" a="1"/>
  <c r="AK889" i="24" s="1"/>
  <c r="AK890" i="24" a="1"/>
  <c r="AK890" i="24" s="1"/>
  <c r="AK891" i="24" a="1"/>
  <c r="AK891" i="24" s="1"/>
  <c r="AK892" i="24" a="1"/>
  <c r="AK892" i="24" s="1"/>
  <c r="AK893" i="24" a="1"/>
  <c r="AK893" i="24" s="1"/>
  <c r="AK894" i="24" a="1"/>
  <c r="AK894" i="24" s="1"/>
  <c r="AK895" i="24" a="1"/>
  <c r="AK895" i="24" s="1"/>
  <c r="AK896" i="24" a="1"/>
  <c r="AK896" i="24" s="1"/>
  <c r="AK897" i="24" a="1"/>
  <c r="AK897" i="24" s="1"/>
  <c r="AK898" i="24" a="1"/>
  <c r="AK898" i="24" s="1"/>
  <c r="AK899" i="24" a="1"/>
  <c r="AK899" i="24" s="1"/>
  <c r="AK900" i="24" a="1"/>
  <c r="AK900" i="24" s="1"/>
  <c r="AK901" i="24" a="1"/>
  <c r="AK901" i="24" s="1"/>
  <c r="AK902" i="24" a="1"/>
  <c r="AK902" i="24" s="1"/>
  <c r="AK903" i="24" a="1"/>
  <c r="AK903" i="24" s="1"/>
  <c r="AK904" i="24" a="1"/>
  <c r="AK904" i="24" s="1"/>
  <c r="AK905" i="24" a="1"/>
  <c r="AK905" i="24" s="1"/>
  <c r="AK906" i="24" a="1"/>
  <c r="AK906" i="24" s="1"/>
  <c r="AK907" i="24" a="1"/>
  <c r="AK907" i="24" s="1"/>
  <c r="AK908" i="24" a="1"/>
  <c r="AK908" i="24" s="1"/>
  <c r="AK909" i="24" a="1"/>
  <c r="AK909" i="24" s="1"/>
  <c r="AK910" i="24" a="1"/>
  <c r="AK910" i="24" s="1"/>
  <c r="AK911" i="24" a="1"/>
  <c r="AK911" i="24" s="1"/>
  <c r="AK912" i="24" a="1"/>
  <c r="AK912" i="24" s="1"/>
  <c r="AK913" i="24" a="1"/>
  <c r="AK913" i="24" s="1"/>
  <c r="AK914" i="24" a="1"/>
  <c r="AK914" i="24" s="1"/>
  <c r="AK915" i="24" a="1"/>
  <c r="AK915" i="24" s="1"/>
  <c r="AK916" i="24" a="1"/>
  <c r="AK916" i="24" s="1"/>
  <c r="AK917" i="24" a="1"/>
  <c r="AK917" i="24" s="1"/>
  <c r="AK918" i="24" a="1"/>
  <c r="AK918" i="24" s="1"/>
  <c r="AK919" i="24" a="1"/>
  <c r="AK919" i="24" s="1"/>
  <c r="AK920" i="24" a="1"/>
  <c r="AK920" i="24" s="1"/>
  <c r="AK921" i="24" a="1"/>
  <c r="AK921" i="24" s="1"/>
  <c r="AK922" i="24" a="1"/>
  <c r="AK922" i="24" s="1"/>
  <c r="AK923" i="24" a="1"/>
  <c r="AK923" i="24" s="1"/>
  <c r="AK924" i="24" a="1"/>
  <c r="AK924" i="24" s="1"/>
  <c r="AK925" i="24" a="1"/>
  <c r="AK925" i="24" s="1"/>
  <c r="AK926" i="24" a="1"/>
  <c r="AK926" i="24" s="1"/>
  <c r="AK927" i="24" a="1"/>
  <c r="AK927" i="24" s="1"/>
  <c r="AK928" i="24" a="1"/>
  <c r="AK928" i="24" s="1"/>
  <c r="AK929" i="24" a="1"/>
  <c r="AK929" i="24" s="1"/>
  <c r="AK930" i="24" a="1"/>
  <c r="AK930" i="24" s="1"/>
  <c r="AK931" i="24" a="1"/>
  <c r="AK931" i="24" s="1"/>
  <c r="AK932" i="24" a="1"/>
  <c r="AK932" i="24" s="1"/>
  <c r="AK933" i="24" a="1"/>
  <c r="AK933" i="24" s="1"/>
  <c r="AK934" i="24" a="1"/>
  <c r="AK934" i="24" s="1"/>
  <c r="AK935" i="24" a="1"/>
  <c r="AK935" i="24" s="1"/>
  <c r="AK936" i="24" a="1"/>
  <c r="AK936" i="24" s="1"/>
  <c r="AK937" i="24" a="1"/>
  <c r="AK937" i="24" s="1"/>
  <c r="AK938" i="24" a="1"/>
  <c r="AK938" i="24" s="1"/>
  <c r="AK939" i="24" a="1"/>
  <c r="AK939" i="24" s="1"/>
  <c r="AK940" i="24" a="1"/>
  <c r="AK940" i="24" s="1"/>
  <c r="AK941" i="24" a="1"/>
  <c r="AK941" i="24" s="1"/>
  <c r="AK942" i="24" a="1"/>
  <c r="AK942" i="24" s="1"/>
  <c r="AK943" i="24" a="1"/>
  <c r="AK943" i="24" s="1"/>
  <c r="AK944" i="24" a="1"/>
  <c r="AK944" i="24" s="1"/>
  <c r="AK945" i="24" a="1"/>
  <c r="AK945" i="24" s="1"/>
  <c r="AK946" i="24" a="1"/>
  <c r="AK946" i="24" s="1"/>
  <c r="AK947" i="24" a="1"/>
  <c r="AK947" i="24" s="1"/>
  <c r="AK948" i="24" a="1"/>
  <c r="AK948" i="24" s="1"/>
  <c r="AK949" i="24" a="1"/>
  <c r="AK949" i="24" s="1"/>
  <c r="AK950" i="24" a="1"/>
  <c r="AK950" i="24" s="1"/>
  <c r="AK951" i="24" a="1"/>
  <c r="AK951" i="24" s="1"/>
  <c r="AK952" i="24" a="1"/>
  <c r="AK952" i="24" s="1"/>
  <c r="AK953" i="24" a="1"/>
  <c r="AK953" i="24" s="1"/>
  <c r="AK954" i="24" a="1"/>
  <c r="AK954" i="24" s="1"/>
  <c r="AK955" i="24" a="1"/>
  <c r="AK955" i="24" s="1"/>
  <c r="AK956" i="24" a="1"/>
  <c r="AK956" i="24" s="1"/>
  <c r="AK957" i="24" a="1"/>
  <c r="AK957" i="24" s="1"/>
  <c r="AK958" i="24" a="1"/>
  <c r="AK958" i="24" s="1"/>
  <c r="AK959" i="24" a="1"/>
  <c r="AK959" i="24" s="1"/>
  <c r="AK960" i="24" a="1"/>
  <c r="AK960" i="24" s="1"/>
  <c r="AK961" i="24" a="1"/>
  <c r="AK961" i="24" s="1"/>
  <c r="AK962" i="24" a="1"/>
  <c r="AK962" i="24" s="1"/>
  <c r="AK963" i="24" a="1"/>
  <c r="AK963" i="24" s="1"/>
  <c r="AK964" i="24" a="1"/>
  <c r="AK964" i="24" s="1"/>
  <c r="AK965" i="24" a="1"/>
  <c r="AK965" i="24" s="1"/>
  <c r="AK966" i="24" a="1"/>
  <c r="AK966" i="24" s="1"/>
  <c r="AK967" i="24" a="1"/>
  <c r="AK967" i="24" s="1"/>
  <c r="AK968" i="24" a="1"/>
  <c r="AK968" i="24" s="1"/>
  <c r="AK969" i="24" a="1"/>
  <c r="AK969" i="24" s="1"/>
  <c r="AK970" i="24" a="1"/>
  <c r="AK970" i="24" s="1"/>
  <c r="AK971" i="24" a="1"/>
  <c r="AK971" i="24" s="1"/>
  <c r="AK972" i="24" a="1"/>
  <c r="AK972" i="24" s="1"/>
  <c r="AK973" i="24" a="1"/>
  <c r="AK973" i="24" s="1"/>
  <c r="AK974" i="24" a="1"/>
  <c r="AK974" i="24" s="1"/>
  <c r="AK975" i="24" a="1"/>
  <c r="AK975" i="24" s="1"/>
  <c r="AK976" i="24" a="1"/>
  <c r="AK976" i="24" s="1"/>
  <c r="AK977" i="24" a="1"/>
  <c r="AK977" i="24" s="1"/>
  <c r="AK978" i="24" a="1"/>
  <c r="AK978" i="24" s="1"/>
  <c r="AK979" i="24" a="1"/>
  <c r="AK979" i="24" s="1"/>
  <c r="AK980" i="24" a="1"/>
  <c r="AK980" i="24" s="1"/>
  <c r="AK981" i="24" a="1"/>
  <c r="AK981" i="24" s="1"/>
  <c r="AK982" i="24" a="1"/>
  <c r="AK982" i="24" s="1"/>
  <c r="AK983" i="24" a="1"/>
  <c r="AK983" i="24" s="1"/>
  <c r="AK984" i="24" a="1"/>
  <c r="AK984" i="24" s="1"/>
  <c r="AK985" i="24" a="1"/>
  <c r="AK985" i="24" s="1"/>
  <c r="AK986" i="24" a="1"/>
  <c r="AK986" i="24" s="1"/>
  <c r="AK987" i="24" a="1"/>
  <c r="AK987" i="24" s="1"/>
  <c r="AK988" i="24" a="1"/>
  <c r="AK988" i="24" s="1"/>
  <c r="AK989" i="24" a="1"/>
  <c r="AK989" i="24" s="1"/>
  <c r="AK990" i="24" a="1"/>
  <c r="AK990" i="24" s="1"/>
  <c r="AK991" i="24" a="1"/>
  <c r="AK991" i="24" s="1"/>
  <c r="AK992" i="24" a="1"/>
  <c r="AK992" i="24" s="1"/>
  <c r="AK993" i="24" a="1"/>
  <c r="AK993" i="24" s="1"/>
  <c r="AK994" i="24" a="1"/>
  <c r="AK994" i="24" s="1"/>
  <c r="AK995" i="24" a="1"/>
  <c r="AK995" i="24" s="1"/>
  <c r="AK996" i="24" a="1"/>
  <c r="AK996" i="24" s="1"/>
  <c r="AK997" i="24" a="1"/>
  <c r="AK997" i="24" s="1"/>
  <c r="AK998" i="24" a="1"/>
  <c r="AK998" i="24" s="1"/>
  <c r="AK999" i="24" a="1"/>
  <c r="AK999" i="24" s="1"/>
  <c r="AK1000" i="24" a="1"/>
  <c r="AK1000" i="24" s="1"/>
  <c r="AK1001" i="24" a="1"/>
  <c r="AK1001" i="24" s="1"/>
  <c r="AK1002" i="24" a="1"/>
  <c r="AK1002" i="24" s="1"/>
  <c r="AK1003" i="24" a="1"/>
  <c r="AK1003" i="24" s="1"/>
  <c r="AK1004" i="24" a="1"/>
  <c r="AK1004" i="24" s="1"/>
  <c r="AK1005" i="24" a="1"/>
  <c r="AK1005" i="24" s="1"/>
  <c r="AK1006" i="24" a="1"/>
  <c r="AK1006" i="24" s="1"/>
  <c r="AK1007" i="24" a="1"/>
  <c r="AK1007" i="24" s="1"/>
  <c r="AK1008" i="24" a="1"/>
  <c r="AK1008" i="24" s="1"/>
  <c r="AK1009" i="24" a="1"/>
  <c r="AK1009" i="24" s="1"/>
  <c r="AK1010" i="24" a="1"/>
  <c r="AK1010" i="24" s="1"/>
  <c r="AK1011" i="24" a="1"/>
  <c r="AK1011" i="24" s="1"/>
  <c r="AK1012" i="24" a="1"/>
  <c r="AK1012" i="24" s="1"/>
  <c r="AK1013" i="24" a="1"/>
  <c r="AK1013" i="24" s="1"/>
  <c r="AK1014" i="24" a="1"/>
  <c r="AK1014" i="24" s="1"/>
  <c r="AK1015" i="24" a="1"/>
  <c r="AK1015" i="24" s="1"/>
  <c r="AK1016" i="24" a="1"/>
  <c r="AK1016" i="24" s="1"/>
  <c r="AK1017" i="24" a="1"/>
  <c r="AK1017" i="24" s="1"/>
  <c r="AK1018" i="24" a="1"/>
  <c r="AK1018" i="24" s="1"/>
  <c r="AK1019" i="24" a="1"/>
  <c r="AK1019" i="24" s="1"/>
  <c r="AK1020" i="24" a="1"/>
  <c r="AK1020" i="24" s="1"/>
  <c r="AK1021" i="24" a="1"/>
  <c r="AK1021" i="24" s="1"/>
  <c r="AK1022" i="24" a="1"/>
  <c r="AK1022" i="24" s="1"/>
  <c r="AK1023" i="24" a="1"/>
  <c r="AK1023" i="24" s="1"/>
  <c r="AK1024" i="24" a="1"/>
  <c r="AK1024" i="24" s="1"/>
  <c r="AK1025" i="24" a="1"/>
  <c r="AK1025" i="24" s="1"/>
  <c r="AK1026" i="24" a="1"/>
  <c r="AK1026" i="24" s="1"/>
  <c r="AK1027" i="24" a="1"/>
  <c r="AK1027" i="24" s="1"/>
  <c r="AK1028" i="24" a="1"/>
  <c r="AK1028" i="24" s="1"/>
  <c r="AK1029" i="24" a="1"/>
  <c r="AK1029" i="24" s="1"/>
  <c r="AK1030" i="24" a="1"/>
  <c r="AK1030" i="24" s="1"/>
  <c r="AK1031" i="24" a="1"/>
  <c r="AK1031" i="24" s="1"/>
  <c r="AK1032" i="24" a="1"/>
  <c r="AK1032" i="24" s="1"/>
  <c r="AK1033" i="24" a="1"/>
  <c r="AK1033" i="24" s="1"/>
  <c r="AK1034" i="24" a="1"/>
  <c r="AK1034" i="24" s="1"/>
  <c r="AK1035" i="24" a="1"/>
  <c r="AK1035" i="24" s="1"/>
  <c r="AK1036" i="24" a="1"/>
  <c r="AK1036" i="24" s="1"/>
  <c r="AK1037" i="24" a="1"/>
  <c r="AK1037" i="24" s="1"/>
  <c r="AK1038" i="24" a="1"/>
  <c r="AK1038" i="24" s="1"/>
  <c r="AK1039" i="24" a="1"/>
  <c r="AK1039" i="24" s="1"/>
  <c r="AK1040" i="24" a="1"/>
  <c r="AK1040" i="24" s="1"/>
  <c r="AK1041" i="24" a="1"/>
  <c r="AK1041" i="24" s="1"/>
  <c r="AK1042" i="24" a="1"/>
  <c r="AK1042" i="24" s="1"/>
  <c r="AK1043" i="24" a="1"/>
  <c r="AK1043" i="24" s="1"/>
  <c r="AK1044" i="24" a="1"/>
  <c r="AK1044" i="24" s="1"/>
  <c r="AK1045" i="24" a="1"/>
  <c r="AK1045" i="24" s="1"/>
  <c r="AK1046" i="24" a="1"/>
  <c r="AK1046" i="24" s="1"/>
  <c r="AK1047" i="24" a="1"/>
  <c r="AK1047" i="24" s="1"/>
  <c r="AK1048" i="24" a="1"/>
  <c r="AK1048" i="24" s="1"/>
  <c r="AK1049" i="24" a="1"/>
  <c r="AK1049" i="24" s="1"/>
  <c r="AK1050" i="24" a="1"/>
  <c r="AK1050" i="24" s="1"/>
  <c r="AK1051" i="24" a="1"/>
  <c r="AK1051" i="24" s="1"/>
  <c r="AK1052" i="24" a="1"/>
  <c r="AK1052" i="24" s="1"/>
  <c r="AK1053" i="24" a="1"/>
  <c r="AK1053" i="24" s="1"/>
  <c r="AK1054" i="24" a="1"/>
  <c r="AK1054" i="24" s="1"/>
  <c r="AK1055" i="24" a="1"/>
  <c r="AK1055" i="24" s="1"/>
  <c r="AK1056" i="24" a="1"/>
  <c r="AK1056" i="24" s="1"/>
  <c r="AK1057" i="24" a="1"/>
  <c r="AK1057" i="24" s="1"/>
  <c r="AK1058" i="24" a="1"/>
  <c r="AK1058" i="24" s="1"/>
  <c r="AK1059" i="24" a="1"/>
  <c r="AK1059" i="24" s="1"/>
  <c r="AK1060" i="24" a="1"/>
  <c r="AK1060" i="24" s="1"/>
  <c r="AK1061" i="24" a="1"/>
  <c r="AK1061" i="24" s="1"/>
  <c r="AK1062" i="24" a="1"/>
  <c r="AK1062" i="24" s="1"/>
  <c r="AK1063" i="24" a="1"/>
  <c r="AK1063" i="24" s="1"/>
  <c r="AK1064" i="24" a="1"/>
  <c r="AK1064" i="24" s="1"/>
  <c r="AK1065" i="24" a="1"/>
  <c r="AK1065" i="24" s="1"/>
  <c r="AK1066" i="24" a="1"/>
  <c r="AK1066" i="24" s="1"/>
  <c r="AK1067" i="24" a="1"/>
  <c r="AK1067" i="24" s="1"/>
  <c r="AK1068" i="24" a="1"/>
  <c r="AK1068" i="24" s="1"/>
  <c r="AK1069" i="24" a="1"/>
  <c r="AK1069" i="24" s="1"/>
  <c r="AK1070" i="24" a="1"/>
  <c r="AK1070" i="24" s="1"/>
  <c r="AK1071" i="24" a="1"/>
  <c r="AK1071" i="24" s="1"/>
  <c r="AK1072" i="24" a="1"/>
  <c r="AK1072" i="24" s="1"/>
  <c r="AK1073" i="24" a="1"/>
  <c r="AK1073" i="24" s="1"/>
  <c r="AK1074" i="24" a="1"/>
  <c r="AK1074" i="24" s="1"/>
  <c r="AK1075" i="24" a="1"/>
  <c r="AK1075" i="24" s="1"/>
  <c r="AK1076" i="24" a="1"/>
  <c r="AK1076" i="24" s="1"/>
  <c r="AK1077" i="24" a="1"/>
  <c r="AK1077" i="24" s="1"/>
  <c r="AK1078" i="24" a="1"/>
  <c r="AK1078" i="24" s="1"/>
  <c r="AK1079" i="24" a="1"/>
  <c r="AK1079" i="24" s="1"/>
  <c r="AK1080" i="24" a="1"/>
  <c r="AK1080" i="24" s="1"/>
  <c r="AK1081" i="24" a="1"/>
  <c r="AK1081" i="24" s="1"/>
  <c r="AK1082" i="24" a="1"/>
  <c r="AK1082" i="24" s="1"/>
  <c r="AK1083" i="24" a="1"/>
  <c r="AK1083" i="24" s="1"/>
  <c r="AK1084" i="24" a="1"/>
  <c r="AK1084" i="24" s="1"/>
  <c r="AK1085" i="24" a="1"/>
  <c r="AK1085" i="24" s="1"/>
  <c r="AK1086" i="24" a="1"/>
  <c r="AK1086" i="24" s="1"/>
  <c r="AK1087" i="24" a="1"/>
  <c r="AK1087" i="24" s="1"/>
  <c r="AK1088" i="24" a="1"/>
  <c r="AK1088" i="24" s="1"/>
  <c r="AK1089" i="24" a="1"/>
  <c r="AK1089" i="24" s="1"/>
  <c r="AK1090" i="24" a="1"/>
  <c r="AK1090" i="24" s="1"/>
  <c r="AK1091" i="24" a="1"/>
  <c r="AK1091" i="24" s="1"/>
  <c r="AK1092" i="24" a="1"/>
  <c r="AK1092" i="24" s="1"/>
  <c r="AK1093" i="24" a="1"/>
  <c r="AK1093" i="24" s="1"/>
  <c r="AK1094" i="24" a="1"/>
  <c r="AK1094" i="24" s="1"/>
  <c r="AK1095" i="24" a="1"/>
  <c r="AK1095" i="24" s="1"/>
  <c r="AK1096" i="24" a="1"/>
  <c r="AK1096" i="24" s="1"/>
  <c r="AK1097" i="24" a="1"/>
  <c r="AK1097" i="24" s="1"/>
  <c r="AK1098" i="24" a="1"/>
  <c r="AK1098" i="24" s="1"/>
  <c r="AK1099" i="24" a="1"/>
  <c r="AK1099" i="24" s="1"/>
  <c r="AK1100" i="24" a="1"/>
  <c r="AK1100" i="24" s="1"/>
  <c r="AK1101" i="24" a="1"/>
  <c r="AK1101" i="24" s="1"/>
  <c r="AK1102" i="24" a="1"/>
  <c r="AK1102" i="24" s="1"/>
  <c r="AK1103" i="24" a="1"/>
  <c r="AK1103" i="24" s="1"/>
  <c r="AK1104" i="24" a="1"/>
  <c r="AK1104" i="24" s="1"/>
  <c r="AK1105" i="24" a="1"/>
  <c r="AK1105" i="24" s="1"/>
  <c r="AK1106" i="24" a="1"/>
  <c r="AK1106" i="24" s="1"/>
  <c r="AK1107" i="24" a="1"/>
  <c r="AK1107" i="24" s="1"/>
  <c r="AK1108" i="24" a="1"/>
  <c r="AK1108" i="24" s="1"/>
  <c r="AK1109" i="24" a="1"/>
  <c r="AK1109" i="24" s="1"/>
  <c r="AK1110" i="24" a="1"/>
  <c r="AK1110" i="24" s="1"/>
  <c r="AK1111" i="24" a="1"/>
  <c r="AK1111" i="24" s="1"/>
  <c r="AK1112" i="24" a="1"/>
  <c r="AK1112" i="24" s="1"/>
  <c r="AK1113" i="24" a="1"/>
  <c r="AK1113" i="24" s="1"/>
  <c r="AK1114" i="24" a="1"/>
  <c r="AK1114" i="24" s="1"/>
  <c r="AK1115" i="24" a="1"/>
  <c r="AK1115" i="24" s="1"/>
  <c r="AK1116" i="24" a="1"/>
  <c r="AK1116" i="24" s="1"/>
  <c r="AK1117" i="24" a="1"/>
  <c r="AK1117" i="24" s="1"/>
  <c r="AK1118" i="24" a="1"/>
  <c r="AK1118" i="24" s="1"/>
  <c r="AK1119" i="24" a="1"/>
  <c r="AK1119" i="24" s="1"/>
  <c r="AK1120" i="24" a="1"/>
  <c r="AK1120" i="24" s="1"/>
  <c r="AK1121" i="24" a="1"/>
  <c r="AK1121" i="24" s="1"/>
  <c r="AK1122" i="24" a="1"/>
  <c r="AK1122" i="24" s="1"/>
  <c r="AK1123" i="24" a="1"/>
  <c r="AK1123" i="24" s="1"/>
  <c r="AK1124" i="24" a="1"/>
  <c r="AK1124" i="24" s="1"/>
  <c r="AK1125" i="24" a="1"/>
  <c r="AK1125" i="24" s="1"/>
  <c r="AK1126" i="24" a="1"/>
  <c r="AK1126" i="24" s="1"/>
  <c r="AK1127" i="24" a="1"/>
  <c r="AK1127" i="24" s="1"/>
  <c r="AK1128" i="24" a="1"/>
  <c r="AK1128" i="24" s="1"/>
  <c r="AK1129" i="24" a="1"/>
  <c r="AK1129" i="24" s="1"/>
  <c r="AK1130" i="24" a="1"/>
  <c r="AK1130" i="24" s="1"/>
  <c r="AK1131" i="24" a="1"/>
  <c r="AK1131" i="24" s="1"/>
  <c r="AK1132" i="24" a="1"/>
  <c r="AK1132" i="24" s="1"/>
  <c r="AK1133" i="24" a="1"/>
  <c r="AK1133" i="24" s="1"/>
  <c r="AK1134" i="24" a="1"/>
  <c r="AK1134" i="24" s="1"/>
  <c r="AK1135" i="24" a="1"/>
  <c r="AK1135" i="24" s="1"/>
  <c r="AK1136" i="24" a="1"/>
  <c r="AK1136" i="24" s="1"/>
  <c r="AK1137" i="24" a="1"/>
  <c r="AK1137" i="24" s="1"/>
  <c r="AK1138" i="24" a="1"/>
  <c r="AK1138" i="24" s="1"/>
  <c r="AK1139" i="24" a="1"/>
  <c r="AK1139" i="24" s="1"/>
  <c r="AK1140" i="24" a="1"/>
  <c r="AK1140" i="24" s="1"/>
  <c r="AK1141" i="24" a="1"/>
  <c r="AK1141" i="24" s="1"/>
  <c r="AK1142" i="24" a="1"/>
  <c r="AK1142" i="24" s="1"/>
  <c r="AK1143" i="24" a="1"/>
  <c r="AK1143" i="24" s="1"/>
  <c r="AK1144" i="24" a="1"/>
  <c r="AK1144" i="24" s="1"/>
  <c r="AK1145" i="24" a="1"/>
  <c r="AK1145" i="24" s="1"/>
  <c r="AK1146" i="24" a="1"/>
  <c r="AK1146" i="24" s="1"/>
  <c r="AK1147" i="24" a="1"/>
  <c r="AK1147" i="24" s="1"/>
  <c r="AK1148" i="24" a="1"/>
  <c r="AK1148" i="24" s="1"/>
  <c r="AK1149" i="24" a="1"/>
  <c r="AK1149" i="24" s="1"/>
  <c r="AK1150" i="24" a="1"/>
  <c r="AK1150" i="24" s="1"/>
  <c r="AK1151" i="24" a="1"/>
  <c r="AK1151" i="24" s="1"/>
  <c r="AK1152" i="24" a="1"/>
  <c r="AK1152" i="24" s="1"/>
  <c r="AK1153" i="24" a="1"/>
  <c r="AK1153" i="24" s="1"/>
  <c r="AK1154" i="24" a="1"/>
  <c r="AK1154" i="24" s="1"/>
  <c r="AK1155" i="24" a="1"/>
  <c r="AK1155" i="24" s="1"/>
  <c r="AK1156" i="24" a="1"/>
  <c r="AK1156" i="24" s="1"/>
  <c r="AK1157" i="24" a="1"/>
  <c r="AK1157" i="24" s="1"/>
  <c r="AK1158" i="24" a="1"/>
  <c r="AK1158" i="24" s="1"/>
  <c r="AK1159" i="24" a="1"/>
  <c r="AK1159" i="24" s="1"/>
  <c r="AK1160" i="24" a="1"/>
  <c r="AK1160" i="24" s="1"/>
  <c r="AK1161" i="24" a="1"/>
  <c r="AK1161" i="24" s="1"/>
  <c r="AK1162" i="24" a="1"/>
  <c r="AK1162" i="24" s="1"/>
  <c r="AK1163" i="24" a="1"/>
  <c r="AK1163" i="24" s="1"/>
  <c r="AK1164" i="24" a="1"/>
  <c r="AK1164" i="24" s="1"/>
  <c r="AK1165" i="24" a="1"/>
  <c r="AK1165" i="24" s="1"/>
  <c r="AK1166" i="24" a="1"/>
  <c r="AK1166" i="24" s="1"/>
  <c r="AK1167" i="24" a="1"/>
  <c r="AK1167" i="24" s="1"/>
  <c r="AK1168" i="24" a="1"/>
  <c r="AK1168" i="24" s="1"/>
  <c r="AK1169" i="24" a="1"/>
  <c r="AK1169" i="24" s="1"/>
  <c r="AK1170" i="24" a="1"/>
  <c r="AK1170" i="24" s="1"/>
  <c r="AK1171" i="24" a="1"/>
  <c r="AK1171" i="24" s="1"/>
  <c r="AK1172" i="24" a="1"/>
  <c r="AK1172" i="24" s="1"/>
  <c r="AK1173" i="24" a="1"/>
  <c r="AK1173" i="24" s="1"/>
  <c r="AK1174" i="24" a="1"/>
  <c r="AK1174" i="24" s="1"/>
  <c r="AK1175" i="24" a="1"/>
  <c r="AK1175" i="24" s="1"/>
  <c r="AK1176" i="24" a="1"/>
  <c r="AK1176" i="24" s="1"/>
  <c r="AK1177" i="24" a="1"/>
  <c r="AK1177" i="24" s="1"/>
  <c r="AK1178" i="24" a="1"/>
  <c r="AK1178" i="24" s="1"/>
  <c r="AK1179" i="24" a="1"/>
  <c r="AK1179" i="24" s="1"/>
  <c r="AK1180" i="24" a="1"/>
  <c r="AK1180" i="24" s="1"/>
  <c r="AK1181" i="24" a="1"/>
  <c r="AK1181" i="24" s="1"/>
  <c r="AK1182" i="24" a="1"/>
  <c r="AK1182" i="24" s="1"/>
  <c r="AK1183" i="24" a="1"/>
  <c r="AK1183" i="24" s="1"/>
  <c r="AK1184" i="24" a="1"/>
  <c r="AK1184" i="24" s="1"/>
  <c r="AK1185" i="24" a="1"/>
  <c r="AK1185" i="24" s="1"/>
  <c r="AK1186" i="24" a="1"/>
  <c r="AK1186" i="24" s="1"/>
  <c r="AK1187" i="24" a="1"/>
  <c r="AK1187" i="24" s="1"/>
  <c r="AK1188" i="24" a="1"/>
  <c r="AK1188" i="24" s="1"/>
  <c r="AK1189" i="24" a="1"/>
  <c r="AK1189" i="24" s="1"/>
  <c r="AK1190" i="24" a="1"/>
  <c r="AK1190" i="24" s="1"/>
  <c r="AK1191" i="24" a="1"/>
  <c r="AK1191" i="24" s="1"/>
  <c r="AK1192" i="24" a="1"/>
  <c r="AK1192" i="24" s="1"/>
  <c r="AK1193" i="24" a="1"/>
  <c r="AK1193" i="24" s="1"/>
  <c r="AK1194" i="24" a="1"/>
  <c r="AK1194" i="24" s="1"/>
  <c r="AK1195" i="24" a="1"/>
  <c r="AK1195" i="24" s="1"/>
  <c r="AK1196" i="24" a="1"/>
  <c r="AK1196" i="24" s="1"/>
  <c r="AK1197" i="24" a="1"/>
  <c r="AK1197" i="24" s="1"/>
  <c r="AK1198" i="24" a="1"/>
  <c r="AK1198" i="24" s="1"/>
  <c r="AK1199" i="24" a="1"/>
  <c r="AK1199" i="24" s="1"/>
  <c r="AK1200" i="24" a="1"/>
  <c r="AK1200" i="24" s="1"/>
  <c r="AK1201" i="24" a="1"/>
  <c r="AK1201" i="24" s="1"/>
  <c r="AK1202" i="24" a="1"/>
  <c r="AK1202" i="24" s="1"/>
  <c r="AK1203" i="24" a="1"/>
  <c r="AK1203" i="24" s="1"/>
  <c r="AK1204" i="24" a="1"/>
  <c r="AK1204" i="24" s="1"/>
  <c r="AK1205" i="24" a="1"/>
  <c r="AK1205" i="24" s="1"/>
  <c r="AK1206" i="24" a="1"/>
  <c r="AK1206" i="24" s="1"/>
  <c r="AK1207" i="24" a="1"/>
  <c r="AK1207" i="24" s="1"/>
  <c r="AK1208" i="24" a="1"/>
  <c r="AK1208" i="24" s="1"/>
  <c r="AK1209" i="24" a="1"/>
  <c r="AK1209" i="24" s="1"/>
  <c r="AK1210" i="24" a="1"/>
  <c r="AK1210" i="24" s="1"/>
  <c r="AK1211" i="24" a="1"/>
  <c r="AK1211" i="24" s="1"/>
  <c r="AK1212" i="24" a="1"/>
  <c r="AK1212" i="24" s="1"/>
  <c r="AK1213" i="24" a="1"/>
  <c r="AK1213" i="24" s="1"/>
  <c r="AK1214" i="24" a="1"/>
  <c r="AK1214" i="24" s="1"/>
  <c r="AK1215" i="24" a="1"/>
  <c r="AK1215" i="24" s="1"/>
  <c r="AK1216" i="24" a="1"/>
  <c r="AK1216" i="24" s="1"/>
  <c r="AK1217" i="24" a="1"/>
  <c r="AK1217" i="24" s="1"/>
  <c r="AK1218" i="24" a="1"/>
  <c r="AK1218" i="24" s="1"/>
  <c r="AK1219" i="24" a="1"/>
  <c r="AK1219" i="24" s="1"/>
  <c r="AK1220" i="24" a="1"/>
  <c r="AK1220" i="24" s="1"/>
  <c r="AK1221" i="24" a="1"/>
  <c r="AK1221" i="24" s="1"/>
  <c r="AK1222" i="24" a="1"/>
  <c r="AK1222" i="24" s="1"/>
  <c r="AK1223" i="24" a="1"/>
  <c r="AK1223" i="24" s="1"/>
  <c r="AK1224" i="24" a="1"/>
  <c r="AK1224" i="24" s="1"/>
  <c r="AK1225" i="24" a="1"/>
  <c r="AK1225" i="24" s="1"/>
  <c r="AK1226" i="24" a="1"/>
  <c r="AK1226" i="24" s="1"/>
  <c r="AK1227" i="24" a="1"/>
  <c r="AK1227" i="24" s="1"/>
  <c r="AK1228" i="24" a="1"/>
  <c r="AK1228" i="24" s="1"/>
  <c r="AK1229" i="24" a="1"/>
  <c r="AK1229" i="24" s="1"/>
  <c r="AK1230" i="24" a="1"/>
  <c r="AK1230" i="24" s="1"/>
  <c r="AK1231" i="24" a="1"/>
  <c r="AK1231" i="24" s="1"/>
  <c r="AK1232" i="24" a="1"/>
  <c r="AK1232" i="24" s="1"/>
  <c r="AK1233" i="24" a="1"/>
  <c r="AK1233" i="24" s="1"/>
  <c r="AK1234" i="24" a="1"/>
  <c r="AK1234" i="24" s="1"/>
  <c r="AK1235" i="24" a="1"/>
  <c r="AK1235" i="24" s="1"/>
  <c r="AK1236" i="24" a="1"/>
  <c r="AK1236" i="24" s="1"/>
  <c r="AK1237" i="24" a="1"/>
  <c r="AK1237" i="24" s="1"/>
  <c r="AK1238" i="24" a="1"/>
  <c r="AK1238" i="24" s="1"/>
  <c r="AK1239" i="24" a="1"/>
  <c r="AK1239" i="24" s="1"/>
  <c r="AK1240" i="24" a="1"/>
  <c r="AK1240" i="24" s="1"/>
  <c r="AK1241" i="24" a="1"/>
  <c r="AK1241" i="24" s="1"/>
  <c r="AK1242" i="24" a="1"/>
  <c r="AK1242" i="24" s="1"/>
  <c r="AK1243" i="24" a="1"/>
  <c r="AK1243" i="24" s="1"/>
  <c r="AK1244" i="24" a="1"/>
  <c r="AK1244" i="24" s="1"/>
  <c r="AK1245" i="24" a="1"/>
  <c r="AK1245" i="24" s="1"/>
  <c r="AK1246" i="24" a="1"/>
  <c r="AK1246" i="24" s="1"/>
  <c r="AK1247" i="24" a="1"/>
  <c r="AK1247" i="24" s="1"/>
  <c r="AK1248" i="24" a="1"/>
  <c r="AK1248" i="24" s="1"/>
  <c r="AK1249" i="24" a="1"/>
  <c r="AK1249" i="24" s="1"/>
  <c r="AK1250" i="24" a="1"/>
  <c r="AK1250" i="24" s="1"/>
  <c r="AK1251" i="24" a="1"/>
  <c r="AK1251" i="24" s="1"/>
  <c r="AK1252" i="24" a="1"/>
  <c r="AK1252" i="24" s="1"/>
  <c r="AK1253" i="24" a="1"/>
  <c r="AK1253" i="24" s="1"/>
  <c r="AK1254" i="24" a="1"/>
  <c r="AK1254" i="24" s="1"/>
  <c r="AK1255" i="24" a="1"/>
  <c r="AK1255" i="24" s="1"/>
  <c r="AK1256" i="24" a="1"/>
  <c r="AK1256" i="24" s="1"/>
  <c r="AK1257" i="24" a="1"/>
  <c r="AK1257" i="24" s="1"/>
  <c r="AK1258" i="24" a="1"/>
  <c r="AK1258" i="24" s="1"/>
  <c r="AK1259" i="24" a="1"/>
  <c r="AK1259" i="24" s="1"/>
  <c r="AK1260" i="24" a="1"/>
  <c r="AK1260" i="24" s="1"/>
  <c r="AK1261" i="24" a="1"/>
  <c r="AK1261" i="24" s="1"/>
  <c r="AK1262" i="24" a="1"/>
  <c r="AK1262" i="24" s="1"/>
  <c r="AK1263" i="24" a="1"/>
  <c r="AK1263" i="24" s="1"/>
  <c r="AK1264" i="24" a="1"/>
  <c r="AK1264" i="24" s="1"/>
  <c r="AK1265" i="24" a="1"/>
  <c r="AK1265" i="24" s="1"/>
  <c r="AK1266" i="24" a="1"/>
  <c r="AK1266" i="24" s="1"/>
  <c r="AK1267" i="24" a="1"/>
  <c r="AK1267" i="24" s="1"/>
  <c r="AK1268" i="24" a="1"/>
  <c r="AK1268" i="24" s="1"/>
  <c r="AK1269" i="24" a="1"/>
  <c r="AK1269" i="24" s="1"/>
  <c r="AK1270" i="24" a="1"/>
  <c r="AK1270" i="24" s="1"/>
  <c r="AK1271" i="24" a="1"/>
  <c r="AK1271" i="24" s="1"/>
  <c r="AK1272" i="24" a="1"/>
  <c r="AK1272" i="24" s="1"/>
  <c r="AK1273" i="24" a="1"/>
  <c r="AK1273" i="24" s="1"/>
  <c r="AK1274" i="24" a="1"/>
  <c r="AK1274" i="24" s="1"/>
  <c r="AK1275" i="24" a="1"/>
  <c r="AK1275" i="24" s="1"/>
  <c r="AK1276" i="24" a="1"/>
  <c r="AK1276" i="24" s="1"/>
  <c r="AK1277" i="24" a="1"/>
  <c r="AK1277" i="24" s="1"/>
  <c r="AK1278" i="24" a="1"/>
  <c r="AK1278" i="24" s="1"/>
  <c r="AK1279" i="24" a="1"/>
  <c r="AK1279" i="24" s="1"/>
  <c r="AK1280" i="24" a="1"/>
  <c r="AK1280" i="24" s="1"/>
  <c r="AK1281" i="24" a="1"/>
  <c r="AK1281" i="24" s="1"/>
  <c r="AK1282" i="24" a="1"/>
  <c r="AK1282" i="24" s="1"/>
  <c r="AK1283" i="24" a="1"/>
  <c r="AK1283" i="24" s="1"/>
  <c r="AK1284" i="24" a="1"/>
  <c r="AK1284" i="24" s="1"/>
  <c r="AK1285" i="24" a="1"/>
  <c r="AK1285" i="24" s="1"/>
  <c r="AK1286" i="24" a="1"/>
  <c r="AK1286" i="24" s="1"/>
  <c r="AK1287" i="24" a="1"/>
  <c r="AK1287" i="24" s="1"/>
  <c r="AK1288" i="24" a="1"/>
  <c r="AK1288" i="24" s="1"/>
  <c r="AK1289" i="24" a="1"/>
  <c r="AK1289" i="24" s="1"/>
  <c r="AK1290" i="24" a="1"/>
  <c r="AK1290" i="24" s="1"/>
  <c r="AK1291" i="24" a="1"/>
  <c r="AK1291" i="24" s="1"/>
  <c r="AK1292" i="24" a="1"/>
  <c r="AK1292" i="24" s="1"/>
  <c r="AK1293" i="24" a="1"/>
  <c r="AK1293" i="24" s="1"/>
  <c r="AK1294" i="24" a="1"/>
  <c r="AK1294" i="24" s="1"/>
  <c r="AK1295" i="24" a="1"/>
  <c r="AK1295" i="24" s="1"/>
  <c r="AK1296" i="24" a="1"/>
  <c r="AK1296" i="24" s="1"/>
  <c r="AK1297" i="24" a="1"/>
  <c r="AK1297" i="24" s="1"/>
  <c r="AK1298" i="24" a="1"/>
  <c r="AK1298" i="24" s="1"/>
  <c r="AK1299" i="24" a="1"/>
  <c r="AK1299" i="24" s="1"/>
  <c r="AK1300" i="24" a="1"/>
  <c r="AK1300" i="24" s="1"/>
  <c r="AK1301" i="24" a="1"/>
  <c r="AK1301" i="24" s="1"/>
  <c r="AK1302" i="24" a="1"/>
  <c r="AK1302" i="24" s="1"/>
  <c r="AK1303" i="24" a="1"/>
  <c r="AK1303" i="24" s="1"/>
  <c r="AK1304" i="24" a="1"/>
  <c r="AK1304" i="24" s="1"/>
  <c r="AK1305" i="24" a="1"/>
  <c r="AK1305" i="24" s="1"/>
  <c r="AK1306" i="24" a="1"/>
  <c r="AK1306" i="24" s="1"/>
  <c r="AK1307" i="24" a="1"/>
  <c r="AK1307" i="24" s="1"/>
  <c r="AK1308" i="24" a="1"/>
  <c r="AK1308" i="24" s="1"/>
  <c r="AK1309" i="24" a="1"/>
  <c r="AK1309" i="24" s="1"/>
  <c r="AK1310" i="24" a="1"/>
  <c r="AK1310" i="24" s="1"/>
  <c r="AK1311" i="24" a="1"/>
  <c r="AK1311" i="24" s="1"/>
  <c r="AK1312" i="24" a="1"/>
  <c r="AK1312" i="24" s="1"/>
  <c r="AK1313" i="24" a="1"/>
  <c r="AK1313" i="24" s="1"/>
  <c r="AK1314" i="24" a="1"/>
  <c r="AK1314" i="24" s="1"/>
  <c r="AK1315" i="24" a="1"/>
  <c r="AK1315" i="24" s="1"/>
  <c r="AK1316" i="24" a="1"/>
  <c r="AK1316" i="24" s="1"/>
  <c r="AK1317" i="24" a="1"/>
  <c r="AK1317" i="24" s="1"/>
  <c r="AK1318" i="24" a="1"/>
  <c r="AK1318" i="24" s="1"/>
  <c r="AK1319" i="24" a="1"/>
  <c r="AK1319" i="24" s="1"/>
  <c r="AK1320" i="24" a="1"/>
  <c r="AK1320" i="24" s="1"/>
  <c r="AK1321" i="24" a="1"/>
  <c r="AK1321" i="24" s="1"/>
  <c r="AK1322" i="24" a="1"/>
  <c r="AK1322" i="24" s="1"/>
  <c r="AK1323" i="24" a="1"/>
  <c r="AK1323" i="24" s="1"/>
  <c r="AK1324" i="24" a="1"/>
  <c r="AK1324" i="24" s="1"/>
  <c r="AK1325" i="24" a="1"/>
  <c r="AK1325" i="24" s="1"/>
  <c r="AK1326" i="24" a="1"/>
  <c r="AK1326" i="24" s="1"/>
  <c r="AK1327" i="24" a="1"/>
  <c r="AK1327" i="24" s="1"/>
  <c r="AK1328" i="24" a="1"/>
  <c r="AK1328" i="24" s="1"/>
  <c r="AK1329" i="24" a="1"/>
  <c r="AK1329" i="24" s="1"/>
  <c r="AK1330" i="24" a="1"/>
  <c r="AK1330" i="24" s="1"/>
  <c r="AK1331" i="24" a="1"/>
  <c r="AK1331" i="24" s="1"/>
  <c r="AK1332" i="24" a="1"/>
  <c r="AK1332" i="24" s="1"/>
  <c r="AK1333" i="24" a="1"/>
  <c r="AK1333" i="24" s="1"/>
  <c r="AK1334" i="24" a="1"/>
  <c r="AK1334" i="24" s="1"/>
  <c r="AK1335" i="24" a="1"/>
  <c r="AK1335" i="24" s="1"/>
  <c r="AK1336" i="24" a="1"/>
  <c r="AK1336" i="24" s="1"/>
  <c r="AK1337" i="24" a="1"/>
  <c r="AK1337" i="24" s="1"/>
  <c r="AK1338" i="24" a="1"/>
  <c r="AK1338" i="24" s="1"/>
  <c r="AK1339" i="24" a="1"/>
  <c r="AK1339" i="24" s="1"/>
  <c r="AK1340" i="24" a="1"/>
  <c r="AK1340" i="24" s="1"/>
  <c r="AK1341" i="24" a="1"/>
  <c r="AK1341" i="24" s="1"/>
  <c r="AK1342" i="24" a="1"/>
  <c r="AK1342" i="24" s="1"/>
  <c r="AK1343" i="24" a="1"/>
  <c r="AK1343" i="24" s="1"/>
  <c r="AK1344" i="24" a="1"/>
  <c r="AK1344" i="24" s="1"/>
  <c r="AK1345" i="24" a="1"/>
  <c r="AK1345" i="24" s="1"/>
  <c r="AK1346" i="24" a="1"/>
  <c r="AK1346" i="24" s="1"/>
  <c r="AK1347" i="24" a="1"/>
  <c r="AK1347" i="24" s="1"/>
  <c r="AK1348" i="24" a="1"/>
  <c r="AK1348" i="24" s="1"/>
  <c r="AK1349" i="24" a="1"/>
  <c r="AK1349" i="24" s="1"/>
  <c r="AK1350" i="24" a="1"/>
  <c r="AK1350" i="24" s="1"/>
  <c r="AK1351" i="24" a="1"/>
  <c r="AK1351" i="24" s="1"/>
  <c r="AK1352" i="24" a="1"/>
  <c r="AK1352" i="24" s="1"/>
  <c r="AK1353" i="24" a="1"/>
  <c r="AK1353" i="24" s="1"/>
  <c r="AK1354" i="24" a="1"/>
  <c r="AK1354" i="24" s="1"/>
  <c r="AK1355" i="24" a="1"/>
  <c r="AK1355" i="24" s="1"/>
  <c r="AK1356" i="24" a="1"/>
  <c r="AK1356" i="24" s="1"/>
  <c r="AK1357" i="24" a="1"/>
  <c r="AK1357" i="24" s="1"/>
  <c r="AK1358" i="24" a="1"/>
  <c r="AK1358" i="24" s="1"/>
  <c r="AK1359" i="24" a="1"/>
  <c r="AK1359" i="24" s="1"/>
  <c r="AK1360" i="24" a="1"/>
  <c r="AK1360" i="24" s="1"/>
  <c r="AK1361" i="24" a="1"/>
  <c r="AK1361" i="24" s="1"/>
  <c r="AK1362" i="24" a="1"/>
  <c r="AK1362" i="24" s="1"/>
  <c r="AK1363" i="24" a="1"/>
  <c r="AK1363" i="24" s="1"/>
  <c r="AK1364" i="24" a="1"/>
  <c r="AK1364" i="24" s="1"/>
  <c r="AK1365" i="24" a="1"/>
  <c r="AK1365" i="24" s="1"/>
  <c r="AK1366" i="24" a="1"/>
  <c r="AK1366" i="24" s="1"/>
  <c r="AK1367" i="24" a="1"/>
  <c r="AK1367" i="24" s="1"/>
  <c r="AK1368" i="24" a="1"/>
  <c r="AK1368" i="24" s="1"/>
  <c r="AK1369" i="24" a="1"/>
  <c r="AK1369" i="24" s="1"/>
  <c r="AK1370" i="24" a="1"/>
  <c r="AK1370" i="24" s="1"/>
  <c r="AK1371" i="24" a="1"/>
  <c r="AK1371" i="24" s="1"/>
  <c r="AK1372" i="24" a="1"/>
  <c r="AK1372" i="24" s="1"/>
  <c r="AK1373" i="24" a="1"/>
  <c r="AK1373" i="24" s="1"/>
  <c r="AK1374" i="24" a="1"/>
  <c r="AK1374" i="24" s="1"/>
  <c r="AK1375" i="24" a="1"/>
  <c r="AK1375" i="24" s="1"/>
  <c r="AK1376" i="24" a="1"/>
  <c r="AK1376" i="24" s="1"/>
  <c r="AK1377" i="24" a="1"/>
  <c r="AK1377" i="24" s="1"/>
  <c r="AK1378" i="24" a="1"/>
  <c r="AK1378" i="24" s="1"/>
  <c r="AK1379" i="24" a="1"/>
  <c r="AK1379" i="24" s="1"/>
  <c r="AK1380" i="24" a="1"/>
  <c r="AK1380" i="24" s="1"/>
  <c r="AK1381" i="24" a="1"/>
  <c r="AK1381" i="24" s="1"/>
  <c r="AK1382" i="24" a="1"/>
  <c r="AK1382" i="24" s="1"/>
  <c r="AK1383" i="24" a="1"/>
  <c r="AK1383" i="24" s="1"/>
  <c r="AK1384" i="24" a="1"/>
  <c r="AK1384" i="24" s="1"/>
  <c r="AK1385" i="24" a="1"/>
  <c r="AK1385" i="24" s="1"/>
  <c r="AK1386" i="24" a="1"/>
  <c r="AK1386" i="24" s="1"/>
  <c r="AK1387" i="24" a="1"/>
  <c r="AK1387" i="24" s="1"/>
  <c r="AK1388" i="24" a="1"/>
  <c r="AK1388" i="24" s="1"/>
  <c r="AK1389" i="24" a="1"/>
  <c r="AK1389" i="24" s="1"/>
  <c r="AK1390" i="24" a="1"/>
  <c r="AK1390" i="24" s="1"/>
  <c r="AK1391" i="24" a="1"/>
  <c r="AK1391" i="24" s="1"/>
  <c r="AK1392" i="24" a="1"/>
  <c r="AK1392" i="24" s="1"/>
  <c r="AK1393" i="24" a="1"/>
  <c r="AK1393" i="24" s="1"/>
  <c r="AK1394" i="24" a="1"/>
  <c r="AK1394" i="24" s="1"/>
  <c r="AK1395" i="24" a="1"/>
  <c r="AK1395" i="24" s="1"/>
  <c r="AK1396" i="24" a="1"/>
  <c r="AK1396" i="24" s="1"/>
  <c r="AK1397" i="24" a="1"/>
  <c r="AK1397" i="24" s="1"/>
  <c r="AK1398" i="24" a="1"/>
  <c r="AK1398" i="24" s="1"/>
  <c r="AK1399" i="24" a="1"/>
  <c r="AK1399" i="24" s="1"/>
  <c r="AK1400" i="24" a="1"/>
  <c r="AK1400" i="24" s="1"/>
  <c r="AK1401" i="24" a="1"/>
  <c r="AK1401" i="24" s="1"/>
  <c r="AK1402" i="24" a="1"/>
  <c r="AK1402" i="24" s="1"/>
  <c r="AK1403" i="24" a="1"/>
  <c r="AK1403" i="24" s="1"/>
  <c r="AK1404" i="24" a="1"/>
  <c r="AK1404" i="24" s="1"/>
  <c r="AK1405" i="24" a="1"/>
  <c r="AK1405" i="24" s="1"/>
  <c r="AK1406" i="24" a="1"/>
  <c r="AK1406" i="24" s="1"/>
  <c r="AK1407" i="24" a="1"/>
  <c r="AK1407" i="24" s="1"/>
  <c r="AK1408" i="24" a="1"/>
  <c r="AK1408" i="24" s="1"/>
  <c r="AK1409" i="24" a="1"/>
  <c r="AK1409" i="24" s="1"/>
  <c r="AK1410" i="24" a="1"/>
  <c r="AK1410" i="24" s="1"/>
  <c r="AK1411" i="24" a="1"/>
  <c r="AK1411" i="24" s="1"/>
  <c r="AK1412" i="24" a="1"/>
  <c r="AK1412" i="24" s="1"/>
  <c r="AK1413" i="24" a="1"/>
  <c r="AK1413" i="24" s="1"/>
  <c r="AK1414" i="24" a="1"/>
  <c r="AK1414" i="24" s="1"/>
  <c r="AK1415" i="24" a="1"/>
  <c r="AK1415" i="24" s="1"/>
  <c r="AK1416" i="24" a="1"/>
  <c r="AK1416" i="24" s="1"/>
  <c r="AK1417" i="24" a="1"/>
  <c r="AK1417" i="24" s="1"/>
  <c r="AK1418" i="24" a="1"/>
  <c r="AK1418" i="24" s="1"/>
  <c r="AK1419" i="24" a="1"/>
  <c r="AK1419" i="24" s="1"/>
  <c r="AK1420" i="24" a="1"/>
  <c r="AK1420" i="24" s="1"/>
  <c r="AK1421" i="24" a="1"/>
  <c r="AK1421" i="24" s="1"/>
  <c r="AK1422" i="24" a="1"/>
  <c r="AK1422" i="24" s="1"/>
  <c r="AK1423" i="24" a="1"/>
  <c r="AK1423" i="24" s="1"/>
  <c r="AK1424" i="24" a="1"/>
  <c r="AK1424" i="24" s="1"/>
  <c r="AK1425" i="24" a="1"/>
  <c r="AK1425" i="24" s="1"/>
  <c r="AK1426" i="24" a="1"/>
  <c r="AK1426" i="24" s="1"/>
  <c r="AK1427" i="24" a="1"/>
  <c r="AK1427" i="24" s="1"/>
  <c r="AK1428" i="24" a="1"/>
  <c r="AK1428" i="24" s="1"/>
  <c r="AK1429" i="24" a="1"/>
  <c r="AK1429" i="24" s="1"/>
  <c r="AK1430" i="24" a="1"/>
  <c r="AK1430" i="24" s="1"/>
  <c r="AK1431" i="24" a="1"/>
  <c r="AK1431" i="24" s="1"/>
  <c r="AK1432" i="24" a="1"/>
  <c r="AK1432" i="24" s="1"/>
  <c r="AK1433" i="24" a="1"/>
  <c r="AK1433" i="24" s="1"/>
  <c r="AK1434" i="24" a="1"/>
  <c r="AK1434" i="24" s="1"/>
  <c r="AK1435" i="24" a="1"/>
  <c r="AK1435" i="24" s="1"/>
  <c r="AK1436" i="24" a="1"/>
  <c r="AK1436" i="24" s="1"/>
  <c r="AK1437" i="24" a="1"/>
  <c r="AK1437" i="24" s="1"/>
  <c r="AK1438" i="24" a="1"/>
  <c r="AK1438" i="24" s="1"/>
  <c r="AK1439" i="24" a="1"/>
  <c r="AK1439" i="24" s="1"/>
  <c r="AK1440" i="24" a="1"/>
  <c r="AK1440" i="24" s="1"/>
  <c r="AK1441" i="24" a="1"/>
  <c r="AK1441" i="24" s="1"/>
  <c r="AK1442" i="24" a="1"/>
  <c r="AK1442" i="24" s="1"/>
  <c r="AK1443" i="24" a="1"/>
  <c r="AK1443" i="24" s="1"/>
  <c r="AK1444" i="24" a="1"/>
  <c r="AK1444" i="24" s="1"/>
  <c r="AK1445" i="24" a="1"/>
  <c r="AK1445" i="24" s="1"/>
  <c r="AK1446" i="24" a="1"/>
  <c r="AK1446" i="24" s="1"/>
  <c r="AK1447" i="24" a="1"/>
  <c r="AK1447" i="24" s="1"/>
  <c r="AK1448" i="24" a="1"/>
  <c r="AK1448" i="24" s="1"/>
  <c r="AK1449" i="24" a="1"/>
  <c r="AK1449" i="24" s="1"/>
  <c r="AK1450" i="24" a="1"/>
  <c r="AK1450" i="24" s="1"/>
  <c r="AK1451" i="24" a="1"/>
  <c r="AK1451" i="24" s="1"/>
  <c r="AK1452" i="24" a="1"/>
  <c r="AK1452" i="24" s="1"/>
  <c r="AK1453" i="24" a="1"/>
  <c r="AK1453" i="24" s="1"/>
  <c r="AK1454" i="24" a="1"/>
  <c r="AK1454" i="24" s="1"/>
  <c r="AK1455" i="24" a="1"/>
  <c r="AK1455" i="24" s="1"/>
  <c r="AK1456" i="24" a="1"/>
  <c r="AK1456" i="24" s="1"/>
  <c r="AK1457" i="24" a="1"/>
  <c r="AK1457" i="24" s="1"/>
  <c r="AK1458" i="24" a="1"/>
  <c r="AK1458" i="24" s="1"/>
  <c r="AK1459" i="24" a="1"/>
  <c r="AK1459" i="24" s="1"/>
  <c r="AK1460" i="24" a="1"/>
  <c r="AK1460" i="24" s="1"/>
  <c r="AK1461" i="24" a="1"/>
  <c r="AK1461" i="24" s="1"/>
  <c r="AK1462" i="24" a="1"/>
  <c r="AK1462" i="24" s="1"/>
  <c r="AK1463" i="24" a="1"/>
  <c r="AK1463" i="24" s="1"/>
  <c r="AK1464" i="24" a="1"/>
  <c r="AK1464" i="24" s="1"/>
  <c r="AK1465" i="24" a="1"/>
  <c r="AK1465" i="24" s="1"/>
  <c r="AK1466" i="24" a="1"/>
  <c r="AK1466" i="24" s="1"/>
  <c r="AK1467" i="24" a="1"/>
  <c r="AK1467" i="24" s="1"/>
  <c r="AK1468" i="24" a="1"/>
  <c r="AK1468" i="24" s="1"/>
  <c r="AK1469" i="24" a="1"/>
  <c r="AK1469" i="24" s="1"/>
  <c r="AK1470" i="24" a="1"/>
  <c r="AK1470" i="24" s="1"/>
  <c r="AK1471" i="24" a="1"/>
  <c r="AK1471" i="24" s="1"/>
  <c r="AK1472" i="24" a="1"/>
  <c r="AK1472" i="24" s="1"/>
  <c r="AK1473" i="24" a="1"/>
  <c r="AK1473" i="24" s="1"/>
  <c r="AK1474" i="24" a="1"/>
  <c r="AK1474" i="24" s="1"/>
  <c r="AK1475" i="24" a="1"/>
  <c r="AK1475" i="24" s="1"/>
  <c r="AK1476" i="24" a="1"/>
  <c r="AK1476" i="24" s="1"/>
  <c r="AK1477" i="24" a="1"/>
  <c r="AK1477" i="24" s="1"/>
  <c r="AK1478" i="24" a="1"/>
  <c r="AK1478" i="24" s="1"/>
  <c r="AK1479" i="24" a="1"/>
  <c r="AK1479" i="24" s="1"/>
  <c r="AK1480" i="24" a="1"/>
  <c r="AK1480" i="24" s="1"/>
  <c r="AK1481" i="24" a="1"/>
  <c r="AK1481" i="24" s="1"/>
  <c r="AK1482" i="24" a="1"/>
  <c r="AK1482" i="24" s="1"/>
  <c r="AK1483" i="24" a="1"/>
  <c r="AK1483" i="24" s="1"/>
  <c r="AK1484" i="24" a="1"/>
  <c r="AK1484" i="24" s="1"/>
  <c r="AK1485" i="24" a="1"/>
  <c r="AK1485" i="24" s="1"/>
  <c r="AK1486" i="24" a="1"/>
  <c r="AK1486" i="24" s="1"/>
  <c r="AK1487" i="24" a="1"/>
  <c r="AK1487" i="24" s="1"/>
  <c r="AK1488" i="24" a="1"/>
  <c r="AK1488" i="24" s="1"/>
  <c r="AK1489" i="24" a="1"/>
  <c r="AK1489" i="24" s="1"/>
  <c r="AK1490" i="24" a="1"/>
  <c r="AK1490" i="24" s="1"/>
  <c r="AK1491" i="24" a="1"/>
  <c r="AK1491" i="24" s="1"/>
  <c r="AK1492" i="24" a="1"/>
  <c r="AK1492" i="24" s="1"/>
  <c r="AK1493" i="24" a="1"/>
  <c r="AK1493" i="24" s="1"/>
  <c r="AK1494" i="24" a="1"/>
  <c r="AK1494" i="24" s="1"/>
  <c r="AK1495" i="24" a="1"/>
  <c r="AK1495" i="24" s="1"/>
  <c r="AK1496" i="24" a="1"/>
  <c r="AK1496" i="24" s="1"/>
  <c r="AK1497" i="24" a="1"/>
  <c r="AK1497" i="24" s="1"/>
  <c r="AK1498" i="24" a="1"/>
  <c r="AK1498" i="24" s="1"/>
  <c r="AK1499" i="24" a="1"/>
  <c r="AK1499" i="24" s="1"/>
  <c r="AK1500" i="24" a="1"/>
  <c r="AK1500" i="24" s="1"/>
  <c r="AK1501" i="24" a="1"/>
  <c r="AK1501" i="24" s="1"/>
  <c r="AK1502" i="24" a="1"/>
  <c r="AK1502" i="24" s="1"/>
  <c r="AK1503" i="24" a="1"/>
  <c r="AK1503" i="24" s="1"/>
  <c r="AK1504" i="24" a="1"/>
  <c r="AK1504" i="24" s="1"/>
  <c r="AK1505" i="24" a="1"/>
  <c r="AK1505" i="24" s="1"/>
  <c r="AK1506" i="24" a="1"/>
  <c r="AK1506" i="24" s="1"/>
  <c r="AK1507" i="24" a="1"/>
  <c r="AK1507" i="24" s="1"/>
  <c r="AK1508" i="24" a="1"/>
  <c r="AK1508" i="24" s="1"/>
  <c r="AK1509" i="24" a="1"/>
  <c r="AK1509" i="24" s="1"/>
  <c r="AK1510" i="24" a="1"/>
  <c r="AK1510" i="24" s="1"/>
  <c r="AK1511" i="24" a="1"/>
  <c r="AK1511" i="24" s="1"/>
  <c r="AK1512" i="24" a="1"/>
  <c r="AK1512" i="24" s="1"/>
  <c r="AK1513" i="24" a="1"/>
  <c r="AK1513" i="24" s="1"/>
  <c r="AK1514" i="24" a="1"/>
  <c r="AK1514" i="24" s="1"/>
  <c r="AK1515" i="24" a="1"/>
  <c r="AK1515" i="24" s="1"/>
  <c r="AK1516" i="24" a="1"/>
  <c r="AK1516" i="24" s="1"/>
  <c r="AK1517" i="24" a="1"/>
  <c r="AK1517" i="24" s="1"/>
  <c r="AK1518" i="24" a="1"/>
  <c r="AK1518" i="24" s="1"/>
  <c r="AK1519" i="24" a="1"/>
  <c r="AK1519" i="24" s="1"/>
  <c r="AK1520" i="24" a="1"/>
  <c r="AK1520" i="24" s="1"/>
  <c r="AK1521" i="24" a="1"/>
  <c r="AK1521" i="24" s="1"/>
  <c r="AK1522" i="24" a="1"/>
  <c r="AK1522" i="24" s="1"/>
  <c r="AK1523" i="24" a="1"/>
  <c r="AK1523" i="24" s="1"/>
  <c r="AK1524" i="24" a="1"/>
  <c r="AK1524" i="24" s="1"/>
  <c r="AK1525" i="24" a="1"/>
  <c r="AK1525" i="24" s="1"/>
  <c r="AK1526" i="24" a="1"/>
  <c r="AK1526" i="24" s="1"/>
  <c r="AK1527" i="24" a="1"/>
  <c r="AK1527" i="24" s="1"/>
  <c r="AK1528" i="24" a="1"/>
  <c r="AK1528" i="24" s="1"/>
  <c r="AK1529" i="24" a="1"/>
  <c r="AK1529" i="24" s="1"/>
  <c r="AK1530" i="24" a="1"/>
  <c r="AK1530" i="24" s="1"/>
  <c r="AK1531" i="24" a="1"/>
  <c r="AK1531" i="24" s="1"/>
  <c r="AK1532" i="24" a="1"/>
  <c r="AK1532" i="24" s="1"/>
  <c r="AK1533" i="24" a="1"/>
  <c r="AK1533" i="24" s="1"/>
  <c r="AK1534" i="24" a="1"/>
  <c r="AK1534" i="24" s="1"/>
  <c r="AK1535" i="24" a="1"/>
  <c r="AK1535" i="24" s="1"/>
  <c r="AK1536" i="24" a="1"/>
  <c r="AK1536" i="24" s="1"/>
  <c r="AK1537" i="24" a="1"/>
  <c r="AK1537" i="24" s="1"/>
  <c r="AK1538" i="24" a="1"/>
  <c r="AK1538" i="24" s="1"/>
  <c r="AK1539" i="24" a="1"/>
  <c r="AK1539" i="24" s="1"/>
  <c r="AK1540" i="24" a="1"/>
  <c r="AK1540" i="24" s="1"/>
  <c r="AK1541" i="24" a="1"/>
  <c r="AK1541" i="24" s="1"/>
  <c r="AK1542" i="24" a="1"/>
  <c r="AK1542" i="24" s="1"/>
  <c r="AK1543" i="24" a="1"/>
  <c r="AK1543" i="24" s="1"/>
  <c r="AK1544" i="24" a="1"/>
  <c r="AK1544" i="24" s="1"/>
  <c r="AK1545" i="24" a="1"/>
  <c r="AK1545" i="24" s="1"/>
  <c r="AK1546" i="24" a="1"/>
  <c r="AK1546" i="24" s="1"/>
  <c r="AK1547" i="24" a="1"/>
  <c r="AK1547" i="24" s="1"/>
  <c r="AK1548" i="24" a="1"/>
  <c r="AK1548" i="24" s="1"/>
  <c r="AK1549" i="24" a="1"/>
  <c r="AK1549" i="24" s="1"/>
  <c r="AK1550" i="24" a="1"/>
  <c r="AK1550" i="24" s="1"/>
  <c r="AK1551" i="24" a="1"/>
  <c r="AK1551" i="24" s="1"/>
  <c r="AK1552" i="24" a="1"/>
  <c r="AK1552" i="24" s="1"/>
  <c r="AK1553" i="24" a="1"/>
  <c r="AK1553" i="24" s="1"/>
  <c r="AK1554" i="24" a="1"/>
  <c r="AK1554" i="24" s="1"/>
  <c r="AK1555" i="24" a="1"/>
  <c r="AK1555" i="24" s="1"/>
  <c r="AK1556" i="24" a="1"/>
  <c r="AK1556" i="24" s="1"/>
  <c r="AK1557" i="24" a="1"/>
  <c r="AK1557" i="24" s="1"/>
  <c r="AK1558" i="24" a="1"/>
  <c r="AK1558" i="24" s="1"/>
  <c r="AK1559" i="24" a="1"/>
  <c r="AK1559" i="24" s="1"/>
  <c r="AK1560" i="24" a="1"/>
  <c r="AK1560" i="24" s="1"/>
  <c r="AK1561" i="24" a="1"/>
  <c r="AK1561" i="24" s="1"/>
  <c r="AK1562" i="24" a="1"/>
  <c r="AK1562" i="24" s="1"/>
  <c r="AK1563" i="24" a="1"/>
  <c r="AK1563" i="24" s="1"/>
  <c r="AK1564" i="24" a="1"/>
  <c r="AK1564" i="24" s="1"/>
  <c r="AK1565" i="24" a="1"/>
  <c r="AK1565" i="24" s="1"/>
  <c r="AK1566" i="24" a="1"/>
  <c r="AK1566" i="24" s="1"/>
  <c r="AK1567" i="24" a="1"/>
  <c r="AK1567" i="24" s="1"/>
  <c r="AK1568" i="24" a="1"/>
  <c r="AK1568" i="24" s="1"/>
  <c r="AK1569" i="24" a="1"/>
  <c r="AK1569" i="24" s="1"/>
  <c r="AK1570" i="24" a="1"/>
  <c r="AK1570" i="24" s="1"/>
  <c r="AK1571" i="24" a="1"/>
  <c r="AK1571" i="24" s="1"/>
  <c r="AK1572" i="24" a="1"/>
  <c r="AK1572" i="24" s="1"/>
  <c r="AK1573" i="24" a="1"/>
  <c r="AK1573" i="24" s="1"/>
  <c r="AK1574" i="24" a="1"/>
  <c r="AK1574" i="24" s="1"/>
  <c r="AK1575" i="24" a="1"/>
  <c r="AK1575" i="24" s="1"/>
  <c r="AK1576" i="24" a="1"/>
  <c r="AK1576" i="24" s="1"/>
  <c r="AK1577" i="24" a="1"/>
  <c r="AK1577" i="24" s="1"/>
  <c r="AK1578" i="24" a="1"/>
  <c r="AK1578" i="24" s="1"/>
  <c r="AK1579" i="24" a="1"/>
  <c r="AK1579" i="24" s="1"/>
  <c r="AK1580" i="24" a="1"/>
  <c r="AK1580" i="24" s="1"/>
  <c r="AK1581" i="24" a="1"/>
  <c r="AK1581" i="24" s="1"/>
  <c r="AK1582" i="24" a="1"/>
  <c r="AK1582" i="24" s="1"/>
  <c r="AK1583" i="24" a="1"/>
  <c r="AK1583" i="24" s="1"/>
  <c r="AK1584" i="24" a="1"/>
  <c r="AK1584" i="24" s="1"/>
  <c r="AK1585" i="24" a="1"/>
  <c r="AK1585" i="24" s="1"/>
  <c r="AK1586" i="24" a="1"/>
  <c r="AK1586" i="24" s="1"/>
  <c r="AK1587" i="24" a="1"/>
  <c r="AK1587" i="24" s="1"/>
  <c r="V13" i="25"/>
  <c r="V12" i="25"/>
  <c r="V11" i="25"/>
  <c r="V10" i="25"/>
  <c r="V9" i="25"/>
  <c r="V8" i="25"/>
  <c r="V7" i="25"/>
  <c r="V6" i="25"/>
  <c r="V5" i="25"/>
  <c r="P13" i="25"/>
  <c r="P12" i="25"/>
  <c r="P11" i="25"/>
  <c r="P10" i="25"/>
  <c r="P9" i="25"/>
  <c r="P8" i="25"/>
  <c r="P7" i="25"/>
  <c r="P6" i="25"/>
  <c r="P5" i="25"/>
  <c r="U13" i="25"/>
  <c r="S13" i="25"/>
  <c r="T13" i="25"/>
  <c r="U12" i="25"/>
  <c r="S12" i="25"/>
  <c r="T12" i="25"/>
  <c r="U11" i="25"/>
  <c r="S11" i="25"/>
  <c r="T11" i="25"/>
  <c r="U10" i="25"/>
  <c r="S10" i="25"/>
  <c r="T10" i="25"/>
  <c r="U9" i="25"/>
  <c r="S9" i="25"/>
  <c r="T9" i="25"/>
  <c r="U8" i="25"/>
  <c r="S8" i="25"/>
  <c r="T8" i="25"/>
  <c r="U7" i="25"/>
  <c r="S7" i="25"/>
  <c r="T7" i="25"/>
  <c r="U6" i="25"/>
  <c r="S6" i="25"/>
  <c r="T6" i="25"/>
  <c r="U5" i="25"/>
  <c r="S5" i="25"/>
  <c r="T5" i="25"/>
  <c r="E3" i="7"/>
  <c r="K6" i="25"/>
  <c r="K7" i="25"/>
  <c r="K8" i="25"/>
  <c r="K9" i="25"/>
  <c r="K10" i="25"/>
  <c r="K11" i="25"/>
  <c r="K12" i="25"/>
  <c r="K13" i="25"/>
  <c r="K5" i="25"/>
  <c r="H13" i="25"/>
  <c r="H12" i="25"/>
  <c r="H11" i="25"/>
  <c r="H10" i="25"/>
  <c r="H9" i="25"/>
  <c r="H8" i="25"/>
  <c r="H7" i="25"/>
  <c r="H6" i="25"/>
  <c r="H5" i="25"/>
  <c r="I13" i="25"/>
  <c r="I12" i="25"/>
  <c r="I11" i="25"/>
  <c r="I10" i="25"/>
  <c r="I9" i="25"/>
  <c r="I8" i="25"/>
  <c r="I7" i="25"/>
  <c r="I6" i="25"/>
  <c r="I5" i="25"/>
  <c r="F6" i="25"/>
  <c r="F7" i="25"/>
  <c r="F8" i="25"/>
  <c r="F9" i="25"/>
  <c r="F10" i="25"/>
  <c r="F11" i="25"/>
  <c r="F12" i="25"/>
  <c r="F13" i="25"/>
  <c r="M5" i="25"/>
  <c r="M6" i="25"/>
  <c r="M7" i="25"/>
  <c r="M8" i="25"/>
  <c r="M9" i="25"/>
  <c r="M10" i="25"/>
  <c r="M11" i="25"/>
  <c r="M12" i="25"/>
  <c r="M13" i="25"/>
  <c r="L13" i="25"/>
  <c r="L12" i="25"/>
  <c r="L11" i="25"/>
  <c r="L10" i="25"/>
  <c r="L9" i="25"/>
  <c r="L8" i="25"/>
  <c r="L7" i="25"/>
  <c r="L6" i="25"/>
  <c r="L5" i="25"/>
  <c r="J6" i="25"/>
  <c r="J7" i="25"/>
  <c r="J8" i="25"/>
  <c r="J9" i="25"/>
  <c r="J10" i="25"/>
  <c r="J11" i="25"/>
  <c r="J12" i="25"/>
  <c r="J13" i="25"/>
  <c r="J5" i="25"/>
  <c r="F5" i="25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X515" i="24" s="1" a="1"/>
  <c r="X515" i="24" s="1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X554" i="24" s="1" a="1"/>
  <c r="X554" i="24" s="1"/>
  <c r="N555" i="24"/>
  <c r="X555" i="24" s="1" a="1"/>
  <c r="X555" i="24" s="1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X781" i="24" s="1" a="1"/>
  <c r="X781" i="24" s="1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X1022" i="24" s="1" a="1"/>
  <c r="X1022" i="24" s="1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X1059" i="24" s="1" a="1"/>
  <c r="X1059" i="24" s="1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X1096" i="24" s="1" a="1"/>
  <c r="X1096" i="24" s="1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X1271" i="24" s="1" a="1"/>
  <c r="X1271" i="24" s="1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X1297" i="24" s="1" a="1"/>
  <c r="X1297" i="24" s="1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X1336" i="24" s="1" a="1"/>
  <c r="X1336" i="24" s="1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X1463" i="24" s="1" a="1"/>
  <c r="X1463" i="24" s="1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X1476" i="24" s="1" a="1"/>
  <c r="X1476" i="24" s="1"/>
  <c r="N1477" i="24"/>
  <c r="N1478" i="24"/>
  <c r="X1478" i="24" s="1" a="1"/>
  <c r="X1478" i="24" s="1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X1551" i="24" s="1" a="1"/>
  <c r="X1551" i="24" s="1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8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3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648" i="24"/>
  <c r="M649" i="24"/>
  <c r="M650" i="24"/>
  <c r="M651" i="24"/>
  <c r="M652" i="24"/>
  <c r="M653" i="24"/>
  <c r="M654" i="24"/>
  <c r="M655" i="24"/>
  <c r="M656" i="24"/>
  <c r="M657" i="24"/>
  <c r="M658" i="24"/>
  <c r="M659" i="24"/>
  <c r="M660" i="24"/>
  <c r="M661" i="24"/>
  <c r="M662" i="24"/>
  <c r="M663" i="24"/>
  <c r="M664" i="24"/>
  <c r="M665" i="24"/>
  <c r="M666" i="24"/>
  <c r="M667" i="24"/>
  <c r="M668" i="24"/>
  <c r="M669" i="24"/>
  <c r="M670" i="24"/>
  <c r="M671" i="24"/>
  <c r="M672" i="24"/>
  <c r="M673" i="24"/>
  <c r="M674" i="24"/>
  <c r="M675" i="24"/>
  <c r="M676" i="24"/>
  <c r="M677" i="24"/>
  <c r="M678" i="24"/>
  <c r="M679" i="24"/>
  <c r="M680" i="24"/>
  <c r="M681" i="24"/>
  <c r="M682" i="24"/>
  <c r="M683" i="24"/>
  <c r="M684" i="24"/>
  <c r="M685" i="24"/>
  <c r="M686" i="24"/>
  <c r="M687" i="24"/>
  <c r="M688" i="24"/>
  <c r="M689" i="24"/>
  <c r="M690" i="24"/>
  <c r="M691" i="24"/>
  <c r="M692" i="24"/>
  <c r="M693" i="24"/>
  <c r="M694" i="24"/>
  <c r="M695" i="24"/>
  <c r="M696" i="24"/>
  <c r="M697" i="24"/>
  <c r="M698" i="24"/>
  <c r="M699" i="24"/>
  <c r="M700" i="24"/>
  <c r="M701" i="24"/>
  <c r="M702" i="24"/>
  <c r="M703" i="24"/>
  <c r="M704" i="24"/>
  <c r="M705" i="24"/>
  <c r="M706" i="24"/>
  <c r="M707" i="24"/>
  <c r="M708" i="24"/>
  <c r="M709" i="24"/>
  <c r="M710" i="24"/>
  <c r="M711" i="24"/>
  <c r="M712" i="24"/>
  <c r="M713" i="24"/>
  <c r="M714" i="24"/>
  <c r="M715" i="24"/>
  <c r="M716" i="24"/>
  <c r="M717" i="24"/>
  <c r="M718" i="24"/>
  <c r="M719" i="24"/>
  <c r="M720" i="24"/>
  <c r="M721" i="24"/>
  <c r="M722" i="24"/>
  <c r="M723" i="24"/>
  <c r="M724" i="24"/>
  <c r="M725" i="24"/>
  <c r="M726" i="24"/>
  <c r="M727" i="24"/>
  <c r="M728" i="24"/>
  <c r="M729" i="24"/>
  <c r="M730" i="24"/>
  <c r="M731" i="24"/>
  <c r="M732" i="24"/>
  <c r="M733" i="24"/>
  <c r="M734" i="24"/>
  <c r="M735" i="24"/>
  <c r="M736" i="24"/>
  <c r="M737" i="24"/>
  <c r="M738" i="24"/>
  <c r="M739" i="24"/>
  <c r="M740" i="24"/>
  <c r="M741" i="24"/>
  <c r="M742" i="24"/>
  <c r="M743" i="24"/>
  <c r="M744" i="24"/>
  <c r="M745" i="24"/>
  <c r="M746" i="24"/>
  <c r="M747" i="24"/>
  <c r="M748" i="24"/>
  <c r="M749" i="24"/>
  <c r="M750" i="24"/>
  <c r="M751" i="24"/>
  <c r="M752" i="24"/>
  <c r="M753" i="24"/>
  <c r="M754" i="24"/>
  <c r="M755" i="24"/>
  <c r="M756" i="24"/>
  <c r="M757" i="24"/>
  <c r="M758" i="24"/>
  <c r="M759" i="24"/>
  <c r="M760" i="24"/>
  <c r="M761" i="24"/>
  <c r="M762" i="24"/>
  <c r="M763" i="24"/>
  <c r="M764" i="24"/>
  <c r="M765" i="24"/>
  <c r="M766" i="24"/>
  <c r="M767" i="24"/>
  <c r="M768" i="24"/>
  <c r="M769" i="24"/>
  <c r="M770" i="24"/>
  <c r="M771" i="24"/>
  <c r="M772" i="24"/>
  <c r="M773" i="24"/>
  <c r="M774" i="24"/>
  <c r="M775" i="24"/>
  <c r="M776" i="24"/>
  <c r="M777" i="24"/>
  <c r="M778" i="24"/>
  <c r="M779" i="24"/>
  <c r="M780" i="24"/>
  <c r="M781" i="24"/>
  <c r="M782" i="24"/>
  <c r="M783" i="24"/>
  <c r="M784" i="24"/>
  <c r="M785" i="24"/>
  <c r="M786" i="24"/>
  <c r="M787" i="24"/>
  <c r="M788" i="24"/>
  <c r="M789" i="24"/>
  <c r="M790" i="24"/>
  <c r="M791" i="24"/>
  <c r="M792" i="24"/>
  <c r="M793" i="24"/>
  <c r="M794" i="24"/>
  <c r="M795" i="24"/>
  <c r="M796" i="24"/>
  <c r="M797" i="24"/>
  <c r="M798" i="24"/>
  <c r="M799" i="24"/>
  <c r="M800" i="24"/>
  <c r="M801" i="24"/>
  <c r="M802" i="24"/>
  <c r="M803" i="24"/>
  <c r="M804" i="24"/>
  <c r="M805" i="24"/>
  <c r="M806" i="24"/>
  <c r="M807" i="24"/>
  <c r="M808" i="24"/>
  <c r="M809" i="24"/>
  <c r="M810" i="24"/>
  <c r="M811" i="24"/>
  <c r="M812" i="24"/>
  <c r="M813" i="24"/>
  <c r="M814" i="24"/>
  <c r="M815" i="24"/>
  <c r="M816" i="24"/>
  <c r="M817" i="24"/>
  <c r="M818" i="24"/>
  <c r="M819" i="24"/>
  <c r="M820" i="24"/>
  <c r="M821" i="24"/>
  <c r="M822" i="24"/>
  <c r="M823" i="24"/>
  <c r="M824" i="24"/>
  <c r="M825" i="24"/>
  <c r="M826" i="24"/>
  <c r="M827" i="24"/>
  <c r="M828" i="24"/>
  <c r="M829" i="24"/>
  <c r="M830" i="24"/>
  <c r="M831" i="24"/>
  <c r="M832" i="24"/>
  <c r="M833" i="24"/>
  <c r="M834" i="24"/>
  <c r="M835" i="24"/>
  <c r="M836" i="24"/>
  <c r="M837" i="24"/>
  <c r="M838" i="24"/>
  <c r="M839" i="24"/>
  <c r="M840" i="24"/>
  <c r="M841" i="24"/>
  <c r="M842" i="24"/>
  <c r="M843" i="24"/>
  <c r="M844" i="24"/>
  <c r="M845" i="24"/>
  <c r="M846" i="24"/>
  <c r="M847" i="24"/>
  <c r="M848" i="24"/>
  <c r="M849" i="24"/>
  <c r="M850" i="24"/>
  <c r="M851" i="24"/>
  <c r="M852" i="24"/>
  <c r="M853" i="24"/>
  <c r="M854" i="24"/>
  <c r="M855" i="24"/>
  <c r="M856" i="24"/>
  <c r="M857" i="24"/>
  <c r="M858" i="24"/>
  <c r="M859" i="24"/>
  <c r="M860" i="24"/>
  <c r="M861" i="24"/>
  <c r="M862" i="24"/>
  <c r="M863" i="24"/>
  <c r="M864" i="24"/>
  <c r="M865" i="24"/>
  <c r="M866" i="24"/>
  <c r="M867" i="24"/>
  <c r="M868" i="24"/>
  <c r="M869" i="24"/>
  <c r="M870" i="24"/>
  <c r="M871" i="24"/>
  <c r="M872" i="24"/>
  <c r="M873" i="24"/>
  <c r="M874" i="24"/>
  <c r="M875" i="24"/>
  <c r="M876" i="24"/>
  <c r="M877" i="24"/>
  <c r="M878" i="24"/>
  <c r="M879" i="24"/>
  <c r="M880" i="24"/>
  <c r="M881" i="24"/>
  <c r="M882" i="24"/>
  <c r="M883" i="24"/>
  <c r="M884" i="24"/>
  <c r="M885" i="24"/>
  <c r="M886" i="24"/>
  <c r="M887" i="24"/>
  <c r="M888" i="24"/>
  <c r="M889" i="24"/>
  <c r="M890" i="24"/>
  <c r="M891" i="24"/>
  <c r="M892" i="24"/>
  <c r="M893" i="24"/>
  <c r="M894" i="24"/>
  <c r="M895" i="24"/>
  <c r="M896" i="24"/>
  <c r="M897" i="24"/>
  <c r="M898" i="24"/>
  <c r="M899" i="24"/>
  <c r="M900" i="24"/>
  <c r="M901" i="24"/>
  <c r="M902" i="24"/>
  <c r="M903" i="24"/>
  <c r="M904" i="24"/>
  <c r="M905" i="24"/>
  <c r="M906" i="24"/>
  <c r="M907" i="24"/>
  <c r="M908" i="24"/>
  <c r="M909" i="24"/>
  <c r="M910" i="24"/>
  <c r="M911" i="24"/>
  <c r="M912" i="24"/>
  <c r="M913" i="24"/>
  <c r="M914" i="24"/>
  <c r="M915" i="24"/>
  <c r="M916" i="24"/>
  <c r="M917" i="24"/>
  <c r="M918" i="24"/>
  <c r="M919" i="24"/>
  <c r="M920" i="24"/>
  <c r="M921" i="24"/>
  <c r="M922" i="24"/>
  <c r="M923" i="24"/>
  <c r="M924" i="24"/>
  <c r="M925" i="24"/>
  <c r="M926" i="24"/>
  <c r="M927" i="24"/>
  <c r="M928" i="24"/>
  <c r="M929" i="24"/>
  <c r="M930" i="24"/>
  <c r="M931" i="24"/>
  <c r="M932" i="24"/>
  <c r="M933" i="24"/>
  <c r="M934" i="24"/>
  <c r="M935" i="24"/>
  <c r="M936" i="24"/>
  <c r="M937" i="24"/>
  <c r="M938" i="24"/>
  <c r="M939" i="24"/>
  <c r="M940" i="24"/>
  <c r="M941" i="24"/>
  <c r="M942" i="24"/>
  <c r="M943" i="24"/>
  <c r="M944" i="24"/>
  <c r="M945" i="24"/>
  <c r="M946" i="24"/>
  <c r="M947" i="24"/>
  <c r="M948" i="24"/>
  <c r="M949" i="24"/>
  <c r="M950" i="24"/>
  <c r="M951" i="24"/>
  <c r="M952" i="24"/>
  <c r="M953" i="24"/>
  <c r="M954" i="24"/>
  <c r="M955" i="24"/>
  <c r="M956" i="24"/>
  <c r="M957" i="24"/>
  <c r="M958" i="24"/>
  <c r="M959" i="24"/>
  <c r="M960" i="24"/>
  <c r="M961" i="24"/>
  <c r="M962" i="24"/>
  <c r="M963" i="24"/>
  <c r="M964" i="24"/>
  <c r="M965" i="24"/>
  <c r="M966" i="24"/>
  <c r="M967" i="24"/>
  <c r="M968" i="24"/>
  <c r="M969" i="24"/>
  <c r="M970" i="24"/>
  <c r="M971" i="24"/>
  <c r="M972" i="24"/>
  <c r="M973" i="24"/>
  <c r="M974" i="24"/>
  <c r="M975" i="24"/>
  <c r="M976" i="24"/>
  <c r="M977" i="24"/>
  <c r="M978" i="24"/>
  <c r="M979" i="24"/>
  <c r="M980" i="24"/>
  <c r="M981" i="24"/>
  <c r="M982" i="24"/>
  <c r="M983" i="24"/>
  <c r="M984" i="24"/>
  <c r="M985" i="24"/>
  <c r="M986" i="24"/>
  <c r="M987" i="24"/>
  <c r="M988" i="24"/>
  <c r="M989" i="24"/>
  <c r="M990" i="24"/>
  <c r="M991" i="24"/>
  <c r="M992" i="24"/>
  <c r="M993" i="24"/>
  <c r="M994" i="24"/>
  <c r="M995" i="24"/>
  <c r="M996" i="24"/>
  <c r="M997" i="24"/>
  <c r="M998" i="24"/>
  <c r="M999" i="24"/>
  <c r="M1000" i="24"/>
  <c r="M1001" i="24"/>
  <c r="M1002" i="24"/>
  <c r="M1003" i="24"/>
  <c r="M1004" i="24"/>
  <c r="M1005" i="24"/>
  <c r="M1006" i="24"/>
  <c r="M1007" i="24"/>
  <c r="M1008" i="24"/>
  <c r="M1009" i="24"/>
  <c r="M1010" i="24"/>
  <c r="M1011" i="24"/>
  <c r="M1012" i="24"/>
  <c r="M1013" i="24"/>
  <c r="M1014" i="24"/>
  <c r="M1015" i="24"/>
  <c r="M1016" i="24"/>
  <c r="M1017" i="24"/>
  <c r="M1018" i="24"/>
  <c r="M1019" i="24"/>
  <c r="M1020" i="24"/>
  <c r="M1021" i="24"/>
  <c r="M1022" i="24"/>
  <c r="M1023" i="24"/>
  <c r="M1024" i="24"/>
  <c r="M1025" i="24"/>
  <c r="M1026" i="24"/>
  <c r="M1027" i="24"/>
  <c r="M1028" i="24"/>
  <c r="M1029" i="24"/>
  <c r="M1030" i="24"/>
  <c r="M1031" i="24"/>
  <c r="M1032" i="24"/>
  <c r="M1033" i="24"/>
  <c r="M1034" i="24"/>
  <c r="M1035" i="24"/>
  <c r="M1036" i="24"/>
  <c r="M1037" i="24"/>
  <c r="M1038" i="24"/>
  <c r="M1039" i="24"/>
  <c r="M1040" i="24"/>
  <c r="M1041" i="24"/>
  <c r="M1042" i="24"/>
  <c r="M1043" i="24"/>
  <c r="M1044" i="24"/>
  <c r="M1045" i="24"/>
  <c r="M1046" i="24"/>
  <c r="M1047" i="24"/>
  <c r="M1048" i="24"/>
  <c r="M1049" i="24"/>
  <c r="M1050" i="24"/>
  <c r="M1051" i="24"/>
  <c r="M1052" i="24"/>
  <c r="M1053" i="24"/>
  <c r="M1054" i="24"/>
  <c r="M1055" i="24"/>
  <c r="M1056" i="24"/>
  <c r="M1057" i="24"/>
  <c r="M1058" i="24"/>
  <c r="M1059" i="24"/>
  <c r="M1060" i="24"/>
  <c r="M1061" i="24"/>
  <c r="M1062" i="24"/>
  <c r="M1063" i="24"/>
  <c r="M1064" i="24"/>
  <c r="M1065" i="24"/>
  <c r="M1066" i="24"/>
  <c r="M1067" i="24"/>
  <c r="M1068" i="24"/>
  <c r="M1069" i="24"/>
  <c r="M1070" i="24"/>
  <c r="M1071" i="24"/>
  <c r="M1072" i="24"/>
  <c r="M1073" i="24"/>
  <c r="M1074" i="24"/>
  <c r="M1075" i="24"/>
  <c r="M1076" i="24"/>
  <c r="M1077" i="24"/>
  <c r="M1078" i="24"/>
  <c r="M1079" i="24"/>
  <c r="M1080" i="24"/>
  <c r="M1081" i="24"/>
  <c r="M1082" i="24"/>
  <c r="M1083" i="24"/>
  <c r="M1084" i="24"/>
  <c r="M1085" i="24"/>
  <c r="M1086" i="24"/>
  <c r="M1087" i="24"/>
  <c r="M1088" i="24"/>
  <c r="M1089" i="24"/>
  <c r="M1090" i="24"/>
  <c r="M1091" i="24"/>
  <c r="M1092" i="24"/>
  <c r="M1093" i="24"/>
  <c r="M1094" i="24"/>
  <c r="M1095" i="24"/>
  <c r="M1096" i="24"/>
  <c r="M1097" i="24"/>
  <c r="M1098" i="24"/>
  <c r="M1099" i="24"/>
  <c r="M1100" i="24"/>
  <c r="M1101" i="24"/>
  <c r="M1102" i="24"/>
  <c r="M1103" i="24"/>
  <c r="M1104" i="24"/>
  <c r="M1105" i="24"/>
  <c r="M1106" i="24"/>
  <c r="M1107" i="24"/>
  <c r="M1108" i="24"/>
  <c r="M1109" i="24"/>
  <c r="M1110" i="24"/>
  <c r="M1111" i="24"/>
  <c r="M1112" i="24"/>
  <c r="M1113" i="24"/>
  <c r="M1114" i="24"/>
  <c r="M1115" i="24"/>
  <c r="M1116" i="24"/>
  <c r="M1117" i="24"/>
  <c r="M1118" i="24"/>
  <c r="M1119" i="24"/>
  <c r="M1120" i="24"/>
  <c r="M1121" i="24"/>
  <c r="M1122" i="24"/>
  <c r="M1123" i="24"/>
  <c r="M1124" i="24"/>
  <c r="M1125" i="24"/>
  <c r="M1126" i="24"/>
  <c r="M1127" i="24"/>
  <c r="M1128" i="24"/>
  <c r="M1129" i="24"/>
  <c r="M1130" i="24"/>
  <c r="M1131" i="24"/>
  <c r="M1132" i="24"/>
  <c r="M1133" i="24"/>
  <c r="M1134" i="24"/>
  <c r="M1135" i="24"/>
  <c r="M1136" i="24"/>
  <c r="M1137" i="24"/>
  <c r="M1138" i="24"/>
  <c r="M1139" i="24"/>
  <c r="M1140" i="24"/>
  <c r="M1141" i="24"/>
  <c r="M1142" i="24"/>
  <c r="M1143" i="24"/>
  <c r="M1144" i="24"/>
  <c r="M1145" i="24"/>
  <c r="M1146" i="24"/>
  <c r="M1147" i="24"/>
  <c r="M1148" i="24"/>
  <c r="M1149" i="24"/>
  <c r="M1150" i="24"/>
  <c r="M1151" i="24"/>
  <c r="M1152" i="24"/>
  <c r="M1153" i="24"/>
  <c r="M1154" i="24"/>
  <c r="M1155" i="24"/>
  <c r="M1156" i="24"/>
  <c r="M1157" i="24"/>
  <c r="M1158" i="24"/>
  <c r="M1159" i="24"/>
  <c r="M1160" i="24"/>
  <c r="M1161" i="24"/>
  <c r="M1162" i="24"/>
  <c r="M1163" i="24"/>
  <c r="M1164" i="24"/>
  <c r="M1165" i="24"/>
  <c r="M1166" i="24"/>
  <c r="M1167" i="24"/>
  <c r="M1168" i="24"/>
  <c r="M1169" i="24"/>
  <c r="M1170" i="24"/>
  <c r="M1171" i="24"/>
  <c r="M1172" i="24"/>
  <c r="M1173" i="24"/>
  <c r="M1174" i="24"/>
  <c r="M1175" i="24"/>
  <c r="M1176" i="24"/>
  <c r="M1177" i="24"/>
  <c r="M1178" i="24"/>
  <c r="M1179" i="24"/>
  <c r="M1180" i="24"/>
  <c r="M1181" i="24"/>
  <c r="M1182" i="24"/>
  <c r="M1183" i="24"/>
  <c r="M1184" i="24"/>
  <c r="M1185" i="24"/>
  <c r="M1186" i="24"/>
  <c r="M1187" i="24"/>
  <c r="M1188" i="24"/>
  <c r="M1189" i="24"/>
  <c r="M1190" i="24"/>
  <c r="M1191" i="24"/>
  <c r="M1192" i="24"/>
  <c r="M1193" i="24"/>
  <c r="M1194" i="24"/>
  <c r="M1195" i="24"/>
  <c r="M1196" i="24"/>
  <c r="M1197" i="24"/>
  <c r="M1198" i="24"/>
  <c r="M1199" i="24"/>
  <c r="M1200" i="24"/>
  <c r="M1201" i="24"/>
  <c r="M1202" i="24"/>
  <c r="M1203" i="24"/>
  <c r="M1204" i="24"/>
  <c r="M1205" i="24"/>
  <c r="M1206" i="24"/>
  <c r="M1207" i="24"/>
  <c r="M1208" i="24"/>
  <c r="M1209" i="24"/>
  <c r="M1210" i="24"/>
  <c r="M1211" i="24"/>
  <c r="M1212" i="24"/>
  <c r="M1213" i="24"/>
  <c r="M1214" i="24"/>
  <c r="M1215" i="24"/>
  <c r="M1216" i="24"/>
  <c r="M1217" i="24"/>
  <c r="M1218" i="24"/>
  <c r="M1219" i="24"/>
  <c r="M1220" i="24"/>
  <c r="M1221" i="24"/>
  <c r="M1222" i="24"/>
  <c r="M1223" i="24"/>
  <c r="M1224" i="24"/>
  <c r="M1225" i="24"/>
  <c r="M1226" i="24"/>
  <c r="M1227" i="24"/>
  <c r="M1228" i="24"/>
  <c r="M1229" i="24"/>
  <c r="M1230" i="24"/>
  <c r="M1231" i="24"/>
  <c r="M1232" i="24"/>
  <c r="M1233" i="24"/>
  <c r="M1234" i="24"/>
  <c r="M1235" i="24"/>
  <c r="M1236" i="24"/>
  <c r="M1237" i="24"/>
  <c r="M1238" i="24"/>
  <c r="M1239" i="24"/>
  <c r="M1240" i="24"/>
  <c r="M1241" i="24"/>
  <c r="M1242" i="24"/>
  <c r="M1243" i="24"/>
  <c r="M1244" i="24"/>
  <c r="M1245" i="24"/>
  <c r="M1246" i="24"/>
  <c r="M1247" i="24"/>
  <c r="M1248" i="24"/>
  <c r="M1249" i="24"/>
  <c r="M1250" i="24"/>
  <c r="M1251" i="24"/>
  <c r="M1252" i="24"/>
  <c r="M1253" i="24"/>
  <c r="M1254" i="24"/>
  <c r="M1255" i="24"/>
  <c r="M1256" i="24"/>
  <c r="M1257" i="24"/>
  <c r="M1258" i="24"/>
  <c r="M1259" i="24"/>
  <c r="M1260" i="24"/>
  <c r="M1261" i="24"/>
  <c r="M1262" i="24"/>
  <c r="M1263" i="24"/>
  <c r="M1264" i="24"/>
  <c r="M1265" i="24"/>
  <c r="M1266" i="24"/>
  <c r="M1267" i="24"/>
  <c r="M1268" i="24"/>
  <c r="M1269" i="24"/>
  <c r="M1270" i="24"/>
  <c r="M1271" i="24"/>
  <c r="M1272" i="24"/>
  <c r="M1273" i="24"/>
  <c r="M1274" i="24"/>
  <c r="M1275" i="24"/>
  <c r="M1276" i="24"/>
  <c r="M1277" i="24"/>
  <c r="M1278" i="24"/>
  <c r="M1279" i="24"/>
  <c r="M1280" i="24"/>
  <c r="M1281" i="24"/>
  <c r="M1282" i="24"/>
  <c r="M1283" i="24"/>
  <c r="M1284" i="24"/>
  <c r="M1285" i="24"/>
  <c r="M1286" i="24"/>
  <c r="M1287" i="24"/>
  <c r="M1288" i="24"/>
  <c r="M1289" i="24"/>
  <c r="M1290" i="24"/>
  <c r="M1291" i="24"/>
  <c r="M1292" i="24"/>
  <c r="M1293" i="24"/>
  <c r="M1294" i="24"/>
  <c r="M1295" i="24"/>
  <c r="M1296" i="24"/>
  <c r="M1297" i="24"/>
  <c r="M1298" i="24"/>
  <c r="M1299" i="24"/>
  <c r="M1300" i="24"/>
  <c r="M1301" i="24"/>
  <c r="M1302" i="24"/>
  <c r="M1303" i="24"/>
  <c r="M1304" i="24"/>
  <c r="M1305" i="24"/>
  <c r="M1306" i="24"/>
  <c r="M1307" i="24"/>
  <c r="M1308" i="24"/>
  <c r="M1309" i="24"/>
  <c r="M1310" i="24"/>
  <c r="M1311" i="24"/>
  <c r="M1312" i="24"/>
  <c r="M1313" i="24"/>
  <c r="M1314" i="24"/>
  <c r="M1315" i="24"/>
  <c r="M1316" i="24"/>
  <c r="M1317" i="24"/>
  <c r="M1318" i="24"/>
  <c r="M1319" i="24"/>
  <c r="M1320" i="24"/>
  <c r="M1321" i="24"/>
  <c r="M1322" i="24"/>
  <c r="M1323" i="24"/>
  <c r="M1324" i="24"/>
  <c r="M1325" i="24"/>
  <c r="M1326" i="24"/>
  <c r="M1327" i="24"/>
  <c r="M1328" i="24"/>
  <c r="M1329" i="24"/>
  <c r="M1330" i="24"/>
  <c r="M1331" i="24"/>
  <c r="M1332" i="24"/>
  <c r="M1333" i="24"/>
  <c r="M1334" i="24"/>
  <c r="M1335" i="24"/>
  <c r="M1336" i="24"/>
  <c r="M1337" i="24"/>
  <c r="M1338" i="24"/>
  <c r="M1339" i="24"/>
  <c r="M1340" i="24"/>
  <c r="M1341" i="24"/>
  <c r="M1342" i="24"/>
  <c r="M1343" i="24"/>
  <c r="M1344" i="24"/>
  <c r="M1345" i="24"/>
  <c r="M1346" i="24"/>
  <c r="M1347" i="24"/>
  <c r="M1348" i="24"/>
  <c r="M1349" i="24"/>
  <c r="M1350" i="24"/>
  <c r="M1351" i="24"/>
  <c r="M1352" i="24"/>
  <c r="M1353" i="24"/>
  <c r="M1354" i="24"/>
  <c r="M1355" i="24"/>
  <c r="M1356" i="24"/>
  <c r="M1357" i="24"/>
  <c r="M1358" i="24"/>
  <c r="M1359" i="24"/>
  <c r="M1360" i="24"/>
  <c r="M1361" i="24"/>
  <c r="M1362" i="24"/>
  <c r="M1363" i="24"/>
  <c r="M1364" i="24"/>
  <c r="M1365" i="24"/>
  <c r="M1366" i="24"/>
  <c r="M1367" i="24"/>
  <c r="M1368" i="24"/>
  <c r="M1369" i="24"/>
  <c r="M1370" i="24"/>
  <c r="M1371" i="24"/>
  <c r="M1372" i="24"/>
  <c r="M1373" i="24"/>
  <c r="M1374" i="24"/>
  <c r="M1375" i="24"/>
  <c r="M1376" i="24"/>
  <c r="M1377" i="24"/>
  <c r="M1378" i="24"/>
  <c r="M1379" i="24"/>
  <c r="M1380" i="24"/>
  <c r="M1381" i="24"/>
  <c r="M1382" i="24"/>
  <c r="M1383" i="24"/>
  <c r="M1384" i="24"/>
  <c r="M1385" i="24"/>
  <c r="M1386" i="24"/>
  <c r="M1387" i="24"/>
  <c r="M1388" i="24"/>
  <c r="M1389" i="24"/>
  <c r="M1390" i="24"/>
  <c r="M1391" i="24"/>
  <c r="M1392" i="24"/>
  <c r="M1393" i="24"/>
  <c r="M1394" i="24"/>
  <c r="M1395" i="24"/>
  <c r="M1396" i="24"/>
  <c r="M1397" i="24"/>
  <c r="M1398" i="24"/>
  <c r="M1399" i="24"/>
  <c r="M1400" i="24"/>
  <c r="M1401" i="24"/>
  <c r="M1402" i="24"/>
  <c r="M1403" i="24"/>
  <c r="M1404" i="24"/>
  <c r="M1405" i="24"/>
  <c r="M1406" i="24"/>
  <c r="M1407" i="24"/>
  <c r="M1408" i="24"/>
  <c r="M1409" i="24"/>
  <c r="M1410" i="24"/>
  <c r="M1411" i="24"/>
  <c r="M1412" i="24"/>
  <c r="M1413" i="24"/>
  <c r="M1414" i="24"/>
  <c r="M1415" i="24"/>
  <c r="M1416" i="24"/>
  <c r="M1417" i="24"/>
  <c r="M1418" i="24"/>
  <c r="M1419" i="24"/>
  <c r="M1420" i="24"/>
  <c r="M1421" i="24"/>
  <c r="M1422" i="24"/>
  <c r="M1423" i="24"/>
  <c r="M1424" i="24"/>
  <c r="M1425" i="24"/>
  <c r="M1426" i="24"/>
  <c r="M1427" i="24"/>
  <c r="M1428" i="24"/>
  <c r="M1429" i="24"/>
  <c r="M1430" i="24"/>
  <c r="M1431" i="24"/>
  <c r="M1432" i="24"/>
  <c r="M1433" i="24"/>
  <c r="M1434" i="24"/>
  <c r="M1435" i="24"/>
  <c r="M1436" i="24"/>
  <c r="M1437" i="24"/>
  <c r="M1438" i="24"/>
  <c r="M1439" i="24"/>
  <c r="M1440" i="24"/>
  <c r="M1441" i="24"/>
  <c r="M1442" i="24"/>
  <c r="M1443" i="24"/>
  <c r="M1444" i="24"/>
  <c r="M1445" i="24"/>
  <c r="M1446" i="24"/>
  <c r="M1447" i="24"/>
  <c r="M1448" i="24"/>
  <c r="M1449" i="24"/>
  <c r="M1450" i="24"/>
  <c r="M1451" i="24"/>
  <c r="M1452" i="24"/>
  <c r="M1453" i="24"/>
  <c r="M1454" i="24"/>
  <c r="M1455" i="24"/>
  <c r="M1456" i="24"/>
  <c r="M1457" i="24"/>
  <c r="M1458" i="24"/>
  <c r="M1459" i="24"/>
  <c r="M1460" i="24"/>
  <c r="M1461" i="24"/>
  <c r="M1462" i="24"/>
  <c r="M1463" i="24"/>
  <c r="M1464" i="24"/>
  <c r="M1465" i="24"/>
  <c r="M1466" i="24"/>
  <c r="M1467" i="24"/>
  <c r="M1468" i="24"/>
  <c r="M1469" i="24"/>
  <c r="M1470" i="24"/>
  <c r="M1471" i="24"/>
  <c r="M1472" i="24"/>
  <c r="M1473" i="24"/>
  <c r="M1474" i="24"/>
  <c r="M1475" i="24"/>
  <c r="M1476" i="24"/>
  <c r="M1477" i="24"/>
  <c r="M1478" i="24"/>
  <c r="M1479" i="24"/>
  <c r="M1480" i="24"/>
  <c r="M1481" i="24"/>
  <c r="M1482" i="24"/>
  <c r="M1483" i="24"/>
  <c r="M1484" i="24"/>
  <c r="M1485" i="24"/>
  <c r="M1486" i="24"/>
  <c r="M1487" i="24"/>
  <c r="M1488" i="24"/>
  <c r="M1489" i="24"/>
  <c r="M1490" i="24"/>
  <c r="M1491" i="24"/>
  <c r="M1492" i="24"/>
  <c r="M1493" i="24"/>
  <c r="M1494" i="24"/>
  <c r="M1495" i="24"/>
  <c r="M1496" i="24"/>
  <c r="M1497" i="24"/>
  <c r="M1498" i="24"/>
  <c r="M1499" i="24"/>
  <c r="M1500" i="24"/>
  <c r="M1501" i="24"/>
  <c r="M1502" i="24"/>
  <c r="M1503" i="24"/>
  <c r="M1504" i="24"/>
  <c r="M1505" i="24"/>
  <c r="M1506" i="24"/>
  <c r="M1507" i="24"/>
  <c r="M1508" i="24"/>
  <c r="M1509" i="24"/>
  <c r="M1510" i="24"/>
  <c r="M1511" i="24"/>
  <c r="M1512" i="24"/>
  <c r="M1513" i="24"/>
  <c r="M1514" i="24"/>
  <c r="M1515" i="24"/>
  <c r="M1516" i="24"/>
  <c r="M1517" i="24"/>
  <c r="M1518" i="24"/>
  <c r="M1519" i="24"/>
  <c r="M1520" i="24"/>
  <c r="M1521" i="24"/>
  <c r="M1522" i="24"/>
  <c r="M1523" i="24"/>
  <c r="M1524" i="24"/>
  <c r="M1525" i="24"/>
  <c r="M1526" i="24"/>
  <c r="M1527" i="24"/>
  <c r="M1528" i="24"/>
  <c r="M1529" i="24"/>
  <c r="M1530" i="24"/>
  <c r="M1531" i="24"/>
  <c r="M1532" i="24"/>
  <c r="M1533" i="24"/>
  <c r="M1534" i="24"/>
  <c r="M1535" i="24"/>
  <c r="M1536" i="24"/>
  <c r="M1537" i="24"/>
  <c r="M1538" i="24"/>
  <c r="M1539" i="24"/>
  <c r="M1540" i="24"/>
  <c r="M1541" i="24"/>
  <c r="M1542" i="24"/>
  <c r="M1543" i="24"/>
  <c r="M1544" i="24"/>
  <c r="M1545" i="24"/>
  <c r="M1546" i="24"/>
  <c r="M1547" i="24"/>
  <c r="M1548" i="24"/>
  <c r="M1549" i="24"/>
  <c r="M1550" i="24"/>
  <c r="M1551" i="24"/>
  <c r="M1552" i="24"/>
  <c r="M1553" i="24"/>
  <c r="M1554" i="24"/>
  <c r="M1555" i="24"/>
  <c r="M1556" i="24"/>
  <c r="M1557" i="24"/>
  <c r="M1558" i="24"/>
  <c r="M1559" i="24"/>
  <c r="M1560" i="24"/>
  <c r="M1561" i="24"/>
  <c r="M1562" i="24"/>
  <c r="M1563" i="24"/>
  <c r="M1564" i="24"/>
  <c r="M1565" i="24"/>
  <c r="M1566" i="24"/>
  <c r="M1567" i="24"/>
  <c r="M1568" i="24"/>
  <c r="M1569" i="24"/>
  <c r="M1570" i="24"/>
  <c r="M1571" i="24"/>
  <c r="M1572" i="24"/>
  <c r="M1573" i="24"/>
  <c r="M1574" i="24"/>
  <c r="M1575" i="24"/>
  <c r="M1576" i="24"/>
  <c r="M1577" i="24"/>
  <c r="M1578" i="24"/>
  <c r="M1579" i="24"/>
  <c r="M1580" i="24"/>
  <c r="M1581" i="24"/>
  <c r="M1582" i="24"/>
  <c r="M1583" i="24"/>
  <c r="M1584" i="24"/>
  <c r="M1585" i="24"/>
  <c r="M1586" i="24"/>
  <c r="M1587" i="24"/>
  <c r="M9" i="24"/>
  <c r="M10" i="24"/>
  <c r="M11" i="24"/>
  <c r="M12" i="24"/>
  <c r="M8" i="24"/>
  <c r="A1587" i="24"/>
  <c r="B1587" i="24" s="1"/>
  <c r="A1586" i="24"/>
  <c r="B1586" i="24" s="1"/>
  <c r="A1585" i="24"/>
  <c r="B1585" i="24" s="1"/>
  <c r="A1584" i="24"/>
  <c r="B1584" i="24" s="1"/>
  <c r="A1583" i="24"/>
  <c r="B1583" i="24" s="1"/>
  <c r="A1582" i="24"/>
  <c r="B1582" i="24" s="1"/>
  <c r="A1581" i="24"/>
  <c r="B1581" i="24" s="1"/>
  <c r="A1580" i="24"/>
  <c r="B1580" i="24" s="1"/>
  <c r="A1579" i="24"/>
  <c r="B1579" i="24" s="1"/>
  <c r="A1578" i="24"/>
  <c r="B1578" i="24" s="1"/>
  <c r="A1577" i="24"/>
  <c r="B1577" i="24" s="1"/>
  <c r="A1576" i="24"/>
  <c r="B1576" i="24" s="1"/>
  <c r="A1575" i="24"/>
  <c r="B1575" i="24" s="1"/>
  <c r="A1574" i="24"/>
  <c r="B1574" i="24" s="1"/>
  <c r="A1573" i="24"/>
  <c r="B1573" i="24" s="1"/>
  <c r="A1572" i="24"/>
  <c r="B1572" i="24" s="1"/>
  <c r="A1571" i="24"/>
  <c r="B1571" i="24" s="1"/>
  <c r="A1570" i="24"/>
  <c r="B1570" i="24" s="1"/>
  <c r="A1569" i="24"/>
  <c r="B1569" i="24" s="1"/>
  <c r="A1568" i="24"/>
  <c r="B1568" i="24" s="1"/>
  <c r="A1567" i="24"/>
  <c r="B1567" i="24" s="1"/>
  <c r="A1566" i="24"/>
  <c r="B1566" i="24" s="1"/>
  <c r="A1565" i="24"/>
  <c r="B1565" i="24" s="1"/>
  <c r="A1564" i="24"/>
  <c r="B1564" i="24" s="1"/>
  <c r="A1563" i="24"/>
  <c r="B1563" i="24" s="1"/>
  <c r="A1562" i="24"/>
  <c r="B1562" i="24" s="1"/>
  <c r="A1561" i="24"/>
  <c r="B1561" i="24" s="1"/>
  <c r="A1560" i="24"/>
  <c r="B1560" i="24" s="1"/>
  <c r="A1559" i="24"/>
  <c r="B1559" i="24" s="1"/>
  <c r="A1558" i="24"/>
  <c r="B1558" i="24" s="1"/>
  <c r="A1557" i="24"/>
  <c r="B1557" i="24" s="1"/>
  <c r="A1556" i="24"/>
  <c r="B1556" i="24" s="1"/>
  <c r="A1555" i="24"/>
  <c r="B1555" i="24" s="1"/>
  <c r="A1554" i="24"/>
  <c r="B1554" i="24" s="1"/>
  <c r="A1553" i="24"/>
  <c r="B1553" i="24" s="1"/>
  <c r="A1552" i="24"/>
  <c r="B1552" i="24" s="1"/>
  <c r="A1551" i="24"/>
  <c r="B1551" i="24" s="1"/>
  <c r="A1550" i="24"/>
  <c r="B1550" i="24" s="1"/>
  <c r="A1549" i="24"/>
  <c r="B1549" i="24" s="1"/>
  <c r="A1548" i="24"/>
  <c r="B1548" i="24" s="1"/>
  <c r="A1547" i="24"/>
  <c r="B1547" i="24" s="1"/>
  <c r="A1546" i="24"/>
  <c r="B1546" i="24" s="1"/>
  <c r="A1545" i="24"/>
  <c r="B1545" i="24" s="1"/>
  <c r="A1544" i="24"/>
  <c r="B1544" i="24" s="1"/>
  <c r="A1543" i="24"/>
  <c r="B1543" i="24" s="1"/>
  <c r="A1542" i="24"/>
  <c r="B1542" i="24" s="1"/>
  <c r="A1541" i="24"/>
  <c r="B1541" i="24" s="1"/>
  <c r="A1540" i="24"/>
  <c r="B1540" i="24" s="1"/>
  <c r="A1539" i="24"/>
  <c r="B1539" i="24" s="1"/>
  <c r="A1538" i="24"/>
  <c r="B1538" i="24" s="1"/>
  <c r="A1537" i="24"/>
  <c r="B1537" i="24" s="1"/>
  <c r="A1536" i="24"/>
  <c r="B1536" i="24" s="1"/>
  <c r="A1535" i="24"/>
  <c r="B1535" i="24" s="1"/>
  <c r="A1534" i="24"/>
  <c r="B1534" i="24" s="1"/>
  <c r="A1533" i="24"/>
  <c r="B1533" i="24" s="1"/>
  <c r="A1532" i="24"/>
  <c r="B1532" i="24" s="1"/>
  <c r="A1531" i="24"/>
  <c r="B1531" i="24" s="1"/>
  <c r="A1530" i="24"/>
  <c r="B1530" i="24" s="1"/>
  <c r="A1529" i="24"/>
  <c r="B1529" i="24" s="1"/>
  <c r="A1528" i="24"/>
  <c r="B1528" i="24" s="1"/>
  <c r="A1527" i="24"/>
  <c r="B1527" i="24" s="1"/>
  <c r="A1526" i="24"/>
  <c r="B1526" i="24" s="1"/>
  <c r="A1525" i="24"/>
  <c r="B1525" i="24" s="1"/>
  <c r="A1524" i="24"/>
  <c r="B1524" i="24" s="1"/>
  <c r="A1523" i="24"/>
  <c r="B1523" i="24" s="1"/>
  <c r="A1522" i="24"/>
  <c r="B1522" i="24" s="1"/>
  <c r="A1521" i="24"/>
  <c r="B1521" i="24" s="1"/>
  <c r="A1520" i="24"/>
  <c r="B1520" i="24" s="1"/>
  <c r="A1519" i="24"/>
  <c r="B1519" i="24" s="1"/>
  <c r="A1518" i="24"/>
  <c r="B1518" i="24" s="1"/>
  <c r="A1517" i="24"/>
  <c r="B1517" i="24" s="1"/>
  <c r="A1516" i="24"/>
  <c r="B1516" i="24" s="1"/>
  <c r="A1515" i="24"/>
  <c r="B1515" i="24" s="1"/>
  <c r="A1514" i="24"/>
  <c r="B1514" i="24" s="1"/>
  <c r="A1513" i="24"/>
  <c r="B1513" i="24" s="1"/>
  <c r="A1512" i="24"/>
  <c r="B1512" i="24" s="1"/>
  <c r="A1511" i="24"/>
  <c r="B1511" i="24" s="1"/>
  <c r="A1510" i="24"/>
  <c r="B1510" i="24" s="1"/>
  <c r="A1509" i="24"/>
  <c r="B1509" i="24" s="1"/>
  <c r="A1508" i="24"/>
  <c r="B1508" i="24" s="1"/>
  <c r="A1507" i="24"/>
  <c r="B1507" i="24" s="1"/>
  <c r="A1506" i="24"/>
  <c r="B1506" i="24" s="1"/>
  <c r="A1505" i="24"/>
  <c r="B1505" i="24" s="1"/>
  <c r="A1504" i="24"/>
  <c r="B1504" i="24" s="1"/>
  <c r="A1503" i="24"/>
  <c r="B1503" i="24" s="1"/>
  <c r="A1502" i="24"/>
  <c r="B1502" i="24" s="1"/>
  <c r="A1501" i="24"/>
  <c r="B1501" i="24" s="1"/>
  <c r="A1500" i="24"/>
  <c r="B1500" i="24" s="1"/>
  <c r="A1499" i="24"/>
  <c r="B1499" i="24" s="1"/>
  <c r="A1498" i="24"/>
  <c r="B1498" i="24" s="1"/>
  <c r="A1497" i="24"/>
  <c r="B1497" i="24" s="1"/>
  <c r="A1496" i="24"/>
  <c r="B1496" i="24" s="1"/>
  <c r="A1495" i="24"/>
  <c r="B1495" i="24" s="1"/>
  <c r="A1494" i="24"/>
  <c r="B1494" i="24" s="1"/>
  <c r="A1493" i="24"/>
  <c r="B1493" i="24" s="1"/>
  <c r="A1492" i="24"/>
  <c r="B1492" i="24" s="1"/>
  <c r="A1491" i="24"/>
  <c r="B1491" i="24" s="1"/>
  <c r="A1490" i="24"/>
  <c r="B1490" i="24" s="1"/>
  <c r="A1489" i="24"/>
  <c r="B1489" i="24" s="1"/>
  <c r="A1488" i="24"/>
  <c r="B1488" i="24" s="1"/>
  <c r="A1487" i="24"/>
  <c r="B1487" i="24" s="1"/>
  <c r="A1486" i="24"/>
  <c r="B1486" i="24" s="1"/>
  <c r="A1485" i="24"/>
  <c r="B1485" i="24" s="1"/>
  <c r="A1484" i="24"/>
  <c r="B1484" i="24" s="1"/>
  <c r="A1483" i="24"/>
  <c r="B1483" i="24" s="1"/>
  <c r="A1482" i="24"/>
  <c r="B1482" i="24" s="1"/>
  <c r="A1481" i="24"/>
  <c r="B1481" i="24" s="1"/>
  <c r="A1480" i="24"/>
  <c r="B1480" i="24" s="1"/>
  <c r="A1479" i="24"/>
  <c r="B1479" i="24" s="1"/>
  <c r="A1478" i="24"/>
  <c r="B1478" i="24" s="1"/>
  <c r="A1477" i="24"/>
  <c r="B1477" i="24" s="1"/>
  <c r="A1476" i="24"/>
  <c r="B1476" i="24" s="1"/>
  <c r="A1475" i="24"/>
  <c r="B1475" i="24" s="1"/>
  <c r="A1474" i="24"/>
  <c r="B1474" i="24" s="1"/>
  <c r="A1473" i="24"/>
  <c r="B1473" i="24" s="1"/>
  <c r="A1472" i="24"/>
  <c r="B1472" i="24" s="1"/>
  <c r="A1471" i="24"/>
  <c r="B1471" i="24" s="1"/>
  <c r="A1470" i="24"/>
  <c r="B1470" i="24" s="1"/>
  <c r="A1469" i="24"/>
  <c r="B1469" i="24" s="1"/>
  <c r="A1468" i="24"/>
  <c r="B1468" i="24" s="1"/>
  <c r="A1467" i="24"/>
  <c r="B1467" i="24" s="1"/>
  <c r="A1466" i="24"/>
  <c r="B1466" i="24" s="1"/>
  <c r="A1465" i="24"/>
  <c r="B1465" i="24" s="1"/>
  <c r="A1464" i="24"/>
  <c r="B1464" i="24" s="1"/>
  <c r="A1463" i="24"/>
  <c r="B1463" i="24" s="1"/>
  <c r="A1462" i="24"/>
  <c r="B1462" i="24" s="1"/>
  <c r="A1461" i="24"/>
  <c r="B1461" i="24" s="1"/>
  <c r="A1460" i="24"/>
  <c r="B1460" i="24" s="1"/>
  <c r="A1459" i="24"/>
  <c r="B1459" i="24" s="1"/>
  <c r="A1458" i="24"/>
  <c r="B1458" i="24" s="1"/>
  <c r="A1457" i="24"/>
  <c r="B1457" i="24" s="1"/>
  <c r="A1456" i="24"/>
  <c r="B1456" i="24" s="1"/>
  <c r="A1455" i="24"/>
  <c r="B1455" i="24" s="1"/>
  <c r="A1454" i="24"/>
  <c r="B1454" i="24" s="1"/>
  <c r="A1453" i="24"/>
  <c r="B1453" i="24" s="1"/>
  <c r="A1452" i="24"/>
  <c r="B1452" i="24" s="1"/>
  <c r="A1451" i="24"/>
  <c r="B1451" i="24" s="1"/>
  <c r="A1450" i="24"/>
  <c r="B1450" i="24" s="1"/>
  <c r="A1449" i="24"/>
  <c r="B1449" i="24" s="1"/>
  <c r="A1448" i="24"/>
  <c r="B1448" i="24" s="1"/>
  <c r="A1447" i="24"/>
  <c r="B1447" i="24" s="1"/>
  <c r="A1446" i="24"/>
  <c r="B1446" i="24" s="1"/>
  <c r="A1445" i="24"/>
  <c r="B1445" i="24" s="1"/>
  <c r="A1444" i="24"/>
  <c r="B1444" i="24" s="1"/>
  <c r="A1443" i="24"/>
  <c r="B1443" i="24" s="1"/>
  <c r="A1442" i="24"/>
  <c r="B1442" i="24" s="1"/>
  <c r="A1441" i="24"/>
  <c r="B1441" i="24" s="1"/>
  <c r="A1440" i="24"/>
  <c r="B1440" i="24" s="1"/>
  <c r="A1439" i="24"/>
  <c r="B1439" i="24" s="1"/>
  <c r="A1438" i="24"/>
  <c r="B1438" i="24" s="1"/>
  <c r="A1437" i="24"/>
  <c r="B1437" i="24" s="1"/>
  <c r="A1436" i="24"/>
  <c r="B1436" i="24" s="1"/>
  <c r="A1435" i="24"/>
  <c r="B1435" i="24" s="1"/>
  <c r="A1434" i="24"/>
  <c r="B1434" i="24" s="1"/>
  <c r="A1433" i="24"/>
  <c r="B1433" i="24" s="1"/>
  <c r="A1432" i="24"/>
  <c r="B1432" i="24" s="1"/>
  <c r="A1431" i="24"/>
  <c r="B1431" i="24" s="1"/>
  <c r="A1430" i="24"/>
  <c r="B1430" i="24" s="1"/>
  <c r="A1429" i="24"/>
  <c r="B1429" i="24" s="1"/>
  <c r="A1428" i="24"/>
  <c r="B1428" i="24" s="1"/>
  <c r="A1427" i="24"/>
  <c r="B1427" i="24" s="1"/>
  <c r="A1426" i="24"/>
  <c r="B1426" i="24" s="1"/>
  <c r="A1425" i="24"/>
  <c r="B1425" i="24" s="1"/>
  <c r="A1424" i="24"/>
  <c r="B1424" i="24" s="1"/>
  <c r="A1423" i="24"/>
  <c r="B1423" i="24" s="1"/>
  <c r="A1422" i="24"/>
  <c r="B1422" i="24" s="1"/>
  <c r="A1421" i="24"/>
  <c r="B1421" i="24" s="1"/>
  <c r="A1420" i="24"/>
  <c r="B1420" i="24" s="1"/>
  <c r="A1419" i="24"/>
  <c r="B1419" i="24" s="1"/>
  <c r="A1418" i="24"/>
  <c r="B1418" i="24" s="1"/>
  <c r="A1417" i="24"/>
  <c r="B1417" i="24" s="1"/>
  <c r="A1416" i="24"/>
  <c r="B1416" i="24" s="1"/>
  <c r="A1415" i="24"/>
  <c r="B1415" i="24" s="1"/>
  <c r="A1414" i="24"/>
  <c r="B1414" i="24" s="1"/>
  <c r="A1413" i="24"/>
  <c r="B1413" i="24" s="1"/>
  <c r="A1412" i="24"/>
  <c r="B1412" i="24" s="1"/>
  <c r="A1411" i="24"/>
  <c r="B1411" i="24" s="1"/>
  <c r="A1410" i="24"/>
  <c r="B1410" i="24" s="1"/>
  <c r="A1409" i="24"/>
  <c r="B1409" i="24" s="1"/>
  <c r="A1408" i="24"/>
  <c r="B1408" i="24" s="1"/>
  <c r="A1407" i="24"/>
  <c r="B1407" i="24" s="1"/>
  <c r="A1406" i="24"/>
  <c r="B1406" i="24" s="1"/>
  <c r="A1405" i="24"/>
  <c r="B1405" i="24" s="1"/>
  <c r="A1404" i="24"/>
  <c r="B1404" i="24" s="1"/>
  <c r="A1403" i="24"/>
  <c r="B1403" i="24" s="1"/>
  <c r="A1402" i="24"/>
  <c r="B1402" i="24" s="1"/>
  <c r="A1401" i="24"/>
  <c r="B1401" i="24" s="1"/>
  <c r="A1400" i="24"/>
  <c r="B1400" i="24" s="1"/>
  <c r="A1399" i="24"/>
  <c r="B1399" i="24" s="1"/>
  <c r="A1398" i="24"/>
  <c r="B1398" i="24" s="1"/>
  <c r="A1397" i="24"/>
  <c r="B1397" i="24" s="1"/>
  <c r="A1396" i="24"/>
  <c r="B1396" i="24" s="1"/>
  <c r="A1395" i="24"/>
  <c r="B1395" i="24" s="1"/>
  <c r="A1394" i="24"/>
  <c r="B1394" i="24" s="1"/>
  <c r="A1393" i="24"/>
  <c r="B1393" i="24" s="1"/>
  <c r="A1392" i="24"/>
  <c r="B1392" i="24" s="1"/>
  <c r="A1391" i="24"/>
  <c r="B1391" i="24" s="1"/>
  <c r="A1390" i="24"/>
  <c r="B1390" i="24" s="1"/>
  <c r="A1389" i="24"/>
  <c r="B1389" i="24" s="1"/>
  <c r="A1388" i="24"/>
  <c r="B1388" i="24" s="1"/>
  <c r="A1387" i="24"/>
  <c r="B1387" i="24" s="1"/>
  <c r="A1386" i="24"/>
  <c r="B1386" i="24" s="1"/>
  <c r="A1385" i="24"/>
  <c r="B1385" i="24" s="1"/>
  <c r="A1384" i="24"/>
  <c r="B1384" i="24" s="1"/>
  <c r="A1383" i="24"/>
  <c r="B1383" i="24" s="1"/>
  <c r="A1382" i="24"/>
  <c r="B1382" i="24" s="1"/>
  <c r="A1381" i="24"/>
  <c r="B1381" i="24" s="1"/>
  <c r="A1380" i="24"/>
  <c r="B1380" i="24" s="1"/>
  <c r="A1379" i="24"/>
  <c r="B1379" i="24" s="1"/>
  <c r="A1378" i="24"/>
  <c r="B1378" i="24" s="1"/>
  <c r="A1377" i="24"/>
  <c r="B1377" i="24" s="1"/>
  <c r="A1376" i="24"/>
  <c r="B1376" i="24" s="1"/>
  <c r="A1375" i="24"/>
  <c r="B1375" i="24" s="1"/>
  <c r="A1374" i="24"/>
  <c r="B1374" i="24" s="1"/>
  <c r="A1373" i="24"/>
  <c r="B1373" i="24" s="1"/>
  <c r="A1372" i="24"/>
  <c r="B1372" i="24" s="1"/>
  <c r="A1371" i="24"/>
  <c r="B1371" i="24" s="1"/>
  <c r="A1370" i="24"/>
  <c r="B1370" i="24" s="1"/>
  <c r="A1369" i="24"/>
  <c r="B1369" i="24" s="1"/>
  <c r="A1368" i="24"/>
  <c r="B1368" i="24" s="1"/>
  <c r="A1367" i="24"/>
  <c r="B1367" i="24" s="1"/>
  <c r="A1366" i="24"/>
  <c r="B1366" i="24" s="1"/>
  <c r="A1365" i="24"/>
  <c r="B1365" i="24" s="1"/>
  <c r="A1364" i="24"/>
  <c r="B1364" i="24" s="1"/>
  <c r="A1363" i="24"/>
  <c r="B1363" i="24" s="1"/>
  <c r="A1362" i="24"/>
  <c r="B1362" i="24" s="1"/>
  <c r="A1361" i="24"/>
  <c r="B1361" i="24" s="1"/>
  <c r="A1360" i="24"/>
  <c r="B1360" i="24" s="1"/>
  <c r="A1359" i="24"/>
  <c r="B1359" i="24" s="1"/>
  <c r="A1358" i="24"/>
  <c r="B1358" i="24" s="1"/>
  <c r="A1357" i="24"/>
  <c r="B1357" i="24" s="1"/>
  <c r="A1356" i="24"/>
  <c r="B1356" i="24" s="1"/>
  <c r="A1355" i="24"/>
  <c r="B1355" i="24" s="1"/>
  <c r="A1354" i="24"/>
  <c r="B1354" i="24" s="1"/>
  <c r="A1353" i="24"/>
  <c r="B1353" i="24" s="1"/>
  <c r="A1352" i="24"/>
  <c r="B1352" i="24" s="1"/>
  <c r="A1351" i="24"/>
  <c r="B1351" i="24" s="1"/>
  <c r="A1350" i="24"/>
  <c r="B1350" i="24" s="1"/>
  <c r="A1349" i="24"/>
  <c r="B1349" i="24" s="1"/>
  <c r="A1348" i="24"/>
  <c r="B1348" i="24" s="1"/>
  <c r="A1347" i="24"/>
  <c r="B1347" i="24" s="1"/>
  <c r="A1346" i="24"/>
  <c r="B1346" i="24" s="1"/>
  <c r="A1345" i="24"/>
  <c r="B1345" i="24" s="1"/>
  <c r="A1344" i="24"/>
  <c r="B1344" i="24" s="1"/>
  <c r="A1343" i="24"/>
  <c r="B1343" i="24" s="1"/>
  <c r="A1342" i="24"/>
  <c r="B1342" i="24" s="1"/>
  <c r="A1341" i="24"/>
  <c r="B1341" i="24" s="1"/>
  <c r="A1340" i="24"/>
  <c r="B1340" i="24" s="1"/>
  <c r="A1339" i="24"/>
  <c r="B1339" i="24" s="1"/>
  <c r="A1338" i="24"/>
  <c r="B1338" i="24" s="1"/>
  <c r="A1337" i="24"/>
  <c r="B1337" i="24" s="1"/>
  <c r="A1336" i="24"/>
  <c r="B1336" i="24" s="1"/>
  <c r="A1335" i="24"/>
  <c r="B1335" i="24" s="1"/>
  <c r="A1334" i="24"/>
  <c r="B1334" i="24" s="1"/>
  <c r="A1333" i="24"/>
  <c r="B1333" i="24" s="1"/>
  <c r="A1332" i="24"/>
  <c r="B1332" i="24" s="1"/>
  <c r="A1331" i="24"/>
  <c r="B1331" i="24" s="1"/>
  <c r="A1330" i="24"/>
  <c r="B1330" i="24" s="1"/>
  <c r="A1329" i="24"/>
  <c r="B1329" i="24" s="1"/>
  <c r="A1328" i="24"/>
  <c r="B1328" i="24" s="1"/>
  <c r="A1327" i="24"/>
  <c r="B1327" i="24" s="1"/>
  <c r="A1326" i="24"/>
  <c r="B1326" i="24" s="1"/>
  <c r="A1325" i="24"/>
  <c r="B1325" i="24" s="1"/>
  <c r="A1324" i="24"/>
  <c r="B1324" i="24" s="1"/>
  <c r="A1323" i="24"/>
  <c r="B1323" i="24" s="1"/>
  <c r="A1322" i="24"/>
  <c r="B1322" i="24" s="1"/>
  <c r="A1321" i="24"/>
  <c r="B1321" i="24" s="1"/>
  <c r="A1320" i="24"/>
  <c r="B1320" i="24" s="1"/>
  <c r="A1319" i="24"/>
  <c r="B1319" i="24" s="1"/>
  <c r="A1318" i="24"/>
  <c r="B1318" i="24" s="1"/>
  <c r="A1317" i="24"/>
  <c r="B1317" i="24" s="1"/>
  <c r="A1316" i="24"/>
  <c r="B1316" i="24" s="1"/>
  <c r="A1315" i="24"/>
  <c r="B1315" i="24" s="1"/>
  <c r="A1314" i="24"/>
  <c r="B1314" i="24" s="1"/>
  <c r="A1313" i="24"/>
  <c r="B1313" i="24" s="1"/>
  <c r="A1312" i="24"/>
  <c r="B1312" i="24" s="1"/>
  <c r="A1311" i="24"/>
  <c r="B1311" i="24" s="1"/>
  <c r="A1310" i="24"/>
  <c r="B1310" i="24" s="1"/>
  <c r="A1309" i="24"/>
  <c r="B1309" i="24" s="1"/>
  <c r="A1308" i="24"/>
  <c r="B1308" i="24" s="1"/>
  <c r="A1307" i="24"/>
  <c r="B1307" i="24" s="1"/>
  <c r="A1306" i="24"/>
  <c r="B1306" i="24" s="1"/>
  <c r="A1305" i="24"/>
  <c r="B1305" i="24" s="1"/>
  <c r="A1304" i="24"/>
  <c r="B1304" i="24" s="1"/>
  <c r="A1303" i="24"/>
  <c r="B1303" i="24" s="1"/>
  <c r="A1302" i="24"/>
  <c r="B1302" i="24" s="1"/>
  <c r="A1301" i="24"/>
  <c r="B1301" i="24" s="1"/>
  <c r="A1300" i="24"/>
  <c r="B1300" i="24" s="1"/>
  <c r="A1299" i="24"/>
  <c r="B1299" i="24" s="1"/>
  <c r="A1298" i="24"/>
  <c r="B1298" i="24" s="1"/>
  <c r="A1297" i="24"/>
  <c r="B1297" i="24" s="1"/>
  <c r="A1296" i="24"/>
  <c r="B1296" i="24" s="1"/>
  <c r="A1295" i="24"/>
  <c r="B1295" i="24" s="1"/>
  <c r="A1294" i="24"/>
  <c r="B1294" i="24" s="1"/>
  <c r="A1293" i="24"/>
  <c r="B1293" i="24" s="1"/>
  <c r="A1292" i="24"/>
  <c r="B1292" i="24" s="1"/>
  <c r="A1291" i="24"/>
  <c r="B1291" i="24" s="1"/>
  <c r="A1290" i="24"/>
  <c r="B1290" i="24" s="1"/>
  <c r="A1289" i="24"/>
  <c r="B1289" i="24" s="1"/>
  <c r="A1288" i="24"/>
  <c r="B1288" i="24" s="1"/>
  <c r="A1287" i="24"/>
  <c r="B1287" i="24" s="1"/>
  <c r="A1286" i="24"/>
  <c r="B1286" i="24" s="1"/>
  <c r="A1285" i="24"/>
  <c r="B1285" i="24" s="1"/>
  <c r="A1284" i="24"/>
  <c r="B1284" i="24" s="1"/>
  <c r="A1283" i="24"/>
  <c r="B1283" i="24" s="1"/>
  <c r="A1282" i="24"/>
  <c r="B1282" i="24" s="1"/>
  <c r="A1281" i="24"/>
  <c r="B1281" i="24" s="1"/>
  <c r="A1280" i="24"/>
  <c r="B1280" i="24" s="1"/>
  <c r="A1279" i="24"/>
  <c r="B1279" i="24" s="1"/>
  <c r="A1278" i="24"/>
  <c r="B1278" i="24" s="1"/>
  <c r="A1277" i="24"/>
  <c r="B1277" i="24" s="1"/>
  <c r="A1276" i="24"/>
  <c r="B1276" i="24" s="1"/>
  <c r="A1275" i="24"/>
  <c r="B1275" i="24" s="1"/>
  <c r="A1274" i="24"/>
  <c r="B1274" i="24" s="1"/>
  <c r="A1273" i="24"/>
  <c r="B1273" i="24" s="1"/>
  <c r="A1272" i="24"/>
  <c r="B1272" i="24" s="1"/>
  <c r="A1271" i="24"/>
  <c r="B1271" i="24" s="1"/>
  <c r="A1270" i="24"/>
  <c r="B1270" i="24" s="1"/>
  <c r="A1269" i="24"/>
  <c r="B1269" i="24" s="1"/>
  <c r="A1268" i="24"/>
  <c r="B1268" i="24" s="1"/>
  <c r="A1267" i="24"/>
  <c r="B1267" i="24" s="1"/>
  <c r="A1266" i="24"/>
  <c r="B1266" i="24" s="1"/>
  <c r="A1265" i="24"/>
  <c r="B1265" i="24" s="1"/>
  <c r="A1264" i="24"/>
  <c r="B1264" i="24" s="1"/>
  <c r="A1263" i="24"/>
  <c r="B1263" i="24" s="1"/>
  <c r="A1262" i="24"/>
  <c r="B1262" i="24" s="1"/>
  <c r="A1261" i="24"/>
  <c r="B1261" i="24" s="1"/>
  <c r="A1260" i="24"/>
  <c r="B1260" i="24" s="1"/>
  <c r="A1259" i="24"/>
  <c r="B1259" i="24" s="1"/>
  <c r="A1258" i="24"/>
  <c r="B1258" i="24" s="1"/>
  <c r="A1257" i="24"/>
  <c r="B1257" i="24" s="1"/>
  <c r="A1256" i="24"/>
  <c r="B1256" i="24" s="1"/>
  <c r="A1255" i="24"/>
  <c r="B1255" i="24" s="1"/>
  <c r="A1254" i="24"/>
  <c r="B1254" i="24" s="1"/>
  <c r="A1253" i="24"/>
  <c r="B1253" i="24" s="1"/>
  <c r="A1252" i="24"/>
  <c r="B1252" i="24" s="1"/>
  <c r="A1251" i="24"/>
  <c r="B1251" i="24" s="1"/>
  <c r="A1250" i="24"/>
  <c r="B1250" i="24" s="1"/>
  <c r="A1249" i="24"/>
  <c r="B1249" i="24" s="1"/>
  <c r="A1248" i="24"/>
  <c r="B1248" i="24" s="1"/>
  <c r="A1247" i="24"/>
  <c r="B1247" i="24" s="1"/>
  <c r="A1246" i="24"/>
  <c r="B1246" i="24" s="1"/>
  <c r="A1245" i="24"/>
  <c r="B1245" i="24" s="1"/>
  <c r="A1244" i="24"/>
  <c r="B1244" i="24" s="1"/>
  <c r="A1243" i="24"/>
  <c r="B1243" i="24" s="1"/>
  <c r="A1242" i="24"/>
  <c r="B1242" i="24" s="1"/>
  <c r="A1241" i="24"/>
  <c r="B1241" i="24" s="1"/>
  <c r="A1240" i="24"/>
  <c r="B1240" i="24" s="1"/>
  <c r="A1239" i="24"/>
  <c r="B1239" i="24" s="1"/>
  <c r="A1238" i="24"/>
  <c r="B1238" i="24" s="1"/>
  <c r="A1237" i="24"/>
  <c r="B1237" i="24" s="1"/>
  <c r="A1236" i="24"/>
  <c r="B1236" i="24" s="1"/>
  <c r="A1235" i="24"/>
  <c r="B1235" i="24" s="1"/>
  <c r="A1234" i="24"/>
  <c r="B1234" i="24" s="1"/>
  <c r="A1233" i="24"/>
  <c r="B1233" i="24" s="1"/>
  <c r="A1232" i="24"/>
  <c r="B1232" i="24" s="1"/>
  <c r="A1231" i="24"/>
  <c r="B1231" i="24" s="1"/>
  <c r="A1230" i="24"/>
  <c r="B1230" i="24" s="1"/>
  <c r="A1229" i="24"/>
  <c r="B1229" i="24" s="1"/>
  <c r="A1228" i="24"/>
  <c r="B1228" i="24" s="1"/>
  <c r="A1227" i="24"/>
  <c r="B1227" i="24" s="1"/>
  <c r="A1226" i="24"/>
  <c r="B1226" i="24" s="1"/>
  <c r="A1225" i="24"/>
  <c r="B1225" i="24" s="1"/>
  <c r="A1224" i="24"/>
  <c r="B1224" i="24" s="1"/>
  <c r="A1223" i="24"/>
  <c r="B1223" i="24" s="1"/>
  <c r="A1222" i="24"/>
  <c r="B1222" i="24" s="1"/>
  <c r="A1221" i="24"/>
  <c r="B1221" i="24" s="1"/>
  <c r="A1220" i="24"/>
  <c r="B1220" i="24" s="1"/>
  <c r="A1219" i="24"/>
  <c r="B1219" i="24" s="1"/>
  <c r="A1218" i="24"/>
  <c r="B1218" i="24" s="1"/>
  <c r="A1217" i="24"/>
  <c r="B1217" i="24" s="1"/>
  <c r="A1216" i="24"/>
  <c r="B1216" i="24" s="1"/>
  <c r="A1215" i="24"/>
  <c r="B1215" i="24" s="1"/>
  <c r="A1214" i="24"/>
  <c r="B1214" i="24" s="1"/>
  <c r="A1213" i="24"/>
  <c r="B1213" i="24" s="1"/>
  <c r="A1212" i="24"/>
  <c r="B1212" i="24" s="1"/>
  <c r="A1211" i="24"/>
  <c r="B1211" i="24" s="1"/>
  <c r="A1210" i="24"/>
  <c r="B1210" i="24" s="1"/>
  <c r="A1209" i="24"/>
  <c r="B1209" i="24" s="1"/>
  <c r="A1208" i="24"/>
  <c r="B1208" i="24" s="1"/>
  <c r="A1207" i="24"/>
  <c r="B1207" i="24" s="1"/>
  <c r="A1206" i="24"/>
  <c r="B1206" i="24" s="1"/>
  <c r="A1205" i="24"/>
  <c r="B1205" i="24" s="1"/>
  <c r="A1204" i="24"/>
  <c r="B1204" i="24" s="1"/>
  <c r="A1203" i="24"/>
  <c r="B1203" i="24" s="1"/>
  <c r="A1202" i="24"/>
  <c r="B1202" i="24" s="1"/>
  <c r="A1201" i="24"/>
  <c r="B1201" i="24" s="1"/>
  <c r="A1200" i="24"/>
  <c r="B1200" i="24" s="1"/>
  <c r="A1199" i="24"/>
  <c r="B1199" i="24" s="1"/>
  <c r="A1198" i="24"/>
  <c r="B1198" i="24" s="1"/>
  <c r="A1197" i="24"/>
  <c r="B1197" i="24" s="1"/>
  <c r="A1196" i="24"/>
  <c r="B1196" i="24" s="1"/>
  <c r="A1195" i="24"/>
  <c r="B1195" i="24" s="1"/>
  <c r="A1194" i="24"/>
  <c r="B1194" i="24" s="1"/>
  <c r="A1193" i="24"/>
  <c r="B1193" i="24" s="1"/>
  <c r="A1192" i="24"/>
  <c r="B1192" i="24" s="1"/>
  <c r="A1191" i="24"/>
  <c r="B1191" i="24" s="1"/>
  <c r="A1190" i="24"/>
  <c r="B1190" i="24" s="1"/>
  <c r="A1189" i="24"/>
  <c r="B1189" i="24" s="1"/>
  <c r="A1188" i="24"/>
  <c r="B1188" i="24" s="1"/>
  <c r="A1187" i="24"/>
  <c r="B1187" i="24" s="1"/>
  <c r="A1186" i="24"/>
  <c r="B1186" i="24" s="1"/>
  <c r="A1185" i="24"/>
  <c r="B1185" i="24" s="1"/>
  <c r="A1184" i="24"/>
  <c r="B1184" i="24" s="1"/>
  <c r="A1183" i="24"/>
  <c r="B1183" i="24" s="1"/>
  <c r="A1182" i="24"/>
  <c r="B1182" i="24" s="1"/>
  <c r="A1181" i="24"/>
  <c r="B1181" i="24" s="1"/>
  <c r="A1180" i="24"/>
  <c r="B1180" i="24" s="1"/>
  <c r="A1179" i="24"/>
  <c r="B1179" i="24" s="1"/>
  <c r="A1178" i="24"/>
  <c r="B1178" i="24" s="1"/>
  <c r="A1177" i="24"/>
  <c r="B1177" i="24" s="1"/>
  <c r="A1176" i="24"/>
  <c r="B1176" i="24" s="1"/>
  <c r="A1175" i="24"/>
  <c r="B1175" i="24" s="1"/>
  <c r="A1174" i="24"/>
  <c r="B1174" i="24" s="1"/>
  <c r="A1173" i="24"/>
  <c r="B1173" i="24" s="1"/>
  <c r="A1172" i="24"/>
  <c r="B1172" i="24" s="1"/>
  <c r="A1171" i="24"/>
  <c r="B1171" i="24" s="1"/>
  <c r="A1170" i="24"/>
  <c r="B1170" i="24" s="1"/>
  <c r="A1169" i="24"/>
  <c r="B1169" i="24" s="1"/>
  <c r="A1168" i="24"/>
  <c r="B1168" i="24" s="1"/>
  <c r="A1167" i="24"/>
  <c r="B1167" i="24" s="1"/>
  <c r="A1166" i="24"/>
  <c r="B1166" i="24" s="1"/>
  <c r="A1165" i="24"/>
  <c r="B1165" i="24" s="1"/>
  <c r="A1164" i="24"/>
  <c r="B1164" i="24" s="1"/>
  <c r="A1163" i="24"/>
  <c r="B1163" i="24" s="1"/>
  <c r="A1162" i="24"/>
  <c r="B1162" i="24" s="1"/>
  <c r="A1161" i="24"/>
  <c r="B1161" i="24" s="1"/>
  <c r="A1160" i="24"/>
  <c r="B1160" i="24" s="1"/>
  <c r="A1159" i="24"/>
  <c r="B1159" i="24" s="1"/>
  <c r="A1158" i="24"/>
  <c r="B1158" i="24" s="1"/>
  <c r="A1157" i="24"/>
  <c r="B1157" i="24" s="1"/>
  <c r="A1156" i="24"/>
  <c r="B1156" i="24" s="1"/>
  <c r="A1155" i="24"/>
  <c r="B1155" i="24" s="1"/>
  <c r="A1154" i="24"/>
  <c r="B1154" i="24" s="1"/>
  <c r="A1153" i="24"/>
  <c r="B1153" i="24" s="1"/>
  <c r="A1152" i="24"/>
  <c r="B1152" i="24" s="1"/>
  <c r="A1151" i="24"/>
  <c r="B1151" i="24" s="1"/>
  <c r="A1150" i="24"/>
  <c r="B1150" i="24" s="1"/>
  <c r="A1149" i="24"/>
  <c r="B1149" i="24" s="1"/>
  <c r="A1148" i="24"/>
  <c r="B1148" i="24" s="1"/>
  <c r="A1147" i="24"/>
  <c r="B1147" i="24" s="1"/>
  <c r="A1146" i="24"/>
  <c r="B1146" i="24" s="1"/>
  <c r="A1145" i="24"/>
  <c r="B1145" i="24" s="1"/>
  <c r="A1144" i="24"/>
  <c r="B1144" i="24" s="1"/>
  <c r="A1143" i="24"/>
  <c r="B1143" i="24" s="1"/>
  <c r="A1142" i="24"/>
  <c r="B1142" i="24" s="1"/>
  <c r="A1141" i="24"/>
  <c r="B1141" i="24" s="1"/>
  <c r="A1140" i="24"/>
  <c r="B1140" i="24" s="1"/>
  <c r="A1139" i="24"/>
  <c r="B1139" i="24" s="1"/>
  <c r="A1138" i="24"/>
  <c r="B1138" i="24" s="1"/>
  <c r="A1137" i="24"/>
  <c r="B1137" i="24" s="1"/>
  <c r="A1136" i="24"/>
  <c r="B1136" i="24" s="1"/>
  <c r="A1135" i="24"/>
  <c r="B1135" i="24" s="1"/>
  <c r="A1134" i="24"/>
  <c r="B1134" i="24" s="1"/>
  <c r="A1133" i="24"/>
  <c r="B1133" i="24" s="1"/>
  <c r="A1132" i="24"/>
  <c r="B1132" i="24" s="1"/>
  <c r="A1131" i="24"/>
  <c r="B1131" i="24" s="1"/>
  <c r="A1130" i="24"/>
  <c r="B1130" i="24" s="1"/>
  <c r="A1129" i="24"/>
  <c r="B1129" i="24" s="1"/>
  <c r="A1128" i="24"/>
  <c r="B1128" i="24" s="1"/>
  <c r="A1127" i="24"/>
  <c r="B1127" i="24" s="1"/>
  <c r="A1126" i="24"/>
  <c r="B1126" i="24" s="1"/>
  <c r="A1125" i="24"/>
  <c r="B1125" i="24" s="1"/>
  <c r="A1124" i="24"/>
  <c r="B1124" i="24" s="1"/>
  <c r="A1123" i="24"/>
  <c r="B1123" i="24" s="1"/>
  <c r="A1122" i="24"/>
  <c r="B1122" i="24" s="1"/>
  <c r="A1121" i="24"/>
  <c r="B1121" i="24" s="1"/>
  <c r="A1120" i="24"/>
  <c r="B1120" i="24" s="1"/>
  <c r="A1119" i="24"/>
  <c r="B1119" i="24" s="1"/>
  <c r="A1118" i="24"/>
  <c r="B1118" i="24" s="1"/>
  <c r="A1117" i="24"/>
  <c r="B1117" i="24" s="1"/>
  <c r="A1116" i="24"/>
  <c r="B1116" i="24" s="1"/>
  <c r="A1115" i="24"/>
  <c r="B1115" i="24" s="1"/>
  <c r="A1114" i="24"/>
  <c r="B1114" i="24" s="1"/>
  <c r="A1113" i="24"/>
  <c r="B1113" i="24" s="1"/>
  <c r="A1112" i="24"/>
  <c r="B1112" i="24" s="1"/>
  <c r="A1111" i="24"/>
  <c r="B1111" i="24" s="1"/>
  <c r="A1110" i="24"/>
  <c r="B1110" i="24" s="1"/>
  <c r="A1109" i="24"/>
  <c r="B1109" i="24" s="1"/>
  <c r="A1108" i="24"/>
  <c r="B1108" i="24" s="1"/>
  <c r="A1107" i="24"/>
  <c r="B1107" i="24" s="1"/>
  <c r="A1106" i="24"/>
  <c r="B1106" i="24" s="1"/>
  <c r="A1105" i="24"/>
  <c r="B1105" i="24" s="1"/>
  <c r="A1104" i="24"/>
  <c r="B1104" i="24" s="1"/>
  <c r="A1103" i="24"/>
  <c r="B1103" i="24" s="1"/>
  <c r="A1102" i="24"/>
  <c r="B1102" i="24" s="1"/>
  <c r="A1101" i="24"/>
  <c r="B1101" i="24" s="1"/>
  <c r="A1100" i="24"/>
  <c r="B1100" i="24" s="1"/>
  <c r="A1099" i="24"/>
  <c r="B1099" i="24" s="1"/>
  <c r="A1098" i="24"/>
  <c r="B1098" i="24" s="1"/>
  <c r="A1097" i="24"/>
  <c r="B1097" i="24" s="1"/>
  <c r="A1096" i="24"/>
  <c r="B1096" i="24" s="1"/>
  <c r="A1095" i="24"/>
  <c r="B1095" i="24" s="1"/>
  <c r="A1094" i="24"/>
  <c r="B1094" i="24" s="1"/>
  <c r="A1093" i="24"/>
  <c r="B1093" i="24" s="1"/>
  <c r="A1092" i="24"/>
  <c r="B1092" i="24" s="1"/>
  <c r="A1091" i="24"/>
  <c r="B1091" i="24" s="1"/>
  <c r="A1090" i="24"/>
  <c r="B1090" i="24" s="1"/>
  <c r="A1089" i="24"/>
  <c r="B1089" i="24" s="1"/>
  <c r="A1088" i="24"/>
  <c r="B1088" i="24" s="1"/>
  <c r="A1087" i="24"/>
  <c r="B1087" i="24" s="1"/>
  <c r="A1086" i="24"/>
  <c r="B1086" i="24" s="1"/>
  <c r="A1085" i="24"/>
  <c r="B1085" i="24" s="1"/>
  <c r="A1084" i="24"/>
  <c r="B1084" i="24" s="1"/>
  <c r="A1083" i="24"/>
  <c r="B1083" i="24" s="1"/>
  <c r="A1082" i="24"/>
  <c r="B1082" i="24" s="1"/>
  <c r="A1081" i="24"/>
  <c r="B1081" i="24" s="1"/>
  <c r="A1080" i="24"/>
  <c r="B1080" i="24" s="1"/>
  <c r="A1079" i="24"/>
  <c r="B1079" i="24" s="1"/>
  <c r="A1078" i="24"/>
  <c r="B1078" i="24" s="1"/>
  <c r="A1077" i="24"/>
  <c r="B1077" i="24" s="1"/>
  <c r="A1076" i="24"/>
  <c r="B1076" i="24" s="1"/>
  <c r="A1075" i="24"/>
  <c r="B1075" i="24" s="1"/>
  <c r="A1074" i="24"/>
  <c r="B1074" i="24" s="1"/>
  <c r="A1073" i="24"/>
  <c r="B1073" i="24" s="1"/>
  <c r="A1072" i="24"/>
  <c r="B1072" i="24" s="1"/>
  <c r="A1071" i="24"/>
  <c r="B1071" i="24" s="1"/>
  <c r="A1070" i="24"/>
  <c r="B1070" i="24" s="1"/>
  <c r="A1069" i="24"/>
  <c r="B1069" i="24" s="1"/>
  <c r="A1068" i="24"/>
  <c r="B1068" i="24" s="1"/>
  <c r="A1067" i="24"/>
  <c r="B1067" i="24" s="1"/>
  <c r="A1066" i="24"/>
  <c r="B1066" i="24" s="1"/>
  <c r="A1065" i="24"/>
  <c r="B1065" i="24" s="1"/>
  <c r="A1064" i="24"/>
  <c r="B1064" i="24" s="1"/>
  <c r="A1063" i="24"/>
  <c r="B1063" i="24" s="1"/>
  <c r="A1062" i="24"/>
  <c r="B1062" i="24" s="1"/>
  <c r="A1061" i="24"/>
  <c r="B1061" i="24" s="1"/>
  <c r="A1060" i="24"/>
  <c r="B1060" i="24" s="1"/>
  <c r="A1059" i="24"/>
  <c r="B1059" i="24" s="1"/>
  <c r="A1058" i="24"/>
  <c r="B1058" i="24" s="1"/>
  <c r="A1057" i="24"/>
  <c r="B1057" i="24" s="1"/>
  <c r="A1056" i="24"/>
  <c r="B1056" i="24" s="1"/>
  <c r="A1055" i="24"/>
  <c r="B1055" i="24" s="1"/>
  <c r="A1054" i="24"/>
  <c r="B1054" i="24" s="1"/>
  <c r="A1053" i="24"/>
  <c r="B1053" i="24" s="1"/>
  <c r="A1052" i="24"/>
  <c r="B1052" i="24" s="1"/>
  <c r="A1051" i="24"/>
  <c r="B1051" i="24" s="1"/>
  <c r="A1050" i="24"/>
  <c r="B1050" i="24" s="1"/>
  <c r="A1049" i="24"/>
  <c r="B1049" i="24" s="1"/>
  <c r="A1048" i="24"/>
  <c r="B1048" i="24" s="1"/>
  <c r="A1047" i="24"/>
  <c r="B1047" i="24" s="1"/>
  <c r="A1046" i="24"/>
  <c r="B1046" i="24" s="1"/>
  <c r="A1045" i="24"/>
  <c r="B1045" i="24" s="1"/>
  <c r="A1044" i="24"/>
  <c r="B1044" i="24" s="1"/>
  <c r="A1043" i="24"/>
  <c r="B1043" i="24" s="1"/>
  <c r="A1042" i="24"/>
  <c r="B1042" i="24" s="1"/>
  <c r="A1041" i="24"/>
  <c r="B1041" i="24" s="1"/>
  <c r="A1040" i="24"/>
  <c r="B1040" i="24" s="1"/>
  <c r="A1039" i="24"/>
  <c r="B1039" i="24" s="1"/>
  <c r="A1038" i="24"/>
  <c r="B1038" i="24" s="1"/>
  <c r="A1037" i="24"/>
  <c r="B1037" i="24" s="1"/>
  <c r="A1036" i="24"/>
  <c r="B1036" i="24" s="1"/>
  <c r="A1035" i="24"/>
  <c r="B1035" i="24" s="1"/>
  <c r="A1034" i="24"/>
  <c r="B1034" i="24" s="1"/>
  <c r="A1033" i="24"/>
  <c r="B1033" i="24" s="1"/>
  <c r="A1032" i="24"/>
  <c r="B1032" i="24" s="1"/>
  <c r="A1031" i="24"/>
  <c r="B1031" i="24" s="1"/>
  <c r="A1030" i="24"/>
  <c r="B1030" i="24" s="1"/>
  <c r="A1029" i="24"/>
  <c r="B1029" i="24" s="1"/>
  <c r="A1028" i="24"/>
  <c r="B1028" i="24" s="1"/>
  <c r="A1027" i="24"/>
  <c r="B1027" i="24" s="1"/>
  <c r="A1026" i="24"/>
  <c r="B1026" i="24" s="1"/>
  <c r="A1025" i="24"/>
  <c r="B1025" i="24" s="1"/>
  <c r="A1024" i="24"/>
  <c r="B1024" i="24" s="1"/>
  <c r="A1023" i="24"/>
  <c r="B1023" i="24" s="1"/>
  <c r="A1022" i="24"/>
  <c r="B1022" i="24" s="1"/>
  <c r="A1021" i="24"/>
  <c r="B1021" i="24" s="1"/>
  <c r="A1020" i="24"/>
  <c r="B1020" i="24" s="1"/>
  <c r="A1019" i="24"/>
  <c r="B1019" i="24" s="1"/>
  <c r="A1018" i="24"/>
  <c r="B1018" i="24" s="1"/>
  <c r="A1017" i="24"/>
  <c r="B1017" i="24" s="1"/>
  <c r="A1016" i="24"/>
  <c r="B1016" i="24" s="1"/>
  <c r="A1015" i="24"/>
  <c r="B1015" i="24" s="1"/>
  <c r="A1014" i="24"/>
  <c r="B1014" i="24" s="1"/>
  <c r="A1013" i="24"/>
  <c r="B1013" i="24" s="1"/>
  <c r="A1012" i="24"/>
  <c r="B1012" i="24" s="1"/>
  <c r="A1011" i="24"/>
  <c r="B1011" i="24" s="1"/>
  <c r="A1010" i="24"/>
  <c r="B1010" i="24" s="1"/>
  <c r="A1009" i="24"/>
  <c r="B1009" i="24" s="1"/>
  <c r="A1008" i="24"/>
  <c r="B1008" i="24" s="1"/>
  <c r="A1007" i="24"/>
  <c r="B1007" i="24" s="1"/>
  <c r="A1006" i="24"/>
  <c r="B1006" i="24" s="1"/>
  <c r="A1005" i="24"/>
  <c r="B1005" i="24" s="1"/>
  <c r="A1004" i="24"/>
  <c r="B1004" i="24" s="1"/>
  <c r="A1003" i="24"/>
  <c r="B1003" i="24" s="1"/>
  <c r="A1002" i="24"/>
  <c r="B1002" i="24" s="1"/>
  <c r="A1001" i="24"/>
  <c r="B1001" i="24" s="1"/>
  <c r="A1000" i="24"/>
  <c r="B1000" i="24" s="1"/>
  <c r="A999" i="24"/>
  <c r="B999" i="24" s="1"/>
  <c r="A998" i="24"/>
  <c r="B998" i="24" s="1"/>
  <c r="A997" i="24"/>
  <c r="B997" i="24" s="1"/>
  <c r="A996" i="24"/>
  <c r="B996" i="24" s="1"/>
  <c r="A995" i="24"/>
  <c r="B995" i="24" s="1"/>
  <c r="A994" i="24"/>
  <c r="B994" i="24" s="1"/>
  <c r="A993" i="24"/>
  <c r="B993" i="24" s="1"/>
  <c r="A992" i="24"/>
  <c r="B992" i="24" s="1"/>
  <c r="A991" i="24"/>
  <c r="B991" i="24" s="1"/>
  <c r="A990" i="24"/>
  <c r="B990" i="24" s="1"/>
  <c r="A989" i="24"/>
  <c r="B989" i="24" s="1"/>
  <c r="A988" i="24"/>
  <c r="B988" i="24" s="1"/>
  <c r="A987" i="24"/>
  <c r="B987" i="24" s="1"/>
  <c r="A986" i="24"/>
  <c r="B986" i="24" s="1"/>
  <c r="A985" i="24"/>
  <c r="B985" i="24" s="1"/>
  <c r="A984" i="24"/>
  <c r="B984" i="24" s="1"/>
  <c r="A983" i="24"/>
  <c r="B983" i="24" s="1"/>
  <c r="A982" i="24"/>
  <c r="B982" i="24" s="1"/>
  <c r="A981" i="24"/>
  <c r="B981" i="24" s="1"/>
  <c r="A980" i="24"/>
  <c r="B980" i="24" s="1"/>
  <c r="A979" i="24"/>
  <c r="B979" i="24" s="1"/>
  <c r="A978" i="24"/>
  <c r="B978" i="24" s="1"/>
  <c r="A977" i="24"/>
  <c r="B977" i="24" s="1"/>
  <c r="A976" i="24"/>
  <c r="B976" i="24" s="1"/>
  <c r="A975" i="24"/>
  <c r="B975" i="24" s="1"/>
  <c r="A974" i="24"/>
  <c r="B974" i="24" s="1"/>
  <c r="A973" i="24"/>
  <c r="B973" i="24" s="1"/>
  <c r="A972" i="24"/>
  <c r="B972" i="24" s="1"/>
  <c r="A971" i="24"/>
  <c r="B971" i="24" s="1"/>
  <c r="A970" i="24"/>
  <c r="B970" i="24" s="1"/>
  <c r="A969" i="24"/>
  <c r="B969" i="24" s="1"/>
  <c r="A968" i="24"/>
  <c r="B968" i="24" s="1"/>
  <c r="A967" i="24"/>
  <c r="B967" i="24" s="1"/>
  <c r="A966" i="24"/>
  <c r="B966" i="24" s="1"/>
  <c r="A965" i="24"/>
  <c r="B965" i="24" s="1"/>
  <c r="A964" i="24"/>
  <c r="B964" i="24" s="1"/>
  <c r="A963" i="24"/>
  <c r="B963" i="24" s="1"/>
  <c r="A962" i="24"/>
  <c r="B962" i="24" s="1"/>
  <c r="A961" i="24"/>
  <c r="B961" i="24" s="1"/>
  <c r="A960" i="24"/>
  <c r="B960" i="24" s="1"/>
  <c r="A959" i="24"/>
  <c r="B959" i="24" s="1"/>
  <c r="A958" i="24"/>
  <c r="B958" i="24" s="1"/>
  <c r="A957" i="24"/>
  <c r="B957" i="24" s="1"/>
  <c r="A956" i="24"/>
  <c r="B956" i="24" s="1"/>
  <c r="A955" i="24"/>
  <c r="B955" i="24" s="1"/>
  <c r="A954" i="24"/>
  <c r="B954" i="24" s="1"/>
  <c r="A953" i="24"/>
  <c r="B953" i="24" s="1"/>
  <c r="A952" i="24"/>
  <c r="B952" i="24" s="1"/>
  <c r="A951" i="24"/>
  <c r="B951" i="24" s="1"/>
  <c r="A950" i="24"/>
  <c r="B950" i="24" s="1"/>
  <c r="A949" i="24"/>
  <c r="B949" i="24" s="1"/>
  <c r="A948" i="24"/>
  <c r="B948" i="24" s="1"/>
  <c r="A947" i="24"/>
  <c r="B947" i="24" s="1"/>
  <c r="A946" i="24"/>
  <c r="B946" i="24" s="1"/>
  <c r="A945" i="24"/>
  <c r="B945" i="24" s="1"/>
  <c r="A944" i="24"/>
  <c r="B944" i="24" s="1"/>
  <c r="A943" i="24"/>
  <c r="B943" i="24" s="1"/>
  <c r="A942" i="24"/>
  <c r="B942" i="24" s="1"/>
  <c r="A941" i="24"/>
  <c r="B941" i="24" s="1"/>
  <c r="A940" i="24"/>
  <c r="B940" i="24" s="1"/>
  <c r="A939" i="24"/>
  <c r="B939" i="24" s="1"/>
  <c r="A938" i="24"/>
  <c r="B938" i="24" s="1"/>
  <c r="A937" i="24"/>
  <c r="B937" i="24" s="1"/>
  <c r="A936" i="24"/>
  <c r="B936" i="24" s="1"/>
  <c r="A935" i="24"/>
  <c r="B935" i="24" s="1"/>
  <c r="A934" i="24"/>
  <c r="B934" i="24" s="1"/>
  <c r="A933" i="24"/>
  <c r="B933" i="24" s="1"/>
  <c r="A932" i="24"/>
  <c r="B932" i="24" s="1"/>
  <c r="A931" i="24"/>
  <c r="B931" i="24" s="1"/>
  <c r="A930" i="24"/>
  <c r="B930" i="24" s="1"/>
  <c r="A929" i="24"/>
  <c r="B929" i="24" s="1"/>
  <c r="A928" i="24"/>
  <c r="B928" i="24" s="1"/>
  <c r="A927" i="24"/>
  <c r="B927" i="24" s="1"/>
  <c r="A926" i="24"/>
  <c r="B926" i="24" s="1"/>
  <c r="A925" i="24"/>
  <c r="B925" i="24" s="1"/>
  <c r="A924" i="24"/>
  <c r="B924" i="24" s="1"/>
  <c r="A923" i="24"/>
  <c r="B923" i="24" s="1"/>
  <c r="A922" i="24"/>
  <c r="B922" i="24" s="1"/>
  <c r="A921" i="24"/>
  <c r="B921" i="24" s="1"/>
  <c r="A920" i="24"/>
  <c r="B920" i="24" s="1"/>
  <c r="A919" i="24"/>
  <c r="B919" i="24" s="1"/>
  <c r="A918" i="24"/>
  <c r="B918" i="24" s="1"/>
  <c r="A917" i="24"/>
  <c r="B917" i="24" s="1"/>
  <c r="A916" i="24"/>
  <c r="B916" i="24" s="1"/>
  <c r="A915" i="24"/>
  <c r="B915" i="24" s="1"/>
  <c r="A914" i="24"/>
  <c r="B914" i="24" s="1"/>
  <c r="A913" i="24"/>
  <c r="B913" i="24" s="1"/>
  <c r="A912" i="24"/>
  <c r="B912" i="24" s="1"/>
  <c r="A911" i="24"/>
  <c r="B911" i="24" s="1"/>
  <c r="A910" i="24"/>
  <c r="B910" i="24" s="1"/>
  <c r="A909" i="24"/>
  <c r="B909" i="24" s="1"/>
  <c r="A908" i="24"/>
  <c r="B908" i="24" s="1"/>
  <c r="A907" i="24"/>
  <c r="B907" i="24" s="1"/>
  <c r="A906" i="24"/>
  <c r="B906" i="24" s="1"/>
  <c r="A905" i="24"/>
  <c r="B905" i="24" s="1"/>
  <c r="A904" i="24"/>
  <c r="B904" i="24" s="1"/>
  <c r="A903" i="24"/>
  <c r="B903" i="24" s="1"/>
  <c r="A902" i="24"/>
  <c r="B902" i="24" s="1"/>
  <c r="A901" i="24"/>
  <c r="B901" i="24" s="1"/>
  <c r="A900" i="24"/>
  <c r="B900" i="24" s="1"/>
  <c r="A899" i="24"/>
  <c r="B899" i="24" s="1"/>
  <c r="A898" i="24"/>
  <c r="B898" i="24" s="1"/>
  <c r="A897" i="24"/>
  <c r="B897" i="24" s="1"/>
  <c r="A896" i="24"/>
  <c r="B896" i="24" s="1"/>
  <c r="A895" i="24"/>
  <c r="B895" i="24" s="1"/>
  <c r="A894" i="24"/>
  <c r="B894" i="24" s="1"/>
  <c r="A893" i="24"/>
  <c r="B893" i="24" s="1"/>
  <c r="A892" i="24"/>
  <c r="B892" i="24" s="1"/>
  <c r="A891" i="24"/>
  <c r="B891" i="24" s="1"/>
  <c r="A890" i="24"/>
  <c r="B890" i="24" s="1"/>
  <c r="A889" i="24"/>
  <c r="B889" i="24" s="1"/>
  <c r="A888" i="24"/>
  <c r="B888" i="24" s="1"/>
  <c r="A887" i="24"/>
  <c r="B887" i="24" s="1"/>
  <c r="A886" i="24"/>
  <c r="B886" i="24" s="1"/>
  <c r="A885" i="24"/>
  <c r="B885" i="24" s="1"/>
  <c r="A884" i="24"/>
  <c r="B884" i="24" s="1"/>
  <c r="A883" i="24"/>
  <c r="B883" i="24" s="1"/>
  <c r="A882" i="24"/>
  <c r="B882" i="24" s="1"/>
  <c r="A881" i="24"/>
  <c r="B881" i="24" s="1"/>
  <c r="A880" i="24"/>
  <c r="B880" i="24" s="1"/>
  <c r="A879" i="24"/>
  <c r="B879" i="24" s="1"/>
  <c r="A878" i="24"/>
  <c r="B878" i="24" s="1"/>
  <c r="A877" i="24"/>
  <c r="B877" i="24" s="1"/>
  <c r="A876" i="24"/>
  <c r="B876" i="24" s="1"/>
  <c r="A875" i="24"/>
  <c r="B875" i="24" s="1"/>
  <c r="A874" i="24"/>
  <c r="B874" i="24" s="1"/>
  <c r="A873" i="24"/>
  <c r="B873" i="24" s="1"/>
  <c r="A872" i="24"/>
  <c r="B872" i="24" s="1"/>
  <c r="A871" i="24"/>
  <c r="B871" i="24" s="1"/>
  <c r="A870" i="24"/>
  <c r="B870" i="24" s="1"/>
  <c r="A869" i="24"/>
  <c r="B869" i="24" s="1"/>
  <c r="A868" i="24"/>
  <c r="B868" i="24" s="1"/>
  <c r="A867" i="24"/>
  <c r="B867" i="24" s="1"/>
  <c r="A866" i="24"/>
  <c r="B866" i="24" s="1"/>
  <c r="A865" i="24"/>
  <c r="B865" i="24" s="1"/>
  <c r="A864" i="24"/>
  <c r="B864" i="24" s="1"/>
  <c r="A863" i="24"/>
  <c r="B863" i="24" s="1"/>
  <c r="A862" i="24"/>
  <c r="B862" i="24" s="1"/>
  <c r="A861" i="24"/>
  <c r="B861" i="24" s="1"/>
  <c r="A860" i="24"/>
  <c r="B860" i="24" s="1"/>
  <c r="A859" i="24"/>
  <c r="B859" i="24" s="1"/>
  <c r="A858" i="24"/>
  <c r="B858" i="24" s="1"/>
  <c r="A857" i="24"/>
  <c r="B857" i="24" s="1"/>
  <c r="A856" i="24"/>
  <c r="B856" i="24" s="1"/>
  <c r="A855" i="24"/>
  <c r="B855" i="24" s="1"/>
  <c r="A854" i="24"/>
  <c r="B854" i="24" s="1"/>
  <c r="A853" i="24"/>
  <c r="B853" i="24" s="1"/>
  <c r="A852" i="24"/>
  <c r="B852" i="24" s="1"/>
  <c r="A851" i="24"/>
  <c r="B851" i="24" s="1"/>
  <c r="A850" i="24"/>
  <c r="B850" i="24" s="1"/>
  <c r="A849" i="24"/>
  <c r="B849" i="24" s="1"/>
  <c r="A848" i="24"/>
  <c r="B848" i="24" s="1"/>
  <c r="A847" i="24"/>
  <c r="B847" i="24" s="1"/>
  <c r="A846" i="24"/>
  <c r="B846" i="24" s="1"/>
  <c r="A845" i="24"/>
  <c r="B845" i="24" s="1"/>
  <c r="A844" i="24"/>
  <c r="B844" i="24" s="1"/>
  <c r="A843" i="24"/>
  <c r="B843" i="24" s="1"/>
  <c r="A842" i="24"/>
  <c r="B842" i="24" s="1"/>
  <c r="A841" i="24"/>
  <c r="B841" i="24" s="1"/>
  <c r="A840" i="24"/>
  <c r="B840" i="24" s="1"/>
  <c r="A839" i="24"/>
  <c r="B839" i="24" s="1"/>
  <c r="A838" i="24"/>
  <c r="B838" i="24" s="1"/>
  <c r="A837" i="24"/>
  <c r="B837" i="24" s="1"/>
  <c r="A836" i="24"/>
  <c r="B836" i="24" s="1"/>
  <c r="A835" i="24"/>
  <c r="B835" i="24" s="1"/>
  <c r="A834" i="24"/>
  <c r="B834" i="24" s="1"/>
  <c r="A833" i="24"/>
  <c r="B833" i="24" s="1"/>
  <c r="A832" i="24"/>
  <c r="B832" i="24" s="1"/>
  <c r="A831" i="24"/>
  <c r="B831" i="24" s="1"/>
  <c r="A830" i="24"/>
  <c r="B830" i="24" s="1"/>
  <c r="A829" i="24"/>
  <c r="B829" i="24" s="1"/>
  <c r="A828" i="24"/>
  <c r="B828" i="24" s="1"/>
  <c r="A827" i="24"/>
  <c r="B827" i="24" s="1"/>
  <c r="A826" i="24"/>
  <c r="B826" i="24" s="1"/>
  <c r="A825" i="24"/>
  <c r="B825" i="24" s="1"/>
  <c r="A824" i="24"/>
  <c r="B824" i="24" s="1"/>
  <c r="A823" i="24"/>
  <c r="B823" i="24" s="1"/>
  <c r="A822" i="24"/>
  <c r="B822" i="24" s="1"/>
  <c r="A821" i="24"/>
  <c r="B821" i="24" s="1"/>
  <c r="A820" i="24"/>
  <c r="B820" i="24" s="1"/>
  <c r="A819" i="24"/>
  <c r="B819" i="24" s="1"/>
  <c r="A818" i="24"/>
  <c r="B818" i="24" s="1"/>
  <c r="A817" i="24"/>
  <c r="B817" i="24" s="1"/>
  <c r="A816" i="24"/>
  <c r="B816" i="24" s="1"/>
  <c r="A815" i="24"/>
  <c r="B815" i="24" s="1"/>
  <c r="A814" i="24"/>
  <c r="B814" i="24" s="1"/>
  <c r="A813" i="24"/>
  <c r="B813" i="24" s="1"/>
  <c r="A812" i="24"/>
  <c r="B812" i="24" s="1"/>
  <c r="A811" i="24"/>
  <c r="B811" i="24" s="1"/>
  <c r="A810" i="24"/>
  <c r="B810" i="24" s="1"/>
  <c r="A809" i="24"/>
  <c r="B809" i="24" s="1"/>
  <c r="A808" i="24"/>
  <c r="B808" i="24" s="1"/>
  <c r="A807" i="24"/>
  <c r="B807" i="24" s="1"/>
  <c r="A806" i="24"/>
  <c r="B806" i="24" s="1"/>
  <c r="A805" i="24"/>
  <c r="B805" i="24" s="1"/>
  <c r="A804" i="24"/>
  <c r="B804" i="24" s="1"/>
  <c r="A803" i="24"/>
  <c r="B803" i="24" s="1"/>
  <c r="A802" i="24"/>
  <c r="B802" i="24" s="1"/>
  <c r="A801" i="24"/>
  <c r="B801" i="24" s="1"/>
  <c r="A800" i="24"/>
  <c r="B800" i="24" s="1"/>
  <c r="A799" i="24"/>
  <c r="B799" i="24" s="1"/>
  <c r="A798" i="24"/>
  <c r="B798" i="24" s="1"/>
  <c r="A797" i="24"/>
  <c r="B797" i="24" s="1"/>
  <c r="A796" i="24"/>
  <c r="B796" i="24" s="1"/>
  <c r="A795" i="24"/>
  <c r="B795" i="24" s="1"/>
  <c r="A794" i="24"/>
  <c r="B794" i="24" s="1"/>
  <c r="A793" i="24"/>
  <c r="B793" i="24" s="1"/>
  <c r="A792" i="24"/>
  <c r="B792" i="24" s="1"/>
  <c r="A791" i="24"/>
  <c r="B791" i="24" s="1"/>
  <c r="A790" i="24"/>
  <c r="B790" i="24" s="1"/>
  <c r="A789" i="24"/>
  <c r="B789" i="24" s="1"/>
  <c r="A788" i="24"/>
  <c r="B788" i="24" s="1"/>
  <c r="A787" i="24"/>
  <c r="B787" i="24" s="1"/>
  <c r="A786" i="24"/>
  <c r="B786" i="24" s="1"/>
  <c r="A785" i="24"/>
  <c r="B785" i="24" s="1"/>
  <c r="A784" i="24"/>
  <c r="B784" i="24" s="1"/>
  <c r="A783" i="24"/>
  <c r="B783" i="24" s="1"/>
  <c r="A782" i="24"/>
  <c r="B782" i="24" s="1"/>
  <c r="A781" i="24"/>
  <c r="B781" i="24" s="1"/>
  <c r="A780" i="24"/>
  <c r="B780" i="24" s="1"/>
  <c r="A779" i="24"/>
  <c r="B779" i="24" s="1"/>
  <c r="A778" i="24"/>
  <c r="B778" i="24" s="1"/>
  <c r="A777" i="24"/>
  <c r="B777" i="24" s="1"/>
  <c r="A776" i="24"/>
  <c r="B776" i="24" s="1"/>
  <c r="A775" i="24"/>
  <c r="B775" i="24" s="1"/>
  <c r="A774" i="24"/>
  <c r="B774" i="24" s="1"/>
  <c r="A773" i="24"/>
  <c r="B773" i="24" s="1"/>
  <c r="A772" i="24"/>
  <c r="B772" i="24" s="1"/>
  <c r="A771" i="24"/>
  <c r="B771" i="24" s="1"/>
  <c r="A770" i="24"/>
  <c r="B770" i="24" s="1"/>
  <c r="A769" i="24"/>
  <c r="B769" i="24" s="1"/>
  <c r="A768" i="24"/>
  <c r="B768" i="24" s="1"/>
  <c r="A767" i="24"/>
  <c r="B767" i="24" s="1"/>
  <c r="A766" i="24"/>
  <c r="B766" i="24" s="1"/>
  <c r="A765" i="24"/>
  <c r="B765" i="24" s="1"/>
  <c r="A764" i="24"/>
  <c r="B764" i="24" s="1"/>
  <c r="A763" i="24"/>
  <c r="B763" i="24" s="1"/>
  <c r="A762" i="24"/>
  <c r="B762" i="24" s="1"/>
  <c r="A761" i="24"/>
  <c r="B761" i="24" s="1"/>
  <c r="A760" i="24"/>
  <c r="B760" i="24" s="1"/>
  <c r="A759" i="24"/>
  <c r="B759" i="24" s="1"/>
  <c r="A758" i="24"/>
  <c r="B758" i="24" s="1"/>
  <c r="A757" i="24"/>
  <c r="B757" i="24" s="1"/>
  <c r="A756" i="24"/>
  <c r="B756" i="24" s="1"/>
  <c r="A755" i="24"/>
  <c r="B755" i="24" s="1"/>
  <c r="A754" i="24"/>
  <c r="B754" i="24" s="1"/>
  <c r="A753" i="24"/>
  <c r="B753" i="24" s="1"/>
  <c r="A752" i="24"/>
  <c r="B752" i="24" s="1"/>
  <c r="A751" i="24"/>
  <c r="B751" i="24" s="1"/>
  <c r="A750" i="24"/>
  <c r="B750" i="24" s="1"/>
  <c r="A749" i="24"/>
  <c r="B749" i="24" s="1"/>
  <c r="A748" i="24"/>
  <c r="B748" i="24" s="1"/>
  <c r="A747" i="24"/>
  <c r="B747" i="24" s="1"/>
  <c r="A746" i="24"/>
  <c r="B746" i="24" s="1"/>
  <c r="A745" i="24"/>
  <c r="B745" i="24" s="1"/>
  <c r="A744" i="24"/>
  <c r="B744" i="24" s="1"/>
  <c r="A743" i="24"/>
  <c r="B743" i="24" s="1"/>
  <c r="A742" i="24"/>
  <c r="B742" i="24" s="1"/>
  <c r="A741" i="24"/>
  <c r="B741" i="24" s="1"/>
  <c r="A740" i="24"/>
  <c r="B740" i="24" s="1"/>
  <c r="A739" i="24"/>
  <c r="B739" i="24" s="1"/>
  <c r="A738" i="24"/>
  <c r="B738" i="24" s="1"/>
  <c r="A737" i="24"/>
  <c r="B737" i="24" s="1"/>
  <c r="A736" i="24"/>
  <c r="B736" i="24" s="1"/>
  <c r="A735" i="24"/>
  <c r="B735" i="24" s="1"/>
  <c r="A734" i="24"/>
  <c r="B734" i="24" s="1"/>
  <c r="A733" i="24"/>
  <c r="B733" i="24" s="1"/>
  <c r="A732" i="24"/>
  <c r="B732" i="24" s="1"/>
  <c r="A731" i="24"/>
  <c r="B731" i="24" s="1"/>
  <c r="A730" i="24"/>
  <c r="B730" i="24" s="1"/>
  <c r="A729" i="24"/>
  <c r="B729" i="24" s="1"/>
  <c r="A728" i="24"/>
  <c r="B728" i="24" s="1"/>
  <c r="A727" i="24"/>
  <c r="B727" i="24" s="1"/>
  <c r="A726" i="24"/>
  <c r="B726" i="24" s="1"/>
  <c r="A725" i="24"/>
  <c r="B725" i="24" s="1"/>
  <c r="A724" i="24"/>
  <c r="B724" i="24" s="1"/>
  <c r="A723" i="24"/>
  <c r="B723" i="24" s="1"/>
  <c r="A722" i="24"/>
  <c r="B722" i="24" s="1"/>
  <c r="A721" i="24"/>
  <c r="B721" i="24" s="1"/>
  <c r="A720" i="24"/>
  <c r="B720" i="24" s="1"/>
  <c r="A719" i="24"/>
  <c r="B719" i="24" s="1"/>
  <c r="A718" i="24"/>
  <c r="B718" i="24" s="1"/>
  <c r="A717" i="24"/>
  <c r="B717" i="24" s="1"/>
  <c r="A716" i="24"/>
  <c r="B716" i="24" s="1"/>
  <c r="A715" i="24"/>
  <c r="B715" i="24" s="1"/>
  <c r="A714" i="24"/>
  <c r="B714" i="24" s="1"/>
  <c r="A713" i="24"/>
  <c r="B713" i="24" s="1"/>
  <c r="A712" i="24"/>
  <c r="B712" i="24" s="1"/>
  <c r="A711" i="24"/>
  <c r="B711" i="24" s="1"/>
  <c r="A710" i="24"/>
  <c r="B710" i="24" s="1"/>
  <c r="A709" i="24"/>
  <c r="B709" i="24" s="1"/>
  <c r="A708" i="24"/>
  <c r="B708" i="24" s="1"/>
  <c r="A707" i="24"/>
  <c r="B707" i="24" s="1"/>
  <c r="A706" i="24"/>
  <c r="B706" i="24" s="1"/>
  <c r="A705" i="24"/>
  <c r="B705" i="24" s="1"/>
  <c r="A704" i="24"/>
  <c r="B704" i="24" s="1"/>
  <c r="A703" i="24"/>
  <c r="B703" i="24" s="1"/>
  <c r="A702" i="24"/>
  <c r="B702" i="24" s="1"/>
  <c r="A701" i="24"/>
  <c r="B701" i="24" s="1"/>
  <c r="A700" i="24"/>
  <c r="B700" i="24" s="1"/>
  <c r="A699" i="24"/>
  <c r="B699" i="24" s="1"/>
  <c r="A698" i="24"/>
  <c r="B698" i="24" s="1"/>
  <c r="A697" i="24"/>
  <c r="B697" i="24" s="1"/>
  <c r="A696" i="24"/>
  <c r="B696" i="24" s="1"/>
  <c r="A695" i="24"/>
  <c r="B695" i="24" s="1"/>
  <c r="A694" i="24"/>
  <c r="B694" i="24" s="1"/>
  <c r="A693" i="24"/>
  <c r="B693" i="24" s="1"/>
  <c r="A692" i="24"/>
  <c r="B692" i="24" s="1"/>
  <c r="A691" i="24"/>
  <c r="B691" i="24" s="1"/>
  <c r="A690" i="24"/>
  <c r="B690" i="24" s="1"/>
  <c r="A689" i="24"/>
  <c r="B689" i="24" s="1"/>
  <c r="A688" i="24"/>
  <c r="B688" i="24" s="1"/>
  <c r="A687" i="24"/>
  <c r="B687" i="24" s="1"/>
  <c r="A686" i="24"/>
  <c r="B686" i="24" s="1"/>
  <c r="A685" i="24"/>
  <c r="B685" i="24" s="1"/>
  <c r="A684" i="24"/>
  <c r="B684" i="24" s="1"/>
  <c r="A683" i="24"/>
  <c r="B683" i="24" s="1"/>
  <c r="A682" i="24"/>
  <c r="B682" i="24" s="1"/>
  <c r="A681" i="24"/>
  <c r="B681" i="24" s="1"/>
  <c r="A680" i="24"/>
  <c r="B680" i="24" s="1"/>
  <c r="A679" i="24"/>
  <c r="B679" i="24" s="1"/>
  <c r="A678" i="24"/>
  <c r="B678" i="24" s="1"/>
  <c r="A677" i="24"/>
  <c r="B677" i="24" s="1"/>
  <c r="A676" i="24"/>
  <c r="B676" i="24" s="1"/>
  <c r="A675" i="24"/>
  <c r="B675" i="24" s="1"/>
  <c r="A674" i="24"/>
  <c r="B674" i="24" s="1"/>
  <c r="A673" i="24"/>
  <c r="B673" i="24" s="1"/>
  <c r="A672" i="24"/>
  <c r="B672" i="24" s="1"/>
  <c r="A671" i="24"/>
  <c r="B671" i="24" s="1"/>
  <c r="A670" i="24"/>
  <c r="B670" i="24" s="1"/>
  <c r="A669" i="24"/>
  <c r="B669" i="24" s="1"/>
  <c r="A668" i="24"/>
  <c r="B668" i="24" s="1"/>
  <c r="A667" i="24"/>
  <c r="B667" i="24" s="1"/>
  <c r="A666" i="24"/>
  <c r="B666" i="24" s="1"/>
  <c r="A665" i="24"/>
  <c r="B665" i="24" s="1"/>
  <c r="A664" i="24"/>
  <c r="B664" i="24" s="1"/>
  <c r="A663" i="24"/>
  <c r="B663" i="24" s="1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C3" i="7"/>
  <c r="N2" i="7"/>
  <c r="M2" i="7"/>
  <c r="S1" i="23"/>
  <c r="R1" i="23"/>
  <c r="U1" i="23"/>
  <c r="T1" i="23"/>
  <c r="L2" i="7"/>
  <c r="K2" i="7"/>
  <c r="J2" i="7"/>
  <c r="G2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12" i="7"/>
  <c r="E13" i="7"/>
  <c r="E14" i="7"/>
  <c r="E7" i="7"/>
  <c r="E8" i="7"/>
  <c r="E9" i="7"/>
  <c r="E10" i="7"/>
  <c r="E11" i="7"/>
  <c r="E6" i="7"/>
  <c r="D7" i="7"/>
  <c r="D8" i="7"/>
  <c r="D9" i="7"/>
  <c r="D6" i="7"/>
  <c r="D10" i="7"/>
  <c r="D11" i="7"/>
  <c r="D12" i="7"/>
  <c r="D13" i="7"/>
  <c r="D14" i="7"/>
  <c r="D15" i="7"/>
  <c r="L15" i="7" s="1" a="1"/>
  <c r="L15" i="7" s="1"/>
  <c r="D16" i="7"/>
  <c r="N16" i="7" s="1" a="1"/>
  <c r="N16" i="7" s="1"/>
  <c r="D17" i="7"/>
  <c r="D18" i="7"/>
  <c r="N18" i="7" s="1" a="1"/>
  <c r="N18" i="7" s="1"/>
  <c r="D19" i="7"/>
  <c r="D20" i="7"/>
  <c r="L20" i="7" s="1" a="1"/>
  <c r="L20" i="7" s="1"/>
  <c r="D21" i="7"/>
  <c r="D22" i="7"/>
  <c r="D23" i="7"/>
  <c r="F23" i="7" s="1" a="1"/>
  <c r="F23" i="7" s="1"/>
  <c r="D24" i="7"/>
  <c r="I24" i="7" s="1" a="1"/>
  <c r="I24" i="7" s="1"/>
  <c r="D25" i="7"/>
  <c r="D26" i="7"/>
  <c r="D27" i="7"/>
  <c r="D28" i="7"/>
  <c r="D29" i="7"/>
  <c r="D30" i="7"/>
  <c r="N30" i="7" s="1" a="1"/>
  <c r="N30" i="7" s="1"/>
  <c r="D31" i="7"/>
  <c r="D32" i="7"/>
  <c r="N32" i="7" s="1" a="1"/>
  <c r="N32" i="7" s="1"/>
  <c r="D33" i="7"/>
  <c r="D34" i="7"/>
  <c r="D35" i="7"/>
  <c r="F35" i="7" s="1" a="1"/>
  <c r="F35" i="7" s="1"/>
  <c r="D36" i="7"/>
  <c r="I36" i="7" s="1" a="1"/>
  <c r="I36" i="7" s="1"/>
  <c r="D37" i="7"/>
  <c r="D38" i="7"/>
  <c r="D39" i="7"/>
  <c r="L39" i="7" s="1" a="1"/>
  <c r="L39" i="7" s="1"/>
  <c r="D40" i="7"/>
  <c r="F40" i="7" s="1" a="1"/>
  <c r="F40" i="7" s="1"/>
  <c r="D41" i="7"/>
  <c r="D42" i="7"/>
  <c r="N42" i="7" s="1" a="1"/>
  <c r="N42" i="7" s="1"/>
  <c r="D43" i="7"/>
  <c r="D44" i="7"/>
  <c r="N44" i="7" s="1" a="1"/>
  <c r="N44" i="7" s="1"/>
  <c r="D45" i="7"/>
  <c r="D46" i="7"/>
  <c r="D47" i="7"/>
  <c r="F47" i="7" s="1" a="1"/>
  <c r="F47" i="7" s="1"/>
  <c r="D48" i="7"/>
  <c r="N48" i="7" s="1" a="1"/>
  <c r="N48" i="7" s="1"/>
  <c r="D49" i="7"/>
  <c r="D50" i="7"/>
  <c r="D51" i="7"/>
  <c r="D52" i="7"/>
  <c r="F52" i="7" s="1" a="1"/>
  <c r="F52" i="7" s="1"/>
  <c r="D53" i="7"/>
  <c r="D54" i="7"/>
  <c r="N54" i="7" s="1" a="1"/>
  <c r="N54" i="7" s="1"/>
  <c r="D55" i="7"/>
  <c r="D56" i="7"/>
  <c r="N56" i="7" s="1" a="1"/>
  <c r="N56" i="7" s="1"/>
  <c r="D57" i="7"/>
  <c r="D58" i="7"/>
  <c r="D59" i="7"/>
  <c r="D60" i="7"/>
  <c r="N60" i="7" s="1" a="1"/>
  <c r="N60" i="7" s="1"/>
  <c r="D61" i="7"/>
  <c r="D62" i="7"/>
  <c r="D63" i="7"/>
  <c r="D64" i="7"/>
  <c r="F64" i="7" s="1" a="1"/>
  <c r="F64" i="7" s="1"/>
  <c r="D65" i="7"/>
  <c r="D66" i="7"/>
  <c r="D67" i="7"/>
  <c r="D68" i="7"/>
  <c r="N68" i="7" s="1" a="1"/>
  <c r="N68" i="7" s="1"/>
  <c r="D69" i="7"/>
  <c r="D70" i="7"/>
  <c r="D71" i="7"/>
  <c r="D72" i="7"/>
  <c r="N72" i="7" s="1" a="1"/>
  <c r="N72" i="7" s="1"/>
  <c r="D73" i="7"/>
  <c r="D74" i="7"/>
  <c r="D75" i="7"/>
  <c r="D76" i="7"/>
  <c r="G76" i="7" s="1" a="1"/>
  <c r="G76" i="7" s="1"/>
  <c r="D77" i="7"/>
  <c r="D78" i="7"/>
  <c r="D79" i="7"/>
  <c r="D80" i="7"/>
  <c r="N80" i="7" s="1" a="1"/>
  <c r="N80" i="7" s="1"/>
  <c r="D81" i="7"/>
  <c r="D82" i="7"/>
  <c r="D83" i="7"/>
  <c r="D84" i="7"/>
  <c r="N84" i="7" s="1" a="1"/>
  <c r="N84" i="7" s="1"/>
  <c r="D85" i="7"/>
  <c r="D86" i="7"/>
  <c r="D87" i="7"/>
  <c r="D88" i="7"/>
  <c r="F88" i="7" s="1" a="1"/>
  <c r="F88" i="7" s="1"/>
  <c r="D89" i="7"/>
  <c r="D90" i="7"/>
  <c r="N52" i="23"/>
  <c r="X1" i="23"/>
  <c r="Q1" i="23"/>
  <c r="P1" i="23"/>
  <c r="I1" i="23"/>
  <c r="H1" i="23"/>
  <c r="O1" i="23"/>
  <c r="N1" i="23"/>
  <c r="M1" i="23"/>
  <c r="L1" i="23"/>
  <c r="K1" i="23"/>
  <c r="J1" i="23"/>
  <c r="W1" i="23"/>
  <c r="V1" i="23"/>
  <c r="G1" i="23"/>
  <c r="F1" i="23"/>
  <c r="E1" i="23"/>
  <c r="D1" i="23"/>
  <c r="C1" i="23"/>
  <c r="B1" i="23"/>
  <c r="O35" i="29" l="1"/>
  <c r="O34" i="29"/>
  <c r="AA35" i="29"/>
  <c r="AA34" i="29"/>
  <c r="AM35" i="29"/>
  <c r="AM34" i="29"/>
  <c r="AY35" i="29"/>
  <c r="AY34" i="29"/>
  <c r="I34" i="29"/>
  <c r="I35" i="29"/>
  <c r="U34" i="29"/>
  <c r="U35" i="29"/>
  <c r="AG34" i="29"/>
  <c r="AG35" i="29"/>
  <c r="AS34" i="29"/>
  <c r="AS35" i="29"/>
  <c r="N44" i="29"/>
  <c r="N45" i="29"/>
  <c r="AL44" i="29"/>
  <c r="AL45" i="29"/>
  <c r="H44" i="29"/>
  <c r="H45" i="29"/>
  <c r="T44" i="29"/>
  <c r="T45" i="29"/>
  <c r="AF44" i="29"/>
  <c r="AF45" i="29"/>
  <c r="Z44" i="29"/>
  <c r="Z45" i="29"/>
  <c r="V34" i="29"/>
  <c r="V35" i="29"/>
  <c r="BA35" i="29"/>
  <c r="BA34" i="29"/>
  <c r="R35" i="29"/>
  <c r="E44" i="29"/>
  <c r="E45" i="29"/>
  <c r="AJ45" i="29"/>
  <c r="AJ44" i="29"/>
  <c r="BD44" i="29"/>
  <c r="BD45" i="29"/>
  <c r="W34" i="29"/>
  <c r="W35" i="29"/>
  <c r="AR34" i="29"/>
  <c r="AR35" i="29"/>
  <c r="F44" i="29"/>
  <c r="F45" i="29"/>
  <c r="P44" i="29"/>
  <c r="P45" i="29"/>
  <c r="AU45" i="29"/>
  <c r="AU44" i="29"/>
  <c r="AH34" i="29"/>
  <c r="AH35" i="29"/>
  <c r="X35" i="29"/>
  <c r="Q44" i="29"/>
  <c r="Q45" i="29"/>
  <c r="AV45" i="29"/>
  <c r="AV44" i="29"/>
  <c r="AT44" i="29"/>
  <c r="AK45" i="29"/>
  <c r="D35" i="29"/>
  <c r="D34" i="29"/>
  <c r="AI34" i="29"/>
  <c r="AI35" i="29"/>
  <c r="BD34" i="29"/>
  <c r="BD35" i="29"/>
  <c r="R44" i="29"/>
  <c r="R45" i="29"/>
  <c r="AB44" i="29"/>
  <c r="AB45" i="29"/>
  <c r="E35" i="29"/>
  <c r="E34" i="29"/>
  <c r="AT34" i="29"/>
  <c r="AT35" i="29"/>
  <c r="AC44" i="29"/>
  <c r="AC45" i="29"/>
  <c r="I44" i="29"/>
  <c r="BE44" i="29"/>
  <c r="P35" i="29"/>
  <c r="P34" i="29"/>
  <c r="AU34" i="29"/>
  <c r="AU35" i="29"/>
  <c r="BE34" i="29"/>
  <c r="BE35" i="29"/>
  <c r="AW34" i="29"/>
  <c r="AD44" i="29"/>
  <c r="AD45" i="29"/>
  <c r="AN44" i="29"/>
  <c r="AN45" i="29"/>
  <c r="BF44" i="29"/>
  <c r="AW45" i="29"/>
  <c r="Q35" i="29"/>
  <c r="Q34" i="29"/>
  <c r="AX34" i="29"/>
  <c r="AO44" i="29"/>
  <c r="AO45" i="29"/>
  <c r="O44" i="29"/>
  <c r="AX45" i="29"/>
  <c r="H34" i="29"/>
  <c r="H35" i="29"/>
  <c r="AB35" i="29"/>
  <c r="AB34" i="29"/>
  <c r="K45" i="29"/>
  <c r="K44" i="29"/>
  <c r="AP44" i="29"/>
  <c r="AP45" i="29"/>
  <c r="AZ44" i="29"/>
  <c r="AZ45" i="29"/>
  <c r="U44" i="29"/>
  <c r="AC35" i="29"/>
  <c r="AC34" i="29"/>
  <c r="M34" i="29"/>
  <c r="AV35" i="29"/>
  <c r="L45" i="29"/>
  <c r="L44" i="29"/>
  <c r="BA44" i="29"/>
  <c r="BA45" i="29"/>
  <c r="V44" i="29"/>
  <c r="T34" i="29"/>
  <c r="T35" i="29"/>
  <c r="AN35" i="29"/>
  <c r="AN34" i="29"/>
  <c r="N34" i="29"/>
  <c r="F35" i="29"/>
  <c r="BB35" i="29"/>
  <c r="W45" i="29"/>
  <c r="W44" i="29"/>
  <c r="BB44" i="29"/>
  <c r="BB45" i="29"/>
  <c r="AA44" i="29"/>
  <c r="J34" i="29"/>
  <c r="J35" i="29"/>
  <c r="AO35" i="29"/>
  <c r="AO34" i="29"/>
  <c r="X45" i="29"/>
  <c r="X44" i="29"/>
  <c r="AR44" i="29"/>
  <c r="AR45" i="29"/>
  <c r="AG44" i="29"/>
  <c r="S45" i="29"/>
  <c r="L89" i="7" a="1"/>
  <c r="L89" i="7" s="1"/>
  <c r="F77" i="7" a="1"/>
  <c r="F77" i="7" s="1"/>
  <c r="L65" i="7" a="1"/>
  <c r="L65" i="7" s="1"/>
  <c r="F53" i="7" a="1"/>
  <c r="F53" i="7" s="1"/>
  <c r="L41" i="7" a="1"/>
  <c r="L41" i="7" s="1"/>
  <c r="F29" i="7" a="1"/>
  <c r="F29" i="7" s="1"/>
  <c r="L17" i="7" a="1"/>
  <c r="L17" i="7" s="1"/>
  <c r="K34" i="29"/>
  <c r="K35" i="29"/>
  <c r="AF34" i="29"/>
  <c r="AF35" i="29"/>
  <c r="AZ35" i="29"/>
  <c r="AZ34" i="29"/>
  <c r="Y34" i="29"/>
  <c r="L35" i="29"/>
  <c r="D44" i="29"/>
  <c r="D45" i="29"/>
  <c r="AI45" i="29"/>
  <c r="AI44" i="29"/>
  <c r="AH44" i="29"/>
  <c r="Y45" i="29"/>
  <c r="S35" i="28"/>
  <c r="AT35" i="28"/>
  <c r="R35" i="28"/>
  <c r="S44" i="28"/>
  <c r="S45" i="28"/>
  <c r="Q35" i="28"/>
  <c r="Z45" i="28"/>
  <c r="V45" i="28"/>
  <c r="E45" i="28"/>
  <c r="AI44" i="28"/>
  <c r="BE35" i="28"/>
  <c r="J34" i="28"/>
  <c r="J35" i="28"/>
  <c r="J44" i="28"/>
  <c r="Y45" i="28"/>
  <c r="AS44" i="28"/>
  <c r="AH44" i="28"/>
  <c r="AH45" i="28"/>
  <c r="O35" i="28"/>
  <c r="O34" i="28"/>
  <c r="D34" i="28"/>
  <c r="D35" i="28"/>
  <c r="AX44" i="28"/>
  <c r="AY34" i="28"/>
  <c r="P44" i="28"/>
  <c r="AT45" i="28"/>
  <c r="L44" i="28"/>
  <c r="AK34" i="28"/>
  <c r="AP45" i="28"/>
  <c r="K44" i="28"/>
  <c r="AI34" i="28"/>
  <c r="AN45" i="28"/>
  <c r="AN44" i="28"/>
  <c r="AE44" i="28"/>
  <c r="AE45" i="28"/>
  <c r="AN34" i="28"/>
  <c r="AN35" i="28"/>
  <c r="AM45" i="28"/>
  <c r="AM44" i="28"/>
  <c r="AM35" i="28"/>
  <c r="AM34" i="28"/>
  <c r="I34" i="28"/>
  <c r="I35" i="28"/>
  <c r="BF44" i="28"/>
  <c r="BF45" i="28"/>
  <c r="AB45" i="28"/>
  <c r="AB44" i="28"/>
  <c r="BE44" i="28"/>
  <c r="BE45" i="28"/>
  <c r="AA45" i="28"/>
  <c r="AA44" i="28"/>
  <c r="AA35" i="28"/>
  <c r="AA34" i="28"/>
  <c r="AS34" i="28"/>
  <c r="AS35" i="28"/>
  <c r="AZ45" i="28"/>
  <c r="AZ44" i="28"/>
  <c r="AQ44" i="28"/>
  <c r="AQ45" i="28"/>
  <c r="V34" i="28"/>
  <c r="V35" i="28"/>
  <c r="AY45" i="28"/>
  <c r="AY44" i="28"/>
  <c r="J45" i="28"/>
  <c r="AH35" i="28"/>
  <c r="AS45" i="28"/>
  <c r="AG45" i="28"/>
  <c r="U45" i="28"/>
  <c r="I45" i="28"/>
  <c r="O44" i="28"/>
  <c r="AG35" i="28"/>
  <c r="U35" i="28"/>
  <c r="AX34" i="28"/>
  <c r="AL34" i="28"/>
  <c r="Z34" i="28"/>
  <c r="N34" i="28"/>
  <c r="BD45" i="28"/>
  <c r="AR45" i="28"/>
  <c r="AF45" i="28"/>
  <c r="T45" i="28"/>
  <c r="H45" i="28"/>
  <c r="AL44" i="28"/>
  <c r="N44" i="28"/>
  <c r="BD35" i="28"/>
  <c r="AR35" i="28"/>
  <c r="AF35" i="28"/>
  <c r="T35" i="28"/>
  <c r="H35" i="28"/>
  <c r="AW34" i="28"/>
  <c r="Y34" i="28"/>
  <c r="M34" i="28"/>
  <c r="BC45" i="28"/>
  <c r="G45" i="28"/>
  <c r="AW44" i="28"/>
  <c r="AK44" i="28"/>
  <c r="Y44" i="28"/>
  <c r="M44" i="28"/>
  <c r="BC35" i="28"/>
  <c r="AQ35" i="28"/>
  <c r="AE35" i="28"/>
  <c r="G35" i="28"/>
  <c r="AV34" i="28"/>
  <c r="AJ34" i="28"/>
  <c r="X34" i="28"/>
  <c r="L34" i="28"/>
  <c r="BB45" i="28"/>
  <c r="AD45" i="28"/>
  <c r="R45" i="28"/>
  <c r="F45" i="28"/>
  <c r="AV44" i="28"/>
  <c r="AJ44" i="28"/>
  <c r="X44" i="28"/>
  <c r="BB35" i="28"/>
  <c r="AP35" i="28"/>
  <c r="AD35" i="28"/>
  <c r="F35" i="28"/>
  <c r="AU34" i="28"/>
  <c r="W34" i="28"/>
  <c r="K34" i="28"/>
  <c r="BA45" i="28"/>
  <c r="AO45" i="28"/>
  <c r="AC45" i="28"/>
  <c r="Q45" i="28"/>
  <c r="AU44" i="28"/>
  <c r="W44" i="28"/>
  <c r="BA35" i="28"/>
  <c r="AO35" i="28"/>
  <c r="AC35" i="28"/>
  <c r="E35" i="28"/>
  <c r="AZ35" i="28"/>
  <c r="AB35" i="28"/>
  <c r="P35" i="28"/>
  <c r="D44" i="28"/>
  <c r="K6" i="7" a="1"/>
  <c r="K6" i="7" s="1"/>
  <c r="L11" i="7" a="1"/>
  <c r="L11" i="7" s="1"/>
  <c r="F9" i="7" a="1"/>
  <c r="F9" i="7" s="1"/>
  <c r="L9" i="7" a="1"/>
  <c r="L9" i="7" s="1"/>
  <c r="M9" i="7" a="1"/>
  <c r="M9" i="7" s="1"/>
  <c r="N9" i="7" a="1"/>
  <c r="N9" i="7" s="1"/>
  <c r="F8" i="7" a="1"/>
  <c r="F8" i="7" s="1"/>
  <c r="I7" i="7" a="1"/>
  <c r="I7" i="7" s="1"/>
  <c r="F7" i="7" a="1"/>
  <c r="F7" i="7" s="1"/>
  <c r="G7" i="7" a="1"/>
  <c r="G7" i="7" s="1"/>
  <c r="L7" i="7" a="1"/>
  <c r="L7" i="7" s="1"/>
  <c r="M7" i="7" a="1"/>
  <c r="M7" i="7" s="1"/>
  <c r="N7" i="7" a="1"/>
  <c r="N7" i="7" s="1"/>
  <c r="I14" i="7" a="1"/>
  <c r="I14" i="7" s="1"/>
  <c r="F13" i="7" a="1"/>
  <c r="F13" i="7" s="1"/>
  <c r="L13" i="7" a="1"/>
  <c r="L13" i="7" s="1"/>
  <c r="M13" i="7" a="1"/>
  <c r="M13" i="7" s="1"/>
  <c r="N13" i="7" a="1"/>
  <c r="N13" i="7" s="1"/>
  <c r="I12" i="7" a="1"/>
  <c r="I12" i="7" s="1"/>
  <c r="F12" i="7" a="1"/>
  <c r="F12" i="7" s="1"/>
  <c r="G12" i="7" a="1"/>
  <c r="G12" i="7" s="1"/>
  <c r="I90" i="7" a="1"/>
  <c r="I90" i="7" s="1"/>
  <c r="L87" i="7" a="1"/>
  <c r="L87" i="7" s="1"/>
  <c r="L85" i="7" a="1"/>
  <c r="L85" i="7" s="1"/>
  <c r="M85" i="7" a="1"/>
  <c r="M85" i="7" s="1"/>
  <c r="N85" i="7" a="1"/>
  <c r="N85" i="7" s="1"/>
  <c r="F83" i="7" a="1"/>
  <c r="F83" i="7" s="1"/>
  <c r="L83" i="7" a="1"/>
  <c r="L83" i="7" s="1"/>
  <c r="M83" i="7" a="1"/>
  <c r="M83" i="7" s="1"/>
  <c r="N83" i="7" a="1"/>
  <c r="N83" i="7" s="1"/>
  <c r="I82" i="7" a="1"/>
  <c r="I82" i="7" s="1"/>
  <c r="G81" i="7" a="1"/>
  <c r="G81" i="7" s="1"/>
  <c r="F81" i="7" a="1"/>
  <c r="F81" i="7" s="1"/>
  <c r="L81" i="7" a="1"/>
  <c r="L81" i="7" s="1"/>
  <c r="M81" i="7" a="1"/>
  <c r="M81" i="7" s="1"/>
  <c r="N81" i="7" a="1"/>
  <c r="N81" i="7" s="1"/>
  <c r="I80" i="7" a="1"/>
  <c r="I80" i="7" s="1"/>
  <c r="G80" i="7" a="1"/>
  <c r="G80" i="7" s="1"/>
  <c r="F79" i="7" a="1"/>
  <c r="F79" i="7" s="1"/>
  <c r="L79" i="7" a="1"/>
  <c r="L79" i="7" s="1"/>
  <c r="M79" i="7" a="1"/>
  <c r="M79" i="7" s="1"/>
  <c r="N79" i="7" a="1"/>
  <c r="N79" i="7" s="1"/>
  <c r="I78" i="7" a="1"/>
  <c r="I78" i="7" s="1"/>
  <c r="G72" i="7" a="1"/>
  <c r="G72" i="7" s="1"/>
  <c r="F71" i="7" a="1"/>
  <c r="F71" i="7" s="1"/>
  <c r="L71" i="7" a="1"/>
  <c r="L71" i="7" s="1"/>
  <c r="M71" i="7" a="1"/>
  <c r="M71" i="7" s="1"/>
  <c r="N71" i="7" a="1"/>
  <c r="N71" i="7" s="1"/>
  <c r="I70" i="7" a="1"/>
  <c r="I70" i="7" s="1"/>
  <c r="G69" i="7" a="1"/>
  <c r="G69" i="7" s="1"/>
  <c r="F69" i="7" a="1"/>
  <c r="F69" i="7" s="1"/>
  <c r="L69" i="7" a="1"/>
  <c r="L69" i="7" s="1"/>
  <c r="M69" i="7" a="1"/>
  <c r="M69" i="7" s="1"/>
  <c r="N69" i="7" a="1"/>
  <c r="N69" i="7" s="1"/>
  <c r="I68" i="7" a="1"/>
  <c r="I68" i="7" s="1"/>
  <c r="G68" i="7" a="1"/>
  <c r="G68" i="7" s="1"/>
  <c r="F67" i="7" a="1"/>
  <c r="F67" i="7" s="1"/>
  <c r="L67" i="7" a="1"/>
  <c r="L67" i="7" s="1"/>
  <c r="M67" i="7" a="1"/>
  <c r="M67" i="7" s="1"/>
  <c r="N67" i="7" a="1"/>
  <c r="N67" i="7" s="1"/>
  <c r="I66" i="7" a="1"/>
  <c r="I66" i="7" s="1"/>
  <c r="L63" i="7" a="1"/>
  <c r="L63" i="7" s="1"/>
  <c r="L61" i="7" a="1"/>
  <c r="L61" i="7" s="1"/>
  <c r="M61" i="7" a="1"/>
  <c r="M61" i="7" s="1"/>
  <c r="F59" i="7" a="1"/>
  <c r="F59" i="7" s="1"/>
  <c r="L59" i="7" a="1"/>
  <c r="L59" i="7" s="1"/>
  <c r="M59" i="7" a="1"/>
  <c r="M59" i="7" s="1"/>
  <c r="N59" i="7" a="1"/>
  <c r="N59" i="7" s="1"/>
  <c r="I58" i="7" a="1"/>
  <c r="I58" i="7" s="1"/>
  <c r="G57" i="7" a="1"/>
  <c r="G57" i="7" s="1"/>
  <c r="F57" i="7" a="1"/>
  <c r="F57" i="7" s="1"/>
  <c r="L57" i="7" a="1"/>
  <c r="L57" i="7" s="1"/>
  <c r="M57" i="7" a="1"/>
  <c r="M57" i="7" s="1"/>
  <c r="N57" i="7" a="1"/>
  <c r="N57" i="7" s="1"/>
  <c r="I56" i="7" a="1"/>
  <c r="I56" i="7" s="1"/>
  <c r="G56" i="7" a="1"/>
  <c r="G56" i="7" s="1"/>
  <c r="F55" i="7" a="1"/>
  <c r="F55" i="7" s="1"/>
  <c r="L55" i="7" a="1"/>
  <c r="L55" i="7" s="1"/>
  <c r="M55" i="7" a="1"/>
  <c r="M55" i="7" s="1"/>
  <c r="N55" i="7" a="1"/>
  <c r="N55" i="7" s="1"/>
  <c r="I54" i="7" a="1"/>
  <c r="I54" i="7" s="1"/>
  <c r="I48" i="7" a="1"/>
  <c r="I48" i="7" s="1"/>
  <c r="G48" i="7" a="1"/>
  <c r="G48" i="7" s="1"/>
  <c r="G47" i="7" a="1"/>
  <c r="G47" i="7" s="1"/>
  <c r="L47" i="7" a="1"/>
  <c r="L47" i="7" s="1"/>
  <c r="M47" i="7" a="1"/>
  <c r="M47" i="7" s="1"/>
  <c r="N47" i="7" a="1"/>
  <c r="N47" i="7" s="1"/>
  <c r="I46" i="7" a="1"/>
  <c r="I46" i="7" s="1"/>
  <c r="G45" i="7" a="1"/>
  <c r="G45" i="7" s="1"/>
  <c r="F45" i="7" a="1"/>
  <c r="F45" i="7" s="1"/>
  <c r="L45" i="7" a="1"/>
  <c r="L45" i="7" s="1"/>
  <c r="M45" i="7" a="1"/>
  <c r="M45" i="7" s="1"/>
  <c r="N45" i="7" a="1"/>
  <c r="N45" i="7" s="1"/>
  <c r="I44" i="7" a="1"/>
  <c r="I44" i="7" s="1"/>
  <c r="G44" i="7" a="1"/>
  <c r="G44" i="7" s="1"/>
  <c r="F43" i="7" a="1"/>
  <c r="F43" i="7" s="1"/>
  <c r="L43" i="7" a="1"/>
  <c r="L43" i="7" s="1"/>
  <c r="M43" i="7" a="1"/>
  <c r="M43" i="7" s="1"/>
  <c r="N43" i="7" a="1"/>
  <c r="N43" i="7" s="1"/>
  <c r="I42" i="7" a="1"/>
  <c r="I42" i="7" s="1"/>
  <c r="L37" i="7" a="1"/>
  <c r="L37" i="7" s="1"/>
  <c r="M37" i="7" a="1"/>
  <c r="M37" i="7" s="1"/>
  <c r="N37" i="7" a="1"/>
  <c r="N37" i="7" s="1"/>
  <c r="J36" i="7" a="1"/>
  <c r="J36" i="7" s="1"/>
  <c r="G36" i="7" a="1"/>
  <c r="G36" i="7" s="1"/>
  <c r="G35" i="7" a="1"/>
  <c r="G35" i="7" s="1"/>
  <c r="L35" i="7" a="1"/>
  <c r="L35" i="7" s="1"/>
  <c r="M35" i="7" a="1"/>
  <c r="M35" i="7" s="1"/>
  <c r="N35" i="7" a="1"/>
  <c r="N35" i="7" s="1"/>
  <c r="I34" i="7" a="1"/>
  <c r="I34" i="7" s="1"/>
  <c r="G33" i="7" a="1"/>
  <c r="G33" i="7" s="1"/>
  <c r="F33" i="7" a="1"/>
  <c r="F33" i="7" s="1"/>
  <c r="L33" i="7" a="1"/>
  <c r="L33" i="7" s="1"/>
  <c r="M33" i="7" a="1"/>
  <c r="M33" i="7" s="1"/>
  <c r="N33" i="7" a="1"/>
  <c r="N33" i="7" s="1"/>
  <c r="I32" i="7" a="1"/>
  <c r="I32" i="7" s="1"/>
  <c r="G32" i="7" a="1"/>
  <c r="G32" i="7" s="1"/>
  <c r="F31" i="7" a="1"/>
  <c r="F31" i="7" s="1"/>
  <c r="L31" i="7" a="1"/>
  <c r="L31" i="7" s="1"/>
  <c r="M31" i="7" a="1"/>
  <c r="M31" i="7" s="1"/>
  <c r="N31" i="7" a="1"/>
  <c r="N31" i="7" s="1"/>
  <c r="I30" i="7" a="1"/>
  <c r="I30" i="7" s="1"/>
  <c r="J24" i="7" a="1"/>
  <c r="J24" i="7" s="1"/>
  <c r="G24" i="7" a="1"/>
  <c r="G24" i="7" s="1"/>
  <c r="G23" i="7" a="1"/>
  <c r="G23" i="7" s="1"/>
  <c r="L23" i="7" a="1"/>
  <c r="L23" i="7" s="1"/>
  <c r="M23" i="7" a="1"/>
  <c r="M23" i="7" s="1"/>
  <c r="N23" i="7" a="1"/>
  <c r="N23" i="7" s="1"/>
  <c r="I22" i="7" a="1"/>
  <c r="I22" i="7" s="1"/>
  <c r="G21" i="7" a="1"/>
  <c r="G21" i="7" s="1"/>
  <c r="F21" i="7" a="1"/>
  <c r="F21" i="7" s="1"/>
  <c r="L21" i="7" a="1"/>
  <c r="L21" i="7" s="1"/>
  <c r="M21" i="7" a="1"/>
  <c r="M21" i="7" s="1"/>
  <c r="N21" i="7" a="1"/>
  <c r="N21" i="7" s="1"/>
  <c r="I20" i="7" a="1"/>
  <c r="I20" i="7" s="1"/>
  <c r="G20" i="7" a="1"/>
  <c r="G20" i="7" s="1"/>
  <c r="F19" i="7" a="1"/>
  <c r="F19" i="7" s="1"/>
  <c r="L19" i="7" a="1"/>
  <c r="L19" i="7" s="1"/>
  <c r="M19" i="7" a="1"/>
  <c r="M19" i="7" s="1"/>
  <c r="N19" i="7" a="1"/>
  <c r="N19" i="7" s="1"/>
  <c r="I18" i="7" a="1"/>
  <c r="I18" i="7" s="1"/>
  <c r="W8" i="24" a="1"/>
  <c r="W8" i="24" s="1"/>
  <c r="AA8" i="24" a="1"/>
  <c r="AA8" i="24" s="1"/>
  <c r="AE8" i="24" a="1"/>
  <c r="AE8" i="24" s="1"/>
  <c r="AI8" i="24" a="1"/>
  <c r="AI8" i="24" s="1"/>
  <c r="AI12" i="24" a="1"/>
  <c r="AI12" i="24" s="1"/>
  <c r="AE12" i="24" a="1"/>
  <c r="AE12" i="24" s="1"/>
  <c r="AA12" i="24" a="1"/>
  <c r="AA12" i="24" s="1"/>
  <c r="W12" i="24" a="1"/>
  <c r="W12" i="24" s="1"/>
  <c r="AI11" i="24" a="1"/>
  <c r="AI11" i="24" s="1"/>
  <c r="AE11" i="24" a="1"/>
  <c r="AE11" i="24" s="1"/>
  <c r="AA11" i="24" a="1"/>
  <c r="AA11" i="24" s="1"/>
  <c r="W11" i="24" a="1"/>
  <c r="W11" i="24" s="1"/>
  <c r="AI10" i="24" a="1"/>
  <c r="AI10" i="24" s="1"/>
  <c r="AE10" i="24" a="1"/>
  <c r="AE10" i="24" s="1"/>
  <c r="AA10" i="24" a="1"/>
  <c r="AA10" i="24" s="1"/>
  <c r="W10" i="24" a="1"/>
  <c r="W10" i="24" s="1"/>
  <c r="AI9" i="24" a="1"/>
  <c r="AI9" i="24" s="1"/>
  <c r="AE9" i="24" a="1"/>
  <c r="AE9" i="24" s="1"/>
  <c r="AA9" i="24" a="1"/>
  <c r="AA9" i="24" s="1"/>
  <c r="W9" i="24" a="1"/>
  <c r="W9" i="24" s="1"/>
  <c r="AI1587" i="24" a="1"/>
  <c r="AI1587" i="24" s="1"/>
  <c r="AE1587" i="24" a="1"/>
  <c r="AE1587" i="24" s="1"/>
  <c r="AA1587" i="24" a="1"/>
  <c r="AA1587" i="24" s="1"/>
  <c r="W1587" i="24" a="1"/>
  <c r="W1587" i="24" s="1"/>
  <c r="AI1586" i="24" a="1"/>
  <c r="AI1586" i="24" s="1"/>
  <c r="AE1586" i="24" a="1"/>
  <c r="AE1586" i="24" s="1"/>
  <c r="AA1586" i="24" a="1"/>
  <c r="AA1586" i="24" s="1"/>
  <c r="W1586" i="24" a="1"/>
  <c r="W1586" i="24" s="1"/>
  <c r="AI1585" i="24" a="1"/>
  <c r="AI1585" i="24" s="1"/>
  <c r="AE1585" i="24" a="1"/>
  <c r="AE1585" i="24" s="1"/>
  <c r="AA1585" i="24" a="1"/>
  <c r="AA1585" i="24" s="1"/>
  <c r="W1585" i="24" a="1"/>
  <c r="W1585" i="24" s="1"/>
  <c r="AI1584" i="24" a="1"/>
  <c r="AI1584" i="24" s="1"/>
  <c r="AE1584" i="24" a="1"/>
  <c r="AE1584" i="24" s="1"/>
  <c r="AA1584" i="24" a="1"/>
  <c r="AA1584" i="24" s="1"/>
  <c r="W1584" i="24" a="1"/>
  <c r="W1584" i="24" s="1"/>
  <c r="AI1583" i="24" a="1"/>
  <c r="AI1583" i="24" s="1"/>
  <c r="AE1583" i="24" a="1"/>
  <c r="AE1583" i="24" s="1"/>
  <c r="AA1583" i="24" a="1"/>
  <c r="AA1583" i="24" s="1"/>
  <c r="W1583" i="24" a="1"/>
  <c r="W1583" i="24" s="1"/>
  <c r="AI1582" i="24" a="1"/>
  <c r="AI1582" i="24" s="1"/>
  <c r="AE1582" i="24" a="1"/>
  <c r="AE1582" i="24" s="1"/>
  <c r="AA1582" i="24" a="1"/>
  <c r="AA1582" i="24" s="1"/>
  <c r="W1582" i="24" a="1"/>
  <c r="W1582" i="24" s="1"/>
  <c r="AI1581" i="24" a="1"/>
  <c r="AI1581" i="24" s="1"/>
  <c r="AE1581" i="24" a="1"/>
  <c r="AE1581" i="24" s="1"/>
  <c r="AA1581" i="24" a="1"/>
  <c r="AA1581" i="24" s="1"/>
  <c r="W1581" i="24" a="1"/>
  <c r="W1581" i="24" s="1"/>
  <c r="AI1580" i="24" a="1"/>
  <c r="AI1580" i="24" s="1"/>
  <c r="AE1580" i="24" a="1"/>
  <c r="AE1580" i="24" s="1"/>
  <c r="AA1580" i="24" a="1"/>
  <c r="AA1580" i="24" s="1"/>
  <c r="W1580" i="24" a="1"/>
  <c r="W1580" i="24" s="1"/>
  <c r="AI1579" i="24" a="1"/>
  <c r="AI1579" i="24" s="1"/>
  <c r="AE1579" i="24" a="1"/>
  <c r="AE1579" i="24" s="1"/>
  <c r="AA1579" i="24" a="1"/>
  <c r="AA1579" i="24" s="1"/>
  <c r="W1579" i="24" a="1"/>
  <c r="W1579" i="24" s="1"/>
  <c r="AI1578" i="24" a="1"/>
  <c r="AI1578" i="24" s="1"/>
  <c r="AE1578" i="24" a="1"/>
  <c r="AE1578" i="24" s="1"/>
  <c r="AA1578" i="24" a="1"/>
  <c r="AA1578" i="24" s="1"/>
  <c r="W1578" i="24" a="1"/>
  <c r="W1578" i="24" s="1"/>
  <c r="AI1577" i="24" a="1"/>
  <c r="AI1577" i="24" s="1"/>
  <c r="AE1577" i="24" a="1"/>
  <c r="AE1577" i="24" s="1"/>
  <c r="AA1577" i="24" a="1"/>
  <c r="AA1577" i="24" s="1"/>
  <c r="W1577" i="24" a="1"/>
  <c r="W1577" i="24" s="1"/>
  <c r="AI1576" i="24" a="1"/>
  <c r="AI1576" i="24" s="1"/>
  <c r="AE1576" i="24" a="1"/>
  <c r="AE1576" i="24" s="1"/>
  <c r="AA1576" i="24" a="1"/>
  <c r="AA1576" i="24" s="1"/>
  <c r="W1576" i="24" a="1"/>
  <c r="W1576" i="24" s="1"/>
  <c r="AI1575" i="24" a="1"/>
  <c r="AI1575" i="24" s="1"/>
  <c r="AE1575" i="24" a="1"/>
  <c r="AE1575" i="24" s="1"/>
  <c r="AA1575" i="24" a="1"/>
  <c r="AA1575" i="24" s="1"/>
  <c r="W1575" i="24" a="1"/>
  <c r="W1575" i="24" s="1"/>
  <c r="AI1574" i="24" a="1"/>
  <c r="AI1574" i="24" s="1"/>
  <c r="AE1574" i="24" a="1"/>
  <c r="AE1574" i="24" s="1"/>
  <c r="AA1574" i="24" a="1"/>
  <c r="AA1574" i="24" s="1"/>
  <c r="W1574" i="24" a="1"/>
  <c r="W1574" i="24" s="1"/>
  <c r="AI1573" i="24" a="1"/>
  <c r="AI1573" i="24" s="1"/>
  <c r="AE1573" i="24" a="1"/>
  <c r="AE1573" i="24" s="1"/>
  <c r="AA1573" i="24" a="1"/>
  <c r="AA1573" i="24" s="1"/>
  <c r="W1573" i="24" a="1"/>
  <c r="W1573" i="24" s="1"/>
  <c r="AI1572" i="24" a="1"/>
  <c r="AI1572" i="24" s="1"/>
  <c r="AE1572" i="24" a="1"/>
  <c r="AE1572" i="24" s="1"/>
  <c r="AA1572" i="24" a="1"/>
  <c r="AA1572" i="24" s="1"/>
  <c r="W1572" i="24" a="1"/>
  <c r="W1572" i="24" s="1"/>
  <c r="AI1571" i="24" a="1"/>
  <c r="AI1571" i="24" s="1"/>
  <c r="AE1571" i="24" a="1"/>
  <c r="AE1571" i="24" s="1"/>
  <c r="AA1571" i="24" a="1"/>
  <c r="AA1571" i="24" s="1"/>
  <c r="W1571" i="24" a="1"/>
  <c r="W1571" i="24" s="1"/>
  <c r="AI1570" i="24" a="1"/>
  <c r="AI1570" i="24" s="1"/>
  <c r="AE1570" i="24" a="1"/>
  <c r="AE1570" i="24" s="1"/>
  <c r="AA1570" i="24" a="1"/>
  <c r="AA1570" i="24" s="1"/>
  <c r="W1570" i="24" a="1"/>
  <c r="W1570" i="24" s="1"/>
  <c r="AI1569" i="24" a="1"/>
  <c r="AI1569" i="24" s="1"/>
  <c r="AE1569" i="24" a="1"/>
  <c r="AE1569" i="24" s="1"/>
  <c r="AA1569" i="24" a="1"/>
  <c r="AA1569" i="24" s="1"/>
  <c r="W1569" i="24" a="1"/>
  <c r="W1569" i="24" s="1"/>
  <c r="AI1568" i="24" a="1"/>
  <c r="AI1568" i="24" s="1"/>
  <c r="AE1568" i="24" a="1"/>
  <c r="AE1568" i="24" s="1"/>
  <c r="AA1568" i="24" a="1"/>
  <c r="AA1568" i="24" s="1"/>
  <c r="W1568" i="24" a="1"/>
  <c r="W1568" i="24" s="1"/>
  <c r="AI1567" i="24" a="1"/>
  <c r="AI1567" i="24" s="1"/>
  <c r="AE1567" i="24" a="1"/>
  <c r="AE1567" i="24" s="1"/>
  <c r="AA1567" i="24" a="1"/>
  <c r="AA1567" i="24" s="1"/>
  <c r="W1567" i="24" a="1"/>
  <c r="W1567" i="24" s="1"/>
  <c r="AI1566" i="24" a="1"/>
  <c r="AI1566" i="24" s="1"/>
  <c r="AE1566" i="24" a="1"/>
  <c r="AE1566" i="24" s="1"/>
  <c r="AA1566" i="24" a="1"/>
  <c r="AA1566" i="24" s="1"/>
  <c r="W1566" i="24" a="1"/>
  <c r="W1566" i="24" s="1"/>
  <c r="AI1565" i="24" a="1"/>
  <c r="AI1565" i="24" s="1"/>
  <c r="AE1565" i="24" a="1"/>
  <c r="AE1565" i="24" s="1"/>
  <c r="AA1565" i="24" a="1"/>
  <c r="AA1565" i="24" s="1"/>
  <c r="W1565" i="24" a="1"/>
  <c r="W1565" i="24" s="1"/>
  <c r="AI1564" i="24" a="1"/>
  <c r="AI1564" i="24" s="1"/>
  <c r="AE1564" i="24" a="1"/>
  <c r="AE1564" i="24" s="1"/>
  <c r="AA1564" i="24" a="1"/>
  <c r="AA1564" i="24" s="1"/>
  <c r="W1564" i="24" a="1"/>
  <c r="W1564" i="24" s="1"/>
  <c r="AI1563" i="24" a="1"/>
  <c r="AI1563" i="24" s="1"/>
  <c r="AE1563" i="24" a="1"/>
  <c r="AE1563" i="24" s="1"/>
  <c r="AA1563" i="24" a="1"/>
  <c r="AA1563" i="24" s="1"/>
  <c r="W1563" i="24" a="1"/>
  <c r="W1563" i="24" s="1"/>
  <c r="AI1562" i="24" a="1"/>
  <c r="AI1562" i="24" s="1"/>
  <c r="AE1562" i="24" a="1"/>
  <c r="AE1562" i="24" s="1"/>
  <c r="AA1562" i="24" a="1"/>
  <c r="AA1562" i="24" s="1"/>
  <c r="W1562" i="24" a="1"/>
  <c r="W1562" i="24" s="1"/>
  <c r="AI1561" i="24" a="1"/>
  <c r="AI1561" i="24" s="1"/>
  <c r="AE1561" i="24" a="1"/>
  <c r="AE1561" i="24" s="1"/>
  <c r="AA1561" i="24" a="1"/>
  <c r="AA1561" i="24" s="1"/>
  <c r="W1561" i="24" a="1"/>
  <c r="W1561" i="24" s="1"/>
  <c r="AI1560" i="24" a="1"/>
  <c r="AI1560" i="24" s="1"/>
  <c r="AE1560" i="24" a="1"/>
  <c r="AE1560" i="24" s="1"/>
  <c r="AA1560" i="24" a="1"/>
  <c r="AA1560" i="24" s="1"/>
  <c r="W1560" i="24" a="1"/>
  <c r="W1560" i="24" s="1"/>
  <c r="AI1559" i="24" a="1"/>
  <c r="AI1559" i="24" s="1"/>
  <c r="AE1559" i="24" a="1"/>
  <c r="AE1559" i="24" s="1"/>
  <c r="AA1559" i="24" a="1"/>
  <c r="AA1559" i="24" s="1"/>
  <c r="W1559" i="24" a="1"/>
  <c r="W1559" i="24" s="1"/>
  <c r="AI1558" i="24" a="1"/>
  <c r="AI1558" i="24" s="1"/>
  <c r="AE1558" i="24" a="1"/>
  <c r="AE1558" i="24" s="1"/>
  <c r="AA1558" i="24" a="1"/>
  <c r="AA1558" i="24" s="1"/>
  <c r="W1558" i="24" a="1"/>
  <c r="W1558" i="24" s="1"/>
  <c r="AI1557" i="24" a="1"/>
  <c r="AI1557" i="24" s="1"/>
  <c r="AE1557" i="24" a="1"/>
  <c r="AE1557" i="24" s="1"/>
  <c r="AA1557" i="24" a="1"/>
  <c r="AA1557" i="24" s="1"/>
  <c r="W1557" i="24" a="1"/>
  <c r="W1557" i="24" s="1"/>
  <c r="AI1556" i="24" a="1"/>
  <c r="AI1556" i="24" s="1"/>
  <c r="AE1556" i="24" a="1"/>
  <c r="AE1556" i="24" s="1"/>
  <c r="AA1556" i="24" a="1"/>
  <c r="AA1556" i="24" s="1"/>
  <c r="W1556" i="24" a="1"/>
  <c r="W1556" i="24" s="1"/>
  <c r="AI1555" i="24" a="1"/>
  <c r="AI1555" i="24" s="1"/>
  <c r="AE1555" i="24" a="1"/>
  <c r="AE1555" i="24" s="1"/>
  <c r="AA1555" i="24" a="1"/>
  <c r="AA1555" i="24" s="1"/>
  <c r="W1555" i="24" a="1"/>
  <c r="W1555" i="24" s="1"/>
  <c r="AI1554" i="24" a="1"/>
  <c r="AI1554" i="24" s="1"/>
  <c r="AE1554" i="24" a="1"/>
  <c r="AE1554" i="24" s="1"/>
  <c r="AA1554" i="24" a="1"/>
  <c r="AA1554" i="24" s="1"/>
  <c r="W1554" i="24" a="1"/>
  <c r="W1554" i="24" s="1"/>
  <c r="AI1553" i="24" a="1"/>
  <c r="AI1553" i="24" s="1"/>
  <c r="AE1553" i="24" a="1"/>
  <c r="AE1553" i="24" s="1"/>
  <c r="AA1553" i="24" a="1"/>
  <c r="AA1553" i="24" s="1"/>
  <c r="W1553" i="24" a="1"/>
  <c r="W1553" i="24" s="1"/>
  <c r="AI1552" i="24" a="1"/>
  <c r="AI1552" i="24" s="1"/>
  <c r="AE1552" i="24" a="1"/>
  <c r="AE1552" i="24" s="1"/>
  <c r="AA1552" i="24" a="1"/>
  <c r="AA1552" i="24" s="1"/>
  <c r="W1552" i="24" a="1"/>
  <c r="W1552" i="24" s="1"/>
  <c r="AI1551" i="24" a="1"/>
  <c r="AI1551" i="24" s="1"/>
  <c r="AE1551" i="24" a="1"/>
  <c r="AE1551" i="24" s="1"/>
  <c r="AA1551" i="24" a="1"/>
  <c r="AA1551" i="24" s="1"/>
  <c r="W1551" i="24" a="1"/>
  <c r="W1551" i="24" s="1"/>
  <c r="AI1550" i="24" a="1"/>
  <c r="AI1550" i="24" s="1"/>
  <c r="AE1550" i="24" a="1"/>
  <c r="AE1550" i="24" s="1"/>
  <c r="AA1550" i="24" a="1"/>
  <c r="AA1550" i="24" s="1"/>
  <c r="W1550" i="24" a="1"/>
  <c r="W1550" i="24" s="1"/>
  <c r="AI1549" i="24" a="1"/>
  <c r="AI1549" i="24" s="1"/>
  <c r="AE1549" i="24" a="1"/>
  <c r="AE1549" i="24" s="1"/>
  <c r="AA1549" i="24" a="1"/>
  <c r="AA1549" i="24" s="1"/>
  <c r="W1549" i="24" a="1"/>
  <c r="W1549" i="24" s="1"/>
  <c r="AI1548" i="24" a="1"/>
  <c r="AI1548" i="24" s="1"/>
  <c r="AE1548" i="24" a="1"/>
  <c r="AE1548" i="24" s="1"/>
  <c r="AA1548" i="24" a="1"/>
  <c r="AA1548" i="24" s="1"/>
  <c r="W1548" i="24" a="1"/>
  <c r="W1548" i="24" s="1"/>
  <c r="AI1547" i="24" a="1"/>
  <c r="AI1547" i="24" s="1"/>
  <c r="AE1547" i="24" a="1"/>
  <c r="AE1547" i="24" s="1"/>
  <c r="AA1547" i="24" a="1"/>
  <c r="AA1547" i="24" s="1"/>
  <c r="W1547" i="24" a="1"/>
  <c r="W1547" i="24" s="1"/>
  <c r="AI1546" i="24" a="1"/>
  <c r="AI1546" i="24" s="1"/>
  <c r="AE1546" i="24" a="1"/>
  <c r="AE1546" i="24" s="1"/>
  <c r="AA1546" i="24" a="1"/>
  <c r="AA1546" i="24" s="1"/>
  <c r="W1546" i="24" a="1"/>
  <c r="W1546" i="24" s="1"/>
  <c r="AI1545" i="24" a="1"/>
  <c r="AI1545" i="24" s="1"/>
  <c r="AE1545" i="24" a="1"/>
  <c r="AE1545" i="24" s="1"/>
  <c r="AA1545" i="24" a="1"/>
  <c r="AA1545" i="24" s="1"/>
  <c r="W1545" i="24" a="1"/>
  <c r="W1545" i="24" s="1"/>
  <c r="AI1544" i="24" a="1"/>
  <c r="AI1544" i="24" s="1"/>
  <c r="AE1544" i="24" a="1"/>
  <c r="AE1544" i="24" s="1"/>
  <c r="AA1544" i="24" a="1"/>
  <c r="AA1544" i="24" s="1"/>
  <c r="W1544" i="24" a="1"/>
  <c r="W1544" i="24" s="1"/>
  <c r="AI1543" i="24" a="1"/>
  <c r="AI1543" i="24" s="1"/>
  <c r="AE1543" i="24" a="1"/>
  <c r="AE1543" i="24" s="1"/>
  <c r="AA1543" i="24" a="1"/>
  <c r="AA1543" i="24" s="1"/>
  <c r="W1543" i="24" a="1"/>
  <c r="W1543" i="24" s="1"/>
  <c r="AI1542" i="24" a="1"/>
  <c r="AI1542" i="24" s="1"/>
  <c r="AE1542" i="24" a="1"/>
  <c r="AE1542" i="24" s="1"/>
  <c r="AA1542" i="24" a="1"/>
  <c r="AA1542" i="24" s="1"/>
  <c r="W1542" i="24" a="1"/>
  <c r="W1542" i="24" s="1"/>
  <c r="AI1541" i="24" a="1"/>
  <c r="AI1541" i="24" s="1"/>
  <c r="AE1541" i="24" a="1"/>
  <c r="AE1541" i="24" s="1"/>
  <c r="AA1541" i="24" a="1"/>
  <c r="AA1541" i="24" s="1"/>
  <c r="W1541" i="24" a="1"/>
  <c r="W1541" i="24" s="1"/>
  <c r="AI1540" i="24" a="1"/>
  <c r="AI1540" i="24" s="1"/>
  <c r="AE1540" i="24" a="1"/>
  <c r="AE1540" i="24" s="1"/>
  <c r="AA1540" i="24" a="1"/>
  <c r="AA1540" i="24" s="1"/>
  <c r="W1540" i="24" a="1"/>
  <c r="W1540" i="24" s="1"/>
  <c r="AI1539" i="24" a="1"/>
  <c r="AI1539" i="24" s="1"/>
  <c r="AE1539" i="24" a="1"/>
  <c r="AE1539" i="24" s="1"/>
  <c r="AA1539" i="24" a="1"/>
  <c r="AA1539" i="24" s="1"/>
  <c r="W1539" i="24" a="1"/>
  <c r="W1539" i="24" s="1"/>
  <c r="AI1538" i="24" a="1"/>
  <c r="AI1538" i="24" s="1"/>
  <c r="AE1538" i="24" a="1"/>
  <c r="AE1538" i="24" s="1"/>
  <c r="AA1538" i="24" a="1"/>
  <c r="AA1538" i="24" s="1"/>
  <c r="W1538" i="24" a="1"/>
  <c r="W1538" i="24" s="1"/>
  <c r="AI1537" i="24" a="1"/>
  <c r="AI1537" i="24" s="1"/>
  <c r="AE1537" i="24" a="1"/>
  <c r="AE1537" i="24" s="1"/>
  <c r="AA1537" i="24" a="1"/>
  <c r="AA1537" i="24" s="1"/>
  <c r="W1537" i="24" a="1"/>
  <c r="W1537" i="24" s="1"/>
  <c r="AI1536" i="24" a="1"/>
  <c r="AI1536" i="24" s="1"/>
  <c r="AE1536" i="24" a="1"/>
  <c r="AE1536" i="24" s="1"/>
  <c r="AA1536" i="24" a="1"/>
  <c r="AA1536" i="24" s="1"/>
  <c r="W1536" i="24" a="1"/>
  <c r="W1536" i="24" s="1"/>
  <c r="AI1535" i="24" a="1"/>
  <c r="AI1535" i="24" s="1"/>
  <c r="AE1535" i="24" a="1"/>
  <c r="AE1535" i="24" s="1"/>
  <c r="AA1535" i="24" a="1"/>
  <c r="AA1535" i="24" s="1"/>
  <c r="W1535" i="24" a="1"/>
  <c r="W1535" i="24" s="1"/>
  <c r="AI1534" i="24" a="1"/>
  <c r="AI1534" i="24" s="1"/>
  <c r="AE1534" i="24" a="1"/>
  <c r="AE1534" i="24" s="1"/>
  <c r="AA1534" i="24" a="1"/>
  <c r="AA1534" i="24" s="1"/>
  <c r="W1534" i="24" a="1"/>
  <c r="W1534" i="24" s="1"/>
  <c r="AI1533" i="24" a="1"/>
  <c r="AI1533" i="24" s="1"/>
  <c r="AE1533" i="24" a="1"/>
  <c r="AE1533" i="24" s="1"/>
  <c r="AA1533" i="24" a="1"/>
  <c r="AA1533" i="24" s="1"/>
  <c r="W1533" i="24" a="1"/>
  <c r="W1533" i="24" s="1"/>
  <c r="AI1532" i="24" a="1"/>
  <c r="AI1532" i="24" s="1"/>
  <c r="AE1532" i="24" a="1"/>
  <c r="AE1532" i="24" s="1"/>
  <c r="AA1532" i="24" a="1"/>
  <c r="AA1532" i="24" s="1"/>
  <c r="W1532" i="24" a="1"/>
  <c r="W1532" i="24" s="1"/>
  <c r="AI1531" i="24" a="1"/>
  <c r="AI1531" i="24" s="1"/>
  <c r="AE1531" i="24" a="1"/>
  <c r="AE1531" i="24" s="1"/>
  <c r="AA1531" i="24" a="1"/>
  <c r="AA1531" i="24" s="1"/>
  <c r="W1531" i="24" a="1"/>
  <c r="W1531" i="24" s="1"/>
  <c r="AI1530" i="24" a="1"/>
  <c r="AI1530" i="24" s="1"/>
  <c r="AE1530" i="24" a="1"/>
  <c r="AE1530" i="24" s="1"/>
  <c r="AA1530" i="24" a="1"/>
  <c r="AA1530" i="24" s="1"/>
  <c r="W1530" i="24" a="1"/>
  <c r="W1530" i="24" s="1"/>
  <c r="AI1529" i="24" a="1"/>
  <c r="AI1529" i="24" s="1"/>
  <c r="AE1529" i="24" a="1"/>
  <c r="AE1529" i="24" s="1"/>
  <c r="AA1529" i="24" a="1"/>
  <c r="AA1529" i="24" s="1"/>
  <c r="W1529" i="24" a="1"/>
  <c r="W1529" i="24" s="1"/>
  <c r="AI1528" i="24" a="1"/>
  <c r="AI1528" i="24" s="1"/>
  <c r="AE1528" i="24" a="1"/>
  <c r="AE1528" i="24" s="1"/>
  <c r="AA1528" i="24" a="1"/>
  <c r="AA1528" i="24" s="1"/>
  <c r="W1528" i="24" a="1"/>
  <c r="W1528" i="24" s="1"/>
  <c r="AI1527" i="24" a="1"/>
  <c r="AI1527" i="24" s="1"/>
  <c r="AE1527" i="24" a="1"/>
  <c r="AE1527" i="24" s="1"/>
  <c r="AA1527" i="24" a="1"/>
  <c r="AA1527" i="24" s="1"/>
  <c r="W1527" i="24" a="1"/>
  <c r="W1527" i="24" s="1"/>
  <c r="AI1526" i="24" a="1"/>
  <c r="AI1526" i="24" s="1"/>
  <c r="AE1526" i="24" a="1"/>
  <c r="AE1526" i="24" s="1"/>
  <c r="AA1526" i="24" a="1"/>
  <c r="AA1526" i="24" s="1"/>
  <c r="W1526" i="24" a="1"/>
  <c r="W1526" i="24" s="1"/>
  <c r="AI1525" i="24" a="1"/>
  <c r="AI1525" i="24" s="1"/>
  <c r="AE1525" i="24" a="1"/>
  <c r="AE1525" i="24" s="1"/>
  <c r="AA1525" i="24" a="1"/>
  <c r="AA1525" i="24" s="1"/>
  <c r="W1525" i="24" a="1"/>
  <c r="W1525" i="24" s="1"/>
  <c r="AI1524" i="24" a="1"/>
  <c r="AI1524" i="24" s="1"/>
  <c r="AE1524" i="24" a="1"/>
  <c r="AE1524" i="24" s="1"/>
  <c r="AA1524" i="24" a="1"/>
  <c r="AA1524" i="24" s="1"/>
  <c r="W1524" i="24" a="1"/>
  <c r="W1524" i="24" s="1"/>
  <c r="AI1523" i="24" a="1"/>
  <c r="AI1523" i="24" s="1"/>
  <c r="AE1523" i="24" a="1"/>
  <c r="AE1523" i="24" s="1"/>
  <c r="AA1523" i="24" a="1"/>
  <c r="AA1523" i="24" s="1"/>
  <c r="W1523" i="24" a="1"/>
  <c r="W1523" i="24" s="1"/>
  <c r="AI1522" i="24" a="1"/>
  <c r="AI1522" i="24" s="1"/>
  <c r="AE1522" i="24" a="1"/>
  <c r="AE1522" i="24" s="1"/>
  <c r="AA1522" i="24" a="1"/>
  <c r="AA1522" i="24" s="1"/>
  <c r="W1522" i="24" a="1"/>
  <c r="W1522" i="24" s="1"/>
  <c r="AI1521" i="24" a="1"/>
  <c r="AI1521" i="24" s="1"/>
  <c r="AE1521" i="24" a="1"/>
  <c r="AE1521" i="24" s="1"/>
  <c r="AA1521" i="24" a="1"/>
  <c r="AA1521" i="24" s="1"/>
  <c r="W1521" i="24" a="1"/>
  <c r="W1521" i="24" s="1"/>
  <c r="AI1520" i="24" a="1"/>
  <c r="AI1520" i="24" s="1"/>
  <c r="AE1520" i="24" a="1"/>
  <c r="AE1520" i="24" s="1"/>
  <c r="AA1520" i="24" a="1"/>
  <c r="AA1520" i="24" s="1"/>
  <c r="W1520" i="24" a="1"/>
  <c r="W1520" i="24" s="1"/>
  <c r="AI1519" i="24" a="1"/>
  <c r="AI1519" i="24" s="1"/>
  <c r="AE1519" i="24" a="1"/>
  <c r="AE1519" i="24" s="1"/>
  <c r="AA1519" i="24" a="1"/>
  <c r="AA1519" i="24" s="1"/>
  <c r="W1519" i="24" a="1"/>
  <c r="W1519" i="24" s="1"/>
  <c r="AI1518" i="24" a="1"/>
  <c r="AI1518" i="24" s="1"/>
  <c r="AE1518" i="24" a="1"/>
  <c r="AE1518" i="24" s="1"/>
  <c r="AA1518" i="24" a="1"/>
  <c r="AA1518" i="24" s="1"/>
  <c r="W1518" i="24" a="1"/>
  <c r="W1518" i="24" s="1"/>
  <c r="AI1517" i="24" a="1"/>
  <c r="AI1517" i="24" s="1"/>
  <c r="AE1517" i="24" a="1"/>
  <c r="AE1517" i="24" s="1"/>
  <c r="AA1517" i="24" a="1"/>
  <c r="AA1517" i="24" s="1"/>
  <c r="W1517" i="24" a="1"/>
  <c r="W1517" i="24" s="1"/>
  <c r="AI1516" i="24" a="1"/>
  <c r="AI1516" i="24" s="1"/>
  <c r="AE1516" i="24" a="1"/>
  <c r="AE1516" i="24" s="1"/>
  <c r="AA1516" i="24" a="1"/>
  <c r="AA1516" i="24" s="1"/>
  <c r="W1516" i="24" a="1"/>
  <c r="W1516" i="24" s="1"/>
  <c r="AI1515" i="24" a="1"/>
  <c r="AI1515" i="24" s="1"/>
  <c r="AE1515" i="24" a="1"/>
  <c r="AE1515" i="24" s="1"/>
  <c r="AA1515" i="24" a="1"/>
  <c r="AA1515" i="24" s="1"/>
  <c r="W1515" i="24" a="1"/>
  <c r="W1515" i="24" s="1"/>
  <c r="AI1514" i="24" a="1"/>
  <c r="AI1514" i="24" s="1"/>
  <c r="AE1514" i="24" a="1"/>
  <c r="AE1514" i="24" s="1"/>
  <c r="AA1514" i="24" a="1"/>
  <c r="AA1514" i="24" s="1"/>
  <c r="W1514" i="24" a="1"/>
  <c r="W1514" i="24" s="1"/>
  <c r="AI1513" i="24" a="1"/>
  <c r="AI1513" i="24" s="1"/>
  <c r="AE1513" i="24" a="1"/>
  <c r="AE1513" i="24" s="1"/>
  <c r="AA1513" i="24" a="1"/>
  <c r="AA1513" i="24" s="1"/>
  <c r="W1513" i="24" a="1"/>
  <c r="W1513" i="24" s="1"/>
  <c r="AI1512" i="24" a="1"/>
  <c r="AI1512" i="24" s="1"/>
  <c r="AE1512" i="24" a="1"/>
  <c r="AE1512" i="24" s="1"/>
  <c r="AA1512" i="24" a="1"/>
  <c r="AA1512" i="24" s="1"/>
  <c r="W1512" i="24" a="1"/>
  <c r="W1512" i="24" s="1"/>
  <c r="AI1511" i="24" a="1"/>
  <c r="AI1511" i="24" s="1"/>
  <c r="AE1511" i="24" a="1"/>
  <c r="AE1511" i="24" s="1"/>
  <c r="AA1511" i="24" a="1"/>
  <c r="AA1511" i="24" s="1"/>
  <c r="W1511" i="24" a="1"/>
  <c r="W1511" i="24" s="1"/>
  <c r="AI1510" i="24" a="1"/>
  <c r="AI1510" i="24" s="1"/>
  <c r="AE1510" i="24" a="1"/>
  <c r="AE1510" i="24" s="1"/>
  <c r="AA1510" i="24" a="1"/>
  <c r="AA1510" i="24" s="1"/>
  <c r="W1510" i="24" a="1"/>
  <c r="W1510" i="24" s="1"/>
  <c r="AI1509" i="24" a="1"/>
  <c r="AI1509" i="24" s="1"/>
  <c r="AE1509" i="24" a="1"/>
  <c r="AE1509" i="24" s="1"/>
  <c r="AA1509" i="24" a="1"/>
  <c r="AA1509" i="24" s="1"/>
  <c r="W1509" i="24" a="1"/>
  <c r="W1509" i="24" s="1"/>
  <c r="AI1508" i="24" a="1"/>
  <c r="AI1508" i="24" s="1"/>
  <c r="AE1508" i="24" a="1"/>
  <c r="AE1508" i="24" s="1"/>
  <c r="AA1508" i="24" a="1"/>
  <c r="AA1508" i="24" s="1"/>
  <c r="W1508" i="24" a="1"/>
  <c r="W1508" i="24" s="1"/>
  <c r="AI1507" i="24" a="1"/>
  <c r="AI1507" i="24" s="1"/>
  <c r="AE1507" i="24" a="1"/>
  <c r="AE1507" i="24" s="1"/>
  <c r="AA1507" i="24" a="1"/>
  <c r="AA1507" i="24" s="1"/>
  <c r="W1507" i="24" a="1"/>
  <c r="W1507" i="24" s="1"/>
  <c r="AI1506" i="24" a="1"/>
  <c r="AI1506" i="24" s="1"/>
  <c r="AE1506" i="24" a="1"/>
  <c r="AE1506" i="24" s="1"/>
  <c r="AA1506" i="24" a="1"/>
  <c r="AA1506" i="24" s="1"/>
  <c r="W1506" i="24" a="1"/>
  <c r="W1506" i="24" s="1"/>
  <c r="AI1505" i="24" a="1"/>
  <c r="AI1505" i="24" s="1"/>
  <c r="AE1505" i="24" a="1"/>
  <c r="AE1505" i="24" s="1"/>
  <c r="AA1505" i="24" a="1"/>
  <c r="AA1505" i="24" s="1"/>
  <c r="W1505" i="24" a="1"/>
  <c r="W1505" i="24" s="1"/>
  <c r="AI1504" i="24" a="1"/>
  <c r="AI1504" i="24" s="1"/>
  <c r="AE1504" i="24" a="1"/>
  <c r="AE1504" i="24" s="1"/>
  <c r="AA1504" i="24" a="1"/>
  <c r="AA1504" i="24" s="1"/>
  <c r="W1504" i="24" a="1"/>
  <c r="W1504" i="24" s="1"/>
  <c r="AI1503" i="24" a="1"/>
  <c r="AI1503" i="24" s="1"/>
  <c r="AE1503" i="24" a="1"/>
  <c r="AE1503" i="24" s="1"/>
  <c r="AA1503" i="24" a="1"/>
  <c r="AA1503" i="24" s="1"/>
  <c r="W1503" i="24" a="1"/>
  <c r="W1503" i="24" s="1"/>
  <c r="AI1502" i="24" a="1"/>
  <c r="AI1502" i="24" s="1"/>
  <c r="AE1502" i="24" a="1"/>
  <c r="AE1502" i="24" s="1"/>
  <c r="AA1502" i="24" a="1"/>
  <c r="AA1502" i="24" s="1"/>
  <c r="W1502" i="24" a="1"/>
  <c r="W1502" i="24" s="1"/>
  <c r="AI1501" i="24" a="1"/>
  <c r="AI1501" i="24" s="1"/>
  <c r="AE1501" i="24" a="1"/>
  <c r="AE1501" i="24" s="1"/>
  <c r="AA1501" i="24" a="1"/>
  <c r="AA1501" i="24" s="1"/>
  <c r="W1501" i="24" a="1"/>
  <c r="W1501" i="24" s="1"/>
  <c r="AI1500" i="24" a="1"/>
  <c r="AI1500" i="24" s="1"/>
  <c r="AE1500" i="24" a="1"/>
  <c r="AE1500" i="24" s="1"/>
  <c r="AA1500" i="24" a="1"/>
  <c r="AA1500" i="24" s="1"/>
  <c r="W1500" i="24" a="1"/>
  <c r="W1500" i="24" s="1"/>
  <c r="AI1499" i="24" a="1"/>
  <c r="AI1499" i="24" s="1"/>
  <c r="AE1499" i="24" a="1"/>
  <c r="AE1499" i="24" s="1"/>
  <c r="AA1499" i="24" a="1"/>
  <c r="AA1499" i="24" s="1"/>
  <c r="W1499" i="24" a="1"/>
  <c r="W1499" i="24" s="1"/>
  <c r="AI1498" i="24" a="1"/>
  <c r="AI1498" i="24" s="1"/>
  <c r="AE1498" i="24" a="1"/>
  <c r="AE1498" i="24" s="1"/>
  <c r="AA1498" i="24" a="1"/>
  <c r="AA1498" i="24" s="1"/>
  <c r="W1498" i="24" a="1"/>
  <c r="W1498" i="24" s="1"/>
  <c r="AI1497" i="24" a="1"/>
  <c r="AI1497" i="24" s="1"/>
  <c r="AE1497" i="24" a="1"/>
  <c r="AE1497" i="24" s="1"/>
  <c r="AA1497" i="24" a="1"/>
  <c r="AA1497" i="24" s="1"/>
  <c r="W1497" i="24" a="1"/>
  <c r="W1497" i="24" s="1"/>
  <c r="AI1496" i="24" a="1"/>
  <c r="AI1496" i="24" s="1"/>
  <c r="AE1496" i="24" a="1"/>
  <c r="AE1496" i="24" s="1"/>
  <c r="AA1496" i="24" a="1"/>
  <c r="AA1496" i="24" s="1"/>
  <c r="W1496" i="24" a="1"/>
  <c r="W1496" i="24" s="1"/>
  <c r="AI1495" i="24" a="1"/>
  <c r="AI1495" i="24" s="1"/>
  <c r="AE1495" i="24" a="1"/>
  <c r="AE1495" i="24" s="1"/>
  <c r="AA1495" i="24" a="1"/>
  <c r="AA1495" i="24" s="1"/>
  <c r="W1495" i="24" a="1"/>
  <c r="W1495" i="24" s="1"/>
  <c r="AI1494" i="24" a="1"/>
  <c r="AI1494" i="24" s="1"/>
  <c r="AE1494" i="24" a="1"/>
  <c r="AE1494" i="24" s="1"/>
  <c r="AA1494" i="24" a="1"/>
  <c r="AA1494" i="24" s="1"/>
  <c r="W1494" i="24" a="1"/>
  <c r="W1494" i="24" s="1"/>
  <c r="AI1493" i="24" a="1"/>
  <c r="AI1493" i="24" s="1"/>
  <c r="AE1493" i="24" a="1"/>
  <c r="AE1493" i="24" s="1"/>
  <c r="AA1493" i="24" a="1"/>
  <c r="AA1493" i="24" s="1"/>
  <c r="W1493" i="24" a="1"/>
  <c r="W1493" i="24" s="1"/>
  <c r="AI1492" i="24" a="1"/>
  <c r="AI1492" i="24" s="1"/>
  <c r="AE1492" i="24" a="1"/>
  <c r="AE1492" i="24" s="1"/>
  <c r="AA1492" i="24" a="1"/>
  <c r="AA1492" i="24" s="1"/>
  <c r="W1492" i="24" a="1"/>
  <c r="W1492" i="24" s="1"/>
  <c r="AI1491" i="24" a="1"/>
  <c r="AI1491" i="24" s="1"/>
  <c r="AE1491" i="24" a="1"/>
  <c r="AE1491" i="24" s="1"/>
  <c r="AA1491" i="24" a="1"/>
  <c r="AA1491" i="24" s="1"/>
  <c r="W1491" i="24" a="1"/>
  <c r="W1491" i="24" s="1"/>
  <c r="AI1490" i="24" a="1"/>
  <c r="AI1490" i="24" s="1"/>
  <c r="AE1490" i="24" a="1"/>
  <c r="AE1490" i="24" s="1"/>
  <c r="AA1490" i="24" a="1"/>
  <c r="AA1490" i="24" s="1"/>
  <c r="W1490" i="24" a="1"/>
  <c r="W1490" i="24" s="1"/>
  <c r="AI1489" i="24" a="1"/>
  <c r="AI1489" i="24" s="1"/>
  <c r="AE1489" i="24" a="1"/>
  <c r="AE1489" i="24" s="1"/>
  <c r="AA1489" i="24" a="1"/>
  <c r="AA1489" i="24" s="1"/>
  <c r="W1489" i="24" a="1"/>
  <c r="W1489" i="24" s="1"/>
  <c r="AI1488" i="24" a="1"/>
  <c r="AI1488" i="24" s="1"/>
  <c r="AE1488" i="24" a="1"/>
  <c r="AE1488" i="24" s="1"/>
  <c r="AA1488" i="24" a="1"/>
  <c r="AA1488" i="24" s="1"/>
  <c r="W1488" i="24" a="1"/>
  <c r="W1488" i="24" s="1"/>
  <c r="AI1487" i="24" a="1"/>
  <c r="AI1487" i="24" s="1"/>
  <c r="AE1487" i="24" a="1"/>
  <c r="AE1487" i="24" s="1"/>
  <c r="AA1487" i="24" a="1"/>
  <c r="AA1487" i="24" s="1"/>
  <c r="W1487" i="24" a="1"/>
  <c r="W1487" i="24" s="1"/>
  <c r="AI1486" i="24" a="1"/>
  <c r="AI1486" i="24" s="1"/>
  <c r="AE1486" i="24" a="1"/>
  <c r="AE1486" i="24" s="1"/>
  <c r="AA1486" i="24" a="1"/>
  <c r="AA1486" i="24" s="1"/>
  <c r="W1486" i="24" a="1"/>
  <c r="W1486" i="24" s="1"/>
  <c r="AI1485" i="24" a="1"/>
  <c r="AI1485" i="24" s="1"/>
  <c r="AE1485" i="24" a="1"/>
  <c r="AE1485" i="24" s="1"/>
  <c r="AA1485" i="24" a="1"/>
  <c r="AA1485" i="24" s="1"/>
  <c r="W1485" i="24" a="1"/>
  <c r="W1485" i="24" s="1"/>
  <c r="AI1484" i="24" a="1"/>
  <c r="AI1484" i="24" s="1"/>
  <c r="AE1484" i="24" a="1"/>
  <c r="AE1484" i="24" s="1"/>
  <c r="AA1484" i="24" a="1"/>
  <c r="AA1484" i="24" s="1"/>
  <c r="W1484" i="24" a="1"/>
  <c r="W1484" i="24" s="1"/>
  <c r="AI1483" i="24" a="1"/>
  <c r="AI1483" i="24" s="1"/>
  <c r="AE1483" i="24" a="1"/>
  <c r="AE1483" i="24" s="1"/>
  <c r="AA1483" i="24" a="1"/>
  <c r="AA1483" i="24" s="1"/>
  <c r="W1483" i="24" a="1"/>
  <c r="W1483" i="24" s="1"/>
  <c r="AI1482" i="24" a="1"/>
  <c r="AI1482" i="24" s="1"/>
  <c r="AE1482" i="24" a="1"/>
  <c r="AE1482" i="24" s="1"/>
  <c r="AA1482" i="24" a="1"/>
  <c r="AA1482" i="24" s="1"/>
  <c r="W1482" i="24" a="1"/>
  <c r="W1482" i="24" s="1"/>
  <c r="AI1481" i="24" a="1"/>
  <c r="AI1481" i="24" s="1"/>
  <c r="AE1481" i="24" a="1"/>
  <c r="AE1481" i="24" s="1"/>
  <c r="AA1481" i="24" a="1"/>
  <c r="AA1481" i="24" s="1"/>
  <c r="W1481" i="24" a="1"/>
  <c r="W1481" i="24" s="1"/>
  <c r="AI1480" i="24" a="1"/>
  <c r="AI1480" i="24" s="1"/>
  <c r="AE1480" i="24" a="1"/>
  <c r="AE1480" i="24" s="1"/>
  <c r="AA1480" i="24" a="1"/>
  <c r="AA1480" i="24" s="1"/>
  <c r="W1480" i="24" a="1"/>
  <c r="W1480" i="24" s="1"/>
  <c r="AI1479" i="24" a="1"/>
  <c r="AI1479" i="24" s="1"/>
  <c r="AE1479" i="24" a="1"/>
  <c r="AE1479" i="24" s="1"/>
  <c r="AA1479" i="24" a="1"/>
  <c r="AA1479" i="24" s="1"/>
  <c r="W1479" i="24" a="1"/>
  <c r="W1479" i="24" s="1"/>
  <c r="AI1478" i="24" a="1"/>
  <c r="AI1478" i="24" s="1"/>
  <c r="AE1478" i="24" a="1"/>
  <c r="AE1478" i="24" s="1"/>
  <c r="AA1478" i="24" a="1"/>
  <c r="AA1478" i="24" s="1"/>
  <c r="W1478" i="24" a="1"/>
  <c r="W1478" i="24" s="1"/>
  <c r="AI1477" i="24" a="1"/>
  <c r="AI1477" i="24" s="1"/>
  <c r="AE1477" i="24" a="1"/>
  <c r="AE1477" i="24" s="1"/>
  <c r="AA1477" i="24" a="1"/>
  <c r="AA1477" i="24" s="1"/>
  <c r="W1477" i="24" a="1"/>
  <c r="W1477" i="24" s="1"/>
  <c r="AI1476" i="24" a="1"/>
  <c r="AI1476" i="24" s="1"/>
  <c r="AE1476" i="24" a="1"/>
  <c r="AE1476" i="24" s="1"/>
  <c r="AA1476" i="24" a="1"/>
  <c r="AA1476" i="24" s="1"/>
  <c r="W1476" i="24" a="1"/>
  <c r="W1476" i="24" s="1"/>
  <c r="AI1475" i="24" a="1"/>
  <c r="AI1475" i="24" s="1"/>
  <c r="AE1475" i="24" a="1"/>
  <c r="AE1475" i="24" s="1"/>
  <c r="AA1475" i="24" a="1"/>
  <c r="AA1475" i="24" s="1"/>
  <c r="W1475" i="24" a="1"/>
  <c r="W1475" i="24" s="1"/>
  <c r="AI1474" i="24" a="1"/>
  <c r="AI1474" i="24" s="1"/>
  <c r="AE1474" i="24" a="1"/>
  <c r="AE1474" i="24" s="1"/>
  <c r="AA1474" i="24" a="1"/>
  <c r="AA1474" i="24" s="1"/>
  <c r="W1474" i="24" a="1"/>
  <c r="W1474" i="24" s="1"/>
  <c r="AI1473" i="24" a="1"/>
  <c r="AI1473" i="24" s="1"/>
  <c r="AE1473" i="24" a="1"/>
  <c r="AE1473" i="24" s="1"/>
  <c r="AA1473" i="24" a="1"/>
  <c r="AA1473" i="24" s="1"/>
  <c r="W1473" i="24" a="1"/>
  <c r="W1473" i="24" s="1"/>
  <c r="AI1472" i="24" a="1"/>
  <c r="AI1472" i="24" s="1"/>
  <c r="AE1472" i="24" a="1"/>
  <c r="AE1472" i="24" s="1"/>
  <c r="AA1472" i="24" a="1"/>
  <c r="AA1472" i="24" s="1"/>
  <c r="W1472" i="24" a="1"/>
  <c r="W1472" i="24" s="1"/>
  <c r="AI1471" i="24" a="1"/>
  <c r="AI1471" i="24" s="1"/>
  <c r="AE1471" i="24" a="1"/>
  <c r="AE1471" i="24" s="1"/>
  <c r="AA1471" i="24" a="1"/>
  <c r="AA1471" i="24" s="1"/>
  <c r="W1471" i="24" a="1"/>
  <c r="W1471" i="24" s="1"/>
  <c r="AI1470" i="24" a="1"/>
  <c r="AI1470" i="24" s="1"/>
  <c r="AE1470" i="24" a="1"/>
  <c r="AE1470" i="24" s="1"/>
  <c r="AA1470" i="24" a="1"/>
  <c r="AA1470" i="24" s="1"/>
  <c r="W1470" i="24" a="1"/>
  <c r="W1470" i="24" s="1"/>
  <c r="AI1469" i="24" a="1"/>
  <c r="AI1469" i="24" s="1"/>
  <c r="AE1469" i="24" a="1"/>
  <c r="AE1469" i="24" s="1"/>
  <c r="AA1469" i="24" a="1"/>
  <c r="AA1469" i="24" s="1"/>
  <c r="W1469" i="24" a="1"/>
  <c r="W1469" i="24" s="1"/>
  <c r="AI1468" i="24" a="1"/>
  <c r="AI1468" i="24" s="1"/>
  <c r="AE1468" i="24" a="1"/>
  <c r="AE1468" i="24" s="1"/>
  <c r="AA1468" i="24" a="1"/>
  <c r="AA1468" i="24" s="1"/>
  <c r="W1468" i="24" a="1"/>
  <c r="W1468" i="24" s="1"/>
  <c r="AI1467" i="24" a="1"/>
  <c r="AI1467" i="24" s="1"/>
  <c r="AE1467" i="24" a="1"/>
  <c r="AE1467" i="24" s="1"/>
  <c r="AA1467" i="24" a="1"/>
  <c r="AA1467" i="24" s="1"/>
  <c r="W1467" i="24" a="1"/>
  <c r="W1467" i="24" s="1"/>
  <c r="AI1466" i="24" a="1"/>
  <c r="AI1466" i="24" s="1"/>
  <c r="AE1466" i="24" a="1"/>
  <c r="AE1466" i="24" s="1"/>
  <c r="AA1466" i="24" a="1"/>
  <c r="AA1466" i="24" s="1"/>
  <c r="W1466" i="24" a="1"/>
  <c r="W1466" i="24" s="1"/>
  <c r="AI1465" i="24" a="1"/>
  <c r="AI1465" i="24" s="1"/>
  <c r="AE1465" i="24" a="1"/>
  <c r="AE1465" i="24" s="1"/>
  <c r="AA1465" i="24" a="1"/>
  <c r="AA1465" i="24" s="1"/>
  <c r="W1465" i="24" a="1"/>
  <c r="W1465" i="24" s="1"/>
  <c r="AI1464" i="24" a="1"/>
  <c r="AI1464" i="24" s="1"/>
  <c r="AE1464" i="24" a="1"/>
  <c r="AE1464" i="24" s="1"/>
  <c r="AA1464" i="24" a="1"/>
  <c r="AA1464" i="24" s="1"/>
  <c r="W1464" i="24" a="1"/>
  <c r="W1464" i="24" s="1"/>
  <c r="AI1463" i="24" a="1"/>
  <c r="AI1463" i="24" s="1"/>
  <c r="AE1463" i="24" a="1"/>
  <c r="AE1463" i="24" s="1"/>
  <c r="AA1463" i="24" a="1"/>
  <c r="AA1463" i="24" s="1"/>
  <c r="W1463" i="24" a="1"/>
  <c r="W1463" i="24" s="1"/>
  <c r="AI1462" i="24" a="1"/>
  <c r="AI1462" i="24" s="1"/>
  <c r="AE1462" i="24" a="1"/>
  <c r="AE1462" i="24" s="1"/>
  <c r="AA1462" i="24" a="1"/>
  <c r="AA1462" i="24" s="1"/>
  <c r="W1462" i="24" a="1"/>
  <c r="W1462" i="24" s="1"/>
  <c r="AI1461" i="24" a="1"/>
  <c r="AI1461" i="24" s="1"/>
  <c r="AE1461" i="24" a="1"/>
  <c r="AE1461" i="24" s="1"/>
  <c r="AA1461" i="24" a="1"/>
  <c r="AA1461" i="24" s="1"/>
  <c r="W1461" i="24" a="1"/>
  <c r="W1461" i="24" s="1"/>
  <c r="AI1460" i="24" a="1"/>
  <c r="AI1460" i="24" s="1"/>
  <c r="AE1460" i="24" a="1"/>
  <c r="AE1460" i="24" s="1"/>
  <c r="AA1460" i="24" a="1"/>
  <c r="AA1460" i="24" s="1"/>
  <c r="W1460" i="24" a="1"/>
  <c r="W1460" i="24" s="1"/>
  <c r="AI1459" i="24" a="1"/>
  <c r="AI1459" i="24" s="1"/>
  <c r="AE1459" i="24" a="1"/>
  <c r="AE1459" i="24" s="1"/>
  <c r="AA1459" i="24" a="1"/>
  <c r="AA1459" i="24" s="1"/>
  <c r="W1459" i="24" a="1"/>
  <c r="W1459" i="24" s="1"/>
  <c r="AI1458" i="24" a="1"/>
  <c r="AI1458" i="24" s="1"/>
  <c r="AE1458" i="24" a="1"/>
  <c r="AE1458" i="24" s="1"/>
  <c r="AA1458" i="24" a="1"/>
  <c r="AA1458" i="24" s="1"/>
  <c r="W1458" i="24" a="1"/>
  <c r="W1458" i="24" s="1"/>
  <c r="AI1457" i="24" a="1"/>
  <c r="AI1457" i="24" s="1"/>
  <c r="AE1457" i="24" a="1"/>
  <c r="AE1457" i="24" s="1"/>
  <c r="AA1457" i="24" a="1"/>
  <c r="AA1457" i="24" s="1"/>
  <c r="W1457" i="24" a="1"/>
  <c r="W1457" i="24" s="1"/>
  <c r="AI1456" i="24" a="1"/>
  <c r="AI1456" i="24" s="1"/>
  <c r="AE1456" i="24" a="1"/>
  <c r="AE1456" i="24" s="1"/>
  <c r="AA1456" i="24" a="1"/>
  <c r="AA1456" i="24" s="1"/>
  <c r="W1456" i="24" a="1"/>
  <c r="W1456" i="24" s="1"/>
  <c r="AI1455" i="24" a="1"/>
  <c r="AI1455" i="24" s="1"/>
  <c r="AE1455" i="24" a="1"/>
  <c r="AE1455" i="24" s="1"/>
  <c r="AA1455" i="24" a="1"/>
  <c r="AA1455" i="24" s="1"/>
  <c r="W1455" i="24" a="1"/>
  <c r="W1455" i="24" s="1"/>
  <c r="AI1454" i="24" a="1"/>
  <c r="AI1454" i="24" s="1"/>
  <c r="AE1454" i="24" a="1"/>
  <c r="AE1454" i="24" s="1"/>
  <c r="AA1454" i="24" a="1"/>
  <c r="AA1454" i="24" s="1"/>
  <c r="W1454" i="24" a="1"/>
  <c r="W1454" i="24" s="1"/>
  <c r="AI1453" i="24" a="1"/>
  <c r="AI1453" i="24" s="1"/>
  <c r="AE1453" i="24" a="1"/>
  <c r="AE1453" i="24" s="1"/>
  <c r="AA1453" i="24" a="1"/>
  <c r="AA1453" i="24" s="1"/>
  <c r="W1453" i="24" a="1"/>
  <c r="W1453" i="24" s="1"/>
  <c r="AI1452" i="24" a="1"/>
  <c r="AI1452" i="24" s="1"/>
  <c r="AE1452" i="24" a="1"/>
  <c r="AE1452" i="24" s="1"/>
  <c r="AA1452" i="24" a="1"/>
  <c r="AA1452" i="24" s="1"/>
  <c r="W1452" i="24" a="1"/>
  <c r="W1452" i="24" s="1"/>
  <c r="AI1451" i="24" a="1"/>
  <c r="AI1451" i="24" s="1"/>
  <c r="AE1451" i="24" a="1"/>
  <c r="AE1451" i="24" s="1"/>
  <c r="AA1451" i="24" a="1"/>
  <c r="AA1451" i="24" s="1"/>
  <c r="W1451" i="24" a="1"/>
  <c r="W1451" i="24" s="1"/>
  <c r="AI1450" i="24" a="1"/>
  <c r="AI1450" i="24" s="1"/>
  <c r="AE1450" i="24" a="1"/>
  <c r="AE1450" i="24" s="1"/>
  <c r="AA1450" i="24" a="1"/>
  <c r="AA1450" i="24" s="1"/>
  <c r="W1450" i="24" a="1"/>
  <c r="W1450" i="24" s="1"/>
  <c r="AI1449" i="24" a="1"/>
  <c r="AI1449" i="24" s="1"/>
  <c r="AE1449" i="24" a="1"/>
  <c r="AE1449" i="24" s="1"/>
  <c r="AA1449" i="24" a="1"/>
  <c r="AA1449" i="24" s="1"/>
  <c r="W1449" i="24" a="1"/>
  <c r="W1449" i="24" s="1"/>
  <c r="AI1448" i="24" a="1"/>
  <c r="AI1448" i="24" s="1"/>
  <c r="AE1448" i="24" a="1"/>
  <c r="AE1448" i="24" s="1"/>
  <c r="AA1448" i="24" a="1"/>
  <c r="AA1448" i="24" s="1"/>
  <c r="W1448" i="24" a="1"/>
  <c r="W1448" i="24" s="1"/>
  <c r="AI1447" i="24" a="1"/>
  <c r="AI1447" i="24" s="1"/>
  <c r="AE1447" i="24" a="1"/>
  <c r="AE1447" i="24" s="1"/>
  <c r="AA1447" i="24" a="1"/>
  <c r="AA1447" i="24" s="1"/>
  <c r="W1447" i="24" a="1"/>
  <c r="W1447" i="24" s="1"/>
  <c r="AI1446" i="24" a="1"/>
  <c r="AI1446" i="24" s="1"/>
  <c r="AE1446" i="24" a="1"/>
  <c r="AE1446" i="24" s="1"/>
  <c r="AA1446" i="24" a="1"/>
  <c r="AA1446" i="24" s="1"/>
  <c r="W1446" i="24" a="1"/>
  <c r="W1446" i="24" s="1"/>
  <c r="AI1445" i="24" a="1"/>
  <c r="AI1445" i="24" s="1"/>
  <c r="AE1445" i="24" a="1"/>
  <c r="AE1445" i="24" s="1"/>
  <c r="AA1445" i="24" a="1"/>
  <c r="AA1445" i="24" s="1"/>
  <c r="W1445" i="24" a="1"/>
  <c r="W1445" i="24" s="1"/>
  <c r="AI1444" i="24" a="1"/>
  <c r="AI1444" i="24" s="1"/>
  <c r="AE1444" i="24" a="1"/>
  <c r="AE1444" i="24" s="1"/>
  <c r="AA1444" i="24" a="1"/>
  <c r="AA1444" i="24" s="1"/>
  <c r="W1444" i="24" a="1"/>
  <c r="W1444" i="24" s="1"/>
  <c r="AI1443" i="24" a="1"/>
  <c r="AI1443" i="24" s="1"/>
  <c r="AE1443" i="24" a="1"/>
  <c r="AE1443" i="24" s="1"/>
  <c r="AA1443" i="24" a="1"/>
  <c r="AA1443" i="24" s="1"/>
  <c r="W1443" i="24" a="1"/>
  <c r="W1443" i="24" s="1"/>
  <c r="AI1442" i="24" a="1"/>
  <c r="AI1442" i="24" s="1"/>
  <c r="AE1442" i="24" a="1"/>
  <c r="AE1442" i="24" s="1"/>
  <c r="AA1442" i="24" a="1"/>
  <c r="AA1442" i="24" s="1"/>
  <c r="W1442" i="24" a="1"/>
  <c r="W1442" i="24" s="1"/>
  <c r="AI1441" i="24" a="1"/>
  <c r="AI1441" i="24" s="1"/>
  <c r="AE1441" i="24" a="1"/>
  <c r="AE1441" i="24" s="1"/>
  <c r="AA1441" i="24" a="1"/>
  <c r="AA1441" i="24" s="1"/>
  <c r="W1441" i="24" a="1"/>
  <c r="W1441" i="24" s="1"/>
  <c r="AI1440" i="24" a="1"/>
  <c r="AI1440" i="24" s="1"/>
  <c r="AE1440" i="24" a="1"/>
  <c r="AE1440" i="24" s="1"/>
  <c r="AA1440" i="24" a="1"/>
  <c r="AA1440" i="24" s="1"/>
  <c r="W1440" i="24" a="1"/>
  <c r="W1440" i="24" s="1"/>
  <c r="AI1439" i="24" a="1"/>
  <c r="AI1439" i="24" s="1"/>
  <c r="AE1439" i="24" a="1"/>
  <c r="AE1439" i="24" s="1"/>
  <c r="AA1439" i="24" a="1"/>
  <c r="AA1439" i="24" s="1"/>
  <c r="W1439" i="24" a="1"/>
  <c r="W1439" i="24" s="1"/>
  <c r="AI1438" i="24" a="1"/>
  <c r="AI1438" i="24" s="1"/>
  <c r="AE1438" i="24" a="1"/>
  <c r="AE1438" i="24" s="1"/>
  <c r="AA1438" i="24" a="1"/>
  <c r="AA1438" i="24" s="1"/>
  <c r="W1438" i="24" a="1"/>
  <c r="W1438" i="24" s="1"/>
  <c r="AI1437" i="24" a="1"/>
  <c r="AI1437" i="24" s="1"/>
  <c r="AE1437" i="24" a="1"/>
  <c r="AE1437" i="24" s="1"/>
  <c r="AA1437" i="24" a="1"/>
  <c r="AA1437" i="24" s="1"/>
  <c r="W1437" i="24" a="1"/>
  <c r="W1437" i="24" s="1"/>
  <c r="AI1436" i="24" a="1"/>
  <c r="AI1436" i="24" s="1"/>
  <c r="AE1436" i="24" a="1"/>
  <c r="AE1436" i="24" s="1"/>
  <c r="AA1436" i="24" a="1"/>
  <c r="AA1436" i="24" s="1"/>
  <c r="W1436" i="24" a="1"/>
  <c r="W1436" i="24" s="1"/>
  <c r="AI1435" i="24" a="1"/>
  <c r="AI1435" i="24" s="1"/>
  <c r="AE1435" i="24" a="1"/>
  <c r="AE1435" i="24" s="1"/>
  <c r="AA1435" i="24" a="1"/>
  <c r="AA1435" i="24" s="1"/>
  <c r="W1435" i="24" a="1"/>
  <c r="W1435" i="24" s="1"/>
  <c r="AI1434" i="24" a="1"/>
  <c r="AI1434" i="24" s="1"/>
  <c r="AE1434" i="24" a="1"/>
  <c r="AE1434" i="24" s="1"/>
  <c r="AA1434" i="24" a="1"/>
  <c r="AA1434" i="24" s="1"/>
  <c r="W1434" i="24" a="1"/>
  <c r="W1434" i="24" s="1"/>
  <c r="AI1433" i="24" a="1"/>
  <c r="AI1433" i="24" s="1"/>
  <c r="AE1433" i="24" a="1"/>
  <c r="AE1433" i="24" s="1"/>
  <c r="AA1433" i="24" a="1"/>
  <c r="AA1433" i="24" s="1"/>
  <c r="W1433" i="24" a="1"/>
  <c r="W1433" i="24" s="1"/>
  <c r="AI1432" i="24" a="1"/>
  <c r="AI1432" i="24" s="1"/>
  <c r="AE1432" i="24" a="1"/>
  <c r="AE1432" i="24" s="1"/>
  <c r="AA1432" i="24" a="1"/>
  <c r="AA1432" i="24" s="1"/>
  <c r="W1432" i="24" a="1"/>
  <c r="W1432" i="24" s="1"/>
  <c r="AI1431" i="24" a="1"/>
  <c r="AI1431" i="24" s="1"/>
  <c r="AE1431" i="24" a="1"/>
  <c r="AE1431" i="24" s="1"/>
  <c r="AA1431" i="24" a="1"/>
  <c r="AA1431" i="24" s="1"/>
  <c r="W1431" i="24" a="1"/>
  <c r="W1431" i="24" s="1"/>
  <c r="AI1430" i="24" a="1"/>
  <c r="AI1430" i="24" s="1"/>
  <c r="AE1430" i="24" a="1"/>
  <c r="AE1430" i="24" s="1"/>
  <c r="AA1430" i="24" a="1"/>
  <c r="AA1430" i="24" s="1"/>
  <c r="W1430" i="24" a="1"/>
  <c r="W1430" i="24" s="1"/>
  <c r="AI1429" i="24" a="1"/>
  <c r="AI1429" i="24" s="1"/>
  <c r="AE1429" i="24" a="1"/>
  <c r="AE1429" i="24" s="1"/>
  <c r="AA1429" i="24" a="1"/>
  <c r="AA1429" i="24" s="1"/>
  <c r="W1429" i="24" a="1"/>
  <c r="W1429" i="24" s="1"/>
  <c r="AI1428" i="24" a="1"/>
  <c r="AI1428" i="24" s="1"/>
  <c r="AE1428" i="24" a="1"/>
  <c r="AE1428" i="24" s="1"/>
  <c r="AA1428" i="24" a="1"/>
  <c r="AA1428" i="24" s="1"/>
  <c r="W1428" i="24" a="1"/>
  <c r="W1428" i="24" s="1"/>
  <c r="AI1427" i="24" a="1"/>
  <c r="AI1427" i="24" s="1"/>
  <c r="AE1427" i="24" a="1"/>
  <c r="AE1427" i="24" s="1"/>
  <c r="AA1427" i="24" a="1"/>
  <c r="AA1427" i="24" s="1"/>
  <c r="W1427" i="24" a="1"/>
  <c r="W1427" i="24" s="1"/>
  <c r="AI1426" i="24" a="1"/>
  <c r="AI1426" i="24" s="1"/>
  <c r="AE1426" i="24" a="1"/>
  <c r="AE1426" i="24" s="1"/>
  <c r="AA1426" i="24" a="1"/>
  <c r="AA1426" i="24" s="1"/>
  <c r="W1426" i="24" a="1"/>
  <c r="W1426" i="24" s="1"/>
  <c r="AI1425" i="24" a="1"/>
  <c r="AI1425" i="24" s="1"/>
  <c r="AE1425" i="24" a="1"/>
  <c r="AE1425" i="24" s="1"/>
  <c r="AA1425" i="24" a="1"/>
  <c r="AA1425" i="24" s="1"/>
  <c r="W1425" i="24" a="1"/>
  <c r="W1425" i="24" s="1"/>
  <c r="AI1424" i="24" a="1"/>
  <c r="AI1424" i="24" s="1"/>
  <c r="AE1424" i="24" a="1"/>
  <c r="AE1424" i="24" s="1"/>
  <c r="AA1424" i="24" a="1"/>
  <c r="AA1424" i="24" s="1"/>
  <c r="W1424" i="24" a="1"/>
  <c r="W1424" i="24" s="1"/>
  <c r="AI1423" i="24" a="1"/>
  <c r="AI1423" i="24" s="1"/>
  <c r="AE1423" i="24" a="1"/>
  <c r="AE1423" i="24" s="1"/>
  <c r="AA1423" i="24" a="1"/>
  <c r="AA1423" i="24" s="1"/>
  <c r="W1423" i="24" a="1"/>
  <c r="W1423" i="24" s="1"/>
  <c r="AI1422" i="24" a="1"/>
  <c r="AI1422" i="24" s="1"/>
  <c r="AE1422" i="24" a="1"/>
  <c r="AE1422" i="24" s="1"/>
  <c r="AA1422" i="24" a="1"/>
  <c r="AA1422" i="24" s="1"/>
  <c r="W1422" i="24" a="1"/>
  <c r="W1422" i="24" s="1"/>
  <c r="AI1421" i="24" a="1"/>
  <c r="AI1421" i="24" s="1"/>
  <c r="AE1421" i="24" a="1"/>
  <c r="AE1421" i="24" s="1"/>
  <c r="AA1421" i="24" a="1"/>
  <c r="AA1421" i="24" s="1"/>
  <c r="W1421" i="24" a="1"/>
  <c r="W1421" i="24" s="1"/>
  <c r="AI1420" i="24" a="1"/>
  <c r="AI1420" i="24" s="1"/>
  <c r="AE1420" i="24" a="1"/>
  <c r="AE1420" i="24" s="1"/>
  <c r="AA1420" i="24" a="1"/>
  <c r="AA1420" i="24" s="1"/>
  <c r="W1420" i="24" a="1"/>
  <c r="W1420" i="24" s="1"/>
  <c r="AI1419" i="24" a="1"/>
  <c r="AI1419" i="24" s="1"/>
  <c r="AE1419" i="24" a="1"/>
  <c r="AE1419" i="24" s="1"/>
  <c r="AA1419" i="24" a="1"/>
  <c r="AA1419" i="24" s="1"/>
  <c r="W1419" i="24" a="1"/>
  <c r="W1419" i="24" s="1"/>
  <c r="AI1418" i="24" a="1"/>
  <c r="AI1418" i="24" s="1"/>
  <c r="AE1418" i="24" a="1"/>
  <c r="AE1418" i="24" s="1"/>
  <c r="AA1418" i="24" a="1"/>
  <c r="AA1418" i="24" s="1"/>
  <c r="W1418" i="24" a="1"/>
  <c r="W1418" i="24" s="1"/>
  <c r="AI1417" i="24" a="1"/>
  <c r="AI1417" i="24" s="1"/>
  <c r="AE1417" i="24" a="1"/>
  <c r="AE1417" i="24" s="1"/>
  <c r="AA1417" i="24" a="1"/>
  <c r="AA1417" i="24" s="1"/>
  <c r="W1417" i="24" a="1"/>
  <c r="W1417" i="24" s="1"/>
  <c r="AI1416" i="24" a="1"/>
  <c r="AI1416" i="24" s="1"/>
  <c r="AE1416" i="24" a="1"/>
  <c r="AE1416" i="24" s="1"/>
  <c r="AA1416" i="24" a="1"/>
  <c r="AA1416" i="24" s="1"/>
  <c r="W1416" i="24" a="1"/>
  <c r="W1416" i="24" s="1"/>
  <c r="AI1415" i="24" a="1"/>
  <c r="AI1415" i="24" s="1"/>
  <c r="AE1415" i="24" a="1"/>
  <c r="AE1415" i="24" s="1"/>
  <c r="AA1415" i="24" a="1"/>
  <c r="AA1415" i="24" s="1"/>
  <c r="W1415" i="24" a="1"/>
  <c r="W1415" i="24" s="1"/>
  <c r="AI1414" i="24" a="1"/>
  <c r="AI1414" i="24" s="1"/>
  <c r="AE1414" i="24" a="1"/>
  <c r="AE1414" i="24" s="1"/>
  <c r="AA1414" i="24" a="1"/>
  <c r="AA1414" i="24" s="1"/>
  <c r="W1414" i="24" a="1"/>
  <c r="W1414" i="24" s="1"/>
  <c r="AI1413" i="24" a="1"/>
  <c r="AI1413" i="24" s="1"/>
  <c r="AE1413" i="24" a="1"/>
  <c r="AE1413" i="24" s="1"/>
  <c r="AA1413" i="24" a="1"/>
  <c r="AA1413" i="24" s="1"/>
  <c r="W1413" i="24" a="1"/>
  <c r="W1413" i="24" s="1"/>
  <c r="AI1412" i="24" a="1"/>
  <c r="AI1412" i="24" s="1"/>
  <c r="AE1412" i="24" a="1"/>
  <c r="AE1412" i="24" s="1"/>
  <c r="AA1412" i="24" a="1"/>
  <c r="AA1412" i="24" s="1"/>
  <c r="W1412" i="24" a="1"/>
  <c r="W1412" i="24" s="1"/>
  <c r="AI1411" i="24" a="1"/>
  <c r="AI1411" i="24" s="1"/>
  <c r="AE1411" i="24" a="1"/>
  <c r="AE1411" i="24" s="1"/>
  <c r="AA1411" i="24" a="1"/>
  <c r="AA1411" i="24" s="1"/>
  <c r="W1411" i="24" a="1"/>
  <c r="W1411" i="24" s="1"/>
  <c r="AI1410" i="24" a="1"/>
  <c r="AI1410" i="24" s="1"/>
  <c r="AE1410" i="24" a="1"/>
  <c r="AE1410" i="24" s="1"/>
  <c r="AA1410" i="24" a="1"/>
  <c r="AA1410" i="24" s="1"/>
  <c r="W1410" i="24" a="1"/>
  <c r="W1410" i="24" s="1"/>
  <c r="AI1409" i="24" a="1"/>
  <c r="AI1409" i="24" s="1"/>
  <c r="AE1409" i="24" a="1"/>
  <c r="AE1409" i="24" s="1"/>
  <c r="AA1409" i="24" a="1"/>
  <c r="AA1409" i="24" s="1"/>
  <c r="W1409" i="24" a="1"/>
  <c r="W1409" i="24" s="1"/>
  <c r="AI1408" i="24" a="1"/>
  <c r="AI1408" i="24" s="1"/>
  <c r="AE1408" i="24" a="1"/>
  <c r="AE1408" i="24" s="1"/>
  <c r="AA1408" i="24" a="1"/>
  <c r="AA1408" i="24" s="1"/>
  <c r="W1408" i="24" a="1"/>
  <c r="W1408" i="24" s="1"/>
  <c r="AI1407" i="24" a="1"/>
  <c r="AI1407" i="24" s="1"/>
  <c r="AE1407" i="24" a="1"/>
  <c r="AE1407" i="24" s="1"/>
  <c r="AA1407" i="24" a="1"/>
  <c r="AA1407" i="24" s="1"/>
  <c r="W1407" i="24" a="1"/>
  <c r="W1407" i="24" s="1"/>
  <c r="AI1406" i="24" a="1"/>
  <c r="AI1406" i="24" s="1"/>
  <c r="AE1406" i="24" a="1"/>
  <c r="AE1406" i="24" s="1"/>
  <c r="AA1406" i="24" a="1"/>
  <c r="AA1406" i="24" s="1"/>
  <c r="W1406" i="24" a="1"/>
  <c r="W1406" i="24" s="1"/>
  <c r="AI1405" i="24" a="1"/>
  <c r="AI1405" i="24" s="1"/>
  <c r="AE1405" i="24" a="1"/>
  <c r="AE1405" i="24" s="1"/>
  <c r="AA1405" i="24" a="1"/>
  <c r="AA1405" i="24" s="1"/>
  <c r="W1405" i="24" a="1"/>
  <c r="W1405" i="24" s="1"/>
  <c r="AI1404" i="24" a="1"/>
  <c r="AI1404" i="24" s="1"/>
  <c r="AE1404" i="24" a="1"/>
  <c r="AE1404" i="24" s="1"/>
  <c r="AA1404" i="24" a="1"/>
  <c r="AA1404" i="24" s="1"/>
  <c r="W1404" i="24" a="1"/>
  <c r="W1404" i="24" s="1"/>
  <c r="AI1403" i="24" a="1"/>
  <c r="AI1403" i="24" s="1"/>
  <c r="AE1403" i="24" a="1"/>
  <c r="AE1403" i="24" s="1"/>
  <c r="AA1403" i="24" a="1"/>
  <c r="AA1403" i="24" s="1"/>
  <c r="W1403" i="24" a="1"/>
  <c r="W1403" i="24" s="1"/>
  <c r="AI1402" i="24" a="1"/>
  <c r="AI1402" i="24" s="1"/>
  <c r="AE1402" i="24" a="1"/>
  <c r="AE1402" i="24" s="1"/>
  <c r="AA1402" i="24" a="1"/>
  <c r="AA1402" i="24" s="1"/>
  <c r="W1402" i="24" a="1"/>
  <c r="W1402" i="24" s="1"/>
  <c r="AI1401" i="24" a="1"/>
  <c r="AI1401" i="24" s="1"/>
  <c r="AE1401" i="24" a="1"/>
  <c r="AE1401" i="24" s="1"/>
  <c r="AA1401" i="24" a="1"/>
  <c r="AA1401" i="24" s="1"/>
  <c r="W1401" i="24" a="1"/>
  <c r="W1401" i="24" s="1"/>
  <c r="AI1400" i="24" a="1"/>
  <c r="AI1400" i="24" s="1"/>
  <c r="AE1400" i="24" a="1"/>
  <c r="AE1400" i="24" s="1"/>
  <c r="AA1400" i="24" a="1"/>
  <c r="AA1400" i="24" s="1"/>
  <c r="W1400" i="24" a="1"/>
  <c r="W1400" i="24" s="1"/>
  <c r="AI1399" i="24" a="1"/>
  <c r="AI1399" i="24" s="1"/>
  <c r="AE1399" i="24" a="1"/>
  <c r="AE1399" i="24" s="1"/>
  <c r="AA1399" i="24" a="1"/>
  <c r="AA1399" i="24" s="1"/>
  <c r="W1399" i="24" a="1"/>
  <c r="W1399" i="24" s="1"/>
  <c r="AI1398" i="24" a="1"/>
  <c r="AI1398" i="24" s="1"/>
  <c r="AE1398" i="24" a="1"/>
  <c r="AE1398" i="24" s="1"/>
  <c r="AA1398" i="24" a="1"/>
  <c r="AA1398" i="24" s="1"/>
  <c r="W1398" i="24" a="1"/>
  <c r="W1398" i="24" s="1"/>
  <c r="AI1397" i="24" a="1"/>
  <c r="AI1397" i="24" s="1"/>
  <c r="AE1397" i="24" a="1"/>
  <c r="AE1397" i="24" s="1"/>
  <c r="AA1397" i="24" a="1"/>
  <c r="AA1397" i="24" s="1"/>
  <c r="W1397" i="24" a="1"/>
  <c r="W1397" i="24" s="1"/>
  <c r="AI1396" i="24" a="1"/>
  <c r="AI1396" i="24" s="1"/>
  <c r="AE1396" i="24" a="1"/>
  <c r="AE1396" i="24" s="1"/>
  <c r="AA1396" i="24" a="1"/>
  <c r="AA1396" i="24" s="1"/>
  <c r="W1396" i="24" a="1"/>
  <c r="W1396" i="24" s="1"/>
  <c r="AI1395" i="24" a="1"/>
  <c r="AI1395" i="24" s="1"/>
  <c r="AE1395" i="24" a="1"/>
  <c r="AE1395" i="24" s="1"/>
  <c r="AA1395" i="24" a="1"/>
  <c r="AA1395" i="24" s="1"/>
  <c r="W1395" i="24" a="1"/>
  <c r="W1395" i="24" s="1"/>
  <c r="AI1394" i="24" a="1"/>
  <c r="AI1394" i="24" s="1"/>
  <c r="AE1394" i="24" a="1"/>
  <c r="AE1394" i="24" s="1"/>
  <c r="AA1394" i="24" a="1"/>
  <c r="AA1394" i="24" s="1"/>
  <c r="W1394" i="24" a="1"/>
  <c r="W1394" i="24" s="1"/>
  <c r="AI1393" i="24" a="1"/>
  <c r="AI1393" i="24" s="1"/>
  <c r="AE1393" i="24" a="1"/>
  <c r="AE1393" i="24" s="1"/>
  <c r="AA1393" i="24" a="1"/>
  <c r="AA1393" i="24" s="1"/>
  <c r="W1393" i="24" a="1"/>
  <c r="W1393" i="24" s="1"/>
  <c r="AI1392" i="24" a="1"/>
  <c r="AI1392" i="24" s="1"/>
  <c r="AE1392" i="24" a="1"/>
  <c r="AE1392" i="24" s="1"/>
  <c r="AA1392" i="24" a="1"/>
  <c r="AA1392" i="24" s="1"/>
  <c r="W1392" i="24" a="1"/>
  <c r="W1392" i="24" s="1"/>
  <c r="AI1391" i="24" a="1"/>
  <c r="AI1391" i="24" s="1"/>
  <c r="AE1391" i="24" a="1"/>
  <c r="AE1391" i="24" s="1"/>
  <c r="AA1391" i="24" a="1"/>
  <c r="AA1391" i="24" s="1"/>
  <c r="W1391" i="24" a="1"/>
  <c r="W1391" i="24" s="1"/>
  <c r="AI1390" i="24" a="1"/>
  <c r="AI1390" i="24" s="1"/>
  <c r="AE1390" i="24" a="1"/>
  <c r="AE1390" i="24" s="1"/>
  <c r="AA1390" i="24" a="1"/>
  <c r="AA1390" i="24" s="1"/>
  <c r="W1390" i="24" a="1"/>
  <c r="W1390" i="24" s="1"/>
  <c r="AI1389" i="24" a="1"/>
  <c r="AI1389" i="24" s="1"/>
  <c r="AE1389" i="24" a="1"/>
  <c r="AE1389" i="24" s="1"/>
  <c r="AA1389" i="24" a="1"/>
  <c r="AA1389" i="24" s="1"/>
  <c r="W1389" i="24" a="1"/>
  <c r="W1389" i="24" s="1"/>
  <c r="AI1388" i="24" a="1"/>
  <c r="AI1388" i="24" s="1"/>
  <c r="AE1388" i="24" a="1"/>
  <c r="AE1388" i="24" s="1"/>
  <c r="AA1388" i="24" a="1"/>
  <c r="AA1388" i="24" s="1"/>
  <c r="W1388" i="24" a="1"/>
  <c r="W1388" i="24" s="1"/>
  <c r="AI1387" i="24" a="1"/>
  <c r="AI1387" i="24" s="1"/>
  <c r="AE1387" i="24" a="1"/>
  <c r="AE1387" i="24" s="1"/>
  <c r="AA1387" i="24" a="1"/>
  <c r="AA1387" i="24" s="1"/>
  <c r="W1387" i="24" a="1"/>
  <c r="W1387" i="24" s="1"/>
  <c r="AI1386" i="24" a="1"/>
  <c r="AI1386" i="24" s="1"/>
  <c r="AE1386" i="24" a="1"/>
  <c r="AE1386" i="24" s="1"/>
  <c r="AA1386" i="24" a="1"/>
  <c r="AA1386" i="24" s="1"/>
  <c r="W1386" i="24" a="1"/>
  <c r="W1386" i="24" s="1"/>
  <c r="AI1385" i="24" a="1"/>
  <c r="AI1385" i="24" s="1"/>
  <c r="AE1385" i="24" a="1"/>
  <c r="AE1385" i="24" s="1"/>
  <c r="AA1385" i="24" a="1"/>
  <c r="AA1385" i="24" s="1"/>
  <c r="W1385" i="24" a="1"/>
  <c r="W1385" i="24" s="1"/>
  <c r="AI1384" i="24" a="1"/>
  <c r="AI1384" i="24" s="1"/>
  <c r="AE1384" i="24" a="1"/>
  <c r="AE1384" i="24" s="1"/>
  <c r="AA1384" i="24" a="1"/>
  <c r="AA1384" i="24" s="1"/>
  <c r="W1384" i="24" a="1"/>
  <c r="W1384" i="24" s="1"/>
  <c r="AI1383" i="24" a="1"/>
  <c r="AI1383" i="24" s="1"/>
  <c r="AE1383" i="24" a="1"/>
  <c r="AE1383" i="24" s="1"/>
  <c r="AA1383" i="24" a="1"/>
  <c r="AA1383" i="24" s="1"/>
  <c r="W1383" i="24" a="1"/>
  <c r="W1383" i="24" s="1"/>
  <c r="AI1382" i="24" a="1"/>
  <c r="AI1382" i="24" s="1"/>
  <c r="AE1382" i="24" a="1"/>
  <c r="AE1382" i="24" s="1"/>
  <c r="AA1382" i="24" a="1"/>
  <c r="AA1382" i="24" s="1"/>
  <c r="W1382" i="24" a="1"/>
  <c r="W1382" i="24" s="1"/>
  <c r="AI1381" i="24" a="1"/>
  <c r="AI1381" i="24" s="1"/>
  <c r="AE1381" i="24" a="1"/>
  <c r="AE1381" i="24" s="1"/>
  <c r="AA1381" i="24" a="1"/>
  <c r="AA1381" i="24" s="1"/>
  <c r="W1381" i="24" a="1"/>
  <c r="W1381" i="24" s="1"/>
  <c r="AI1380" i="24" a="1"/>
  <c r="AI1380" i="24" s="1"/>
  <c r="AE1380" i="24" a="1"/>
  <c r="AE1380" i="24" s="1"/>
  <c r="AA1380" i="24" a="1"/>
  <c r="AA1380" i="24" s="1"/>
  <c r="W1380" i="24" a="1"/>
  <c r="W1380" i="24" s="1"/>
  <c r="AI1379" i="24" a="1"/>
  <c r="AI1379" i="24" s="1"/>
  <c r="AE1379" i="24" a="1"/>
  <c r="AE1379" i="24" s="1"/>
  <c r="AA1379" i="24" a="1"/>
  <c r="AA1379" i="24" s="1"/>
  <c r="W1379" i="24" a="1"/>
  <c r="W1379" i="24" s="1"/>
  <c r="AI1378" i="24" a="1"/>
  <c r="AI1378" i="24" s="1"/>
  <c r="AE1378" i="24" a="1"/>
  <c r="AE1378" i="24" s="1"/>
  <c r="AA1378" i="24" a="1"/>
  <c r="AA1378" i="24" s="1"/>
  <c r="W1378" i="24" a="1"/>
  <c r="W1378" i="24" s="1"/>
  <c r="AI1377" i="24" a="1"/>
  <c r="AI1377" i="24" s="1"/>
  <c r="AE1377" i="24" a="1"/>
  <c r="AE1377" i="24" s="1"/>
  <c r="AA1377" i="24" a="1"/>
  <c r="AA1377" i="24" s="1"/>
  <c r="W1377" i="24" a="1"/>
  <c r="W1377" i="24" s="1"/>
  <c r="AI1376" i="24" a="1"/>
  <c r="AI1376" i="24" s="1"/>
  <c r="AE1376" i="24" a="1"/>
  <c r="AE1376" i="24" s="1"/>
  <c r="AA1376" i="24" a="1"/>
  <c r="AA1376" i="24" s="1"/>
  <c r="W1376" i="24" a="1"/>
  <c r="W1376" i="24" s="1"/>
  <c r="AI1375" i="24" a="1"/>
  <c r="AI1375" i="24" s="1"/>
  <c r="AE1375" i="24" a="1"/>
  <c r="AE1375" i="24" s="1"/>
  <c r="AA1375" i="24" a="1"/>
  <c r="AA1375" i="24" s="1"/>
  <c r="W1375" i="24" a="1"/>
  <c r="W1375" i="24" s="1"/>
  <c r="AI1374" i="24" a="1"/>
  <c r="AI1374" i="24" s="1"/>
  <c r="AE1374" i="24" a="1"/>
  <c r="AE1374" i="24" s="1"/>
  <c r="AA1374" i="24" a="1"/>
  <c r="AA1374" i="24" s="1"/>
  <c r="W1374" i="24" a="1"/>
  <c r="W1374" i="24" s="1"/>
  <c r="AI1373" i="24" a="1"/>
  <c r="AI1373" i="24" s="1"/>
  <c r="AE1373" i="24" a="1"/>
  <c r="AE1373" i="24" s="1"/>
  <c r="AA1373" i="24" a="1"/>
  <c r="AA1373" i="24" s="1"/>
  <c r="W1373" i="24" a="1"/>
  <c r="W1373" i="24" s="1"/>
  <c r="AI1372" i="24" a="1"/>
  <c r="AI1372" i="24" s="1"/>
  <c r="AE1372" i="24" a="1"/>
  <c r="AE1372" i="24" s="1"/>
  <c r="AA1372" i="24" a="1"/>
  <c r="AA1372" i="24" s="1"/>
  <c r="W1372" i="24" a="1"/>
  <c r="W1372" i="24" s="1"/>
  <c r="AI1371" i="24" a="1"/>
  <c r="AI1371" i="24" s="1"/>
  <c r="AE1371" i="24" a="1"/>
  <c r="AE1371" i="24" s="1"/>
  <c r="AA1371" i="24" a="1"/>
  <c r="AA1371" i="24" s="1"/>
  <c r="W1371" i="24" a="1"/>
  <c r="W1371" i="24" s="1"/>
  <c r="AI1370" i="24" a="1"/>
  <c r="AI1370" i="24" s="1"/>
  <c r="AE1370" i="24" a="1"/>
  <c r="AE1370" i="24" s="1"/>
  <c r="AA1370" i="24" a="1"/>
  <c r="AA1370" i="24" s="1"/>
  <c r="W1370" i="24" a="1"/>
  <c r="W1370" i="24" s="1"/>
  <c r="AI1369" i="24" a="1"/>
  <c r="AI1369" i="24" s="1"/>
  <c r="AE1369" i="24" a="1"/>
  <c r="AE1369" i="24" s="1"/>
  <c r="AA1369" i="24" a="1"/>
  <c r="AA1369" i="24" s="1"/>
  <c r="W1369" i="24" a="1"/>
  <c r="W1369" i="24" s="1"/>
  <c r="AI1368" i="24" a="1"/>
  <c r="AI1368" i="24" s="1"/>
  <c r="AE1368" i="24" a="1"/>
  <c r="AE1368" i="24" s="1"/>
  <c r="AA1368" i="24" a="1"/>
  <c r="AA1368" i="24" s="1"/>
  <c r="W1368" i="24" a="1"/>
  <c r="W1368" i="24" s="1"/>
  <c r="AI1367" i="24" a="1"/>
  <c r="AI1367" i="24" s="1"/>
  <c r="AE1367" i="24" a="1"/>
  <c r="AE1367" i="24" s="1"/>
  <c r="AA1367" i="24" a="1"/>
  <c r="AA1367" i="24" s="1"/>
  <c r="W1367" i="24" a="1"/>
  <c r="W1367" i="24" s="1"/>
  <c r="AI1366" i="24" a="1"/>
  <c r="AI1366" i="24" s="1"/>
  <c r="AE1366" i="24" a="1"/>
  <c r="AE1366" i="24" s="1"/>
  <c r="AA1366" i="24" a="1"/>
  <c r="AA1366" i="24" s="1"/>
  <c r="W1366" i="24" a="1"/>
  <c r="W1366" i="24" s="1"/>
  <c r="AI1365" i="24" a="1"/>
  <c r="AI1365" i="24" s="1"/>
  <c r="AE1365" i="24" a="1"/>
  <c r="AE1365" i="24" s="1"/>
  <c r="AA1365" i="24" a="1"/>
  <c r="AA1365" i="24" s="1"/>
  <c r="W1365" i="24" a="1"/>
  <c r="W1365" i="24" s="1"/>
  <c r="AI1364" i="24" a="1"/>
  <c r="AI1364" i="24" s="1"/>
  <c r="AE1364" i="24" a="1"/>
  <c r="AE1364" i="24" s="1"/>
  <c r="AA1364" i="24" a="1"/>
  <c r="AA1364" i="24" s="1"/>
  <c r="W1364" i="24" a="1"/>
  <c r="W1364" i="24" s="1"/>
  <c r="AI1363" i="24" a="1"/>
  <c r="AI1363" i="24" s="1"/>
  <c r="AE1363" i="24" a="1"/>
  <c r="AE1363" i="24" s="1"/>
  <c r="AA1363" i="24" a="1"/>
  <c r="AA1363" i="24" s="1"/>
  <c r="W1363" i="24" a="1"/>
  <c r="W1363" i="24" s="1"/>
  <c r="AI1362" i="24" a="1"/>
  <c r="AI1362" i="24" s="1"/>
  <c r="AE1362" i="24" a="1"/>
  <c r="AE1362" i="24" s="1"/>
  <c r="AA1362" i="24" a="1"/>
  <c r="AA1362" i="24" s="1"/>
  <c r="W1362" i="24" a="1"/>
  <c r="W1362" i="24" s="1"/>
  <c r="AI1361" i="24" a="1"/>
  <c r="AI1361" i="24" s="1"/>
  <c r="AE1361" i="24" a="1"/>
  <c r="AE1361" i="24" s="1"/>
  <c r="AA1361" i="24" a="1"/>
  <c r="AA1361" i="24" s="1"/>
  <c r="W1361" i="24" a="1"/>
  <c r="W1361" i="24" s="1"/>
  <c r="AI1360" i="24" a="1"/>
  <c r="AI1360" i="24" s="1"/>
  <c r="AE1360" i="24" a="1"/>
  <c r="AE1360" i="24" s="1"/>
  <c r="AA1360" i="24" a="1"/>
  <c r="AA1360" i="24" s="1"/>
  <c r="W1360" i="24" a="1"/>
  <c r="W1360" i="24" s="1"/>
  <c r="AI1359" i="24" a="1"/>
  <c r="AI1359" i="24" s="1"/>
  <c r="AE1359" i="24" a="1"/>
  <c r="AE1359" i="24" s="1"/>
  <c r="AA1359" i="24" a="1"/>
  <c r="AA1359" i="24" s="1"/>
  <c r="W1359" i="24" a="1"/>
  <c r="W1359" i="24" s="1"/>
  <c r="AI1358" i="24" a="1"/>
  <c r="AI1358" i="24" s="1"/>
  <c r="AE1358" i="24" a="1"/>
  <c r="AE1358" i="24" s="1"/>
  <c r="AA1358" i="24" a="1"/>
  <c r="AA1358" i="24" s="1"/>
  <c r="W1358" i="24" a="1"/>
  <c r="W1358" i="24" s="1"/>
  <c r="AI1357" i="24" a="1"/>
  <c r="AI1357" i="24" s="1"/>
  <c r="AE1357" i="24" a="1"/>
  <c r="AE1357" i="24" s="1"/>
  <c r="AA1357" i="24" a="1"/>
  <c r="AA1357" i="24" s="1"/>
  <c r="W1357" i="24" a="1"/>
  <c r="W1357" i="24" s="1"/>
  <c r="AI1356" i="24" a="1"/>
  <c r="AI1356" i="24" s="1"/>
  <c r="AE1356" i="24" a="1"/>
  <c r="AE1356" i="24" s="1"/>
  <c r="AA1356" i="24" a="1"/>
  <c r="AA1356" i="24" s="1"/>
  <c r="W1356" i="24" a="1"/>
  <c r="W1356" i="24" s="1"/>
  <c r="AI1355" i="24" a="1"/>
  <c r="AI1355" i="24" s="1"/>
  <c r="AE1355" i="24" a="1"/>
  <c r="AE1355" i="24" s="1"/>
  <c r="AA1355" i="24" a="1"/>
  <c r="AA1355" i="24" s="1"/>
  <c r="W1355" i="24" a="1"/>
  <c r="W1355" i="24" s="1"/>
  <c r="AI1354" i="24" a="1"/>
  <c r="AI1354" i="24" s="1"/>
  <c r="AE1354" i="24" a="1"/>
  <c r="AE1354" i="24" s="1"/>
  <c r="AA1354" i="24" a="1"/>
  <c r="AA1354" i="24" s="1"/>
  <c r="W1354" i="24" a="1"/>
  <c r="W1354" i="24" s="1"/>
  <c r="AI1353" i="24" a="1"/>
  <c r="AI1353" i="24" s="1"/>
  <c r="AE1353" i="24" a="1"/>
  <c r="AE1353" i="24" s="1"/>
  <c r="AA1353" i="24" a="1"/>
  <c r="AA1353" i="24" s="1"/>
  <c r="W1353" i="24" a="1"/>
  <c r="W1353" i="24" s="1"/>
  <c r="AI1352" i="24" a="1"/>
  <c r="AI1352" i="24" s="1"/>
  <c r="AE1352" i="24" a="1"/>
  <c r="AE1352" i="24" s="1"/>
  <c r="AA1352" i="24" a="1"/>
  <c r="AA1352" i="24" s="1"/>
  <c r="W1352" i="24" a="1"/>
  <c r="W1352" i="24" s="1"/>
  <c r="AI1351" i="24" a="1"/>
  <c r="AI1351" i="24" s="1"/>
  <c r="AE1351" i="24" a="1"/>
  <c r="AE1351" i="24" s="1"/>
  <c r="AA1351" i="24" a="1"/>
  <c r="AA1351" i="24" s="1"/>
  <c r="W1351" i="24" a="1"/>
  <c r="W1351" i="24" s="1"/>
  <c r="AI1350" i="24" a="1"/>
  <c r="AI1350" i="24" s="1"/>
  <c r="AE1350" i="24" a="1"/>
  <c r="AE1350" i="24" s="1"/>
  <c r="AA1350" i="24" a="1"/>
  <c r="AA1350" i="24" s="1"/>
  <c r="W1350" i="24" a="1"/>
  <c r="W1350" i="24" s="1"/>
  <c r="AI1349" i="24" a="1"/>
  <c r="AI1349" i="24" s="1"/>
  <c r="AE1349" i="24" a="1"/>
  <c r="AE1349" i="24" s="1"/>
  <c r="AA1349" i="24" a="1"/>
  <c r="AA1349" i="24" s="1"/>
  <c r="W1349" i="24" a="1"/>
  <c r="W1349" i="24" s="1"/>
  <c r="AI1348" i="24" a="1"/>
  <c r="AI1348" i="24" s="1"/>
  <c r="AE1348" i="24" a="1"/>
  <c r="AE1348" i="24" s="1"/>
  <c r="AA1348" i="24" a="1"/>
  <c r="AA1348" i="24" s="1"/>
  <c r="W1348" i="24" a="1"/>
  <c r="W1348" i="24" s="1"/>
  <c r="AI1347" i="24" a="1"/>
  <c r="AI1347" i="24" s="1"/>
  <c r="AE1347" i="24" a="1"/>
  <c r="AE1347" i="24" s="1"/>
  <c r="AA1347" i="24" a="1"/>
  <c r="AA1347" i="24" s="1"/>
  <c r="W1347" i="24" a="1"/>
  <c r="W1347" i="24" s="1"/>
  <c r="AI1346" i="24" a="1"/>
  <c r="AI1346" i="24" s="1"/>
  <c r="AE1346" i="24" a="1"/>
  <c r="AE1346" i="24" s="1"/>
  <c r="AA1346" i="24" a="1"/>
  <c r="AA1346" i="24" s="1"/>
  <c r="W1346" i="24" a="1"/>
  <c r="W1346" i="24" s="1"/>
  <c r="AI1345" i="24" a="1"/>
  <c r="AI1345" i="24" s="1"/>
  <c r="AE1345" i="24" a="1"/>
  <c r="AE1345" i="24" s="1"/>
  <c r="AA1345" i="24" a="1"/>
  <c r="AA1345" i="24" s="1"/>
  <c r="W1345" i="24" a="1"/>
  <c r="W1345" i="24" s="1"/>
  <c r="AI1344" i="24" a="1"/>
  <c r="AI1344" i="24" s="1"/>
  <c r="AE1344" i="24" a="1"/>
  <c r="AE1344" i="24" s="1"/>
  <c r="AA1344" i="24" a="1"/>
  <c r="AA1344" i="24" s="1"/>
  <c r="W1344" i="24" a="1"/>
  <c r="W1344" i="24" s="1"/>
  <c r="AI1343" i="24" a="1"/>
  <c r="AI1343" i="24" s="1"/>
  <c r="AE1343" i="24" a="1"/>
  <c r="AE1343" i="24" s="1"/>
  <c r="AA1343" i="24" a="1"/>
  <c r="AA1343" i="24" s="1"/>
  <c r="W1343" i="24" a="1"/>
  <c r="W1343" i="24" s="1"/>
  <c r="AI1342" i="24" a="1"/>
  <c r="AI1342" i="24" s="1"/>
  <c r="AE1342" i="24" a="1"/>
  <c r="AE1342" i="24" s="1"/>
  <c r="AA1342" i="24" a="1"/>
  <c r="AA1342" i="24" s="1"/>
  <c r="W1342" i="24" a="1"/>
  <c r="W1342" i="24" s="1"/>
  <c r="AI1341" i="24" a="1"/>
  <c r="AI1341" i="24" s="1"/>
  <c r="AE1341" i="24" a="1"/>
  <c r="AE1341" i="24" s="1"/>
  <c r="AA1341" i="24" a="1"/>
  <c r="AA1341" i="24" s="1"/>
  <c r="W1341" i="24" a="1"/>
  <c r="W1341" i="24" s="1"/>
  <c r="AI1340" i="24" a="1"/>
  <c r="AI1340" i="24" s="1"/>
  <c r="AE1340" i="24" a="1"/>
  <c r="AE1340" i="24" s="1"/>
  <c r="AA1340" i="24" a="1"/>
  <c r="AA1340" i="24" s="1"/>
  <c r="W1340" i="24" a="1"/>
  <c r="W1340" i="24" s="1"/>
  <c r="AI1339" i="24" a="1"/>
  <c r="AI1339" i="24" s="1"/>
  <c r="AE1339" i="24" a="1"/>
  <c r="AE1339" i="24" s="1"/>
  <c r="AA1339" i="24" a="1"/>
  <c r="AA1339" i="24" s="1"/>
  <c r="W1339" i="24" a="1"/>
  <c r="W1339" i="24" s="1"/>
  <c r="AI1338" i="24" a="1"/>
  <c r="AI1338" i="24" s="1"/>
  <c r="AE1338" i="24" a="1"/>
  <c r="AE1338" i="24" s="1"/>
  <c r="AA1338" i="24" a="1"/>
  <c r="AA1338" i="24" s="1"/>
  <c r="W1338" i="24" a="1"/>
  <c r="W1338" i="24" s="1"/>
  <c r="AI1337" i="24" a="1"/>
  <c r="AI1337" i="24" s="1"/>
  <c r="AE1337" i="24" a="1"/>
  <c r="AE1337" i="24" s="1"/>
  <c r="AA1337" i="24" a="1"/>
  <c r="AA1337" i="24" s="1"/>
  <c r="W1337" i="24" a="1"/>
  <c r="W1337" i="24" s="1"/>
  <c r="AI1336" i="24" a="1"/>
  <c r="AI1336" i="24" s="1"/>
  <c r="AE1336" i="24" a="1"/>
  <c r="AE1336" i="24" s="1"/>
  <c r="AA1336" i="24" a="1"/>
  <c r="AA1336" i="24" s="1"/>
  <c r="W1336" i="24" a="1"/>
  <c r="W1336" i="24" s="1"/>
  <c r="AI1335" i="24" a="1"/>
  <c r="AI1335" i="24" s="1"/>
  <c r="AE1335" i="24" a="1"/>
  <c r="AE1335" i="24" s="1"/>
  <c r="AA1335" i="24" a="1"/>
  <c r="AA1335" i="24" s="1"/>
  <c r="W1335" i="24" a="1"/>
  <c r="W1335" i="24" s="1"/>
  <c r="AI1334" i="24" a="1"/>
  <c r="AI1334" i="24" s="1"/>
  <c r="AE1334" i="24" a="1"/>
  <c r="AE1334" i="24" s="1"/>
  <c r="AA1334" i="24" a="1"/>
  <c r="AA1334" i="24" s="1"/>
  <c r="W1334" i="24" a="1"/>
  <c r="W1334" i="24" s="1"/>
  <c r="AI1333" i="24" a="1"/>
  <c r="AI1333" i="24" s="1"/>
  <c r="AE1333" i="24" a="1"/>
  <c r="AE1333" i="24" s="1"/>
  <c r="AA1333" i="24" a="1"/>
  <c r="AA1333" i="24" s="1"/>
  <c r="W1333" i="24" a="1"/>
  <c r="W1333" i="24" s="1"/>
  <c r="AI1332" i="24" a="1"/>
  <c r="AI1332" i="24" s="1"/>
  <c r="AE1332" i="24" a="1"/>
  <c r="AE1332" i="24" s="1"/>
  <c r="AA1332" i="24" a="1"/>
  <c r="AA1332" i="24" s="1"/>
  <c r="W1332" i="24" a="1"/>
  <c r="W1332" i="24" s="1"/>
  <c r="AI1331" i="24" a="1"/>
  <c r="AI1331" i="24" s="1"/>
  <c r="AE1331" i="24" a="1"/>
  <c r="AE1331" i="24" s="1"/>
  <c r="AA1331" i="24" a="1"/>
  <c r="AA1331" i="24" s="1"/>
  <c r="W1331" i="24" a="1"/>
  <c r="W1331" i="24" s="1"/>
  <c r="AI1330" i="24" a="1"/>
  <c r="AI1330" i="24" s="1"/>
  <c r="AE1330" i="24" a="1"/>
  <c r="AE1330" i="24" s="1"/>
  <c r="AA1330" i="24" a="1"/>
  <c r="AA1330" i="24" s="1"/>
  <c r="W1330" i="24" a="1"/>
  <c r="W1330" i="24" s="1"/>
  <c r="AI1329" i="24" a="1"/>
  <c r="AI1329" i="24" s="1"/>
  <c r="AE1329" i="24" a="1"/>
  <c r="AE1329" i="24" s="1"/>
  <c r="AA1329" i="24" a="1"/>
  <c r="AA1329" i="24" s="1"/>
  <c r="W1329" i="24" a="1"/>
  <c r="W1329" i="24" s="1"/>
  <c r="AI1328" i="24" a="1"/>
  <c r="AI1328" i="24" s="1"/>
  <c r="AE1328" i="24" a="1"/>
  <c r="AE1328" i="24" s="1"/>
  <c r="AA1328" i="24" a="1"/>
  <c r="AA1328" i="24" s="1"/>
  <c r="W1328" i="24" a="1"/>
  <c r="W1328" i="24" s="1"/>
  <c r="AI1327" i="24" a="1"/>
  <c r="AI1327" i="24" s="1"/>
  <c r="AE1327" i="24" a="1"/>
  <c r="AE1327" i="24" s="1"/>
  <c r="AA1327" i="24" a="1"/>
  <c r="AA1327" i="24" s="1"/>
  <c r="W1327" i="24" a="1"/>
  <c r="W1327" i="24" s="1"/>
  <c r="AI1326" i="24" a="1"/>
  <c r="AI1326" i="24" s="1"/>
  <c r="AE1326" i="24" a="1"/>
  <c r="AE1326" i="24" s="1"/>
  <c r="AA1326" i="24" a="1"/>
  <c r="AA1326" i="24" s="1"/>
  <c r="W1326" i="24" a="1"/>
  <c r="W1326" i="24" s="1"/>
  <c r="AI1325" i="24" a="1"/>
  <c r="AI1325" i="24" s="1"/>
  <c r="AE1325" i="24" a="1"/>
  <c r="AE1325" i="24" s="1"/>
  <c r="AA1325" i="24" a="1"/>
  <c r="AA1325" i="24" s="1"/>
  <c r="W1325" i="24" a="1"/>
  <c r="W1325" i="24" s="1"/>
  <c r="AI1324" i="24" a="1"/>
  <c r="AI1324" i="24" s="1"/>
  <c r="AE1324" i="24" a="1"/>
  <c r="AE1324" i="24" s="1"/>
  <c r="AA1324" i="24" a="1"/>
  <c r="AA1324" i="24" s="1"/>
  <c r="W1324" i="24" a="1"/>
  <c r="W1324" i="24" s="1"/>
  <c r="AI1323" i="24" a="1"/>
  <c r="AI1323" i="24" s="1"/>
  <c r="AE1323" i="24" a="1"/>
  <c r="AE1323" i="24" s="1"/>
  <c r="AA1323" i="24" a="1"/>
  <c r="AA1323" i="24" s="1"/>
  <c r="W1323" i="24" a="1"/>
  <c r="W1323" i="24" s="1"/>
  <c r="AI1322" i="24" a="1"/>
  <c r="AI1322" i="24" s="1"/>
  <c r="AE1322" i="24" a="1"/>
  <c r="AE1322" i="24" s="1"/>
  <c r="AA1322" i="24" a="1"/>
  <c r="AA1322" i="24" s="1"/>
  <c r="W1322" i="24" a="1"/>
  <c r="W1322" i="24" s="1"/>
  <c r="AI1321" i="24" a="1"/>
  <c r="AI1321" i="24" s="1"/>
  <c r="AE1321" i="24" a="1"/>
  <c r="AE1321" i="24" s="1"/>
  <c r="AA1321" i="24" a="1"/>
  <c r="AA1321" i="24" s="1"/>
  <c r="W1321" i="24" a="1"/>
  <c r="W1321" i="24" s="1"/>
  <c r="AI1320" i="24" a="1"/>
  <c r="AI1320" i="24" s="1"/>
  <c r="AE1320" i="24" a="1"/>
  <c r="AE1320" i="24" s="1"/>
  <c r="AA1320" i="24" a="1"/>
  <c r="AA1320" i="24" s="1"/>
  <c r="W1320" i="24" a="1"/>
  <c r="W1320" i="24" s="1"/>
  <c r="AI1319" i="24" a="1"/>
  <c r="AI1319" i="24" s="1"/>
  <c r="AE1319" i="24" a="1"/>
  <c r="AE1319" i="24" s="1"/>
  <c r="AA1319" i="24" a="1"/>
  <c r="AA1319" i="24" s="1"/>
  <c r="W1319" i="24" a="1"/>
  <c r="W1319" i="24" s="1"/>
  <c r="AI1318" i="24" a="1"/>
  <c r="AI1318" i="24" s="1"/>
  <c r="AE1318" i="24" a="1"/>
  <c r="AE1318" i="24" s="1"/>
  <c r="AA1318" i="24" a="1"/>
  <c r="AA1318" i="24" s="1"/>
  <c r="W1318" i="24" a="1"/>
  <c r="W1318" i="24" s="1"/>
  <c r="AI1317" i="24" a="1"/>
  <c r="AI1317" i="24" s="1"/>
  <c r="AE1317" i="24" a="1"/>
  <c r="AE1317" i="24" s="1"/>
  <c r="AA1317" i="24" a="1"/>
  <c r="AA1317" i="24" s="1"/>
  <c r="W1317" i="24" a="1"/>
  <c r="W1317" i="24" s="1"/>
  <c r="AI1316" i="24" a="1"/>
  <c r="AI1316" i="24" s="1"/>
  <c r="AE1316" i="24" a="1"/>
  <c r="AE1316" i="24" s="1"/>
  <c r="AA1316" i="24" a="1"/>
  <c r="AA1316" i="24" s="1"/>
  <c r="W1316" i="24" a="1"/>
  <c r="W1316" i="24" s="1"/>
  <c r="AI1315" i="24" a="1"/>
  <c r="AI1315" i="24" s="1"/>
  <c r="AE1315" i="24" a="1"/>
  <c r="AE1315" i="24" s="1"/>
  <c r="AA1315" i="24" a="1"/>
  <c r="AA1315" i="24" s="1"/>
  <c r="W1315" i="24" a="1"/>
  <c r="W1315" i="24" s="1"/>
  <c r="AI1314" i="24" a="1"/>
  <c r="AI1314" i="24" s="1"/>
  <c r="AE1314" i="24" a="1"/>
  <c r="AE1314" i="24" s="1"/>
  <c r="AA1314" i="24" a="1"/>
  <c r="AA1314" i="24" s="1"/>
  <c r="W1314" i="24" a="1"/>
  <c r="W1314" i="24" s="1"/>
  <c r="AI1313" i="24" a="1"/>
  <c r="AI1313" i="24" s="1"/>
  <c r="AE1313" i="24" a="1"/>
  <c r="AE1313" i="24" s="1"/>
  <c r="AA1313" i="24" a="1"/>
  <c r="AA1313" i="24" s="1"/>
  <c r="W1313" i="24" a="1"/>
  <c r="W1313" i="24" s="1"/>
  <c r="AI1312" i="24" a="1"/>
  <c r="AI1312" i="24" s="1"/>
  <c r="AE1312" i="24" a="1"/>
  <c r="AE1312" i="24" s="1"/>
  <c r="AA1312" i="24" a="1"/>
  <c r="AA1312" i="24" s="1"/>
  <c r="W1312" i="24" a="1"/>
  <c r="W1312" i="24" s="1"/>
  <c r="AI1311" i="24" a="1"/>
  <c r="AI1311" i="24" s="1"/>
  <c r="AE1311" i="24" a="1"/>
  <c r="AE1311" i="24" s="1"/>
  <c r="AA1311" i="24" a="1"/>
  <c r="AA1311" i="24" s="1"/>
  <c r="W1311" i="24" a="1"/>
  <c r="W1311" i="24" s="1"/>
  <c r="AI1310" i="24" a="1"/>
  <c r="AI1310" i="24" s="1"/>
  <c r="AE1310" i="24" a="1"/>
  <c r="AE1310" i="24" s="1"/>
  <c r="AA1310" i="24" a="1"/>
  <c r="AA1310" i="24" s="1"/>
  <c r="W1310" i="24" a="1"/>
  <c r="W1310" i="24" s="1"/>
  <c r="AI1309" i="24" a="1"/>
  <c r="AI1309" i="24" s="1"/>
  <c r="AE1309" i="24" a="1"/>
  <c r="AE1309" i="24" s="1"/>
  <c r="AA1309" i="24" a="1"/>
  <c r="AA1309" i="24" s="1"/>
  <c r="W1309" i="24" a="1"/>
  <c r="W1309" i="24" s="1"/>
  <c r="AI1308" i="24" a="1"/>
  <c r="AI1308" i="24" s="1"/>
  <c r="AE1308" i="24" a="1"/>
  <c r="AE1308" i="24" s="1"/>
  <c r="AA1308" i="24" a="1"/>
  <c r="AA1308" i="24" s="1"/>
  <c r="W1308" i="24" a="1"/>
  <c r="W1308" i="24" s="1"/>
  <c r="AI1307" i="24" a="1"/>
  <c r="AI1307" i="24" s="1"/>
  <c r="AE1307" i="24" a="1"/>
  <c r="AE1307" i="24" s="1"/>
  <c r="AA1307" i="24" a="1"/>
  <c r="AA1307" i="24" s="1"/>
  <c r="W1307" i="24" a="1"/>
  <c r="W1307" i="24" s="1"/>
  <c r="AI1306" i="24" a="1"/>
  <c r="AI1306" i="24" s="1"/>
  <c r="AE1306" i="24" a="1"/>
  <c r="AE1306" i="24" s="1"/>
  <c r="AA1306" i="24" a="1"/>
  <c r="AA1306" i="24" s="1"/>
  <c r="W1306" i="24" a="1"/>
  <c r="W1306" i="24" s="1"/>
  <c r="AI1305" i="24" a="1"/>
  <c r="AI1305" i="24" s="1"/>
  <c r="AE1305" i="24" a="1"/>
  <c r="AE1305" i="24" s="1"/>
  <c r="AA1305" i="24" a="1"/>
  <c r="AA1305" i="24" s="1"/>
  <c r="W1305" i="24" a="1"/>
  <c r="W1305" i="24" s="1"/>
  <c r="AI1304" i="24" a="1"/>
  <c r="AI1304" i="24" s="1"/>
  <c r="AE1304" i="24" a="1"/>
  <c r="AE1304" i="24" s="1"/>
  <c r="AA1304" i="24" a="1"/>
  <c r="AA1304" i="24" s="1"/>
  <c r="W1304" i="24" a="1"/>
  <c r="W1304" i="24" s="1"/>
  <c r="AI1303" i="24" a="1"/>
  <c r="AI1303" i="24" s="1"/>
  <c r="AE1303" i="24" a="1"/>
  <c r="AE1303" i="24" s="1"/>
  <c r="AA1303" i="24" a="1"/>
  <c r="AA1303" i="24" s="1"/>
  <c r="W1303" i="24" a="1"/>
  <c r="W1303" i="24" s="1"/>
  <c r="AI1302" i="24" a="1"/>
  <c r="AI1302" i="24" s="1"/>
  <c r="AE1302" i="24" a="1"/>
  <c r="AE1302" i="24" s="1"/>
  <c r="AA1302" i="24" a="1"/>
  <c r="AA1302" i="24" s="1"/>
  <c r="W1302" i="24" a="1"/>
  <c r="W1302" i="24" s="1"/>
  <c r="AI1301" i="24" a="1"/>
  <c r="AI1301" i="24" s="1"/>
  <c r="AE1301" i="24" a="1"/>
  <c r="AE1301" i="24" s="1"/>
  <c r="AA1301" i="24" a="1"/>
  <c r="AA1301" i="24" s="1"/>
  <c r="W1301" i="24" a="1"/>
  <c r="W1301" i="24" s="1"/>
  <c r="AI1300" i="24" a="1"/>
  <c r="AI1300" i="24" s="1"/>
  <c r="AE1300" i="24" a="1"/>
  <c r="AE1300" i="24" s="1"/>
  <c r="AA1300" i="24" a="1"/>
  <c r="AA1300" i="24" s="1"/>
  <c r="W1300" i="24" a="1"/>
  <c r="W1300" i="24" s="1"/>
  <c r="AI1299" i="24" a="1"/>
  <c r="AI1299" i="24" s="1"/>
  <c r="AE1299" i="24" a="1"/>
  <c r="AE1299" i="24" s="1"/>
  <c r="AA1299" i="24" a="1"/>
  <c r="AA1299" i="24" s="1"/>
  <c r="W1299" i="24" a="1"/>
  <c r="W1299" i="24" s="1"/>
  <c r="AI1298" i="24" a="1"/>
  <c r="AI1298" i="24" s="1"/>
  <c r="AE1298" i="24" a="1"/>
  <c r="AE1298" i="24" s="1"/>
  <c r="AA1298" i="24" a="1"/>
  <c r="AA1298" i="24" s="1"/>
  <c r="W1298" i="24" a="1"/>
  <c r="W1298" i="24" s="1"/>
  <c r="AI1297" i="24" a="1"/>
  <c r="AI1297" i="24" s="1"/>
  <c r="AE1297" i="24" a="1"/>
  <c r="AE1297" i="24" s="1"/>
  <c r="AA1297" i="24" a="1"/>
  <c r="AA1297" i="24" s="1"/>
  <c r="W1297" i="24" a="1"/>
  <c r="W1297" i="24" s="1"/>
  <c r="AI1296" i="24" a="1"/>
  <c r="AI1296" i="24" s="1"/>
  <c r="AE1296" i="24" a="1"/>
  <c r="AE1296" i="24" s="1"/>
  <c r="AA1296" i="24" a="1"/>
  <c r="AA1296" i="24" s="1"/>
  <c r="W1296" i="24" a="1"/>
  <c r="W1296" i="24" s="1"/>
  <c r="AI1295" i="24" a="1"/>
  <c r="AI1295" i="24" s="1"/>
  <c r="AE1295" i="24" a="1"/>
  <c r="AE1295" i="24" s="1"/>
  <c r="AA1295" i="24" a="1"/>
  <c r="AA1295" i="24" s="1"/>
  <c r="W1295" i="24" a="1"/>
  <c r="W1295" i="24" s="1"/>
  <c r="AI1294" i="24" a="1"/>
  <c r="AI1294" i="24" s="1"/>
  <c r="AE1294" i="24" a="1"/>
  <c r="AE1294" i="24" s="1"/>
  <c r="AA1294" i="24" a="1"/>
  <c r="AA1294" i="24" s="1"/>
  <c r="W1294" i="24" a="1"/>
  <c r="W1294" i="24" s="1"/>
  <c r="AI1293" i="24" a="1"/>
  <c r="AI1293" i="24" s="1"/>
  <c r="AE1293" i="24" a="1"/>
  <c r="AE1293" i="24" s="1"/>
  <c r="AA1293" i="24" a="1"/>
  <c r="AA1293" i="24" s="1"/>
  <c r="W1293" i="24" a="1"/>
  <c r="W1293" i="24" s="1"/>
  <c r="AI1292" i="24" a="1"/>
  <c r="AI1292" i="24" s="1"/>
  <c r="AE1292" i="24" a="1"/>
  <c r="AE1292" i="24" s="1"/>
  <c r="AA1292" i="24" a="1"/>
  <c r="AA1292" i="24" s="1"/>
  <c r="W1292" i="24" a="1"/>
  <c r="W1292" i="24" s="1"/>
  <c r="AI1291" i="24" a="1"/>
  <c r="AI1291" i="24" s="1"/>
  <c r="AE1291" i="24" a="1"/>
  <c r="AE1291" i="24" s="1"/>
  <c r="AA1291" i="24" a="1"/>
  <c r="AA1291" i="24" s="1"/>
  <c r="W1291" i="24" a="1"/>
  <c r="W1291" i="24" s="1"/>
  <c r="AI1290" i="24" a="1"/>
  <c r="AI1290" i="24" s="1"/>
  <c r="AE1290" i="24" a="1"/>
  <c r="AE1290" i="24" s="1"/>
  <c r="AA1290" i="24" a="1"/>
  <c r="AA1290" i="24" s="1"/>
  <c r="W1290" i="24" a="1"/>
  <c r="W1290" i="24" s="1"/>
  <c r="AI1289" i="24" a="1"/>
  <c r="AI1289" i="24" s="1"/>
  <c r="AE1289" i="24" a="1"/>
  <c r="AE1289" i="24" s="1"/>
  <c r="AA1289" i="24" a="1"/>
  <c r="AA1289" i="24" s="1"/>
  <c r="W1289" i="24" a="1"/>
  <c r="W1289" i="24" s="1"/>
  <c r="AI1288" i="24" a="1"/>
  <c r="AI1288" i="24" s="1"/>
  <c r="AE1288" i="24" a="1"/>
  <c r="AE1288" i="24" s="1"/>
  <c r="AA1288" i="24" a="1"/>
  <c r="AA1288" i="24" s="1"/>
  <c r="W1288" i="24" a="1"/>
  <c r="W1288" i="24" s="1"/>
  <c r="AI1287" i="24" a="1"/>
  <c r="AI1287" i="24" s="1"/>
  <c r="AE1287" i="24" a="1"/>
  <c r="AE1287" i="24" s="1"/>
  <c r="AA1287" i="24" a="1"/>
  <c r="AA1287" i="24" s="1"/>
  <c r="W1287" i="24" a="1"/>
  <c r="W1287" i="24" s="1"/>
  <c r="AI1286" i="24" a="1"/>
  <c r="AI1286" i="24" s="1"/>
  <c r="AE1286" i="24" a="1"/>
  <c r="AE1286" i="24" s="1"/>
  <c r="AA1286" i="24" a="1"/>
  <c r="AA1286" i="24" s="1"/>
  <c r="W1286" i="24" a="1"/>
  <c r="W1286" i="24" s="1"/>
  <c r="AI1285" i="24" a="1"/>
  <c r="AI1285" i="24" s="1"/>
  <c r="AE1285" i="24" a="1"/>
  <c r="AE1285" i="24" s="1"/>
  <c r="AA1285" i="24" a="1"/>
  <c r="AA1285" i="24" s="1"/>
  <c r="W1285" i="24" a="1"/>
  <c r="W1285" i="24" s="1"/>
  <c r="AI1284" i="24" a="1"/>
  <c r="AI1284" i="24" s="1"/>
  <c r="AE1284" i="24" a="1"/>
  <c r="AE1284" i="24" s="1"/>
  <c r="AA1284" i="24" a="1"/>
  <c r="AA1284" i="24" s="1"/>
  <c r="W1284" i="24" a="1"/>
  <c r="W1284" i="24" s="1"/>
  <c r="AI1283" i="24" a="1"/>
  <c r="AI1283" i="24" s="1"/>
  <c r="AE1283" i="24" a="1"/>
  <c r="AE1283" i="24" s="1"/>
  <c r="AA1283" i="24" a="1"/>
  <c r="AA1283" i="24" s="1"/>
  <c r="W1283" i="24" a="1"/>
  <c r="W1283" i="24" s="1"/>
  <c r="AI1282" i="24" a="1"/>
  <c r="AI1282" i="24" s="1"/>
  <c r="AE1282" i="24" a="1"/>
  <c r="AE1282" i="24" s="1"/>
  <c r="AA1282" i="24" a="1"/>
  <c r="AA1282" i="24" s="1"/>
  <c r="W1282" i="24" a="1"/>
  <c r="W1282" i="24" s="1"/>
  <c r="AI1281" i="24" a="1"/>
  <c r="AI1281" i="24" s="1"/>
  <c r="AE1281" i="24" a="1"/>
  <c r="AE1281" i="24" s="1"/>
  <c r="AA1281" i="24" a="1"/>
  <c r="AA1281" i="24" s="1"/>
  <c r="W1281" i="24" a="1"/>
  <c r="W1281" i="24" s="1"/>
  <c r="AI1280" i="24" a="1"/>
  <c r="AI1280" i="24" s="1"/>
  <c r="AE1280" i="24" a="1"/>
  <c r="AE1280" i="24" s="1"/>
  <c r="AA1280" i="24" a="1"/>
  <c r="AA1280" i="24" s="1"/>
  <c r="W1280" i="24" a="1"/>
  <c r="W1280" i="24" s="1"/>
  <c r="AI1279" i="24" a="1"/>
  <c r="AI1279" i="24" s="1"/>
  <c r="AE1279" i="24" a="1"/>
  <c r="AE1279" i="24" s="1"/>
  <c r="AA1279" i="24" a="1"/>
  <c r="AA1279" i="24" s="1"/>
  <c r="W1279" i="24" a="1"/>
  <c r="W1279" i="24" s="1"/>
  <c r="AI1278" i="24" a="1"/>
  <c r="AI1278" i="24" s="1"/>
  <c r="AE1278" i="24" a="1"/>
  <c r="AE1278" i="24" s="1"/>
  <c r="AA1278" i="24" a="1"/>
  <c r="AA1278" i="24" s="1"/>
  <c r="W1278" i="24" a="1"/>
  <c r="W1278" i="24" s="1"/>
  <c r="AI1277" i="24" a="1"/>
  <c r="AI1277" i="24" s="1"/>
  <c r="AE1277" i="24" a="1"/>
  <c r="AE1277" i="24" s="1"/>
  <c r="AA1277" i="24" a="1"/>
  <c r="AA1277" i="24" s="1"/>
  <c r="W1277" i="24" a="1"/>
  <c r="W1277" i="24" s="1"/>
  <c r="AI1276" i="24" a="1"/>
  <c r="AI1276" i="24" s="1"/>
  <c r="AE1276" i="24" a="1"/>
  <c r="AE1276" i="24" s="1"/>
  <c r="AA1276" i="24" a="1"/>
  <c r="AA1276" i="24" s="1"/>
  <c r="W1276" i="24" a="1"/>
  <c r="W1276" i="24" s="1"/>
  <c r="AI1275" i="24" a="1"/>
  <c r="AI1275" i="24" s="1"/>
  <c r="AE1275" i="24" a="1"/>
  <c r="AE1275" i="24" s="1"/>
  <c r="AA1275" i="24" a="1"/>
  <c r="AA1275" i="24" s="1"/>
  <c r="W1275" i="24" a="1"/>
  <c r="W1275" i="24" s="1"/>
  <c r="AI1274" i="24" a="1"/>
  <c r="AI1274" i="24" s="1"/>
  <c r="AE1274" i="24" a="1"/>
  <c r="AE1274" i="24" s="1"/>
  <c r="AA1274" i="24" a="1"/>
  <c r="AA1274" i="24" s="1"/>
  <c r="W1274" i="24" a="1"/>
  <c r="W1274" i="24" s="1"/>
  <c r="AI1273" i="24" a="1"/>
  <c r="AI1273" i="24" s="1"/>
  <c r="AE1273" i="24" a="1"/>
  <c r="AE1273" i="24" s="1"/>
  <c r="AA1273" i="24" a="1"/>
  <c r="AA1273" i="24" s="1"/>
  <c r="W1273" i="24" a="1"/>
  <c r="W1273" i="24" s="1"/>
  <c r="AI1272" i="24" a="1"/>
  <c r="AI1272" i="24" s="1"/>
  <c r="AE1272" i="24" a="1"/>
  <c r="AE1272" i="24" s="1"/>
  <c r="AA1272" i="24" a="1"/>
  <c r="AA1272" i="24" s="1"/>
  <c r="W1272" i="24" a="1"/>
  <c r="W1272" i="24" s="1"/>
  <c r="AI1271" i="24" a="1"/>
  <c r="AI1271" i="24" s="1"/>
  <c r="AE1271" i="24" a="1"/>
  <c r="AE1271" i="24" s="1"/>
  <c r="AA1271" i="24" a="1"/>
  <c r="AA1271" i="24" s="1"/>
  <c r="W1271" i="24" a="1"/>
  <c r="W1271" i="24" s="1"/>
  <c r="AI1270" i="24" a="1"/>
  <c r="AI1270" i="24" s="1"/>
  <c r="AE1270" i="24" a="1"/>
  <c r="AE1270" i="24" s="1"/>
  <c r="AA1270" i="24" a="1"/>
  <c r="AA1270" i="24" s="1"/>
  <c r="W1270" i="24" a="1"/>
  <c r="W1270" i="24" s="1"/>
  <c r="AI1269" i="24" a="1"/>
  <c r="AI1269" i="24" s="1"/>
  <c r="AE1269" i="24" a="1"/>
  <c r="AE1269" i="24" s="1"/>
  <c r="AA1269" i="24" a="1"/>
  <c r="AA1269" i="24" s="1"/>
  <c r="W1269" i="24" a="1"/>
  <c r="W1269" i="24" s="1"/>
  <c r="AI1268" i="24" a="1"/>
  <c r="AI1268" i="24" s="1"/>
  <c r="AE1268" i="24" a="1"/>
  <c r="AE1268" i="24" s="1"/>
  <c r="AA1268" i="24" a="1"/>
  <c r="AA1268" i="24" s="1"/>
  <c r="W1268" i="24" a="1"/>
  <c r="W1268" i="24" s="1"/>
  <c r="AI1267" i="24" a="1"/>
  <c r="AI1267" i="24" s="1"/>
  <c r="AE1267" i="24" a="1"/>
  <c r="AE1267" i="24" s="1"/>
  <c r="AA1267" i="24" a="1"/>
  <c r="AA1267" i="24" s="1"/>
  <c r="W1267" i="24" a="1"/>
  <c r="W1267" i="24" s="1"/>
  <c r="AI1266" i="24" a="1"/>
  <c r="AI1266" i="24" s="1"/>
  <c r="AE1266" i="24" a="1"/>
  <c r="AE1266" i="24" s="1"/>
  <c r="AA1266" i="24" a="1"/>
  <c r="AA1266" i="24" s="1"/>
  <c r="W1266" i="24" a="1"/>
  <c r="W1266" i="24" s="1"/>
  <c r="AI1265" i="24" a="1"/>
  <c r="AI1265" i="24" s="1"/>
  <c r="AE1265" i="24" a="1"/>
  <c r="AE1265" i="24" s="1"/>
  <c r="AA1265" i="24" a="1"/>
  <c r="AA1265" i="24" s="1"/>
  <c r="W1265" i="24" a="1"/>
  <c r="W1265" i="24" s="1"/>
  <c r="AI1264" i="24" a="1"/>
  <c r="AI1264" i="24" s="1"/>
  <c r="AE1264" i="24" a="1"/>
  <c r="AE1264" i="24" s="1"/>
  <c r="AA1264" i="24" a="1"/>
  <c r="AA1264" i="24" s="1"/>
  <c r="W1264" i="24" a="1"/>
  <c r="W1264" i="24" s="1"/>
  <c r="AI1263" i="24" a="1"/>
  <c r="AI1263" i="24" s="1"/>
  <c r="AE1263" i="24" a="1"/>
  <c r="AE1263" i="24" s="1"/>
  <c r="AA1263" i="24" a="1"/>
  <c r="AA1263" i="24" s="1"/>
  <c r="W1263" i="24" a="1"/>
  <c r="W1263" i="24" s="1"/>
  <c r="AI1262" i="24" a="1"/>
  <c r="AI1262" i="24" s="1"/>
  <c r="AE1262" i="24" a="1"/>
  <c r="AE1262" i="24" s="1"/>
  <c r="AA1262" i="24" a="1"/>
  <c r="AA1262" i="24" s="1"/>
  <c r="W1262" i="24" a="1"/>
  <c r="W1262" i="24" s="1"/>
  <c r="AI1261" i="24" a="1"/>
  <c r="AI1261" i="24" s="1"/>
  <c r="AE1261" i="24" a="1"/>
  <c r="AE1261" i="24" s="1"/>
  <c r="AA1261" i="24" a="1"/>
  <c r="AA1261" i="24" s="1"/>
  <c r="W1261" i="24" a="1"/>
  <c r="W1261" i="24" s="1"/>
  <c r="AI1260" i="24" a="1"/>
  <c r="AI1260" i="24" s="1"/>
  <c r="AE1260" i="24" a="1"/>
  <c r="AE1260" i="24" s="1"/>
  <c r="AA1260" i="24" a="1"/>
  <c r="AA1260" i="24" s="1"/>
  <c r="W1260" i="24" a="1"/>
  <c r="W1260" i="24" s="1"/>
  <c r="AI1259" i="24" a="1"/>
  <c r="AI1259" i="24" s="1"/>
  <c r="AE1259" i="24" a="1"/>
  <c r="AE1259" i="24" s="1"/>
  <c r="AA1259" i="24" a="1"/>
  <c r="AA1259" i="24" s="1"/>
  <c r="W1259" i="24" a="1"/>
  <c r="W1259" i="24" s="1"/>
  <c r="AI1258" i="24" a="1"/>
  <c r="AI1258" i="24" s="1"/>
  <c r="AE1258" i="24" a="1"/>
  <c r="AE1258" i="24" s="1"/>
  <c r="AA1258" i="24" a="1"/>
  <c r="AA1258" i="24" s="1"/>
  <c r="W1258" i="24" a="1"/>
  <c r="W1258" i="24" s="1"/>
  <c r="AI1257" i="24" a="1"/>
  <c r="AI1257" i="24" s="1"/>
  <c r="AE1257" i="24" a="1"/>
  <c r="AE1257" i="24" s="1"/>
  <c r="AA1257" i="24" a="1"/>
  <c r="AA1257" i="24" s="1"/>
  <c r="W1257" i="24" a="1"/>
  <c r="W1257" i="24" s="1"/>
  <c r="AI1256" i="24" a="1"/>
  <c r="AI1256" i="24" s="1"/>
  <c r="AE1256" i="24" a="1"/>
  <c r="AE1256" i="24" s="1"/>
  <c r="AA1256" i="24" a="1"/>
  <c r="AA1256" i="24" s="1"/>
  <c r="W1256" i="24" a="1"/>
  <c r="W1256" i="24" s="1"/>
  <c r="AI1255" i="24" a="1"/>
  <c r="AI1255" i="24" s="1"/>
  <c r="AE1255" i="24" a="1"/>
  <c r="AE1255" i="24" s="1"/>
  <c r="AA1255" i="24" a="1"/>
  <c r="AA1255" i="24" s="1"/>
  <c r="W1255" i="24" a="1"/>
  <c r="W1255" i="24" s="1"/>
  <c r="AI1254" i="24" a="1"/>
  <c r="AI1254" i="24" s="1"/>
  <c r="AE1254" i="24" a="1"/>
  <c r="AE1254" i="24" s="1"/>
  <c r="AA1254" i="24" a="1"/>
  <c r="AA1254" i="24" s="1"/>
  <c r="W1254" i="24" a="1"/>
  <c r="W1254" i="24" s="1"/>
  <c r="AI1253" i="24" a="1"/>
  <c r="AI1253" i="24" s="1"/>
  <c r="AE1253" i="24" a="1"/>
  <c r="AE1253" i="24" s="1"/>
  <c r="AA1253" i="24" a="1"/>
  <c r="AA1253" i="24" s="1"/>
  <c r="W1253" i="24" a="1"/>
  <c r="W1253" i="24" s="1"/>
  <c r="AI1252" i="24" a="1"/>
  <c r="AI1252" i="24" s="1"/>
  <c r="AE1252" i="24" a="1"/>
  <c r="AE1252" i="24" s="1"/>
  <c r="AA1252" i="24" a="1"/>
  <c r="AA1252" i="24" s="1"/>
  <c r="W1252" i="24" a="1"/>
  <c r="W1252" i="24" s="1"/>
  <c r="AI1251" i="24" a="1"/>
  <c r="AI1251" i="24" s="1"/>
  <c r="AE1251" i="24" a="1"/>
  <c r="AE1251" i="24" s="1"/>
  <c r="AA1251" i="24" a="1"/>
  <c r="AA1251" i="24" s="1"/>
  <c r="W1251" i="24" a="1"/>
  <c r="W1251" i="24" s="1"/>
  <c r="AI1250" i="24" a="1"/>
  <c r="AI1250" i="24" s="1"/>
  <c r="AE1250" i="24" a="1"/>
  <c r="AE1250" i="24" s="1"/>
  <c r="AA1250" i="24" a="1"/>
  <c r="AA1250" i="24" s="1"/>
  <c r="W1250" i="24" a="1"/>
  <c r="W1250" i="24" s="1"/>
  <c r="AI1249" i="24" a="1"/>
  <c r="AI1249" i="24" s="1"/>
  <c r="AE1249" i="24" a="1"/>
  <c r="AE1249" i="24" s="1"/>
  <c r="AA1249" i="24" a="1"/>
  <c r="AA1249" i="24" s="1"/>
  <c r="W1249" i="24" a="1"/>
  <c r="W1249" i="24" s="1"/>
  <c r="AI1248" i="24" a="1"/>
  <c r="AI1248" i="24" s="1"/>
  <c r="AE1248" i="24" a="1"/>
  <c r="AE1248" i="24" s="1"/>
  <c r="AA1248" i="24" a="1"/>
  <c r="AA1248" i="24" s="1"/>
  <c r="W1248" i="24" a="1"/>
  <c r="W1248" i="24" s="1"/>
  <c r="AI1247" i="24" a="1"/>
  <c r="AI1247" i="24" s="1"/>
  <c r="AE1247" i="24" a="1"/>
  <c r="AE1247" i="24" s="1"/>
  <c r="AA1247" i="24" a="1"/>
  <c r="AA1247" i="24" s="1"/>
  <c r="W1247" i="24" a="1"/>
  <c r="W1247" i="24" s="1"/>
  <c r="AI1246" i="24" a="1"/>
  <c r="AI1246" i="24" s="1"/>
  <c r="AE1246" i="24" a="1"/>
  <c r="AE1246" i="24" s="1"/>
  <c r="AA1246" i="24" a="1"/>
  <c r="AA1246" i="24" s="1"/>
  <c r="W1246" i="24" a="1"/>
  <c r="W1246" i="24" s="1"/>
  <c r="AI1245" i="24" a="1"/>
  <c r="AI1245" i="24" s="1"/>
  <c r="AE1245" i="24" a="1"/>
  <c r="AE1245" i="24" s="1"/>
  <c r="AA1245" i="24" a="1"/>
  <c r="AA1245" i="24" s="1"/>
  <c r="W1245" i="24" a="1"/>
  <c r="W1245" i="24" s="1"/>
  <c r="AI1244" i="24" a="1"/>
  <c r="AI1244" i="24" s="1"/>
  <c r="AE1244" i="24" a="1"/>
  <c r="AE1244" i="24" s="1"/>
  <c r="AA1244" i="24" a="1"/>
  <c r="AA1244" i="24" s="1"/>
  <c r="W1244" i="24" a="1"/>
  <c r="W1244" i="24" s="1"/>
  <c r="AI1243" i="24" a="1"/>
  <c r="AI1243" i="24" s="1"/>
  <c r="AE1243" i="24" a="1"/>
  <c r="AE1243" i="24" s="1"/>
  <c r="AA1243" i="24" a="1"/>
  <c r="AA1243" i="24" s="1"/>
  <c r="W1243" i="24" a="1"/>
  <c r="W1243" i="24" s="1"/>
  <c r="AI1242" i="24" a="1"/>
  <c r="AI1242" i="24" s="1"/>
  <c r="AE1242" i="24" a="1"/>
  <c r="AE1242" i="24" s="1"/>
  <c r="AA1242" i="24" a="1"/>
  <c r="AA1242" i="24" s="1"/>
  <c r="W1242" i="24" a="1"/>
  <c r="W1242" i="24" s="1"/>
  <c r="AI1241" i="24" a="1"/>
  <c r="AI1241" i="24" s="1"/>
  <c r="AE1241" i="24" a="1"/>
  <c r="AE1241" i="24" s="1"/>
  <c r="AA1241" i="24" a="1"/>
  <c r="AA1241" i="24" s="1"/>
  <c r="W1241" i="24" a="1"/>
  <c r="W1241" i="24" s="1"/>
  <c r="AI1240" i="24" a="1"/>
  <c r="AI1240" i="24" s="1"/>
  <c r="AE1240" i="24" a="1"/>
  <c r="AE1240" i="24" s="1"/>
  <c r="AA1240" i="24" a="1"/>
  <c r="AA1240" i="24" s="1"/>
  <c r="W1240" i="24" a="1"/>
  <c r="W1240" i="24" s="1"/>
  <c r="AI1239" i="24" a="1"/>
  <c r="AI1239" i="24" s="1"/>
  <c r="AE1239" i="24" a="1"/>
  <c r="AE1239" i="24" s="1"/>
  <c r="AA1239" i="24" a="1"/>
  <c r="AA1239" i="24" s="1"/>
  <c r="W1239" i="24" a="1"/>
  <c r="W1239" i="24" s="1"/>
  <c r="AI1238" i="24" a="1"/>
  <c r="AI1238" i="24" s="1"/>
  <c r="AE1238" i="24" a="1"/>
  <c r="AE1238" i="24" s="1"/>
  <c r="AA1238" i="24" a="1"/>
  <c r="AA1238" i="24" s="1"/>
  <c r="W1238" i="24" a="1"/>
  <c r="W1238" i="24" s="1"/>
  <c r="AI1237" i="24" a="1"/>
  <c r="AI1237" i="24" s="1"/>
  <c r="AE1237" i="24" a="1"/>
  <c r="AE1237" i="24" s="1"/>
  <c r="AA1237" i="24" a="1"/>
  <c r="AA1237" i="24" s="1"/>
  <c r="W1237" i="24" a="1"/>
  <c r="W1237" i="24" s="1"/>
  <c r="AI1236" i="24" a="1"/>
  <c r="AI1236" i="24" s="1"/>
  <c r="AE1236" i="24" a="1"/>
  <c r="AE1236" i="24" s="1"/>
  <c r="AA1236" i="24" a="1"/>
  <c r="AA1236" i="24" s="1"/>
  <c r="W1236" i="24" a="1"/>
  <c r="W1236" i="24" s="1"/>
  <c r="AI1235" i="24" a="1"/>
  <c r="AI1235" i="24" s="1"/>
  <c r="AE1235" i="24" a="1"/>
  <c r="AE1235" i="24" s="1"/>
  <c r="AA1235" i="24" a="1"/>
  <c r="AA1235" i="24" s="1"/>
  <c r="W1235" i="24" a="1"/>
  <c r="W1235" i="24" s="1"/>
  <c r="AI1234" i="24" a="1"/>
  <c r="AI1234" i="24" s="1"/>
  <c r="AE1234" i="24" a="1"/>
  <c r="AE1234" i="24" s="1"/>
  <c r="AA1234" i="24" a="1"/>
  <c r="AA1234" i="24" s="1"/>
  <c r="W1234" i="24" a="1"/>
  <c r="W1234" i="24" s="1"/>
  <c r="AI1233" i="24" a="1"/>
  <c r="AI1233" i="24" s="1"/>
  <c r="AE1233" i="24" a="1"/>
  <c r="AE1233" i="24" s="1"/>
  <c r="AA1233" i="24" a="1"/>
  <c r="AA1233" i="24" s="1"/>
  <c r="W1233" i="24" a="1"/>
  <c r="W1233" i="24" s="1"/>
  <c r="AI1232" i="24" a="1"/>
  <c r="AI1232" i="24" s="1"/>
  <c r="AE1232" i="24" a="1"/>
  <c r="AE1232" i="24" s="1"/>
  <c r="AA1232" i="24" a="1"/>
  <c r="AA1232" i="24" s="1"/>
  <c r="W1232" i="24" a="1"/>
  <c r="W1232" i="24" s="1"/>
  <c r="AI1231" i="24" a="1"/>
  <c r="AI1231" i="24" s="1"/>
  <c r="AE1231" i="24" a="1"/>
  <c r="AE1231" i="24" s="1"/>
  <c r="AA1231" i="24" a="1"/>
  <c r="AA1231" i="24" s="1"/>
  <c r="W1231" i="24" a="1"/>
  <c r="W1231" i="24" s="1"/>
  <c r="AI1230" i="24" a="1"/>
  <c r="AI1230" i="24" s="1"/>
  <c r="AE1230" i="24" a="1"/>
  <c r="AE1230" i="24" s="1"/>
  <c r="AA1230" i="24" a="1"/>
  <c r="AA1230" i="24" s="1"/>
  <c r="W1230" i="24" a="1"/>
  <c r="W1230" i="24" s="1"/>
  <c r="AI1229" i="24" a="1"/>
  <c r="AI1229" i="24" s="1"/>
  <c r="AE1229" i="24" a="1"/>
  <c r="AE1229" i="24" s="1"/>
  <c r="AA1229" i="24" a="1"/>
  <c r="AA1229" i="24" s="1"/>
  <c r="W1229" i="24" a="1"/>
  <c r="W1229" i="24" s="1"/>
  <c r="AI1228" i="24" a="1"/>
  <c r="AI1228" i="24" s="1"/>
  <c r="AE1228" i="24" a="1"/>
  <c r="AE1228" i="24" s="1"/>
  <c r="AA1228" i="24" a="1"/>
  <c r="AA1228" i="24" s="1"/>
  <c r="W1228" i="24" a="1"/>
  <c r="W1228" i="24" s="1"/>
  <c r="AI1227" i="24" a="1"/>
  <c r="AI1227" i="24" s="1"/>
  <c r="AE1227" i="24" a="1"/>
  <c r="AE1227" i="24" s="1"/>
  <c r="AA1227" i="24" a="1"/>
  <c r="AA1227" i="24" s="1"/>
  <c r="W1227" i="24" a="1"/>
  <c r="W1227" i="24" s="1"/>
  <c r="AI1226" i="24" a="1"/>
  <c r="AI1226" i="24" s="1"/>
  <c r="AE1226" i="24" a="1"/>
  <c r="AE1226" i="24" s="1"/>
  <c r="AA1226" i="24" a="1"/>
  <c r="AA1226" i="24" s="1"/>
  <c r="W1226" i="24" a="1"/>
  <c r="W1226" i="24" s="1"/>
  <c r="AI1225" i="24" a="1"/>
  <c r="AI1225" i="24" s="1"/>
  <c r="AE1225" i="24" a="1"/>
  <c r="AE1225" i="24" s="1"/>
  <c r="AA1225" i="24" a="1"/>
  <c r="AA1225" i="24" s="1"/>
  <c r="W1225" i="24" a="1"/>
  <c r="W1225" i="24" s="1"/>
  <c r="AI1224" i="24" a="1"/>
  <c r="AI1224" i="24" s="1"/>
  <c r="AE1224" i="24" a="1"/>
  <c r="AE1224" i="24" s="1"/>
  <c r="AA1224" i="24" a="1"/>
  <c r="AA1224" i="24" s="1"/>
  <c r="W1224" i="24" a="1"/>
  <c r="W1224" i="24" s="1"/>
  <c r="AI1223" i="24" a="1"/>
  <c r="AI1223" i="24" s="1"/>
  <c r="AE1223" i="24" a="1"/>
  <c r="AE1223" i="24" s="1"/>
  <c r="AA1223" i="24" a="1"/>
  <c r="AA1223" i="24" s="1"/>
  <c r="W1223" i="24" a="1"/>
  <c r="W1223" i="24" s="1"/>
  <c r="AI1222" i="24" a="1"/>
  <c r="AI1222" i="24" s="1"/>
  <c r="AE1222" i="24" a="1"/>
  <c r="AE1222" i="24" s="1"/>
  <c r="AA1222" i="24" a="1"/>
  <c r="AA1222" i="24" s="1"/>
  <c r="W1222" i="24" a="1"/>
  <c r="W1222" i="24" s="1"/>
  <c r="AI1221" i="24" a="1"/>
  <c r="AI1221" i="24" s="1"/>
  <c r="AE1221" i="24" a="1"/>
  <c r="AE1221" i="24" s="1"/>
  <c r="AA1221" i="24" a="1"/>
  <c r="AA1221" i="24" s="1"/>
  <c r="W1221" i="24" a="1"/>
  <c r="W1221" i="24" s="1"/>
  <c r="AI1220" i="24" a="1"/>
  <c r="AI1220" i="24" s="1"/>
  <c r="AE1220" i="24" a="1"/>
  <c r="AE1220" i="24" s="1"/>
  <c r="AA1220" i="24" a="1"/>
  <c r="AA1220" i="24" s="1"/>
  <c r="W1220" i="24" a="1"/>
  <c r="W1220" i="24" s="1"/>
  <c r="AI1219" i="24" a="1"/>
  <c r="AI1219" i="24" s="1"/>
  <c r="AE1219" i="24" a="1"/>
  <c r="AE1219" i="24" s="1"/>
  <c r="AA1219" i="24" a="1"/>
  <c r="AA1219" i="24" s="1"/>
  <c r="W1219" i="24" a="1"/>
  <c r="W1219" i="24" s="1"/>
  <c r="AI1218" i="24" a="1"/>
  <c r="AI1218" i="24" s="1"/>
  <c r="AE1218" i="24" a="1"/>
  <c r="AE1218" i="24" s="1"/>
  <c r="AA1218" i="24" a="1"/>
  <c r="AA1218" i="24" s="1"/>
  <c r="W1218" i="24" a="1"/>
  <c r="W1218" i="24" s="1"/>
  <c r="AI1217" i="24" a="1"/>
  <c r="AI1217" i="24" s="1"/>
  <c r="AE1217" i="24" a="1"/>
  <c r="AE1217" i="24" s="1"/>
  <c r="AA1217" i="24" a="1"/>
  <c r="AA1217" i="24" s="1"/>
  <c r="W1217" i="24" a="1"/>
  <c r="W1217" i="24" s="1"/>
  <c r="AI1216" i="24" a="1"/>
  <c r="AI1216" i="24" s="1"/>
  <c r="AE1216" i="24" a="1"/>
  <c r="AE1216" i="24" s="1"/>
  <c r="AA1216" i="24" a="1"/>
  <c r="AA1216" i="24" s="1"/>
  <c r="W1216" i="24" a="1"/>
  <c r="W1216" i="24" s="1"/>
  <c r="AI1215" i="24" a="1"/>
  <c r="AI1215" i="24" s="1"/>
  <c r="AE1215" i="24" a="1"/>
  <c r="AE1215" i="24" s="1"/>
  <c r="AA1215" i="24" a="1"/>
  <c r="AA1215" i="24" s="1"/>
  <c r="W1215" i="24" a="1"/>
  <c r="W1215" i="24" s="1"/>
  <c r="AI1214" i="24" a="1"/>
  <c r="AI1214" i="24" s="1"/>
  <c r="AE1214" i="24" a="1"/>
  <c r="AE1214" i="24" s="1"/>
  <c r="AA1214" i="24" a="1"/>
  <c r="AA1214" i="24" s="1"/>
  <c r="W1214" i="24" a="1"/>
  <c r="W1214" i="24" s="1"/>
  <c r="AI1213" i="24" a="1"/>
  <c r="AI1213" i="24" s="1"/>
  <c r="AE1213" i="24" a="1"/>
  <c r="AE1213" i="24" s="1"/>
  <c r="AA1213" i="24" a="1"/>
  <c r="AA1213" i="24" s="1"/>
  <c r="W1213" i="24" a="1"/>
  <c r="W1213" i="24" s="1"/>
  <c r="AI1212" i="24" a="1"/>
  <c r="AI1212" i="24" s="1"/>
  <c r="AE1212" i="24" a="1"/>
  <c r="AE1212" i="24" s="1"/>
  <c r="AA1212" i="24" a="1"/>
  <c r="AA1212" i="24" s="1"/>
  <c r="W1212" i="24" a="1"/>
  <c r="W1212" i="24" s="1"/>
  <c r="AI1211" i="24" a="1"/>
  <c r="AI1211" i="24" s="1"/>
  <c r="AE1211" i="24" a="1"/>
  <c r="AE1211" i="24" s="1"/>
  <c r="AA1211" i="24" a="1"/>
  <c r="AA1211" i="24" s="1"/>
  <c r="W1211" i="24" a="1"/>
  <c r="W1211" i="24" s="1"/>
  <c r="AI1210" i="24" a="1"/>
  <c r="AI1210" i="24" s="1"/>
  <c r="AE1210" i="24" a="1"/>
  <c r="AE1210" i="24" s="1"/>
  <c r="AA1210" i="24" a="1"/>
  <c r="AA1210" i="24" s="1"/>
  <c r="W1210" i="24" a="1"/>
  <c r="W1210" i="24" s="1"/>
  <c r="AI1209" i="24" a="1"/>
  <c r="AI1209" i="24" s="1"/>
  <c r="AE1209" i="24" a="1"/>
  <c r="AE1209" i="24" s="1"/>
  <c r="AA1209" i="24" a="1"/>
  <c r="AA1209" i="24" s="1"/>
  <c r="W1209" i="24" a="1"/>
  <c r="W1209" i="24" s="1"/>
  <c r="AI1208" i="24" a="1"/>
  <c r="AI1208" i="24" s="1"/>
  <c r="AE1208" i="24" a="1"/>
  <c r="AE1208" i="24" s="1"/>
  <c r="AA1208" i="24" a="1"/>
  <c r="AA1208" i="24" s="1"/>
  <c r="W1208" i="24" a="1"/>
  <c r="W1208" i="24" s="1"/>
  <c r="AI1207" i="24" a="1"/>
  <c r="AI1207" i="24" s="1"/>
  <c r="AE1207" i="24" a="1"/>
  <c r="AE1207" i="24" s="1"/>
  <c r="AA1207" i="24" a="1"/>
  <c r="AA1207" i="24" s="1"/>
  <c r="W1207" i="24" a="1"/>
  <c r="W1207" i="24" s="1"/>
  <c r="AI1206" i="24" a="1"/>
  <c r="AI1206" i="24" s="1"/>
  <c r="AE1206" i="24" a="1"/>
  <c r="AE1206" i="24" s="1"/>
  <c r="AA1206" i="24" a="1"/>
  <c r="AA1206" i="24" s="1"/>
  <c r="W1206" i="24" a="1"/>
  <c r="W1206" i="24" s="1"/>
  <c r="AI1205" i="24" a="1"/>
  <c r="AI1205" i="24" s="1"/>
  <c r="AE1205" i="24" a="1"/>
  <c r="AE1205" i="24" s="1"/>
  <c r="AA1205" i="24" a="1"/>
  <c r="AA1205" i="24" s="1"/>
  <c r="W1205" i="24" a="1"/>
  <c r="W1205" i="24" s="1"/>
  <c r="AI1204" i="24" a="1"/>
  <c r="AI1204" i="24" s="1"/>
  <c r="AE1204" i="24" a="1"/>
  <c r="AE1204" i="24" s="1"/>
  <c r="AA1204" i="24" a="1"/>
  <c r="AA1204" i="24" s="1"/>
  <c r="W1204" i="24" a="1"/>
  <c r="W1204" i="24" s="1"/>
  <c r="AI1203" i="24" a="1"/>
  <c r="AI1203" i="24" s="1"/>
  <c r="AE1203" i="24" a="1"/>
  <c r="AE1203" i="24" s="1"/>
  <c r="AA1203" i="24" a="1"/>
  <c r="AA1203" i="24" s="1"/>
  <c r="W1203" i="24" a="1"/>
  <c r="W1203" i="24" s="1"/>
  <c r="AI1202" i="24" a="1"/>
  <c r="AI1202" i="24" s="1"/>
  <c r="AE1202" i="24" a="1"/>
  <c r="AE1202" i="24" s="1"/>
  <c r="AA1202" i="24" a="1"/>
  <c r="AA1202" i="24" s="1"/>
  <c r="W1202" i="24" a="1"/>
  <c r="W1202" i="24" s="1"/>
  <c r="AI1201" i="24" a="1"/>
  <c r="AI1201" i="24" s="1"/>
  <c r="AE1201" i="24" a="1"/>
  <c r="AE1201" i="24" s="1"/>
  <c r="AA1201" i="24" a="1"/>
  <c r="AA1201" i="24" s="1"/>
  <c r="W1201" i="24" a="1"/>
  <c r="W1201" i="24" s="1"/>
  <c r="AI1200" i="24" a="1"/>
  <c r="AI1200" i="24" s="1"/>
  <c r="AE1200" i="24" a="1"/>
  <c r="AE1200" i="24" s="1"/>
  <c r="AA1200" i="24" a="1"/>
  <c r="AA1200" i="24" s="1"/>
  <c r="W1200" i="24" a="1"/>
  <c r="W1200" i="24" s="1"/>
  <c r="AI1199" i="24" a="1"/>
  <c r="AI1199" i="24" s="1"/>
  <c r="AE1199" i="24" a="1"/>
  <c r="AE1199" i="24" s="1"/>
  <c r="AA1199" i="24" a="1"/>
  <c r="AA1199" i="24" s="1"/>
  <c r="W1199" i="24" a="1"/>
  <c r="W1199" i="24" s="1"/>
  <c r="AI1198" i="24" a="1"/>
  <c r="AI1198" i="24" s="1"/>
  <c r="AE1198" i="24" a="1"/>
  <c r="AE1198" i="24" s="1"/>
  <c r="AA1198" i="24" a="1"/>
  <c r="AA1198" i="24" s="1"/>
  <c r="W1198" i="24" a="1"/>
  <c r="W1198" i="24" s="1"/>
  <c r="AI1197" i="24" a="1"/>
  <c r="AI1197" i="24" s="1"/>
  <c r="AE1197" i="24" a="1"/>
  <c r="AE1197" i="24" s="1"/>
  <c r="AA1197" i="24" a="1"/>
  <c r="AA1197" i="24" s="1"/>
  <c r="W1197" i="24" a="1"/>
  <c r="W1197" i="24" s="1"/>
  <c r="AI1196" i="24" a="1"/>
  <c r="AI1196" i="24" s="1"/>
  <c r="AE1196" i="24" a="1"/>
  <c r="AE1196" i="24" s="1"/>
  <c r="AA1196" i="24" a="1"/>
  <c r="AA1196" i="24" s="1"/>
  <c r="W1196" i="24" a="1"/>
  <c r="W1196" i="24" s="1"/>
  <c r="AI1195" i="24" a="1"/>
  <c r="AI1195" i="24" s="1"/>
  <c r="AE1195" i="24" a="1"/>
  <c r="AE1195" i="24" s="1"/>
  <c r="AA1195" i="24" a="1"/>
  <c r="AA1195" i="24" s="1"/>
  <c r="W1195" i="24" a="1"/>
  <c r="W1195" i="24" s="1"/>
  <c r="AI1194" i="24" a="1"/>
  <c r="AI1194" i="24" s="1"/>
  <c r="AE1194" i="24" a="1"/>
  <c r="AE1194" i="24" s="1"/>
  <c r="AA1194" i="24" a="1"/>
  <c r="AA1194" i="24" s="1"/>
  <c r="W1194" i="24" a="1"/>
  <c r="W1194" i="24" s="1"/>
  <c r="AI1193" i="24" a="1"/>
  <c r="AI1193" i="24" s="1"/>
  <c r="AE1193" i="24" a="1"/>
  <c r="AE1193" i="24" s="1"/>
  <c r="AA1193" i="24" a="1"/>
  <c r="AA1193" i="24" s="1"/>
  <c r="W1193" i="24" a="1"/>
  <c r="W1193" i="24" s="1"/>
  <c r="AI1192" i="24" a="1"/>
  <c r="AI1192" i="24" s="1"/>
  <c r="AE1192" i="24" a="1"/>
  <c r="AE1192" i="24" s="1"/>
  <c r="AA1192" i="24" a="1"/>
  <c r="AA1192" i="24" s="1"/>
  <c r="W1192" i="24" a="1"/>
  <c r="W1192" i="24" s="1"/>
  <c r="AI1191" i="24" a="1"/>
  <c r="AI1191" i="24" s="1"/>
  <c r="AE1191" i="24" a="1"/>
  <c r="AE1191" i="24" s="1"/>
  <c r="AA1191" i="24" a="1"/>
  <c r="AA1191" i="24" s="1"/>
  <c r="W1191" i="24" a="1"/>
  <c r="W1191" i="24" s="1"/>
  <c r="AI1190" i="24" a="1"/>
  <c r="AI1190" i="24" s="1"/>
  <c r="AE1190" i="24" a="1"/>
  <c r="AE1190" i="24" s="1"/>
  <c r="AA1190" i="24" a="1"/>
  <c r="AA1190" i="24" s="1"/>
  <c r="W1190" i="24" a="1"/>
  <c r="W1190" i="24" s="1"/>
  <c r="AI1189" i="24" a="1"/>
  <c r="AI1189" i="24" s="1"/>
  <c r="AE1189" i="24" a="1"/>
  <c r="AE1189" i="24" s="1"/>
  <c r="AA1189" i="24" a="1"/>
  <c r="AA1189" i="24" s="1"/>
  <c r="W1189" i="24" a="1"/>
  <c r="W1189" i="24" s="1"/>
  <c r="AI1188" i="24" a="1"/>
  <c r="AI1188" i="24" s="1"/>
  <c r="AE1188" i="24" a="1"/>
  <c r="AE1188" i="24" s="1"/>
  <c r="AA1188" i="24" a="1"/>
  <c r="AA1188" i="24" s="1"/>
  <c r="W1188" i="24" a="1"/>
  <c r="W1188" i="24" s="1"/>
  <c r="AI1187" i="24" a="1"/>
  <c r="AI1187" i="24" s="1"/>
  <c r="AE1187" i="24" a="1"/>
  <c r="AE1187" i="24" s="1"/>
  <c r="AA1187" i="24" a="1"/>
  <c r="AA1187" i="24" s="1"/>
  <c r="W1187" i="24" a="1"/>
  <c r="W1187" i="24" s="1"/>
  <c r="AI1186" i="24" a="1"/>
  <c r="AI1186" i="24" s="1"/>
  <c r="AE1186" i="24" a="1"/>
  <c r="AE1186" i="24" s="1"/>
  <c r="AA1186" i="24" a="1"/>
  <c r="AA1186" i="24" s="1"/>
  <c r="W1186" i="24" a="1"/>
  <c r="W1186" i="24" s="1"/>
  <c r="AI1185" i="24" a="1"/>
  <c r="AI1185" i="24" s="1"/>
  <c r="AE1185" i="24" a="1"/>
  <c r="AE1185" i="24" s="1"/>
  <c r="AA1185" i="24" a="1"/>
  <c r="AA1185" i="24" s="1"/>
  <c r="W1185" i="24" a="1"/>
  <c r="W1185" i="24" s="1"/>
  <c r="AI1184" i="24" a="1"/>
  <c r="AI1184" i="24" s="1"/>
  <c r="AE1184" i="24" a="1"/>
  <c r="AE1184" i="24" s="1"/>
  <c r="AA1184" i="24" a="1"/>
  <c r="AA1184" i="24" s="1"/>
  <c r="W1184" i="24" a="1"/>
  <c r="W1184" i="24" s="1"/>
  <c r="AI1183" i="24" a="1"/>
  <c r="AI1183" i="24" s="1"/>
  <c r="AE1183" i="24" a="1"/>
  <c r="AE1183" i="24" s="1"/>
  <c r="AA1183" i="24" a="1"/>
  <c r="AA1183" i="24" s="1"/>
  <c r="W1183" i="24" a="1"/>
  <c r="W1183" i="24" s="1"/>
  <c r="AI1182" i="24" a="1"/>
  <c r="AI1182" i="24" s="1"/>
  <c r="AE1182" i="24" a="1"/>
  <c r="AE1182" i="24" s="1"/>
  <c r="AA1182" i="24" a="1"/>
  <c r="AA1182" i="24" s="1"/>
  <c r="W1182" i="24" a="1"/>
  <c r="W1182" i="24" s="1"/>
  <c r="AI1181" i="24" a="1"/>
  <c r="AI1181" i="24" s="1"/>
  <c r="AE1181" i="24" a="1"/>
  <c r="AE1181" i="24" s="1"/>
  <c r="AA1181" i="24" a="1"/>
  <c r="AA1181" i="24" s="1"/>
  <c r="W1181" i="24" a="1"/>
  <c r="W1181" i="24" s="1"/>
  <c r="AI1180" i="24" a="1"/>
  <c r="AI1180" i="24" s="1"/>
  <c r="AE1180" i="24" a="1"/>
  <c r="AE1180" i="24" s="1"/>
  <c r="AA1180" i="24" a="1"/>
  <c r="AA1180" i="24" s="1"/>
  <c r="W1180" i="24" a="1"/>
  <c r="W1180" i="24" s="1"/>
  <c r="AI1179" i="24" a="1"/>
  <c r="AI1179" i="24" s="1"/>
  <c r="AE1179" i="24" a="1"/>
  <c r="AE1179" i="24" s="1"/>
  <c r="AA1179" i="24" a="1"/>
  <c r="AA1179" i="24" s="1"/>
  <c r="W1179" i="24" a="1"/>
  <c r="W1179" i="24" s="1"/>
  <c r="AI1178" i="24" a="1"/>
  <c r="AI1178" i="24" s="1"/>
  <c r="AE1178" i="24" a="1"/>
  <c r="AE1178" i="24" s="1"/>
  <c r="AA1178" i="24" a="1"/>
  <c r="AA1178" i="24" s="1"/>
  <c r="W1178" i="24" a="1"/>
  <c r="W1178" i="24" s="1"/>
  <c r="AI1177" i="24" a="1"/>
  <c r="AI1177" i="24" s="1"/>
  <c r="AE1177" i="24" a="1"/>
  <c r="AE1177" i="24" s="1"/>
  <c r="AA1177" i="24" a="1"/>
  <c r="AA1177" i="24" s="1"/>
  <c r="W1177" i="24" a="1"/>
  <c r="W1177" i="24" s="1"/>
  <c r="AI1176" i="24" a="1"/>
  <c r="AI1176" i="24" s="1"/>
  <c r="AE1176" i="24" a="1"/>
  <c r="AE1176" i="24" s="1"/>
  <c r="AA1176" i="24" a="1"/>
  <c r="AA1176" i="24" s="1"/>
  <c r="W1176" i="24" a="1"/>
  <c r="W1176" i="24" s="1"/>
  <c r="AI1175" i="24" a="1"/>
  <c r="AI1175" i="24" s="1"/>
  <c r="AE1175" i="24" a="1"/>
  <c r="AE1175" i="24" s="1"/>
  <c r="AA1175" i="24" a="1"/>
  <c r="AA1175" i="24" s="1"/>
  <c r="W1175" i="24" a="1"/>
  <c r="W1175" i="24" s="1"/>
  <c r="AI1174" i="24" a="1"/>
  <c r="AI1174" i="24" s="1"/>
  <c r="AE1174" i="24" a="1"/>
  <c r="AE1174" i="24" s="1"/>
  <c r="AA1174" i="24" a="1"/>
  <c r="AA1174" i="24" s="1"/>
  <c r="W1174" i="24" a="1"/>
  <c r="W1174" i="24" s="1"/>
  <c r="AI1173" i="24" a="1"/>
  <c r="AI1173" i="24" s="1"/>
  <c r="AE1173" i="24" a="1"/>
  <c r="AE1173" i="24" s="1"/>
  <c r="AA1173" i="24" a="1"/>
  <c r="AA1173" i="24" s="1"/>
  <c r="W1173" i="24" a="1"/>
  <c r="W1173" i="24" s="1"/>
  <c r="AI1172" i="24" a="1"/>
  <c r="AI1172" i="24" s="1"/>
  <c r="AE1172" i="24" a="1"/>
  <c r="AE1172" i="24" s="1"/>
  <c r="AA1172" i="24" a="1"/>
  <c r="AA1172" i="24" s="1"/>
  <c r="W1172" i="24" a="1"/>
  <c r="W1172" i="24" s="1"/>
  <c r="AI1171" i="24" a="1"/>
  <c r="AI1171" i="24" s="1"/>
  <c r="AE1171" i="24" a="1"/>
  <c r="AE1171" i="24" s="1"/>
  <c r="AA1171" i="24" a="1"/>
  <c r="AA1171" i="24" s="1"/>
  <c r="W1171" i="24" a="1"/>
  <c r="W1171" i="24" s="1"/>
  <c r="AI1170" i="24" a="1"/>
  <c r="AI1170" i="24" s="1"/>
  <c r="AE1170" i="24" a="1"/>
  <c r="AE1170" i="24" s="1"/>
  <c r="AA1170" i="24" a="1"/>
  <c r="AA1170" i="24" s="1"/>
  <c r="W1170" i="24" a="1"/>
  <c r="W1170" i="24" s="1"/>
  <c r="AI1169" i="24" a="1"/>
  <c r="AI1169" i="24" s="1"/>
  <c r="AE1169" i="24" a="1"/>
  <c r="AE1169" i="24" s="1"/>
  <c r="AA1169" i="24" a="1"/>
  <c r="AA1169" i="24" s="1"/>
  <c r="W1169" i="24" a="1"/>
  <c r="W1169" i="24" s="1"/>
  <c r="AI1168" i="24" a="1"/>
  <c r="AI1168" i="24" s="1"/>
  <c r="AE1168" i="24" a="1"/>
  <c r="AE1168" i="24" s="1"/>
  <c r="AA1168" i="24" a="1"/>
  <c r="AA1168" i="24" s="1"/>
  <c r="W1168" i="24" a="1"/>
  <c r="W1168" i="24" s="1"/>
  <c r="AI1167" i="24" a="1"/>
  <c r="AI1167" i="24" s="1"/>
  <c r="AE1167" i="24" a="1"/>
  <c r="AE1167" i="24" s="1"/>
  <c r="AA1167" i="24" a="1"/>
  <c r="AA1167" i="24" s="1"/>
  <c r="W1167" i="24" a="1"/>
  <c r="W1167" i="24" s="1"/>
  <c r="AI1166" i="24" a="1"/>
  <c r="AI1166" i="24" s="1"/>
  <c r="AE1166" i="24" a="1"/>
  <c r="AE1166" i="24" s="1"/>
  <c r="AA1166" i="24" a="1"/>
  <c r="AA1166" i="24" s="1"/>
  <c r="W1166" i="24" a="1"/>
  <c r="W1166" i="24" s="1"/>
  <c r="AI1165" i="24" a="1"/>
  <c r="AI1165" i="24" s="1"/>
  <c r="AE1165" i="24" a="1"/>
  <c r="AE1165" i="24" s="1"/>
  <c r="AA1165" i="24" a="1"/>
  <c r="AA1165" i="24" s="1"/>
  <c r="W1165" i="24" a="1"/>
  <c r="W1165" i="24" s="1"/>
  <c r="AI1164" i="24" a="1"/>
  <c r="AI1164" i="24" s="1"/>
  <c r="AE1164" i="24" a="1"/>
  <c r="AE1164" i="24" s="1"/>
  <c r="AA1164" i="24" a="1"/>
  <c r="AA1164" i="24" s="1"/>
  <c r="W1164" i="24" a="1"/>
  <c r="W1164" i="24" s="1"/>
  <c r="AI1163" i="24" a="1"/>
  <c r="AI1163" i="24" s="1"/>
  <c r="AE1163" i="24" a="1"/>
  <c r="AE1163" i="24" s="1"/>
  <c r="AA1163" i="24" a="1"/>
  <c r="AA1163" i="24" s="1"/>
  <c r="W1163" i="24" a="1"/>
  <c r="W1163" i="24" s="1"/>
  <c r="AI1162" i="24" a="1"/>
  <c r="AI1162" i="24" s="1"/>
  <c r="AE1162" i="24" a="1"/>
  <c r="AE1162" i="24" s="1"/>
  <c r="AA1162" i="24" a="1"/>
  <c r="AA1162" i="24" s="1"/>
  <c r="W1162" i="24" a="1"/>
  <c r="W1162" i="24" s="1"/>
  <c r="AI1161" i="24" a="1"/>
  <c r="AI1161" i="24" s="1"/>
  <c r="AE1161" i="24" a="1"/>
  <c r="AE1161" i="24" s="1"/>
  <c r="AA1161" i="24" a="1"/>
  <c r="AA1161" i="24" s="1"/>
  <c r="W1161" i="24" a="1"/>
  <c r="W1161" i="24" s="1"/>
  <c r="AI1160" i="24" a="1"/>
  <c r="AI1160" i="24" s="1"/>
  <c r="AE1160" i="24" a="1"/>
  <c r="AE1160" i="24" s="1"/>
  <c r="AA1160" i="24" a="1"/>
  <c r="AA1160" i="24" s="1"/>
  <c r="W1160" i="24" a="1"/>
  <c r="W1160" i="24" s="1"/>
  <c r="AI1159" i="24" a="1"/>
  <c r="AI1159" i="24" s="1"/>
  <c r="AE1159" i="24" a="1"/>
  <c r="AE1159" i="24" s="1"/>
  <c r="AA1159" i="24" a="1"/>
  <c r="AA1159" i="24" s="1"/>
  <c r="W1159" i="24" a="1"/>
  <c r="W1159" i="24" s="1"/>
  <c r="AI1158" i="24" a="1"/>
  <c r="AI1158" i="24" s="1"/>
  <c r="AE1158" i="24" a="1"/>
  <c r="AE1158" i="24" s="1"/>
  <c r="AA1158" i="24" a="1"/>
  <c r="AA1158" i="24" s="1"/>
  <c r="W1158" i="24" a="1"/>
  <c r="W1158" i="24" s="1"/>
  <c r="AI1157" i="24" a="1"/>
  <c r="AI1157" i="24" s="1"/>
  <c r="AE1157" i="24" a="1"/>
  <c r="AE1157" i="24" s="1"/>
  <c r="AA1157" i="24" a="1"/>
  <c r="AA1157" i="24" s="1"/>
  <c r="W1157" i="24" a="1"/>
  <c r="W1157" i="24" s="1"/>
  <c r="AI1156" i="24" a="1"/>
  <c r="AI1156" i="24" s="1"/>
  <c r="AE1156" i="24" a="1"/>
  <c r="AE1156" i="24" s="1"/>
  <c r="AA1156" i="24" a="1"/>
  <c r="AA1156" i="24" s="1"/>
  <c r="W1156" i="24" a="1"/>
  <c r="W1156" i="24" s="1"/>
  <c r="AI1155" i="24" a="1"/>
  <c r="AI1155" i="24" s="1"/>
  <c r="AE1155" i="24" a="1"/>
  <c r="AE1155" i="24" s="1"/>
  <c r="AA1155" i="24" a="1"/>
  <c r="AA1155" i="24" s="1"/>
  <c r="W1155" i="24" a="1"/>
  <c r="W1155" i="24" s="1"/>
  <c r="AI1154" i="24" a="1"/>
  <c r="AI1154" i="24" s="1"/>
  <c r="AE1154" i="24" a="1"/>
  <c r="AE1154" i="24" s="1"/>
  <c r="AA1154" i="24" a="1"/>
  <c r="AA1154" i="24" s="1"/>
  <c r="W1154" i="24" a="1"/>
  <c r="W1154" i="24" s="1"/>
  <c r="AI1153" i="24" a="1"/>
  <c r="AI1153" i="24" s="1"/>
  <c r="AE1153" i="24" a="1"/>
  <c r="AE1153" i="24" s="1"/>
  <c r="AA1153" i="24" a="1"/>
  <c r="AA1153" i="24" s="1"/>
  <c r="W1153" i="24" a="1"/>
  <c r="W1153" i="24" s="1"/>
  <c r="AI1152" i="24" a="1"/>
  <c r="AI1152" i="24" s="1"/>
  <c r="AE1152" i="24" a="1"/>
  <c r="AE1152" i="24" s="1"/>
  <c r="AA1152" i="24" a="1"/>
  <c r="AA1152" i="24" s="1"/>
  <c r="W1152" i="24" a="1"/>
  <c r="W1152" i="24" s="1"/>
  <c r="AI1151" i="24" a="1"/>
  <c r="AI1151" i="24" s="1"/>
  <c r="AE1151" i="24" a="1"/>
  <c r="AE1151" i="24" s="1"/>
  <c r="AA1151" i="24" a="1"/>
  <c r="AA1151" i="24" s="1"/>
  <c r="W1151" i="24" a="1"/>
  <c r="W1151" i="24" s="1"/>
  <c r="AI1150" i="24" a="1"/>
  <c r="AI1150" i="24" s="1"/>
  <c r="AE1150" i="24" a="1"/>
  <c r="AE1150" i="24" s="1"/>
  <c r="AA1150" i="24" a="1"/>
  <c r="AA1150" i="24" s="1"/>
  <c r="W1150" i="24" a="1"/>
  <c r="W1150" i="24" s="1"/>
  <c r="AI1149" i="24" a="1"/>
  <c r="AI1149" i="24" s="1"/>
  <c r="AE1149" i="24" a="1"/>
  <c r="AE1149" i="24" s="1"/>
  <c r="AA1149" i="24" a="1"/>
  <c r="AA1149" i="24" s="1"/>
  <c r="W1149" i="24" a="1"/>
  <c r="W1149" i="24" s="1"/>
  <c r="AI1148" i="24" a="1"/>
  <c r="AI1148" i="24" s="1"/>
  <c r="AE1148" i="24" a="1"/>
  <c r="AE1148" i="24" s="1"/>
  <c r="AA1148" i="24" a="1"/>
  <c r="AA1148" i="24" s="1"/>
  <c r="W1148" i="24" a="1"/>
  <c r="W1148" i="24" s="1"/>
  <c r="AI1147" i="24" a="1"/>
  <c r="AI1147" i="24" s="1"/>
  <c r="AE1147" i="24" a="1"/>
  <c r="AE1147" i="24" s="1"/>
  <c r="AA1147" i="24" a="1"/>
  <c r="AA1147" i="24" s="1"/>
  <c r="W1147" i="24" a="1"/>
  <c r="W1147" i="24" s="1"/>
  <c r="AI1146" i="24" a="1"/>
  <c r="AI1146" i="24" s="1"/>
  <c r="AE1146" i="24" a="1"/>
  <c r="AE1146" i="24" s="1"/>
  <c r="AA1146" i="24" a="1"/>
  <c r="AA1146" i="24" s="1"/>
  <c r="W1146" i="24" a="1"/>
  <c r="W1146" i="24" s="1"/>
  <c r="AI1145" i="24" a="1"/>
  <c r="AI1145" i="24" s="1"/>
  <c r="AE1145" i="24" a="1"/>
  <c r="AE1145" i="24" s="1"/>
  <c r="AA1145" i="24" a="1"/>
  <c r="AA1145" i="24" s="1"/>
  <c r="W1145" i="24" a="1"/>
  <c r="W1145" i="24" s="1"/>
  <c r="AI1144" i="24" a="1"/>
  <c r="AI1144" i="24" s="1"/>
  <c r="AE1144" i="24" a="1"/>
  <c r="AE1144" i="24" s="1"/>
  <c r="AA1144" i="24" a="1"/>
  <c r="AA1144" i="24" s="1"/>
  <c r="W1144" i="24" a="1"/>
  <c r="W1144" i="24" s="1"/>
  <c r="AI1143" i="24" a="1"/>
  <c r="AI1143" i="24" s="1"/>
  <c r="AE1143" i="24" a="1"/>
  <c r="AE1143" i="24" s="1"/>
  <c r="AA1143" i="24" a="1"/>
  <c r="AA1143" i="24" s="1"/>
  <c r="W1143" i="24" a="1"/>
  <c r="W1143" i="24" s="1"/>
  <c r="AI1142" i="24" a="1"/>
  <c r="AI1142" i="24" s="1"/>
  <c r="AE1142" i="24" a="1"/>
  <c r="AE1142" i="24" s="1"/>
  <c r="AA1142" i="24" a="1"/>
  <c r="AA1142" i="24" s="1"/>
  <c r="W1142" i="24" a="1"/>
  <c r="W1142" i="24" s="1"/>
  <c r="AI1141" i="24" a="1"/>
  <c r="AI1141" i="24" s="1"/>
  <c r="AE1141" i="24" a="1"/>
  <c r="AE1141" i="24" s="1"/>
  <c r="AA1141" i="24" a="1"/>
  <c r="AA1141" i="24" s="1"/>
  <c r="W1141" i="24" a="1"/>
  <c r="W1141" i="24" s="1"/>
  <c r="AI1140" i="24" a="1"/>
  <c r="AI1140" i="24" s="1"/>
  <c r="AE1140" i="24" a="1"/>
  <c r="AE1140" i="24" s="1"/>
  <c r="AA1140" i="24" a="1"/>
  <c r="AA1140" i="24" s="1"/>
  <c r="W1140" i="24" a="1"/>
  <c r="W1140" i="24" s="1"/>
  <c r="AI1139" i="24" a="1"/>
  <c r="AI1139" i="24" s="1"/>
  <c r="AE1139" i="24" a="1"/>
  <c r="AE1139" i="24" s="1"/>
  <c r="AA1139" i="24" a="1"/>
  <c r="AA1139" i="24" s="1"/>
  <c r="W1139" i="24" a="1"/>
  <c r="W1139" i="24" s="1"/>
  <c r="AI1138" i="24" a="1"/>
  <c r="AI1138" i="24" s="1"/>
  <c r="AE1138" i="24" a="1"/>
  <c r="AE1138" i="24" s="1"/>
  <c r="AA1138" i="24" a="1"/>
  <c r="AA1138" i="24" s="1"/>
  <c r="W1138" i="24" a="1"/>
  <c r="W1138" i="24" s="1"/>
  <c r="AI1137" i="24" a="1"/>
  <c r="AI1137" i="24" s="1"/>
  <c r="AE1137" i="24" a="1"/>
  <c r="AE1137" i="24" s="1"/>
  <c r="AA1137" i="24" a="1"/>
  <c r="AA1137" i="24" s="1"/>
  <c r="W1137" i="24" a="1"/>
  <c r="W1137" i="24" s="1"/>
  <c r="AI1136" i="24" a="1"/>
  <c r="AI1136" i="24" s="1"/>
  <c r="AE1136" i="24" a="1"/>
  <c r="AE1136" i="24" s="1"/>
  <c r="AA1136" i="24" a="1"/>
  <c r="AA1136" i="24" s="1"/>
  <c r="W1136" i="24" a="1"/>
  <c r="W1136" i="24" s="1"/>
  <c r="AI1135" i="24" a="1"/>
  <c r="AI1135" i="24" s="1"/>
  <c r="AE1135" i="24" a="1"/>
  <c r="AE1135" i="24" s="1"/>
  <c r="AA1135" i="24" a="1"/>
  <c r="AA1135" i="24" s="1"/>
  <c r="W1135" i="24" a="1"/>
  <c r="W1135" i="24" s="1"/>
  <c r="AI1134" i="24" a="1"/>
  <c r="AI1134" i="24" s="1"/>
  <c r="AE1134" i="24" a="1"/>
  <c r="AE1134" i="24" s="1"/>
  <c r="AA1134" i="24" a="1"/>
  <c r="AA1134" i="24" s="1"/>
  <c r="W1134" i="24" a="1"/>
  <c r="W1134" i="24" s="1"/>
  <c r="AI1133" i="24" a="1"/>
  <c r="AI1133" i="24" s="1"/>
  <c r="AE1133" i="24" a="1"/>
  <c r="AE1133" i="24" s="1"/>
  <c r="AA1133" i="24" a="1"/>
  <c r="AA1133" i="24" s="1"/>
  <c r="W1133" i="24" a="1"/>
  <c r="W1133" i="24" s="1"/>
  <c r="AI1132" i="24" a="1"/>
  <c r="AI1132" i="24" s="1"/>
  <c r="AE1132" i="24" a="1"/>
  <c r="AE1132" i="24" s="1"/>
  <c r="AA1132" i="24" a="1"/>
  <c r="AA1132" i="24" s="1"/>
  <c r="W1132" i="24" a="1"/>
  <c r="W1132" i="24" s="1"/>
  <c r="AI1131" i="24" a="1"/>
  <c r="AI1131" i="24" s="1"/>
  <c r="AE1131" i="24" a="1"/>
  <c r="AE1131" i="24" s="1"/>
  <c r="AA1131" i="24" a="1"/>
  <c r="AA1131" i="24" s="1"/>
  <c r="W1131" i="24" a="1"/>
  <c r="W1131" i="24" s="1"/>
  <c r="AI1130" i="24" a="1"/>
  <c r="AI1130" i="24" s="1"/>
  <c r="AE1130" i="24" a="1"/>
  <c r="AE1130" i="24" s="1"/>
  <c r="AA1130" i="24" a="1"/>
  <c r="AA1130" i="24" s="1"/>
  <c r="W1130" i="24" a="1"/>
  <c r="W1130" i="24" s="1"/>
  <c r="AI1129" i="24" a="1"/>
  <c r="AI1129" i="24" s="1"/>
  <c r="AE1129" i="24" a="1"/>
  <c r="AE1129" i="24" s="1"/>
  <c r="AA1129" i="24" a="1"/>
  <c r="AA1129" i="24" s="1"/>
  <c r="W1129" i="24" a="1"/>
  <c r="W1129" i="24" s="1"/>
  <c r="AI1128" i="24" a="1"/>
  <c r="AI1128" i="24" s="1"/>
  <c r="AE1128" i="24" a="1"/>
  <c r="AE1128" i="24" s="1"/>
  <c r="AA1128" i="24" a="1"/>
  <c r="AA1128" i="24" s="1"/>
  <c r="W1128" i="24" a="1"/>
  <c r="W1128" i="24" s="1"/>
  <c r="AI1127" i="24" a="1"/>
  <c r="AI1127" i="24" s="1"/>
  <c r="AE1127" i="24" a="1"/>
  <c r="AE1127" i="24" s="1"/>
  <c r="AA1127" i="24" a="1"/>
  <c r="AA1127" i="24" s="1"/>
  <c r="W1127" i="24" a="1"/>
  <c r="W1127" i="24" s="1"/>
  <c r="AI1126" i="24" a="1"/>
  <c r="AI1126" i="24" s="1"/>
  <c r="AE1126" i="24" a="1"/>
  <c r="AE1126" i="24" s="1"/>
  <c r="AA1126" i="24" a="1"/>
  <c r="AA1126" i="24" s="1"/>
  <c r="W1126" i="24" a="1"/>
  <c r="W1126" i="24" s="1"/>
  <c r="AI1125" i="24" a="1"/>
  <c r="AI1125" i="24" s="1"/>
  <c r="AE1125" i="24" a="1"/>
  <c r="AE1125" i="24" s="1"/>
  <c r="AA1125" i="24" a="1"/>
  <c r="AA1125" i="24" s="1"/>
  <c r="W1125" i="24" a="1"/>
  <c r="W1125" i="24" s="1"/>
  <c r="AI1124" i="24" a="1"/>
  <c r="AI1124" i="24" s="1"/>
  <c r="AE1124" i="24" a="1"/>
  <c r="AE1124" i="24" s="1"/>
  <c r="AA1124" i="24" a="1"/>
  <c r="AA1124" i="24" s="1"/>
  <c r="W1124" i="24" a="1"/>
  <c r="W1124" i="24" s="1"/>
  <c r="AI1123" i="24" a="1"/>
  <c r="AI1123" i="24" s="1"/>
  <c r="AE1123" i="24" a="1"/>
  <c r="AE1123" i="24" s="1"/>
  <c r="AA1123" i="24" a="1"/>
  <c r="AA1123" i="24" s="1"/>
  <c r="W1123" i="24" a="1"/>
  <c r="W1123" i="24" s="1"/>
  <c r="AI1122" i="24" a="1"/>
  <c r="AI1122" i="24" s="1"/>
  <c r="AE1122" i="24" a="1"/>
  <c r="AE1122" i="24" s="1"/>
  <c r="AA1122" i="24" a="1"/>
  <c r="AA1122" i="24" s="1"/>
  <c r="W1122" i="24" a="1"/>
  <c r="W1122" i="24" s="1"/>
  <c r="AI1121" i="24" a="1"/>
  <c r="AI1121" i="24" s="1"/>
  <c r="AE1121" i="24" a="1"/>
  <c r="AE1121" i="24" s="1"/>
  <c r="AA1121" i="24" a="1"/>
  <c r="AA1121" i="24" s="1"/>
  <c r="W1121" i="24" a="1"/>
  <c r="W1121" i="24" s="1"/>
  <c r="AI1120" i="24" a="1"/>
  <c r="AI1120" i="24" s="1"/>
  <c r="AE1120" i="24" a="1"/>
  <c r="AE1120" i="24" s="1"/>
  <c r="AA1120" i="24" a="1"/>
  <c r="AA1120" i="24" s="1"/>
  <c r="W1120" i="24" a="1"/>
  <c r="W1120" i="24" s="1"/>
  <c r="AI1119" i="24" a="1"/>
  <c r="AI1119" i="24" s="1"/>
  <c r="AE1119" i="24" a="1"/>
  <c r="AE1119" i="24" s="1"/>
  <c r="AA1119" i="24" a="1"/>
  <c r="AA1119" i="24" s="1"/>
  <c r="W1119" i="24" a="1"/>
  <c r="W1119" i="24" s="1"/>
  <c r="AI1118" i="24" a="1"/>
  <c r="AI1118" i="24" s="1"/>
  <c r="AE1118" i="24" a="1"/>
  <c r="AE1118" i="24" s="1"/>
  <c r="AA1118" i="24" a="1"/>
  <c r="AA1118" i="24" s="1"/>
  <c r="W1118" i="24" a="1"/>
  <c r="W1118" i="24" s="1"/>
  <c r="AI1117" i="24" a="1"/>
  <c r="AI1117" i="24" s="1"/>
  <c r="AE1117" i="24" a="1"/>
  <c r="AE1117" i="24" s="1"/>
  <c r="AA1117" i="24" a="1"/>
  <c r="AA1117" i="24" s="1"/>
  <c r="W1117" i="24" a="1"/>
  <c r="W1117" i="24" s="1"/>
  <c r="AI1116" i="24" a="1"/>
  <c r="AI1116" i="24" s="1"/>
  <c r="AE1116" i="24" a="1"/>
  <c r="AE1116" i="24" s="1"/>
  <c r="AA1116" i="24" a="1"/>
  <c r="AA1116" i="24" s="1"/>
  <c r="W1116" i="24" a="1"/>
  <c r="W1116" i="24" s="1"/>
  <c r="AI1115" i="24" a="1"/>
  <c r="AI1115" i="24" s="1"/>
  <c r="AE1115" i="24" a="1"/>
  <c r="AE1115" i="24" s="1"/>
  <c r="AA1115" i="24" a="1"/>
  <c r="AA1115" i="24" s="1"/>
  <c r="W1115" i="24" a="1"/>
  <c r="W1115" i="24" s="1"/>
  <c r="AI1114" i="24" a="1"/>
  <c r="AI1114" i="24" s="1"/>
  <c r="AE1114" i="24" a="1"/>
  <c r="AE1114" i="24" s="1"/>
  <c r="AA1114" i="24" a="1"/>
  <c r="AA1114" i="24" s="1"/>
  <c r="W1114" i="24" a="1"/>
  <c r="W1114" i="24" s="1"/>
  <c r="AI1113" i="24" a="1"/>
  <c r="AI1113" i="24" s="1"/>
  <c r="AE1113" i="24" a="1"/>
  <c r="AE1113" i="24" s="1"/>
  <c r="AA1113" i="24" a="1"/>
  <c r="AA1113" i="24" s="1"/>
  <c r="W1113" i="24" a="1"/>
  <c r="W1113" i="24" s="1"/>
  <c r="AI1112" i="24" a="1"/>
  <c r="AI1112" i="24" s="1"/>
  <c r="AE1112" i="24" a="1"/>
  <c r="AE1112" i="24" s="1"/>
  <c r="AA1112" i="24" a="1"/>
  <c r="AA1112" i="24" s="1"/>
  <c r="W1112" i="24" a="1"/>
  <c r="W1112" i="24" s="1"/>
  <c r="AI1111" i="24" a="1"/>
  <c r="AI1111" i="24" s="1"/>
  <c r="AE1111" i="24" a="1"/>
  <c r="AE1111" i="24" s="1"/>
  <c r="AA1111" i="24" a="1"/>
  <c r="AA1111" i="24" s="1"/>
  <c r="W1111" i="24" a="1"/>
  <c r="W1111" i="24" s="1"/>
  <c r="AI1110" i="24" a="1"/>
  <c r="AI1110" i="24" s="1"/>
  <c r="AE1110" i="24" a="1"/>
  <c r="AE1110" i="24" s="1"/>
  <c r="AA1110" i="24" a="1"/>
  <c r="AA1110" i="24" s="1"/>
  <c r="W1110" i="24" a="1"/>
  <c r="W1110" i="24" s="1"/>
  <c r="AI1109" i="24" a="1"/>
  <c r="AI1109" i="24" s="1"/>
  <c r="AE1109" i="24" a="1"/>
  <c r="AE1109" i="24" s="1"/>
  <c r="AA1109" i="24" a="1"/>
  <c r="AA1109" i="24" s="1"/>
  <c r="W1109" i="24" a="1"/>
  <c r="W1109" i="24" s="1"/>
  <c r="AI1108" i="24" a="1"/>
  <c r="AI1108" i="24" s="1"/>
  <c r="AE1108" i="24" a="1"/>
  <c r="AE1108" i="24" s="1"/>
  <c r="AA1108" i="24" a="1"/>
  <c r="AA1108" i="24" s="1"/>
  <c r="W1108" i="24" a="1"/>
  <c r="W1108" i="24" s="1"/>
  <c r="AI1107" i="24" a="1"/>
  <c r="AI1107" i="24" s="1"/>
  <c r="AE1107" i="24" a="1"/>
  <c r="AE1107" i="24" s="1"/>
  <c r="AA1107" i="24" a="1"/>
  <c r="AA1107" i="24" s="1"/>
  <c r="W1107" i="24" a="1"/>
  <c r="W1107" i="24" s="1"/>
  <c r="AI1106" i="24" a="1"/>
  <c r="AI1106" i="24" s="1"/>
  <c r="AE1106" i="24" a="1"/>
  <c r="AE1106" i="24" s="1"/>
  <c r="AA1106" i="24" a="1"/>
  <c r="AA1106" i="24" s="1"/>
  <c r="W1106" i="24" a="1"/>
  <c r="W1106" i="24" s="1"/>
  <c r="AI1105" i="24" a="1"/>
  <c r="AI1105" i="24" s="1"/>
  <c r="AE1105" i="24" a="1"/>
  <c r="AE1105" i="24" s="1"/>
  <c r="AA1105" i="24" a="1"/>
  <c r="AA1105" i="24" s="1"/>
  <c r="W1105" i="24" a="1"/>
  <c r="W1105" i="24" s="1"/>
  <c r="AI1104" i="24" a="1"/>
  <c r="AI1104" i="24" s="1"/>
  <c r="AE1104" i="24" a="1"/>
  <c r="AE1104" i="24" s="1"/>
  <c r="AA1104" i="24" a="1"/>
  <c r="AA1104" i="24" s="1"/>
  <c r="W1104" i="24" a="1"/>
  <c r="W1104" i="24" s="1"/>
  <c r="AI1103" i="24" a="1"/>
  <c r="AI1103" i="24" s="1"/>
  <c r="AE1103" i="24" a="1"/>
  <c r="AE1103" i="24" s="1"/>
  <c r="AA1103" i="24" a="1"/>
  <c r="AA1103" i="24" s="1"/>
  <c r="W1103" i="24" a="1"/>
  <c r="W1103" i="24" s="1"/>
  <c r="AI1102" i="24" a="1"/>
  <c r="AI1102" i="24" s="1"/>
  <c r="AE1102" i="24" a="1"/>
  <c r="AE1102" i="24" s="1"/>
  <c r="AA1102" i="24" a="1"/>
  <c r="AA1102" i="24" s="1"/>
  <c r="W1102" i="24" a="1"/>
  <c r="W1102" i="24" s="1"/>
  <c r="AI1101" i="24" a="1"/>
  <c r="AI1101" i="24" s="1"/>
  <c r="AE1101" i="24" a="1"/>
  <c r="AE1101" i="24" s="1"/>
  <c r="AA1101" i="24" a="1"/>
  <c r="AA1101" i="24" s="1"/>
  <c r="W1101" i="24" a="1"/>
  <c r="W1101" i="24" s="1"/>
  <c r="AI1100" i="24" a="1"/>
  <c r="AI1100" i="24" s="1"/>
  <c r="AE1100" i="24" a="1"/>
  <c r="AE1100" i="24" s="1"/>
  <c r="AA1100" i="24" a="1"/>
  <c r="AA1100" i="24" s="1"/>
  <c r="W1100" i="24" a="1"/>
  <c r="W1100" i="24" s="1"/>
  <c r="AI1099" i="24" a="1"/>
  <c r="AI1099" i="24" s="1"/>
  <c r="AE1099" i="24" a="1"/>
  <c r="AE1099" i="24" s="1"/>
  <c r="AA1099" i="24" a="1"/>
  <c r="AA1099" i="24" s="1"/>
  <c r="W1099" i="24" a="1"/>
  <c r="W1099" i="24" s="1"/>
  <c r="AI1098" i="24" a="1"/>
  <c r="AI1098" i="24" s="1"/>
  <c r="AE1098" i="24" a="1"/>
  <c r="AE1098" i="24" s="1"/>
  <c r="AA1098" i="24" a="1"/>
  <c r="AA1098" i="24" s="1"/>
  <c r="W1098" i="24" a="1"/>
  <c r="W1098" i="24" s="1"/>
  <c r="AI1097" i="24" a="1"/>
  <c r="AI1097" i="24" s="1"/>
  <c r="AE1097" i="24" a="1"/>
  <c r="AE1097" i="24" s="1"/>
  <c r="AA1097" i="24" a="1"/>
  <c r="AA1097" i="24" s="1"/>
  <c r="W1097" i="24" a="1"/>
  <c r="W1097" i="24" s="1"/>
  <c r="AI1096" i="24" a="1"/>
  <c r="AI1096" i="24" s="1"/>
  <c r="AE1096" i="24" a="1"/>
  <c r="AE1096" i="24" s="1"/>
  <c r="AA1096" i="24" a="1"/>
  <c r="AA1096" i="24" s="1"/>
  <c r="W1096" i="24" a="1"/>
  <c r="W1096" i="24" s="1"/>
  <c r="AI1095" i="24" a="1"/>
  <c r="AI1095" i="24" s="1"/>
  <c r="AE1095" i="24" a="1"/>
  <c r="AE1095" i="24" s="1"/>
  <c r="AA1095" i="24" a="1"/>
  <c r="AA1095" i="24" s="1"/>
  <c r="W1095" i="24" a="1"/>
  <c r="W1095" i="24" s="1"/>
  <c r="AI1094" i="24" a="1"/>
  <c r="AI1094" i="24" s="1"/>
  <c r="AE1094" i="24" a="1"/>
  <c r="AE1094" i="24" s="1"/>
  <c r="AA1094" i="24" a="1"/>
  <c r="AA1094" i="24" s="1"/>
  <c r="W1094" i="24" a="1"/>
  <c r="W1094" i="24" s="1"/>
  <c r="AI1093" i="24" a="1"/>
  <c r="AI1093" i="24" s="1"/>
  <c r="AE1093" i="24" a="1"/>
  <c r="AE1093" i="24" s="1"/>
  <c r="AA1093" i="24" a="1"/>
  <c r="AA1093" i="24" s="1"/>
  <c r="W1093" i="24" a="1"/>
  <c r="W1093" i="24" s="1"/>
  <c r="AI1092" i="24" a="1"/>
  <c r="AI1092" i="24" s="1"/>
  <c r="AE1092" i="24" a="1"/>
  <c r="AE1092" i="24" s="1"/>
  <c r="AA1092" i="24" a="1"/>
  <c r="AA1092" i="24" s="1"/>
  <c r="W1092" i="24" a="1"/>
  <c r="W1092" i="24" s="1"/>
  <c r="AI1091" i="24" a="1"/>
  <c r="AI1091" i="24" s="1"/>
  <c r="AE1091" i="24" a="1"/>
  <c r="AE1091" i="24" s="1"/>
  <c r="AA1091" i="24" a="1"/>
  <c r="AA1091" i="24" s="1"/>
  <c r="W1091" i="24" a="1"/>
  <c r="W1091" i="24" s="1"/>
  <c r="AI1090" i="24" a="1"/>
  <c r="AI1090" i="24" s="1"/>
  <c r="AE1090" i="24" a="1"/>
  <c r="AE1090" i="24" s="1"/>
  <c r="AA1090" i="24" a="1"/>
  <c r="AA1090" i="24" s="1"/>
  <c r="W1090" i="24" a="1"/>
  <c r="W1090" i="24" s="1"/>
  <c r="AI1089" i="24" a="1"/>
  <c r="AI1089" i="24" s="1"/>
  <c r="AE1089" i="24" a="1"/>
  <c r="AE1089" i="24" s="1"/>
  <c r="AA1089" i="24" a="1"/>
  <c r="AA1089" i="24" s="1"/>
  <c r="W1089" i="24" a="1"/>
  <c r="W1089" i="24" s="1"/>
  <c r="AI1088" i="24" a="1"/>
  <c r="AI1088" i="24" s="1"/>
  <c r="AE1088" i="24" a="1"/>
  <c r="AE1088" i="24" s="1"/>
  <c r="AA1088" i="24" a="1"/>
  <c r="AA1088" i="24" s="1"/>
  <c r="W1088" i="24" a="1"/>
  <c r="W1088" i="24" s="1"/>
  <c r="AI1087" i="24" a="1"/>
  <c r="AI1087" i="24" s="1"/>
  <c r="AE1087" i="24" a="1"/>
  <c r="AE1087" i="24" s="1"/>
  <c r="AA1087" i="24" a="1"/>
  <c r="AA1087" i="24" s="1"/>
  <c r="W1087" i="24" a="1"/>
  <c r="W1087" i="24" s="1"/>
  <c r="AI1086" i="24" a="1"/>
  <c r="AI1086" i="24" s="1"/>
  <c r="AE1086" i="24" a="1"/>
  <c r="AE1086" i="24" s="1"/>
  <c r="AA1086" i="24" a="1"/>
  <c r="AA1086" i="24" s="1"/>
  <c r="W1086" i="24" a="1"/>
  <c r="W1086" i="24" s="1"/>
  <c r="AI1085" i="24" a="1"/>
  <c r="AI1085" i="24" s="1"/>
  <c r="AE1085" i="24" a="1"/>
  <c r="AE1085" i="24" s="1"/>
  <c r="AA1085" i="24" a="1"/>
  <c r="AA1085" i="24" s="1"/>
  <c r="W1085" i="24" a="1"/>
  <c r="W1085" i="24" s="1"/>
  <c r="AI1084" i="24" a="1"/>
  <c r="AI1084" i="24" s="1"/>
  <c r="AE1084" i="24" a="1"/>
  <c r="AE1084" i="24" s="1"/>
  <c r="AA1084" i="24" a="1"/>
  <c r="AA1084" i="24" s="1"/>
  <c r="W1084" i="24" a="1"/>
  <c r="W1084" i="24" s="1"/>
  <c r="AI1083" i="24" a="1"/>
  <c r="AI1083" i="24" s="1"/>
  <c r="AE1083" i="24" a="1"/>
  <c r="AE1083" i="24" s="1"/>
  <c r="AA1083" i="24" a="1"/>
  <c r="AA1083" i="24" s="1"/>
  <c r="W1083" i="24" a="1"/>
  <c r="W1083" i="24" s="1"/>
  <c r="AI1082" i="24" a="1"/>
  <c r="AI1082" i="24" s="1"/>
  <c r="AE1082" i="24" a="1"/>
  <c r="AE1082" i="24" s="1"/>
  <c r="AA1082" i="24" a="1"/>
  <c r="AA1082" i="24" s="1"/>
  <c r="W1082" i="24" a="1"/>
  <c r="W1082" i="24" s="1"/>
  <c r="AI1081" i="24" a="1"/>
  <c r="AI1081" i="24" s="1"/>
  <c r="AE1081" i="24" a="1"/>
  <c r="AE1081" i="24" s="1"/>
  <c r="AA1081" i="24" a="1"/>
  <c r="AA1081" i="24" s="1"/>
  <c r="W1081" i="24" a="1"/>
  <c r="W1081" i="24" s="1"/>
  <c r="AI1080" i="24" a="1"/>
  <c r="AI1080" i="24" s="1"/>
  <c r="AE1080" i="24" a="1"/>
  <c r="AE1080" i="24" s="1"/>
  <c r="AA1080" i="24" a="1"/>
  <c r="AA1080" i="24" s="1"/>
  <c r="W1080" i="24" a="1"/>
  <c r="W1080" i="24" s="1"/>
  <c r="AI1079" i="24" a="1"/>
  <c r="AI1079" i="24" s="1"/>
  <c r="AE1079" i="24" a="1"/>
  <c r="AE1079" i="24" s="1"/>
  <c r="AA1079" i="24" a="1"/>
  <c r="AA1079" i="24" s="1"/>
  <c r="W1079" i="24" a="1"/>
  <c r="W1079" i="24" s="1"/>
  <c r="AI1078" i="24" a="1"/>
  <c r="AI1078" i="24" s="1"/>
  <c r="AE1078" i="24" a="1"/>
  <c r="AE1078" i="24" s="1"/>
  <c r="AA1078" i="24" a="1"/>
  <c r="AA1078" i="24" s="1"/>
  <c r="W1078" i="24" a="1"/>
  <c r="W1078" i="24" s="1"/>
  <c r="AI1077" i="24" a="1"/>
  <c r="AI1077" i="24" s="1"/>
  <c r="AE1077" i="24" a="1"/>
  <c r="AE1077" i="24" s="1"/>
  <c r="AA1077" i="24" a="1"/>
  <c r="AA1077" i="24" s="1"/>
  <c r="W1077" i="24" a="1"/>
  <c r="W1077" i="24" s="1"/>
  <c r="AI1076" i="24" a="1"/>
  <c r="AI1076" i="24" s="1"/>
  <c r="AE1076" i="24" a="1"/>
  <c r="AE1076" i="24" s="1"/>
  <c r="AA1076" i="24" a="1"/>
  <c r="AA1076" i="24" s="1"/>
  <c r="W1076" i="24" a="1"/>
  <c r="W1076" i="24" s="1"/>
  <c r="AI1075" i="24" a="1"/>
  <c r="AI1075" i="24" s="1"/>
  <c r="AE1075" i="24" a="1"/>
  <c r="AE1075" i="24" s="1"/>
  <c r="AA1075" i="24" a="1"/>
  <c r="AA1075" i="24" s="1"/>
  <c r="W1075" i="24" a="1"/>
  <c r="W1075" i="24" s="1"/>
  <c r="AI1074" i="24" a="1"/>
  <c r="AI1074" i="24" s="1"/>
  <c r="AE1074" i="24" a="1"/>
  <c r="AE1074" i="24" s="1"/>
  <c r="AA1074" i="24" a="1"/>
  <c r="AA1074" i="24" s="1"/>
  <c r="W1074" i="24" a="1"/>
  <c r="W1074" i="24" s="1"/>
  <c r="AI1073" i="24" a="1"/>
  <c r="AI1073" i="24" s="1"/>
  <c r="AE1073" i="24" a="1"/>
  <c r="AE1073" i="24" s="1"/>
  <c r="AA1073" i="24" a="1"/>
  <c r="AA1073" i="24" s="1"/>
  <c r="W1073" i="24" a="1"/>
  <c r="W1073" i="24" s="1"/>
  <c r="AI1072" i="24" a="1"/>
  <c r="AI1072" i="24" s="1"/>
  <c r="AE1072" i="24" a="1"/>
  <c r="AE1072" i="24" s="1"/>
  <c r="AA1072" i="24" a="1"/>
  <c r="AA1072" i="24" s="1"/>
  <c r="W1072" i="24" a="1"/>
  <c r="W1072" i="24" s="1"/>
  <c r="AI1071" i="24" a="1"/>
  <c r="AI1071" i="24" s="1"/>
  <c r="AE1071" i="24" a="1"/>
  <c r="AE1071" i="24" s="1"/>
  <c r="AA1071" i="24" a="1"/>
  <c r="AA1071" i="24" s="1"/>
  <c r="W1071" i="24" a="1"/>
  <c r="W1071" i="24" s="1"/>
  <c r="AI1070" i="24" a="1"/>
  <c r="AI1070" i="24" s="1"/>
  <c r="AE1070" i="24" a="1"/>
  <c r="AE1070" i="24" s="1"/>
  <c r="AA1070" i="24" a="1"/>
  <c r="AA1070" i="24" s="1"/>
  <c r="W1070" i="24" a="1"/>
  <c r="W1070" i="24" s="1"/>
  <c r="AI1069" i="24" a="1"/>
  <c r="AI1069" i="24" s="1"/>
  <c r="AE1069" i="24" a="1"/>
  <c r="AE1069" i="24" s="1"/>
  <c r="AA1069" i="24" a="1"/>
  <c r="AA1069" i="24" s="1"/>
  <c r="W1069" i="24" a="1"/>
  <c r="W1069" i="24" s="1"/>
  <c r="AI1068" i="24" a="1"/>
  <c r="AI1068" i="24" s="1"/>
  <c r="AE1068" i="24" a="1"/>
  <c r="AE1068" i="24" s="1"/>
  <c r="AA1068" i="24" a="1"/>
  <c r="AA1068" i="24" s="1"/>
  <c r="W1068" i="24" a="1"/>
  <c r="W1068" i="24" s="1"/>
  <c r="AI1067" i="24" a="1"/>
  <c r="AI1067" i="24" s="1"/>
  <c r="AE1067" i="24" a="1"/>
  <c r="AE1067" i="24" s="1"/>
  <c r="AA1067" i="24" a="1"/>
  <c r="AA1067" i="24" s="1"/>
  <c r="W1067" i="24" a="1"/>
  <c r="W1067" i="24" s="1"/>
  <c r="AI1066" i="24" a="1"/>
  <c r="AI1066" i="24" s="1"/>
  <c r="AE1066" i="24" a="1"/>
  <c r="AE1066" i="24" s="1"/>
  <c r="AA1066" i="24" a="1"/>
  <c r="AA1066" i="24" s="1"/>
  <c r="W1066" i="24" a="1"/>
  <c r="W1066" i="24" s="1"/>
  <c r="AI1065" i="24" a="1"/>
  <c r="AI1065" i="24" s="1"/>
  <c r="AE1065" i="24" a="1"/>
  <c r="AE1065" i="24" s="1"/>
  <c r="AA1065" i="24" a="1"/>
  <c r="AA1065" i="24" s="1"/>
  <c r="W1065" i="24" a="1"/>
  <c r="W1065" i="24" s="1"/>
  <c r="AI1064" i="24" a="1"/>
  <c r="AI1064" i="24" s="1"/>
  <c r="AE1064" i="24" a="1"/>
  <c r="AE1064" i="24" s="1"/>
  <c r="AA1064" i="24" a="1"/>
  <c r="AA1064" i="24" s="1"/>
  <c r="W1064" i="24" a="1"/>
  <c r="W1064" i="24" s="1"/>
  <c r="AI1063" i="24" a="1"/>
  <c r="AI1063" i="24" s="1"/>
  <c r="AE1063" i="24" a="1"/>
  <c r="AE1063" i="24" s="1"/>
  <c r="AA1063" i="24" a="1"/>
  <c r="AA1063" i="24" s="1"/>
  <c r="W1063" i="24" a="1"/>
  <c r="W1063" i="24" s="1"/>
  <c r="AI1062" i="24" a="1"/>
  <c r="AI1062" i="24" s="1"/>
  <c r="AE1062" i="24" a="1"/>
  <c r="AE1062" i="24" s="1"/>
  <c r="AA1062" i="24" a="1"/>
  <c r="AA1062" i="24" s="1"/>
  <c r="W1062" i="24" a="1"/>
  <c r="W1062" i="24" s="1"/>
  <c r="AI1061" i="24" a="1"/>
  <c r="AI1061" i="24" s="1"/>
  <c r="AE1061" i="24" a="1"/>
  <c r="AE1061" i="24" s="1"/>
  <c r="AA1061" i="24" a="1"/>
  <c r="AA1061" i="24" s="1"/>
  <c r="W1061" i="24" a="1"/>
  <c r="W1061" i="24" s="1"/>
  <c r="AI1060" i="24" a="1"/>
  <c r="AI1060" i="24" s="1"/>
  <c r="AE1060" i="24" a="1"/>
  <c r="AE1060" i="24" s="1"/>
  <c r="AA1060" i="24" a="1"/>
  <c r="AA1060" i="24" s="1"/>
  <c r="W1060" i="24" a="1"/>
  <c r="W1060" i="24" s="1"/>
  <c r="AI1059" i="24" a="1"/>
  <c r="AI1059" i="24" s="1"/>
  <c r="AE1059" i="24" a="1"/>
  <c r="AE1059" i="24" s="1"/>
  <c r="AA1059" i="24" a="1"/>
  <c r="AA1059" i="24" s="1"/>
  <c r="W1059" i="24" a="1"/>
  <c r="W1059" i="24" s="1"/>
  <c r="AI1058" i="24" a="1"/>
  <c r="AI1058" i="24" s="1"/>
  <c r="AE1058" i="24" a="1"/>
  <c r="AE1058" i="24" s="1"/>
  <c r="AA1058" i="24" a="1"/>
  <c r="AA1058" i="24" s="1"/>
  <c r="W1058" i="24" a="1"/>
  <c r="W1058" i="24" s="1"/>
  <c r="AI1057" i="24" a="1"/>
  <c r="AI1057" i="24" s="1"/>
  <c r="AE1057" i="24" a="1"/>
  <c r="AE1057" i="24" s="1"/>
  <c r="AA1057" i="24" a="1"/>
  <c r="AA1057" i="24" s="1"/>
  <c r="W1057" i="24" a="1"/>
  <c r="W1057" i="24" s="1"/>
  <c r="AI1056" i="24" a="1"/>
  <c r="AI1056" i="24" s="1"/>
  <c r="AE1056" i="24" a="1"/>
  <c r="AE1056" i="24" s="1"/>
  <c r="AA1056" i="24" a="1"/>
  <c r="AA1056" i="24" s="1"/>
  <c r="W1056" i="24" a="1"/>
  <c r="W1056" i="24" s="1"/>
  <c r="AI1055" i="24" a="1"/>
  <c r="AI1055" i="24" s="1"/>
  <c r="AE1055" i="24" a="1"/>
  <c r="AE1055" i="24" s="1"/>
  <c r="AA1055" i="24" a="1"/>
  <c r="AA1055" i="24" s="1"/>
  <c r="W1055" i="24" a="1"/>
  <c r="W1055" i="24" s="1"/>
  <c r="AI1054" i="24" a="1"/>
  <c r="AI1054" i="24" s="1"/>
  <c r="AE1054" i="24" a="1"/>
  <c r="AE1054" i="24" s="1"/>
  <c r="AA1054" i="24" a="1"/>
  <c r="AA1054" i="24" s="1"/>
  <c r="W1054" i="24" a="1"/>
  <c r="W1054" i="24" s="1"/>
  <c r="AI1053" i="24" a="1"/>
  <c r="AI1053" i="24" s="1"/>
  <c r="AE1053" i="24" a="1"/>
  <c r="AE1053" i="24" s="1"/>
  <c r="AA1053" i="24" a="1"/>
  <c r="AA1053" i="24" s="1"/>
  <c r="W1053" i="24" a="1"/>
  <c r="W1053" i="24" s="1"/>
  <c r="AI1052" i="24" a="1"/>
  <c r="AI1052" i="24" s="1"/>
  <c r="AE1052" i="24" a="1"/>
  <c r="AE1052" i="24" s="1"/>
  <c r="AA1052" i="24" a="1"/>
  <c r="AA1052" i="24" s="1"/>
  <c r="W1052" i="24" a="1"/>
  <c r="W1052" i="24" s="1"/>
  <c r="AI1051" i="24" a="1"/>
  <c r="AI1051" i="24" s="1"/>
  <c r="AE1051" i="24" a="1"/>
  <c r="AE1051" i="24" s="1"/>
  <c r="AA1051" i="24" a="1"/>
  <c r="AA1051" i="24" s="1"/>
  <c r="W1051" i="24" a="1"/>
  <c r="W1051" i="24" s="1"/>
  <c r="AI1050" i="24" a="1"/>
  <c r="AI1050" i="24" s="1"/>
  <c r="AE1050" i="24" a="1"/>
  <c r="AE1050" i="24" s="1"/>
  <c r="AA1050" i="24" a="1"/>
  <c r="AA1050" i="24" s="1"/>
  <c r="W1050" i="24" a="1"/>
  <c r="W1050" i="24" s="1"/>
  <c r="AI1049" i="24" a="1"/>
  <c r="AI1049" i="24" s="1"/>
  <c r="AE1049" i="24" a="1"/>
  <c r="AE1049" i="24" s="1"/>
  <c r="AA1049" i="24" a="1"/>
  <c r="AA1049" i="24" s="1"/>
  <c r="W1049" i="24" a="1"/>
  <c r="W1049" i="24" s="1"/>
  <c r="AI1048" i="24" a="1"/>
  <c r="AI1048" i="24" s="1"/>
  <c r="AE1048" i="24" a="1"/>
  <c r="AE1048" i="24" s="1"/>
  <c r="AA1048" i="24" a="1"/>
  <c r="AA1048" i="24" s="1"/>
  <c r="W1048" i="24" a="1"/>
  <c r="W1048" i="24" s="1"/>
  <c r="AI1047" i="24" a="1"/>
  <c r="AI1047" i="24" s="1"/>
  <c r="AE1047" i="24" a="1"/>
  <c r="AE1047" i="24" s="1"/>
  <c r="AA1047" i="24" a="1"/>
  <c r="AA1047" i="24" s="1"/>
  <c r="W1047" i="24" a="1"/>
  <c r="W1047" i="24" s="1"/>
  <c r="AI1046" i="24" a="1"/>
  <c r="AI1046" i="24" s="1"/>
  <c r="AE1046" i="24" a="1"/>
  <c r="AE1046" i="24" s="1"/>
  <c r="AA1046" i="24" a="1"/>
  <c r="AA1046" i="24" s="1"/>
  <c r="W1046" i="24" a="1"/>
  <c r="W1046" i="24" s="1"/>
  <c r="AI1045" i="24" a="1"/>
  <c r="AI1045" i="24" s="1"/>
  <c r="AE1045" i="24" a="1"/>
  <c r="AE1045" i="24" s="1"/>
  <c r="AA1045" i="24" a="1"/>
  <c r="AA1045" i="24" s="1"/>
  <c r="W1045" i="24" a="1"/>
  <c r="W1045" i="24" s="1"/>
  <c r="AI1044" i="24" a="1"/>
  <c r="AI1044" i="24" s="1"/>
  <c r="AE1044" i="24" a="1"/>
  <c r="AE1044" i="24" s="1"/>
  <c r="AA1044" i="24" a="1"/>
  <c r="AA1044" i="24" s="1"/>
  <c r="W1044" i="24" a="1"/>
  <c r="W1044" i="24" s="1"/>
  <c r="AI1043" i="24" a="1"/>
  <c r="AI1043" i="24" s="1"/>
  <c r="AE1043" i="24" a="1"/>
  <c r="AE1043" i="24" s="1"/>
  <c r="AA1043" i="24" a="1"/>
  <c r="AA1043" i="24" s="1"/>
  <c r="W1043" i="24" a="1"/>
  <c r="W1043" i="24" s="1"/>
  <c r="AI1042" i="24" a="1"/>
  <c r="AI1042" i="24" s="1"/>
  <c r="AE1042" i="24" a="1"/>
  <c r="AE1042" i="24" s="1"/>
  <c r="AA1042" i="24" a="1"/>
  <c r="AA1042" i="24" s="1"/>
  <c r="W1042" i="24" a="1"/>
  <c r="W1042" i="24" s="1"/>
  <c r="AI1041" i="24" a="1"/>
  <c r="AI1041" i="24" s="1"/>
  <c r="AE1041" i="24" a="1"/>
  <c r="AE1041" i="24" s="1"/>
  <c r="AA1041" i="24" a="1"/>
  <c r="AA1041" i="24" s="1"/>
  <c r="W1041" i="24" a="1"/>
  <c r="W1041" i="24" s="1"/>
  <c r="AI1040" i="24" a="1"/>
  <c r="AI1040" i="24" s="1"/>
  <c r="AE1040" i="24" a="1"/>
  <c r="AE1040" i="24" s="1"/>
  <c r="AA1040" i="24" a="1"/>
  <c r="AA1040" i="24" s="1"/>
  <c r="W1040" i="24" a="1"/>
  <c r="W1040" i="24" s="1"/>
  <c r="AI1039" i="24" a="1"/>
  <c r="AI1039" i="24" s="1"/>
  <c r="AE1039" i="24" a="1"/>
  <c r="AE1039" i="24" s="1"/>
  <c r="AA1039" i="24" a="1"/>
  <c r="AA1039" i="24" s="1"/>
  <c r="W1039" i="24" a="1"/>
  <c r="W1039" i="24" s="1"/>
  <c r="AI1038" i="24" a="1"/>
  <c r="AI1038" i="24" s="1"/>
  <c r="AE1038" i="24" a="1"/>
  <c r="AE1038" i="24" s="1"/>
  <c r="AA1038" i="24" a="1"/>
  <c r="AA1038" i="24" s="1"/>
  <c r="W1038" i="24" a="1"/>
  <c r="W1038" i="24" s="1"/>
  <c r="AI1037" i="24" a="1"/>
  <c r="AI1037" i="24" s="1"/>
  <c r="AE1037" i="24" a="1"/>
  <c r="AE1037" i="24" s="1"/>
  <c r="AA1037" i="24" a="1"/>
  <c r="AA1037" i="24" s="1"/>
  <c r="W1037" i="24" a="1"/>
  <c r="W1037" i="24" s="1"/>
  <c r="AI1036" i="24" a="1"/>
  <c r="AI1036" i="24" s="1"/>
  <c r="AE1036" i="24" a="1"/>
  <c r="AE1036" i="24" s="1"/>
  <c r="AA1036" i="24" a="1"/>
  <c r="AA1036" i="24" s="1"/>
  <c r="W1036" i="24" a="1"/>
  <c r="W1036" i="24" s="1"/>
  <c r="AI1035" i="24" a="1"/>
  <c r="AI1035" i="24" s="1"/>
  <c r="AE1035" i="24" a="1"/>
  <c r="AE1035" i="24" s="1"/>
  <c r="AA1035" i="24" a="1"/>
  <c r="AA1035" i="24" s="1"/>
  <c r="W1035" i="24" a="1"/>
  <c r="W1035" i="24" s="1"/>
  <c r="AI1034" i="24" a="1"/>
  <c r="AI1034" i="24" s="1"/>
  <c r="AE1034" i="24" a="1"/>
  <c r="AE1034" i="24" s="1"/>
  <c r="AA1034" i="24" a="1"/>
  <c r="AA1034" i="24" s="1"/>
  <c r="W1034" i="24" a="1"/>
  <c r="W1034" i="24" s="1"/>
  <c r="AI1033" i="24" a="1"/>
  <c r="AI1033" i="24" s="1"/>
  <c r="AE1033" i="24" a="1"/>
  <c r="AE1033" i="24" s="1"/>
  <c r="AA1033" i="24" a="1"/>
  <c r="AA1033" i="24" s="1"/>
  <c r="W1033" i="24" a="1"/>
  <c r="W1033" i="24" s="1"/>
  <c r="AI1032" i="24" a="1"/>
  <c r="AI1032" i="24" s="1"/>
  <c r="AE1032" i="24" a="1"/>
  <c r="AE1032" i="24" s="1"/>
  <c r="AA1032" i="24" a="1"/>
  <c r="AA1032" i="24" s="1"/>
  <c r="W1032" i="24" a="1"/>
  <c r="W1032" i="24" s="1"/>
  <c r="AI1031" i="24" a="1"/>
  <c r="AI1031" i="24" s="1"/>
  <c r="AE1031" i="24" a="1"/>
  <c r="AE1031" i="24" s="1"/>
  <c r="AA1031" i="24" a="1"/>
  <c r="AA1031" i="24" s="1"/>
  <c r="W1031" i="24" a="1"/>
  <c r="W1031" i="24" s="1"/>
  <c r="AI1030" i="24" a="1"/>
  <c r="AI1030" i="24" s="1"/>
  <c r="AE1030" i="24" a="1"/>
  <c r="AE1030" i="24" s="1"/>
  <c r="AA1030" i="24" a="1"/>
  <c r="AA1030" i="24" s="1"/>
  <c r="W1030" i="24" a="1"/>
  <c r="W1030" i="24" s="1"/>
  <c r="AI1029" i="24" a="1"/>
  <c r="AI1029" i="24" s="1"/>
  <c r="AE1029" i="24" a="1"/>
  <c r="AE1029" i="24" s="1"/>
  <c r="AA1029" i="24" a="1"/>
  <c r="AA1029" i="24" s="1"/>
  <c r="W1029" i="24" a="1"/>
  <c r="W1029" i="24" s="1"/>
  <c r="AI1028" i="24" a="1"/>
  <c r="AI1028" i="24" s="1"/>
  <c r="AE1028" i="24" a="1"/>
  <c r="AE1028" i="24" s="1"/>
  <c r="AA1028" i="24" a="1"/>
  <c r="AA1028" i="24" s="1"/>
  <c r="W1028" i="24" a="1"/>
  <c r="W1028" i="24" s="1"/>
  <c r="AI1027" i="24" a="1"/>
  <c r="AI1027" i="24" s="1"/>
  <c r="AE1027" i="24" a="1"/>
  <c r="AE1027" i="24" s="1"/>
  <c r="AA1027" i="24" a="1"/>
  <c r="AA1027" i="24" s="1"/>
  <c r="W1027" i="24" a="1"/>
  <c r="W1027" i="24" s="1"/>
  <c r="AI1026" i="24" a="1"/>
  <c r="AI1026" i="24" s="1"/>
  <c r="AE1026" i="24" a="1"/>
  <c r="AE1026" i="24" s="1"/>
  <c r="AA1026" i="24" a="1"/>
  <c r="AA1026" i="24" s="1"/>
  <c r="W1026" i="24" a="1"/>
  <c r="W1026" i="24" s="1"/>
  <c r="AI1025" i="24" a="1"/>
  <c r="AI1025" i="24" s="1"/>
  <c r="AE1025" i="24" a="1"/>
  <c r="AE1025" i="24" s="1"/>
  <c r="AA1025" i="24" a="1"/>
  <c r="AA1025" i="24" s="1"/>
  <c r="W1025" i="24" a="1"/>
  <c r="W1025" i="24" s="1"/>
  <c r="AI1024" i="24" a="1"/>
  <c r="AI1024" i="24" s="1"/>
  <c r="AE1024" i="24" a="1"/>
  <c r="AE1024" i="24" s="1"/>
  <c r="AA1024" i="24" a="1"/>
  <c r="AA1024" i="24" s="1"/>
  <c r="W1024" i="24" a="1"/>
  <c r="W1024" i="24" s="1"/>
  <c r="AI1023" i="24" a="1"/>
  <c r="AI1023" i="24" s="1"/>
  <c r="AE1023" i="24" a="1"/>
  <c r="AE1023" i="24" s="1"/>
  <c r="AA1023" i="24" a="1"/>
  <c r="AA1023" i="24" s="1"/>
  <c r="W1023" i="24" a="1"/>
  <c r="W1023" i="24" s="1"/>
  <c r="AI1022" i="24" a="1"/>
  <c r="AI1022" i="24" s="1"/>
  <c r="AE1022" i="24" a="1"/>
  <c r="AE1022" i="24" s="1"/>
  <c r="AA1022" i="24" a="1"/>
  <c r="AA1022" i="24" s="1"/>
  <c r="W1022" i="24" a="1"/>
  <c r="W1022" i="24" s="1"/>
  <c r="AI1021" i="24" a="1"/>
  <c r="AI1021" i="24" s="1"/>
  <c r="AE1021" i="24" a="1"/>
  <c r="AE1021" i="24" s="1"/>
  <c r="AA1021" i="24" a="1"/>
  <c r="AA1021" i="24" s="1"/>
  <c r="W1021" i="24" a="1"/>
  <c r="W1021" i="24" s="1"/>
  <c r="AI1020" i="24" a="1"/>
  <c r="AI1020" i="24" s="1"/>
  <c r="AE1020" i="24" a="1"/>
  <c r="AE1020" i="24" s="1"/>
  <c r="AA1020" i="24" a="1"/>
  <c r="AA1020" i="24" s="1"/>
  <c r="W1020" i="24" a="1"/>
  <c r="W1020" i="24" s="1"/>
  <c r="AI1019" i="24" a="1"/>
  <c r="AI1019" i="24" s="1"/>
  <c r="AE1019" i="24" a="1"/>
  <c r="AE1019" i="24" s="1"/>
  <c r="AA1019" i="24" a="1"/>
  <c r="AA1019" i="24" s="1"/>
  <c r="W1019" i="24" a="1"/>
  <c r="W1019" i="24" s="1"/>
  <c r="AI1018" i="24" a="1"/>
  <c r="AI1018" i="24" s="1"/>
  <c r="AE1018" i="24" a="1"/>
  <c r="AE1018" i="24" s="1"/>
  <c r="AA1018" i="24" a="1"/>
  <c r="AA1018" i="24" s="1"/>
  <c r="W1018" i="24" a="1"/>
  <c r="W1018" i="24" s="1"/>
  <c r="AI1017" i="24" a="1"/>
  <c r="AI1017" i="24" s="1"/>
  <c r="AE1017" i="24" a="1"/>
  <c r="AE1017" i="24" s="1"/>
  <c r="AA1017" i="24" a="1"/>
  <c r="AA1017" i="24" s="1"/>
  <c r="W1017" i="24" a="1"/>
  <c r="W1017" i="24" s="1"/>
  <c r="AI1016" i="24" a="1"/>
  <c r="AI1016" i="24" s="1"/>
  <c r="AE1016" i="24" a="1"/>
  <c r="AE1016" i="24" s="1"/>
  <c r="AA1016" i="24" a="1"/>
  <c r="AA1016" i="24" s="1"/>
  <c r="W1016" i="24" a="1"/>
  <c r="W1016" i="24" s="1"/>
  <c r="AI1015" i="24" a="1"/>
  <c r="AI1015" i="24" s="1"/>
  <c r="AE1015" i="24" a="1"/>
  <c r="AE1015" i="24" s="1"/>
  <c r="AA1015" i="24" a="1"/>
  <c r="AA1015" i="24" s="1"/>
  <c r="W1015" i="24" a="1"/>
  <c r="W1015" i="24" s="1"/>
  <c r="AI1014" i="24" a="1"/>
  <c r="AI1014" i="24" s="1"/>
  <c r="AE1014" i="24" a="1"/>
  <c r="AE1014" i="24" s="1"/>
  <c r="AA1014" i="24" a="1"/>
  <c r="AA1014" i="24" s="1"/>
  <c r="W1014" i="24" a="1"/>
  <c r="W1014" i="24" s="1"/>
  <c r="AI1013" i="24" a="1"/>
  <c r="AI1013" i="24" s="1"/>
  <c r="AE1013" i="24" a="1"/>
  <c r="AE1013" i="24" s="1"/>
  <c r="AA1013" i="24" a="1"/>
  <c r="AA1013" i="24" s="1"/>
  <c r="W1013" i="24" a="1"/>
  <c r="W1013" i="24" s="1"/>
  <c r="AI1012" i="24" a="1"/>
  <c r="AI1012" i="24" s="1"/>
  <c r="AE1012" i="24" a="1"/>
  <c r="AE1012" i="24" s="1"/>
  <c r="AA1012" i="24" a="1"/>
  <c r="AA1012" i="24" s="1"/>
  <c r="W1012" i="24" a="1"/>
  <c r="W1012" i="24" s="1"/>
  <c r="AI1011" i="24" a="1"/>
  <c r="AI1011" i="24" s="1"/>
  <c r="AE1011" i="24" a="1"/>
  <c r="AE1011" i="24" s="1"/>
  <c r="AA1011" i="24" a="1"/>
  <c r="AA1011" i="24" s="1"/>
  <c r="W1011" i="24" a="1"/>
  <c r="W1011" i="24" s="1"/>
  <c r="AI1010" i="24" a="1"/>
  <c r="AI1010" i="24" s="1"/>
  <c r="AE1010" i="24" a="1"/>
  <c r="AE1010" i="24" s="1"/>
  <c r="AA1010" i="24" a="1"/>
  <c r="AA1010" i="24" s="1"/>
  <c r="W1010" i="24" a="1"/>
  <c r="W1010" i="24" s="1"/>
  <c r="AI1009" i="24" a="1"/>
  <c r="AI1009" i="24" s="1"/>
  <c r="AE1009" i="24" a="1"/>
  <c r="AE1009" i="24" s="1"/>
  <c r="AA1009" i="24" a="1"/>
  <c r="AA1009" i="24" s="1"/>
  <c r="W1009" i="24" a="1"/>
  <c r="W1009" i="24" s="1"/>
  <c r="AI1008" i="24" a="1"/>
  <c r="AI1008" i="24" s="1"/>
  <c r="AE1008" i="24" a="1"/>
  <c r="AE1008" i="24" s="1"/>
  <c r="AA1008" i="24" a="1"/>
  <c r="AA1008" i="24" s="1"/>
  <c r="W1008" i="24" a="1"/>
  <c r="W1008" i="24" s="1"/>
  <c r="AI1007" i="24" a="1"/>
  <c r="AI1007" i="24" s="1"/>
  <c r="AE1007" i="24" a="1"/>
  <c r="AE1007" i="24" s="1"/>
  <c r="AA1007" i="24" a="1"/>
  <c r="AA1007" i="24" s="1"/>
  <c r="W1007" i="24" a="1"/>
  <c r="W1007" i="24" s="1"/>
  <c r="AI1006" i="24" a="1"/>
  <c r="AI1006" i="24" s="1"/>
  <c r="AE1006" i="24" a="1"/>
  <c r="AE1006" i="24" s="1"/>
  <c r="AA1006" i="24" a="1"/>
  <c r="AA1006" i="24" s="1"/>
  <c r="W1006" i="24" a="1"/>
  <c r="W1006" i="24" s="1"/>
  <c r="AI1005" i="24" a="1"/>
  <c r="AI1005" i="24" s="1"/>
  <c r="AE1005" i="24" a="1"/>
  <c r="AE1005" i="24" s="1"/>
  <c r="AA1005" i="24" a="1"/>
  <c r="AA1005" i="24" s="1"/>
  <c r="W1005" i="24" a="1"/>
  <c r="W1005" i="24" s="1"/>
  <c r="AI1004" i="24" a="1"/>
  <c r="AI1004" i="24" s="1"/>
  <c r="AE1004" i="24" a="1"/>
  <c r="AE1004" i="24" s="1"/>
  <c r="AA1004" i="24" a="1"/>
  <c r="AA1004" i="24" s="1"/>
  <c r="W1004" i="24" a="1"/>
  <c r="W1004" i="24" s="1"/>
  <c r="AI1003" i="24" a="1"/>
  <c r="AI1003" i="24" s="1"/>
  <c r="AE1003" i="24" a="1"/>
  <c r="AE1003" i="24" s="1"/>
  <c r="AA1003" i="24" a="1"/>
  <c r="AA1003" i="24" s="1"/>
  <c r="W1003" i="24" a="1"/>
  <c r="W1003" i="24" s="1"/>
  <c r="AI1002" i="24" a="1"/>
  <c r="AI1002" i="24" s="1"/>
  <c r="AE1002" i="24" a="1"/>
  <c r="AE1002" i="24" s="1"/>
  <c r="AA1002" i="24" a="1"/>
  <c r="AA1002" i="24" s="1"/>
  <c r="W1002" i="24" a="1"/>
  <c r="W1002" i="24" s="1"/>
  <c r="AI1001" i="24" a="1"/>
  <c r="AI1001" i="24" s="1"/>
  <c r="AE1001" i="24" a="1"/>
  <c r="AE1001" i="24" s="1"/>
  <c r="AA1001" i="24" a="1"/>
  <c r="AA1001" i="24" s="1"/>
  <c r="W1001" i="24" a="1"/>
  <c r="W1001" i="24" s="1"/>
  <c r="AI1000" i="24" a="1"/>
  <c r="AI1000" i="24" s="1"/>
  <c r="AE1000" i="24" a="1"/>
  <c r="AE1000" i="24" s="1"/>
  <c r="AA1000" i="24" a="1"/>
  <c r="AA1000" i="24" s="1"/>
  <c r="W1000" i="24" a="1"/>
  <c r="W1000" i="24" s="1"/>
  <c r="AI999" i="24" a="1"/>
  <c r="AI999" i="24" s="1"/>
  <c r="AE999" i="24" a="1"/>
  <c r="AE999" i="24" s="1"/>
  <c r="AA999" i="24" a="1"/>
  <c r="AA999" i="24" s="1"/>
  <c r="W999" i="24" a="1"/>
  <c r="W999" i="24" s="1"/>
  <c r="AI998" i="24" a="1"/>
  <c r="AI998" i="24" s="1"/>
  <c r="AE998" i="24" a="1"/>
  <c r="AE998" i="24" s="1"/>
  <c r="AA998" i="24" a="1"/>
  <c r="AA998" i="24" s="1"/>
  <c r="W998" i="24" a="1"/>
  <c r="W998" i="24" s="1"/>
  <c r="AI997" i="24" a="1"/>
  <c r="AI997" i="24" s="1"/>
  <c r="AE997" i="24" a="1"/>
  <c r="AE997" i="24" s="1"/>
  <c r="AA997" i="24" a="1"/>
  <c r="AA997" i="24" s="1"/>
  <c r="W997" i="24" a="1"/>
  <c r="W997" i="24" s="1"/>
  <c r="AI996" i="24" a="1"/>
  <c r="AI996" i="24" s="1"/>
  <c r="AE996" i="24" a="1"/>
  <c r="AE996" i="24" s="1"/>
  <c r="AA996" i="24" a="1"/>
  <c r="AA996" i="24" s="1"/>
  <c r="W996" i="24" a="1"/>
  <c r="W996" i="24" s="1"/>
  <c r="AI995" i="24" a="1"/>
  <c r="AI995" i="24" s="1"/>
  <c r="AE995" i="24" a="1"/>
  <c r="AE995" i="24" s="1"/>
  <c r="AA995" i="24" a="1"/>
  <c r="AA995" i="24" s="1"/>
  <c r="W995" i="24" a="1"/>
  <c r="W995" i="24" s="1"/>
  <c r="AI994" i="24" a="1"/>
  <c r="AI994" i="24" s="1"/>
  <c r="AE994" i="24" a="1"/>
  <c r="AE994" i="24" s="1"/>
  <c r="AA994" i="24" a="1"/>
  <c r="AA994" i="24" s="1"/>
  <c r="W994" i="24" a="1"/>
  <c r="W994" i="24" s="1"/>
  <c r="AI993" i="24" a="1"/>
  <c r="AI993" i="24" s="1"/>
  <c r="AE993" i="24" a="1"/>
  <c r="AE993" i="24" s="1"/>
  <c r="AA993" i="24" a="1"/>
  <c r="AA993" i="24" s="1"/>
  <c r="W993" i="24" a="1"/>
  <c r="W993" i="24" s="1"/>
  <c r="AI992" i="24" a="1"/>
  <c r="AI992" i="24" s="1"/>
  <c r="AE992" i="24" a="1"/>
  <c r="AE992" i="24" s="1"/>
  <c r="AA992" i="24" a="1"/>
  <c r="AA992" i="24" s="1"/>
  <c r="W992" i="24" a="1"/>
  <c r="W992" i="24" s="1"/>
  <c r="AI991" i="24" a="1"/>
  <c r="AI991" i="24" s="1"/>
  <c r="AE991" i="24" a="1"/>
  <c r="AE991" i="24" s="1"/>
  <c r="AA991" i="24" a="1"/>
  <c r="AA991" i="24" s="1"/>
  <c r="W991" i="24" a="1"/>
  <c r="W991" i="24" s="1"/>
  <c r="AI990" i="24" a="1"/>
  <c r="AI990" i="24" s="1"/>
  <c r="AE990" i="24" a="1"/>
  <c r="AE990" i="24" s="1"/>
  <c r="AA990" i="24" a="1"/>
  <c r="AA990" i="24" s="1"/>
  <c r="W990" i="24" a="1"/>
  <c r="W990" i="24" s="1"/>
  <c r="AI989" i="24" a="1"/>
  <c r="AI989" i="24" s="1"/>
  <c r="AE989" i="24" a="1"/>
  <c r="AE989" i="24" s="1"/>
  <c r="AA989" i="24" a="1"/>
  <c r="AA989" i="24" s="1"/>
  <c r="W989" i="24" a="1"/>
  <c r="W989" i="24" s="1"/>
  <c r="AI988" i="24" a="1"/>
  <c r="AI988" i="24" s="1"/>
  <c r="AE988" i="24" a="1"/>
  <c r="AE988" i="24" s="1"/>
  <c r="AA988" i="24" a="1"/>
  <c r="AA988" i="24" s="1"/>
  <c r="W988" i="24" a="1"/>
  <c r="W988" i="24" s="1"/>
  <c r="AI987" i="24" a="1"/>
  <c r="AI987" i="24" s="1"/>
  <c r="AE987" i="24" a="1"/>
  <c r="AE987" i="24" s="1"/>
  <c r="AA987" i="24" a="1"/>
  <c r="AA987" i="24" s="1"/>
  <c r="W987" i="24" a="1"/>
  <c r="W987" i="24" s="1"/>
  <c r="AI986" i="24" a="1"/>
  <c r="AI986" i="24" s="1"/>
  <c r="AE986" i="24" a="1"/>
  <c r="AE986" i="24" s="1"/>
  <c r="AA986" i="24" a="1"/>
  <c r="AA986" i="24" s="1"/>
  <c r="W986" i="24" a="1"/>
  <c r="W986" i="24" s="1"/>
  <c r="AI985" i="24" a="1"/>
  <c r="AI985" i="24" s="1"/>
  <c r="AE985" i="24" a="1"/>
  <c r="AE985" i="24" s="1"/>
  <c r="AA985" i="24" a="1"/>
  <c r="AA985" i="24" s="1"/>
  <c r="W985" i="24" a="1"/>
  <c r="W985" i="24" s="1"/>
  <c r="AI984" i="24" a="1"/>
  <c r="AI984" i="24" s="1"/>
  <c r="AE984" i="24" a="1"/>
  <c r="AE984" i="24" s="1"/>
  <c r="AA984" i="24" a="1"/>
  <c r="AA984" i="24" s="1"/>
  <c r="W984" i="24" a="1"/>
  <c r="W984" i="24" s="1"/>
  <c r="AI983" i="24" a="1"/>
  <c r="AI983" i="24" s="1"/>
  <c r="AE983" i="24" a="1"/>
  <c r="AE983" i="24" s="1"/>
  <c r="AA983" i="24" a="1"/>
  <c r="AA983" i="24" s="1"/>
  <c r="W983" i="24" a="1"/>
  <c r="W983" i="24" s="1"/>
  <c r="AI982" i="24" a="1"/>
  <c r="AI982" i="24" s="1"/>
  <c r="AE982" i="24" a="1"/>
  <c r="AE982" i="24" s="1"/>
  <c r="AA982" i="24" a="1"/>
  <c r="AA982" i="24" s="1"/>
  <c r="W982" i="24" a="1"/>
  <c r="W982" i="24" s="1"/>
  <c r="AI981" i="24" a="1"/>
  <c r="AI981" i="24" s="1"/>
  <c r="AE981" i="24" a="1"/>
  <c r="AE981" i="24" s="1"/>
  <c r="AA981" i="24" a="1"/>
  <c r="AA981" i="24" s="1"/>
  <c r="W981" i="24" a="1"/>
  <c r="W981" i="24" s="1"/>
  <c r="AI980" i="24" a="1"/>
  <c r="AI980" i="24" s="1"/>
  <c r="AE980" i="24" a="1"/>
  <c r="AE980" i="24" s="1"/>
  <c r="AA980" i="24" a="1"/>
  <c r="AA980" i="24" s="1"/>
  <c r="W980" i="24" a="1"/>
  <c r="W980" i="24" s="1"/>
  <c r="AI979" i="24" a="1"/>
  <c r="AI979" i="24" s="1"/>
  <c r="AE979" i="24" a="1"/>
  <c r="AE979" i="24" s="1"/>
  <c r="AA979" i="24" a="1"/>
  <c r="AA979" i="24" s="1"/>
  <c r="W979" i="24" a="1"/>
  <c r="W979" i="24" s="1"/>
  <c r="AI978" i="24" a="1"/>
  <c r="AI978" i="24" s="1"/>
  <c r="AE978" i="24" a="1"/>
  <c r="AE978" i="24" s="1"/>
  <c r="AA978" i="24" a="1"/>
  <c r="AA978" i="24" s="1"/>
  <c r="W978" i="24" a="1"/>
  <c r="W978" i="24" s="1"/>
  <c r="AI977" i="24" a="1"/>
  <c r="AI977" i="24" s="1"/>
  <c r="AE977" i="24" a="1"/>
  <c r="AE977" i="24" s="1"/>
  <c r="AA977" i="24" a="1"/>
  <c r="AA977" i="24" s="1"/>
  <c r="W977" i="24" a="1"/>
  <c r="W977" i="24" s="1"/>
  <c r="AI976" i="24" a="1"/>
  <c r="AI976" i="24" s="1"/>
  <c r="AE976" i="24" a="1"/>
  <c r="AE976" i="24" s="1"/>
  <c r="AA976" i="24" a="1"/>
  <c r="AA976" i="24" s="1"/>
  <c r="W976" i="24" a="1"/>
  <c r="W976" i="24" s="1"/>
  <c r="AI975" i="24" a="1"/>
  <c r="AI975" i="24" s="1"/>
  <c r="AE975" i="24" a="1"/>
  <c r="AE975" i="24" s="1"/>
  <c r="AA975" i="24" a="1"/>
  <c r="AA975" i="24" s="1"/>
  <c r="W975" i="24" a="1"/>
  <c r="W975" i="24" s="1"/>
  <c r="AI974" i="24" a="1"/>
  <c r="AI974" i="24" s="1"/>
  <c r="AE974" i="24" a="1"/>
  <c r="AE974" i="24" s="1"/>
  <c r="AA974" i="24" a="1"/>
  <c r="AA974" i="24" s="1"/>
  <c r="W974" i="24" a="1"/>
  <c r="W974" i="24" s="1"/>
  <c r="AI973" i="24" a="1"/>
  <c r="AI973" i="24" s="1"/>
  <c r="AE973" i="24" a="1"/>
  <c r="AE973" i="24" s="1"/>
  <c r="AA973" i="24" a="1"/>
  <c r="AA973" i="24" s="1"/>
  <c r="W973" i="24" a="1"/>
  <c r="W973" i="24" s="1"/>
  <c r="AI972" i="24" a="1"/>
  <c r="AI972" i="24" s="1"/>
  <c r="AE972" i="24" a="1"/>
  <c r="AE972" i="24" s="1"/>
  <c r="AA972" i="24" a="1"/>
  <c r="AA972" i="24" s="1"/>
  <c r="W972" i="24" a="1"/>
  <c r="W972" i="24" s="1"/>
  <c r="AI971" i="24" a="1"/>
  <c r="AI971" i="24" s="1"/>
  <c r="AE971" i="24" a="1"/>
  <c r="AE971" i="24" s="1"/>
  <c r="AA971" i="24" a="1"/>
  <c r="AA971" i="24" s="1"/>
  <c r="W971" i="24" a="1"/>
  <c r="W971" i="24" s="1"/>
  <c r="AI970" i="24" a="1"/>
  <c r="AI970" i="24" s="1"/>
  <c r="AE970" i="24" a="1"/>
  <c r="AE970" i="24" s="1"/>
  <c r="AA970" i="24" a="1"/>
  <c r="AA970" i="24" s="1"/>
  <c r="W970" i="24" a="1"/>
  <c r="W970" i="24" s="1"/>
  <c r="AI969" i="24" a="1"/>
  <c r="AI969" i="24" s="1"/>
  <c r="AE969" i="24" a="1"/>
  <c r="AE969" i="24" s="1"/>
  <c r="AA969" i="24" a="1"/>
  <c r="AA969" i="24" s="1"/>
  <c r="W969" i="24" a="1"/>
  <c r="W969" i="24" s="1"/>
  <c r="AI968" i="24" a="1"/>
  <c r="AI968" i="24" s="1"/>
  <c r="AE968" i="24" a="1"/>
  <c r="AE968" i="24" s="1"/>
  <c r="AA968" i="24" a="1"/>
  <c r="AA968" i="24" s="1"/>
  <c r="W968" i="24" a="1"/>
  <c r="W968" i="24" s="1"/>
  <c r="AI967" i="24" a="1"/>
  <c r="AI967" i="24" s="1"/>
  <c r="AE967" i="24" a="1"/>
  <c r="AE967" i="24" s="1"/>
  <c r="AA967" i="24" a="1"/>
  <c r="AA967" i="24" s="1"/>
  <c r="W967" i="24" a="1"/>
  <c r="W967" i="24" s="1"/>
  <c r="AI966" i="24" a="1"/>
  <c r="AI966" i="24" s="1"/>
  <c r="AE966" i="24" a="1"/>
  <c r="AE966" i="24" s="1"/>
  <c r="AA966" i="24" a="1"/>
  <c r="AA966" i="24" s="1"/>
  <c r="W966" i="24" a="1"/>
  <c r="W966" i="24" s="1"/>
  <c r="AI965" i="24" a="1"/>
  <c r="AI965" i="24" s="1"/>
  <c r="AE965" i="24" a="1"/>
  <c r="AE965" i="24" s="1"/>
  <c r="AA965" i="24" a="1"/>
  <c r="AA965" i="24" s="1"/>
  <c r="W965" i="24" a="1"/>
  <c r="W965" i="24" s="1"/>
  <c r="AI964" i="24" a="1"/>
  <c r="AI964" i="24" s="1"/>
  <c r="AE964" i="24" a="1"/>
  <c r="AE964" i="24" s="1"/>
  <c r="AA964" i="24" a="1"/>
  <c r="AA964" i="24" s="1"/>
  <c r="W964" i="24" a="1"/>
  <c r="W964" i="24" s="1"/>
  <c r="AI963" i="24" a="1"/>
  <c r="AI963" i="24" s="1"/>
  <c r="AE963" i="24" a="1"/>
  <c r="AE963" i="24" s="1"/>
  <c r="AA963" i="24" a="1"/>
  <c r="AA963" i="24" s="1"/>
  <c r="W963" i="24" a="1"/>
  <c r="W963" i="24" s="1"/>
  <c r="AI962" i="24" a="1"/>
  <c r="AI962" i="24" s="1"/>
  <c r="AE962" i="24" a="1"/>
  <c r="AE962" i="24" s="1"/>
  <c r="AA962" i="24" a="1"/>
  <c r="AA962" i="24" s="1"/>
  <c r="W962" i="24" a="1"/>
  <c r="W962" i="24" s="1"/>
  <c r="AI961" i="24" a="1"/>
  <c r="AI961" i="24" s="1"/>
  <c r="AE961" i="24" a="1"/>
  <c r="AE961" i="24" s="1"/>
  <c r="AA961" i="24" a="1"/>
  <c r="AA961" i="24" s="1"/>
  <c r="W961" i="24" a="1"/>
  <c r="W961" i="24" s="1"/>
  <c r="AI960" i="24" a="1"/>
  <c r="AI960" i="24" s="1"/>
  <c r="AE960" i="24" a="1"/>
  <c r="AE960" i="24" s="1"/>
  <c r="AA960" i="24" a="1"/>
  <c r="AA960" i="24" s="1"/>
  <c r="W960" i="24" a="1"/>
  <c r="W960" i="24" s="1"/>
  <c r="AI959" i="24" a="1"/>
  <c r="AI959" i="24" s="1"/>
  <c r="AE959" i="24" a="1"/>
  <c r="AE959" i="24" s="1"/>
  <c r="AA959" i="24" a="1"/>
  <c r="AA959" i="24" s="1"/>
  <c r="W959" i="24" a="1"/>
  <c r="W959" i="24" s="1"/>
  <c r="AI958" i="24" a="1"/>
  <c r="AI958" i="24" s="1"/>
  <c r="AE958" i="24" a="1"/>
  <c r="AE958" i="24" s="1"/>
  <c r="AA958" i="24" a="1"/>
  <c r="AA958" i="24" s="1"/>
  <c r="W958" i="24" a="1"/>
  <c r="W958" i="24" s="1"/>
  <c r="AI957" i="24" a="1"/>
  <c r="AI957" i="24" s="1"/>
  <c r="AE957" i="24" a="1"/>
  <c r="AE957" i="24" s="1"/>
  <c r="AA957" i="24" a="1"/>
  <c r="AA957" i="24" s="1"/>
  <c r="W957" i="24" a="1"/>
  <c r="W957" i="24" s="1"/>
  <c r="AI956" i="24" a="1"/>
  <c r="AI956" i="24" s="1"/>
  <c r="AE956" i="24" a="1"/>
  <c r="AE956" i="24" s="1"/>
  <c r="AA956" i="24" a="1"/>
  <c r="AA956" i="24" s="1"/>
  <c r="W956" i="24" a="1"/>
  <c r="W956" i="24" s="1"/>
  <c r="AI955" i="24" a="1"/>
  <c r="AI955" i="24" s="1"/>
  <c r="AE955" i="24" a="1"/>
  <c r="AE955" i="24" s="1"/>
  <c r="AA955" i="24" a="1"/>
  <c r="AA955" i="24" s="1"/>
  <c r="W955" i="24" a="1"/>
  <c r="W955" i="24" s="1"/>
  <c r="AI954" i="24" a="1"/>
  <c r="AI954" i="24" s="1"/>
  <c r="AE954" i="24" a="1"/>
  <c r="AE954" i="24" s="1"/>
  <c r="AA954" i="24" a="1"/>
  <c r="AA954" i="24" s="1"/>
  <c r="W954" i="24" a="1"/>
  <c r="W954" i="24" s="1"/>
  <c r="AI953" i="24" a="1"/>
  <c r="AI953" i="24" s="1"/>
  <c r="AE953" i="24" a="1"/>
  <c r="AE953" i="24" s="1"/>
  <c r="AA953" i="24" a="1"/>
  <c r="AA953" i="24" s="1"/>
  <c r="W953" i="24" a="1"/>
  <c r="W953" i="24" s="1"/>
  <c r="AI952" i="24" a="1"/>
  <c r="AI952" i="24" s="1"/>
  <c r="AE952" i="24" a="1"/>
  <c r="AE952" i="24" s="1"/>
  <c r="AA952" i="24" a="1"/>
  <c r="AA952" i="24" s="1"/>
  <c r="W952" i="24" a="1"/>
  <c r="W952" i="24" s="1"/>
  <c r="AI951" i="24" a="1"/>
  <c r="AI951" i="24" s="1"/>
  <c r="AE951" i="24" a="1"/>
  <c r="AE951" i="24" s="1"/>
  <c r="AA951" i="24" a="1"/>
  <c r="AA951" i="24" s="1"/>
  <c r="W951" i="24" a="1"/>
  <c r="W951" i="24" s="1"/>
  <c r="AI950" i="24" a="1"/>
  <c r="AI950" i="24" s="1"/>
  <c r="AE950" i="24" a="1"/>
  <c r="AE950" i="24" s="1"/>
  <c r="AA950" i="24" a="1"/>
  <c r="AA950" i="24" s="1"/>
  <c r="W950" i="24" a="1"/>
  <c r="W950" i="24" s="1"/>
  <c r="AI949" i="24" a="1"/>
  <c r="AI949" i="24" s="1"/>
  <c r="AE949" i="24" a="1"/>
  <c r="AE949" i="24" s="1"/>
  <c r="AA949" i="24" a="1"/>
  <c r="AA949" i="24" s="1"/>
  <c r="W949" i="24" a="1"/>
  <c r="W949" i="24" s="1"/>
  <c r="AI948" i="24" a="1"/>
  <c r="AI948" i="24" s="1"/>
  <c r="AE948" i="24" a="1"/>
  <c r="AE948" i="24" s="1"/>
  <c r="AA948" i="24" a="1"/>
  <c r="AA948" i="24" s="1"/>
  <c r="W948" i="24" a="1"/>
  <c r="W948" i="24" s="1"/>
  <c r="AI947" i="24" a="1"/>
  <c r="AI947" i="24" s="1"/>
  <c r="AE947" i="24" a="1"/>
  <c r="AE947" i="24" s="1"/>
  <c r="AA947" i="24" a="1"/>
  <c r="AA947" i="24" s="1"/>
  <c r="W947" i="24" a="1"/>
  <c r="W947" i="24" s="1"/>
  <c r="AI946" i="24" a="1"/>
  <c r="AI946" i="24" s="1"/>
  <c r="AE946" i="24" a="1"/>
  <c r="AE946" i="24" s="1"/>
  <c r="AA946" i="24" a="1"/>
  <c r="AA946" i="24" s="1"/>
  <c r="W946" i="24" a="1"/>
  <c r="W946" i="24" s="1"/>
  <c r="AI945" i="24" a="1"/>
  <c r="AI945" i="24" s="1"/>
  <c r="AE945" i="24" a="1"/>
  <c r="AE945" i="24" s="1"/>
  <c r="AA945" i="24" a="1"/>
  <c r="AA945" i="24" s="1"/>
  <c r="W945" i="24" a="1"/>
  <c r="W945" i="24" s="1"/>
  <c r="AI944" i="24" a="1"/>
  <c r="AI944" i="24" s="1"/>
  <c r="AE944" i="24" a="1"/>
  <c r="AE944" i="24" s="1"/>
  <c r="AA944" i="24" a="1"/>
  <c r="AA944" i="24" s="1"/>
  <c r="W944" i="24" a="1"/>
  <c r="W944" i="24" s="1"/>
  <c r="AI943" i="24" a="1"/>
  <c r="AI943" i="24" s="1"/>
  <c r="AE943" i="24" a="1"/>
  <c r="AE943" i="24" s="1"/>
  <c r="AA943" i="24" a="1"/>
  <c r="AA943" i="24" s="1"/>
  <c r="W943" i="24" a="1"/>
  <c r="W943" i="24" s="1"/>
  <c r="AI942" i="24" a="1"/>
  <c r="AI942" i="24" s="1"/>
  <c r="AE942" i="24" a="1"/>
  <c r="AE942" i="24" s="1"/>
  <c r="AA942" i="24" a="1"/>
  <c r="AA942" i="24" s="1"/>
  <c r="W942" i="24" a="1"/>
  <c r="W942" i="24" s="1"/>
  <c r="AI941" i="24" a="1"/>
  <c r="AI941" i="24" s="1"/>
  <c r="AE941" i="24" a="1"/>
  <c r="AE941" i="24" s="1"/>
  <c r="AA941" i="24" a="1"/>
  <c r="AA941" i="24" s="1"/>
  <c r="W941" i="24" a="1"/>
  <c r="W941" i="24" s="1"/>
  <c r="AI940" i="24" a="1"/>
  <c r="AI940" i="24" s="1"/>
  <c r="AE940" i="24" a="1"/>
  <c r="AE940" i="24" s="1"/>
  <c r="AA940" i="24" a="1"/>
  <c r="AA940" i="24" s="1"/>
  <c r="W940" i="24" a="1"/>
  <c r="W940" i="24" s="1"/>
  <c r="AI939" i="24" a="1"/>
  <c r="AI939" i="24" s="1"/>
  <c r="AE939" i="24" a="1"/>
  <c r="AE939" i="24" s="1"/>
  <c r="AA939" i="24" a="1"/>
  <c r="AA939" i="24" s="1"/>
  <c r="W939" i="24" a="1"/>
  <c r="W939" i="24" s="1"/>
  <c r="AI938" i="24" a="1"/>
  <c r="AI938" i="24" s="1"/>
  <c r="AE938" i="24" a="1"/>
  <c r="AE938" i="24" s="1"/>
  <c r="AA938" i="24" a="1"/>
  <c r="AA938" i="24" s="1"/>
  <c r="W938" i="24" a="1"/>
  <c r="W938" i="24" s="1"/>
  <c r="AI937" i="24" a="1"/>
  <c r="AI937" i="24" s="1"/>
  <c r="AE937" i="24" a="1"/>
  <c r="AE937" i="24" s="1"/>
  <c r="AA937" i="24" a="1"/>
  <c r="AA937" i="24" s="1"/>
  <c r="W937" i="24" a="1"/>
  <c r="W937" i="24" s="1"/>
  <c r="AI936" i="24" a="1"/>
  <c r="AI936" i="24" s="1"/>
  <c r="AE936" i="24" a="1"/>
  <c r="AE936" i="24" s="1"/>
  <c r="AA936" i="24" a="1"/>
  <c r="AA936" i="24" s="1"/>
  <c r="W936" i="24" a="1"/>
  <c r="W936" i="24" s="1"/>
  <c r="AI935" i="24" a="1"/>
  <c r="AI935" i="24" s="1"/>
  <c r="AE935" i="24" a="1"/>
  <c r="AE935" i="24" s="1"/>
  <c r="AA935" i="24" a="1"/>
  <c r="AA935" i="24" s="1"/>
  <c r="W935" i="24" a="1"/>
  <c r="W935" i="24" s="1"/>
  <c r="AI934" i="24" a="1"/>
  <c r="AI934" i="24" s="1"/>
  <c r="AE934" i="24" a="1"/>
  <c r="AE934" i="24" s="1"/>
  <c r="AA934" i="24" a="1"/>
  <c r="AA934" i="24" s="1"/>
  <c r="W934" i="24" a="1"/>
  <c r="W934" i="24" s="1"/>
  <c r="AI933" i="24" a="1"/>
  <c r="AI933" i="24" s="1"/>
  <c r="AE933" i="24" a="1"/>
  <c r="AE933" i="24" s="1"/>
  <c r="AA933" i="24" a="1"/>
  <c r="AA933" i="24" s="1"/>
  <c r="W933" i="24" a="1"/>
  <c r="W933" i="24" s="1"/>
  <c r="AI932" i="24" a="1"/>
  <c r="AI932" i="24" s="1"/>
  <c r="AE932" i="24" a="1"/>
  <c r="AE932" i="24" s="1"/>
  <c r="AA932" i="24" a="1"/>
  <c r="AA932" i="24" s="1"/>
  <c r="W932" i="24" a="1"/>
  <c r="W932" i="24" s="1"/>
  <c r="AI931" i="24" a="1"/>
  <c r="AI931" i="24" s="1"/>
  <c r="AE931" i="24" a="1"/>
  <c r="AE931" i="24" s="1"/>
  <c r="AA931" i="24" a="1"/>
  <c r="AA931" i="24" s="1"/>
  <c r="W931" i="24" a="1"/>
  <c r="W931" i="24" s="1"/>
  <c r="AI930" i="24" a="1"/>
  <c r="AI930" i="24" s="1"/>
  <c r="AE930" i="24" a="1"/>
  <c r="AE930" i="24" s="1"/>
  <c r="AA930" i="24" a="1"/>
  <c r="AA930" i="24" s="1"/>
  <c r="W930" i="24" a="1"/>
  <c r="W930" i="24" s="1"/>
  <c r="AI929" i="24" a="1"/>
  <c r="AI929" i="24" s="1"/>
  <c r="AE929" i="24" a="1"/>
  <c r="AE929" i="24" s="1"/>
  <c r="AA929" i="24" a="1"/>
  <c r="AA929" i="24" s="1"/>
  <c r="W929" i="24" a="1"/>
  <c r="W929" i="24" s="1"/>
  <c r="AI928" i="24" a="1"/>
  <c r="AI928" i="24" s="1"/>
  <c r="AE928" i="24" a="1"/>
  <c r="AE928" i="24" s="1"/>
  <c r="AA928" i="24" a="1"/>
  <c r="AA928" i="24" s="1"/>
  <c r="W928" i="24" a="1"/>
  <c r="W928" i="24" s="1"/>
  <c r="AI927" i="24" a="1"/>
  <c r="AI927" i="24" s="1"/>
  <c r="AE927" i="24" a="1"/>
  <c r="AE927" i="24" s="1"/>
  <c r="AA927" i="24" a="1"/>
  <c r="AA927" i="24" s="1"/>
  <c r="W927" i="24" a="1"/>
  <c r="W927" i="24" s="1"/>
  <c r="AI926" i="24" a="1"/>
  <c r="AI926" i="24" s="1"/>
  <c r="AE926" i="24" a="1"/>
  <c r="AE926" i="24" s="1"/>
  <c r="AA926" i="24" a="1"/>
  <c r="AA926" i="24" s="1"/>
  <c r="W926" i="24" a="1"/>
  <c r="W926" i="24" s="1"/>
  <c r="AI925" i="24" a="1"/>
  <c r="AI925" i="24" s="1"/>
  <c r="AE925" i="24" a="1"/>
  <c r="AE925" i="24" s="1"/>
  <c r="AA925" i="24" a="1"/>
  <c r="AA925" i="24" s="1"/>
  <c r="W925" i="24" a="1"/>
  <c r="W925" i="24" s="1"/>
  <c r="AI924" i="24" a="1"/>
  <c r="AI924" i="24" s="1"/>
  <c r="AE924" i="24" a="1"/>
  <c r="AE924" i="24" s="1"/>
  <c r="AA924" i="24" a="1"/>
  <c r="AA924" i="24" s="1"/>
  <c r="W924" i="24" a="1"/>
  <c r="W924" i="24" s="1"/>
  <c r="AI923" i="24" a="1"/>
  <c r="AI923" i="24" s="1"/>
  <c r="AE923" i="24" a="1"/>
  <c r="AE923" i="24" s="1"/>
  <c r="AA923" i="24" a="1"/>
  <c r="AA923" i="24" s="1"/>
  <c r="W923" i="24" a="1"/>
  <c r="W923" i="24" s="1"/>
  <c r="AI922" i="24" a="1"/>
  <c r="AI922" i="24" s="1"/>
  <c r="AE922" i="24" a="1"/>
  <c r="AE922" i="24" s="1"/>
  <c r="AA922" i="24" a="1"/>
  <c r="AA922" i="24" s="1"/>
  <c r="W922" i="24" a="1"/>
  <c r="W922" i="24" s="1"/>
  <c r="AI921" i="24" a="1"/>
  <c r="AI921" i="24" s="1"/>
  <c r="AE921" i="24" a="1"/>
  <c r="AE921" i="24" s="1"/>
  <c r="AA921" i="24" a="1"/>
  <c r="AA921" i="24" s="1"/>
  <c r="W921" i="24" a="1"/>
  <c r="W921" i="24" s="1"/>
  <c r="AI920" i="24" a="1"/>
  <c r="AI920" i="24" s="1"/>
  <c r="AE920" i="24" a="1"/>
  <c r="AE920" i="24" s="1"/>
  <c r="AA920" i="24" a="1"/>
  <c r="AA920" i="24" s="1"/>
  <c r="W920" i="24" a="1"/>
  <c r="W920" i="24" s="1"/>
  <c r="AI919" i="24" a="1"/>
  <c r="AI919" i="24" s="1"/>
  <c r="AE919" i="24" a="1"/>
  <c r="AE919" i="24" s="1"/>
  <c r="AA919" i="24" a="1"/>
  <c r="AA919" i="24" s="1"/>
  <c r="W919" i="24" a="1"/>
  <c r="W919" i="24" s="1"/>
  <c r="AI918" i="24" a="1"/>
  <c r="AI918" i="24" s="1"/>
  <c r="AE918" i="24" a="1"/>
  <c r="AE918" i="24" s="1"/>
  <c r="AA918" i="24" a="1"/>
  <c r="AA918" i="24" s="1"/>
  <c r="W918" i="24" a="1"/>
  <c r="W918" i="24" s="1"/>
  <c r="AI917" i="24" a="1"/>
  <c r="AI917" i="24" s="1"/>
  <c r="AE917" i="24" a="1"/>
  <c r="AE917" i="24" s="1"/>
  <c r="AA917" i="24" a="1"/>
  <c r="AA917" i="24" s="1"/>
  <c r="W917" i="24" a="1"/>
  <c r="W917" i="24" s="1"/>
  <c r="AI916" i="24" a="1"/>
  <c r="AI916" i="24" s="1"/>
  <c r="AE916" i="24" a="1"/>
  <c r="AE916" i="24" s="1"/>
  <c r="AA916" i="24" a="1"/>
  <c r="AA916" i="24" s="1"/>
  <c r="W916" i="24" a="1"/>
  <c r="W916" i="24" s="1"/>
  <c r="AI915" i="24" a="1"/>
  <c r="AI915" i="24" s="1"/>
  <c r="AE915" i="24" a="1"/>
  <c r="AE915" i="24" s="1"/>
  <c r="AA915" i="24" a="1"/>
  <c r="AA915" i="24" s="1"/>
  <c r="W915" i="24" a="1"/>
  <c r="W915" i="24" s="1"/>
  <c r="AI914" i="24" a="1"/>
  <c r="AI914" i="24" s="1"/>
  <c r="AE914" i="24" a="1"/>
  <c r="AE914" i="24" s="1"/>
  <c r="AA914" i="24" a="1"/>
  <c r="AA914" i="24" s="1"/>
  <c r="W914" i="24" a="1"/>
  <c r="W914" i="24" s="1"/>
  <c r="AI913" i="24" a="1"/>
  <c r="AI913" i="24" s="1"/>
  <c r="AE913" i="24" a="1"/>
  <c r="AE913" i="24" s="1"/>
  <c r="AA913" i="24" a="1"/>
  <c r="AA913" i="24" s="1"/>
  <c r="W913" i="24" a="1"/>
  <c r="W913" i="24" s="1"/>
  <c r="AI912" i="24" a="1"/>
  <c r="AI912" i="24" s="1"/>
  <c r="AE912" i="24" a="1"/>
  <c r="AE912" i="24" s="1"/>
  <c r="AA912" i="24" a="1"/>
  <c r="AA912" i="24" s="1"/>
  <c r="W912" i="24" a="1"/>
  <c r="W912" i="24" s="1"/>
  <c r="AI911" i="24" a="1"/>
  <c r="AI911" i="24" s="1"/>
  <c r="AE911" i="24" a="1"/>
  <c r="AE911" i="24" s="1"/>
  <c r="AA911" i="24" a="1"/>
  <c r="AA911" i="24" s="1"/>
  <c r="W911" i="24" a="1"/>
  <c r="W911" i="24" s="1"/>
  <c r="AI910" i="24" a="1"/>
  <c r="AI910" i="24" s="1"/>
  <c r="AE910" i="24" a="1"/>
  <c r="AE910" i="24" s="1"/>
  <c r="AA910" i="24" a="1"/>
  <c r="AA910" i="24" s="1"/>
  <c r="W910" i="24" a="1"/>
  <c r="W910" i="24" s="1"/>
  <c r="AI909" i="24" a="1"/>
  <c r="AI909" i="24" s="1"/>
  <c r="AE909" i="24" a="1"/>
  <c r="AE909" i="24" s="1"/>
  <c r="AA909" i="24" a="1"/>
  <c r="AA909" i="24" s="1"/>
  <c r="W909" i="24" a="1"/>
  <c r="W909" i="24" s="1"/>
  <c r="AI908" i="24" a="1"/>
  <c r="AI908" i="24" s="1"/>
  <c r="AE908" i="24" a="1"/>
  <c r="AE908" i="24" s="1"/>
  <c r="AA908" i="24" a="1"/>
  <c r="AA908" i="24" s="1"/>
  <c r="W908" i="24" a="1"/>
  <c r="W908" i="24" s="1"/>
  <c r="AI907" i="24" a="1"/>
  <c r="AI907" i="24" s="1"/>
  <c r="AE907" i="24" a="1"/>
  <c r="AE907" i="24" s="1"/>
  <c r="AA907" i="24" a="1"/>
  <c r="AA907" i="24" s="1"/>
  <c r="W907" i="24" a="1"/>
  <c r="W907" i="24" s="1"/>
  <c r="AI906" i="24" a="1"/>
  <c r="AI906" i="24" s="1"/>
  <c r="AE906" i="24" a="1"/>
  <c r="AE906" i="24" s="1"/>
  <c r="AA906" i="24" a="1"/>
  <c r="AA906" i="24" s="1"/>
  <c r="W906" i="24" a="1"/>
  <c r="W906" i="24" s="1"/>
  <c r="AI905" i="24" a="1"/>
  <c r="AI905" i="24" s="1"/>
  <c r="AE905" i="24" a="1"/>
  <c r="AE905" i="24" s="1"/>
  <c r="AA905" i="24" a="1"/>
  <c r="AA905" i="24" s="1"/>
  <c r="W905" i="24" a="1"/>
  <c r="W905" i="24" s="1"/>
  <c r="AI904" i="24" a="1"/>
  <c r="AI904" i="24" s="1"/>
  <c r="AE904" i="24" a="1"/>
  <c r="AE904" i="24" s="1"/>
  <c r="AA904" i="24" a="1"/>
  <c r="AA904" i="24" s="1"/>
  <c r="W904" i="24" a="1"/>
  <c r="W904" i="24" s="1"/>
  <c r="AI903" i="24" a="1"/>
  <c r="AI903" i="24" s="1"/>
  <c r="AE903" i="24" a="1"/>
  <c r="AE903" i="24" s="1"/>
  <c r="AA903" i="24" a="1"/>
  <c r="AA903" i="24" s="1"/>
  <c r="W903" i="24" a="1"/>
  <c r="W903" i="24" s="1"/>
  <c r="AI902" i="24" a="1"/>
  <c r="AI902" i="24" s="1"/>
  <c r="AE902" i="24" a="1"/>
  <c r="AE902" i="24" s="1"/>
  <c r="AA902" i="24" a="1"/>
  <c r="AA902" i="24" s="1"/>
  <c r="W902" i="24" a="1"/>
  <c r="W902" i="24" s="1"/>
  <c r="AI901" i="24" a="1"/>
  <c r="AI901" i="24" s="1"/>
  <c r="AE901" i="24" a="1"/>
  <c r="AE901" i="24" s="1"/>
  <c r="AA901" i="24" a="1"/>
  <c r="AA901" i="24" s="1"/>
  <c r="W901" i="24" a="1"/>
  <c r="W901" i="24" s="1"/>
  <c r="AI900" i="24" a="1"/>
  <c r="AI900" i="24" s="1"/>
  <c r="AE900" i="24" a="1"/>
  <c r="AE900" i="24" s="1"/>
  <c r="AA900" i="24" a="1"/>
  <c r="AA900" i="24" s="1"/>
  <c r="W900" i="24" a="1"/>
  <c r="W900" i="24" s="1"/>
  <c r="AI899" i="24" a="1"/>
  <c r="AI899" i="24" s="1"/>
  <c r="AE899" i="24" a="1"/>
  <c r="AE899" i="24" s="1"/>
  <c r="AA899" i="24" a="1"/>
  <c r="AA899" i="24" s="1"/>
  <c r="W899" i="24" a="1"/>
  <c r="W899" i="24" s="1"/>
  <c r="AI898" i="24" a="1"/>
  <c r="AI898" i="24" s="1"/>
  <c r="AE898" i="24" a="1"/>
  <c r="AE898" i="24" s="1"/>
  <c r="AA898" i="24" a="1"/>
  <c r="AA898" i="24" s="1"/>
  <c r="W898" i="24" a="1"/>
  <c r="W898" i="24" s="1"/>
  <c r="AI897" i="24" a="1"/>
  <c r="AI897" i="24" s="1"/>
  <c r="AE897" i="24" a="1"/>
  <c r="AE897" i="24" s="1"/>
  <c r="AA897" i="24" a="1"/>
  <c r="AA897" i="24" s="1"/>
  <c r="W897" i="24" a="1"/>
  <c r="W897" i="24" s="1"/>
  <c r="AI896" i="24" a="1"/>
  <c r="AI896" i="24" s="1"/>
  <c r="AE896" i="24" a="1"/>
  <c r="AE896" i="24" s="1"/>
  <c r="AA896" i="24" a="1"/>
  <c r="AA896" i="24" s="1"/>
  <c r="W896" i="24" a="1"/>
  <c r="W896" i="24" s="1"/>
  <c r="AI895" i="24" a="1"/>
  <c r="AI895" i="24" s="1"/>
  <c r="AE895" i="24" a="1"/>
  <c r="AE895" i="24" s="1"/>
  <c r="AA895" i="24" a="1"/>
  <c r="AA895" i="24" s="1"/>
  <c r="W895" i="24" a="1"/>
  <c r="W895" i="24" s="1"/>
  <c r="AI894" i="24" a="1"/>
  <c r="AI894" i="24" s="1"/>
  <c r="AE894" i="24" a="1"/>
  <c r="AE894" i="24" s="1"/>
  <c r="AA894" i="24" a="1"/>
  <c r="AA894" i="24" s="1"/>
  <c r="W894" i="24" a="1"/>
  <c r="W894" i="24" s="1"/>
  <c r="AI893" i="24" a="1"/>
  <c r="AI893" i="24" s="1"/>
  <c r="AE893" i="24" a="1"/>
  <c r="AE893" i="24" s="1"/>
  <c r="AA893" i="24" a="1"/>
  <c r="AA893" i="24" s="1"/>
  <c r="W893" i="24" a="1"/>
  <c r="W893" i="24" s="1"/>
  <c r="AI892" i="24" a="1"/>
  <c r="AI892" i="24" s="1"/>
  <c r="AE892" i="24" a="1"/>
  <c r="AE892" i="24" s="1"/>
  <c r="AA892" i="24" a="1"/>
  <c r="AA892" i="24" s="1"/>
  <c r="W892" i="24" a="1"/>
  <c r="W892" i="24" s="1"/>
  <c r="AI891" i="24" a="1"/>
  <c r="AI891" i="24" s="1"/>
  <c r="AE891" i="24" a="1"/>
  <c r="AE891" i="24" s="1"/>
  <c r="AA891" i="24" a="1"/>
  <c r="AA891" i="24" s="1"/>
  <c r="W891" i="24" a="1"/>
  <c r="W891" i="24" s="1"/>
  <c r="AI890" i="24" a="1"/>
  <c r="AI890" i="24" s="1"/>
  <c r="AE890" i="24" a="1"/>
  <c r="AE890" i="24" s="1"/>
  <c r="AA890" i="24" a="1"/>
  <c r="AA890" i="24" s="1"/>
  <c r="W890" i="24" a="1"/>
  <c r="W890" i="24" s="1"/>
  <c r="AI889" i="24" a="1"/>
  <c r="AI889" i="24" s="1"/>
  <c r="AE889" i="24" a="1"/>
  <c r="AE889" i="24" s="1"/>
  <c r="AA889" i="24" a="1"/>
  <c r="AA889" i="24" s="1"/>
  <c r="W889" i="24" a="1"/>
  <c r="W889" i="24" s="1"/>
  <c r="AI888" i="24" a="1"/>
  <c r="AI888" i="24" s="1"/>
  <c r="AE888" i="24" a="1"/>
  <c r="AE888" i="24" s="1"/>
  <c r="AA888" i="24" a="1"/>
  <c r="AA888" i="24" s="1"/>
  <c r="W888" i="24" a="1"/>
  <c r="W888" i="24" s="1"/>
  <c r="AI887" i="24" a="1"/>
  <c r="AI887" i="24" s="1"/>
  <c r="AE887" i="24" a="1"/>
  <c r="AE887" i="24" s="1"/>
  <c r="AA887" i="24" a="1"/>
  <c r="AA887" i="24" s="1"/>
  <c r="W887" i="24" a="1"/>
  <c r="W887" i="24" s="1"/>
  <c r="AI886" i="24" a="1"/>
  <c r="AI886" i="24" s="1"/>
  <c r="AE886" i="24" a="1"/>
  <c r="AE886" i="24" s="1"/>
  <c r="AA886" i="24" a="1"/>
  <c r="AA886" i="24" s="1"/>
  <c r="W886" i="24" a="1"/>
  <c r="W886" i="24" s="1"/>
  <c r="AI885" i="24" a="1"/>
  <c r="AI885" i="24" s="1"/>
  <c r="AE885" i="24" a="1"/>
  <c r="AE885" i="24" s="1"/>
  <c r="AA885" i="24" a="1"/>
  <c r="AA885" i="24" s="1"/>
  <c r="W885" i="24" a="1"/>
  <c r="W885" i="24" s="1"/>
  <c r="AI884" i="24" a="1"/>
  <c r="AI884" i="24" s="1"/>
  <c r="AE884" i="24" a="1"/>
  <c r="AE884" i="24" s="1"/>
  <c r="AA884" i="24" a="1"/>
  <c r="AA884" i="24" s="1"/>
  <c r="W884" i="24" a="1"/>
  <c r="W884" i="24" s="1"/>
  <c r="AI883" i="24" a="1"/>
  <c r="AI883" i="24" s="1"/>
  <c r="AE883" i="24" a="1"/>
  <c r="AE883" i="24" s="1"/>
  <c r="AA883" i="24" a="1"/>
  <c r="AA883" i="24" s="1"/>
  <c r="W883" i="24" a="1"/>
  <c r="W883" i="24" s="1"/>
  <c r="AI882" i="24" a="1"/>
  <c r="AI882" i="24" s="1"/>
  <c r="AE882" i="24" a="1"/>
  <c r="AE882" i="24" s="1"/>
  <c r="AA882" i="24" a="1"/>
  <c r="AA882" i="24" s="1"/>
  <c r="W882" i="24" a="1"/>
  <c r="W882" i="24" s="1"/>
  <c r="AI881" i="24" a="1"/>
  <c r="AI881" i="24" s="1"/>
  <c r="AE881" i="24" a="1"/>
  <c r="AE881" i="24" s="1"/>
  <c r="AA881" i="24" a="1"/>
  <c r="AA881" i="24" s="1"/>
  <c r="W881" i="24" a="1"/>
  <c r="W881" i="24" s="1"/>
  <c r="AI880" i="24" a="1"/>
  <c r="AI880" i="24" s="1"/>
  <c r="AE880" i="24" a="1"/>
  <c r="AE880" i="24" s="1"/>
  <c r="AA880" i="24" a="1"/>
  <c r="AA880" i="24" s="1"/>
  <c r="W880" i="24" a="1"/>
  <c r="W880" i="24" s="1"/>
  <c r="AI879" i="24" a="1"/>
  <c r="AI879" i="24" s="1"/>
  <c r="AE879" i="24" a="1"/>
  <c r="AE879" i="24" s="1"/>
  <c r="AA879" i="24" a="1"/>
  <c r="AA879" i="24" s="1"/>
  <c r="W879" i="24" a="1"/>
  <c r="W879" i="24" s="1"/>
  <c r="AI878" i="24" a="1"/>
  <c r="AI878" i="24" s="1"/>
  <c r="AE878" i="24" a="1"/>
  <c r="AE878" i="24" s="1"/>
  <c r="AA878" i="24" a="1"/>
  <c r="AA878" i="24" s="1"/>
  <c r="W878" i="24" a="1"/>
  <c r="W878" i="24" s="1"/>
  <c r="AI877" i="24" a="1"/>
  <c r="AI877" i="24" s="1"/>
  <c r="AE877" i="24" a="1"/>
  <c r="AE877" i="24" s="1"/>
  <c r="AA877" i="24" a="1"/>
  <c r="AA877" i="24" s="1"/>
  <c r="W877" i="24" a="1"/>
  <c r="W877" i="24" s="1"/>
  <c r="AI876" i="24" a="1"/>
  <c r="AI876" i="24" s="1"/>
  <c r="AE876" i="24" a="1"/>
  <c r="AE876" i="24" s="1"/>
  <c r="AA876" i="24" a="1"/>
  <c r="AA876" i="24" s="1"/>
  <c r="W876" i="24" a="1"/>
  <c r="W876" i="24" s="1"/>
  <c r="AI875" i="24" a="1"/>
  <c r="AI875" i="24" s="1"/>
  <c r="AE875" i="24" a="1"/>
  <c r="AE875" i="24" s="1"/>
  <c r="AA875" i="24" a="1"/>
  <c r="AA875" i="24" s="1"/>
  <c r="W875" i="24" a="1"/>
  <c r="W875" i="24" s="1"/>
  <c r="AI874" i="24" a="1"/>
  <c r="AI874" i="24" s="1"/>
  <c r="AE874" i="24" a="1"/>
  <c r="AE874" i="24" s="1"/>
  <c r="AA874" i="24" a="1"/>
  <c r="AA874" i="24" s="1"/>
  <c r="W874" i="24" a="1"/>
  <c r="W874" i="24" s="1"/>
  <c r="AI873" i="24" a="1"/>
  <c r="AI873" i="24" s="1"/>
  <c r="AE873" i="24" a="1"/>
  <c r="AE873" i="24" s="1"/>
  <c r="AA873" i="24" a="1"/>
  <c r="AA873" i="24" s="1"/>
  <c r="W873" i="24" a="1"/>
  <c r="W873" i="24" s="1"/>
  <c r="AI872" i="24" a="1"/>
  <c r="AI872" i="24" s="1"/>
  <c r="AE872" i="24" a="1"/>
  <c r="AE872" i="24" s="1"/>
  <c r="AA872" i="24" a="1"/>
  <c r="AA872" i="24" s="1"/>
  <c r="W872" i="24" a="1"/>
  <c r="W872" i="24" s="1"/>
  <c r="AI871" i="24" a="1"/>
  <c r="AI871" i="24" s="1"/>
  <c r="AE871" i="24" a="1"/>
  <c r="AE871" i="24" s="1"/>
  <c r="AA871" i="24" a="1"/>
  <c r="AA871" i="24" s="1"/>
  <c r="W871" i="24" a="1"/>
  <c r="W871" i="24" s="1"/>
  <c r="AI870" i="24" a="1"/>
  <c r="AI870" i="24" s="1"/>
  <c r="AE870" i="24" a="1"/>
  <c r="AE870" i="24" s="1"/>
  <c r="AA870" i="24" a="1"/>
  <c r="AA870" i="24" s="1"/>
  <c r="W870" i="24" a="1"/>
  <c r="W870" i="24" s="1"/>
  <c r="AI869" i="24" a="1"/>
  <c r="AI869" i="24" s="1"/>
  <c r="AE869" i="24" a="1"/>
  <c r="AE869" i="24" s="1"/>
  <c r="AA869" i="24" a="1"/>
  <c r="AA869" i="24" s="1"/>
  <c r="W869" i="24" a="1"/>
  <c r="W869" i="24" s="1"/>
  <c r="AI868" i="24" a="1"/>
  <c r="AI868" i="24" s="1"/>
  <c r="AE868" i="24" a="1"/>
  <c r="AE868" i="24" s="1"/>
  <c r="AA868" i="24" a="1"/>
  <c r="AA868" i="24" s="1"/>
  <c r="W868" i="24" a="1"/>
  <c r="W868" i="24" s="1"/>
  <c r="AI867" i="24" a="1"/>
  <c r="AI867" i="24" s="1"/>
  <c r="AE867" i="24" a="1"/>
  <c r="AE867" i="24" s="1"/>
  <c r="AA867" i="24" a="1"/>
  <c r="AA867" i="24" s="1"/>
  <c r="W867" i="24" a="1"/>
  <c r="W867" i="24" s="1"/>
  <c r="AI866" i="24" a="1"/>
  <c r="AI866" i="24" s="1"/>
  <c r="AE866" i="24" a="1"/>
  <c r="AE866" i="24" s="1"/>
  <c r="AA866" i="24" a="1"/>
  <c r="AA866" i="24" s="1"/>
  <c r="W866" i="24" a="1"/>
  <c r="W866" i="24" s="1"/>
  <c r="AI865" i="24" a="1"/>
  <c r="AI865" i="24" s="1"/>
  <c r="AE865" i="24" a="1"/>
  <c r="AE865" i="24" s="1"/>
  <c r="AA865" i="24" a="1"/>
  <c r="AA865" i="24" s="1"/>
  <c r="W865" i="24" a="1"/>
  <c r="W865" i="24" s="1"/>
  <c r="AI864" i="24" a="1"/>
  <c r="AI864" i="24" s="1"/>
  <c r="AE864" i="24" a="1"/>
  <c r="AE864" i="24" s="1"/>
  <c r="AA864" i="24" a="1"/>
  <c r="AA864" i="24" s="1"/>
  <c r="W864" i="24" a="1"/>
  <c r="W864" i="24" s="1"/>
  <c r="AI863" i="24" a="1"/>
  <c r="AI863" i="24" s="1"/>
  <c r="AE863" i="24" a="1"/>
  <c r="AE863" i="24" s="1"/>
  <c r="AA863" i="24" a="1"/>
  <c r="AA863" i="24" s="1"/>
  <c r="W863" i="24" a="1"/>
  <c r="W863" i="24" s="1"/>
  <c r="AI862" i="24" a="1"/>
  <c r="AI862" i="24" s="1"/>
  <c r="AE862" i="24" a="1"/>
  <c r="AE862" i="24" s="1"/>
  <c r="AA862" i="24" a="1"/>
  <c r="AA862" i="24" s="1"/>
  <c r="W862" i="24" a="1"/>
  <c r="W862" i="24" s="1"/>
  <c r="AI861" i="24" a="1"/>
  <c r="AI861" i="24" s="1"/>
  <c r="AE861" i="24" a="1"/>
  <c r="AE861" i="24" s="1"/>
  <c r="AA861" i="24" a="1"/>
  <c r="AA861" i="24" s="1"/>
  <c r="W861" i="24" a="1"/>
  <c r="W861" i="24" s="1"/>
  <c r="AI860" i="24" a="1"/>
  <c r="AI860" i="24" s="1"/>
  <c r="AE860" i="24" a="1"/>
  <c r="AE860" i="24" s="1"/>
  <c r="AA860" i="24" a="1"/>
  <c r="AA860" i="24" s="1"/>
  <c r="W860" i="24" a="1"/>
  <c r="W860" i="24" s="1"/>
  <c r="AI859" i="24" a="1"/>
  <c r="AI859" i="24" s="1"/>
  <c r="AE859" i="24" a="1"/>
  <c r="AE859" i="24" s="1"/>
  <c r="AA859" i="24" a="1"/>
  <c r="AA859" i="24" s="1"/>
  <c r="W859" i="24" a="1"/>
  <c r="W859" i="24" s="1"/>
  <c r="AI858" i="24" a="1"/>
  <c r="AI858" i="24" s="1"/>
  <c r="AE858" i="24" a="1"/>
  <c r="AE858" i="24" s="1"/>
  <c r="AA858" i="24" a="1"/>
  <c r="AA858" i="24" s="1"/>
  <c r="W858" i="24" a="1"/>
  <c r="W858" i="24" s="1"/>
  <c r="AI857" i="24" a="1"/>
  <c r="AI857" i="24" s="1"/>
  <c r="AE857" i="24" a="1"/>
  <c r="AE857" i="24" s="1"/>
  <c r="AA857" i="24" a="1"/>
  <c r="AA857" i="24" s="1"/>
  <c r="W857" i="24" a="1"/>
  <c r="W857" i="24" s="1"/>
  <c r="AI856" i="24" a="1"/>
  <c r="AI856" i="24" s="1"/>
  <c r="AE856" i="24" a="1"/>
  <c r="AE856" i="24" s="1"/>
  <c r="AA856" i="24" a="1"/>
  <c r="AA856" i="24" s="1"/>
  <c r="W856" i="24" a="1"/>
  <c r="W856" i="24" s="1"/>
  <c r="AI855" i="24" a="1"/>
  <c r="AI855" i="24" s="1"/>
  <c r="AE855" i="24" a="1"/>
  <c r="AE855" i="24" s="1"/>
  <c r="AA855" i="24" a="1"/>
  <c r="AA855" i="24" s="1"/>
  <c r="W855" i="24" a="1"/>
  <c r="W855" i="24" s="1"/>
  <c r="AI854" i="24" a="1"/>
  <c r="AI854" i="24" s="1"/>
  <c r="AE854" i="24" a="1"/>
  <c r="AE854" i="24" s="1"/>
  <c r="AA854" i="24" a="1"/>
  <c r="AA854" i="24" s="1"/>
  <c r="W854" i="24" a="1"/>
  <c r="W854" i="24" s="1"/>
  <c r="AI853" i="24" a="1"/>
  <c r="AI853" i="24" s="1"/>
  <c r="AE853" i="24" a="1"/>
  <c r="AE853" i="24" s="1"/>
  <c r="AA853" i="24" a="1"/>
  <c r="AA853" i="24" s="1"/>
  <c r="W853" i="24" a="1"/>
  <c r="W853" i="24" s="1"/>
  <c r="AI852" i="24" a="1"/>
  <c r="AI852" i="24" s="1"/>
  <c r="AE852" i="24" a="1"/>
  <c r="AE852" i="24" s="1"/>
  <c r="AA852" i="24" a="1"/>
  <c r="AA852" i="24" s="1"/>
  <c r="W852" i="24" a="1"/>
  <c r="W852" i="24" s="1"/>
  <c r="AI851" i="24" a="1"/>
  <c r="AI851" i="24" s="1"/>
  <c r="AE851" i="24" a="1"/>
  <c r="AE851" i="24" s="1"/>
  <c r="AA851" i="24" a="1"/>
  <c r="AA851" i="24" s="1"/>
  <c r="W851" i="24" a="1"/>
  <c r="W851" i="24" s="1"/>
  <c r="AI850" i="24" a="1"/>
  <c r="AI850" i="24" s="1"/>
  <c r="AE850" i="24" a="1"/>
  <c r="AE850" i="24" s="1"/>
  <c r="AA850" i="24" a="1"/>
  <c r="AA850" i="24" s="1"/>
  <c r="W850" i="24" a="1"/>
  <c r="W850" i="24" s="1"/>
  <c r="AI849" i="24" a="1"/>
  <c r="AI849" i="24" s="1"/>
  <c r="AE849" i="24" a="1"/>
  <c r="AE849" i="24" s="1"/>
  <c r="AA849" i="24" a="1"/>
  <c r="AA849" i="24" s="1"/>
  <c r="W849" i="24" a="1"/>
  <c r="W849" i="24" s="1"/>
  <c r="AI848" i="24" a="1"/>
  <c r="AI848" i="24" s="1"/>
  <c r="AE848" i="24" a="1"/>
  <c r="AE848" i="24" s="1"/>
  <c r="AA848" i="24" a="1"/>
  <c r="AA848" i="24" s="1"/>
  <c r="W848" i="24" a="1"/>
  <c r="W848" i="24" s="1"/>
  <c r="AI847" i="24" a="1"/>
  <c r="AI847" i="24" s="1"/>
  <c r="AE847" i="24" a="1"/>
  <c r="AE847" i="24" s="1"/>
  <c r="AA847" i="24" a="1"/>
  <c r="AA847" i="24" s="1"/>
  <c r="W847" i="24" a="1"/>
  <c r="W847" i="24" s="1"/>
  <c r="AI846" i="24" a="1"/>
  <c r="AI846" i="24" s="1"/>
  <c r="AE846" i="24" a="1"/>
  <c r="AE846" i="24" s="1"/>
  <c r="AA846" i="24" a="1"/>
  <c r="AA846" i="24" s="1"/>
  <c r="W846" i="24" a="1"/>
  <c r="W846" i="24" s="1"/>
  <c r="AI845" i="24" a="1"/>
  <c r="AI845" i="24" s="1"/>
  <c r="AE845" i="24" a="1"/>
  <c r="AE845" i="24" s="1"/>
  <c r="AA845" i="24" a="1"/>
  <c r="AA845" i="24" s="1"/>
  <c r="W845" i="24" a="1"/>
  <c r="W845" i="24" s="1"/>
  <c r="AI844" i="24" a="1"/>
  <c r="AI844" i="24" s="1"/>
  <c r="AE844" i="24" a="1"/>
  <c r="AE844" i="24" s="1"/>
  <c r="AA844" i="24" a="1"/>
  <c r="AA844" i="24" s="1"/>
  <c r="W844" i="24" a="1"/>
  <c r="W844" i="24" s="1"/>
  <c r="AI843" i="24" a="1"/>
  <c r="AI843" i="24" s="1"/>
  <c r="AE843" i="24" a="1"/>
  <c r="AE843" i="24" s="1"/>
  <c r="AA843" i="24" a="1"/>
  <c r="AA843" i="24" s="1"/>
  <c r="W843" i="24" a="1"/>
  <c r="W843" i="24" s="1"/>
  <c r="AI842" i="24" a="1"/>
  <c r="AI842" i="24" s="1"/>
  <c r="AE842" i="24" a="1"/>
  <c r="AE842" i="24" s="1"/>
  <c r="AA842" i="24" a="1"/>
  <c r="AA842" i="24" s="1"/>
  <c r="W842" i="24" a="1"/>
  <c r="W842" i="24" s="1"/>
  <c r="AI841" i="24" a="1"/>
  <c r="AI841" i="24" s="1"/>
  <c r="AE841" i="24" a="1"/>
  <c r="AE841" i="24" s="1"/>
  <c r="AA841" i="24" a="1"/>
  <c r="AA841" i="24" s="1"/>
  <c r="W841" i="24" a="1"/>
  <c r="W841" i="24" s="1"/>
  <c r="AI840" i="24" a="1"/>
  <c r="AI840" i="24" s="1"/>
  <c r="AE840" i="24" a="1"/>
  <c r="AE840" i="24" s="1"/>
  <c r="AA840" i="24" a="1"/>
  <c r="AA840" i="24" s="1"/>
  <c r="W840" i="24" a="1"/>
  <c r="W840" i="24" s="1"/>
  <c r="AI839" i="24" a="1"/>
  <c r="AI839" i="24" s="1"/>
  <c r="AE839" i="24" a="1"/>
  <c r="AE839" i="24" s="1"/>
  <c r="AA839" i="24" a="1"/>
  <c r="AA839" i="24" s="1"/>
  <c r="W839" i="24" a="1"/>
  <c r="W839" i="24" s="1"/>
  <c r="AI838" i="24" a="1"/>
  <c r="AI838" i="24" s="1"/>
  <c r="AE838" i="24" a="1"/>
  <c r="AE838" i="24" s="1"/>
  <c r="AA838" i="24" a="1"/>
  <c r="AA838" i="24" s="1"/>
  <c r="W838" i="24" a="1"/>
  <c r="W838" i="24" s="1"/>
  <c r="AI837" i="24" a="1"/>
  <c r="AI837" i="24" s="1"/>
  <c r="AE837" i="24" a="1"/>
  <c r="AE837" i="24" s="1"/>
  <c r="AA837" i="24" a="1"/>
  <c r="AA837" i="24" s="1"/>
  <c r="W837" i="24" a="1"/>
  <c r="W837" i="24" s="1"/>
  <c r="AI836" i="24" a="1"/>
  <c r="AI836" i="24" s="1"/>
  <c r="AE836" i="24" a="1"/>
  <c r="AE836" i="24" s="1"/>
  <c r="AA836" i="24" a="1"/>
  <c r="AA836" i="24" s="1"/>
  <c r="W836" i="24" a="1"/>
  <c r="W836" i="24" s="1"/>
  <c r="AI835" i="24" a="1"/>
  <c r="AI835" i="24" s="1"/>
  <c r="AE835" i="24" a="1"/>
  <c r="AE835" i="24" s="1"/>
  <c r="AA835" i="24" a="1"/>
  <c r="AA835" i="24" s="1"/>
  <c r="W835" i="24" a="1"/>
  <c r="W835" i="24" s="1"/>
  <c r="AI834" i="24" a="1"/>
  <c r="AI834" i="24" s="1"/>
  <c r="AE834" i="24" a="1"/>
  <c r="AE834" i="24" s="1"/>
  <c r="AA834" i="24" a="1"/>
  <c r="AA834" i="24" s="1"/>
  <c r="W834" i="24" a="1"/>
  <c r="W834" i="24" s="1"/>
  <c r="AI833" i="24" a="1"/>
  <c r="AI833" i="24" s="1"/>
  <c r="AE833" i="24" a="1"/>
  <c r="AE833" i="24" s="1"/>
  <c r="AA833" i="24" a="1"/>
  <c r="AA833" i="24" s="1"/>
  <c r="W833" i="24" a="1"/>
  <c r="W833" i="24" s="1"/>
  <c r="AI832" i="24" a="1"/>
  <c r="AI832" i="24" s="1"/>
  <c r="AE832" i="24" a="1"/>
  <c r="AE832" i="24" s="1"/>
  <c r="AA832" i="24" a="1"/>
  <c r="AA832" i="24" s="1"/>
  <c r="W832" i="24" a="1"/>
  <c r="W832" i="24" s="1"/>
  <c r="AI831" i="24" a="1"/>
  <c r="AI831" i="24" s="1"/>
  <c r="AE831" i="24" a="1"/>
  <c r="AE831" i="24" s="1"/>
  <c r="AA831" i="24" a="1"/>
  <c r="AA831" i="24" s="1"/>
  <c r="W831" i="24" a="1"/>
  <c r="W831" i="24" s="1"/>
  <c r="AI830" i="24" a="1"/>
  <c r="AI830" i="24" s="1"/>
  <c r="AE830" i="24" a="1"/>
  <c r="AE830" i="24" s="1"/>
  <c r="AA830" i="24" a="1"/>
  <c r="AA830" i="24" s="1"/>
  <c r="W830" i="24" a="1"/>
  <c r="W830" i="24" s="1"/>
  <c r="AI829" i="24" a="1"/>
  <c r="AI829" i="24" s="1"/>
  <c r="AE829" i="24" a="1"/>
  <c r="AE829" i="24" s="1"/>
  <c r="AA829" i="24" a="1"/>
  <c r="AA829" i="24" s="1"/>
  <c r="W829" i="24" a="1"/>
  <c r="W829" i="24" s="1"/>
  <c r="AI828" i="24" a="1"/>
  <c r="AI828" i="24" s="1"/>
  <c r="AE828" i="24" a="1"/>
  <c r="AE828" i="24" s="1"/>
  <c r="AA828" i="24" a="1"/>
  <c r="AA828" i="24" s="1"/>
  <c r="W828" i="24" a="1"/>
  <c r="W828" i="24" s="1"/>
  <c r="AI827" i="24" a="1"/>
  <c r="AI827" i="24" s="1"/>
  <c r="AE827" i="24" a="1"/>
  <c r="AE827" i="24" s="1"/>
  <c r="AA827" i="24" a="1"/>
  <c r="AA827" i="24" s="1"/>
  <c r="W827" i="24" a="1"/>
  <c r="W827" i="24" s="1"/>
  <c r="AI826" i="24" a="1"/>
  <c r="AI826" i="24" s="1"/>
  <c r="AE826" i="24" a="1"/>
  <c r="AE826" i="24" s="1"/>
  <c r="AA826" i="24" a="1"/>
  <c r="AA826" i="24" s="1"/>
  <c r="W826" i="24" a="1"/>
  <c r="W826" i="24" s="1"/>
  <c r="AI825" i="24" a="1"/>
  <c r="AI825" i="24" s="1"/>
  <c r="AE825" i="24" a="1"/>
  <c r="AE825" i="24" s="1"/>
  <c r="AA825" i="24" a="1"/>
  <c r="AA825" i="24" s="1"/>
  <c r="W825" i="24" a="1"/>
  <c r="W825" i="24" s="1"/>
  <c r="AI824" i="24" a="1"/>
  <c r="AI824" i="24" s="1"/>
  <c r="AE824" i="24" a="1"/>
  <c r="AE824" i="24" s="1"/>
  <c r="AA824" i="24" a="1"/>
  <c r="AA824" i="24" s="1"/>
  <c r="W824" i="24" a="1"/>
  <c r="W824" i="24" s="1"/>
  <c r="AI823" i="24" a="1"/>
  <c r="AI823" i="24" s="1"/>
  <c r="AE823" i="24" a="1"/>
  <c r="AE823" i="24" s="1"/>
  <c r="AA823" i="24" a="1"/>
  <c r="AA823" i="24" s="1"/>
  <c r="W823" i="24" a="1"/>
  <c r="W823" i="24" s="1"/>
  <c r="AI822" i="24" a="1"/>
  <c r="AI822" i="24" s="1"/>
  <c r="AE822" i="24" a="1"/>
  <c r="AE822" i="24" s="1"/>
  <c r="AA822" i="24" a="1"/>
  <c r="AA822" i="24" s="1"/>
  <c r="W822" i="24" a="1"/>
  <c r="W822" i="24" s="1"/>
  <c r="AI821" i="24" a="1"/>
  <c r="AI821" i="24" s="1"/>
  <c r="AE821" i="24" a="1"/>
  <c r="AE821" i="24" s="1"/>
  <c r="AA821" i="24" a="1"/>
  <c r="AA821" i="24" s="1"/>
  <c r="W821" i="24" a="1"/>
  <c r="W821" i="24" s="1"/>
  <c r="AI820" i="24" a="1"/>
  <c r="AI820" i="24" s="1"/>
  <c r="AE820" i="24" a="1"/>
  <c r="AE820" i="24" s="1"/>
  <c r="AA820" i="24" a="1"/>
  <c r="AA820" i="24" s="1"/>
  <c r="W820" i="24" a="1"/>
  <c r="W820" i="24" s="1"/>
  <c r="AI819" i="24" a="1"/>
  <c r="AI819" i="24" s="1"/>
  <c r="AE819" i="24" a="1"/>
  <c r="AE819" i="24" s="1"/>
  <c r="AA819" i="24" a="1"/>
  <c r="AA819" i="24" s="1"/>
  <c r="W819" i="24" a="1"/>
  <c r="W819" i="24" s="1"/>
  <c r="AI818" i="24" a="1"/>
  <c r="AI818" i="24" s="1"/>
  <c r="AE818" i="24" a="1"/>
  <c r="AE818" i="24" s="1"/>
  <c r="AA818" i="24" a="1"/>
  <c r="AA818" i="24" s="1"/>
  <c r="W818" i="24" a="1"/>
  <c r="W818" i="24" s="1"/>
  <c r="AI817" i="24" a="1"/>
  <c r="AI817" i="24" s="1"/>
  <c r="AE817" i="24" a="1"/>
  <c r="AE817" i="24" s="1"/>
  <c r="AA817" i="24" a="1"/>
  <c r="AA817" i="24" s="1"/>
  <c r="W817" i="24" a="1"/>
  <c r="W817" i="24" s="1"/>
  <c r="AI816" i="24" a="1"/>
  <c r="AI816" i="24" s="1"/>
  <c r="AE816" i="24" a="1"/>
  <c r="AE816" i="24" s="1"/>
  <c r="AA816" i="24" a="1"/>
  <c r="AA816" i="24" s="1"/>
  <c r="W816" i="24" a="1"/>
  <c r="W816" i="24" s="1"/>
  <c r="AI815" i="24" a="1"/>
  <c r="AI815" i="24" s="1"/>
  <c r="AE815" i="24" a="1"/>
  <c r="AE815" i="24" s="1"/>
  <c r="AA815" i="24" a="1"/>
  <c r="AA815" i="24" s="1"/>
  <c r="W815" i="24" a="1"/>
  <c r="W815" i="24" s="1"/>
  <c r="AI814" i="24" a="1"/>
  <c r="AI814" i="24" s="1"/>
  <c r="AE814" i="24" a="1"/>
  <c r="AE814" i="24" s="1"/>
  <c r="AA814" i="24" a="1"/>
  <c r="AA814" i="24" s="1"/>
  <c r="W814" i="24" a="1"/>
  <c r="W814" i="24" s="1"/>
  <c r="AI813" i="24" a="1"/>
  <c r="AI813" i="24" s="1"/>
  <c r="AE813" i="24" a="1"/>
  <c r="AE813" i="24" s="1"/>
  <c r="AA813" i="24" a="1"/>
  <c r="AA813" i="24" s="1"/>
  <c r="W813" i="24" a="1"/>
  <c r="W813" i="24" s="1"/>
  <c r="AI812" i="24" a="1"/>
  <c r="AI812" i="24" s="1"/>
  <c r="AE812" i="24" a="1"/>
  <c r="AE812" i="24" s="1"/>
  <c r="AA812" i="24" a="1"/>
  <c r="AA812" i="24" s="1"/>
  <c r="W812" i="24" a="1"/>
  <c r="W812" i="24" s="1"/>
  <c r="AI811" i="24" a="1"/>
  <c r="AI811" i="24" s="1"/>
  <c r="AE811" i="24" a="1"/>
  <c r="AE811" i="24" s="1"/>
  <c r="AA811" i="24" a="1"/>
  <c r="AA811" i="24" s="1"/>
  <c r="W811" i="24" a="1"/>
  <c r="W811" i="24" s="1"/>
  <c r="AI810" i="24" a="1"/>
  <c r="AI810" i="24" s="1"/>
  <c r="AE810" i="24" a="1"/>
  <c r="AE810" i="24" s="1"/>
  <c r="AA810" i="24" a="1"/>
  <c r="AA810" i="24" s="1"/>
  <c r="W810" i="24" a="1"/>
  <c r="W810" i="24" s="1"/>
  <c r="AI809" i="24" a="1"/>
  <c r="AI809" i="24" s="1"/>
  <c r="AE809" i="24" a="1"/>
  <c r="AE809" i="24" s="1"/>
  <c r="AA809" i="24" a="1"/>
  <c r="AA809" i="24" s="1"/>
  <c r="W809" i="24" a="1"/>
  <c r="W809" i="24" s="1"/>
  <c r="AI808" i="24" a="1"/>
  <c r="AI808" i="24" s="1"/>
  <c r="AE808" i="24" a="1"/>
  <c r="AE808" i="24" s="1"/>
  <c r="AA808" i="24" a="1"/>
  <c r="AA808" i="24" s="1"/>
  <c r="W808" i="24" a="1"/>
  <c r="W808" i="24" s="1"/>
  <c r="AI807" i="24" a="1"/>
  <c r="AI807" i="24" s="1"/>
  <c r="AE807" i="24" a="1"/>
  <c r="AE807" i="24" s="1"/>
  <c r="AA807" i="24" a="1"/>
  <c r="AA807" i="24" s="1"/>
  <c r="W807" i="24" a="1"/>
  <c r="W807" i="24" s="1"/>
  <c r="AI806" i="24" a="1"/>
  <c r="AI806" i="24" s="1"/>
  <c r="AE806" i="24" a="1"/>
  <c r="AE806" i="24" s="1"/>
  <c r="AA806" i="24" a="1"/>
  <c r="AA806" i="24" s="1"/>
  <c r="W806" i="24" a="1"/>
  <c r="W806" i="24" s="1"/>
  <c r="AI805" i="24" a="1"/>
  <c r="AI805" i="24" s="1"/>
  <c r="AE805" i="24" a="1"/>
  <c r="AE805" i="24" s="1"/>
  <c r="AA805" i="24" a="1"/>
  <c r="AA805" i="24" s="1"/>
  <c r="W805" i="24" a="1"/>
  <c r="W805" i="24" s="1"/>
  <c r="AI804" i="24" a="1"/>
  <c r="AI804" i="24" s="1"/>
  <c r="AE804" i="24" a="1"/>
  <c r="AE804" i="24" s="1"/>
  <c r="AA804" i="24" a="1"/>
  <c r="AA804" i="24" s="1"/>
  <c r="W804" i="24" a="1"/>
  <c r="W804" i="24" s="1"/>
  <c r="AI803" i="24" a="1"/>
  <c r="AI803" i="24" s="1"/>
  <c r="AE803" i="24" a="1"/>
  <c r="AE803" i="24" s="1"/>
  <c r="AA803" i="24" a="1"/>
  <c r="AA803" i="24" s="1"/>
  <c r="W803" i="24" a="1"/>
  <c r="W803" i="24" s="1"/>
  <c r="AI802" i="24" a="1"/>
  <c r="AI802" i="24" s="1"/>
  <c r="AE802" i="24" a="1"/>
  <c r="AE802" i="24" s="1"/>
  <c r="AA802" i="24" a="1"/>
  <c r="AA802" i="24" s="1"/>
  <c r="W802" i="24" a="1"/>
  <c r="W802" i="24" s="1"/>
  <c r="AI801" i="24" a="1"/>
  <c r="AI801" i="24" s="1"/>
  <c r="AE801" i="24" a="1"/>
  <c r="AE801" i="24" s="1"/>
  <c r="AA801" i="24" a="1"/>
  <c r="AA801" i="24" s="1"/>
  <c r="W801" i="24" a="1"/>
  <c r="W801" i="24" s="1"/>
  <c r="AI800" i="24" a="1"/>
  <c r="AI800" i="24" s="1"/>
  <c r="AE800" i="24" a="1"/>
  <c r="AE800" i="24" s="1"/>
  <c r="AA800" i="24" a="1"/>
  <c r="AA800" i="24" s="1"/>
  <c r="W800" i="24" a="1"/>
  <c r="W800" i="24" s="1"/>
  <c r="AI799" i="24" a="1"/>
  <c r="AI799" i="24" s="1"/>
  <c r="AE799" i="24" a="1"/>
  <c r="AE799" i="24" s="1"/>
  <c r="AA799" i="24" a="1"/>
  <c r="AA799" i="24" s="1"/>
  <c r="W799" i="24" a="1"/>
  <c r="W799" i="24" s="1"/>
  <c r="AI798" i="24" a="1"/>
  <c r="AI798" i="24" s="1"/>
  <c r="AE798" i="24" a="1"/>
  <c r="AE798" i="24" s="1"/>
  <c r="AA798" i="24" a="1"/>
  <c r="AA798" i="24" s="1"/>
  <c r="W798" i="24" a="1"/>
  <c r="W798" i="24" s="1"/>
  <c r="AI797" i="24" a="1"/>
  <c r="AI797" i="24" s="1"/>
  <c r="AE797" i="24" a="1"/>
  <c r="AE797" i="24" s="1"/>
  <c r="AA797" i="24" a="1"/>
  <c r="AA797" i="24" s="1"/>
  <c r="W797" i="24" a="1"/>
  <c r="W797" i="24" s="1"/>
  <c r="AI796" i="24" a="1"/>
  <c r="AI796" i="24" s="1"/>
  <c r="AE796" i="24" a="1"/>
  <c r="AE796" i="24" s="1"/>
  <c r="AA796" i="24" a="1"/>
  <c r="AA796" i="24" s="1"/>
  <c r="W796" i="24" a="1"/>
  <c r="W796" i="24" s="1"/>
  <c r="AI795" i="24" a="1"/>
  <c r="AI795" i="24" s="1"/>
  <c r="AE795" i="24" a="1"/>
  <c r="AE795" i="24" s="1"/>
  <c r="AA795" i="24" a="1"/>
  <c r="AA795" i="24" s="1"/>
  <c r="W795" i="24" a="1"/>
  <c r="W795" i="24" s="1"/>
  <c r="AI794" i="24" a="1"/>
  <c r="AI794" i="24" s="1"/>
  <c r="AE794" i="24" a="1"/>
  <c r="AE794" i="24" s="1"/>
  <c r="AA794" i="24" a="1"/>
  <c r="AA794" i="24" s="1"/>
  <c r="W794" i="24" a="1"/>
  <c r="W794" i="24" s="1"/>
  <c r="AI793" i="24" a="1"/>
  <c r="AI793" i="24" s="1"/>
  <c r="AE793" i="24" a="1"/>
  <c r="AE793" i="24" s="1"/>
  <c r="AA793" i="24" a="1"/>
  <c r="AA793" i="24" s="1"/>
  <c r="W793" i="24" a="1"/>
  <c r="W793" i="24" s="1"/>
  <c r="AI792" i="24" a="1"/>
  <c r="AI792" i="24" s="1"/>
  <c r="AE792" i="24" a="1"/>
  <c r="AE792" i="24" s="1"/>
  <c r="AA792" i="24" a="1"/>
  <c r="AA792" i="24" s="1"/>
  <c r="W792" i="24" a="1"/>
  <c r="W792" i="24" s="1"/>
  <c r="AI791" i="24" a="1"/>
  <c r="AI791" i="24" s="1"/>
  <c r="AE791" i="24" a="1"/>
  <c r="AE791" i="24" s="1"/>
  <c r="AA791" i="24" a="1"/>
  <c r="AA791" i="24" s="1"/>
  <c r="W791" i="24" a="1"/>
  <c r="W791" i="24" s="1"/>
  <c r="AI790" i="24" a="1"/>
  <c r="AI790" i="24" s="1"/>
  <c r="AE790" i="24" a="1"/>
  <c r="AE790" i="24" s="1"/>
  <c r="AA790" i="24" a="1"/>
  <c r="AA790" i="24" s="1"/>
  <c r="W790" i="24" a="1"/>
  <c r="W790" i="24" s="1"/>
  <c r="AI789" i="24" a="1"/>
  <c r="AI789" i="24" s="1"/>
  <c r="AE789" i="24" a="1"/>
  <c r="AE789" i="24" s="1"/>
  <c r="AA789" i="24" a="1"/>
  <c r="AA789" i="24" s="1"/>
  <c r="W789" i="24" a="1"/>
  <c r="W789" i="24" s="1"/>
  <c r="AI788" i="24" a="1"/>
  <c r="AI788" i="24" s="1"/>
  <c r="AE788" i="24" a="1"/>
  <c r="AE788" i="24" s="1"/>
  <c r="AA788" i="24" a="1"/>
  <c r="AA788" i="24" s="1"/>
  <c r="W788" i="24" a="1"/>
  <c r="W788" i="24" s="1"/>
  <c r="AI787" i="24" a="1"/>
  <c r="AI787" i="24" s="1"/>
  <c r="AE787" i="24" a="1"/>
  <c r="AE787" i="24" s="1"/>
  <c r="AA787" i="24" a="1"/>
  <c r="AA787" i="24" s="1"/>
  <c r="W787" i="24" a="1"/>
  <c r="W787" i="24" s="1"/>
  <c r="AI786" i="24" a="1"/>
  <c r="AI786" i="24" s="1"/>
  <c r="AE786" i="24" a="1"/>
  <c r="AE786" i="24" s="1"/>
  <c r="AA786" i="24" a="1"/>
  <c r="AA786" i="24" s="1"/>
  <c r="W786" i="24" a="1"/>
  <c r="W786" i="24" s="1"/>
  <c r="AI785" i="24" a="1"/>
  <c r="AI785" i="24" s="1"/>
  <c r="AE785" i="24" a="1"/>
  <c r="AE785" i="24" s="1"/>
  <c r="AA785" i="24" a="1"/>
  <c r="AA785" i="24" s="1"/>
  <c r="W785" i="24" a="1"/>
  <c r="W785" i="24" s="1"/>
  <c r="AI784" i="24" a="1"/>
  <c r="AI784" i="24" s="1"/>
  <c r="AE784" i="24" a="1"/>
  <c r="AE784" i="24" s="1"/>
  <c r="AA784" i="24" a="1"/>
  <c r="AA784" i="24" s="1"/>
  <c r="W784" i="24" a="1"/>
  <c r="W784" i="24" s="1"/>
  <c r="AI783" i="24" a="1"/>
  <c r="AI783" i="24" s="1"/>
  <c r="AE783" i="24" a="1"/>
  <c r="AE783" i="24" s="1"/>
  <c r="AA783" i="24" a="1"/>
  <c r="AA783" i="24" s="1"/>
  <c r="W783" i="24" a="1"/>
  <c r="W783" i="24" s="1"/>
  <c r="AI782" i="24" a="1"/>
  <c r="AI782" i="24" s="1"/>
  <c r="AE782" i="24" a="1"/>
  <c r="AE782" i="24" s="1"/>
  <c r="AA782" i="24" a="1"/>
  <c r="AA782" i="24" s="1"/>
  <c r="W782" i="24" a="1"/>
  <c r="W782" i="24" s="1"/>
  <c r="AI781" i="24" a="1"/>
  <c r="AI781" i="24" s="1"/>
  <c r="AE781" i="24" a="1"/>
  <c r="AE781" i="24" s="1"/>
  <c r="AA781" i="24" a="1"/>
  <c r="AA781" i="24" s="1"/>
  <c r="W781" i="24" a="1"/>
  <c r="W781" i="24" s="1"/>
  <c r="AI780" i="24" a="1"/>
  <c r="AI780" i="24" s="1"/>
  <c r="AE780" i="24" a="1"/>
  <c r="AE780" i="24" s="1"/>
  <c r="AA780" i="24" a="1"/>
  <c r="AA780" i="24" s="1"/>
  <c r="W780" i="24" a="1"/>
  <c r="W780" i="24" s="1"/>
  <c r="AI779" i="24" a="1"/>
  <c r="AI779" i="24" s="1"/>
  <c r="AE779" i="24" a="1"/>
  <c r="AE779" i="24" s="1"/>
  <c r="AA779" i="24" a="1"/>
  <c r="AA779" i="24" s="1"/>
  <c r="W779" i="24" a="1"/>
  <c r="W779" i="24" s="1"/>
  <c r="AI778" i="24" a="1"/>
  <c r="AI778" i="24" s="1"/>
  <c r="AE778" i="24" a="1"/>
  <c r="AE778" i="24" s="1"/>
  <c r="AA778" i="24" a="1"/>
  <c r="AA778" i="24" s="1"/>
  <c r="W778" i="24" a="1"/>
  <c r="W778" i="24" s="1"/>
  <c r="AI777" i="24" a="1"/>
  <c r="AI777" i="24" s="1"/>
  <c r="AE777" i="24" a="1"/>
  <c r="AE777" i="24" s="1"/>
  <c r="AA777" i="24" a="1"/>
  <c r="AA777" i="24" s="1"/>
  <c r="W777" i="24" a="1"/>
  <c r="W777" i="24" s="1"/>
  <c r="AI776" i="24" a="1"/>
  <c r="AI776" i="24" s="1"/>
  <c r="AE776" i="24" a="1"/>
  <c r="AE776" i="24" s="1"/>
  <c r="AA776" i="24" a="1"/>
  <c r="AA776" i="24" s="1"/>
  <c r="W776" i="24" a="1"/>
  <c r="W776" i="24" s="1"/>
  <c r="AI775" i="24" a="1"/>
  <c r="AI775" i="24" s="1"/>
  <c r="AE775" i="24" a="1"/>
  <c r="AE775" i="24" s="1"/>
  <c r="AA775" i="24" a="1"/>
  <c r="AA775" i="24" s="1"/>
  <c r="W775" i="24" a="1"/>
  <c r="W775" i="24" s="1"/>
  <c r="AI774" i="24" a="1"/>
  <c r="AI774" i="24" s="1"/>
  <c r="AE774" i="24" a="1"/>
  <c r="AE774" i="24" s="1"/>
  <c r="AA774" i="24" a="1"/>
  <c r="AA774" i="24" s="1"/>
  <c r="W774" i="24" a="1"/>
  <c r="W774" i="24" s="1"/>
  <c r="AI773" i="24" a="1"/>
  <c r="AI773" i="24" s="1"/>
  <c r="AE773" i="24" a="1"/>
  <c r="AE773" i="24" s="1"/>
  <c r="AA773" i="24" a="1"/>
  <c r="AA773" i="24" s="1"/>
  <c r="W773" i="24" a="1"/>
  <c r="W773" i="24" s="1"/>
  <c r="AI772" i="24" a="1"/>
  <c r="AI772" i="24" s="1"/>
  <c r="AE772" i="24" a="1"/>
  <c r="AE772" i="24" s="1"/>
  <c r="AA772" i="24" a="1"/>
  <c r="AA772" i="24" s="1"/>
  <c r="W772" i="24" a="1"/>
  <c r="W772" i="24" s="1"/>
  <c r="AI771" i="24" a="1"/>
  <c r="AI771" i="24" s="1"/>
  <c r="AE771" i="24" a="1"/>
  <c r="AE771" i="24" s="1"/>
  <c r="AA771" i="24" a="1"/>
  <c r="AA771" i="24" s="1"/>
  <c r="W771" i="24" a="1"/>
  <c r="W771" i="24" s="1"/>
  <c r="AI770" i="24" a="1"/>
  <c r="AI770" i="24" s="1"/>
  <c r="AE770" i="24" a="1"/>
  <c r="AE770" i="24" s="1"/>
  <c r="AA770" i="24" a="1"/>
  <c r="AA770" i="24" s="1"/>
  <c r="W770" i="24" a="1"/>
  <c r="W770" i="24" s="1"/>
  <c r="AI769" i="24" a="1"/>
  <c r="AI769" i="24" s="1"/>
  <c r="AE769" i="24" a="1"/>
  <c r="AE769" i="24" s="1"/>
  <c r="AA769" i="24" a="1"/>
  <c r="AA769" i="24" s="1"/>
  <c r="W769" i="24" a="1"/>
  <c r="W769" i="24" s="1"/>
  <c r="AI768" i="24" a="1"/>
  <c r="AI768" i="24" s="1"/>
  <c r="AE768" i="24" a="1"/>
  <c r="AE768" i="24" s="1"/>
  <c r="AA768" i="24" a="1"/>
  <c r="AA768" i="24" s="1"/>
  <c r="W768" i="24" a="1"/>
  <c r="W768" i="24" s="1"/>
  <c r="AI767" i="24" a="1"/>
  <c r="AI767" i="24" s="1"/>
  <c r="AE767" i="24" a="1"/>
  <c r="AE767" i="24" s="1"/>
  <c r="AA767" i="24" a="1"/>
  <c r="AA767" i="24" s="1"/>
  <c r="W767" i="24" a="1"/>
  <c r="W767" i="24" s="1"/>
  <c r="AI766" i="24" a="1"/>
  <c r="AI766" i="24" s="1"/>
  <c r="AE766" i="24" a="1"/>
  <c r="AE766" i="24" s="1"/>
  <c r="AA766" i="24" a="1"/>
  <c r="AA766" i="24" s="1"/>
  <c r="W766" i="24" a="1"/>
  <c r="W766" i="24" s="1"/>
  <c r="AI765" i="24" a="1"/>
  <c r="AI765" i="24" s="1"/>
  <c r="AE765" i="24" a="1"/>
  <c r="AE765" i="24" s="1"/>
  <c r="AA765" i="24" a="1"/>
  <c r="AA765" i="24" s="1"/>
  <c r="W765" i="24" a="1"/>
  <c r="W765" i="24" s="1"/>
  <c r="AI764" i="24" a="1"/>
  <c r="AI764" i="24" s="1"/>
  <c r="AE764" i="24" a="1"/>
  <c r="AE764" i="24" s="1"/>
  <c r="AA764" i="24" a="1"/>
  <c r="AA764" i="24" s="1"/>
  <c r="W764" i="24" a="1"/>
  <c r="W764" i="24" s="1"/>
  <c r="AI763" i="24" a="1"/>
  <c r="AI763" i="24" s="1"/>
  <c r="AE763" i="24" a="1"/>
  <c r="AE763" i="24" s="1"/>
  <c r="AA763" i="24" a="1"/>
  <c r="AA763" i="24" s="1"/>
  <c r="W763" i="24" a="1"/>
  <c r="W763" i="24" s="1"/>
  <c r="AI762" i="24" a="1"/>
  <c r="AI762" i="24" s="1"/>
  <c r="AE762" i="24" a="1"/>
  <c r="AE762" i="24" s="1"/>
  <c r="AA762" i="24" a="1"/>
  <c r="AA762" i="24" s="1"/>
  <c r="W762" i="24" a="1"/>
  <c r="W762" i="24" s="1"/>
  <c r="AI761" i="24" a="1"/>
  <c r="AI761" i="24" s="1"/>
  <c r="AE761" i="24" a="1"/>
  <c r="AE761" i="24" s="1"/>
  <c r="AA761" i="24" a="1"/>
  <c r="AA761" i="24" s="1"/>
  <c r="W761" i="24" a="1"/>
  <c r="W761" i="24" s="1"/>
  <c r="AI760" i="24" a="1"/>
  <c r="AI760" i="24" s="1"/>
  <c r="AE760" i="24" a="1"/>
  <c r="AE760" i="24" s="1"/>
  <c r="AA760" i="24" a="1"/>
  <c r="AA760" i="24" s="1"/>
  <c r="W760" i="24" a="1"/>
  <c r="W760" i="24" s="1"/>
  <c r="AI759" i="24" a="1"/>
  <c r="AI759" i="24" s="1"/>
  <c r="AE759" i="24" a="1"/>
  <c r="AE759" i="24" s="1"/>
  <c r="AA759" i="24" a="1"/>
  <c r="AA759" i="24" s="1"/>
  <c r="W759" i="24" a="1"/>
  <c r="W759" i="24" s="1"/>
  <c r="AI758" i="24" a="1"/>
  <c r="AI758" i="24" s="1"/>
  <c r="AE758" i="24" a="1"/>
  <c r="AE758" i="24" s="1"/>
  <c r="AA758" i="24" a="1"/>
  <c r="AA758" i="24" s="1"/>
  <c r="W758" i="24" a="1"/>
  <c r="W758" i="24" s="1"/>
  <c r="AI757" i="24" a="1"/>
  <c r="AI757" i="24" s="1"/>
  <c r="AE757" i="24" a="1"/>
  <c r="AE757" i="24" s="1"/>
  <c r="AA757" i="24" a="1"/>
  <c r="AA757" i="24" s="1"/>
  <c r="W757" i="24" a="1"/>
  <c r="W757" i="24" s="1"/>
  <c r="AI756" i="24" a="1"/>
  <c r="AI756" i="24" s="1"/>
  <c r="AE756" i="24" a="1"/>
  <c r="AE756" i="24" s="1"/>
  <c r="AA756" i="24" a="1"/>
  <c r="AA756" i="24" s="1"/>
  <c r="W756" i="24" a="1"/>
  <c r="W756" i="24" s="1"/>
  <c r="AI755" i="24" a="1"/>
  <c r="AI755" i="24" s="1"/>
  <c r="AE755" i="24" a="1"/>
  <c r="AE755" i="24" s="1"/>
  <c r="AA755" i="24" a="1"/>
  <c r="AA755" i="24" s="1"/>
  <c r="W755" i="24" a="1"/>
  <c r="W755" i="24" s="1"/>
  <c r="AI754" i="24" a="1"/>
  <c r="AI754" i="24" s="1"/>
  <c r="AE754" i="24" a="1"/>
  <c r="AE754" i="24" s="1"/>
  <c r="AA754" i="24" a="1"/>
  <c r="AA754" i="24" s="1"/>
  <c r="W754" i="24" a="1"/>
  <c r="W754" i="24" s="1"/>
  <c r="AI753" i="24" a="1"/>
  <c r="AI753" i="24" s="1"/>
  <c r="AE753" i="24" a="1"/>
  <c r="AE753" i="24" s="1"/>
  <c r="AA753" i="24" a="1"/>
  <c r="AA753" i="24" s="1"/>
  <c r="W753" i="24" a="1"/>
  <c r="W753" i="24" s="1"/>
  <c r="AI752" i="24" a="1"/>
  <c r="AI752" i="24" s="1"/>
  <c r="AE752" i="24" a="1"/>
  <c r="AE752" i="24" s="1"/>
  <c r="AA752" i="24" a="1"/>
  <c r="AA752" i="24" s="1"/>
  <c r="W752" i="24" a="1"/>
  <c r="W752" i="24" s="1"/>
  <c r="AI751" i="24" a="1"/>
  <c r="AI751" i="24" s="1"/>
  <c r="AE751" i="24" a="1"/>
  <c r="AE751" i="24" s="1"/>
  <c r="AA751" i="24" a="1"/>
  <c r="AA751" i="24" s="1"/>
  <c r="W751" i="24" a="1"/>
  <c r="W751" i="24" s="1"/>
  <c r="AI750" i="24" a="1"/>
  <c r="AI750" i="24" s="1"/>
  <c r="AE750" i="24" a="1"/>
  <c r="AE750" i="24" s="1"/>
  <c r="AA750" i="24" a="1"/>
  <c r="AA750" i="24" s="1"/>
  <c r="W750" i="24" a="1"/>
  <c r="W750" i="24" s="1"/>
  <c r="AI749" i="24" a="1"/>
  <c r="AI749" i="24" s="1"/>
  <c r="AE749" i="24" a="1"/>
  <c r="AE749" i="24" s="1"/>
  <c r="AA749" i="24" a="1"/>
  <c r="AA749" i="24" s="1"/>
  <c r="W749" i="24" a="1"/>
  <c r="W749" i="24" s="1"/>
  <c r="AI748" i="24" a="1"/>
  <c r="AI748" i="24" s="1"/>
  <c r="AE748" i="24" a="1"/>
  <c r="AE748" i="24" s="1"/>
  <c r="AA748" i="24" a="1"/>
  <c r="AA748" i="24" s="1"/>
  <c r="W748" i="24" a="1"/>
  <c r="W748" i="24" s="1"/>
  <c r="AI747" i="24" a="1"/>
  <c r="AI747" i="24" s="1"/>
  <c r="AE747" i="24" a="1"/>
  <c r="AE747" i="24" s="1"/>
  <c r="AA747" i="24" a="1"/>
  <c r="AA747" i="24" s="1"/>
  <c r="W747" i="24" a="1"/>
  <c r="W747" i="24" s="1"/>
  <c r="AI746" i="24" a="1"/>
  <c r="AI746" i="24" s="1"/>
  <c r="AE746" i="24" a="1"/>
  <c r="AE746" i="24" s="1"/>
  <c r="AA746" i="24" a="1"/>
  <c r="AA746" i="24" s="1"/>
  <c r="W746" i="24" a="1"/>
  <c r="W746" i="24" s="1"/>
  <c r="AI745" i="24" a="1"/>
  <c r="AI745" i="24" s="1"/>
  <c r="AE745" i="24" a="1"/>
  <c r="AE745" i="24" s="1"/>
  <c r="AA745" i="24" a="1"/>
  <c r="AA745" i="24" s="1"/>
  <c r="W745" i="24" a="1"/>
  <c r="W745" i="24" s="1"/>
  <c r="AI744" i="24" a="1"/>
  <c r="AI744" i="24" s="1"/>
  <c r="AE744" i="24" a="1"/>
  <c r="AE744" i="24" s="1"/>
  <c r="AA744" i="24" a="1"/>
  <c r="AA744" i="24" s="1"/>
  <c r="W744" i="24" a="1"/>
  <c r="W744" i="24" s="1"/>
  <c r="AI743" i="24" a="1"/>
  <c r="AI743" i="24" s="1"/>
  <c r="AE743" i="24" a="1"/>
  <c r="AE743" i="24" s="1"/>
  <c r="AA743" i="24" a="1"/>
  <c r="AA743" i="24" s="1"/>
  <c r="W743" i="24" a="1"/>
  <c r="W743" i="24" s="1"/>
  <c r="AI742" i="24" a="1"/>
  <c r="AI742" i="24" s="1"/>
  <c r="AE742" i="24" a="1"/>
  <c r="AE742" i="24" s="1"/>
  <c r="AA742" i="24" a="1"/>
  <c r="AA742" i="24" s="1"/>
  <c r="W742" i="24" a="1"/>
  <c r="W742" i="24" s="1"/>
  <c r="AI741" i="24" a="1"/>
  <c r="AI741" i="24" s="1"/>
  <c r="AE741" i="24" a="1"/>
  <c r="AE741" i="24" s="1"/>
  <c r="AA741" i="24" a="1"/>
  <c r="AA741" i="24" s="1"/>
  <c r="W741" i="24" a="1"/>
  <c r="W741" i="24" s="1"/>
  <c r="AI740" i="24" a="1"/>
  <c r="AI740" i="24" s="1"/>
  <c r="AE740" i="24" a="1"/>
  <c r="AE740" i="24" s="1"/>
  <c r="AA740" i="24" a="1"/>
  <c r="AA740" i="24" s="1"/>
  <c r="W740" i="24" a="1"/>
  <c r="W740" i="24" s="1"/>
  <c r="AI739" i="24" a="1"/>
  <c r="AI739" i="24" s="1"/>
  <c r="AE739" i="24" a="1"/>
  <c r="AE739" i="24" s="1"/>
  <c r="AA739" i="24" a="1"/>
  <c r="AA739" i="24" s="1"/>
  <c r="W739" i="24" a="1"/>
  <c r="W739" i="24" s="1"/>
  <c r="AI738" i="24" a="1"/>
  <c r="AI738" i="24" s="1"/>
  <c r="AE738" i="24" a="1"/>
  <c r="AE738" i="24" s="1"/>
  <c r="AA738" i="24" a="1"/>
  <c r="AA738" i="24" s="1"/>
  <c r="W738" i="24" a="1"/>
  <c r="W738" i="24" s="1"/>
  <c r="AI737" i="24" a="1"/>
  <c r="AI737" i="24" s="1"/>
  <c r="AE737" i="24" a="1"/>
  <c r="AE737" i="24" s="1"/>
  <c r="AA737" i="24" a="1"/>
  <c r="AA737" i="24" s="1"/>
  <c r="W737" i="24" a="1"/>
  <c r="W737" i="24" s="1"/>
  <c r="AI736" i="24" a="1"/>
  <c r="AI736" i="24" s="1"/>
  <c r="AE736" i="24" a="1"/>
  <c r="AE736" i="24" s="1"/>
  <c r="AA736" i="24" a="1"/>
  <c r="AA736" i="24" s="1"/>
  <c r="W736" i="24" a="1"/>
  <c r="W736" i="24" s="1"/>
  <c r="AI735" i="24" a="1"/>
  <c r="AI735" i="24" s="1"/>
  <c r="AE735" i="24" a="1"/>
  <c r="AE735" i="24" s="1"/>
  <c r="AA735" i="24" a="1"/>
  <c r="AA735" i="24" s="1"/>
  <c r="W735" i="24" a="1"/>
  <c r="W735" i="24" s="1"/>
  <c r="AI734" i="24" a="1"/>
  <c r="AI734" i="24" s="1"/>
  <c r="AE734" i="24" a="1"/>
  <c r="AE734" i="24" s="1"/>
  <c r="AA734" i="24" a="1"/>
  <c r="AA734" i="24" s="1"/>
  <c r="W734" i="24" a="1"/>
  <c r="W734" i="24" s="1"/>
  <c r="AI733" i="24" a="1"/>
  <c r="AI733" i="24" s="1"/>
  <c r="AE733" i="24" a="1"/>
  <c r="AE733" i="24" s="1"/>
  <c r="AA733" i="24" a="1"/>
  <c r="AA733" i="24" s="1"/>
  <c r="W733" i="24" a="1"/>
  <c r="W733" i="24" s="1"/>
  <c r="AI732" i="24" a="1"/>
  <c r="AI732" i="24" s="1"/>
  <c r="AE732" i="24" a="1"/>
  <c r="AE732" i="24" s="1"/>
  <c r="AA732" i="24" a="1"/>
  <c r="AA732" i="24" s="1"/>
  <c r="W732" i="24" a="1"/>
  <c r="W732" i="24" s="1"/>
  <c r="AI731" i="24" a="1"/>
  <c r="AI731" i="24" s="1"/>
  <c r="AE731" i="24" a="1"/>
  <c r="AE731" i="24" s="1"/>
  <c r="AA731" i="24" a="1"/>
  <c r="AA731" i="24" s="1"/>
  <c r="W731" i="24" a="1"/>
  <c r="W731" i="24" s="1"/>
  <c r="AI730" i="24" a="1"/>
  <c r="AI730" i="24" s="1"/>
  <c r="AE730" i="24" a="1"/>
  <c r="AE730" i="24" s="1"/>
  <c r="AA730" i="24" a="1"/>
  <c r="AA730" i="24" s="1"/>
  <c r="W730" i="24" a="1"/>
  <c r="W730" i="24" s="1"/>
  <c r="AI729" i="24" a="1"/>
  <c r="AI729" i="24" s="1"/>
  <c r="AE729" i="24" a="1"/>
  <c r="AE729" i="24" s="1"/>
  <c r="AA729" i="24" a="1"/>
  <c r="AA729" i="24" s="1"/>
  <c r="W729" i="24" a="1"/>
  <c r="W729" i="24" s="1"/>
  <c r="AI728" i="24" a="1"/>
  <c r="AI728" i="24" s="1"/>
  <c r="AE728" i="24" a="1"/>
  <c r="AE728" i="24" s="1"/>
  <c r="AA728" i="24" a="1"/>
  <c r="AA728" i="24" s="1"/>
  <c r="W728" i="24" a="1"/>
  <c r="W728" i="24" s="1"/>
  <c r="AI727" i="24" a="1"/>
  <c r="AI727" i="24" s="1"/>
  <c r="AE727" i="24" a="1"/>
  <c r="AE727" i="24" s="1"/>
  <c r="AA727" i="24" a="1"/>
  <c r="AA727" i="24" s="1"/>
  <c r="W727" i="24" a="1"/>
  <c r="W727" i="24" s="1"/>
  <c r="AI726" i="24" a="1"/>
  <c r="AI726" i="24" s="1"/>
  <c r="AE726" i="24" a="1"/>
  <c r="AE726" i="24" s="1"/>
  <c r="AA726" i="24" a="1"/>
  <c r="AA726" i="24" s="1"/>
  <c r="W726" i="24" a="1"/>
  <c r="W726" i="24" s="1"/>
  <c r="AI725" i="24" a="1"/>
  <c r="AI725" i="24" s="1"/>
  <c r="AE725" i="24" a="1"/>
  <c r="AE725" i="24" s="1"/>
  <c r="AA725" i="24" a="1"/>
  <c r="AA725" i="24" s="1"/>
  <c r="W725" i="24" a="1"/>
  <c r="W725" i="24" s="1"/>
  <c r="AI724" i="24" a="1"/>
  <c r="AI724" i="24" s="1"/>
  <c r="AE724" i="24" a="1"/>
  <c r="AE724" i="24" s="1"/>
  <c r="AA724" i="24" a="1"/>
  <c r="AA724" i="24" s="1"/>
  <c r="W724" i="24" a="1"/>
  <c r="W724" i="24" s="1"/>
  <c r="AI723" i="24" a="1"/>
  <c r="AI723" i="24" s="1"/>
  <c r="AE723" i="24" a="1"/>
  <c r="AE723" i="24" s="1"/>
  <c r="AA723" i="24" a="1"/>
  <c r="AA723" i="24" s="1"/>
  <c r="W723" i="24" a="1"/>
  <c r="W723" i="24" s="1"/>
  <c r="AI722" i="24" a="1"/>
  <c r="AI722" i="24" s="1"/>
  <c r="AE722" i="24" a="1"/>
  <c r="AE722" i="24" s="1"/>
  <c r="AA722" i="24" a="1"/>
  <c r="AA722" i="24" s="1"/>
  <c r="W722" i="24" a="1"/>
  <c r="W722" i="24" s="1"/>
  <c r="AI721" i="24" a="1"/>
  <c r="AI721" i="24" s="1"/>
  <c r="AE721" i="24" a="1"/>
  <c r="AE721" i="24" s="1"/>
  <c r="AA721" i="24" a="1"/>
  <c r="AA721" i="24" s="1"/>
  <c r="W721" i="24" a="1"/>
  <c r="W721" i="24" s="1"/>
  <c r="AI720" i="24" a="1"/>
  <c r="AI720" i="24" s="1"/>
  <c r="AE720" i="24" a="1"/>
  <c r="AE720" i="24" s="1"/>
  <c r="AA720" i="24" a="1"/>
  <c r="AA720" i="24" s="1"/>
  <c r="W720" i="24" a="1"/>
  <c r="W720" i="24" s="1"/>
  <c r="AI719" i="24" a="1"/>
  <c r="AI719" i="24" s="1"/>
  <c r="AE719" i="24" a="1"/>
  <c r="AE719" i="24" s="1"/>
  <c r="AA719" i="24" a="1"/>
  <c r="AA719" i="24" s="1"/>
  <c r="W719" i="24" a="1"/>
  <c r="W719" i="24" s="1"/>
  <c r="AI718" i="24" a="1"/>
  <c r="AI718" i="24" s="1"/>
  <c r="AE718" i="24" a="1"/>
  <c r="AE718" i="24" s="1"/>
  <c r="AA718" i="24" a="1"/>
  <c r="AA718" i="24" s="1"/>
  <c r="W718" i="24" a="1"/>
  <c r="W718" i="24" s="1"/>
  <c r="AI717" i="24" a="1"/>
  <c r="AI717" i="24" s="1"/>
  <c r="AE717" i="24" a="1"/>
  <c r="AE717" i="24" s="1"/>
  <c r="AA717" i="24" a="1"/>
  <c r="AA717" i="24" s="1"/>
  <c r="W717" i="24" a="1"/>
  <c r="W717" i="24" s="1"/>
  <c r="AI716" i="24" a="1"/>
  <c r="AI716" i="24" s="1"/>
  <c r="AE716" i="24" a="1"/>
  <c r="AE716" i="24" s="1"/>
  <c r="AA716" i="24" a="1"/>
  <c r="AA716" i="24" s="1"/>
  <c r="W716" i="24" a="1"/>
  <c r="W716" i="24" s="1"/>
  <c r="AI715" i="24" a="1"/>
  <c r="AI715" i="24" s="1"/>
  <c r="AE715" i="24" a="1"/>
  <c r="AE715" i="24" s="1"/>
  <c r="AA715" i="24" a="1"/>
  <c r="AA715" i="24" s="1"/>
  <c r="W715" i="24" a="1"/>
  <c r="W715" i="24" s="1"/>
  <c r="AI714" i="24" a="1"/>
  <c r="AI714" i="24" s="1"/>
  <c r="AE714" i="24" a="1"/>
  <c r="AE714" i="24" s="1"/>
  <c r="AA714" i="24" a="1"/>
  <c r="AA714" i="24" s="1"/>
  <c r="W714" i="24" a="1"/>
  <c r="W714" i="24" s="1"/>
  <c r="AI713" i="24" a="1"/>
  <c r="AI713" i="24" s="1"/>
  <c r="AE713" i="24" a="1"/>
  <c r="AE713" i="24" s="1"/>
  <c r="AA713" i="24" a="1"/>
  <c r="AA713" i="24" s="1"/>
  <c r="W713" i="24" a="1"/>
  <c r="W713" i="24" s="1"/>
  <c r="AI712" i="24" a="1"/>
  <c r="AI712" i="24" s="1"/>
  <c r="AE712" i="24" a="1"/>
  <c r="AE712" i="24" s="1"/>
  <c r="AA712" i="24" a="1"/>
  <c r="AA712" i="24" s="1"/>
  <c r="W712" i="24" a="1"/>
  <c r="W712" i="24" s="1"/>
  <c r="AI711" i="24" a="1"/>
  <c r="AI711" i="24" s="1"/>
  <c r="AE711" i="24" a="1"/>
  <c r="AE711" i="24" s="1"/>
  <c r="AA711" i="24" a="1"/>
  <c r="AA711" i="24" s="1"/>
  <c r="W711" i="24" a="1"/>
  <c r="W711" i="24" s="1"/>
  <c r="AI710" i="24" a="1"/>
  <c r="AI710" i="24" s="1"/>
  <c r="AE710" i="24" a="1"/>
  <c r="AE710" i="24" s="1"/>
  <c r="AA710" i="24" a="1"/>
  <c r="AA710" i="24" s="1"/>
  <c r="W710" i="24" a="1"/>
  <c r="W710" i="24" s="1"/>
  <c r="AI709" i="24" a="1"/>
  <c r="AI709" i="24" s="1"/>
  <c r="AE709" i="24" a="1"/>
  <c r="AE709" i="24" s="1"/>
  <c r="AA709" i="24" a="1"/>
  <c r="AA709" i="24" s="1"/>
  <c r="W709" i="24" a="1"/>
  <c r="W709" i="24" s="1"/>
  <c r="AI708" i="24" a="1"/>
  <c r="AI708" i="24" s="1"/>
  <c r="AE708" i="24" a="1"/>
  <c r="AE708" i="24" s="1"/>
  <c r="AA708" i="24" a="1"/>
  <c r="AA708" i="24" s="1"/>
  <c r="W708" i="24" a="1"/>
  <c r="W708" i="24" s="1"/>
  <c r="AI707" i="24" a="1"/>
  <c r="AI707" i="24" s="1"/>
  <c r="AE707" i="24" a="1"/>
  <c r="AE707" i="24" s="1"/>
  <c r="AA707" i="24" a="1"/>
  <c r="AA707" i="24" s="1"/>
  <c r="W707" i="24" a="1"/>
  <c r="W707" i="24" s="1"/>
  <c r="AI706" i="24" a="1"/>
  <c r="AI706" i="24" s="1"/>
  <c r="AE706" i="24" a="1"/>
  <c r="AE706" i="24" s="1"/>
  <c r="AA706" i="24" a="1"/>
  <c r="AA706" i="24" s="1"/>
  <c r="W706" i="24" a="1"/>
  <c r="W706" i="24" s="1"/>
  <c r="AI705" i="24" a="1"/>
  <c r="AI705" i="24" s="1"/>
  <c r="AE705" i="24" a="1"/>
  <c r="AE705" i="24" s="1"/>
  <c r="AA705" i="24" a="1"/>
  <c r="AA705" i="24" s="1"/>
  <c r="W705" i="24" a="1"/>
  <c r="W705" i="24" s="1"/>
  <c r="AI704" i="24" a="1"/>
  <c r="AI704" i="24" s="1"/>
  <c r="AE704" i="24" a="1"/>
  <c r="AE704" i="24" s="1"/>
  <c r="AA704" i="24" a="1"/>
  <c r="AA704" i="24" s="1"/>
  <c r="W704" i="24" a="1"/>
  <c r="W704" i="24" s="1"/>
  <c r="AI703" i="24" a="1"/>
  <c r="AI703" i="24" s="1"/>
  <c r="AE703" i="24" a="1"/>
  <c r="AE703" i="24" s="1"/>
  <c r="AA703" i="24" a="1"/>
  <c r="AA703" i="24" s="1"/>
  <c r="W703" i="24" a="1"/>
  <c r="W703" i="24" s="1"/>
  <c r="AI702" i="24" a="1"/>
  <c r="AI702" i="24" s="1"/>
  <c r="AE702" i="24" a="1"/>
  <c r="AE702" i="24" s="1"/>
  <c r="AA702" i="24" a="1"/>
  <c r="AA702" i="24" s="1"/>
  <c r="W702" i="24" a="1"/>
  <c r="W702" i="24" s="1"/>
  <c r="AI701" i="24" a="1"/>
  <c r="AI701" i="24" s="1"/>
  <c r="AE701" i="24" a="1"/>
  <c r="AE701" i="24" s="1"/>
  <c r="AA701" i="24" a="1"/>
  <c r="AA701" i="24" s="1"/>
  <c r="W701" i="24" a="1"/>
  <c r="W701" i="24" s="1"/>
  <c r="AI700" i="24" a="1"/>
  <c r="AI700" i="24" s="1"/>
  <c r="AE700" i="24" a="1"/>
  <c r="AE700" i="24" s="1"/>
  <c r="AA700" i="24" a="1"/>
  <c r="AA700" i="24" s="1"/>
  <c r="W700" i="24" a="1"/>
  <c r="W700" i="24" s="1"/>
  <c r="AI699" i="24" a="1"/>
  <c r="AI699" i="24" s="1"/>
  <c r="AE699" i="24" a="1"/>
  <c r="AE699" i="24" s="1"/>
  <c r="AA699" i="24" a="1"/>
  <c r="AA699" i="24" s="1"/>
  <c r="W699" i="24" a="1"/>
  <c r="W699" i="24" s="1"/>
  <c r="AI698" i="24" a="1"/>
  <c r="AI698" i="24" s="1"/>
  <c r="AE698" i="24" a="1"/>
  <c r="AE698" i="24" s="1"/>
  <c r="AA698" i="24" a="1"/>
  <c r="AA698" i="24" s="1"/>
  <c r="W698" i="24" a="1"/>
  <c r="W698" i="24" s="1"/>
  <c r="AI697" i="24" a="1"/>
  <c r="AI697" i="24" s="1"/>
  <c r="AE697" i="24" a="1"/>
  <c r="AE697" i="24" s="1"/>
  <c r="AA697" i="24" a="1"/>
  <c r="AA697" i="24" s="1"/>
  <c r="W697" i="24" a="1"/>
  <c r="W697" i="24" s="1"/>
  <c r="AI696" i="24" a="1"/>
  <c r="AI696" i="24" s="1"/>
  <c r="AE696" i="24" a="1"/>
  <c r="AE696" i="24" s="1"/>
  <c r="AA696" i="24" a="1"/>
  <c r="AA696" i="24" s="1"/>
  <c r="W696" i="24" a="1"/>
  <c r="W696" i="24" s="1"/>
  <c r="AI695" i="24" a="1"/>
  <c r="AI695" i="24" s="1"/>
  <c r="AE695" i="24" a="1"/>
  <c r="AE695" i="24" s="1"/>
  <c r="AA695" i="24" a="1"/>
  <c r="AA695" i="24" s="1"/>
  <c r="W695" i="24" a="1"/>
  <c r="W695" i="24" s="1"/>
  <c r="AI694" i="24" a="1"/>
  <c r="AI694" i="24" s="1"/>
  <c r="AE694" i="24" a="1"/>
  <c r="AE694" i="24" s="1"/>
  <c r="AA694" i="24" a="1"/>
  <c r="AA694" i="24" s="1"/>
  <c r="W694" i="24" a="1"/>
  <c r="W694" i="24" s="1"/>
  <c r="AI693" i="24" a="1"/>
  <c r="AI693" i="24" s="1"/>
  <c r="AE693" i="24" a="1"/>
  <c r="AE693" i="24" s="1"/>
  <c r="AA693" i="24" a="1"/>
  <c r="AA693" i="24" s="1"/>
  <c r="W693" i="24" a="1"/>
  <c r="W693" i="24" s="1"/>
  <c r="AI692" i="24" a="1"/>
  <c r="AI692" i="24" s="1"/>
  <c r="AE692" i="24" a="1"/>
  <c r="AE692" i="24" s="1"/>
  <c r="AA692" i="24" a="1"/>
  <c r="AA692" i="24" s="1"/>
  <c r="W692" i="24" a="1"/>
  <c r="W692" i="24" s="1"/>
  <c r="AI691" i="24" a="1"/>
  <c r="AI691" i="24" s="1"/>
  <c r="AE691" i="24" a="1"/>
  <c r="AE691" i="24" s="1"/>
  <c r="AA691" i="24" a="1"/>
  <c r="AA691" i="24" s="1"/>
  <c r="W691" i="24" a="1"/>
  <c r="W691" i="24" s="1"/>
  <c r="AI690" i="24" a="1"/>
  <c r="AI690" i="24" s="1"/>
  <c r="AE690" i="24" a="1"/>
  <c r="AE690" i="24" s="1"/>
  <c r="AA690" i="24" a="1"/>
  <c r="AA690" i="24" s="1"/>
  <c r="W690" i="24" a="1"/>
  <c r="W690" i="24" s="1"/>
  <c r="AI689" i="24" a="1"/>
  <c r="AI689" i="24" s="1"/>
  <c r="AE689" i="24" a="1"/>
  <c r="AE689" i="24" s="1"/>
  <c r="AA689" i="24" a="1"/>
  <c r="AA689" i="24" s="1"/>
  <c r="W689" i="24" a="1"/>
  <c r="W689" i="24" s="1"/>
  <c r="AI688" i="24" a="1"/>
  <c r="AI688" i="24" s="1"/>
  <c r="AE688" i="24" a="1"/>
  <c r="AE688" i="24" s="1"/>
  <c r="AA688" i="24" a="1"/>
  <c r="AA688" i="24" s="1"/>
  <c r="W688" i="24" a="1"/>
  <c r="W688" i="24" s="1"/>
  <c r="AI687" i="24" a="1"/>
  <c r="AI687" i="24" s="1"/>
  <c r="AE687" i="24" a="1"/>
  <c r="AE687" i="24" s="1"/>
  <c r="AA687" i="24" a="1"/>
  <c r="AA687" i="24" s="1"/>
  <c r="W687" i="24" a="1"/>
  <c r="W687" i="24" s="1"/>
  <c r="AI686" i="24" a="1"/>
  <c r="AI686" i="24" s="1"/>
  <c r="AE686" i="24" a="1"/>
  <c r="AE686" i="24" s="1"/>
  <c r="AA686" i="24" a="1"/>
  <c r="AA686" i="24" s="1"/>
  <c r="W686" i="24" a="1"/>
  <c r="W686" i="24" s="1"/>
  <c r="AI685" i="24" a="1"/>
  <c r="AI685" i="24" s="1"/>
  <c r="AE685" i="24" a="1"/>
  <c r="AE685" i="24" s="1"/>
  <c r="AA685" i="24" a="1"/>
  <c r="AA685" i="24" s="1"/>
  <c r="W685" i="24" a="1"/>
  <c r="W685" i="24" s="1"/>
  <c r="AI684" i="24" a="1"/>
  <c r="AI684" i="24" s="1"/>
  <c r="AE684" i="24" a="1"/>
  <c r="AE684" i="24" s="1"/>
  <c r="AA684" i="24" a="1"/>
  <c r="AA684" i="24" s="1"/>
  <c r="W684" i="24" a="1"/>
  <c r="W684" i="24" s="1"/>
  <c r="AI683" i="24" a="1"/>
  <c r="AI683" i="24" s="1"/>
  <c r="AE683" i="24" a="1"/>
  <c r="AE683" i="24" s="1"/>
  <c r="AA683" i="24" a="1"/>
  <c r="AA683" i="24" s="1"/>
  <c r="W683" i="24" a="1"/>
  <c r="W683" i="24" s="1"/>
  <c r="AI682" i="24" a="1"/>
  <c r="AI682" i="24" s="1"/>
  <c r="AE682" i="24" a="1"/>
  <c r="AE682" i="24" s="1"/>
  <c r="AA682" i="24" a="1"/>
  <c r="AA682" i="24" s="1"/>
  <c r="W682" i="24" a="1"/>
  <c r="W682" i="24" s="1"/>
  <c r="AI681" i="24" a="1"/>
  <c r="AI681" i="24" s="1"/>
  <c r="AE681" i="24" a="1"/>
  <c r="AE681" i="24" s="1"/>
  <c r="AA681" i="24" a="1"/>
  <c r="AA681" i="24" s="1"/>
  <c r="W681" i="24" a="1"/>
  <c r="W681" i="24" s="1"/>
  <c r="AI680" i="24" a="1"/>
  <c r="AI680" i="24" s="1"/>
  <c r="AE680" i="24" a="1"/>
  <c r="AE680" i="24" s="1"/>
  <c r="AA680" i="24" a="1"/>
  <c r="AA680" i="24" s="1"/>
  <c r="W680" i="24" a="1"/>
  <c r="W680" i="24" s="1"/>
  <c r="AI679" i="24" a="1"/>
  <c r="AI679" i="24" s="1"/>
  <c r="AE679" i="24" a="1"/>
  <c r="AE679" i="24" s="1"/>
  <c r="AA679" i="24" a="1"/>
  <c r="AA679" i="24" s="1"/>
  <c r="W679" i="24" a="1"/>
  <c r="W679" i="24" s="1"/>
  <c r="AI678" i="24" a="1"/>
  <c r="AI678" i="24" s="1"/>
  <c r="AE678" i="24" a="1"/>
  <c r="AE678" i="24" s="1"/>
  <c r="AA678" i="24" a="1"/>
  <c r="AA678" i="24" s="1"/>
  <c r="W678" i="24" a="1"/>
  <c r="W678" i="24" s="1"/>
  <c r="AI677" i="24" a="1"/>
  <c r="AI677" i="24" s="1"/>
  <c r="AE677" i="24" a="1"/>
  <c r="AE677" i="24" s="1"/>
  <c r="AA677" i="24" a="1"/>
  <c r="AA677" i="24" s="1"/>
  <c r="W677" i="24" a="1"/>
  <c r="W677" i="24" s="1"/>
  <c r="AI676" i="24" a="1"/>
  <c r="AI676" i="24" s="1"/>
  <c r="AE676" i="24" a="1"/>
  <c r="AE676" i="24" s="1"/>
  <c r="AA676" i="24" a="1"/>
  <c r="AA676" i="24" s="1"/>
  <c r="W676" i="24" a="1"/>
  <c r="W676" i="24" s="1"/>
  <c r="AI675" i="24" a="1"/>
  <c r="AI675" i="24" s="1"/>
  <c r="AE675" i="24" a="1"/>
  <c r="AE675" i="24" s="1"/>
  <c r="AA675" i="24" a="1"/>
  <c r="AA675" i="24" s="1"/>
  <c r="W675" i="24" a="1"/>
  <c r="W675" i="24" s="1"/>
  <c r="AI674" i="24" a="1"/>
  <c r="AI674" i="24" s="1"/>
  <c r="AE674" i="24" a="1"/>
  <c r="AE674" i="24" s="1"/>
  <c r="AA674" i="24" a="1"/>
  <c r="AA674" i="24" s="1"/>
  <c r="W674" i="24" a="1"/>
  <c r="W674" i="24" s="1"/>
  <c r="AI673" i="24" a="1"/>
  <c r="AI673" i="24" s="1"/>
  <c r="AE673" i="24" a="1"/>
  <c r="AE673" i="24" s="1"/>
  <c r="AA673" i="24" a="1"/>
  <c r="AA673" i="24" s="1"/>
  <c r="W673" i="24" a="1"/>
  <c r="W673" i="24" s="1"/>
  <c r="AI672" i="24" a="1"/>
  <c r="AI672" i="24" s="1"/>
  <c r="AE672" i="24" a="1"/>
  <c r="AE672" i="24" s="1"/>
  <c r="AA672" i="24" a="1"/>
  <c r="AA672" i="24" s="1"/>
  <c r="W672" i="24" a="1"/>
  <c r="W672" i="24" s="1"/>
  <c r="AI671" i="24" a="1"/>
  <c r="AI671" i="24" s="1"/>
  <c r="AE671" i="24" a="1"/>
  <c r="AE671" i="24" s="1"/>
  <c r="AA671" i="24" a="1"/>
  <c r="AA671" i="24" s="1"/>
  <c r="W671" i="24" a="1"/>
  <c r="W671" i="24" s="1"/>
  <c r="AI670" i="24" a="1"/>
  <c r="AI670" i="24" s="1"/>
  <c r="AE670" i="24" a="1"/>
  <c r="AE670" i="24" s="1"/>
  <c r="AA670" i="24" a="1"/>
  <c r="AA670" i="24" s="1"/>
  <c r="W670" i="24" a="1"/>
  <c r="W670" i="24" s="1"/>
  <c r="AI669" i="24" a="1"/>
  <c r="AI669" i="24" s="1"/>
  <c r="AE669" i="24" a="1"/>
  <c r="AE669" i="24" s="1"/>
  <c r="AA669" i="24" a="1"/>
  <c r="AA669" i="24" s="1"/>
  <c r="W669" i="24" a="1"/>
  <c r="W669" i="24" s="1"/>
  <c r="AI668" i="24" a="1"/>
  <c r="AI668" i="24" s="1"/>
  <c r="AE668" i="24" a="1"/>
  <c r="AE668" i="24" s="1"/>
  <c r="AA668" i="24" a="1"/>
  <c r="AA668" i="24" s="1"/>
  <c r="W668" i="24" a="1"/>
  <c r="W668" i="24" s="1"/>
  <c r="AI667" i="24" a="1"/>
  <c r="AI667" i="24" s="1"/>
  <c r="AE667" i="24" a="1"/>
  <c r="AE667" i="24" s="1"/>
  <c r="AA667" i="24" a="1"/>
  <c r="AA667" i="24" s="1"/>
  <c r="W667" i="24" a="1"/>
  <c r="W667" i="24" s="1"/>
  <c r="AI666" i="24" a="1"/>
  <c r="AI666" i="24" s="1"/>
  <c r="AE666" i="24" a="1"/>
  <c r="AE666" i="24" s="1"/>
  <c r="AA666" i="24" a="1"/>
  <c r="AA666" i="24" s="1"/>
  <c r="W666" i="24" a="1"/>
  <c r="W666" i="24" s="1"/>
  <c r="AI665" i="24" a="1"/>
  <c r="AI665" i="24" s="1"/>
  <c r="AE665" i="24" a="1"/>
  <c r="AE665" i="24" s="1"/>
  <c r="AA665" i="24" a="1"/>
  <c r="AA665" i="24" s="1"/>
  <c r="W665" i="24" a="1"/>
  <c r="W665" i="24" s="1"/>
  <c r="AI664" i="24" a="1"/>
  <c r="AI664" i="24" s="1"/>
  <c r="AE664" i="24" a="1"/>
  <c r="AE664" i="24" s="1"/>
  <c r="AA664" i="24" a="1"/>
  <c r="AA664" i="24" s="1"/>
  <c r="W664" i="24" a="1"/>
  <c r="W664" i="24" s="1"/>
  <c r="AI663" i="24" a="1"/>
  <c r="AI663" i="24" s="1"/>
  <c r="AE663" i="24" a="1"/>
  <c r="AE663" i="24" s="1"/>
  <c r="AA663" i="24" a="1"/>
  <c r="AA663" i="24" s="1"/>
  <c r="W663" i="24" a="1"/>
  <c r="W663" i="24" s="1"/>
  <c r="AI662" i="24" a="1"/>
  <c r="AI662" i="24" s="1"/>
  <c r="AE662" i="24" a="1"/>
  <c r="AE662" i="24" s="1"/>
  <c r="AA662" i="24" a="1"/>
  <c r="AA662" i="24" s="1"/>
  <c r="W662" i="24" a="1"/>
  <c r="W662" i="24" s="1"/>
  <c r="AI661" i="24" a="1"/>
  <c r="AI661" i="24" s="1"/>
  <c r="AE661" i="24" a="1"/>
  <c r="AE661" i="24" s="1"/>
  <c r="AA661" i="24" a="1"/>
  <c r="AA661" i="24" s="1"/>
  <c r="W661" i="24" a="1"/>
  <c r="W661" i="24" s="1"/>
  <c r="AI660" i="24" a="1"/>
  <c r="AI660" i="24" s="1"/>
  <c r="AE660" i="24" a="1"/>
  <c r="AE660" i="24" s="1"/>
  <c r="AA660" i="24" a="1"/>
  <c r="AA660" i="24" s="1"/>
  <c r="W660" i="24" a="1"/>
  <c r="W660" i="24" s="1"/>
  <c r="AI659" i="24" a="1"/>
  <c r="AI659" i="24" s="1"/>
  <c r="AE659" i="24" a="1"/>
  <c r="AE659" i="24" s="1"/>
  <c r="AA659" i="24" a="1"/>
  <c r="AA659" i="24" s="1"/>
  <c r="W659" i="24" a="1"/>
  <c r="W659" i="24" s="1"/>
  <c r="AI658" i="24" a="1"/>
  <c r="AI658" i="24" s="1"/>
  <c r="AE658" i="24" a="1"/>
  <c r="AE658" i="24" s="1"/>
  <c r="AA658" i="24" a="1"/>
  <c r="AA658" i="24" s="1"/>
  <c r="W658" i="24" a="1"/>
  <c r="W658" i="24" s="1"/>
  <c r="AI657" i="24" a="1"/>
  <c r="AI657" i="24" s="1"/>
  <c r="AE657" i="24" a="1"/>
  <c r="AE657" i="24" s="1"/>
  <c r="AA657" i="24" a="1"/>
  <c r="AA657" i="24" s="1"/>
  <c r="W657" i="24" a="1"/>
  <c r="W657" i="24" s="1"/>
  <c r="AI656" i="24" a="1"/>
  <c r="AI656" i="24" s="1"/>
  <c r="AE656" i="24" a="1"/>
  <c r="AE656" i="24" s="1"/>
  <c r="AA656" i="24" a="1"/>
  <c r="AA656" i="24" s="1"/>
  <c r="W656" i="24" a="1"/>
  <c r="W656" i="24" s="1"/>
  <c r="AI655" i="24" a="1"/>
  <c r="AI655" i="24" s="1"/>
  <c r="AE655" i="24" a="1"/>
  <c r="AE655" i="24" s="1"/>
  <c r="AA655" i="24" a="1"/>
  <c r="AA655" i="24" s="1"/>
  <c r="W655" i="24" a="1"/>
  <c r="W655" i="24" s="1"/>
  <c r="AI654" i="24" a="1"/>
  <c r="AI654" i="24" s="1"/>
  <c r="AE654" i="24" a="1"/>
  <c r="AE654" i="24" s="1"/>
  <c r="AA654" i="24" a="1"/>
  <c r="AA654" i="24" s="1"/>
  <c r="W654" i="24" a="1"/>
  <c r="W654" i="24" s="1"/>
  <c r="AI653" i="24" a="1"/>
  <c r="AI653" i="24" s="1"/>
  <c r="AE653" i="24" a="1"/>
  <c r="AE653" i="24" s="1"/>
  <c r="AA653" i="24" a="1"/>
  <c r="AA653" i="24" s="1"/>
  <c r="W653" i="24" a="1"/>
  <c r="W653" i="24" s="1"/>
  <c r="AI652" i="24" a="1"/>
  <c r="AI652" i="24" s="1"/>
  <c r="AE652" i="24" a="1"/>
  <c r="AE652" i="24" s="1"/>
  <c r="AA652" i="24" a="1"/>
  <c r="AA652" i="24" s="1"/>
  <c r="W652" i="24" a="1"/>
  <c r="W652" i="24" s="1"/>
  <c r="AI651" i="24" a="1"/>
  <c r="AI651" i="24" s="1"/>
  <c r="AE651" i="24" a="1"/>
  <c r="AE651" i="24" s="1"/>
  <c r="AA651" i="24" a="1"/>
  <c r="AA651" i="24" s="1"/>
  <c r="W651" i="24" a="1"/>
  <c r="W651" i="24" s="1"/>
  <c r="AI650" i="24" a="1"/>
  <c r="AI650" i="24" s="1"/>
  <c r="AE650" i="24" a="1"/>
  <c r="AE650" i="24" s="1"/>
  <c r="AA650" i="24" a="1"/>
  <c r="AA650" i="24" s="1"/>
  <c r="W650" i="24" a="1"/>
  <c r="W650" i="24" s="1"/>
  <c r="AI649" i="24" a="1"/>
  <c r="AI649" i="24" s="1"/>
  <c r="AE649" i="24" a="1"/>
  <c r="AE649" i="24" s="1"/>
  <c r="AA649" i="24" a="1"/>
  <c r="AA649" i="24" s="1"/>
  <c r="W649" i="24" a="1"/>
  <c r="W649" i="24" s="1"/>
  <c r="AI648" i="24" a="1"/>
  <c r="AI648" i="24" s="1"/>
  <c r="AE648" i="24" a="1"/>
  <c r="AE648" i="24" s="1"/>
  <c r="AA648" i="24" a="1"/>
  <c r="AA648" i="24" s="1"/>
  <c r="W648" i="24" a="1"/>
  <c r="W648" i="24" s="1"/>
  <c r="AI647" i="24" a="1"/>
  <c r="AI647" i="24" s="1"/>
  <c r="AE647" i="24" a="1"/>
  <c r="AE647" i="24" s="1"/>
  <c r="AA647" i="24" a="1"/>
  <c r="AA647" i="24" s="1"/>
  <c r="W647" i="24" a="1"/>
  <c r="W647" i="24" s="1"/>
  <c r="AI646" i="24" a="1"/>
  <c r="AI646" i="24" s="1"/>
  <c r="AE646" i="24" a="1"/>
  <c r="AE646" i="24" s="1"/>
  <c r="AA646" i="24" a="1"/>
  <c r="AA646" i="24" s="1"/>
  <c r="W646" i="24" a="1"/>
  <c r="W646" i="24" s="1"/>
  <c r="AI645" i="24" a="1"/>
  <c r="AI645" i="24" s="1"/>
  <c r="AE645" i="24" a="1"/>
  <c r="AE645" i="24" s="1"/>
  <c r="AA645" i="24" a="1"/>
  <c r="AA645" i="24" s="1"/>
  <c r="W645" i="24" a="1"/>
  <c r="W645" i="24" s="1"/>
  <c r="AI644" i="24" a="1"/>
  <c r="AI644" i="24" s="1"/>
  <c r="AE644" i="24" a="1"/>
  <c r="AE644" i="24" s="1"/>
  <c r="AA644" i="24" a="1"/>
  <c r="AA644" i="24" s="1"/>
  <c r="W644" i="24" a="1"/>
  <c r="W644" i="24" s="1"/>
  <c r="AI643" i="24" a="1"/>
  <c r="AI643" i="24" s="1"/>
  <c r="AE643" i="24" a="1"/>
  <c r="AE643" i="24" s="1"/>
  <c r="AA643" i="24" a="1"/>
  <c r="AA643" i="24" s="1"/>
  <c r="W643" i="24" a="1"/>
  <c r="W643" i="24" s="1"/>
  <c r="AI642" i="24" a="1"/>
  <c r="AI642" i="24" s="1"/>
  <c r="AE642" i="24" a="1"/>
  <c r="AE642" i="24" s="1"/>
  <c r="AA642" i="24" a="1"/>
  <c r="AA642" i="24" s="1"/>
  <c r="W642" i="24" a="1"/>
  <c r="W642" i="24" s="1"/>
  <c r="AI641" i="24" a="1"/>
  <c r="AI641" i="24" s="1"/>
  <c r="AE641" i="24" a="1"/>
  <c r="AE641" i="24" s="1"/>
  <c r="AA641" i="24" a="1"/>
  <c r="AA641" i="24" s="1"/>
  <c r="W641" i="24" a="1"/>
  <c r="W641" i="24" s="1"/>
  <c r="AI640" i="24" a="1"/>
  <c r="AI640" i="24" s="1"/>
  <c r="AE640" i="24" a="1"/>
  <c r="AE640" i="24" s="1"/>
  <c r="AA640" i="24" a="1"/>
  <c r="AA640" i="24" s="1"/>
  <c r="W640" i="24" a="1"/>
  <c r="W640" i="24" s="1"/>
  <c r="AI639" i="24" a="1"/>
  <c r="AI639" i="24" s="1"/>
  <c r="AE639" i="24" a="1"/>
  <c r="AE639" i="24" s="1"/>
  <c r="AA639" i="24" a="1"/>
  <c r="AA639" i="24" s="1"/>
  <c r="W639" i="24" a="1"/>
  <c r="W639" i="24" s="1"/>
  <c r="AI638" i="24" a="1"/>
  <c r="AI638" i="24" s="1"/>
  <c r="AE638" i="24" a="1"/>
  <c r="AE638" i="24" s="1"/>
  <c r="AA638" i="24" a="1"/>
  <c r="AA638" i="24" s="1"/>
  <c r="W638" i="24" a="1"/>
  <c r="W638" i="24" s="1"/>
  <c r="AI637" i="24" a="1"/>
  <c r="AI637" i="24" s="1"/>
  <c r="AE637" i="24" a="1"/>
  <c r="AE637" i="24" s="1"/>
  <c r="AA637" i="24" a="1"/>
  <c r="AA637" i="24" s="1"/>
  <c r="W637" i="24" a="1"/>
  <c r="W637" i="24" s="1"/>
  <c r="AI636" i="24" a="1"/>
  <c r="AI636" i="24" s="1"/>
  <c r="AE636" i="24" a="1"/>
  <c r="AE636" i="24" s="1"/>
  <c r="AA636" i="24" a="1"/>
  <c r="AA636" i="24" s="1"/>
  <c r="W636" i="24" a="1"/>
  <c r="W636" i="24" s="1"/>
  <c r="AI635" i="24" a="1"/>
  <c r="AI635" i="24" s="1"/>
  <c r="AE635" i="24" a="1"/>
  <c r="AE635" i="24" s="1"/>
  <c r="AA635" i="24" a="1"/>
  <c r="AA635" i="24" s="1"/>
  <c r="W635" i="24" a="1"/>
  <c r="W635" i="24" s="1"/>
  <c r="AI634" i="24" a="1"/>
  <c r="AI634" i="24" s="1"/>
  <c r="AE634" i="24" a="1"/>
  <c r="AE634" i="24" s="1"/>
  <c r="AA634" i="24" a="1"/>
  <c r="AA634" i="24" s="1"/>
  <c r="W634" i="24" a="1"/>
  <c r="W634" i="24" s="1"/>
  <c r="AI633" i="24" a="1"/>
  <c r="AI633" i="24" s="1"/>
  <c r="AE633" i="24" a="1"/>
  <c r="AE633" i="24" s="1"/>
  <c r="AA633" i="24" a="1"/>
  <c r="AA633" i="24" s="1"/>
  <c r="W633" i="24" a="1"/>
  <c r="W633" i="24" s="1"/>
  <c r="AI632" i="24" a="1"/>
  <c r="AI632" i="24" s="1"/>
  <c r="AE632" i="24" a="1"/>
  <c r="AE632" i="24" s="1"/>
  <c r="AA632" i="24" a="1"/>
  <c r="AA632" i="24" s="1"/>
  <c r="W632" i="24" a="1"/>
  <c r="W632" i="24" s="1"/>
  <c r="AI631" i="24" a="1"/>
  <c r="AI631" i="24" s="1"/>
  <c r="AE631" i="24" a="1"/>
  <c r="AE631" i="24" s="1"/>
  <c r="AA631" i="24" a="1"/>
  <c r="AA631" i="24" s="1"/>
  <c r="W631" i="24" a="1"/>
  <c r="W631" i="24" s="1"/>
  <c r="AI630" i="24" a="1"/>
  <c r="AI630" i="24" s="1"/>
  <c r="AE630" i="24" a="1"/>
  <c r="AE630" i="24" s="1"/>
  <c r="AA630" i="24" a="1"/>
  <c r="AA630" i="24" s="1"/>
  <c r="W630" i="24" a="1"/>
  <c r="W630" i="24" s="1"/>
  <c r="AI629" i="24" a="1"/>
  <c r="AI629" i="24" s="1"/>
  <c r="AE629" i="24" a="1"/>
  <c r="AE629" i="24" s="1"/>
  <c r="AA629" i="24" a="1"/>
  <c r="AA629" i="24" s="1"/>
  <c r="W629" i="24" a="1"/>
  <c r="W629" i="24" s="1"/>
  <c r="AI628" i="24" a="1"/>
  <c r="AI628" i="24" s="1"/>
  <c r="AE628" i="24" a="1"/>
  <c r="AE628" i="24" s="1"/>
  <c r="AA628" i="24" a="1"/>
  <c r="AA628" i="24" s="1"/>
  <c r="W628" i="24" a="1"/>
  <c r="W628" i="24" s="1"/>
  <c r="AI627" i="24" a="1"/>
  <c r="AI627" i="24" s="1"/>
  <c r="AE627" i="24" a="1"/>
  <c r="AE627" i="24" s="1"/>
  <c r="AA627" i="24" a="1"/>
  <c r="AA627" i="24" s="1"/>
  <c r="W627" i="24" a="1"/>
  <c r="W627" i="24" s="1"/>
  <c r="AI626" i="24" a="1"/>
  <c r="AI626" i="24" s="1"/>
  <c r="AE626" i="24" a="1"/>
  <c r="AE626" i="24" s="1"/>
  <c r="AA626" i="24" a="1"/>
  <c r="AA626" i="24" s="1"/>
  <c r="W626" i="24" a="1"/>
  <c r="W626" i="24" s="1"/>
  <c r="AI625" i="24" a="1"/>
  <c r="AI625" i="24" s="1"/>
  <c r="AE625" i="24" a="1"/>
  <c r="AE625" i="24" s="1"/>
  <c r="AA625" i="24" a="1"/>
  <c r="AA625" i="24" s="1"/>
  <c r="W625" i="24" a="1"/>
  <c r="W625" i="24" s="1"/>
  <c r="AI624" i="24" a="1"/>
  <c r="AI624" i="24" s="1"/>
  <c r="AE624" i="24" a="1"/>
  <c r="AE624" i="24" s="1"/>
  <c r="AA624" i="24" a="1"/>
  <c r="AA624" i="24" s="1"/>
  <c r="W624" i="24" a="1"/>
  <c r="W624" i="24" s="1"/>
  <c r="AI623" i="24" a="1"/>
  <c r="AI623" i="24" s="1"/>
  <c r="AE623" i="24" a="1"/>
  <c r="AE623" i="24" s="1"/>
  <c r="AA623" i="24" a="1"/>
  <c r="AA623" i="24" s="1"/>
  <c r="W623" i="24" a="1"/>
  <c r="W623" i="24" s="1"/>
  <c r="AI622" i="24" a="1"/>
  <c r="AI622" i="24" s="1"/>
  <c r="AE622" i="24" a="1"/>
  <c r="AE622" i="24" s="1"/>
  <c r="AA622" i="24" a="1"/>
  <c r="AA622" i="24" s="1"/>
  <c r="W622" i="24" a="1"/>
  <c r="W622" i="24" s="1"/>
  <c r="AI621" i="24" a="1"/>
  <c r="AI621" i="24" s="1"/>
  <c r="AE621" i="24" a="1"/>
  <c r="AE621" i="24" s="1"/>
  <c r="AA621" i="24" a="1"/>
  <c r="AA621" i="24" s="1"/>
  <c r="W621" i="24" a="1"/>
  <c r="W621" i="24" s="1"/>
  <c r="AI620" i="24" a="1"/>
  <c r="AI620" i="24" s="1"/>
  <c r="AE620" i="24" a="1"/>
  <c r="AE620" i="24" s="1"/>
  <c r="AA620" i="24" a="1"/>
  <c r="AA620" i="24" s="1"/>
  <c r="W620" i="24" a="1"/>
  <c r="W620" i="24" s="1"/>
  <c r="AI619" i="24" a="1"/>
  <c r="AI619" i="24" s="1"/>
  <c r="AE619" i="24" a="1"/>
  <c r="AE619" i="24" s="1"/>
  <c r="AA619" i="24" a="1"/>
  <c r="AA619" i="24" s="1"/>
  <c r="W619" i="24" a="1"/>
  <c r="W619" i="24" s="1"/>
  <c r="AI618" i="24" a="1"/>
  <c r="AI618" i="24" s="1"/>
  <c r="AE618" i="24" a="1"/>
  <c r="AE618" i="24" s="1"/>
  <c r="AA618" i="24" a="1"/>
  <c r="AA618" i="24" s="1"/>
  <c r="W618" i="24" a="1"/>
  <c r="W618" i="24" s="1"/>
  <c r="AI617" i="24" a="1"/>
  <c r="AI617" i="24" s="1"/>
  <c r="AE617" i="24" a="1"/>
  <c r="AE617" i="24" s="1"/>
  <c r="AA617" i="24" a="1"/>
  <c r="AA617" i="24" s="1"/>
  <c r="W617" i="24" a="1"/>
  <c r="W617" i="24" s="1"/>
  <c r="AI616" i="24" a="1"/>
  <c r="AI616" i="24" s="1"/>
  <c r="AE616" i="24" a="1"/>
  <c r="AE616" i="24" s="1"/>
  <c r="AA616" i="24" a="1"/>
  <c r="AA616" i="24" s="1"/>
  <c r="W616" i="24" a="1"/>
  <c r="W616" i="24" s="1"/>
  <c r="AI615" i="24" a="1"/>
  <c r="AI615" i="24" s="1"/>
  <c r="AE615" i="24" a="1"/>
  <c r="AE615" i="24" s="1"/>
  <c r="AA615" i="24" a="1"/>
  <c r="AA615" i="24" s="1"/>
  <c r="W615" i="24" a="1"/>
  <c r="W615" i="24" s="1"/>
  <c r="AI614" i="24" a="1"/>
  <c r="AI614" i="24" s="1"/>
  <c r="AE614" i="24" a="1"/>
  <c r="AE614" i="24" s="1"/>
  <c r="AA614" i="24" a="1"/>
  <c r="AA614" i="24" s="1"/>
  <c r="W614" i="24" a="1"/>
  <c r="W614" i="24" s="1"/>
  <c r="AI613" i="24" a="1"/>
  <c r="AI613" i="24" s="1"/>
  <c r="AE613" i="24" a="1"/>
  <c r="AE613" i="24" s="1"/>
  <c r="AA613" i="24" a="1"/>
  <c r="AA613" i="24" s="1"/>
  <c r="W613" i="24" a="1"/>
  <c r="W613" i="24" s="1"/>
  <c r="AI612" i="24" a="1"/>
  <c r="AI612" i="24" s="1"/>
  <c r="AE612" i="24" a="1"/>
  <c r="AE612" i="24" s="1"/>
  <c r="AA612" i="24" a="1"/>
  <c r="AA612" i="24" s="1"/>
  <c r="W612" i="24" a="1"/>
  <c r="W612" i="24" s="1"/>
  <c r="AI611" i="24" a="1"/>
  <c r="AI611" i="24" s="1"/>
  <c r="AE611" i="24" a="1"/>
  <c r="AE611" i="24" s="1"/>
  <c r="AA611" i="24" a="1"/>
  <c r="AA611" i="24" s="1"/>
  <c r="W611" i="24" a="1"/>
  <c r="W611" i="24" s="1"/>
  <c r="AI610" i="24" a="1"/>
  <c r="AI610" i="24" s="1"/>
  <c r="AE610" i="24" a="1"/>
  <c r="AE610" i="24" s="1"/>
  <c r="AA610" i="24" a="1"/>
  <c r="AA610" i="24" s="1"/>
  <c r="W610" i="24" a="1"/>
  <c r="W610" i="24" s="1"/>
  <c r="AI609" i="24" a="1"/>
  <c r="AI609" i="24" s="1"/>
  <c r="AE609" i="24" a="1"/>
  <c r="AE609" i="24" s="1"/>
  <c r="AA609" i="24" a="1"/>
  <c r="AA609" i="24" s="1"/>
  <c r="W609" i="24" a="1"/>
  <c r="W609" i="24" s="1"/>
  <c r="AI608" i="24" a="1"/>
  <c r="AI608" i="24" s="1"/>
  <c r="AE608" i="24" a="1"/>
  <c r="AE608" i="24" s="1"/>
  <c r="AA608" i="24" a="1"/>
  <c r="AA608" i="24" s="1"/>
  <c r="W608" i="24" a="1"/>
  <c r="W608" i="24" s="1"/>
  <c r="AI607" i="24" a="1"/>
  <c r="AI607" i="24" s="1"/>
  <c r="AE607" i="24" a="1"/>
  <c r="AE607" i="24" s="1"/>
  <c r="AA607" i="24" a="1"/>
  <c r="AA607" i="24" s="1"/>
  <c r="W607" i="24" a="1"/>
  <c r="W607" i="24" s="1"/>
  <c r="AI606" i="24" a="1"/>
  <c r="AI606" i="24" s="1"/>
  <c r="AE606" i="24" a="1"/>
  <c r="AE606" i="24" s="1"/>
  <c r="AA606" i="24" a="1"/>
  <c r="AA606" i="24" s="1"/>
  <c r="W606" i="24" a="1"/>
  <c r="W606" i="24" s="1"/>
  <c r="AI605" i="24" a="1"/>
  <c r="AI605" i="24" s="1"/>
  <c r="AE605" i="24" a="1"/>
  <c r="AE605" i="24" s="1"/>
  <c r="AA605" i="24" a="1"/>
  <c r="AA605" i="24" s="1"/>
  <c r="W605" i="24" a="1"/>
  <c r="W605" i="24" s="1"/>
  <c r="AI604" i="24" a="1"/>
  <c r="AI604" i="24" s="1"/>
  <c r="AE604" i="24" a="1"/>
  <c r="AE604" i="24" s="1"/>
  <c r="AA604" i="24" a="1"/>
  <c r="AA604" i="24" s="1"/>
  <c r="W604" i="24" a="1"/>
  <c r="W604" i="24" s="1"/>
  <c r="AI603" i="24" a="1"/>
  <c r="AI603" i="24" s="1"/>
  <c r="AE603" i="24" a="1"/>
  <c r="AE603" i="24" s="1"/>
  <c r="AA603" i="24" a="1"/>
  <c r="AA603" i="24" s="1"/>
  <c r="W603" i="24" a="1"/>
  <c r="W603" i="24" s="1"/>
  <c r="AI602" i="24" a="1"/>
  <c r="AI602" i="24" s="1"/>
  <c r="AE602" i="24" a="1"/>
  <c r="AE602" i="24" s="1"/>
  <c r="AA602" i="24" a="1"/>
  <c r="AA602" i="24" s="1"/>
  <c r="W602" i="24" a="1"/>
  <c r="W602" i="24" s="1"/>
  <c r="AI601" i="24" a="1"/>
  <c r="AI601" i="24" s="1"/>
  <c r="AE601" i="24" a="1"/>
  <c r="AE601" i="24" s="1"/>
  <c r="AA601" i="24" a="1"/>
  <c r="AA601" i="24" s="1"/>
  <c r="W601" i="24" a="1"/>
  <c r="W601" i="24" s="1"/>
  <c r="AI600" i="24" a="1"/>
  <c r="AI600" i="24" s="1"/>
  <c r="AE600" i="24" a="1"/>
  <c r="AE600" i="24" s="1"/>
  <c r="AA600" i="24" a="1"/>
  <c r="AA600" i="24" s="1"/>
  <c r="W600" i="24" a="1"/>
  <c r="W600" i="24" s="1"/>
  <c r="AI599" i="24" a="1"/>
  <c r="AI599" i="24" s="1"/>
  <c r="AE599" i="24" a="1"/>
  <c r="AE599" i="24" s="1"/>
  <c r="AA599" i="24" a="1"/>
  <c r="AA599" i="24" s="1"/>
  <c r="W599" i="24" a="1"/>
  <c r="W599" i="24" s="1"/>
  <c r="AI598" i="24" a="1"/>
  <c r="AI598" i="24" s="1"/>
  <c r="AE598" i="24" a="1"/>
  <c r="AE598" i="24" s="1"/>
  <c r="AA598" i="24" a="1"/>
  <c r="AA598" i="24" s="1"/>
  <c r="W598" i="24" a="1"/>
  <c r="W598" i="24" s="1"/>
  <c r="AI597" i="24" a="1"/>
  <c r="AI597" i="24" s="1"/>
  <c r="AE597" i="24" a="1"/>
  <c r="AE597" i="24" s="1"/>
  <c r="AA597" i="24" a="1"/>
  <c r="AA597" i="24" s="1"/>
  <c r="W597" i="24" a="1"/>
  <c r="W597" i="24" s="1"/>
  <c r="AI596" i="24" a="1"/>
  <c r="AI596" i="24" s="1"/>
  <c r="AE596" i="24" a="1"/>
  <c r="AE596" i="24" s="1"/>
  <c r="AA596" i="24" a="1"/>
  <c r="AA596" i="24" s="1"/>
  <c r="W596" i="24" a="1"/>
  <c r="W596" i="24" s="1"/>
  <c r="AI595" i="24" a="1"/>
  <c r="AI595" i="24" s="1"/>
  <c r="AE595" i="24" a="1"/>
  <c r="AE595" i="24" s="1"/>
  <c r="AA595" i="24" a="1"/>
  <c r="AA595" i="24" s="1"/>
  <c r="W595" i="24" a="1"/>
  <c r="W595" i="24" s="1"/>
  <c r="AI594" i="24" a="1"/>
  <c r="AI594" i="24" s="1"/>
  <c r="AE594" i="24" a="1"/>
  <c r="AE594" i="24" s="1"/>
  <c r="AA594" i="24" a="1"/>
  <c r="AA594" i="24" s="1"/>
  <c r="W594" i="24" a="1"/>
  <c r="W594" i="24" s="1"/>
  <c r="AI593" i="24" a="1"/>
  <c r="AI593" i="24" s="1"/>
  <c r="AE593" i="24" a="1"/>
  <c r="AE593" i="24" s="1"/>
  <c r="AA593" i="24" a="1"/>
  <c r="AA593" i="24" s="1"/>
  <c r="W593" i="24" a="1"/>
  <c r="W593" i="24" s="1"/>
  <c r="AI592" i="24" a="1"/>
  <c r="AI592" i="24" s="1"/>
  <c r="AE592" i="24" a="1"/>
  <c r="AE592" i="24" s="1"/>
  <c r="AA592" i="24" a="1"/>
  <c r="AA592" i="24" s="1"/>
  <c r="W592" i="24" a="1"/>
  <c r="W592" i="24" s="1"/>
  <c r="AI591" i="24" a="1"/>
  <c r="AI591" i="24" s="1"/>
  <c r="AE591" i="24" a="1"/>
  <c r="AE591" i="24" s="1"/>
  <c r="AA591" i="24" a="1"/>
  <c r="AA591" i="24" s="1"/>
  <c r="W591" i="24" a="1"/>
  <c r="W591" i="24" s="1"/>
  <c r="AI590" i="24" a="1"/>
  <c r="AI590" i="24" s="1"/>
  <c r="AE590" i="24" a="1"/>
  <c r="AE590" i="24" s="1"/>
  <c r="AA590" i="24" a="1"/>
  <c r="AA590" i="24" s="1"/>
  <c r="W590" i="24" a="1"/>
  <c r="W590" i="24" s="1"/>
  <c r="AI589" i="24" a="1"/>
  <c r="AI589" i="24" s="1"/>
  <c r="AE589" i="24" a="1"/>
  <c r="AE589" i="24" s="1"/>
  <c r="AA589" i="24" a="1"/>
  <c r="AA589" i="24" s="1"/>
  <c r="W589" i="24" a="1"/>
  <c r="W589" i="24" s="1"/>
  <c r="AI588" i="24" a="1"/>
  <c r="AI588" i="24" s="1"/>
  <c r="AE588" i="24" a="1"/>
  <c r="AE588" i="24" s="1"/>
  <c r="AA588" i="24" a="1"/>
  <c r="AA588" i="24" s="1"/>
  <c r="W588" i="24" a="1"/>
  <c r="W588" i="24" s="1"/>
  <c r="AI587" i="24" a="1"/>
  <c r="AI587" i="24" s="1"/>
  <c r="AE587" i="24" a="1"/>
  <c r="AE587" i="24" s="1"/>
  <c r="AA587" i="24" a="1"/>
  <c r="AA587" i="24" s="1"/>
  <c r="W587" i="24" a="1"/>
  <c r="W587" i="24" s="1"/>
  <c r="AI586" i="24" a="1"/>
  <c r="AI586" i="24" s="1"/>
  <c r="AE586" i="24" a="1"/>
  <c r="AE586" i="24" s="1"/>
  <c r="AA586" i="24" a="1"/>
  <c r="AA586" i="24" s="1"/>
  <c r="W586" i="24" a="1"/>
  <c r="W586" i="24" s="1"/>
  <c r="AI585" i="24" a="1"/>
  <c r="AI585" i="24" s="1"/>
  <c r="AE585" i="24" a="1"/>
  <c r="AE585" i="24" s="1"/>
  <c r="AA585" i="24" a="1"/>
  <c r="AA585" i="24" s="1"/>
  <c r="W585" i="24" a="1"/>
  <c r="W585" i="24" s="1"/>
  <c r="AI584" i="24" a="1"/>
  <c r="AI584" i="24" s="1"/>
  <c r="AE584" i="24" a="1"/>
  <c r="AE584" i="24" s="1"/>
  <c r="AA584" i="24" a="1"/>
  <c r="AA584" i="24" s="1"/>
  <c r="W584" i="24" a="1"/>
  <c r="W584" i="24" s="1"/>
  <c r="AI583" i="24" a="1"/>
  <c r="AI583" i="24" s="1"/>
  <c r="AE583" i="24" a="1"/>
  <c r="AE583" i="24" s="1"/>
  <c r="AA583" i="24" a="1"/>
  <c r="AA583" i="24" s="1"/>
  <c r="W583" i="24" a="1"/>
  <c r="W583" i="24" s="1"/>
  <c r="AI582" i="24" a="1"/>
  <c r="AI582" i="24" s="1"/>
  <c r="AE582" i="24" a="1"/>
  <c r="AE582" i="24" s="1"/>
  <c r="AA582" i="24" a="1"/>
  <c r="AA582" i="24" s="1"/>
  <c r="W582" i="24" a="1"/>
  <c r="W582" i="24" s="1"/>
  <c r="AI581" i="24" a="1"/>
  <c r="AI581" i="24" s="1"/>
  <c r="AE581" i="24" a="1"/>
  <c r="AE581" i="24" s="1"/>
  <c r="AA581" i="24" a="1"/>
  <c r="AA581" i="24" s="1"/>
  <c r="W581" i="24" a="1"/>
  <c r="W581" i="24" s="1"/>
  <c r="AI580" i="24" a="1"/>
  <c r="AI580" i="24" s="1"/>
  <c r="AE580" i="24" a="1"/>
  <c r="AE580" i="24" s="1"/>
  <c r="AA580" i="24" a="1"/>
  <c r="AA580" i="24" s="1"/>
  <c r="W580" i="24" a="1"/>
  <c r="W580" i="24" s="1"/>
  <c r="AI579" i="24" a="1"/>
  <c r="AI579" i="24" s="1"/>
  <c r="AE579" i="24" a="1"/>
  <c r="AE579" i="24" s="1"/>
  <c r="AA579" i="24" a="1"/>
  <c r="AA579" i="24" s="1"/>
  <c r="W579" i="24" a="1"/>
  <c r="W579" i="24" s="1"/>
  <c r="AI578" i="24" a="1"/>
  <c r="AI578" i="24" s="1"/>
  <c r="AE578" i="24" a="1"/>
  <c r="AE578" i="24" s="1"/>
  <c r="AA578" i="24" a="1"/>
  <c r="AA578" i="24" s="1"/>
  <c r="W578" i="24" a="1"/>
  <c r="W578" i="24" s="1"/>
  <c r="AI577" i="24" a="1"/>
  <c r="AI577" i="24" s="1"/>
  <c r="AE577" i="24" a="1"/>
  <c r="AE577" i="24" s="1"/>
  <c r="AA577" i="24" a="1"/>
  <c r="AA577" i="24" s="1"/>
  <c r="W577" i="24" a="1"/>
  <c r="W577" i="24" s="1"/>
  <c r="AI576" i="24" a="1"/>
  <c r="AI576" i="24" s="1"/>
  <c r="AE576" i="24" a="1"/>
  <c r="AE576" i="24" s="1"/>
  <c r="AA576" i="24" a="1"/>
  <c r="AA576" i="24" s="1"/>
  <c r="W576" i="24" a="1"/>
  <c r="W576" i="24" s="1"/>
  <c r="AI575" i="24" a="1"/>
  <c r="AI575" i="24" s="1"/>
  <c r="AE575" i="24" a="1"/>
  <c r="AE575" i="24" s="1"/>
  <c r="AA575" i="24" a="1"/>
  <c r="AA575" i="24" s="1"/>
  <c r="W575" i="24" a="1"/>
  <c r="W575" i="24" s="1"/>
  <c r="AI574" i="24" a="1"/>
  <c r="AI574" i="24" s="1"/>
  <c r="AE574" i="24" a="1"/>
  <c r="AE574" i="24" s="1"/>
  <c r="AA574" i="24" a="1"/>
  <c r="AA574" i="24" s="1"/>
  <c r="W574" i="24" a="1"/>
  <c r="W574" i="24" s="1"/>
  <c r="AI573" i="24" a="1"/>
  <c r="AI573" i="24" s="1"/>
  <c r="AE573" i="24" a="1"/>
  <c r="AE573" i="24" s="1"/>
  <c r="AA573" i="24" a="1"/>
  <c r="AA573" i="24" s="1"/>
  <c r="W573" i="24" a="1"/>
  <c r="W573" i="24" s="1"/>
  <c r="AI572" i="24" a="1"/>
  <c r="AI572" i="24" s="1"/>
  <c r="AE572" i="24" a="1"/>
  <c r="AE572" i="24" s="1"/>
  <c r="AA572" i="24" a="1"/>
  <c r="AA572" i="24" s="1"/>
  <c r="W572" i="24" a="1"/>
  <c r="W572" i="24" s="1"/>
  <c r="AI571" i="24" a="1"/>
  <c r="AI571" i="24" s="1"/>
  <c r="AE571" i="24" a="1"/>
  <c r="AE571" i="24" s="1"/>
  <c r="AA571" i="24" a="1"/>
  <c r="AA571" i="24" s="1"/>
  <c r="W571" i="24" a="1"/>
  <c r="W571" i="24" s="1"/>
  <c r="AI570" i="24" a="1"/>
  <c r="AI570" i="24" s="1"/>
  <c r="AE570" i="24" a="1"/>
  <c r="AE570" i="24" s="1"/>
  <c r="AA570" i="24" a="1"/>
  <c r="AA570" i="24" s="1"/>
  <c r="W570" i="24" a="1"/>
  <c r="W570" i="24" s="1"/>
  <c r="AI569" i="24" a="1"/>
  <c r="AI569" i="24" s="1"/>
  <c r="AE569" i="24" a="1"/>
  <c r="AE569" i="24" s="1"/>
  <c r="AA569" i="24" a="1"/>
  <c r="AA569" i="24" s="1"/>
  <c r="W569" i="24" a="1"/>
  <c r="W569" i="24" s="1"/>
  <c r="AI568" i="24" a="1"/>
  <c r="AI568" i="24" s="1"/>
  <c r="AE568" i="24" a="1"/>
  <c r="AE568" i="24" s="1"/>
  <c r="AA568" i="24" a="1"/>
  <c r="AA568" i="24" s="1"/>
  <c r="W568" i="24" a="1"/>
  <c r="W568" i="24" s="1"/>
  <c r="AI567" i="24" a="1"/>
  <c r="AI567" i="24" s="1"/>
  <c r="AE567" i="24" a="1"/>
  <c r="AE567" i="24" s="1"/>
  <c r="AA567" i="24" a="1"/>
  <c r="AA567" i="24" s="1"/>
  <c r="W567" i="24" a="1"/>
  <c r="W567" i="24" s="1"/>
  <c r="AI566" i="24" a="1"/>
  <c r="AI566" i="24" s="1"/>
  <c r="AE566" i="24" a="1"/>
  <c r="AE566" i="24" s="1"/>
  <c r="AA566" i="24" a="1"/>
  <c r="AA566" i="24" s="1"/>
  <c r="W566" i="24" a="1"/>
  <c r="W566" i="24" s="1"/>
  <c r="AI565" i="24" a="1"/>
  <c r="AI565" i="24" s="1"/>
  <c r="AE565" i="24" a="1"/>
  <c r="AE565" i="24" s="1"/>
  <c r="AA565" i="24" a="1"/>
  <c r="AA565" i="24" s="1"/>
  <c r="W565" i="24" a="1"/>
  <c r="W565" i="24" s="1"/>
  <c r="AI564" i="24" a="1"/>
  <c r="AI564" i="24" s="1"/>
  <c r="AE564" i="24" a="1"/>
  <c r="AE564" i="24" s="1"/>
  <c r="AA564" i="24" a="1"/>
  <c r="AA564" i="24" s="1"/>
  <c r="W564" i="24" a="1"/>
  <c r="W564" i="24" s="1"/>
  <c r="AI563" i="24" a="1"/>
  <c r="AI563" i="24" s="1"/>
  <c r="AE563" i="24" a="1"/>
  <c r="AE563" i="24" s="1"/>
  <c r="AA563" i="24" a="1"/>
  <c r="AA563" i="24" s="1"/>
  <c r="W563" i="24" a="1"/>
  <c r="W563" i="24" s="1"/>
  <c r="AI562" i="24" a="1"/>
  <c r="AI562" i="24" s="1"/>
  <c r="AE562" i="24" a="1"/>
  <c r="AE562" i="24" s="1"/>
  <c r="AA562" i="24" a="1"/>
  <c r="AA562" i="24" s="1"/>
  <c r="W562" i="24" a="1"/>
  <c r="W562" i="24" s="1"/>
  <c r="AI561" i="24" a="1"/>
  <c r="AI561" i="24" s="1"/>
  <c r="AE561" i="24" a="1"/>
  <c r="AE561" i="24" s="1"/>
  <c r="AA561" i="24" a="1"/>
  <c r="AA561" i="24" s="1"/>
  <c r="W561" i="24" a="1"/>
  <c r="W561" i="24" s="1"/>
  <c r="AI560" i="24" a="1"/>
  <c r="AI560" i="24" s="1"/>
  <c r="AE560" i="24" a="1"/>
  <c r="AE560" i="24" s="1"/>
  <c r="AA560" i="24" a="1"/>
  <c r="AA560" i="24" s="1"/>
  <c r="W560" i="24" a="1"/>
  <c r="W560" i="24" s="1"/>
  <c r="AI559" i="24" a="1"/>
  <c r="AI559" i="24" s="1"/>
  <c r="AE559" i="24" a="1"/>
  <c r="AE559" i="24" s="1"/>
  <c r="AA559" i="24" a="1"/>
  <c r="AA559" i="24" s="1"/>
  <c r="W559" i="24" a="1"/>
  <c r="W559" i="24" s="1"/>
  <c r="AI558" i="24" a="1"/>
  <c r="AI558" i="24" s="1"/>
  <c r="AE558" i="24" a="1"/>
  <c r="AE558" i="24" s="1"/>
  <c r="AA558" i="24" a="1"/>
  <c r="AA558" i="24" s="1"/>
  <c r="W558" i="24" a="1"/>
  <c r="W558" i="24" s="1"/>
  <c r="AI557" i="24" a="1"/>
  <c r="AI557" i="24" s="1"/>
  <c r="AE557" i="24" a="1"/>
  <c r="AE557" i="24" s="1"/>
  <c r="AA557" i="24" a="1"/>
  <c r="AA557" i="24" s="1"/>
  <c r="W557" i="24" a="1"/>
  <c r="W557" i="24" s="1"/>
  <c r="AI556" i="24" a="1"/>
  <c r="AI556" i="24" s="1"/>
  <c r="AE556" i="24" a="1"/>
  <c r="AE556" i="24" s="1"/>
  <c r="AA556" i="24" a="1"/>
  <c r="AA556" i="24" s="1"/>
  <c r="W556" i="24" a="1"/>
  <c r="W556" i="24" s="1"/>
  <c r="AI555" i="24" a="1"/>
  <c r="AI555" i="24" s="1"/>
  <c r="AE555" i="24" a="1"/>
  <c r="AE555" i="24" s="1"/>
  <c r="AA555" i="24" a="1"/>
  <c r="AA555" i="24" s="1"/>
  <c r="W555" i="24" a="1"/>
  <c r="W555" i="24" s="1"/>
  <c r="AI554" i="24" a="1"/>
  <c r="AI554" i="24" s="1"/>
  <c r="AE554" i="24" a="1"/>
  <c r="AE554" i="24" s="1"/>
  <c r="AA554" i="24" a="1"/>
  <c r="AA554" i="24" s="1"/>
  <c r="W554" i="24" a="1"/>
  <c r="W554" i="24" s="1"/>
  <c r="AI553" i="24" a="1"/>
  <c r="AI553" i="24" s="1"/>
  <c r="AE553" i="24" a="1"/>
  <c r="AE553" i="24" s="1"/>
  <c r="AA553" i="24" a="1"/>
  <c r="AA553" i="24" s="1"/>
  <c r="W553" i="24" a="1"/>
  <c r="W553" i="24" s="1"/>
  <c r="AI552" i="24" a="1"/>
  <c r="AI552" i="24" s="1"/>
  <c r="AE552" i="24" a="1"/>
  <c r="AE552" i="24" s="1"/>
  <c r="AA552" i="24" a="1"/>
  <c r="AA552" i="24" s="1"/>
  <c r="W552" i="24" a="1"/>
  <c r="W552" i="24" s="1"/>
  <c r="AI551" i="24" a="1"/>
  <c r="AI551" i="24" s="1"/>
  <c r="AE551" i="24" a="1"/>
  <c r="AE551" i="24" s="1"/>
  <c r="AA551" i="24" a="1"/>
  <c r="AA551" i="24" s="1"/>
  <c r="W551" i="24" a="1"/>
  <c r="W551" i="24" s="1"/>
  <c r="AI550" i="24" a="1"/>
  <c r="AI550" i="24" s="1"/>
  <c r="AE550" i="24" a="1"/>
  <c r="AE550" i="24" s="1"/>
  <c r="AA550" i="24" a="1"/>
  <c r="AA550" i="24" s="1"/>
  <c r="W550" i="24" a="1"/>
  <c r="W550" i="24" s="1"/>
  <c r="AI549" i="24" a="1"/>
  <c r="AI549" i="24" s="1"/>
  <c r="AE549" i="24" a="1"/>
  <c r="AE549" i="24" s="1"/>
  <c r="AA549" i="24" a="1"/>
  <c r="AA549" i="24" s="1"/>
  <c r="W549" i="24" a="1"/>
  <c r="W549" i="24" s="1"/>
  <c r="AI548" i="24" a="1"/>
  <c r="AI548" i="24" s="1"/>
  <c r="AE548" i="24" a="1"/>
  <c r="AE548" i="24" s="1"/>
  <c r="AA548" i="24" a="1"/>
  <c r="AA548" i="24" s="1"/>
  <c r="W548" i="24" a="1"/>
  <c r="W548" i="24" s="1"/>
  <c r="AI547" i="24" a="1"/>
  <c r="AI547" i="24" s="1"/>
  <c r="AE547" i="24" a="1"/>
  <c r="AE547" i="24" s="1"/>
  <c r="AA547" i="24" a="1"/>
  <c r="AA547" i="24" s="1"/>
  <c r="W547" i="24" a="1"/>
  <c r="W547" i="24" s="1"/>
  <c r="AI546" i="24" a="1"/>
  <c r="AI546" i="24" s="1"/>
  <c r="AE546" i="24" a="1"/>
  <c r="AE546" i="24" s="1"/>
  <c r="AA546" i="24" a="1"/>
  <c r="AA546" i="24" s="1"/>
  <c r="W546" i="24" a="1"/>
  <c r="W546" i="24" s="1"/>
  <c r="AI545" i="24" a="1"/>
  <c r="AI545" i="24" s="1"/>
  <c r="AE545" i="24" a="1"/>
  <c r="AE545" i="24" s="1"/>
  <c r="AA545" i="24" a="1"/>
  <c r="AA545" i="24" s="1"/>
  <c r="W545" i="24" a="1"/>
  <c r="W545" i="24" s="1"/>
  <c r="AI544" i="24" a="1"/>
  <c r="AI544" i="24" s="1"/>
  <c r="AE544" i="24" a="1"/>
  <c r="AE544" i="24" s="1"/>
  <c r="AA544" i="24" a="1"/>
  <c r="AA544" i="24" s="1"/>
  <c r="W544" i="24" a="1"/>
  <c r="W544" i="24" s="1"/>
  <c r="AI543" i="24" a="1"/>
  <c r="AI543" i="24" s="1"/>
  <c r="AE543" i="24" a="1"/>
  <c r="AE543" i="24" s="1"/>
  <c r="AA543" i="24" a="1"/>
  <c r="AA543" i="24" s="1"/>
  <c r="W543" i="24" a="1"/>
  <c r="W543" i="24" s="1"/>
  <c r="AI542" i="24" a="1"/>
  <c r="AI542" i="24" s="1"/>
  <c r="AE542" i="24" a="1"/>
  <c r="AE542" i="24" s="1"/>
  <c r="AA542" i="24" a="1"/>
  <c r="AA542" i="24" s="1"/>
  <c r="W542" i="24" a="1"/>
  <c r="W542" i="24" s="1"/>
  <c r="AI541" i="24" a="1"/>
  <c r="AI541" i="24" s="1"/>
  <c r="AE541" i="24" a="1"/>
  <c r="AE541" i="24" s="1"/>
  <c r="AA541" i="24" a="1"/>
  <c r="AA541" i="24" s="1"/>
  <c r="W541" i="24" a="1"/>
  <c r="W541" i="24" s="1"/>
  <c r="AI540" i="24" a="1"/>
  <c r="AI540" i="24" s="1"/>
  <c r="AE540" i="24" a="1"/>
  <c r="AE540" i="24" s="1"/>
  <c r="AA540" i="24" a="1"/>
  <c r="AA540" i="24" s="1"/>
  <c r="W540" i="24" a="1"/>
  <c r="W540" i="24" s="1"/>
  <c r="AI539" i="24" a="1"/>
  <c r="AI539" i="24" s="1"/>
  <c r="AE539" i="24" a="1"/>
  <c r="AE539" i="24" s="1"/>
  <c r="AA539" i="24" a="1"/>
  <c r="AA539" i="24" s="1"/>
  <c r="W539" i="24" a="1"/>
  <c r="W539" i="24" s="1"/>
  <c r="AI538" i="24" a="1"/>
  <c r="AI538" i="24" s="1"/>
  <c r="AE538" i="24" a="1"/>
  <c r="AE538" i="24" s="1"/>
  <c r="AA538" i="24" a="1"/>
  <c r="AA538" i="24" s="1"/>
  <c r="W538" i="24" a="1"/>
  <c r="W538" i="24" s="1"/>
  <c r="AI537" i="24" a="1"/>
  <c r="AI537" i="24" s="1"/>
  <c r="AE537" i="24" a="1"/>
  <c r="AE537" i="24" s="1"/>
  <c r="AA537" i="24" a="1"/>
  <c r="AA537" i="24" s="1"/>
  <c r="W537" i="24" a="1"/>
  <c r="W537" i="24" s="1"/>
  <c r="AI536" i="24" a="1"/>
  <c r="AI536" i="24" s="1"/>
  <c r="AE536" i="24" a="1"/>
  <c r="AE536" i="24" s="1"/>
  <c r="AA536" i="24" a="1"/>
  <c r="AA536" i="24" s="1"/>
  <c r="W536" i="24" a="1"/>
  <c r="W536" i="24" s="1"/>
  <c r="AI535" i="24" a="1"/>
  <c r="AI535" i="24" s="1"/>
  <c r="AE535" i="24" a="1"/>
  <c r="AE535" i="24" s="1"/>
  <c r="AA535" i="24" a="1"/>
  <c r="AA535" i="24" s="1"/>
  <c r="W535" i="24" a="1"/>
  <c r="W535" i="24" s="1"/>
  <c r="AI534" i="24" a="1"/>
  <c r="AI534" i="24" s="1"/>
  <c r="AE534" i="24" a="1"/>
  <c r="AE534" i="24" s="1"/>
  <c r="AA534" i="24" a="1"/>
  <c r="AA534" i="24" s="1"/>
  <c r="W534" i="24" a="1"/>
  <c r="W534" i="24" s="1"/>
  <c r="AI533" i="24" a="1"/>
  <c r="AI533" i="24" s="1"/>
  <c r="AE533" i="24" a="1"/>
  <c r="AE533" i="24" s="1"/>
  <c r="AA533" i="24" a="1"/>
  <c r="AA533" i="24" s="1"/>
  <c r="W533" i="24" a="1"/>
  <c r="W533" i="24" s="1"/>
  <c r="AI532" i="24" a="1"/>
  <c r="AI532" i="24" s="1"/>
  <c r="AE532" i="24" a="1"/>
  <c r="AE532" i="24" s="1"/>
  <c r="AA532" i="24" a="1"/>
  <c r="AA532" i="24" s="1"/>
  <c r="W532" i="24" a="1"/>
  <c r="W532" i="24" s="1"/>
  <c r="AI531" i="24" a="1"/>
  <c r="AI531" i="24" s="1"/>
  <c r="AE531" i="24" a="1"/>
  <c r="AE531" i="24" s="1"/>
  <c r="AA531" i="24" a="1"/>
  <c r="AA531" i="24" s="1"/>
  <c r="W531" i="24" a="1"/>
  <c r="W531" i="24" s="1"/>
  <c r="AI530" i="24" a="1"/>
  <c r="AI530" i="24" s="1"/>
  <c r="AE530" i="24" a="1"/>
  <c r="AE530" i="24" s="1"/>
  <c r="AA530" i="24" a="1"/>
  <c r="AA530" i="24" s="1"/>
  <c r="W530" i="24" a="1"/>
  <c r="W530" i="24" s="1"/>
  <c r="AI529" i="24" a="1"/>
  <c r="AI529" i="24" s="1"/>
  <c r="AE529" i="24" a="1"/>
  <c r="AE529" i="24" s="1"/>
  <c r="AA529" i="24" a="1"/>
  <c r="AA529" i="24" s="1"/>
  <c r="W529" i="24" a="1"/>
  <c r="W529" i="24" s="1"/>
  <c r="AI528" i="24" a="1"/>
  <c r="AI528" i="24" s="1"/>
  <c r="AE528" i="24" a="1"/>
  <c r="AE528" i="24" s="1"/>
  <c r="AA528" i="24" a="1"/>
  <c r="AA528" i="24" s="1"/>
  <c r="W528" i="24" a="1"/>
  <c r="W528" i="24" s="1"/>
  <c r="AI527" i="24" a="1"/>
  <c r="AI527" i="24" s="1"/>
  <c r="AE527" i="24" a="1"/>
  <c r="AE527" i="24" s="1"/>
  <c r="AA527" i="24" a="1"/>
  <c r="AA527" i="24" s="1"/>
  <c r="W527" i="24" a="1"/>
  <c r="W527" i="24" s="1"/>
  <c r="AI526" i="24" a="1"/>
  <c r="AI526" i="24" s="1"/>
  <c r="AE526" i="24" a="1"/>
  <c r="AE526" i="24" s="1"/>
  <c r="AA526" i="24" a="1"/>
  <c r="AA526" i="24" s="1"/>
  <c r="W526" i="24" a="1"/>
  <c r="W526" i="24" s="1"/>
  <c r="AI525" i="24" a="1"/>
  <c r="AI525" i="24" s="1"/>
  <c r="AE525" i="24" a="1"/>
  <c r="AE525" i="24" s="1"/>
  <c r="AA525" i="24" a="1"/>
  <c r="AA525" i="24" s="1"/>
  <c r="W525" i="24" a="1"/>
  <c r="W525" i="24" s="1"/>
  <c r="AI524" i="24" a="1"/>
  <c r="AI524" i="24" s="1"/>
  <c r="AE524" i="24" a="1"/>
  <c r="AE524" i="24" s="1"/>
  <c r="AA524" i="24" a="1"/>
  <c r="AA524" i="24" s="1"/>
  <c r="W524" i="24" a="1"/>
  <c r="W524" i="24" s="1"/>
  <c r="AI523" i="24" a="1"/>
  <c r="AI523" i="24" s="1"/>
  <c r="AE523" i="24" a="1"/>
  <c r="AE523" i="24" s="1"/>
  <c r="AA523" i="24" a="1"/>
  <c r="AA523" i="24" s="1"/>
  <c r="W523" i="24" a="1"/>
  <c r="W523" i="24" s="1"/>
  <c r="AI522" i="24" a="1"/>
  <c r="AI522" i="24" s="1"/>
  <c r="AE522" i="24" a="1"/>
  <c r="AE522" i="24" s="1"/>
  <c r="AA522" i="24" a="1"/>
  <c r="AA522" i="24" s="1"/>
  <c r="W522" i="24" a="1"/>
  <c r="W522" i="24" s="1"/>
  <c r="AI521" i="24" a="1"/>
  <c r="AI521" i="24" s="1"/>
  <c r="AE521" i="24" a="1"/>
  <c r="AE521" i="24" s="1"/>
  <c r="AA521" i="24" a="1"/>
  <c r="AA521" i="24" s="1"/>
  <c r="W521" i="24" a="1"/>
  <c r="W521" i="24" s="1"/>
  <c r="AI520" i="24" a="1"/>
  <c r="AI520" i="24" s="1"/>
  <c r="AE520" i="24" a="1"/>
  <c r="AE520" i="24" s="1"/>
  <c r="AA520" i="24" a="1"/>
  <c r="AA520" i="24" s="1"/>
  <c r="W520" i="24" a="1"/>
  <c r="W520" i="24" s="1"/>
  <c r="AI519" i="24" a="1"/>
  <c r="AI519" i="24" s="1"/>
  <c r="AE519" i="24" a="1"/>
  <c r="AE519" i="24" s="1"/>
  <c r="AA519" i="24" a="1"/>
  <c r="AA519" i="24" s="1"/>
  <c r="W519" i="24" a="1"/>
  <c r="W519" i="24" s="1"/>
  <c r="AI518" i="24" a="1"/>
  <c r="AI518" i="24" s="1"/>
  <c r="AE518" i="24" a="1"/>
  <c r="AE518" i="24" s="1"/>
  <c r="AA518" i="24" a="1"/>
  <c r="AA518" i="24" s="1"/>
  <c r="W518" i="24" a="1"/>
  <c r="W518" i="24" s="1"/>
  <c r="AI517" i="24" a="1"/>
  <c r="AI517" i="24" s="1"/>
  <c r="AE517" i="24" a="1"/>
  <c r="AE517" i="24" s="1"/>
  <c r="AA517" i="24" a="1"/>
  <c r="AA517" i="24" s="1"/>
  <c r="W517" i="24" a="1"/>
  <c r="W517" i="24" s="1"/>
  <c r="AI516" i="24" a="1"/>
  <c r="AI516" i="24" s="1"/>
  <c r="AE516" i="24" a="1"/>
  <c r="AE516" i="24" s="1"/>
  <c r="AA516" i="24" a="1"/>
  <c r="AA516" i="24" s="1"/>
  <c r="W516" i="24" a="1"/>
  <c r="W516" i="24" s="1"/>
  <c r="AI515" i="24" a="1"/>
  <c r="AI515" i="24" s="1"/>
  <c r="AE515" i="24" a="1"/>
  <c r="AE515" i="24" s="1"/>
  <c r="AA515" i="24" a="1"/>
  <c r="AA515" i="24" s="1"/>
  <c r="W515" i="24" a="1"/>
  <c r="W515" i="24" s="1"/>
  <c r="AI514" i="24" a="1"/>
  <c r="AI514" i="24" s="1"/>
  <c r="AE514" i="24" a="1"/>
  <c r="AE514" i="24" s="1"/>
  <c r="AA514" i="24" a="1"/>
  <c r="AA514" i="24" s="1"/>
  <c r="W514" i="24" a="1"/>
  <c r="W514" i="24" s="1"/>
  <c r="AI513" i="24" a="1"/>
  <c r="AI513" i="24" s="1"/>
  <c r="AE513" i="24" a="1"/>
  <c r="AE513" i="24" s="1"/>
  <c r="AA513" i="24" a="1"/>
  <c r="AA513" i="24" s="1"/>
  <c r="W513" i="24" a="1"/>
  <c r="W513" i="24" s="1"/>
  <c r="AI512" i="24" a="1"/>
  <c r="AI512" i="24" s="1"/>
  <c r="AE512" i="24" a="1"/>
  <c r="AE512" i="24" s="1"/>
  <c r="AA512" i="24" a="1"/>
  <c r="AA512" i="24" s="1"/>
  <c r="W512" i="24" a="1"/>
  <c r="W512" i="24" s="1"/>
  <c r="AI511" i="24" a="1"/>
  <c r="AI511" i="24" s="1"/>
  <c r="AE511" i="24" a="1"/>
  <c r="AE511" i="24" s="1"/>
  <c r="AA511" i="24" a="1"/>
  <c r="AA511" i="24" s="1"/>
  <c r="W511" i="24" a="1"/>
  <c r="W511" i="24" s="1"/>
  <c r="AI510" i="24" a="1"/>
  <c r="AI510" i="24" s="1"/>
  <c r="AE510" i="24" a="1"/>
  <c r="AE510" i="24" s="1"/>
  <c r="AA510" i="24" a="1"/>
  <c r="AA510" i="24" s="1"/>
  <c r="W510" i="24" a="1"/>
  <c r="W510" i="24" s="1"/>
  <c r="AI509" i="24" a="1"/>
  <c r="AI509" i="24" s="1"/>
  <c r="AE509" i="24" a="1"/>
  <c r="AE509" i="24" s="1"/>
  <c r="AA509" i="24" a="1"/>
  <c r="AA509" i="24" s="1"/>
  <c r="W509" i="24" a="1"/>
  <c r="W509" i="24" s="1"/>
  <c r="AI508" i="24" a="1"/>
  <c r="AI508" i="24" s="1"/>
  <c r="AE508" i="24" a="1"/>
  <c r="AE508" i="24" s="1"/>
  <c r="AA508" i="24" a="1"/>
  <c r="AA508" i="24" s="1"/>
  <c r="W508" i="24" a="1"/>
  <c r="W508" i="24" s="1"/>
  <c r="AI507" i="24" a="1"/>
  <c r="AI507" i="24" s="1"/>
  <c r="AE507" i="24" a="1"/>
  <c r="AE507" i="24" s="1"/>
  <c r="AA507" i="24" a="1"/>
  <c r="AA507" i="24" s="1"/>
  <c r="W507" i="24" a="1"/>
  <c r="W507" i="24" s="1"/>
  <c r="AI506" i="24" a="1"/>
  <c r="AI506" i="24" s="1"/>
  <c r="AE506" i="24" a="1"/>
  <c r="AE506" i="24" s="1"/>
  <c r="AA506" i="24" a="1"/>
  <c r="AA506" i="24" s="1"/>
  <c r="W506" i="24" a="1"/>
  <c r="W506" i="24" s="1"/>
  <c r="AI505" i="24" a="1"/>
  <c r="AI505" i="24" s="1"/>
  <c r="AE505" i="24" a="1"/>
  <c r="AE505" i="24" s="1"/>
  <c r="AA505" i="24" a="1"/>
  <c r="AA505" i="24" s="1"/>
  <c r="W505" i="24" a="1"/>
  <c r="W505" i="24" s="1"/>
  <c r="AI504" i="24" a="1"/>
  <c r="AI504" i="24" s="1"/>
  <c r="AE504" i="24" a="1"/>
  <c r="AE504" i="24" s="1"/>
  <c r="AA504" i="24" a="1"/>
  <c r="AA504" i="24" s="1"/>
  <c r="W504" i="24" a="1"/>
  <c r="W504" i="24" s="1"/>
  <c r="AI503" i="24" a="1"/>
  <c r="AI503" i="24" s="1"/>
  <c r="AE503" i="24" a="1"/>
  <c r="AE503" i="24" s="1"/>
  <c r="AA503" i="24" a="1"/>
  <c r="AA503" i="24" s="1"/>
  <c r="W503" i="24" a="1"/>
  <c r="W503" i="24" s="1"/>
  <c r="AI502" i="24" a="1"/>
  <c r="AI502" i="24" s="1"/>
  <c r="AE502" i="24" a="1"/>
  <c r="AE502" i="24" s="1"/>
  <c r="AA502" i="24" a="1"/>
  <c r="AA502" i="24" s="1"/>
  <c r="W502" i="24" a="1"/>
  <c r="W502" i="24" s="1"/>
  <c r="AI501" i="24" a="1"/>
  <c r="AI501" i="24" s="1"/>
  <c r="AE501" i="24" a="1"/>
  <c r="AE501" i="24" s="1"/>
  <c r="AA501" i="24" a="1"/>
  <c r="AA501" i="24" s="1"/>
  <c r="W501" i="24" a="1"/>
  <c r="W501" i="24" s="1"/>
  <c r="AI500" i="24" a="1"/>
  <c r="AI500" i="24" s="1"/>
  <c r="AE500" i="24" a="1"/>
  <c r="AE500" i="24" s="1"/>
  <c r="AA500" i="24" a="1"/>
  <c r="AA500" i="24" s="1"/>
  <c r="W500" i="24" a="1"/>
  <c r="W500" i="24" s="1"/>
  <c r="AI499" i="24" a="1"/>
  <c r="AI499" i="24" s="1"/>
  <c r="AE499" i="24" a="1"/>
  <c r="AE499" i="24" s="1"/>
  <c r="AA499" i="24" a="1"/>
  <c r="AA499" i="24" s="1"/>
  <c r="W499" i="24" a="1"/>
  <c r="W499" i="24" s="1"/>
  <c r="AI498" i="24" a="1"/>
  <c r="AI498" i="24" s="1"/>
  <c r="AE498" i="24" a="1"/>
  <c r="AE498" i="24" s="1"/>
  <c r="AA498" i="24" a="1"/>
  <c r="AA498" i="24" s="1"/>
  <c r="W498" i="24" a="1"/>
  <c r="W498" i="24" s="1"/>
  <c r="AI497" i="24" a="1"/>
  <c r="AI497" i="24" s="1"/>
  <c r="AE497" i="24" a="1"/>
  <c r="AE497" i="24" s="1"/>
  <c r="AA497" i="24" a="1"/>
  <c r="AA497" i="24" s="1"/>
  <c r="W497" i="24" a="1"/>
  <c r="W497" i="24" s="1"/>
  <c r="AI496" i="24" a="1"/>
  <c r="AI496" i="24" s="1"/>
  <c r="AE496" i="24" a="1"/>
  <c r="AE496" i="24" s="1"/>
  <c r="AA496" i="24" a="1"/>
  <c r="AA496" i="24" s="1"/>
  <c r="W496" i="24" a="1"/>
  <c r="W496" i="24" s="1"/>
  <c r="AI495" i="24" a="1"/>
  <c r="AI495" i="24" s="1"/>
  <c r="AE495" i="24" a="1"/>
  <c r="AE495" i="24" s="1"/>
  <c r="AA495" i="24" a="1"/>
  <c r="AA495" i="24" s="1"/>
  <c r="W495" i="24" a="1"/>
  <c r="W495" i="24" s="1"/>
  <c r="AI494" i="24" a="1"/>
  <c r="AI494" i="24" s="1"/>
  <c r="AE494" i="24" a="1"/>
  <c r="AE494" i="24" s="1"/>
  <c r="AA494" i="24" a="1"/>
  <c r="AA494" i="24" s="1"/>
  <c r="W494" i="24" a="1"/>
  <c r="W494" i="24" s="1"/>
  <c r="AI493" i="24" a="1"/>
  <c r="AI493" i="24" s="1"/>
  <c r="AE493" i="24" a="1"/>
  <c r="AE493" i="24" s="1"/>
  <c r="AA493" i="24" a="1"/>
  <c r="AA493" i="24" s="1"/>
  <c r="W493" i="24" a="1"/>
  <c r="W493" i="24" s="1"/>
  <c r="AI492" i="24" a="1"/>
  <c r="AI492" i="24" s="1"/>
  <c r="AE492" i="24" a="1"/>
  <c r="AE492" i="24" s="1"/>
  <c r="AA492" i="24" a="1"/>
  <c r="AA492" i="24" s="1"/>
  <c r="W492" i="24" a="1"/>
  <c r="W492" i="24" s="1"/>
  <c r="AI491" i="24" a="1"/>
  <c r="AI491" i="24" s="1"/>
  <c r="AE491" i="24" a="1"/>
  <c r="AE491" i="24" s="1"/>
  <c r="AA491" i="24" a="1"/>
  <c r="AA491" i="24" s="1"/>
  <c r="W491" i="24" a="1"/>
  <c r="W491" i="24" s="1"/>
  <c r="AI490" i="24" a="1"/>
  <c r="AI490" i="24" s="1"/>
  <c r="AE490" i="24" a="1"/>
  <c r="AE490" i="24" s="1"/>
  <c r="AA490" i="24" a="1"/>
  <c r="AA490" i="24" s="1"/>
  <c r="W490" i="24" a="1"/>
  <c r="W490" i="24" s="1"/>
  <c r="AI489" i="24" a="1"/>
  <c r="AI489" i="24" s="1"/>
  <c r="AE489" i="24" a="1"/>
  <c r="AE489" i="24" s="1"/>
  <c r="AA489" i="24" a="1"/>
  <c r="AA489" i="24" s="1"/>
  <c r="W489" i="24" a="1"/>
  <c r="W489" i="24" s="1"/>
  <c r="AI488" i="24" a="1"/>
  <c r="AI488" i="24" s="1"/>
  <c r="AE488" i="24" a="1"/>
  <c r="AE488" i="24" s="1"/>
  <c r="AA488" i="24" a="1"/>
  <c r="AA488" i="24" s="1"/>
  <c r="W488" i="24" a="1"/>
  <c r="W488" i="24" s="1"/>
  <c r="AI487" i="24" a="1"/>
  <c r="AI487" i="24" s="1"/>
  <c r="AE487" i="24" a="1"/>
  <c r="AE487" i="24" s="1"/>
  <c r="AA487" i="24" a="1"/>
  <c r="AA487" i="24" s="1"/>
  <c r="W487" i="24" a="1"/>
  <c r="W487" i="24" s="1"/>
  <c r="AI486" i="24" a="1"/>
  <c r="AI486" i="24" s="1"/>
  <c r="AE486" i="24" a="1"/>
  <c r="AE486" i="24" s="1"/>
  <c r="AA486" i="24" a="1"/>
  <c r="AA486" i="24" s="1"/>
  <c r="W486" i="24" a="1"/>
  <c r="W486" i="24" s="1"/>
  <c r="AI485" i="24" a="1"/>
  <c r="AI485" i="24" s="1"/>
  <c r="AE485" i="24" a="1"/>
  <c r="AE485" i="24" s="1"/>
  <c r="AA485" i="24" a="1"/>
  <c r="AA485" i="24" s="1"/>
  <c r="W485" i="24" a="1"/>
  <c r="W485" i="24" s="1"/>
  <c r="AI484" i="24" a="1"/>
  <c r="AI484" i="24" s="1"/>
  <c r="AE484" i="24" a="1"/>
  <c r="AE484" i="24" s="1"/>
  <c r="AA484" i="24" a="1"/>
  <c r="AA484" i="24" s="1"/>
  <c r="W484" i="24" a="1"/>
  <c r="W484" i="24" s="1"/>
  <c r="AI483" i="24" a="1"/>
  <c r="AI483" i="24" s="1"/>
  <c r="AE483" i="24" a="1"/>
  <c r="AE483" i="24" s="1"/>
  <c r="AA483" i="24" a="1"/>
  <c r="AA483" i="24" s="1"/>
  <c r="W483" i="24" a="1"/>
  <c r="W483" i="24" s="1"/>
  <c r="AI482" i="24" a="1"/>
  <c r="AI482" i="24" s="1"/>
  <c r="AE482" i="24" a="1"/>
  <c r="AE482" i="24" s="1"/>
  <c r="AA482" i="24" a="1"/>
  <c r="AA482" i="24" s="1"/>
  <c r="W482" i="24" a="1"/>
  <c r="W482" i="24" s="1"/>
  <c r="AI481" i="24" a="1"/>
  <c r="AI481" i="24" s="1"/>
  <c r="AE481" i="24" a="1"/>
  <c r="AE481" i="24" s="1"/>
  <c r="AA481" i="24" a="1"/>
  <c r="AA481" i="24" s="1"/>
  <c r="W481" i="24" a="1"/>
  <c r="W481" i="24" s="1"/>
  <c r="AI480" i="24" a="1"/>
  <c r="AI480" i="24" s="1"/>
  <c r="AE480" i="24" a="1"/>
  <c r="AE480" i="24" s="1"/>
  <c r="AA480" i="24" a="1"/>
  <c r="AA480" i="24" s="1"/>
  <c r="W480" i="24" a="1"/>
  <c r="W480" i="24" s="1"/>
  <c r="AI479" i="24" a="1"/>
  <c r="AI479" i="24" s="1"/>
  <c r="AE479" i="24" a="1"/>
  <c r="AE479" i="24" s="1"/>
  <c r="AA479" i="24" a="1"/>
  <c r="AA479" i="24" s="1"/>
  <c r="W479" i="24" a="1"/>
  <c r="W479" i="24" s="1"/>
  <c r="AI478" i="24" a="1"/>
  <c r="AI478" i="24" s="1"/>
  <c r="AE478" i="24" a="1"/>
  <c r="AE478" i="24" s="1"/>
  <c r="AA478" i="24" a="1"/>
  <c r="AA478" i="24" s="1"/>
  <c r="W478" i="24" a="1"/>
  <c r="W478" i="24" s="1"/>
  <c r="AI477" i="24" a="1"/>
  <c r="AI477" i="24" s="1"/>
  <c r="AE477" i="24" a="1"/>
  <c r="AE477" i="24" s="1"/>
  <c r="AA477" i="24" a="1"/>
  <c r="AA477" i="24" s="1"/>
  <c r="W477" i="24" a="1"/>
  <c r="W477" i="24" s="1"/>
  <c r="AI476" i="24" a="1"/>
  <c r="AI476" i="24" s="1"/>
  <c r="AE476" i="24" a="1"/>
  <c r="AE476" i="24" s="1"/>
  <c r="AA476" i="24" a="1"/>
  <c r="AA476" i="24" s="1"/>
  <c r="W476" i="24" a="1"/>
  <c r="W476" i="24" s="1"/>
  <c r="AI475" i="24" a="1"/>
  <c r="AI475" i="24" s="1"/>
  <c r="AE475" i="24" a="1"/>
  <c r="AE475" i="24" s="1"/>
  <c r="AA475" i="24" a="1"/>
  <c r="AA475" i="24" s="1"/>
  <c r="W475" i="24" a="1"/>
  <c r="W475" i="24" s="1"/>
  <c r="AI474" i="24" a="1"/>
  <c r="AI474" i="24" s="1"/>
  <c r="AE474" i="24" a="1"/>
  <c r="AE474" i="24" s="1"/>
  <c r="AA474" i="24" a="1"/>
  <c r="AA474" i="24" s="1"/>
  <c r="W474" i="24" a="1"/>
  <c r="W474" i="24" s="1"/>
  <c r="AI473" i="24" a="1"/>
  <c r="AI473" i="24" s="1"/>
  <c r="AE473" i="24" a="1"/>
  <c r="AE473" i="24" s="1"/>
  <c r="AA473" i="24" a="1"/>
  <c r="AA473" i="24" s="1"/>
  <c r="W473" i="24" a="1"/>
  <c r="W473" i="24" s="1"/>
  <c r="AI472" i="24" a="1"/>
  <c r="AI472" i="24" s="1"/>
  <c r="AE472" i="24" a="1"/>
  <c r="AE472" i="24" s="1"/>
  <c r="AA472" i="24" a="1"/>
  <c r="AA472" i="24" s="1"/>
  <c r="W472" i="24" a="1"/>
  <c r="W472" i="24" s="1"/>
  <c r="AI471" i="24" a="1"/>
  <c r="AI471" i="24" s="1"/>
  <c r="AE471" i="24" a="1"/>
  <c r="AE471" i="24" s="1"/>
  <c r="AA471" i="24" a="1"/>
  <c r="AA471" i="24" s="1"/>
  <c r="W471" i="24" a="1"/>
  <c r="W471" i="24" s="1"/>
  <c r="AI470" i="24" a="1"/>
  <c r="AI470" i="24" s="1"/>
  <c r="AE470" i="24" a="1"/>
  <c r="AE470" i="24" s="1"/>
  <c r="AA470" i="24" a="1"/>
  <c r="AA470" i="24" s="1"/>
  <c r="W470" i="24" a="1"/>
  <c r="W470" i="24" s="1"/>
  <c r="AI469" i="24" a="1"/>
  <c r="AI469" i="24" s="1"/>
  <c r="AE469" i="24" a="1"/>
  <c r="AE469" i="24" s="1"/>
  <c r="AA469" i="24" a="1"/>
  <c r="AA469" i="24" s="1"/>
  <c r="W469" i="24" a="1"/>
  <c r="W469" i="24" s="1"/>
  <c r="AI468" i="24" a="1"/>
  <c r="AI468" i="24" s="1"/>
  <c r="AE468" i="24" a="1"/>
  <c r="AE468" i="24" s="1"/>
  <c r="AA468" i="24" a="1"/>
  <c r="AA468" i="24" s="1"/>
  <c r="W468" i="24" a="1"/>
  <c r="W468" i="24" s="1"/>
  <c r="AI467" i="24" a="1"/>
  <c r="AI467" i="24" s="1"/>
  <c r="AE467" i="24" a="1"/>
  <c r="AE467" i="24" s="1"/>
  <c r="AA467" i="24" a="1"/>
  <c r="AA467" i="24" s="1"/>
  <c r="W467" i="24" a="1"/>
  <c r="W467" i="24" s="1"/>
  <c r="AI466" i="24" a="1"/>
  <c r="AI466" i="24" s="1"/>
  <c r="AE466" i="24" a="1"/>
  <c r="AE466" i="24" s="1"/>
  <c r="AA466" i="24" a="1"/>
  <c r="AA466" i="24" s="1"/>
  <c r="W466" i="24" a="1"/>
  <c r="W466" i="24" s="1"/>
  <c r="AI465" i="24" a="1"/>
  <c r="AI465" i="24" s="1"/>
  <c r="AE465" i="24" a="1"/>
  <c r="AE465" i="24" s="1"/>
  <c r="AA465" i="24" a="1"/>
  <c r="AA465" i="24" s="1"/>
  <c r="W465" i="24" a="1"/>
  <c r="W465" i="24" s="1"/>
  <c r="AI464" i="24" a="1"/>
  <c r="AI464" i="24" s="1"/>
  <c r="AE464" i="24" a="1"/>
  <c r="AE464" i="24" s="1"/>
  <c r="AA464" i="24" a="1"/>
  <c r="AA464" i="24" s="1"/>
  <c r="W464" i="24" a="1"/>
  <c r="W464" i="24" s="1"/>
  <c r="AI463" i="24" a="1"/>
  <c r="AI463" i="24" s="1"/>
  <c r="AE463" i="24" a="1"/>
  <c r="AE463" i="24" s="1"/>
  <c r="AA463" i="24" a="1"/>
  <c r="AA463" i="24" s="1"/>
  <c r="W463" i="24" a="1"/>
  <c r="W463" i="24" s="1"/>
  <c r="AI462" i="24" a="1"/>
  <c r="AI462" i="24" s="1"/>
  <c r="AE462" i="24" a="1"/>
  <c r="AE462" i="24" s="1"/>
  <c r="AA462" i="24" a="1"/>
  <c r="AA462" i="24" s="1"/>
  <c r="W462" i="24" a="1"/>
  <c r="W462" i="24" s="1"/>
  <c r="AI461" i="24" a="1"/>
  <c r="AI461" i="24" s="1"/>
  <c r="AE461" i="24" a="1"/>
  <c r="AE461" i="24" s="1"/>
  <c r="AA461" i="24" a="1"/>
  <c r="AA461" i="24" s="1"/>
  <c r="W461" i="24" a="1"/>
  <c r="W461" i="24" s="1"/>
  <c r="AI460" i="24" a="1"/>
  <c r="AI460" i="24" s="1"/>
  <c r="AE460" i="24" a="1"/>
  <c r="AE460" i="24" s="1"/>
  <c r="AA460" i="24" a="1"/>
  <c r="AA460" i="24" s="1"/>
  <c r="W460" i="24" a="1"/>
  <c r="W460" i="24" s="1"/>
  <c r="AI459" i="24" a="1"/>
  <c r="AI459" i="24" s="1"/>
  <c r="AE459" i="24" a="1"/>
  <c r="AE459" i="24" s="1"/>
  <c r="AA459" i="24" a="1"/>
  <c r="AA459" i="24" s="1"/>
  <c r="W459" i="24" a="1"/>
  <c r="W459" i="24" s="1"/>
  <c r="AI458" i="24" a="1"/>
  <c r="AI458" i="24" s="1"/>
  <c r="AE458" i="24" a="1"/>
  <c r="AE458" i="24" s="1"/>
  <c r="AA458" i="24" a="1"/>
  <c r="AA458" i="24" s="1"/>
  <c r="W458" i="24" a="1"/>
  <c r="W458" i="24" s="1"/>
  <c r="AI457" i="24" a="1"/>
  <c r="AI457" i="24" s="1"/>
  <c r="AE457" i="24" a="1"/>
  <c r="AE457" i="24" s="1"/>
  <c r="AA457" i="24" a="1"/>
  <c r="AA457" i="24" s="1"/>
  <c r="W457" i="24" a="1"/>
  <c r="W457" i="24" s="1"/>
  <c r="AI456" i="24" a="1"/>
  <c r="AI456" i="24" s="1"/>
  <c r="AE456" i="24" a="1"/>
  <c r="AE456" i="24" s="1"/>
  <c r="AA456" i="24" a="1"/>
  <c r="AA456" i="24" s="1"/>
  <c r="W456" i="24" a="1"/>
  <c r="W456" i="24" s="1"/>
  <c r="AI455" i="24" a="1"/>
  <c r="AI455" i="24" s="1"/>
  <c r="AE455" i="24" a="1"/>
  <c r="AE455" i="24" s="1"/>
  <c r="AA455" i="24" a="1"/>
  <c r="AA455" i="24" s="1"/>
  <c r="W455" i="24" a="1"/>
  <c r="W455" i="24" s="1"/>
  <c r="AI454" i="24" a="1"/>
  <c r="AI454" i="24" s="1"/>
  <c r="AE454" i="24" a="1"/>
  <c r="AE454" i="24" s="1"/>
  <c r="AA454" i="24" a="1"/>
  <c r="AA454" i="24" s="1"/>
  <c r="W454" i="24" a="1"/>
  <c r="W454" i="24" s="1"/>
  <c r="AI453" i="24" a="1"/>
  <c r="AI453" i="24" s="1"/>
  <c r="AE453" i="24" a="1"/>
  <c r="AE453" i="24" s="1"/>
  <c r="AA453" i="24" a="1"/>
  <c r="AA453" i="24" s="1"/>
  <c r="W453" i="24" a="1"/>
  <c r="W453" i="24" s="1"/>
  <c r="AI452" i="24" a="1"/>
  <c r="AI452" i="24" s="1"/>
  <c r="AE452" i="24" a="1"/>
  <c r="AE452" i="24" s="1"/>
  <c r="AA452" i="24" a="1"/>
  <c r="AA452" i="24" s="1"/>
  <c r="W452" i="24" a="1"/>
  <c r="W452" i="24" s="1"/>
  <c r="AI451" i="24" a="1"/>
  <c r="AI451" i="24" s="1"/>
  <c r="AE451" i="24" a="1"/>
  <c r="AE451" i="24" s="1"/>
  <c r="AA451" i="24" a="1"/>
  <c r="AA451" i="24" s="1"/>
  <c r="W451" i="24" a="1"/>
  <c r="W451" i="24" s="1"/>
  <c r="AI450" i="24" a="1"/>
  <c r="AI450" i="24" s="1"/>
  <c r="AE450" i="24" a="1"/>
  <c r="AE450" i="24" s="1"/>
  <c r="AA450" i="24" a="1"/>
  <c r="AA450" i="24" s="1"/>
  <c r="W450" i="24" a="1"/>
  <c r="W450" i="24" s="1"/>
  <c r="AI449" i="24" a="1"/>
  <c r="AI449" i="24" s="1"/>
  <c r="AE449" i="24" a="1"/>
  <c r="AE449" i="24" s="1"/>
  <c r="AA449" i="24" a="1"/>
  <c r="AA449" i="24" s="1"/>
  <c r="W449" i="24" a="1"/>
  <c r="W449" i="24" s="1"/>
  <c r="AI448" i="24" a="1"/>
  <c r="AI448" i="24" s="1"/>
  <c r="AE448" i="24" a="1"/>
  <c r="AE448" i="24" s="1"/>
  <c r="AA448" i="24" a="1"/>
  <c r="AA448" i="24" s="1"/>
  <c r="W448" i="24" a="1"/>
  <c r="W448" i="24" s="1"/>
  <c r="AI447" i="24" a="1"/>
  <c r="AI447" i="24" s="1"/>
  <c r="AE447" i="24" a="1"/>
  <c r="AE447" i="24" s="1"/>
  <c r="AA447" i="24" a="1"/>
  <c r="AA447" i="24" s="1"/>
  <c r="W447" i="24" a="1"/>
  <c r="W447" i="24" s="1"/>
  <c r="AI446" i="24" a="1"/>
  <c r="AI446" i="24" s="1"/>
  <c r="AE446" i="24" a="1"/>
  <c r="AE446" i="24" s="1"/>
  <c r="AA446" i="24" a="1"/>
  <c r="AA446" i="24" s="1"/>
  <c r="W446" i="24" a="1"/>
  <c r="W446" i="24" s="1"/>
  <c r="AI445" i="24" a="1"/>
  <c r="AI445" i="24" s="1"/>
  <c r="AE445" i="24" a="1"/>
  <c r="AE445" i="24" s="1"/>
  <c r="AA445" i="24" a="1"/>
  <c r="AA445" i="24" s="1"/>
  <c r="W445" i="24" a="1"/>
  <c r="W445" i="24" s="1"/>
  <c r="AI444" i="24" a="1"/>
  <c r="AI444" i="24" s="1"/>
  <c r="AE444" i="24" a="1"/>
  <c r="AE444" i="24" s="1"/>
  <c r="AA444" i="24" a="1"/>
  <c r="AA444" i="24" s="1"/>
  <c r="W444" i="24" a="1"/>
  <c r="W444" i="24" s="1"/>
  <c r="AI443" i="24" a="1"/>
  <c r="AI443" i="24" s="1"/>
  <c r="AE443" i="24" a="1"/>
  <c r="AE443" i="24" s="1"/>
  <c r="AA443" i="24" a="1"/>
  <c r="AA443" i="24" s="1"/>
  <c r="W443" i="24" a="1"/>
  <c r="W443" i="24" s="1"/>
  <c r="AI442" i="24" a="1"/>
  <c r="AI442" i="24" s="1"/>
  <c r="AE442" i="24" a="1"/>
  <c r="AE442" i="24" s="1"/>
  <c r="AA442" i="24" a="1"/>
  <c r="AA442" i="24" s="1"/>
  <c r="W442" i="24" a="1"/>
  <c r="W442" i="24" s="1"/>
  <c r="AI441" i="24" a="1"/>
  <c r="AI441" i="24" s="1"/>
  <c r="AE441" i="24" a="1"/>
  <c r="AE441" i="24" s="1"/>
  <c r="AA441" i="24" a="1"/>
  <c r="AA441" i="24" s="1"/>
  <c r="W441" i="24" a="1"/>
  <c r="W441" i="24" s="1"/>
  <c r="AI440" i="24" a="1"/>
  <c r="AI440" i="24" s="1"/>
  <c r="AE440" i="24" a="1"/>
  <c r="AE440" i="24" s="1"/>
  <c r="AA440" i="24" a="1"/>
  <c r="AA440" i="24" s="1"/>
  <c r="W440" i="24" a="1"/>
  <c r="W440" i="24" s="1"/>
  <c r="AI439" i="24" a="1"/>
  <c r="AI439" i="24" s="1"/>
  <c r="AE439" i="24" a="1"/>
  <c r="AE439" i="24" s="1"/>
  <c r="AA439" i="24" a="1"/>
  <c r="AA439" i="24" s="1"/>
  <c r="W439" i="24" a="1"/>
  <c r="W439" i="24" s="1"/>
  <c r="AI438" i="24" a="1"/>
  <c r="AI438" i="24" s="1"/>
  <c r="AE438" i="24" a="1"/>
  <c r="AE438" i="24" s="1"/>
  <c r="AA438" i="24" a="1"/>
  <c r="AA438" i="24" s="1"/>
  <c r="W438" i="24" a="1"/>
  <c r="W438" i="24" s="1"/>
  <c r="AI437" i="24" a="1"/>
  <c r="AI437" i="24" s="1"/>
  <c r="AE437" i="24" a="1"/>
  <c r="AE437" i="24" s="1"/>
  <c r="AA437" i="24" a="1"/>
  <c r="AA437" i="24" s="1"/>
  <c r="W437" i="24" a="1"/>
  <c r="W437" i="24" s="1"/>
  <c r="AI436" i="24" a="1"/>
  <c r="AI436" i="24" s="1"/>
  <c r="AE436" i="24" a="1"/>
  <c r="AE436" i="24" s="1"/>
  <c r="AA436" i="24" a="1"/>
  <c r="AA436" i="24" s="1"/>
  <c r="W436" i="24" a="1"/>
  <c r="W436" i="24" s="1"/>
  <c r="AI435" i="24" a="1"/>
  <c r="AI435" i="24" s="1"/>
  <c r="AE435" i="24" a="1"/>
  <c r="AE435" i="24" s="1"/>
  <c r="AA435" i="24" a="1"/>
  <c r="AA435" i="24" s="1"/>
  <c r="W435" i="24" a="1"/>
  <c r="W435" i="24" s="1"/>
  <c r="AI434" i="24" a="1"/>
  <c r="AI434" i="24" s="1"/>
  <c r="AE434" i="24" a="1"/>
  <c r="AE434" i="24" s="1"/>
  <c r="AA434" i="24" a="1"/>
  <c r="AA434" i="24" s="1"/>
  <c r="W434" i="24" a="1"/>
  <c r="W434" i="24" s="1"/>
  <c r="AI433" i="24" a="1"/>
  <c r="AI433" i="24" s="1"/>
  <c r="AE433" i="24" a="1"/>
  <c r="AE433" i="24" s="1"/>
  <c r="AA433" i="24" a="1"/>
  <c r="AA433" i="24" s="1"/>
  <c r="W433" i="24" a="1"/>
  <c r="W433" i="24" s="1"/>
  <c r="AI432" i="24" a="1"/>
  <c r="AI432" i="24" s="1"/>
  <c r="AE432" i="24" a="1"/>
  <c r="AE432" i="24" s="1"/>
  <c r="AA432" i="24" a="1"/>
  <c r="AA432" i="24" s="1"/>
  <c r="W432" i="24" a="1"/>
  <c r="W432" i="24" s="1"/>
  <c r="AI431" i="24" a="1"/>
  <c r="AI431" i="24" s="1"/>
  <c r="AE431" i="24" a="1"/>
  <c r="AE431" i="24" s="1"/>
  <c r="AA431" i="24" a="1"/>
  <c r="AA431" i="24" s="1"/>
  <c r="W431" i="24" a="1"/>
  <c r="W431" i="24" s="1"/>
  <c r="AI430" i="24" a="1"/>
  <c r="AI430" i="24" s="1"/>
  <c r="AE430" i="24" a="1"/>
  <c r="AE430" i="24" s="1"/>
  <c r="AA430" i="24" a="1"/>
  <c r="AA430" i="24" s="1"/>
  <c r="W430" i="24" a="1"/>
  <c r="W430" i="24" s="1"/>
  <c r="AI429" i="24" a="1"/>
  <c r="AI429" i="24" s="1"/>
  <c r="AE429" i="24" a="1"/>
  <c r="AE429" i="24" s="1"/>
  <c r="AA429" i="24" a="1"/>
  <c r="AA429" i="24" s="1"/>
  <c r="W429" i="24" a="1"/>
  <c r="W429" i="24" s="1"/>
  <c r="AI428" i="24" a="1"/>
  <c r="AI428" i="24" s="1"/>
  <c r="AE428" i="24" a="1"/>
  <c r="AE428" i="24" s="1"/>
  <c r="AA428" i="24" a="1"/>
  <c r="AA428" i="24" s="1"/>
  <c r="W428" i="24" a="1"/>
  <c r="W428" i="24" s="1"/>
  <c r="AI427" i="24" a="1"/>
  <c r="AI427" i="24" s="1"/>
  <c r="AE427" i="24" a="1"/>
  <c r="AE427" i="24" s="1"/>
  <c r="AA427" i="24" a="1"/>
  <c r="AA427" i="24" s="1"/>
  <c r="W427" i="24" a="1"/>
  <c r="W427" i="24" s="1"/>
  <c r="AI426" i="24" a="1"/>
  <c r="AI426" i="24" s="1"/>
  <c r="AE426" i="24" a="1"/>
  <c r="AE426" i="24" s="1"/>
  <c r="AA426" i="24" a="1"/>
  <c r="AA426" i="24" s="1"/>
  <c r="W426" i="24" a="1"/>
  <c r="W426" i="24" s="1"/>
  <c r="AI425" i="24" a="1"/>
  <c r="AI425" i="24" s="1"/>
  <c r="AE425" i="24" a="1"/>
  <c r="AE425" i="24" s="1"/>
  <c r="AA425" i="24" a="1"/>
  <c r="AA425" i="24" s="1"/>
  <c r="W425" i="24" a="1"/>
  <c r="W425" i="24" s="1"/>
  <c r="AI424" i="24" a="1"/>
  <c r="AI424" i="24" s="1"/>
  <c r="AE424" i="24" a="1"/>
  <c r="AE424" i="24" s="1"/>
  <c r="AA424" i="24" a="1"/>
  <c r="AA424" i="24" s="1"/>
  <c r="W424" i="24" a="1"/>
  <c r="W424" i="24" s="1"/>
  <c r="AI423" i="24" a="1"/>
  <c r="AI423" i="24" s="1"/>
  <c r="AE423" i="24" a="1"/>
  <c r="AE423" i="24" s="1"/>
  <c r="AA423" i="24" a="1"/>
  <c r="AA423" i="24" s="1"/>
  <c r="W423" i="24" a="1"/>
  <c r="W423" i="24" s="1"/>
  <c r="AI422" i="24" a="1"/>
  <c r="AI422" i="24" s="1"/>
  <c r="AE422" i="24" a="1"/>
  <c r="AE422" i="24" s="1"/>
  <c r="AA422" i="24" a="1"/>
  <c r="AA422" i="24" s="1"/>
  <c r="W422" i="24" a="1"/>
  <c r="W422" i="24" s="1"/>
  <c r="AI421" i="24" a="1"/>
  <c r="AI421" i="24" s="1"/>
  <c r="AE421" i="24" a="1"/>
  <c r="AE421" i="24" s="1"/>
  <c r="AA421" i="24" a="1"/>
  <c r="AA421" i="24" s="1"/>
  <c r="W421" i="24" a="1"/>
  <c r="W421" i="24" s="1"/>
  <c r="AI420" i="24" a="1"/>
  <c r="AI420" i="24" s="1"/>
  <c r="AE420" i="24" a="1"/>
  <c r="AE420" i="24" s="1"/>
  <c r="AA420" i="24" a="1"/>
  <c r="AA420" i="24" s="1"/>
  <c r="W420" i="24" a="1"/>
  <c r="W420" i="24" s="1"/>
  <c r="AI419" i="24" a="1"/>
  <c r="AI419" i="24" s="1"/>
  <c r="AE419" i="24" a="1"/>
  <c r="AE419" i="24" s="1"/>
  <c r="AA419" i="24" a="1"/>
  <c r="AA419" i="24" s="1"/>
  <c r="W419" i="24" a="1"/>
  <c r="W419" i="24" s="1"/>
  <c r="AI418" i="24" a="1"/>
  <c r="AI418" i="24" s="1"/>
  <c r="AE418" i="24" a="1"/>
  <c r="AE418" i="24" s="1"/>
  <c r="AA418" i="24" a="1"/>
  <c r="AA418" i="24" s="1"/>
  <c r="W418" i="24" a="1"/>
  <c r="W418" i="24" s="1"/>
  <c r="AI417" i="24" a="1"/>
  <c r="AI417" i="24" s="1"/>
  <c r="AE417" i="24" a="1"/>
  <c r="AE417" i="24" s="1"/>
  <c r="AA417" i="24" a="1"/>
  <c r="AA417" i="24" s="1"/>
  <c r="W417" i="24" a="1"/>
  <c r="W417" i="24" s="1"/>
  <c r="AI416" i="24" a="1"/>
  <c r="AI416" i="24" s="1"/>
  <c r="AE416" i="24" a="1"/>
  <c r="AE416" i="24" s="1"/>
  <c r="AA416" i="24" a="1"/>
  <c r="AA416" i="24" s="1"/>
  <c r="W416" i="24" a="1"/>
  <c r="W416" i="24" s="1"/>
  <c r="AI415" i="24" a="1"/>
  <c r="AI415" i="24" s="1"/>
  <c r="AE415" i="24" a="1"/>
  <c r="AE415" i="24" s="1"/>
  <c r="AA415" i="24" a="1"/>
  <c r="AA415" i="24" s="1"/>
  <c r="W415" i="24" a="1"/>
  <c r="W415" i="24" s="1"/>
  <c r="AI414" i="24" a="1"/>
  <c r="AI414" i="24" s="1"/>
  <c r="AE414" i="24" a="1"/>
  <c r="AE414" i="24" s="1"/>
  <c r="AA414" i="24" a="1"/>
  <c r="AA414" i="24" s="1"/>
  <c r="W414" i="24" a="1"/>
  <c r="W414" i="24" s="1"/>
  <c r="AI413" i="24" a="1"/>
  <c r="AI413" i="24" s="1"/>
  <c r="AE413" i="24" a="1"/>
  <c r="AE413" i="24" s="1"/>
  <c r="AA413" i="24" a="1"/>
  <c r="AA413" i="24" s="1"/>
  <c r="W413" i="24" a="1"/>
  <c r="W413" i="24" s="1"/>
  <c r="AI412" i="24" a="1"/>
  <c r="AI412" i="24" s="1"/>
  <c r="AE412" i="24" a="1"/>
  <c r="AE412" i="24" s="1"/>
  <c r="AA412" i="24" a="1"/>
  <c r="AA412" i="24" s="1"/>
  <c r="W412" i="24" a="1"/>
  <c r="W412" i="24" s="1"/>
  <c r="AI411" i="24" a="1"/>
  <c r="AI411" i="24" s="1"/>
  <c r="AE411" i="24" a="1"/>
  <c r="AE411" i="24" s="1"/>
  <c r="AA411" i="24" a="1"/>
  <c r="AA411" i="24" s="1"/>
  <c r="W411" i="24" a="1"/>
  <c r="W411" i="24" s="1"/>
  <c r="AI410" i="24" a="1"/>
  <c r="AI410" i="24" s="1"/>
  <c r="AE410" i="24" a="1"/>
  <c r="AE410" i="24" s="1"/>
  <c r="AA410" i="24" a="1"/>
  <c r="AA410" i="24" s="1"/>
  <c r="W410" i="24" a="1"/>
  <c r="W410" i="24" s="1"/>
  <c r="AI409" i="24" a="1"/>
  <c r="AI409" i="24" s="1"/>
  <c r="AE409" i="24" a="1"/>
  <c r="AE409" i="24" s="1"/>
  <c r="AA409" i="24" a="1"/>
  <c r="AA409" i="24" s="1"/>
  <c r="W409" i="24" a="1"/>
  <c r="W409" i="24" s="1"/>
  <c r="AI408" i="24" a="1"/>
  <c r="AI408" i="24" s="1"/>
  <c r="AE408" i="24" a="1"/>
  <c r="AE408" i="24" s="1"/>
  <c r="AA408" i="24" a="1"/>
  <c r="AA408" i="24" s="1"/>
  <c r="W408" i="24" a="1"/>
  <c r="W408" i="24" s="1"/>
  <c r="AI407" i="24" a="1"/>
  <c r="AI407" i="24" s="1"/>
  <c r="AE407" i="24" a="1"/>
  <c r="AE407" i="24" s="1"/>
  <c r="AA407" i="24" a="1"/>
  <c r="AA407" i="24" s="1"/>
  <c r="W407" i="24" a="1"/>
  <c r="W407" i="24" s="1"/>
  <c r="AI406" i="24" a="1"/>
  <c r="AI406" i="24" s="1"/>
  <c r="AE406" i="24" a="1"/>
  <c r="AE406" i="24" s="1"/>
  <c r="AA406" i="24" a="1"/>
  <c r="AA406" i="24" s="1"/>
  <c r="W406" i="24" a="1"/>
  <c r="W406" i="24" s="1"/>
  <c r="AI405" i="24" a="1"/>
  <c r="AI405" i="24" s="1"/>
  <c r="AE405" i="24" a="1"/>
  <c r="AE405" i="24" s="1"/>
  <c r="AA405" i="24" a="1"/>
  <c r="AA405" i="24" s="1"/>
  <c r="W405" i="24" a="1"/>
  <c r="W405" i="24" s="1"/>
  <c r="AI404" i="24" a="1"/>
  <c r="AI404" i="24" s="1"/>
  <c r="AE404" i="24" a="1"/>
  <c r="AE404" i="24" s="1"/>
  <c r="AA404" i="24" a="1"/>
  <c r="AA404" i="24" s="1"/>
  <c r="W404" i="24" a="1"/>
  <c r="W404" i="24" s="1"/>
  <c r="AI403" i="24" a="1"/>
  <c r="AI403" i="24" s="1"/>
  <c r="AE403" i="24" a="1"/>
  <c r="AE403" i="24" s="1"/>
  <c r="AA403" i="24" a="1"/>
  <c r="AA403" i="24" s="1"/>
  <c r="W403" i="24" a="1"/>
  <c r="W403" i="24" s="1"/>
  <c r="AI402" i="24" a="1"/>
  <c r="AI402" i="24" s="1"/>
  <c r="AE402" i="24" a="1"/>
  <c r="AE402" i="24" s="1"/>
  <c r="AA402" i="24" a="1"/>
  <c r="AA402" i="24" s="1"/>
  <c r="W402" i="24" a="1"/>
  <c r="W402" i="24" s="1"/>
  <c r="AI401" i="24" a="1"/>
  <c r="AI401" i="24" s="1"/>
  <c r="AE401" i="24" a="1"/>
  <c r="AE401" i="24" s="1"/>
  <c r="AA401" i="24" a="1"/>
  <c r="AA401" i="24" s="1"/>
  <c r="W401" i="24" a="1"/>
  <c r="W401" i="24" s="1"/>
  <c r="AI400" i="24" a="1"/>
  <c r="AI400" i="24" s="1"/>
  <c r="AE400" i="24" a="1"/>
  <c r="AE400" i="24" s="1"/>
  <c r="AA400" i="24" a="1"/>
  <c r="AA400" i="24" s="1"/>
  <c r="W400" i="24" a="1"/>
  <c r="W400" i="24" s="1"/>
  <c r="AI399" i="24" a="1"/>
  <c r="AI399" i="24" s="1"/>
  <c r="AE399" i="24" a="1"/>
  <c r="AE399" i="24" s="1"/>
  <c r="AA399" i="24" a="1"/>
  <c r="AA399" i="24" s="1"/>
  <c r="W399" i="24" a="1"/>
  <c r="W399" i="24" s="1"/>
  <c r="AI398" i="24" a="1"/>
  <c r="AI398" i="24" s="1"/>
  <c r="AE398" i="24" a="1"/>
  <c r="AE398" i="24" s="1"/>
  <c r="AA398" i="24" a="1"/>
  <c r="AA398" i="24" s="1"/>
  <c r="W398" i="24" a="1"/>
  <c r="W398" i="24" s="1"/>
  <c r="AI397" i="24" a="1"/>
  <c r="AI397" i="24" s="1"/>
  <c r="AE397" i="24" a="1"/>
  <c r="AE397" i="24" s="1"/>
  <c r="AA397" i="24" a="1"/>
  <c r="AA397" i="24" s="1"/>
  <c r="W397" i="24" a="1"/>
  <c r="W397" i="24" s="1"/>
  <c r="AI396" i="24" a="1"/>
  <c r="AI396" i="24" s="1"/>
  <c r="AE396" i="24" a="1"/>
  <c r="AE396" i="24" s="1"/>
  <c r="AA396" i="24" a="1"/>
  <c r="AA396" i="24" s="1"/>
  <c r="W396" i="24" a="1"/>
  <c r="W396" i="24" s="1"/>
  <c r="AI395" i="24" a="1"/>
  <c r="AI395" i="24" s="1"/>
  <c r="AE395" i="24" a="1"/>
  <c r="AE395" i="24" s="1"/>
  <c r="AA395" i="24" a="1"/>
  <c r="AA395" i="24" s="1"/>
  <c r="W395" i="24" a="1"/>
  <c r="W395" i="24" s="1"/>
  <c r="AI394" i="24" a="1"/>
  <c r="AI394" i="24" s="1"/>
  <c r="AE394" i="24" a="1"/>
  <c r="AE394" i="24" s="1"/>
  <c r="AA394" i="24" a="1"/>
  <c r="AA394" i="24" s="1"/>
  <c r="W394" i="24" a="1"/>
  <c r="W394" i="24" s="1"/>
  <c r="AI393" i="24" a="1"/>
  <c r="AI393" i="24" s="1"/>
  <c r="AE393" i="24" a="1"/>
  <c r="AE393" i="24" s="1"/>
  <c r="AA393" i="24" a="1"/>
  <c r="AA393" i="24" s="1"/>
  <c r="W393" i="24" a="1"/>
  <c r="W393" i="24" s="1"/>
  <c r="AI392" i="24" a="1"/>
  <c r="AI392" i="24" s="1"/>
  <c r="AE392" i="24" a="1"/>
  <c r="AE392" i="24" s="1"/>
  <c r="AA392" i="24" a="1"/>
  <c r="AA392" i="24" s="1"/>
  <c r="W392" i="24" a="1"/>
  <c r="W392" i="24" s="1"/>
  <c r="AI391" i="24" a="1"/>
  <c r="AI391" i="24" s="1"/>
  <c r="AE391" i="24" a="1"/>
  <c r="AE391" i="24" s="1"/>
  <c r="AA391" i="24" a="1"/>
  <c r="AA391" i="24" s="1"/>
  <c r="W391" i="24" a="1"/>
  <c r="W391" i="24" s="1"/>
  <c r="AI390" i="24" a="1"/>
  <c r="AI390" i="24" s="1"/>
  <c r="AE390" i="24" a="1"/>
  <c r="AE390" i="24" s="1"/>
  <c r="AA390" i="24" a="1"/>
  <c r="AA390" i="24" s="1"/>
  <c r="W390" i="24" a="1"/>
  <c r="W390" i="24" s="1"/>
  <c r="AI389" i="24" a="1"/>
  <c r="AI389" i="24" s="1"/>
  <c r="AE389" i="24" a="1"/>
  <c r="AE389" i="24" s="1"/>
  <c r="AA389" i="24" a="1"/>
  <c r="AA389" i="24" s="1"/>
  <c r="W389" i="24" a="1"/>
  <c r="W389" i="24" s="1"/>
  <c r="AI388" i="24" a="1"/>
  <c r="AI388" i="24" s="1"/>
  <c r="AE388" i="24" a="1"/>
  <c r="AE388" i="24" s="1"/>
  <c r="AA388" i="24" a="1"/>
  <c r="AA388" i="24" s="1"/>
  <c r="W388" i="24" a="1"/>
  <c r="W388" i="24" s="1"/>
  <c r="AI387" i="24" a="1"/>
  <c r="AI387" i="24" s="1"/>
  <c r="AE387" i="24" a="1"/>
  <c r="AE387" i="24" s="1"/>
  <c r="AA387" i="24" a="1"/>
  <c r="AA387" i="24" s="1"/>
  <c r="W387" i="24" a="1"/>
  <c r="W387" i="24" s="1"/>
  <c r="AI386" i="24" a="1"/>
  <c r="AI386" i="24" s="1"/>
  <c r="AE386" i="24" a="1"/>
  <c r="AE386" i="24" s="1"/>
  <c r="AA386" i="24" a="1"/>
  <c r="AA386" i="24" s="1"/>
  <c r="W386" i="24" a="1"/>
  <c r="W386" i="24" s="1"/>
  <c r="AI385" i="24" a="1"/>
  <c r="AI385" i="24" s="1"/>
  <c r="AE385" i="24" a="1"/>
  <c r="AE385" i="24" s="1"/>
  <c r="AA385" i="24" a="1"/>
  <c r="AA385" i="24" s="1"/>
  <c r="W385" i="24" a="1"/>
  <c r="W385" i="24" s="1"/>
  <c r="AI384" i="24" a="1"/>
  <c r="AI384" i="24" s="1"/>
  <c r="AE384" i="24" a="1"/>
  <c r="AE384" i="24" s="1"/>
  <c r="AA384" i="24" a="1"/>
  <c r="AA384" i="24" s="1"/>
  <c r="W384" i="24" a="1"/>
  <c r="W384" i="24" s="1"/>
  <c r="AI383" i="24" a="1"/>
  <c r="AI383" i="24" s="1"/>
  <c r="AE383" i="24" a="1"/>
  <c r="AE383" i="24" s="1"/>
  <c r="AA383" i="24" a="1"/>
  <c r="AA383" i="24" s="1"/>
  <c r="W383" i="24" a="1"/>
  <c r="W383" i="24" s="1"/>
  <c r="AI382" i="24" a="1"/>
  <c r="AI382" i="24" s="1"/>
  <c r="AE382" i="24" a="1"/>
  <c r="AE382" i="24" s="1"/>
  <c r="AA382" i="24" a="1"/>
  <c r="AA382" i="24" s="1"/>
  <c r="W382" i="24" a="1"/>
  <c r="W382" i="24" s="1"/>
  <c r="AI381" i="24" a="1"/>
  <c r="AI381" i="24" s="1"/>
  <c r="AE381" i="24" a="1"/>
  <c r="AE381" i="24" s="1"/>
  <c r="AA381" i="24" a="1"/>
  <c r="AA381" i="24" s="1"/>
  <c r="W381" i="24" a="1"/>
  <c r="W381" i="24" s="1"/>
  <c r="AI380" i="24" a="1"/>
  <c r="AI380" i="24" s="1"/>
  <c r="AE380" i="24" a="1"/>
  <c r="AE380" i="24" s="1"/>
  <c r="AA380" i="24" a="1"/>
  <c r="AA380" i="24" s="1"/>
  <c r="W380" i="24" a="1"/>
  <c r="W380" i="24" s="1"/>
  <c r="AI379" i="24" a="1"/>
  <c r="AI379" i="24" s="1"/>
  <c r="AE379" i="24" a="1"/>
  <c r="AE379" i="24" s="1"/>
  <c r="AA379" i="24" a="1"/>
  <c r="AA379" i="24" s="1"/>
  <c r="W379" i="24" a="1"/>
  <c r="W379" i="24" s="1"/>
  <c r="AI378" i="24" a="1"/>
  <c r="AI378" i="24" s="1"/>
  <c r="AE378" i="24" a="1"/>
  <c r="AE378" i="24" s="1"/>
  <c r="AA378" i="24" a="1"/>
  <c r="AA378" i="24" s="1"/>
  <c r="W378" i="24" a="1"/>
  <c r="W378" i="24" s="1"/>
  <c r="AI377" i="24" a="1"/>
  <c r="AI377" i="24" s="1"/>
  <c r="AE377" i="24" a="1"/>
  <c r="AE377" i="24" s="1"/>
  <c r="AA377" i="24" a="1"/>
  <c r="AA377" i="24" s="1"/>
  <c r="W377" i="24" a="1"/>
  <c r="W377" i="24" s="1"/>
  <c r="AI376" i="24" a="1"/>
  <c r="AI376" i="24" s="1"/>
  <c r="AE376" i="24" a="1"/>
  <c r="AE376" i="24" s="1"/>
  <c r="AA376" i="24" a="1"/>
  <c r="AA376" i="24" s="1"/>
  <c r="W376" i="24" a="1"/>
  <c r="W376" i="24" s="1"/>
  <c r="AI375" i="24" a="1"/>
  <c r="AI375" i="24" s="1"/>
  <c r="AE375" i="24" a="1"/>
  <c r="AE375" i="24" s="1"/>
  <c r="AA375" i="24" a="1"/>
  <c r="AA375" i="24" s="1"/>
  <c r="W375" i="24" a="1"/>
  <c r="W375" i="24" s="1"/>
  <c r="AI374" i="24" a="1"/>
  <c r="AI374" i="24" s="1"/>
  <c r="AE374" i="24" a="1"/>
  <c r="AE374" i="24" s="1"/>
  <c r="AA374" i="24" a="1"/>
  <c r="AA374" i="24" s="1"/>
  <c r="W374" i="24" a="1"/>
  <c r="W374" i="24" s="1"/>
  <c r="AI373" i="24" a="1"/>
  <c r="AI373" i="24" s="1"/>
  <c r="AE373" i="24" a="1"/>
  <c r="AE373" i="24" s="1"/>
  <c r="AA373" i="24" a="1"/>
  <c r="AA373" i="24" s="1"/>
  <c r="W373" i="24" a="1"/>
  <c r="W373" i="24" s="1"/>
  <c r="AI372" i="24" a="1"/>
  <c r="AI372" i="24" s="1"/>
  <c r="AE372" i="24" a="1"/>
  <c r="AE372" i="24" s="1"/>
  <c r="AA372" i="24" a="1"/>
  <c r="AA372" i="24" s="1"/>
  <c r="W372" i="24" a="1"/>
  <c r="W372" i="24" s="1"/>
  <c r="AI371" i="24" a="1"/>
  <c r="AI371" i="24" s="1"/>
  <c r="AE371" i="24" a="1"/>
  <c r="AE371" i="24" s="1"/>
  <c r="AA371" i="24" a="1"/>
  <c r="AA371" i="24" s="1"/>
  <c r="W371" i="24" a="1"/>
  <c r="W371" i="24" s="1"/>
  <c r="AI370" i="24" a="1"/>
  <c r="AI370" i="24" s="1"/>
  <c r="AE370" i="24" a="1"/>
  <c r="AE370" i="24" s="1"/>
  <c r="AA370" i="24" a="1"/>
  <c r="AA370" i="24" s="1"/>
  <c r="W370" i="24" a="1"/>
  <c r="W370" i="24" s="1"/>
  <c r="AI369" i="24" a="1"/>
  <c r="AI369" i="24" s="1"/>
  <c r="AE369" i="24" a="1"/>
  <c r="AE369" i="24" s="1"/>
  <c r="AA369" i="24" a="1"/>
  <c r="AA369" i="24" s="1"/>
  <c r="W369" i="24" a="1"/>
  <c r="W369" i="24" s="1"/>
  <c r="AI368" i="24" a="1"/>
  <c r="AI368" i="24" s="1"/>
  <c r="AE368" i="24" a="1"/>
  <c r="AE368" i="24" s="1"/>
  <c r="AA368" i="24" a="1"/>
  <c r="AA368" i="24" s="1"/>
  <c r="W368" i="24" a="1"/>
  <c r="W368" i="24" s="1"/>
  <c r="AI367" i="24" a="1"/>
  <c r="AI367" i="24" s="1"/>
  <c r="AE367" i="24" a="1"/>
  <c r="AE367" i="24" s="1"/>
  <c r="AA367" i="24" a="1"/>
  <c r="AA367" i="24" s="1"/>
  <c r="W367" i="24" a="1"/>
  <c r="W367" i="24" s="1"/>
  <c r="AI366" i="24" a="1"/>
  <c r="AI366" i="24" s="1"/>
  <c r="AE366" i="24" a="1"/>
  <c r="AE366" i="24" s="1"/>
  <c r="AA366" i="24" a="1"/>
  <c r="AA366" i="24" s="1"/>
  <c r="W366" i="24" a="1"/>
  <c r="W366" i="24" s="1"/>
  <c r="AI365" i="24" a="1"/>
  <c r="AI365" i="24" s="1"/>
  <c r="AE365" i="24" a="1"/>
  <c r="AE365" i="24" s="1"/>
  <c r="AA365" i="24" a="1"/>
  <c r="AA365" i="24" s="1"/>
  <c r="W365" i="24" a="1"/>
  <c r="W365" i="24" s="1"/>
  <c r="AI364" i="24" a="1"/>
  <c r="AI364" i="24" s="1"/>
  <c r="AE364" i="24" a="1"/>
  <c r="AE364" i="24" s="1"/>
  <c r="AA364" i="24" a="1"/>
  <c r="AA364" i="24" s="1"/>
  <c r="W364" i="24" a="1"/>
  <c r="W364" i="24" s="1"/>
  <c r="AI363" i="24" a="1"/>
  <c r="AI363" i="24" s="1"/>
  <c r="AE363" i="24" a="1"/>
  <c r="AE363" i="24" s="1"/>
  <c r="AA363" i="24" a="1"/>
  <c r="AA363" i="24" s="1"/>
  <c r="W363" i="24" a="1"/>
  <c r="W363" i="24" s="1"/>
  <c r="AI362" i="24" a="1"/>
  <c r="AI362" i="24" s="1"/>
  <c r="AE362" i="24" a="1"/>
  <c r="AE362" i="24" s="1"/>
  <c r="AA362" i="24" a="1"/>
  <c r="AA362" i="24" s="1"/>
  <c r="W362" i="24" a="1"/>
  <c r="W362" i="24" s="1"/>
  <c r="AI361" i="24" a="1"/>
  <c r="AI361" i="24" s="1"/>
  <c r="AE361" i="24" a="1"/>
  <c r="AE361" i="24" s="1"/>
  <c r="AA361" i="24" a="1"/>
  <c r="AA361" i="24" s="1"/>
  <c r="W361" i="24" a="1"/>
  <c r="W361" i="24" s="1"/>
  <c r="AI360" i="24" a="1"/>
  <c r="AI360" i="24" s="1"/>
  <c r="AE360" i="24" a="1"/>
  <c r="AE360" i="24" s="1"/>
  <c r="AA360" i="24" a="1"/>
  <c r="AA360" i="24" s="1"/>
  <c r="W360" i="24" a="1"/>
  <c r="W360" i="24" s="1"/>
  <c r="AI359" i="24" a="1"/>
  <c r="AI359" i="24" s="1"/>
  <c r="AE359" i="24" a="1"/>
  <c r="AE359" i="24" s="1"/>
  <c r="AA359" i="24" a="1"/>
  <c r="AA359" i="24" s="1"/>
  <c r="W359" i="24" a="1"/>
  <c r="W359" i="24" s="1"/>
  <c r="AI358" i="24" a="1"/>
  <c r="AI358" i="24" s="1"/>
  <c r="AE358" i="24" a="1"/>
  <c r="AE358" i="24" s="1"/>
  <c r="AA358" i="24" a="1"/>
  <c r="AA358" i="24" s="1"/>
  <c r="W358" i="24" a="1"/>
  <c r="W358" i="24" s="1"/>
  <c r="AI357" i="24" a="1"/>
  <c r="AI357" i="24" s="1"/>
  <c r="AE357" i="24" a="1"/>
  <c r="AE357" i="24" s="1"/>
  <c r="AA357" i="24" a="1"/>
  <c r="AA357" i="24" s="1"/>
  <c r="W357" i="24" a="1"/>
  <c r="W357" i="24" s="1"/>
  <c r="AI356" i="24" a="1"/>
  <c r="AI356" i="24" s="1"/>
  <c r="AE356" i="24" a="1"/>
  <c r="AE356" i="24" s="1"/>
  <c r="AA356" i="24" a="1"/>
  <c r="AA356" i="24" s="1"/>
  <c r="W356" i="24" a="1"/>
  <c r="W356" i="24" s="1"/>
  <c r="AI355" i="24" a="1"/>
  <c r="AI355" i="24" s="1"/>
  <c r="AE355" i="24" a="1"/>
  <c r="AE355" i="24" s="1"/>
  <c r="AA355" i="24" a="1"/>
  <c r="AA355" i="24" s="1"/>
  <c r="W355" i="24" a="1"/>
  <c r="W355" i="24" s="1"/>
  <c r="AI354" i="24" a="1"/>
  <c r="AI354" i="24" s="1"/>
  <c r="AE354" i="24" a="1"/>
  <c r="AE354" i="24" s="1"/>
  <c r="AA354" i="24" a="1"/>
  <c r="AA354" i="24" s="1"/>
  <c r="W354" i="24" a="1"/>
  <c r="W354" i="24" s="1"/>
  <c r="AI353" i="24" a="1"/>
  <c r="AI353" i="24" s="1"/>
  <c r="AE353" i="24" a="1"/>
  <c r="AE353" i="24" s="1"/>
  <c r="AA353" i="24" a="1"/>
  <c r="AA353" i="24" s="1"/>
  <c r="W353" i="24" a="1"/>
  <c r="W353" i="24" s="1"/>
  <c r="AI352" i="24" a="1"/>
  <c r="AI352" i="24" s="1"/>
  <c r="AE352" i="24" a="1"/>
  <c r="AE352" i="24" s="1"/>
  <c r="AA352" i="24" a="1"/>
  <c r="AA352" i="24" s="1"/>
  <c r="W352" i="24" a="1"/>
  <c r="W352" i="24" s="1"/>
  <c r="AI351" i="24" a="1"/>
  <c r="AI351" i="24" s="1"/>
  <c r="AE351" i="24" a="1"/>
  <c r="AE351" i="24" s="1"/>
  <c r="AA351" i="24" a="1"/>
  <c r="AA351" i="24" s="1"/>
  <c r="W351" i="24" a="1"/>
  <c r="W351" i="24" s="1"/>
  <c r="AI350" i="24" a="1"/>
  <c r="AI350" i="24" s="1"/>
  <c r="AE350" i="24" a="1"/>
  <c r="AE350" i="24" s="1"/>
  <c r="AA350" i="24" a="1"/>
  <c r="AA350" i="24" s="1"/>
  <c r="W350" i="24" a="1"/>
  <c r="W350" i="24" s="1"/>
  <c r="AI349" i="24" a="1"/>
  <c r="AI349" i="24" s="1"/>
  <c r="AE349" i="24" a="1"/>
  <c r="AE349" i="24" s="1"/>
  <c r="AA349" i="24" a="1"/>
  <c r="AA349" i="24" s="1"/>
  <c r="W349" i="24" a="1"/>
  <c r="W349" i="24" s="1"/>
  <c r="AI348" i="24" a="1"/>
  <c r="AI348" i="24" s="1"/>
  <c r="AE348" i="24" a="1"/>
  <c r="AE348" i="24" s="1"/>
  <c r="AA348" i="24" a="1"/>
  <c r="AA348" i="24" s="1"/>
  <c r="W348" i="24" a="1"/>
  <c r="W348" i="24" s="1"/>
  <c r="AI347" i="24" a="1"/>
  <c r="AI347" i="24" s="1"/>
  <c r="AE347" i="24" a="1"/>
  <c r="AE347" i="24" s="1"/>
  <c r="AA347" i="24" a="1"/>
  <c r="AA347" i="24" s="1"/>
  <c r="W347" i="24" a="1"/>
  <c r="W347" i="24" s="1"/>
  <c r="AI346" i="24" a="1"/>
  <c r="AI346" i="24" s="1"/>
  <c r="AE346" i="24" a="1"/>
  <c r="AE346" i="24" s="1"/>
  <c r="AA346" i="24" a="1"/>
  <c r="AA346" i="24" s="1"/>
  <c r="W346" i="24" a="1"/>
  <c r="W346" i="24" s="1"/>
  <c r="AI345" i="24" a="1"/>
  <c r="AI345" i="24" s="1"/>
  <c r="AE345" i="24" a="1"/>
  <c r="AE345" i="24" s="1"/>
  <c r="AA345" i="24" a="1"/>
  <c r="AA345" i="24" s="1"/>
  <c r="W345" i="24" a="1"/>
  <c r="W345" i="24" s="1"/>
  <c r="AI344" i="24" a="1"/>
  <c r="AI344" i="24" s="1"/>
  <c r="AE344" i="24" a="1"/>
  <c r="AE344" i="24" s="1"/>
  <c r="AA344" i="24" a="1"/>
  <c r="AA344" i="24" s="1"/>
  <c r="W344" i="24" a="1"/>
  <c r="W344" i="24" s="1"/>
  <c r="AI343" i="24" a="1"/>
  <c r="AI343" i="24" s="1"/>
  <c r="AE343" i="24" a="1"/>
  <c r="AE343" i="24" s="1"/>
  <c r="AA343" i="24" a="1"/>
  <c r="AA343" i="24" s="1"/>
  <c r="W343" i="24" a="1"/>
  <c r="W343" i="24" s="1"/>
  <c r="AI342" i="24" a="1"/>
  <c r="AI342" i="24" s="1"/>
  <c r="AE342" i="24" a="1"/>
  <c r="AE342" i="24" s="1"/>
  <c r="AA342" i="24" a="1"/>
  <c r="AA342" i="24" s="1"/>
  <c r="W342" i="24" a="1"/>
  <c r="W342" i="24" s="1"/>
  <c r="AI341" i="24" a="1"/>
  <c r="AI341" i="24" s="1"/>
  <c r="AE341" i="24" a="1"/>
  <c r="AE341" i="24" s="1"/>
  <c r="AA341" i="24" a="1"/>
  <c r="AA341" i="24" s="1"/>
  <c r="W341" i="24" a="1"/>
  <c r="W341" i="24" s="1"/>
  <c r="AI340" i="24" a="1"/>
  <c r="AI340" i="24" s="1"/>
  <c r="AE340" i="24" a="1"/>
  <c r="AE340" i="24" s="1"/>
  <c r="AA340" i="24" a="1"/>
  <c r="AA340" i="24" s="1"/>
  <c r="W340" i="24" a="1"/>
  <c r="W340" i="24" s="1"/>
  <c r="AI339" i="24" a="1"/>
  <c r="AI339" i="24" s="1"/>
  <c r="AE339" i="24" a="1"/>
  <c r="AE339" i="24" s="1"/>
  <c r="AA339" i="24" a="1"/>
  <c r="AA339" i="24" s="1"/>
  <c r="W339" i="24" a="1"/>
  <c r="W339" i="24" s="1"/>
  <c r="AI338" i="24" a="1"/>
  <c r="AI338" i="24" s="1"/>
  <c r="AE338" i="24" a="1"/>
  <c r="AE338" i="24" s="1"/>
  <c r="AA338" i="24" a="1"/>
  <c r="AA338" i="24" s="1"/>
  <c r="W338" i="24" a="1"/>
  <c r="W338" i="24" s="1"/>
  <c r="AI337" i="24" a="1"/>
  <c r="AI337" i="24" s="1"/>
  <c r="AE337" i="24" a="1"/>
  <c r="AE337" i="24" s="1"/>
  <c r="AA337" i="24" a="1"/>
  <c r="AA337" i="24" s="1"/>
  <c r="W337" i="24" a="1"/>
  <c r="W337" i="24" s="1"/>
  <c r="AI336" i="24" a="1"/>
  <c r="AI336" i="24" s="1"/>
  <c r="AE336" i="24" a="1"/>
  <c r="AE336" i="24" s="1"/>
  <c r="AA336" i="24" a="1"/>
  <c r="AA336" i="24" s="1"/>
  <c r="W336" i="24" a="1"/>
  <c r="W336" i="24" s="1"/>
  <c r="AI335" i="24" a="1"/>
  <c r="AI335" i="24" s="1"/>
  <c r="AE335" i="24" a="1"/>
  <c r="AE335" i="24" s="1"/>
  <c r="AA335" i="24" a="1"/>
  <c r="AA335" i="24" s="1"/>
  <c r="W335" i="24" a="1"/>
  <c r="W335" i="24" s="1"/>
  <c r="AI334" i="24" a="1"/>
  <c r="AI334" i="24" s="1"/>
  <c r="AE334" i="24" a="1"/>
  <c r="AE334" i="24" s="1"/>
  <c r="AA334" i="24" a="1"/>
  <c r="AA334" i="24" s="1"/>
  <c r="W334" i="24" a="1"/>
  <c r="W334" i="24" s="1"/>
  <c r="AI333" i="24" a="1"/>
  <c r="AI333" i="24" s="1"/>
  <c r="AE333" i="24" a="1"/>
  <c r="AE333" i="24" s="1"/>
  <c r="AA333" i="24" a="1"/>
  <c r="AA333" i="24" s="1"/>
  <c r="W333" i="24" a="1"/>
  <c r="W333" i="24" s="1"/>
  <c r="AI332" i="24" a="1"/>
  <c r="AI332" i="24" s="1"/>
  <c r="AE332" i="24" a="1"/>
  <c r="AE332" i="24" s="1"/>
  <c r="AA332" i="24" a="1"/>
  <c r="AA332" i="24" s="1"/>
  <c r="W332" i="24" a="1"/>
  <c r="W332" i="24" s="1"/>
  <c r="AI331" i="24" a="1"/>
  <c r="AI331" i="24" s="1"/>
  <c r="AE331" i="24" a="1"/>
  <c r="AE331" i="24" s="1"/>
  <c r="AA331" i="24" a="1"/>
  <c r="AA331" i="24" s="1"/>
  <c r="W331" i="24" a="1"/>
  <c r="W331" i="24" s="1"/>
  <c r="AI330" i="24" a="1"/>
  <c r="AI330" i="24" s="1"/>
  <c r="AE330" i="24" a="1"/>
  <c r="AE330" i="24" s="1"/>
  <c r="AA330" i="24" a="1"/>
  <c r="AA330" i="24" s="1"/>
  <c r="W330" i="24" a="1"/>
  <c r="W330" i="24" s="1"/>
  <c r="AI329" i="24" a="1"/>
  <c r="AI329" i="24" s="1"/>
  <c r="AE329" i="24" a="1"/>
  <c r="AE329" i="24" s="1"/>
  <c r="AA329" i="24" a="1"/>
  <c r="AA329" i="24" s="1"/>
  <c r="W329" i="24" a="1"/>
  <c r="W329" i="24" s="1"/>
  <c r="AI328" i="24" a="1"/>
  <c r="AI328" i="24" s="1"/>
  <c r="AE328" i="24" a="1"/>
  <c r="AE328" i="24" s="1"/>
  <c r="AA328" i="24" a="1"/>
  <c r="AA328" i="24" s="1"/>
  <c r="W328" i="24" a="1"/>
  <c r="W328" i="24" s="1"/>
  <c r="AI327" i="24" a="1"/>
  <c r="AI327" i="24" s="1"/>
  <c r="AE327" i="24" a="1"/>
  <c r="AE327" i="24" s="1"/>
  <c r="AA327" i="24" a="1"/>
  <c r="AA327" i="24" s="1"/>
  <c r="W327" i="24" a="1"/>
  <c r="W327" i="24" s="1"/>
  <c r="AI326" i="24" a="1"/>
  <c r="AI326" i="24" s="1"/>
  <c r="AE326" i="24" a="1"/>
  <c r="AE326" i="24" s="1"/>
  <c r="AA326" i="24" a="1"/>
  <c r="AA326" i="24" s="1"/>
  <c r="W326" i="24" a="1"/>
  <c r="W326" i="24" s="1"/>
  <c r="AI325" i="24" a="1"/>
  <c r="AI325" i="24" s="1"/>
  <c r="AE325" i="24" a="1"/>
  <c r="AE325" i="24" s="1"/>
  <c r="AA325" i="24" a="1"/>
  <c r="AA325" i="24" s="1"/>
  <c r="W325" i="24" a="1"/>
  <c r="W325" i="24" s="1"/>
  <c r="AI324" i="24" a="1"/>
  <c r="AI324" i="24" s="1"/>
  <c r="AE324" i="24" a="1"/>
  <c r="AE324" i="24" s="1"/>
  <c r="AA324" i="24" a="1"/>
  <c r="AA324" i="24" s="1"/>
  <c r="W324" i="24" a="1"/>
  <c r="W324" i="24" s="1"/>
  <c r="AI323" i="24" a="1"/>
  <c r="AI323" i="24" s="1"/>
  <c r="AE323" i="24" a="1"/>
  <c r="AE323" i="24" s="1"/>
  <c r="AA323" i="24" a="1"/>
  <c r="AA323" i="24" s="1"/>
  <c r="W323" i="24" a="1"/>
  <c r="W323" i="24" s="1"/>
  <c r="AI322" i="24" a="1"/>
  <c r="AI322" i="24" s="1"/>
  <c r="AE322" i="24" a="1"/>
  <c r="AE322" i="24" s="1"/>
  <c r="AA322" i="24" a="1"/>
  <c r="AA322" i="24" s="1"/>
  <c r="W322" i="24" a="1"/>
  <c r="W322" i="24" s="1"/>
  <c r="AI321" i="24" a="1"/>
  <c r="AI321" i="24" s="1"/>
  <c r="AE321" i="24" a="1"/>
  <c r="AE321" i="24" s="1"/>
  <c r="AA321" i="24" a="1"/>
  <c r="AA321" i="24" s="1"/>
  <c r="W321" i="24" a="1"/>
  <c r="W321" i="24" s="1"/>
  <c r="AI320" i="24" a="1"/>
  <c r="AI320" i="24" s="1"/>
  <c r="AE320" i="24" a="1"/>
  <c r="AE320" i="24" s="1"/>
  <c r="AA320" i="24" a="1"/>
  <c r="AA320" i="24" s="1"/>
  <c r="W320" i="24" a="1"/>
  <c r="W320" i="24" s="1"/>
  <c r="AI319" i="24" a="1"/>
  <c r="AI319" i="24" s="1"/>
  <c r="AE319" i="24" a="1"/>
  <c r="AE319" i="24" s="1"/>
  <c r="AA319" i="24" a="1"/>
  <c r="AA319" i="24" s="1"/>
  <c r="W319" i="24" a="1"/>
  <c r="W319" i="24" s="1"/>
  <c r="AI318" i="24" a="1"/>
  <c r="AI318" i="24" s="1"/>
  <c r="AE318" i="24" a="1"/>
  <c r="AE318" i="24" s="1"/>
  <c r="AA318" i="24" a="1"/>
  <c r="AA318" i="24" s="1"/>
  <c r="W318" i="24" a="1"/>
  <c r="W318" i="24" s="1"/>
  <c r="AI317" i="24" a="1"/>
  <c r="AI317" i="24" s="1"/>
  <c r="AE317" i="24" a="1"/>
  <c r="AE317" i="24" s="1"/>
  <c r="AA317" i="24" a="1"/>
  <c r="AA317" i="24" s="1"/>
  <c r="W317" i="24" a="1"/>
  <c r="W317" i="24" s="1"/>
  <c r="AI316" i="24" a="1"/>
  <c r="AI316" i="24" s="1"/>
  <c r="AE316" i="24" a="1"/>
  <c r="AE316" i="24" s="1"/>
  <c r="AA316" i="24" a="1"/>
  <c r="AA316" i="24" s="1"/>
  <c r="W316" i="24" a="1"/>
  <c r="W316" i="24" s="1"/>
  <c r="AI315" i="24" a="1"/>
  <c r="AI315" i="24" s="1"/>
  <c r="AE315" i="24" a="1"/>
  <c r="AE315" i="24" s="1"/>
  <c r="AA315" i="24" a="1"/>
  <c r="AA315" i="24" s="1"/>
  <c r="W315" i="24" a="1"/>
  <c r="W315" i="24" s="1"/>
  <c r="AI314" i="24" a="1"/>
  <c r="AI314" i="24" s="1"/>
  <c r="AE314" i="24" a="1"/>
  <c r="AE314" i="24" s="1"/>
  <c r="AA314" i="24" a="1"/>
  <c r="AA314" i="24" s="1"/>
  <c r="W314" i="24" a="1"/>
  <c r="W314" i="24" s="1"/>
  <c r="AI313" i="24" a="1"/>
  <c r="AI313" i="24" s="1"/>
  <c r="AE313" i="24" a="1"/>
  <c r="AE313" i="24" s="1"/>
  <c r="AA313" i="24" a="1"/>
  <c r="AA313" i="24" s="1"/>
  <c r="W313" i="24" a="1"/>
  <c r="W313" i="24" s="1"/>
  <c r="AI312" i="24" a="1"/>
  <c r="AI312" i="24" s="1"/>
  <c r="AE312" i="24" a="1"/>
  <c r="AE312" i="24" s="1"/>
  <c r="AA312" i="24" a="1"/>
  <c r="AA312" i="24" s="1"/>
  <c r="W312" i="24" a="1"/>
  <c r="W312" i="24" s="1"/>
  <c r="AI311" i="24" a="1"/>
  <c r="AI311" i="24" s="1"/>
  <c r="AE311" i="24" a="1"/>
  <c r="AE311" i="24" s="1"/>
  <c r="AA311" i="24" a="1"/>
  <c r="AA311" i="24" s="1"/>
  <c r="W311" i="24" a="1"/>
  <c r="W311" i="24" s="1"/>
  <c r="AI310" i="24" a="1"/>
  <c r="AI310" i="24" s="1"/>
  <c r="AE310" i="24" a="1"/>
  <c r="AE310" i="24" s="1"/>
  <c r="AA310" i="24" a="1"/>
  <c r="AA310" i="24" s="1"/>
  <c r="W310" i="24" a="1"/>
  <c r="W310" i="24" s="1"/>
  <c r="AI309" i="24" a="1"/>
  <c r="AI309" i="24" s="1"/>
  <c r="AE309" i="24" a="1"/>
  <c r="AE309" i="24" s="1"/>
  <c r="AA309" i="24" a="1"/>
  <c r="AA309" i="24" s="1"/>
  <c r="W309" i="24" a="1"/>
  <c r="W309" i="24" s="1"/>
  <c r="AI308" i="24" a="1"/>
  <c r="AI308" i="24" s="1"/>
  <c r="AE308" i="24" a="1"/>
  <c r="AE308" i="24" s="1"/>
  <c r="AA308" i="24" a="1"/>
  <c r="AA308" i="24" s="1"/>
  <c r="W308" i="24" a="1"/>
  <c r="W308" i="24" s="1"/>
  <c r="AI307" i="24" a="1"/>
  <c r="AI307" i="24" s="1"/>
  <c r="AE307" i="24" a="1"/>
  <c r="AE307" i="24" s="1"/>
  <c r="AA307" i="24" a="1"/>
  <c r="AA307" i="24" s="1"/>
  <c r="W307" i="24" a="1"/>
  <c r="W307" i="24" s="1"/>
  <c r="AI306" i="24" a="1"/>
  <c r="AI306" i="24" s="1"/>
  <c r="AE306" i="24" a="1"/>
  <c r="AE306" i="24" s="1"/>
  <c r="AA306" i="24" a="1"/>
  <c r="AA306" i="24" s="1"/>
  <c r="W306" i="24" a="1"/>
  <c r="W306" i="24" s="1"/>
  <c r="AI305" i="24" a="1"/>
  <c r="AI305" i="24" s="1"/>
  <c r="AE305" i="24" a="1"/>
  <c r="AE305" i="24" s="1"/>
  <c r="AA305" i="24" a="1"/>
  <c r="AA305" i="24" s="1"/>
  <c r="W305" i="24" a="1"/>
  <c r="W305" i="24" s="1"/>
  <c r="AI304" i="24" a="1"/>
  <c r="AI304" i="24" s="1"/>
  <c r="AE304" i="24" a="1"/>
  <c r="AE304" i="24" s="1"/>
  <c r="AA304" i="24" a="1"/>
  <c r="AA304" i="24" s="1"/>
  <c r="W304" i="24" a="1"/>
  <c r="W304" i="24" s="1"/>
  <c r="AI303" i="24" a="1"/>
  <c r="AI303" i="24" s="1"/>
  <c r="AE303" i="24" a="1"/>
  <c r="AE303" i="24" s="1"/>
  <c r="AA303" i="24" a="1"/>
  <c r="AA303" i="24" s="1"/>
  <c r="W303" i="24" a="1"/>
  <c r="W303" i="24" s="1"/>
  <c r="AI302" i="24" a="1"/>
  <c r="AI302" i="24" s="1"/>
  <c r="AE302" i="24" a="1"/>
  <c r="AE302" i="24" s="1"/>
  <c r="AA302" i="24" a="1"/>
  <c r="AA302" i="24" s="1"/>
  <c r="W302" i="24" a="1"/>
  <c r="W302" i="24" s="1"/>
  <c r="AI301" i="24" a="1"/>
  <c r="AI301" i="24" s="1"/>
  <c r="AE301" i="24" a="1"/>
  <c r="AE301" i="24" s="1"/>
  <c r="AA301" i="24" a="1"/>
  <c r="AA301" i="24" s="1"/>
  <c r="W301" i="24" a="1"/>
  <c r="W301" i="24" s="1"/>
  <c r="AI300" i="24" a="1"/>
  <c r="AI300" i="24" s="1"/>
  <c r="AE300" i="24" a="1"/>
  <c r="AE300" i="24" s="1"/>
  <c r="AA300" i="24" a="1"/>
  <c r="AA300" i="24" s="1"/>
  <c r="W300" i="24" a="1"/>
  <c r="W300" i="24" s="1"/>
  <c r="AI299" i="24" a="1"/>
  <c r="AI299" i="24" s="1"/>
  <c r="AE299" i="24" a="1"/>
  <c r="AE299" i="24" s="1"/>
  <c r="AA299" i="24" a="1"/>
  <c r="AA299" i="24" s="1"/>
  <c r="W299" i="24" a="1"/>
  <c r="W299" i="24" s="1"/>
  <c r="AI298" i="24" a="1"/>
  <c r="AI298" i="24" s="1"/>
  <c r="AE298" i="24" a="1"/>
  <c r="AE298" i="24" s="1"/>
  <c r="AA298" i="24" a="1"/>
  <c r="AA298" i="24" s="1"/>
  <c r="W298" i="24" a="1"/>
  <c r="W298" i="24" s="1"/>
  <c r="AI297" i="24" a="1"/>
  <c r="AI297" i="24" s="1"/>
  <c r="AE297" i="24" a="1"/>
  <c r="AE297" i="24" s="1"/>
  <c r="AA297" i="24" a="1"/>
  <c r="AA297" i="24" s="1"/>
  <c r="W297" i="24" a="1"/>
  <c r="W297" i="24" s="1"/>
  <c r="AI296" i="24" a="1"/>
  <c r="AI296" i="24" s="1"/>
  <c r="AE296" i="24" a="1"/>
  <c r="AE296" i="24" s="1"/>
  <c r="AA296" i="24" a="1"/>
  <c r="AA296" i="24" s="1"/>
  <c r="W296" i="24" a="1"/>
  <c r="W296" i="24" s="1"/>
  <c r="AI295" i="24" a="1"/>
  <c r="AI295" i="24" s="1"/>
  <c r="AE295" i="24" a="1"/>
  <c r="AE295" i="24" s="1"/>
  <c r="AA295" i="24" a="1"/>
  <c r="AA295" i="24" s="1"/>
  <c r="W295" i="24" a="1"/>
  <c r="W295" i="24" s="1"/>
  <c r="AI294" i="24" a="1"/>
  <c r="AI294" i="24" s="1"/>
  <c r="AE294" i="24" a="1"/>
  <c r="AE294" i="24" s="1"/>
  <c r="AA294" i="24" a="1"/>
  <c r="AA294" i="24" s="1"/>
  <c r="W294" i="24" a="1"/>
  <c r="W294" i="24" s="1"/>
  <c r="AI293" i="24" a="1"/>
  <c r="AI293" i="24" s="1"/>
  <c r="AE293" i="24" a="1"/>
  <c r="AE293" i="24" s="1"/>
  <c r="AA293" i="24" a="1"/>
  <c r="AA293" i="24" s="1"/>
  <c r="W293" i="24" a="1"/>
  <c r="W293" i="24" s="1"/>
  <c r="AI292" i="24" a="1"/>
  <c r="AI292" i="24" s="1"/>
  <c r="AE292" i="24" a="1"/>
  <c r="AE292" i="24" s="1"/>
  <c r="AA292" i="24" a="1"/>
  <c r="AA292" i="24" s="1"/>
  <c r="W292" i="24" a="1"/>
  <c r="W292" i="24" s="1"/>
  <c r="AI291" i="24" a="1"/>
  <c r="AI291" i="24" s="1"/>
  <c r="AE291" i="24" a="1"/>
  <c r="AE291" i="24" s="1"/>
  <c r="AA291" i="24" a="1"/>
  <c r="AA291" i="24" s="1"/>
  <c r="W291" i="24" a="1"/>
  <c r="W291" i="24" s="1"/>
  <c r="AI290" i="24" a="1"/>
  <c r="AI290" i="24" s="1"/>
  <c r="AE290" i="24" a="1"/>
  <c r="AE290" i="24" s="1"/>
  <c r="AA290" i="24" a="1"/>
  <c r="AA290" i="24" s="1"/>
  <c r="W290" i="24" a="1"/>
  <c r="W290" i="24" s="1"/>
  <c r="AI289" i="24" a="1"/>
  <c r="AI289" i="24" s="1"/>
  <c r="AE289" i="24" a="1"/>
  <c r="AE289" i="24" s="1"/>
  <c r="AA289" i="24" a="1"/>
  <c r="AA289" i="24" s="1"/>
  <c r="W289" i="24" a="1"/>
  <c r="W289" i="24" s="1"/>
  <c r="AI288" i="24" a="1"/>
  <c r="AI288" i="24" s="1"/>
  <c r="AE288" i="24" a="1"/>
  <c r="AE288" i="24" s="1"/>
  <c r="AA288" i="24" a="1"/>
  <c r="AA288" i="24" s="1"/>
  <c r="W288" i="24" a="1"/>
  <c r="W288" i="24" s="1"/>
  <c r="AI287" i="24" a="1"/>
  <c r="AI287" i="24" s="1"/>
  <c r="AE287" i="24" a="1"/>
  <c r="AE287" i="24" s="1"/>
  <c r="AA287" i="24" a="1"/>
  <c r="AA287" i="24" s="1"/>
  <c r="W287" i="24" a="1"/>
  <c r="W287" i="24" s="1"/>
  <c r="AI286" i="24" a="1"/>
  <c r="AI286" i="24" s="1"/>
  <c r="AE286" i="24" a="1"/>
  <c r="AE286" i="24" s="1"/>
  <c r="AA286" i="24" a="1"/>
  <c r="AA286" i="24" s="1"/>
  <c r="W286" i="24" a="1"/>
  <c r="W286" i="24" s="1"/>
  <c r="AI285" i="24" a="1"/>
  <c r="AI285" i="24" s="1"/>
  <c r="AE285" i="24" a="1"/>
  <c r="AE285" i="24" s="1"/>
  <c r="AA285" i="24" a="1"/>
  <c r="AA285" i="24" s="1"/>
  <c r="W285" i="24" a="1"/>
  <c r="W285" i="24" s="1"/>
  <c r="AI284" i="24" a="1"/>
  <c r="AI284" i="24" s="1"/>
  <c r="AE284" i="24" a="1"/>
  <c r="AE284" i="24" s="1"/>
  <c r="AA284" i="24" a="1"/>
  <c r="AA284" i="24" s="1"/>
  <c r="W284" i="24" a="1"/>
  <c r="W284" i="24" s="1"/>
  <c r="AI283" i="24" a="1"/>
  <c r="AI283" i="24" s="1"/>
  <c r="AE283" i="24" a="1"/>
  <c r="AE283" i="24" s="1"/>
  <c r="AA283" i="24" a="1"/>
  <c r="AA283" i="24" s="1"/>
  <c r="W283" i="24" a="1"/>
  <c r="W283" i="24" s="1"/>
  <c r="AI282" i="24" a="1"/>
  <c r="AI282" i="24" s="1"/>
  <c r="AE282" i="24" a="1"/>
  <c r="AE282" i="24" s="1"/>
  <c r="AA282" i="24" a="1"/>
  <c r="AA282" i="24" s="1"/>
  <c r="W282" i="24" a="1"/>
  <c r="W282" i="24" s="1"/>
  <c r="AI281" i="24" a="1"/>
  <c r="AI281" i="24" s="1"/>
  <c r="AE281" i="24" a="1"/>
  <c r="AE281" i="24" s="1"/>
  <c r="AA281" i="24" a="1"/>
  <c r="AA281" i="24" s="1"/>
  <c r="W281" i="24" a="1"/>
  <c r="W281" i="24" s="1"/>
  <c r="AI280" i="24" a="1"/>
  <c r="AI280" i="24" s="1"/>
  <c r="AE280" i="24" a="1"/>
  <c r="AE280" i="24" s="1"/>
  <c r="AA280" i="24" a="1"/>
  <c r="AA280" i="24" s="1"/>
  <c r="W280" i="24" a="1"/>
  <c r="W280" i="24" s="1"/>
  <c r="AI279" i="24" a="1"/>
  <c r="AI279" i="24" s="1"/>
  <c r="AE279" i="24" a="1"/>
  <c r="AE279" i="24" s="1"/>
  <c r="AA279" i="24" a="1"/>
  <c r="AA279" i="24" s="1"/>
  <c r="W279" i="24" a="1"/>
  <c r="W279" i="24" s="1"/>
  <c r="AI278" i="24" a="1"/>
  <c r="AI278" i="24" s="1"/>
  <c r="AE278" i="24" a="1"/>
  <c r="AE278" i="24" s="1"/>
  <c r="AA278" i="24" a="1"/>
  <c r="AA278" i="24" s="1"/>
  <c r="W278" i="24" a="1"/>
  <c r="W278" i="24" s="1"/>
  <c r="AI277" i="24" a="1"/>
  <c r="AI277" i="24" s="1"/>
  <c r="AE277" i="24" a="1"/>
  <c r="AE277" i="24" s="1"/>
  <c r="AA277" i="24" a="1"/>
  <c r="AA277" i="24" s="1"/>
  <c r="W277" i="24" a="1"/>
  <c r="W277" i="24" s="1"/>
  <c r="AI276" i="24" a="1"/>
  <c r="AI276" i="24" s="1"/>
  <c r="AE276" i="24" a="1"/>
  <c r="AE276" i="24" s="1"/>
  <c r="AA276" i="24" a="1"/>
  <c r="AA276" i="24" s="1"/>
  <c r="W276" i="24" a="1"/>
  <c r="W276" i="24" s="1"/>
  <c r="AI275" i="24" a="1"/>
  <c r="AI275" i="24" s="1"/>
  <c r="AE275" i="24" a="1"/>
  <c r="AE275" i="24" s="1"/>
  <c r="AA275" i="24" a="1"/>
  <c r="AA275" i="24" s="1"/>
  <c r="W275" i="24" a="1"/>
  <c r="W275" i="24" s="1"/>
  <c r="AI274" i="24" a="1"/>
  <c r="AI274" i="24" s="1"/>
  <c r="AE274" i="24" a="1"/>
  <c r="AE274" i="24" s="1"/>
  <c r="AA274" i="24" a="1"/>
  <c r="AA274" i="24" s="1"/>
  <c r="W274" i="24" a="1"/>
  <c r="W274" i="24" s="1"/>
  <c r="AI273" i="24" a="1"/>
  <c r="AI273" i="24" s="1"/>
  <c r="AE273" i="24" a="1"/>
  <c r="AE273" i="24" s="1"/>
  <c r="AA273" i="24" a="1"/>
  <c r="AA273" i="24" s="1"/>
  <c r="W273" i="24" a="1"/>
  <c r="W273" i="24" s="1"/>
  <c r="AI272" i="24" a="1"/>
  <c r="AI272" i="24" s="1"/>
  <c r="AE272" i="24" a="1"/>
  <c r="AE272" i="24" s="1"/>
  <c r="AA272" i="24" a="1"/>
  <c r="AA272" i="24" s="1"/>
  <c r="W272" i="24" a="1"/>
  <c r="W272" i="24" s="1"/>
  <c r="AI271" i="24" a="1"/>
  <c r="AI271" i="24" s="1"/>
  <c r="AE271" i="24" a="1"/>
  <c r="AE271" i="24" s="1"/>
  <c r="AA271" i="24" a="1"/>
  <c r="AA271" i="24" s="1"/>
  <c r="W271" i="24" a="1"/>
  <c r="W271" i="24" s="1"/>
  <c r="AI270" i="24" a="1"/>
  <c r="AI270" i="24" s="1"/>
  <c r="AE270" i="24" a="1"/>
  <c r="AE270" i="24" s="1"/>
  <c r="AA270" i="24" a="1"/>
  <c r="AA270" i="24" s="1"/>
  <c r="W270" i="24" a="1"/>
  <c r="W270" i="24" s="1"/>
  <c r="AI269" i="24" a="1"/>
  <c r="AI269" i="24" s="1"/>
  <c r="AE269" i="24" a="1"/>
  <c r="AE269" i="24" s="1"/>
  <c r="AA269" i="24" a="1"/>
  <c r="AA269" i="24" s="1"/>
  <c r="W269" i="24" a="1"/>
  <c r="W269" i="24" s="1"/>
  <c r="AI268" i="24" a="1"/>
  <c r="AI268" i="24" s="1"/>
  <c r="AE268" i="24" a="1"/>
  <c r="AE268" i="24" s="1"/>
  <c r="AA268" i="24" a="1"/>
  <c r="AA268" i="24" s="1"/>
  <c r="W268" i="24" a="1"/>
  <c r="W268" i="24" s="1"/>
  <c r="AI267" i="24" a="1"/>
  <c r="AI267" i="24" s="1"/>
  <c r="AE267" i="24" a="1"/>
  <c r="AE267" i="24" s="1"/>
  <c r="AA267" i="24" a="1"/>
  <c r="AA267" i="24" s="1"/>
  <c r="W267" i="24" a="1"/>
  <c r="W267" i="24" s="1"/>
  <c r="AI266" i="24" a="1"/>
  <c r="AI266" i="24" s="1"/>
  <c r="AE266" i="24" a="1"/>
  <c r="AE266" i="24" s="1"/>
  <c r="AA266" i="24" a="1"/>
  <c r="AA266" i="24" s="1"/>
  <c r="W266" i="24" a="1"/>
  <c r="W266" i="24" s="1"/>
  <c r="AI265" i="24" a="1"/>
  <c r="AI265" i="24" s="1"/>
  <c r="AE265" i="24" a="1"/>
  <c r="AE265" i="24" s="1"/>
  <c r="AA265" i="24" a="1"/>
  <c r="AA265" i="24" s="1"/>
  <c r="W265" i="24" a="1"/>
  <c r="W265" i="24" s="1"/>
  <c r="AI264" i="24" a="1"/>
  <c r="AI264" i="24" s="1"/>
  <c r="AE264" i="24" a="1"/>
  <c r="AE264" i="24" s="1"/>
  <c r="AA264" i="24" a="1"/>
  <c r="AA264" i="24" s="1"/>
  <c r="W264" i="24" a="1"/>
  <c r="W264" i="24" s="1"/>
  <c r="AI263" i="24" a="1"/>
  <c r="AI263" i="24" s="1"/>
  <c r="AE263" i="24" a="1"/>
  <c r="AE263" i="24" s="1"/>
  <c r="AA263" i="24" a="1"/>
  <c r="AA263" i="24" s="1"/>
  <c r="W263" i="24" a="1"/>
  <c r="W263" i="24" s="1"/>
  <c r="AI262" i="24" a="1"/>
  <c r="AI262" i="24" s="1"/>
  <c r="AE262" i="24" a="1"/>
  <c r="AE262" i="24" s="1"/>
  <c r="AA262" i="24" a="1"/>
  <c r="AA262" i="24" s="1"/>
  <c r="W262" i="24" a="1"/>
  <c r="W262" i="24" s="1"/>
  <c r="AI261" i="24" a="1"/>
  <c r="AI261" i="24" s="1"/>
  <c r="AE261" i="24" a="1"/>
  <c r="AE261" i="24" s="1"/>
  <c r="AA261" i="24" a="1"/>
  <c r="AA261" i="24" s="1"/>
  <c r="W261" i="24" a="1"/>
  <c r="W261" i="24" s="1"/>
  <c r="AI260" i="24" a="1"/>
  <c r="AI260" i="24" s="1"/>
  <c r="AE260" i="24" a="1"/>
  <c r="AE260" i="24" s="1"/>
  <c r="AA260" i="24" a="1"/>
  <c r="AA260" i="24" s="1"/>
  <c r="W260" i="24" a="1"/>
  <c r="W260" i="24" s="1"/>
  <c r="AI259" i="24" a="1"/>
  <c r="AI259" i="24" s="1"/>
  <c r="AE259" i="24" a="1"/>
  <c r="AE259" i="24" s="1"/>
  <c r="AA259" i="24" a="1"/>
  <c r="AA259" i="24" s="1"/>
  <c r="W259" i="24" a="1"/>
  <c r="W259" i="24" s="1"/>
  <c r="AI258" i="24" a="1"/>
  <c r="AI258" i="24" s="1"/>
  <c r="AE258" i="24" a="1"/>
  <c r="AE258" i="24" s="1"/>
  <c r="AA258" i="24" a="1"/>
  <c r="AA258" i="24" s="1"/>
  <c r="W258" i="24" a="1"/>
  <c r="W258" i="24" s="1"/>
  <c r="AI257" i="24" a="1"/>
  <c r="AI257" i="24" s="1"/>
  <c r="AE257" i="24" a="1"/>
  <c r="AE257" i="24" s="1"/>
  <c r="AA257" i="24" a="1"/>
  <c r="AA257" i="24" s="1"/>
  <c r="W257" i="24" a="1"/>
  <c r="W257" i="24" s="1"/>
  <c r="AI256" i="24" a="1"/>
  <c r="AI256" i="24" s="1"/>
  <c r="AE256" i="24" a="1"/>
  <c r="AE256" i="24" s="1"/>
  <c r="AA256" i="24" a="1"/>
  <c r="AA256" i="24" s="1"/>
  <c r="W256" i="24" a="1"/>
  <c r="W256" i="24" s="1"/>
  <c r="AI255" i="24" a="1"/>
  <c r="AI255" i="24" s="1"/>
  <c r="AE255" i="24" a="1"/>
  <c r="AE255" i="24" s="1"/>
  <c r="AA255" i="24" a="1"/>
  <c r="AA255" i="24" s="1"/>
  <c r="W255" i="24" a="1"/>
  <c r="W255" i="24" s="1"/>
  <c r="AI254" i="24" a="1"/>
  <c r="AI254" i="24" s="1"/>
  <c r="AE254" i="24" a="1"/>
  <c r="AE254" i="24" s="1"/>
  <c r="AA254" i="24" a="1"/>
  <c r="AA254" i="24" s="1"/>
  <c r="W254" i="24" a="1"/>
  <c r="W254" i="24" s="1"/>
  <c r="AI253" i="24" a="1"/>
  <c r="AI253" i="24" s="1"/>
  <c r="AE253" i="24" a="1"/>
  <c r="AE253" i="24" s="1"/>
  <c r="AA253" i="24" a="1"/>
  <c r="AA253" i="24" s="1"/>
  <c r="W253" i="24" a="1"/>
  <c r="W253" i="24" s="1"/>
  <c r="AI252" i="24" a="1"/>
  <c r="AI252" i="24" s="1"/>
  <c r="AE252" i="24" a="1"/>
  <c r="AE252" i="24" s="1"/>
  <c r="AA252" i="24" a="1"/>
  <c r="AA252" i="24" s="1"/>
  <c r="W252" i="24" a="1"/>
  <c r="W252" i="24" s="1"/>
  <c r="AI251" i="24" a="1"/>
  <c r="AI251" i="24" s="1"/>
  <c r="AE251" i="24" a="1"/>
  <c r="AE251" i="24" s="1"/>
  <c r="AA251" i="24" a="1"/>
  <c r="AA251" i="24" s="1"/>
  <c r="W251" i="24" a="1"/>
  <c r="W251" i="24" s="1"/>
  <c r="AI250" i="24" a="1"/>
  <c r="AI250" i="24" s="1"/>
  <c r="AE250" i="24" a="1"/>
  <c r="AE250" i="24" s="1"/>
  <c r="AA250" i="24" a="1"/>
  <c r="AA250" i="24" s="1"/>
  <c r="W250" i="24" a="1"/>
  <c r="W250" i="24" s="1"/>
  <c r="AI249" i="24" a="1"/>
  <c r="AI249" i="24" s="1"/>
  <c r="AE249" i="24" a="1"/>
  <c r="AE249" i="24" s="1"/>
  <c r="AA249" i="24" a="1"/>
  <c r="AA249" i="24" s="1"/>
  <c r="W249" i="24" a="1"/>
  <c r="W249" i="24" s="1"/>
  <c r="AI248" i="24" a="1"/>
  <c r="AI248" i="24" s="1"/>
  <c r="AE248" i="24" a="1"/>
  <c r="AE248" i="24" s="1"/>
  <c r="AA248" i="24" a="1"/>
  <c r="AA248" i="24" s="1"/>
  <c r="W248" i="24" a="1"/>
  <c r="W248" i="24" s="1"/>
  <c r="AI247" i="24" a="1"/>
  <c r="AI247" i="24" s="1"/>
  <c r="AE247" i="24" a="1"/>
  <c r="AE247" i="24" s="1"/>
  <c r="AA247" i="24" a="1"/>
  <c r="AA247" i="24" s="1"/>
  <c r="W247" i="24" a="1"/>
  <c r="W247" i="24" s="1"/>
  <c r="AI246" i="24" a="1"/>
  <c r="AI246" i="24" s="1"/>
  <c r="AE246" i="24" a="1"/>
  <c r="AE246" i="24" s="1"/>
  <c r="AA246" i="24" a="1"/>
  <c r="AA246" i="24" s="1"/>
  <c r="W246" i="24" a="1"/>
  <c r="W246" i="24" s="1"/>
  <c r="AI245" i="24" a="1"/>
  <c r="AI245" i="24" s="1"/>
  <c r="AE245" i="24" a="1"/>
  <c r="AE245" i="24" s="1"/>
  <c r="AA245" i="24" a="1"/>
  <c r="AA245" i="24" s="1"/>
  <c r="W245" i="24" a="1"/>
  <c r="W245" i="24" s="1"/>
  <c r="AI244" i="24" a="1"/>
  <c r="AI244" i="24" s="1"/>
  <c r="AE244" i="24" a="1"/>
  <c r="AE244" i="24" s="1"/>
  <c r="AA244" i="24" a="1"/>
  <c r="AA244" i="24" s="1"/>
  <c r="W244" i="24" a="1"/>
  <c r="W244" i="24" s="1"/>
  <c r="AI243" i="24" a="1"/>
  <c r="AI243" i="24" s="1"/>
  <c r="AE243" i="24" a="1"/>
  <c r="AE243" i="24" s="1"/>
  <c r="AA243" i="24" a="1"/>
  <c r="AA243" i="24" s="1"/>
  <c r="W243" i="24" a="1"/>
  <c r="W243" i="24" s="1"/>
  <c r="AI242" i="24" a="1"/>
  <c r="AI242" i="24" s="1"/>
  <c r="AE242" i="24" a="1"/>
  <c r="AE242" i="24" s="1"/>
  <c r="AA242" i="24" a="1"/>
  <c r="AA242" i="24" s="1"/>
  <c r="W242" i="24" a="1"/>
  <c r="W242" i="24" s="1"/>
  <c r="AI241" i="24" a="1"/>
  <c r="AI241" i="24" s="1"/>
  <c r="AE241" i="24" a="1"/>
  <c r="AE241" i="24" s="1"/>
  <c r="AA241" i="24" a="1"/>
  <c r="AA241" i="24" s="1"/>
  <c r="W241" i="24" a="1"/>
  <c r="W241" i="24" s="1"/>
  <c r="AI240" i="24" a="1"/>
  <c r="AI240" i="24" s="1"/>
  <c r="AE240" i="24" a="1"/>
  <c r="AE240" i="24" s="1"/>
  <c r="AA240" i="24" a="1"/>
  <c r="AA240" i="24" s="1"/>
  <c r="W240" i="24" a="1"/>
  <c r="W240" i="24" s="1"/>
  <c r="AI239" i="24" a="1"/>
  <c r="AI239" i="24" s="1"/>
  <c r="AE239" i="24" a="1"/>
  <c r="AE239" i="24" s="1"/>
  <c r="AA239" i="24" a="1"/>
  <c r="AA239" i="24" s="1"/>
  <c r="W239" i="24" a="1"/>
  <c r="W239" i="24" s="1"/>
  <c r="AI238" i="24" a="1"/>
  <c r="AI238" i="24" s="1"/>
  <c r="AE238" i="24" a="1"/>
  <c r="AE238" i="24" s="1"/>
  <c r="AA238" i="24" a="1"/>
  <c r="AA238" i="24" s="1"/>
  <c r="W238" i="24" a="1"/>
  <c r="W238" i="24" s="1"/>
  <c r="AI237" i="24" a="1"/>
  <c r="AI237" i="24" s="1"/>
  <c r="AE237" i="24" a="1"/>
  <c r="AE237" i="24" s="1"/>
  <c r="AA237" i="24" a="1"/>
  <c r="AA237" i="24" s="1"/>
  <c r="W237" i="24" a="1"/>
  <c r="W237" i="24" s="1"/>
  <c r="AI236" i="24" a="1"/>
  <c r="AI236" i="24" s="1"/>
  <c r="AE236" i="24" a="1"/>
  <c r="AE236" i="24" s="1"/>
  <c r="AA236" i="24" a="1"/>
  <c r="AA236" i="24" s="1"/>
  <c r="W236" i="24" a="1"/>
  <c r="W236" i="24" s="1"/>
  <c r="AI235" i="24" a="1"/>
  <c r="AI235" i="24" s="1"/>
  <c r="AE235" i="24" a="1"/>
  <c r="AE235" i="24" s="1"/>
  <c r="AA235" i="24" a="1"/>
  <c r="AA235" i="24" s="1"/>
  <c r="W235" i="24" a="1"/>
  <c r="W235" i="24" s="1"/>
  <c r="AI234" i="24" a="1"/>
  <c r="AI234" i="24" s="1"/>
  <c r="AE234" i="24" a="1"/>
  <c r="AE234" i="24" s="1"/>
  <c r="AA234" i="24" a="1"/>
  <c r="AA234" i="24" s="1"/>
  <c r="W234" i="24" a="1"/>
  <c r="W234" i="24" s="1"/>
  <c r="AI233" i="24" a="1"/>
  <c r="AI233" i="24" s="1"/>
  <c r="AE233" i="24" a="1"/>
  <c r="AE233" i="24" s="1"/>
  <c r="AA233" i="24" a="1"/>
  <c r="AA233" i="24" s="1"/>
  <c r="W233" i="24" a="1"/>
  <c r="W233" i="24" s="1"/>
  <c r="AI232" i="24" a="1"/>
  <c r="AI232" i="24" s="1"/>
  <c r="AE232" i="24" a="1"/>
  <c r="AE232" i="24" s="1"/>
  <c r="AA232" i="24" a="1"/>
  <c r="AA232" i="24" s="1"/>
  <c r="W232" i="24" a="1"/>
  <c r="W232" i="24" s="1"/>
  <c r="AI231" i="24" a="1"/>
  <c r="AI231" i="24" s="1"/>
  <c r="AE231" i="24" a="1"/>
  <c r="AE231" i="24" s="1"/>
  <c r="AA231" i="24" a="1"/>
  <c r="AA231" i="24" s="1"/>
  <c r="W231" i="24" a="1"/>
  <c r="W231" i="24" s="1"/>
  <c r="AI230" i="24" a="1"/>
  <c r="AI230" i="24" s="1"/>
  <c r="AE230" i="24" a="1"/>
  <c r="AE230" i="24" s="1"/>
  <c r="AA230" i="24" a="1"/>
  <c r="AA230" i="24" s="1"/>
  <c r="W230" i="24" a="1"/>
  <c r="W230" i="24" s="1"/>
  <c r="AI229" i="24" a="1"/>
  <c r="AI229" i="24" s="1"/>
  <c r="AE229" i="24" a="1"/>
  <c r="AE229" i="24" s="1"/>
  <c r="AA229" i="24" a="1"/>
  <c r="AA229" i="24" s="1"/>
  <c r="W229" i="24" a="1"/>
  <c r="W229" i="24" s="1"/>
  <c r="AI228" i="24" a="1"/>
  <c r="AI228" i="24" s="1"/>
  <c r="AE228" i="24" a="1"/>
  <c r="AE228" i="24" s="1"/>
  <c r="AA228" i="24" a="1"/>
  <c r="AA228" i="24" s="1"/>
  <c r="W228" i="24" a="1"/>
  <c r="W228" i="24" s="1"/>
  <c r="AI227" i="24" a="1"/>
  <c r="AI227" i="24" s="1"/>
  <c r="AE227" i="24" a="1"/>
  <c r="AE227" i="24" s="1"/>
  <c r="AA227" i="24" a="1"/>
  <c r="AA227" i="24" s="1"/>
  <c r="W227" i="24" a="1"/>
  <c r="W227" i="24" s="1"/>
  <c r="AI226" i="24" a="1"/>
  <c r="AI226" i="24" s="1"/>
  <c r="AE226" i="24" a="1"/>
  <c r="AE226" i="24" s="1"/>
  <c r="AA226" i="24" a="1"/>
  <c r="AA226" i="24" s="1"/>
  <c r="W226" i="24" a="1"/>
  <c r="W226" i="24" s="1"/>
  <c r="AI225" i="24" a="1"/>
  <c r="AI225" i="24" s="1"/>
  <c r="AE225" i="24" a="1"/>
  <c r="AE225" i="24" s="1"/>
  <c r="AA225" i="24" a="1"/>
  <c r="AA225" i="24" s="1"/>
  <c r="W225" i="24" a="1"/>
  <c r="W225" i="24" s="1"/>
  <c r="AI224" i="24" a="1"/>
  <c r="AI224" i="24" s="1"/>
  <c r="AE224" i="24" a="1"/>
  <c r="AE224" i="24" s="1"/>
  <c r="AA224" i="24" a="1"/>
  <c r="AA224" i="24" s="1"/>
  <c r="W224" i="24" a="1"/>
  <c r="W224" i="24" s="1"/>
  <c r="AI223" i="24" a="1"/>
  <c r="AI223" i="24" s="1"/>
  <c r="AE223" i="24" a="1"/>
  <c r="AE223" i="24" s="1"/>
  <c r="AA223" i="24" a="1"/>
  <c r="AA223" i="24" s="1"/>
  <c r="W223" i="24" a="1"/>
  <c r="W223" i="24" s="1"/>
  <c r="AI222" i="24" a="1"/>
  <c r="AI222" i="24" s="1"/>
  <c r="AE222" i="24" a="1"/>
  <c r="AE222" i="24" s="1"/>
  <c r="AA222" i="24" a="1"/>
  <c r="AA222" i="24" s="1"/>
  <c r="W222" i="24" a="1"/>
  <c r="W222" i="24" s="1"/>
  <c r="AI221" i="24" a="1"/>
  <c r="AI221" i="24" s="1"/>
  <c r="AE221" i="24" a="1"/>
  <c r="AE221" i="24" s="1"/>
  <c r="AA221" i="24" a="1"/>
  <c r="AA221" i="24" s="1"/>
  <c r="W221" i="24" a="1"/>
  <c r="W221" i="24" s="1"/>
  <c r="AI220" i="24" a="1"/>
  <c r="AI220" i="24" s="1"/>
  <c r="AE220" i="24" a="1"/>
  <c r="AE220" i="24" s="1"/>
  <c r="AA220" i="24" a="1"/>
  <c r="AA220" i="24" s="1"/>
  <c r="W220" i="24" a="1"/>
  <c r="W220" i="24" s="1"/>
  <c r="AI219" i="24" a="1"/>
  <c r="AI219" i="24" s="1"/>
  <c r="AE219" i="24" a="1"/>
  <c r="AE219" i="24" s="1"/>
  <c r="AA219" i="24" a="1"/>
  <c r="AA219" i="24" s="1"/>
  <c r="W219" i="24" a="1"/>
  <c r="W219" i="24" s="1"/>
  <c r="AI218" i="24" a="1"/>
  <c r="AI218" i="24" s="1"/>
  <c r="AE218" i="24" a="1"/>
  <c r="AE218" i="24" s="1"/>
  <c r="AA218" i="24" a="1"/>
  <c r="AA218" i="24" s="1"/>
  <c r="W218" i="24" a="1"/>
  <c r="W218" i="24" s="1"/>
  <c r="AI217" i="24" a="1"/>
  <c r="AI217" i="24" s="1"/>
  <c r="AE217" i="24" a="1"/>
  <c r="AE217" i="24" s="1"/>
  <c r="AA217" i="24" a="1"/>
  <c r="AA217" i="24" s="1"/>
  <c r="W217" i="24" a="1"/>
  <c r="W217" i="24" s="1"/>
  <c r="AI216" i="24" a="1"/>
  <c r="AI216" i="24" s="1"/>
  <c r="AE216" i="24" a="1"/>
  <c r="AE216" i="24" s="1"/>
  <c r="AA216" i="24" a="1"/>
  <c r="AA216" i="24" s="1"/>
  <c r="W216" i="24" a="1"/>
  <c r="W216" i="24" s="1"/>
  <c r="AI215" i="24" a="1"/>
  <c r="AI215" i="24" s="1"/>
  <c r="AE215" i="24" a="1"/>
  <c r="AE215" i="24" s="1"/>
  <c r="AA215" i="24" a="1"/>
  <c r="AA215" i="24" s="1"/>
  <c r="W215" i="24" a="1"/>
  <c r="W215" i="24" s="1"/>
  <c r="AI214" i="24" a="1"/>
  <c r="AI214" i="24" s="1"/>
  <c r="AE214" i="24" a="1"/>
  <c r="AE214" i="24" s="1"/>
  <c r="AA214" i="24" a="1"/>
  <c r="AA214" i="24" s="1"/>
  <c r="W214" i="24" a="1"/>
  <c r="W214" i="24" s="1"/>
  <c r="AI213" i="24" a="1"/>
  <c r="AI213" i="24" s="1"/>
  <c r="AE213" i="24" a="1"/>
  <c r="AE213" i="24" s="1"/>
  <c r="AA213" i="24" a="1"/>
  <c r="AA213" i="24" s="1"/>
  <c r="W213" i="24" a="1"/>
  <c r="W213" i="24" s="1"/>
  <c r="AI212" i="24" a="1"/>
  <c r="AI212" i="24" s="1"/>
  <c r="AE212" i="24" a="1"/>
  <c r="AE212" i="24" s="1"/>
  <c r="AA212" i="24" a="1"/>
  <c r="AA212" i="24" s="1"/>
  <c r="W212" i="24" a="1"/>
  <c r="W212" i="24" s="1"/>
  <c r="AI211" i="24" a="1"/>
  <c r="AI211" i="24" s="1"/>
  <c r="AE211" i="24" a="1"/>
  <c r="AE211" i="24" s="1"/>
  <c r="AA211" i="24" a="1"/>
  <c r="AA211" i="24" s="1"/>
  <c r="W211" i="24" a="1"/>
  <c r="W211" i="24" s="1"/>
  <c r="AI210" i="24" a="1"/>
  <c r="AI210" i="24" s="1"/>
  <c r="AE210" i="24" a="1"/>
  <c r="AE210" i="24" s="1"/>
  <c r="AA210" i="24" a="1"/>
  <c r="AA210" i="24" s="1"/>
  <c r="W210" i="24" a="1"/>
  <c r="W210" i="24" s="1"/>
  <c r="AI209" i="24" a="1"/>
  <c r="AI209" i="24" s="1"/>
  <c r="AE209" i="24" a="1"/>
  <c r="AE209" i="24" s="1"/>
  <c r="AA209" i="24" a="1"/>
  <c r="AA209" i="24" s="1"/>
  <c r="W209" i="24" a="1"/>
  <c r="W209" i="24" s="1"/>
  <c r="AI208" i="24" a="1"/>
  <c r="AI208" i="24" s="1"/>
  <c r="AE208" i="24" a="1"/>
  <c r="AE208" i="24" s="1"/>
  <c r="AA208" i="24" a="1"/>
  <c r="AA208" i="24" s="1"/>
  <c r="W208" i="24" a="1"/>
  <c r="W208" i="24" s="1"/>
  <c r="AI207" i="24" a="1"/>
  <c r="AI207" i="24" s="1"/>
  <c r="AE207" i="24" a="1"/>
  <c r="AE207" i="24" s="1"/>
  <c r="AA207" i="24" a="1"/>
  <c r="AA207" i="24" s="1"/>
  <c r="W207" i="24" a="1"/>
  <c r="W207" i="24" s="1"/>
  <c r="AI206" i="24" a="1"/>
  <c r="AI206" i="24" s="1"/>
  <c r="AE206" i="24" a="1"/>
  <c r="AE206" i="24" s="1"/>
  <c r="AA206" i="24" a="1"/>
  <c r="AA206" i="24" s="1"/>
  <c r="W206" i="24" a="1"/>
  <c r="W206" i="24" s="1"/>
  <c r="AI205" i="24" a="1"/>
  <c r="AI205" i="24" s="1"/>
  <c r="AE205" i="24" a="1"/>
  <c r="AE205" i="24" s="1"/>
  <c r="AA205" i="24" a="1"/>
  <c r="AA205" i="24" s="1"/>
  <c r="W205" i="24" a="1"/>
  <c r="W205" i="24" s="1"/>
  <c r="AI204" i="24" a="1"/>
  <c r="AI204" i="24" s="1"/>
  <c r="AE204" i="24" a="1"/>
  <c r="AE204" i="24" s="1"/>
  <c r="AA204" i="24" a="1"/>
  <c r="AA204" i="24" s="1"/>
  <c r="W204" i="24" a="1"/>
  <c r="W204" i="24" s="1"/>
  <c r="AI203" i="24" a="1"/>
  <c r="AI203" i="24" s="1"/>
  <c r="AE203" i="24" a="1"/>
  <c r="AE203" i="24" s="1"/>
  <c r="AA203" i="24" a="1"/>
  <c r="AA203" i="24" s="1"/>
  <c r="W203" i="24" a="1"/>
  <c r="W203" i="24" s="1"/>
  <c r="AI202" i="24" a="1"/>
  <c r="AI202" i="24" s="1"/>
  <c r="AE202" i="24" a="1"/>
  <c r="AE202" i="24" s="1"/>
  <c r="AA202" i="24" a="1"/>
  <c r="AA202" i="24" s="1"/>
  <c r="W202" i="24" a="1"/>
  <c r="W202" i="24" s="1"/>
  <c r="AI201" i="24" a="1"/>
  <c r="AI201" i="24" s="1"/>
  <c r="AE201" i="24" a="1"/>
  <c r="AE201" i="24" s="1"/>
  <c r="AA201" i="24" a="1"/>
  <c r="AA201" i="24" s="1"/>
  <c r="W201" i="24" a="1"/>
  <c r="W201" i="24" s="1"/>
  <c r="AI200" i="24" a="1"/>
  <c r="AI200" i="24" s="1"/>
  <c r="AE200" i="24" a="1"/>
  <c r="AE200" i="24" s="1"/>
  <c r="AA200" i="24" a="1"/>
  <c r="AA200" i="24" s="1"/>
  <c r="W200" i="24" a="1"/>
  <c r="W200" i="24" s="1"/>
  <c r="AI199" i="24" a="1"/>
  <c r="AI199" i="24" s="1"/>
  <c r="AE199" i="24" a="1"/>
  <c r="AE199" i="24" s="1"/>
  <c r="AA199" i="24" a="1"/>
  <c r="AA199" i="24" s="1"/>
  <c r="W199" i="24" a="1"/>
  <c r="W199" i="24" s="1"/>
  <c r="AI198" i="24" a="1"/>
  <c r="AI198" i="24" s="1"/>
  <c r="AE198" i="24" a="1"/>
  <c r="AE198" i="24" s="1"/>
  <c r="AA198" i="24" a="1"/>
  <c r="AA198" i="24" s="1"/>
  <c r="W198" i="24" a="1"/>
  <c r="W198" i="24" s="1"/>
  <c r="AI197" i="24" a="1"/>
  <c r="AI197" i="24" s="1"/>
  <c r="AE197" i="24" a="1"/>
  <c r="AE197" i="24" s="1"/>
  <c r="AA197" i="24" a="1"/>
  <c r="AA197" i="24" s="1"/>
  <c r="W197" i="24" a="1"/>
  <c r="W197" i="24" s="1"/>
  <c r="AI196" i="24" a="1"/>
  <c r="AI196" i="24" s="1"/>
  <c r="AE196" i="24" a="1"/>
  <c r="AE196" i="24" s="1"/>
  <c r="AA196" i="24" a="1"/>
  <c r="AA196" i="24" s="1"/>
  <c r="W196" i="24" a="1"/>
  <c r="W196" i="24" s="1"/>
  <c r="AI195" i="24" a="1"/>
  <c r="AI195" i="24" s="1"/>
  <c r="AE195" i="24" a="1"/>
  <c r="AE195" i="24" s="1"/>
  <c r="AA195" i="24" a="1"/>
  <c r="AA195" i="24" s="1"/>
  <c r="W195" i="24" a="1"/>
  <c r="W195" i="24" s="1"/>
  <c r="AI194" i="24" a="1"/>
  <c r="AI194" i="24" s="1"/>
  <c r="AE194" i="24" a="1"/>
  <c r="AE194" i="24" s="1"/>
  <c r="AA194" i="24" a="1"/>
  <c r="AA194" i="24" s="1"/>
  <c r="W194" i="24" a="1"/>
  <c r="W194" i="24" s="1"/>
  <c r="AI193" i="24" a="1"/>
  <c r="AI193" i="24" s="1"/>
  <c r="AE193" i="24" a="1"/>
  <c r="AE193" i="24" s="1"/>
  <c r="AA193" i="24" a="1"/>
  <c r="AA193" i="24" s="1"/>
  <c r="W193" i="24" a="1"/>
  <c r="W193" i="24" s="1"/>
  <c r="AI192" i="24" a="1"/>
  <c r="AI192" i="24" s="1"/>
  <c r="AE192" i="24" a="1"/>
  <c r="AE192" i="24" s="1"/>
  <c r="AA192" i="24" a="1"/>
  <c r="AA192" i="24" s="1"/>
  <c r="W192" i="24" a="1"/>
  <c r="W192" i="24" s="1"/>
  <c r="AI191" i="24" a="1"/>
  <c r="AI191" i="24" s="1"/>
  <c r="AE191" i="24" a="1"/>
  <c r="AE191" i="24" s="1"/>
  <c r="AA191" i="24" a="1"/>
  <c r="AA191" i="24" s="1"/>
  <c r="W191" i="24" a="1"/>
  <c r="W191" i="24" s="1"/>
  <c r="AI190" i="24" a="1"/>
  <c r="AI190" i="24" s="1"/>
  <c r="AE190" i="24" a="1"/>
  <c r="AE190" i="24" s="1"/>
  <c r="AA190" i="24" a="1"/>
  <c r="AA190" i="24" s="1"/>
  <c r="W190" i="24" a="1"/>
  <c r="W190" i="24" s="1"/>
  <c r="AI189" i="24" a="1"/>
  <c r="AI189" i="24" s="1"/>
  <c r="AE189" i="24" a="1"/>
  <c r="AE189" i="24" s="1"/>
  <c r="AA189" i="24" a="1"/>
  <c r="AA189" i="24" s="1"/>
  <c r="W189" i="24" a="1"/>
  <c r="W189" i="24" s="1"/>
  <c r="AI188" i="24" a="1"/>
  <c r="AI188" i="24" s="1"/>
  <c r="AE188" i="24" a="1"/>
  <c r="AE188" i="24" s="1"/>
  <c r="AA188" i="24" a="1"/>
  <c r="AA188" i="24" s="1"/>
  <c r="W188" i="24" a="1"/>
  <c r="W188" i="24" s="1"/>
  <c r="AI187" i="24" a="1"/>
  <c r="AI187" i="24" s="1"/>
  <c r="AE187" i="24" a="1"/>
  <c r="AE187" i="24" s="1"/>
  <c r="AA187" i="24" a="1"/>
  <c r="AA187" i="24" s="1"/>
  <c r="W187" i="24" a="1"/>
  <c r="W187" i="24" s="1"/>
  <c r="AI186" i="24" a="1"/>
  <c r="AI186" i="24" s="1"/>
  <c r="AE186" i="24" a="1"/>
  <c r="AE186" i="24" s="1"/>
  <c r="AA186" i="24" a="1"/>
  <c r="AA186" i="24" s="1"/>
  <c r="W186" i="24" a="1"/>
  <c r="W186" i="24" s="1"/>
  <c r="AI185" i="24" a="1"/>
  <c r="AI185" i="24" s="1"/>
  <c r="AE185" i="24" a="1"/>
  <c r="AE185" i="24" s="1"/>
  <c r="AA185" i="24" a="1"/>
  <c r="AA185" i="24" s="1"/>
  <c r="W185" i="24" a="1"/>
  <c r="W185" i="24" s="1"/>
  <c r="AI184" i="24" a="1"/>
  <c r="AI184" i="24" s="1"/>
  <c r="AE184" i="24" a="1"/>
  <c r="AE184" i="24" s="1"/>
  <c r="AA184" i="24" a="1"/>
  <c r="AA184" i="24" s="1"/>
  <c r="W184" i="24" a="1"/>
  <c r="W184" i="24" s="1"/>
  <c r="AI183" i="24" a="1"/>
  <c r="AI183" i="24" s="1"/>
  <c r="AE183" i="24" a="1"/>
  <c r="AE183" i="24" s="1"/>
  <c r="AA183" i="24" a="1"/>
  <c r="AA183" i="24" s="1"/>
  <c r="W183" i="24" a="1"/>
  <c r="W183" i="24" s="1"/>
  <c r="AI182" i="24" a="1"/>
  <c r="AI182" i="24" s="1"/>
  <c r="AE182" i="24" a="1"/>
  <c r="AE182" i="24" s="1"/>
  <c r="AA182" i="24" a="1"/>
  <c r="AA182" i="24" s="1"/>
  <c r="W182" i="24" a="1"/>
  <c r="W182" i="24" s="1"/>
  <c r="AI181" i="24" a="1"/>
  <c r="AI181" i="24" s="1"/>
  <c r="AE181" i="24" a="1"/>
  <c r="AE181" i="24" s="1"/>
  <c r="AA181" i="24" a="1"/>
  <c r="AA181" i="24" s="1"/>
  <c r="W181" i="24" a="1"/>
  <c r="W181" i="24" s="1"/>
  <c r="AI180" i="24" a="1"/>
  <c r="AI180" i="24" s="1"/>
  <c r="AE180" i="24" a="1"/>
  <c r="AE180" i="24" s="1"/>
  <c r="AA180" i="24" a="1"/>
  <c r="AA180" i="24" s="1"/>
  <c r="W180" i="24" a="1"/>
  <c r="W180" i="24" s="1"/>
  <c r="AI179" i="24" a="1"/>
  <c r="AI179" i="24" s="1"/>
  <c r="AE179" i="24" a="1"/>
  <c r="AE179" i="24" s="1"/>
  <c r="AA179" i="24" a="1"/>
  <c r="AA179" i="24" s="1"/>
  <c r="W179" i="24" a="1"/>
  <c r="W179" i="24" s="1"/>
  <c r="AI178" i="24" a="1"/>
  <c r="AI178" i="24" s="1"/>
  <c r="AE178" i="24" a="1"/>
  <c r="AE178" i="24" s="1"/>
  <c r="AA178" i="24" a="1"/>
  <c r="AA178" i="24" s="1"/>
  <c r="W178" i="24" a="1"/>
  <c r="W178" i="24" s="1"/>
  <c r="AI177" i="24" a="1"/>
  <c r="AI177" i="24" s="1"/>
  <c r="AE177" i="24" a="1"/>
  <c r="AE177" i="24" s="1"/>
  <c r="AA177" i="24" a="1"/>
  <c r="AA177" i="24" s="1"/>
  <c r="W177" i="24" a="1"/>
  <c r="W177" i="24" s="1"/>
  <c r="AI176" i="24" a="1"/>
  <c r="AI176" i="24" s="1"/>
  <c r="AE176" i="24" a="1"/>
  <c r="AE176" i="24" s="1"/>
  <c r="AA176" i="24" a="1"/>
  <c r="AA176" i="24" s="1"/>
  <c r="W176" i="24" a="1"/>
  <c r="W176" i="24" s="1"/>
  <c r="AI175" i="24" a="1"/>
  <c r="AI175" i="24" s="1"/>
  <c r="AE175" i="24" a="1"/>
  <c r="AE175" i="24" s="1"/>
  <c r="AA175" i="24" a="1"/>
  <c r="AA175" i="24" s="1"/>
  <c r="W175" i="24" a="1"/>
  <c r="W175" i="24" s="1"/>
  <c r="AI174" i="24" a="1"/>
  <c r="AI174" i="24" s="1"/>
  <c r="AE174" i="24" a="1"/>
  <c r="AE174" i="24" s="1"/>
  <c r="AA174" i="24" a="1"/>
  <c r="AA174" i="24" s="1"/>
  <c r="W174" i="24" a="1"/>
  <c r="W174" i="24" s="1"/>
  <c r="AI173" i="24" a="1"/>
  <c r="AI173" i="24" s="1"/>
  <c r="AE173" i="24" a="1"/>
  <c r="AE173" i="24" s="1"/>
  <c r="AA173" i="24" a="1"/>
  <c r="AA173" i="24" s="1"/>
  <c r="W173" i="24" a="1"/>
  <c r="W173" i="24" s="1"/>
  <c r="AI172" i="24" a="1"/>
  <c r="AI172" i="24" s="1"/>
  <c r="AE172" i="24" a="1"/>
  <c r="AE172" i="24" s="1"/>
  <c r="AA172" i="24" a="1"/>
  <c r="AA172" i="24" s="1"/>
  <c r="W172" i="24" a="1"/>
  <c r="W172" i="24" s="1"/>
  <c r="AI171" i="24" a="1"/>
  <c r="AI171" i="24" s="1"/>
  <c r="AE171" i="24" a="1"/>
  <c r="AE171" i="24" s="1"/>
  <c r="AA171" i="24" a="1"/>
  <c r="AA171" i="24" s="1"/>
  <c r="W171" i="24" a="1"/>
  <c r="W171" i="24" s="1"/>
  <c r="AI170" i="24" a="1"/>
  <c r="AI170" i="24" s="1"/>
  <c r="AE170" i="24" a="1"/>
  <c r="AE170" i="24" s="1"/>
  <c r="AA170" i="24" a="1"/>
  <c r="AA170" i="24" s="1"/>
  <c r="W170" i="24" a="1"/>
  <c r="W170" i="24" s="1"/>
  <c r="AI169" i="24" a="1"/>
  <c r="AI169" i="24" s="1"/>
  <c r="AE169" i="24" a="1"/>
  <c r="AE169" i="24" s="1"/>
  <c r="AA169" i="24" a="1"/>
  <c r="AA169" i="24" s="1"/>
  <c r="W169" i="24" a="1"/>
  <c r="W169" i="24" s="1"/>
  <c r="AI168" i="24" a="1"/>
  <c r="AI168" i="24" s="1"/>
  <c r="AE168" i="24" a="1"/>
  <c r="AE168" i="24" s="1"/>
  <c r="AA168" i="24" a="1"/>
  <c r="AA168" i="24" s="1"/>
  <c r="W168" i="24" a="1"/>
  <c r="W168" i="24" s="1"/>
  <c r="AI167" i="24" a="1"/>
  <c r="AI167" i="24" s="1"/>
  <c r="AE167" i="24" a="1"/>
  <c r="AE167" i="24" s="1"/>
  <c r="AA167" i="24" a="1"/>
  <c r="AA167" i="24" s="1"/>
  <c r="W167" i="24" a="1"/>
  <c r="W167" i="24" s="1"/>
  <c r="AI166" i="24" a="1"/>
  <c r="AI166" i="24" s="1"/>
  <c r="AE166" i="24" a="1"/>
  <c r="AE166" i="24" s="1"/>
  <c r="AA166" i="24" a="1"/>
  <c r="AA166" i="24" s="1"/>
  <c r="W166" i="24" a="1"/>
  <c r="W166" i="24" s="1"/>
  <c r="AI165" i="24" a="1"/>
  <c r="AI165" i="24" s="1"/>
  <c r="AE165" i="24" a="1"/>
  <c r="AE165" i="24" s="1"/>
  <c r="AA165" i="24" a="1"/>
  <c r="AA165" i="24" s="1"/>
  <c r="W165" i="24" a="1"/>
  <c r="W165" i="24" s="1"/>
  <c r="AI164" i="24" a="1"/>
  <c r="AI164" i="24" s="1"/>
  <c r="AE164" i="24" a="1"/>
  <c r="AE164" i="24" s="1"/>
  <c r="AA164" i="24" a="1"/>
  <c r="AA164" i="24" s="1"/>
  <c r="W164" i="24" a="1"/>
  <c r="W164" i="24" s="1"/>
  <c r="AI163" i="24" a="1"/>
  <c r="AI163" i="24" s="1"/>
  <c r="AE163" i="24" a="1"/>
  <c r="AE163" i="24" s="1"/>
  <c r="AA163" i="24" a="1"/>
  <c r="AA163" i="24" s="1"/>
  <c r="W163" i="24" a="1"/>
  <c r="W163" i="24" s="1"/>
  <c r="AI162" i="24" a="1"/>
  <c r="AI162" i="24" s="1"/>
  <c r="AE162" i="24" a="1"/>
  <c r="AE162" i="24" s="1"/>
  <c r="AA162" i="24" a="1"/>
  <c r="AA162" i="24" s="1"/>
  <c r="W162" i="24" a="1"/>
  <c r="W162" i="24" s="1"/>
  <c r="AI161" i="24" a="1"/>
  <c r="AI161" i="24" s="1"/>
  <c r="AE161" i="24" a="1"/>
  <c r="AE161" i="24" s="1"/>
  <c r="AA161" i="24" a="1"/>
  <c r="AA161" i="24" s="1"/>
  <c r="W161" i="24" a="1"/>
  <c r="W161" i="24" s="1"/>
  <c r="AI160" i="24" a="1"/>
  <c r="AI160" i="24" s="1"/>
  <c r="AE160" i="24" a="1"/>
  <c r="AE160" i="24" s="1"/>
  <c r="AA160" i="24" a="1"/>
  <c r="AA160" i="24" s="1"/>
  <c r="W160" i="24" a="1"/>
  <c r="W160" i="24" s="1"/>
  <c r="AI159" i="24" a="1"/>
  <c r="AI159" i="24" s="1"/>
  <c r="AE159" i="24" a="1"/>
  <c r="AE159" i="24" s="1"/>
  <c r="AA159" i="24" a="1"/>
  <c r="AA159" i="24" s="1"/>
  <c r="W159" i="24" a="1"/>
  <c r="W159" i="24" s="1"/>
  <c r="AI158" i="24" a="1"/>
  <c r="AI158" i="24" s="1"/>
  <c r="AE158" i="24" a="1"/>
  <c r="AE158" i="24" s="1"/>
  <c r="AA158" i="24" a="1"/>
  <c r="AA158" i="24" s="1"/>
  <c r="W158" i="24" a="1"/>
  <c r="W158" i="24" s="1"/>
  <c r="AI157" i="24" a="1"/>
  <c r="AI157" i="24" s="1"/>
  <c r="AE157" i="24" a="1"/>
  <c r="AE157" i="24" s="1"/>
  <c r="AA157" i="24" a="1"/>
  <c r="AA157" i="24" s="1"/>
  <c r="W157" i="24" a="1"/>
  <c r="W157" i="24" s="1"/>
  <c r="AI156" i="24" a="1"/>
  <c r="AI156" i="24" s="1"/>
  <c r="AE156" i="24" a="1"/>
  <c r="AE156" i="24" s="1"/>
  <c r="AA156" i="24" a="1"/>
  <c r="AA156" i="24" s="1"/>
  <c r="W156" i="24" a="1"/>
  <c r="W156" i="24" s="1"/>
  <c r="AI155" i="24" a="1"/>
  <c r="AI155" i="24" s="1"/>
  <c r="AE155" i="24" a="1"/>
  <c r="AE155" i="24" s="1"/>
  <c r="AA155" i="24" a="1"/>
  <c r="AA155" i="24" s="1"/>
  <c r="W155" i="24" a="1"/>
  <c r="W155" i="24" s="1"/>
  <c r="AI154" i="24" a="1"/>
  <c r="AI154" i="24" s="1"/>
  <c r="AE154" i="24" a="1"/>
  <c r="AE154" i="24" s="1"/>
  <c r="AA154" i="24" a="1"/>
  <c r="AA154" i="24" s="1"/>
  <c r="W154" i="24" a="1"/>
  <c r="W154" i="24" s="1"/>
  <c r="AI153" i="24" a="1"/>
  <c r="AI153" i="24" s="1"/>
  <c r="AE153" i="24" a="1"/>
  <c r="AE153" i="24" s="1"/>
  <c r="AA153" i="24" a="1"/>
  <c r="AA153" i="24" s="1"/>
  <c r="W153" i="24" a="1"/>
  <c r="W153" i="24" s="1"/>
  <c r="AI152" i="24" a="1"/>
  <c r="AI152" i="24" s="1"/>
  <c r="AE152" i="24" a="1"/>
  <c r="AE152" i="24" s="1"/>
  <c r="AA152" i="24" a="1"/>
  <c r="AA152" i="24" s="1"/>
  <c r="W152" i="24" a="1"/>
  <c r="W152" i="24" s="1"/>
  <c r="AI151" i="24" a="1"/>
  <c r="AI151" i="24" s="1"/>
  <c r="AE151" i="24" a="1"/>
  <c r="AE151" i="24" s="1"/>
  <c r="AA151" i="24" a="1"/>
  <c r="AA151" i="24" s="1"/>
  <c r="W151" i="24" a="1"/>
  <c r="W151" i="24" s="1"/>
  <c r="AI150" i="24" a="1"/>
  <c r="AI150" i="24" s="1"/>
  <c r="AE150" i="24" a="1"/>
  <c r="AE150" i="24" s="1"/>
  <c r="AA150" i="24" a="1"/>
  <c r="AA150" i="24" s="1"/>
  <c r="W150" i="24" a="1"/>
  <c r="W150" i="24" s="1"/>
  <c r="AI149" i="24" a="1"/>
  <c r="AI149" i="24" s="1"/>
  <c r="AE149" i="24" a="1"/>
  <c r="AE149" i="24" s="1"/>
  <c r="AA149" i="24" a="1"/>
  <c r="AA149" i="24" s="1"/>
  <c r="W149" i="24" a="1"/>
  <c r="W149" i="24" s="1"/>
  <c r="AI148" i="24" a="1"/>
  <c r="AI148" i="24" s="1"/>
  <c r="AE148" i="24" a="1"/>
  <c r="AE148" i="24" s="1"/>
  <c r="AA148" i="24" a="1"/>
  <c r="AA148" i="24" s="1"/>
  <c r="W148" i="24" a="1"/>
  <c r="W148" i="24" s="1"/>
  <c r="AI147" i="24" a="1"/>
  <c r="AI147" i="24" s="1"/>
  <c r="AE147" i="24" a="1"/>
  <c r="AE147" i="24" s="1"/>
  <c r="AA147" i="24" a="1"/>
  <c r="AA147" i="24" s="1"/>
  <c r="W147" i="24" a="1"/>
  <c r="W147" i="24" s="1"/>
  <c r="AI146" i="24" a="1"/>
  <c r="AI146" i="24" s="1"/>
  <c r="AE146" i="24" a="1"/>
  <c r="AE146" i="24" s="1"/>
  <c r="AA146" i="24" a="1"/>
  <c r="AA146" i="24" s="1"/>
  <c r="W146" i="24" a="1"/>
  <c r="W146" i="24" s="1"/>
  <c r="AI145" i="24" a="1"/>
  <c r="AI145" i="24" s="1"/>
  <c r="AE145" i="24" a="1"/>
  <c r="AE145" i="24" s="1"/>
  <c r="AA145" i="24" a="1"/>
  <c r="AA145" i="24" s="1"/>
  <c r="W145" i="24" a="1"/>
  <c r="W145" i="24" s="1"/>
  <c r="AI144" i="24" a="1"/>
  <c r="AI144" i="24" s="1"/>
  <c r="AE144" i="24" a="1"/>
  <c r="AE144" i="24" s="1"/>
  <c r="AA144" i="24" a="1"/>
  <c r="AA144" i="24" s="1"/>
  <c r="W144" i="24" a="1"/>
  <c r="W144" i="24" s="1"/>
  <c r="AI143" i="24" a="1"/>
  <c r="AI143" i="24" s="1"/>
  <c r="AE143" i="24" a="1"/>
  <c r="AE143" i="24" s="1"/>
  <c r="AA143" i="24" a="1"/>
  <c r="AA143" i="24" s="1"/>
  <c r="W143" i="24" a="1"/>
  <c r="W143" i="24" s="1"/>
  <c r="AI142" i="24" a="1"/>
  <c r="AI142" i="24" s="1"/>
  <c r="AE142" i="24" a="1"/>
  <c r="AE142" i="24" s="1"/>
  <c r="AA142" i="24" a="1"/>
  <c r="AA142" i="24" s="1"/>
  <c r="W142" i="24" a="1"/>
  <c r="W142" i="24" s="1"/>
  <c r="AI141" i="24" a="1"/>
  <c r="AI141" i="24" s="1"/>
  <c r="AE141" i="24" a="1"/>
  <c r="AE141" i="24" s="1"/>
  <c r="AA141" i="24" a="1"/>
  <c r="AA141" i="24" s="1"/>
  <c r="W141" i="24" a="1"/>
  <c r="W141" i="24" s="1"/>
  <c r="AI140" i="24" a="1"/>
  <c r="AI140" i="24" s="1"/>
  <c r="AE140" i="24" a="1"/>
  <c r="AE140" i="24" s="1"/>
  <c r="AA140" i="24" a="1"/>
  <c r="AA140" i="24" s="1"/>
  <c r="W140" i="24" a="1"/>
  <c r="W140" i="24" s="1"/>
  <c r="AI139" i="24" a="1"/>
  <c r="AI139" i="24" s="1"/>
  <c r="AE139" i="24" a="1"/>
  <c r="AE139" i="24" s="1"/>
  <c r="AA139" i="24" a="1"/>
  <c r="AA139" i="24" s="1"/>
  <c r="W139" i="24" a="1"/>
  <c r="W139" i="24" s="1"/>
  <c r="AI138" i="24" a="1"/>
  <c r="AI138" i="24" s="1"/>
  <c r="AE138" i="24" a="1"/>
  <c r="AE138" i="24" s="1"/>
  <c r="AA138" i="24" a="1"/>
  <c r="AA138" i="24" s="1"/>
  <c r="W138" i="24" a="1"/>
  <c r="W138" i="24" s="1"/>
  <c r="AI137" i="24" a="1"/>
  <c r="AI137" i="24" s="1"/>
  <c r="AE137" i="24" a="1"/>
  <c r="AE137" i="24" s="1"/>
  <c r="AA137" i="24" a="1"/>
  <c r="AA137" i="24" s="1"/>
  <c r="W137" i="24" a="1"/>
  <c r="W137" i="24" s="1"/>
  <c r="AI136" i="24" a="1"/>
  <c r="AI136" i="24" s="1"/>
  <c r="AE136" i="24" a="1"/>
  <c r="AE136" i="24" s="1"/>
  <c r="AA136" i="24" a="1"/>
  <c r="AA136" i="24" s="1"/>
  <c r="W136" i="24" a="1"/>
  <c r="W136" i="24" s="1"/>
  <c r="AI135" i="24" a="1"/>
  <c r="AI135" i="24" s="1"/>
  <c r="AE135" i="24" a="1"/>
  <c r="AE135" i="24" s="1"/>
  <c r="AA135" i="24" a="1"/>
  <c r="AA135" i="24" s="1"/>
  <c r="W135" i="24" a="1"/>
  <c r="W135" i="24" s="1"/>
  <c r="AI134" i="24" a="1"/>
  <c r="AI134" i="24" s="1"/>
  <c r="AE134" i="24" a="1"/>
  <c r="AE134" i="24" s="1"/>
  <c r="AA134" i="24" a="1"/>
  <c r="AA134" i="24" s="1"/>
  <c r="W134" i="24" a="1"/>
  <c r="W134" i="24" s="1"/>
  <c r="AI133" i="24" a="1"/>
  <c r="AI133" i="24" s="1"/>
  <c r="AE133" i="24" a="1"/>
  <c r="AE133" i="24" s="1"/>
  <c r="AA133" i="24" a="1"/>
  <c r="AA133" i="24" s="1"/>
  <c r="W133" i="24" a="1"/>
  <c r="W133" i="24" s="1"/>
  <c r="AI132" i="24" a="1"/>
  <c r="AI132" i="24" s="1"/>
  <c r="AE132" i="24" a="1"/>
  <c r="AE132" i="24" s="1"/>
  <c r="AA132" i="24" a="1"/>
  <c r="AA132" i="24" s="1"/>
  <c r="W132" i="24" a="1"/>
  <c r="W132" i="24" s="1"/>
  <c r="AI131" i="24" a="1"/>
  <c r="AI131" i="24" s="1"/>
  <c r="AE131" i="24" a="1"/>
  <c r="AE131" i="24" s="1"/>
  <c r="AA131" i="24" a="1"/>
  <c r="AA131" i="24" s="1"/>
  <c r="W131" i="24" a="1"/>
  <c r="W131" i="24" s="1"/>
  <c r="AI130" i="24" a="1"/>
  <c r="AI130" i="24" s="1"/>
  <c r="AE130" i="24" a="1"/>
  <c r="AE130" i="24" s="1"/>
  <c r="AA130" i="24" a="1"/>
  <c r="AA130" i="24" s="1"/>
  <c r="W130" i="24" a="1"/>
  <c r="W130" i="24" s="1"/>
  <c r="AI129" i="24" a="1"/>
  <c r="AI129" i="24" s="1"/>
  <c r="AE129" i="24" a="1"/>
  <c r="AE129" i="24" s="1"/>
  <c r="AA129" i="24" a="1"/>
  <c r="AA129" i="24" s="1"/>
  <c r="W129" i="24" a="1"/>
  <c r="W129" i="24" s="1"/>
  <c r="AI128" i="24" a="1"/>
  <c r="AI128" i="24" s="1"/>
  <c r="AE128" i="24" a="1"/>
  <c r="AE128" i="24" s="1"/>
  <c r="AA128" i="24" a="1"/>
  <c r="AA128" i="24" s="1"/>
  <c r="W128" i="24" a="1"/>
  <c r="W128" i="24" s="1"/>
  <c r="AI127" i="24" a="1"/>
  <c r="AI127" i="24" s="1"/>
  <c r="AE127" i="24" a="1"/>
  <c r="AE127" i="24" s="1"/>
  <c r="AA127" i="24" a="1"/>
  <c r="AA127" i="24" s="1"/>
  <c r="W127" i="24" a="1"/>
  <c r="W127" i="24" s="1"/>
  <c r="AI126" i="24" a="1"/>
  <c r="AI126" i="24" s="1"/>
  <c r="AE126" i="24" a="1"/>
  <c r="AE126" i="24" s="1"/>
  <c r="AA126" i="24" a="1"/>
  <c r="AA126" i="24" s="1"/>
  <c r="W126" i="24" a="1"/>
  <c r="W126" i="24" s="1"/>
  <c r="AI125" i="24" a="1"/>
  <c r="AI125" i="24" s="1"/>
  <c r="AE125" i="24" a="1"/>
  <c r="AE125" i="24" s="1"/>
  <c r="AA125" i="24" a="1"/>
  <c r="AA125" i="24" s="1"/>
  <c r="W125" i="24" a="1"/>
  <c r="W125" i="24" s="1"/>
  <c r="AI124" i="24" a="1"/>
  <c r="AI124" i="24" s="1"/>
  <c r="AE124" i="24" a="1"/>
  <c r="AE124" i="24" s="1"/>
  <c r="AA124" i="24" a="1"/>
  <c r="AA124" i="24" s="1"/>
  <c r="W124" i="24" a="1"/>
  <c r="W124" i="24" s="1"/>
  <c r="AI123" i="24" a="1"/>
  <c r="AI123" i="24" s="1"/>
  <c r="AE123" i="24" a="1"/>
  <c r="AE123" i="24" s="1"/>
  <c r="AA123" i="24" a="1"/>
  <c r="AA123" i="24" s="1"/>
  <c r="W123" i="24" a="1"/>
  <c r="W123" i="24" s="1"/>
  <c r="AI122" i="24" a="1"/>
  <c r="AI122" i="24" s="1"/>
  <c r="AE122" i="24" a="1"/>
  <c r="AE122" i="24" s="1"/>
  <c r="AA122" i="24" a="1"/>
  <c r="AA122" i="24" s="1"/>
  <c r="W122" i="24" a="1"/>
  <c r="W122" i="24" s="1"/>
  <c r="AI121" i="24" a="1"/>
  <c r="AI121" i="24" s="1"/>
  <c r="AE121" i="24" a="1"/>
  <c r="AE121" i="24" s="1"/>
  <c r="AA121" i="24" a="1"/>
  <c r="AA121" i="24" s="1"/>
  <c r="W121" i="24" a="1"/>
  <c r="W121" i="24" s="1"/>
  <c r="AI120" i="24" a="1"/>
  <c r="AI120" i="24" s="1"/>
  <c r="AE120" i="24" a="1"/>
  <c r="AE120" i="24" s="1"/>
  <c r="AA120" i="24" a="1"/>
  <c r="AA120" i="24" s="1"/>
  <c r="W120" i="24" a="1"/>
  <c r="W120" i="24" s="1"/>
  <c r="AI119" i="24" a="1"/>
  <c r="AI119" i="24" s="1"/>
  <c r="AE119" i="24" a="1"/>
  <c r="AE119" i="24" s="1"/>
  <c r="AA119" i="24" a="1"/>
  <c r="AA119" i="24" s="1"/>
  <c r="W119" i="24" a="1"/>
  <c r="W119" i="24" s="1"/>
  <c r="AI118" i="24" a="1"/>
  <c r="AI118" i="24" s="1"/>
  <c r="AE118" i="24" a="1"/>
  <c r="AE118" i="24" s="1"/>
  <c r="AA118" i="24" a="1"/>
  <c r="AA118" i="24" s="1"/>
  <c r="W118" i="24" a="1"/>
  <c r="W118" i="24" s="1"/>
  <c r="AI117" i="24" a="1"/>
  <c r="AI117" i="24" s="1"/>
  <c r="AE117" i="24" a="1"/>
  <c r="AE117" i="24" s="1"/>
  <c r="AA117" i="24" a="1"/>
  <c r="AA117" i="24" s="1"/>
  <c r="W117" i="24" a="1"/>
  <c r="W117" i="24" s="1"/>
  <c r="AI116" i="24" a="1"/>
  <c r="AI116" i="24" s="1"/>
  <c r="AE116" i="24" a="1"/>
  <c r="AE116" i="24" s="1"/>
  <c r="AA116" i="24" a="1"/>
  <c r="AA116" i="24" s="1"/>
  <c r="W116" i="24" a="1"/>
  <c r="W116" i="24" s="1"/>
  <c r="AI115" i="24" a="1"/>
  <c r="AI115" i="24" s="1"/>
  <c r="AE115" i="24" a="1"/>
  <c r="AE115" i="24" s="1"/>
  <c r="AA115" i="24" a="1"/>
  <c r="AA115" i="24" s="1"/>
  <c r="W115" i="24" a="1"/>
  <c r="W115" i="24" s="1"/>
  <c r="AI114" i="24" a="1"/>
  <c r="AI114" i="24" s="1"/>
  <c r="AE114" i="24" a="1"/>
  <c r="AE114" i="24" s="1"/>
  <c r="AA114" i="24" a="1"/>
  <c r="AA114" i="24" s="1"/>
  <c r="W114" i="24" a="1"/>
  <c r="W114" i="24" s="1"/>
  <c r="AI113" i="24" a="1"/>
  <c r="AI113" i="24" s="1"/>
  <c r="AE113" i="24" a="1"/>
  <c r="AE113" i="24" s="1"/>
  <c r="AA113" i="24" a="1"/>
  <c r="AA113" i="24" s="1"/>
  <c r="W113" i="24" a="1"/>
  <c r="W113" i="24" s="1"/>
  <c r="AI112" i="24" a="1"/>
  <c r="AI112" i="24" s="1"/>
  <c r="AE112" i="24" a="1"/>
  <c r="AE112" i="24" s="1"/>
  <c r="AA112" i="24" a="1"/>
  <c r="AA112" i="24" s="1"/>
  <c r="W112" i="24" a="1"/>
  <c r="W112" i="24" s="1"/>
  <c r="AI111" i="24" a="1"/>
  <c r="AI111" i="24" s="1"/>
  <c r="AE111" i="24" a="1"/>
  <c r="AE111" i="24" s="1"/>
  <c r="AA111" i="24" a="1"/>
  <c r="AA111" i="24" s="1"/>
  <c r="W111" i="24" a="1"/>
  <c r="W111" i="24" s="1"/>
  <c r="AI110" i="24" a="1"/>
  <c r="AI110" i="24" s="1"/>
  <c r="AE110" i="24" a="1"/>
  <c r="AE110" i="24" s="1"/>
  <c r="AA110" i="24" a="1"/>
  <c r="AA110" i="24" s="1"/>
  <c r="W110" i="24" a="1"/>
  <c r="W110" i="24" s="1"/>
  <c r="AI109" i="24" a="1"/>
  <c r="AI109" i="24" s="1"/>
  <c r="AE109" i="24" a="1"/>
  <c r="AE109" i="24" s="1"/>
  <c r="AA109" i="24" a="1"/>
  <c r="AA109" i="24" s="1"/>
  <c r="W109" i="24" a="1"/>
  <c r="W109" i="24" s="1"/>
  <c r="AI108" i="24" a="1"/>
  <c r="AI108" i="24" s="1"/>
  <c r="AE108" i="24" a="1"/>
  <c r="AE108" i="24" s="1"/>
  <c r="AA108" i="24" a="1"/>
  <c r="AA108" i="24" s="1"/>
  <c r="W108" i="24" a="1"/>
  <c r="W108" i="24" s="1"/>
  <c r="AI107" i="24" a="1"/>
  <c r="AI107" i="24" s="1"/>
  <c r="AE107" i="24" a="1"/>
  <c r="AE107" i="24" s="1"/>
  <c r="AA107" i="24" a="1"/>
  <c r="AA107" i="24" s="1"/>
  <c r="W107" i="24" a="1"/>
  <c r="W107" i="24" s="1"/>
  <c r="AI106" i="24" a="1"/>
  <c r="AI106" i="24" s="1"/>
  <c r="AE106" i="24" a="1"/>
  <c r="AE106" i="24" s="1"/>
  <c r="AA106" i="24" a="1"/>
  <c r="AA106" i="24" s="1"/>
  <c r="W106" i="24" a="1"/>
  <c r="W106" i="24" s="1"/>
  <c r="AI105" i="24" a="1"/>
  <c r="AI105" i="24" s="1"/>
  <c r="AE105" i="24" a="1"/>
  <c r="AE105" i="24" s="1"/>
  <c r="AA105" i="24" a="1"/>
  <c r="AA105" i="24" s="1"/>
  <c r="W105" i="24" a="1"/>
  <c r="W105" i="24" s="1"/>
  <c r="AI104" i="24" a="1"/>
  <c r="AI104" i="24" s="1"/>
  <c r="AE104" i="24" a="1"/>
  <c r="AE104" i="24" s="1"/>
  <c r="AA104" i="24" a="1"/>
  <c r="AA104" i="24" s="1"/>
  <c r="W104" i="24" a="1"/>
  <c r="W104" i="24" s="1"/>
  <c r="AI103" i="24" a="1"/>
  <c r="AI103" i="24" s="1"/>
  <c r="AE103" i="24" a="1"/>
  <c r="AE103" i="24" s="1"/>
  <c r="AA103" i="24" a="1"/>
  <c r="AA103" i="24" s="1"/>
  <c r="W103" i="24" a="1"/>
  <c r="W103" i="24" s="1"/>
  <c r="AI102" i="24" a="1"/>
  <c r="AI102" i="24" s="1"/>
  <c r="AE102" i="24" a="1"/>
  <c r="AE102" i="24" s="1"/>
  <c r="AA102" i="24" a="1"/>
  <c r="AA102" i="24" s="1"/>
  <c r="W102" i="24" a="1"/>
  <c r="W102" i="24" s="1"/>
  <c r="AI101" i="24" a="1"/>
  <c r="AI101" i="24" s="1"/>
  <c r="AE101" i="24" a="1"/>
  <c r="AE101" i="24" s="1"/>
  <c r="AA101" i="24" a="1"/>
  <c r="AA101" i="24" s="1"/>
  <c r="W101" i="24" a="1"/>
  <c r="W101" i="24" s="1"/>
  <c r="AI100" i="24" a="1"/>
  <c r="AI100" i="24" s="1"/>
  <c r="AE100" i="24" a="1"/>
  <c r="AE100" i="24" s="1"/>
  <c r="AA100" i="24" a="1"/>
  <c r="AA100" i="24" s="1"/>
  <c r="W100" i="24" a="1"/>
  <c r="W100" i="24" s="1"/>
  <c r="AI99" i="24" a="1"/>
  <c r="AI99" i="24" s="1"/>
  <c r="AE99" i="24" a="1"/>
  <c r="AE99" i="24" s="1"/>
  <c r="AA99" i="24" a="1"/>
  <c r="AA99" i="24" s="1"/>
  <c r="W99" i="24" a="1"/>
  <c r="W99" i="24" s="1"/>
  <c r="AI98" i="24" a="1"/>
  <c r="AI98" i="24" s="1"/>
  <c r="AE98" i="24" a="1"/>
  <c r="AE98" i="24" s="1"/>
  <c r="AA98" i="24" a="1"/>
  <c r="AA98" i="24" s="1"/>
  <c r="W98" i="24" a="1"/>
  <c r="W98" i="24" s="1"/>
  <c r="AI97" i="24" a="1"/>
  <c r="AI97" i="24" s="1"/>
  <c r="AE97" i="24" a="1"/>
  <c r="AE97" i="24" s="1"/>
  <c r="AA97" i="24" a="1"/>
  <c r="AA97" i="24" s="1"/>
  <c r="W97" i="24" a="1"/>
  <c r="W97" i="24" s="1"/>
  <c r="AI96" i="24" a="1"/>
  <c r="AI96" i="24" s="1"/>
  <c r="AE96" i="24" a="1"/>
  <c r="AE96" i="24" s="1"/>
  <c r="AA96" i="24" a="1"/>
  <c r="AA96" i="24" s="1"/>
  <c r="W96" i="24" a="1"/>
  <c r="W96" i="24" s="1"/>
  <c r="AI95" i="24" a="1"/>
  <c r="AI95" i="24" s="1"/>
  <c r="AE95" i="24" a="1"/>
  <c r="AE95" i="24" s="1"/>
  <c r="AA95" i="24" a="1"/>
  <c r="AA95" i="24" s="1"/>
  <c r="W95" i="24" a="1"/>
  <c r="W95" i="24" s="1"/>
  <c r="AI94" i="24" a="1"/>
  <c r="AI94" i="24" s="1"/>
  <c r="AE94" i="24" a="1"/>
  <c r="AE94" i="24" s="1"/>
  <c r="AA94" i="24" a="1"/>
  <c r="AA94" i="24" s="1"/>
  <c r="W94" i="24" a="1"/>
  <c r="W94" i="24" s="1"/>
  <c r="AI93" i="24" a="1"/>
  <c r="AI93" i="24" s="1"/>
  <c r="AE93" i="24" a="1"/>
  <c r="AE93" i="24" s="1"/>
  <c r="AA93" i="24" a="1"/>
  <c r="AA93" i="24" s="1"/>
  <c r="W93" i="24" a="1"/>
  <c r="W93" i="24" s="1"/>
  <c r="AI92" i="24" a="1"/>
  <c r="AI92" i="24" s="1"/>
  <c r="AE92" i="24" a="1"/>
  <c r="AE92" i="24" s="1"/>
  <c r="AA92" i="24" a="1"/>
  <c r="AA92" i="24" s="1"/>
  <c r="W92" i="24" a="1"/>
  <c r="W92" i="24" s="1"/>
  <c r="AI91" i="24" a="1"/>
  <c r="AI91" i="24" s="1"/>
  <c r="AE91" i="24" a="1"/>
  <c r="AE91" i="24" s="1"/>
  <c r="AA91" i="24" a="1"/>
  <c r="AA91" i="24" s="1"/>
  <c r="W91" i="24" a="1"/>
  <c r="W91" i="24" s="1"/>
  <c r="AI90" i="24" a="1"/>
  <c r="AI90" i="24" s="1"/>
  <c r="AE90" i="24" a="1"/>
  <c r="AE90" i="24" s="1"/>
  <c r="AA90" i="24" a="1"/>
  <c r="AA90" i="24" s="1"/>
  <c r="W90" i="24" a="1"/>
  <c r="W90" i="24" s="1"/>
  <c r="AI89" i="24" a="1"/>
  <c r="AI89" i="24" s="1"/>
  <c r="AE89" i="24" a="1"/>
  <c r="AE89" i="24" s="1"/>
  <c r="AA89" i="24" a="1"/>
  <c r="AA89" i="24" s="1"/>
  <c r="W89" i="24" a="1"/>
  <c r="W89" i="24" s="1"/>
  <c r="AI88" i="24" a="1"/>
  <c r="AI88" i="24" s="1"/>
  <c r="AE88" i="24" a="1"/>
  <c r="AE88" i="24" s="1"/>
  <c r="AA88" i="24" a="1"/>
  <c r="AA88" i="24" s="1"/>
  <c r="W88" i="24" a="1"/>
  <c r="W88" i="24" s="1"/>
  <c r="AI87" i="24" a="1"/>
  <c r="AI87" i="24" s="1"/>
  <c r="AE87" i="24" a="1"/>
  <c r="AE87" i="24" s="1"/>
  <c r="AA87" i="24" a="1"/>
  <c r="AA87" i="24" s="1"/>
  <c r="W87" i="24" a="1"/>
  <c r="W87" i="24" s="1"/>
  <c r="AI86" i="24" a="1"/>
  <c r="AI86" i="24" s="1"/>
  <c r="AE86" i="24" a="1"/>
  <c r="AE86" i="24" s="1"/>
  <c r="AA86" i="24" a="1"/>
  <c r="AA86" i="24" s="1"/>
  <c r="W86" i="24" a="1"/>
  <c r="W86" i="24" s="1"/>
  <c r="AI85" i="24" a="1"/>
  <c r="AI85" i="24" s="1"/>
  <c r="AE85" i="24" a="1"/>
  <c r="AE85" i="24" s="1"/>
  <c r="AA85" i="24" a="1"/>
  <c r="AA85" i="24" s="1"/>
  <c r="W85" i="24" a="1"/>
  <c r="W85" i="24" s="1"/>
  <c r="AI84" i="24" a="1"/>
  <c r="AI84" i="24" s="1"/>
  <c r="AE84" i="24" a="1"/>
  <c r="AE84" i="24" s="1"/>
  <c r="AA84" i="24" a="1"/>
  <c r="AA84" i="24" s="1"/>
  <c r="W84" i="24" a="1"/>
  <c r="W84" i="24" s="1"/>
  <c r="AI83" i="24" a="1"/>
  <c r="AI83" i="24" s="1"/>
  <c r="AE83" i="24" a="1"/>
  <c r="AE83" i="24" s="1"/>
  <c r="AA83" i="24" a="1"/>
  <c r="AA83" i="24" s="1"/>
  <c r="W83" i="24" a="1"/>
  <c r="W83" i="24" s="1"/>
  <c r="AI82" i="24" a="1"/>
  <c r="AI82" i="24" s="1"/>
  <c r="AE82" i="24" a="1"/>
  <c r="AE82" i="24" s="1"/>
  <c r="AA82" i="24" a="1"/>
  <c r="AA82" i="24" s="1"/>
  <c r="W82" i="24" a="1"/>
  <c r="W82" i="24" s="1"/>
  <c r="AI81" i="24" a="1"/>
  <c r="AI81" i="24" s="1"/>
  <c r="AE81" i="24" a="1"/>
  <c r="AE81" i="24" s="1"/>
  <c r="AA81" i="24" a="1"/>
  <c r="AA81" i="24" s="1"/>
  <c r="W81" i="24" a="1"/>
  <c r="W81" i="24" s="1"/>
  <c r="AI80" i="24" a="1"/>
  <c r="AI80" i="24" s="1"/>
  <c r="AE80" i="24" a="1"/>
  <c r="AE80" i="24" s="1"/>
  <c r="AA80" i="24" a="1"/>
  <c r="AA80" i="24" s="1"/>
  <c r="W80" i="24" a="1"/>
  <c r="W80" i="24" s="1"/>
  <c r="AI79" i="24" a="1"/>
  <c r="AI79" i="24" s="1"/>
  <c r="AE79" i="24" a="1"/>
  <c r="AE79" i="24" s="1"/>
  <c r="AA79" i="24" a="1"/>
  <c r="AA79" i="24" s="1"/>
  <c r="W79" i="24" a="1"/>
  <c r="W79" i="24" s="1"/>
  <c r="AI78" i="24" a="1"/>
  <c r="AI78" i="24" s="1"/>
  <c r="AE78" i="24" a="1"/>
  <c r="AE78" i="24" s="1"/>
  <c r="AA78" i="24" a="1"/>
  <c r="AA78" i="24" s="1"/>
  <c r="W78" i="24" a="1"/>
  <c r="W78" i="24" s="1"/>
  <c r="AI77" i="24" a="1"/>
  <c r="AI77" i="24" s="1"/>
  <c r="AE77" i="24" a="1"/>
  <c r="AE77" i="24" s="1"/>
  <c r="AA77" i="24" a="1"/>
  <c r="AA77" i="24" s="1"/>
  <c r="W77" i="24" a="1"/>
  <c r="W77" i="24" s="1"/>
  <c r="AI76" i="24" a="1"/>
  <c r="AI76" i="24" s="1"/>
  <c r="AE76" i="24" a="1"/>
  <c r="AE76" i="24" s="1"/>
  <c r="AA76" i="24" a="1"/>
  <c r="AA76" i="24" s="1"/>
  <c r="W76" i="24" a="1"/>
  <c r="W76" i="24" s="1"/>
  <c r="AI75" i="24" a="1"/>
  <c r="AI75" i="24" s="1"/>
  <c r="AE75" i="24" a="1"/>
  <c r="AE75" i="24" s="1"/>
  <c r="AA75" i="24" a="1"/>
  <c r="AA75" i="24" s="1"/>
  <c r="W75" i="24" a="1"/>
  <c r="W75" i="24" s="1"/>
  <c r="AI74" i="24" a="1"/>
  <c r="AI74" i="24" s="1"/>
  <c r="AE74" i="24" a="1"/>
  <c r="AE74" i="24" s="1"/>
  <c r="AA74" i="24" a="1"/>
  <c r="AA74" i="24" s="1"/>
  <c r="W74" i="24" a="1"/>
  <c r="W74" i="24" s="1"/>
  <c r="AI73" i="24" a="1"/>
  <c r="AI73" i="24" s="1"/>
  <c r="AE73" i="24" a="1"/>
  <c r="AE73" i="24" s="1"/>
  <c r="AA73" i="24" a="1"/>
  <c r="AA73" i="24" s="1"/>
  <c r="W73" i="24" a="1"/>
  <c r="W73" i="24" s="1"/>
  <c r="AI72" i="24" a="1"/>
  <c r="AI72" i="24" s="1"/>
  <c r="AE72" i="24" a="1"/>
  <c r="AE72" i="24" s="1"/>
  <c r="AA72" i="24" a="1"/>
  <c r="AA72" i="24" s="1"/>
  <c r="W72" i="24" a="1"/>
  <c r="W72" i="24" s="1"/>
  <c r="AI71" i="24" a="1"/>
  <c r="AI71" i="24" s="1"/>
  <c r="AE71" i="24" a="1"/>
  <c r="AE71" i="24" s="1"/>
  <c r="AA71" i="24" a="1"/>
  <c r="AA71" i="24" s="1"/>
  <c r="W71" i="24" a="1"/>
  <c r="W71" i="24" s="1"/>
  <c r="AI70" i="24" a="1"/>
  <c r="AI70" i="24" s="1"/>
  <c r="AE70" i="24" a="1"/>
  <c r="AE70" i="24" s="1"/>
  <c r="AA70" i="24" a="1"/>
  <c r="AA70" i="24" s="1"/>
  <c r="W70" i="24" a="1"/>
  <c r="W70" i="24" s="1"/>
  <c r="AI69" i="24" a="1"/>
  <c r="AI69" i="24" s="1"/>
  <c r="AE69" i="24" a="1"/>
  <c r="AE69" i="24" s="1"/>
  <c r="AA69" i="24" a="1"/>
  <c r="AA69" i="24" s="1"/>
  <c r="W69" i="24" a="1"/>
  <c r="W69" i="24" s="1"/>
  <c r="AI68" i="24" a="1"/>
  <c r="AI68" i="24" s="1"/>
  <c r="AE68" i="24" a="1"/>
  <c r="AE68" i="24" s="1"/>
  <c r="AA68" i="24" a="1"/>
  <c r="AA68" i="24" s="1"/>
  <c r="W68" i="24" a="1"/>
  <c r="W68" i="24" s="1"/>
  <c r="AI67" i="24" a="1"/>
  <c r="AI67" i="24" s="1"/>
  <c r="AE67" i="24" a="1"/>
  <c r="AE67" i="24" s="1"/>
  <c r="AA67" i="24" a="1"/>
  <c r="AA67" i="24" s="1"/>
  <c r="W67" i="24" a="1"/>
  <c r="W67" i="24" s="1"/>
  <c r="AI66" i="24" a="1"/>
  <c r="AI66" i="24" s="1"/>
  <c r="AE66" i="24" a="1"/>
  <c r="AE66" i="24" s="1"/>
  <c r="AA66" i="24" a="1"/>
  <c r="AA66" i="24" s="1"/>
  <c r="W66" i="24" a="1"/>
  <c r="W66" i="24" s="1"/>
  <c r="AI65" i="24" a="1"/>
  <c r="AI65" i="24" s="1"/>
  <c r="AE65" i="24" a="1"/>
  <c r="AE65" i="24" s="1"/>
  <c r="AA65" i="24" a="1"/>
  <c r="AA65" i="24" s="1"/>
  <c r="W65" i="24" a="1"/>
  <c r="W65" i="24" s="1"/>
  <c r="AI64" i="24" a="1"/>
  <c r="AI64" i="24" s="1"/>
  <c r="AE64" i="24" a="1"/>
  <c r="AE64" i="24" s="1"/>
  <c r="AA64" i="24" a="1"/>
  <c r="AA64" i="24" s="1"/>
  <c r="W64" i="24" a="1"/>
  <c r="W64" i="24" s="1"/>
  <c r="AI63" i="24" a="1"/>
  <c r="AI63" i="24" s="1"/>
  <c r="AE63" i="24" a="1"/>
  <c r="AE63" i="24" s="1"/>
  <c r="AA63" i="24" a="1"/>
  <c r="AA63" i="24" s="1"/>
  <c r="W63" i="24" a="1"/>
  <c r="W63" i="24" s="1"/>
  <c r="AI62" i="24" a="1"/>
  <c r="AI62" i="24" s="1"/>
  <c r="AE62" i="24" a="1"/>
  <c r="AE62" i="24" s="1"/>
  <c r="AA62" i="24" a="1"/>
  <c r="AA62" i="24" s="1"/>
  <c r="W62" i="24" a="1"/>
  <c r="W62" i="24" s="1"/>
  <c r="AI61" i="24" a="1"/>
  <c r="AI61" i="24" s="1"/>
  <c r="AE61" i="24" a="1"/>
  <c r="AE61" i="24" s="1"/>
  <c r="AA61" i="24" a="1"/>
  <c r="AA61" i="24" s="1"/>
  <c r="W61" i="24" a="1"/>
  <c r="W61" i="24" s="1"/>
  <c r="AI60" i="24" a="1"/>
  <c r="AI60" i="24" s="1"/>
  <c r="AE60" i="24" a="1"/>
  <c r="AE60" i="24" s="1"/>
  <c r="AA60" i="24" a="1"/>
  <c r="AA60" i="24" s="1"/>
  <c r="W60" i="24" a="1"/>
  <c r="W60" i="24" s="1"/>
  <c r="AI59" i="24" a="1"/>
  <c r="AI59" i="24" s="1"/>
  <c r="AE59" i="24" a="1"/>
  <c r="AE59" i="24" s="1"/>
  <c r="AA59" i="24" a="1"/>
  <c r="AA59" i="24" s="1"/>
  <c r="W59" i="24" a="1"/>
  <c r="W59" i="24" s="1"/>
  <c r="AI58" i="24" a="1"/>
  <c r="AI58" i="24" s="1"/>
  <c r="AE58" i="24" a="1"/>
  <c r="AE58" i="24" s="1"/>
  <c r="AA58" i="24" a="1"/>
  <c r="AA58" i="24" s="1"/>
  <c r="W58" i="24" a="1"/>
  <c r="W58" i="24" s="1"/>
  <c r="AI57" i="24" a="1"/>
  <c r="AI57" i="24" s="1"/>
  <c r="AE57" i="24" a="1"/>
  <c r="AE57" i="24" s="1"/>
  <c r="AA57" i="24" a="1"/>
  <c r="AA57" i="24" s="1"/>
  <c r="W57" i="24" a="1"/>
  <c r="W57" i="24" s="1"/>
  <c r="AI56" i="24" a="1"/>
  <c r="AI56" i="24" s="1"/>
  <c r="AE56" i="24" a="1"/>
  <c r="AE56" i="24" s="1"/>
  <c r="AA56" i="24" a="1"/>
  <c r="AA56" i="24" s="1"/>
  <c r="W56" i="24" a="1"/>
  <c r="W56" i="24" s="1"/>
  <c r="AI55" i="24" a="1"/>
  <c r="AI55" i="24" s="1"/>
  <c r="AE55" i="24" a="1"/>
  <c r="AE55" i="24" s="1"/>
  <c r="AA55" i="24" a="1"/>
  <c r="AA55" i="24" s="1"/>
  <c r="W55" i="24" a="1"/>
  <c r="W55" i="24" s="1"/>
  <c r="AI54" i="24" a="1"/>
  <c r="AI54" i="24" s="1"/>
  <c r="AE54" i="24" a="1"/>
  <c r="AE54" i="24" s="1"/>
  <c r="AA54" i="24" a="1"/>
  <c r="AA54" i="24" s="1"/>
  <c r="W54" i="24" a="1"/>
  <c r="W54" i="24" s="1"/>
  <c r="AI53" i="24" a="1"/>
  <c r="AI53" i="24" s="1"/>
  <c r="AE53" i="24" a="1"/>
  <c r="AE53" i="24" s="1"/>
  <c r="AA53" i="24" a="1"/>
  <c r="AA53" i="24" s="1"/>
  <c r="W53" i="24" a="1"/>
  <c r="W53" i="24" s="1"/>
  <c r="AI52" i="24" a="1"/>
  <c r="AI52" i="24" s="1"/>
  <c r="AE52" i="24" a="1"/>
  <c r="AE52" i="24" s="1"/>
  <c r="AA52" i="24" a="1"/>
  <c r="AA52" i="24" s="1"/>
  <c r="W52" i="24" a="1"/>
  <c r="W52" i="24" s="1"/>
  <c r="AI51" i="24" a="1"/>
  <c r="AI51" i="24" s="1"/>
  <c r="AE51" i="24" a="1"/>
  <c r="AE51" i="24" s="1"/>
  <c r="AA51" i="24" a="1"/>
  <c r="AA51" i="24" s="1"/>
  <c r="W51" i="24" a="1"/>
  <c r="W51" i="24" s="1"/>
  <c r="AI50" i="24" a="1"/>
  <c r="AI50" i="24" s="1"/>
  <c r="AE50" i="24" a="1"/>
  <c r="AE50" i="24" s="1"/>
  <c r="AA50" i="24" a="1"/>
  <c r="AA50" i="24" s="1"/>
  <c r="W50" i="24" a="1"/>
  <c r="W50" i="24" s="1"/>
  <c r="AI49" i="24" a="1"/>
  <c r="AI49" i="24" s="1"/>
  <c r="AE49" i="24" a="1"/>
  <c r="AE49" i="24" s="1"/>
  <c r="AA49" i="24" a="1"/>
  <c r="AA49" i="24" s="1"/>
  <c r="W49" i="24" a="1"/>
  <c r="W49" i="24" s="1"/>
  <c r="AI48" i="24" a="1"/>
  <c r="AI48" i="24" s="1"/>
  <c r="AE48" i="24" a="1"/>
  <c r="AE48" i="24" s="1"/>
  <c r="AA48" i="24" a="1"/>
  <c r="AA48" i="24" s="1"/>
  <c r="W48" i="24" a="1"/>
  <c r="W48" i="24" s="1"/>
  <c r="AI47" i="24" a="1"/>
  <c r="AI47" i="24" s="1"/>
  <c r="AE47" i="24" a="1"/>
  <c r="AE47" i="24" s="1"/>
  <c r="AA47" i="24" a="1"/>
  <c r="AA47" i="24" s="1"/>
  <c r="W47" i="24" a="1"/>
  <c r="W47" i="24" s="1"/>
  <c r="AI46" i="24" a="1"/>
  <c r="AI46" i="24" s="1"/>
  <c r="AE46" i="24" a="1"/>
  <c r="AE46" i="24" s="1"/>
  <c r="AA46" i="24" a="1"/>
  <c r="AA46" i="24" s="1"/>
  <c r="W46" i="24" a="1"/>
  <c r="W46" i="24" s="1"/>
  <c r="AI45" i="24" a="1"/>
  <c r="AI45" i="24" s="1"/>
  <c r="AE45" i="24" a="1"/>
  <c r="AE45" i="24" s="1"/>
  <c r="AA45" i="24" a="1"/>
  <c r="AA45" i="24" s="1"/>
  <c r="W45" i="24" a="1"/>
  <c r="W45" i="24" s="1"/>
  <c r="AI44" i="24" a="1"/>
  <c r="AI44" i="24" s="1"/>
  <c r="AE44" i="24" a="1"/>
  <c r="AE44" i="24" s="1"/>
  <c r="AA44" i="24" a="1"/>
  <c r="AA44" i="24" s="1"/>
  <c r="W44" i="24" a="1"/>
  <c r="W44" i="24" s="1"/>
  <c r="AI43" i="24" a="1"/>
  <c r="AI43" i="24" s="1"/>
  <c r="AE43" i="24" a="1"/>
  <c r="AE43" i="24" s="1"/>
  <c r="AA43" i="24" a="1"/>
  <c r="AA43" i="24" s="1"/>
  <c r="W43" i="24" a="1"/>
  <c r="W43" i="24" s="1"/>
  <c r="AI42" i="24" a="1"/>
  <c r="AI42" i="24" s="1"/>
  <c r="AE42" i="24" a="1"/>
  <c r="AE42" i="24" s="1"/>
  <c r="AA42" i="24" a="1"/>
  <c r="AA42" i="24" s="1"/>
  <c r="W42" i="24" a="1"/>
  <c r="W42" i="24" s="1"/>
  <c r="AI41" i="24" a="1"/>
  <c r="AI41" i="24" s="1"/>
  <c r="AE41" i="24" a="1"/>
  <c r="AE41" i="24" s="1"/>
  <c r="AA41" i="24" a="1"/>
  <c r="AA41" i="24" s="1"/>
  <c r="W41" i="24" a="1"/>
  <c r="W41" i="24" s="1"/>
  <c r="AI40" i="24" a="1"/>
  <c r="AI40" i="24" s="1"/>
  <c r="AE40" i="24" a="1"/>
  <c r="AE40" i="24" s="1"/>
  <c r="AA40" i="24" a="1"/>
  <c r="AA40" i="24" s="1"/>
  <c r="W40" i="24" a="1"/>
  <c r="W40" i="24" s="1"/>
  <c r="AI39" i="24" a="1"/>
  <c r="AI39" i="24" s="1"/>
  <c r="AE39" i="24" a="1"/>
  <c r="AE39" i="24" s="1"/>
  <c r="AA39" i="24" a="1"/>
  <c r="AA39" i="24" s="1"/>
  <c r="W39" i="24" a="1"/>
  <c r="W39" i="24" s="1"/>
  <c r="AI38" i="24" a="1"/>
  <c r="AI38" i="24" s="1"/>
  <c r="AE38" i="24" a="1"/>
  <c r="AE38" i="24" s="1"/>
  <c r="AA38" i="24" a="1"/>
  <c r="AA38" i="24" s="1"/>
  <c r="W38" i="24" a="1"/>
  <c r="W38" i="24" s="1"/>
  <c r="AI37" i="24" a="1"/>
  <c r="AI37" i="24" s="1"/>
  <c r="AE37" i="24" a="1"/>
  <c r="AE37" i="24" s="1"/>
  <c r="AA37" i="24" a="1"/>
  <c r="AA37" i="24" s="1"/>
  <c r="W37" i="24" a="1"/>
  <c r="W37" i="24" s="1"/>
  <c r="AI36" i="24" a="1"/>
  <c r="AI36" i="24" s="1"/>
  <c r="AE36" i="24" a="1"/>
  <c r="AE36" i="24" s="1"/>
  <c r="AA36" i="24" a="1"/>
  <c r="AA36" i="24" s="1"/>
  <c r="W36" i="24" a="1"/>
  <c r="W36" i="24" s="1"/>
  <c r="AI35" i="24" a="1"/>
  <c r="AI35" i="24" s="1"/>
  <c r="AE35" i="24" a="1"/>
  <c r="AE35" i="24" s="1"/>
  <c r="AA35" i="24" a="1"/>
  <c r="AA35" i="24" s="1"/>
  <c r="W35" i="24" a="1"/>
  <c r="W35" i="24" s="1"/>
  <c r="AI34" i="24" a="1"/>
  <c r="AI34" i="24" s="1"/>
  <c r="AE34" i="24" a="1"/>
  <c r="AE34" i="24" s="1"/>
  <c r="AA34" i="24" a="1"/>
  <c r="AA34" i="24" s="1"/>
  <c r="W34" i="24" a="1"/>
  <c r="W34" i="24" s="1"/>
  <c r="AI33" i="24" a="1"/>
  <c r="AI33" i="24" s="1"/>
  <c r="AE33" i="24" a="1"/>
  <c r="AE33" i="24" s="1"/>
  <c r="AA33" i="24" a="1"/>
  <c r="AA33" i="24" s="1"/>
  <c r="W33" i="24" a="1"/>
  <c r="W33" i="24" s="1"/>
  <c r="AI32" i="24" a="1"/>
  <c r="AI32" i="24" s="1"/>
  <c r="AE32" i="24" a="1"/>
  <c r="AE32" i="24" s="1"/>
  <c r="AA32" i="24" a="1"/>
  <c r="AA32" i="24" s="1"/>
  <c r="W32" i="24" a="1"/>
  <c r="W32" i="24" s="1"/>
  <c r="AI31" i="24" a="1"/>
  <c r="AI31" i="24" s="1"/>
  <c r="AE31" i="24" a="1"/>
  <c r="AE31" i="24" s="1"/>
  <c r="AA31" i="24" a="1"/>
  <c r="AA31" i="24" s="1"/>
  <c r="W31" i="24" a="1"/>
  <c r="W31" i="24" s="1"/>
  <c r="AI30" i="24" a="1"/>
  <c r="AI30" i="24" s="1"/>
  <c r="AE30" i="24" a="1"/>
  <c r="AE30" i="24" s="1"/>
  <c r="AA30" i="24" a="1"/>
  <c r="AA30" i="24" s="1"/>
  <c r="W30" i="24" a="1"/>
  <c r="W30" i="24" s="1"/>
  <c r="AI29" i="24" a="1"/>
  <c r="AI29" i="24" s="1"/>
  <c r="AE29" i="24" a="1"/>
  <c r="AE29" i="24" s="1"/>
  <c r="AA29" i="24" a="1"/>
  <c r="AA29" i="24" s="1"/>
  <c r="W29" i="24" a="1"/>
  <c r="W29" i="24" s="1"/>
  <c r="AI28" i="24" a="1"/>
  <c r="AI28" i="24" s="1"/>
  <c r="AE28" i="24" a="1"/>
  <c r="AE28" i="24" s="1"/>
  <c r="AA28" i="24" a="1"/>
  <c r="AA28" i="24" s="1"/>
  <c r="W28" i="24" a="1"/>
  <c r="W28" i="24" s="1"/>
  <c r="AI27" i="24" a="1"/>
  <c r="AI27" i="24" s="1"/>
  <c r="AE27" i="24" a="1"/>
  <c r="AE27" i="24" s="1"/>
  <c r="AA27" i="24" a="1"/>
  <c r="AA27" i="24" s="1"/>
  <c r="W27" i="24" a="1"/>
  <c r="W27" i="24" s="1"/>
  <c r="AI26" i="24" a="1"/>
  <c r="AI26" i="24" s="1"/>
  <c r="AE26" i="24" a="1"/>
  <c r="AE26" i="24" s="1"/>
  <c r="AA26" i="24" a="1"/>
  <c r="AA26" i="24" s="1"/>
  <c r="W26" i="24" a="1"/>
  <c r="W26" i="24" s="1"/>
  <c r="AI25" i="24" a="1"/>
  <c r="AI25" i="24" s="1"/>
  <c r="AE25" i="24" a="1"/>
  <c r="AE25" i="24" s="1"/>
  <c r="AA25" i="24" a="1"/>
  <c r="AA25" i="24" s="1"/>
  <c r="W25" i="24" a="1"/>
  <c r="W25" i="24" s="1"/>
  <c r="AI24" i="24" a="1"/>
  <c r="AI24" i="24" s="1"/>
  <c r="AE24" i="24" a="1"/>
  <c r="AE24" i="24" s="1"/>
  <c r="AA24" i="24" a="1"/>
  <c r="AA24" i="24" s="1"/>
  <c r="W24" i="24" a="1"/>
  <c r="W24" i="24" s="1"/>
  <c r="AI23" i="24" a="1"/>
  <c r="AI23" i="24" s="1"/>
  <c r="AE23" i="24" a="1"/>
  <c r="AE23" i="24" s="1"/>
  <c r="AA23" i="24" a="1"/>
  <c r="AA23" i="24" s="1"/>
  <c r="W23" i="24" a="1"/>
  <c r="W23" i="24" s="1"/>
  <c r="AI22" i="24" a="1"/>
  <c r="AI22" i="24" s="1"/>
  <c r="AE22" i="24" a="1"/>
  <c r="AE22" i="24" s="1"/>
  <c r="AA22" i="24" a="1"/>
  <c r="AA22" i="24" s="1"/>
  <c r="W22" i="24" a="1"/>
  <c r="W22" i="24" s="1"/>
  <c r="AI21" i="24" a="1"/>
  <c r="AI21" i="24" s="1"/>
  <c r="AE21" i="24" a="1"/>
  <c r="AE21" i="24" s="1"/>
  <c r="AA21" i="24" a="1"/>
  <c r="AA21" i="24" s="1"/>
  <c r="W21" i="24" a="1"/>
  <c r="W21" i="24" s="1"/>
  <c r="AI20" i="24" a="1"/>
  <c r="AI20" i="24" s="1"/>
  <c r="AE20" i="24" a="1"/>
  <c r="AE20" i="24" s="1"/>
  <c r="AA20" i="24" a="1"/>
  <c r="AA20" i="24" s="1"/>
  <c r="W20" i="24" a="1"/>
  <c r="W20" i="24" s="1"/>
  <c r="AI19" i="24" a="1"/>
  <c r="AI19" i="24" s="1"/>
  <c r="AE19" i="24" a="1"/>
  <c r="AE19" i="24" s="1"/>
  <c r="AA19" i="24" a="1"/>
  <c r="AA19" i="24" s="1"/>
  <c r="W19" i="24" a="1"/>
  <c r="W19" i="24" s="1"/>
  <c r="AI18" i="24" a="1"/>
  <c r="AI18" i="24" s="1"/>
  <c r="AE18" i="24" a="1"/>
  <c r="AE18" i="24" s="1"/>
  <c r="AA18" i="24" a="1"/>
  <c r="AA18" i="24" s="1"/>
  <c r="W18" i="24" a="1"/>
  <c r="W18" i="24" s="1"/>
  <c r="AI17" i="24" a="1"/>
  <c r="AI17" i="24" s="1"/>
  <c r="AE17" i="24" a="1"/>
  <c r="AE17" i="24" s="1"/>
  <c r="AA17" i="24" a="1"/>
  <c r="AA17" i="24" s="1"/>
  <c r="W17" i="24" a="1"/>
  <c r="W17" i="24" s="1"/>
  <c r="AI16" i="24" a="1"/>
  <c r="AI16" i="24" s="1"/>
  <c r="AE16" i="24" a="1"/>
  <c r="AE16" i="24" s="1"/>
  <c r="AA16" i="24" a="1"/>
  <c r="AA16" i="24" s="1"/>
  <c r="W16" i="24" a="1"/>
  <c r="W16" i="24" s="1"/>
  <c r="AI15" i="24" a="1"/>
  <c r="AI15" i="24" s="1"/>
  <c r="AE15" i="24" a="1"/>
  <c r="AE15" i="24" s="1"/>
  <c r="AA15" i="24" a="1"/>
  <c r="AA15" i="24" s="1"/>
  <c r="W15" i="24" a="1"/>
  <c r="W15" i="24" s="1"/>
  <c r="AI14" i="24" a="1"/>
  <c r="AI14" i="24" s="1"/>
  <c r="AE14" i="24" a="1"/>
  <c r="AE14" i="24" s="1"/>
  <c r="AA14" i="24" a="1"/>
  <c r="AA14" i="24" s="1"/>
  <c r="W14" i="24" a="1"/>
  <c r="W14" i="24" s="1"/>
  <c r="AI13" i="24" a="1"/>
  <c r="AI13" i="24" s="1"/>
  <c r="AE13" i="24" a="1"/>
  <c r="AE13" i="24" s="1"/>
  <c r="AA13" i="24" a="1"/>
  <c r="AA13" i="24" s="1"/>
  <c r="W13" i="24" a="1"/>
  <c r="W13" i="24" s="1"/>
  <c r="K1551" i="24"/>
  <c r="K1476" i="24"/>
  <c r="K1463" i="24"/>
  <c r="K1336" i="24"/>
  <c r="K555" i="24"/>
  <c r="K1478" i="24"/>
  <c r="K1096" i="24"/>
  <c r="K1271" i="24"/>
  <c r="K1297" i="24"/>
  <c r="K1059" i="24"/>
  <c r="K1022" i="24"/>
  <c r="K781" i="24"/>
  <c r="K515" i="24"/>
  <c r="K554" i="24"/>
  <c r="U1578" i="24" a="1"/>
  <c r="U1578" i="24" s="1"/>
  <c r="U1351" i="24" a="1"/>
  <c r="U1351" i="24" s="1"/>
  <c r="U1495" i="24" a="1"/>
  <c r="U1495" i="24" s="1"/>
  <c r="U1075" i="24" a="1"/>
  <c r="U1075" i="24" s="1"/>
  <c r="U1483" i="24" a="1"/>
  <c r="U1483" i="24" s="1"/>
  <c r="U1363" i="24" a="1"/>
  <c r="U1363" i="24" s="1"/>
  <c r="U1000" i="24" a="1"/>
  <c r="U1000" i="24" s="1"/>
  <c r="U1339" i="24" a="1"/>
  <c r="U1339" i="24" s="1"/>
  <c r="U1219" i="24" a="1"/>
  <c r="U1219" i="24" s="1"/>
  <c r="U1207" i="24" a="1"/>
  <c r="U1207" i="24" s="1"/>
  <c r="U1195" i="24" a="1"/>
  <c r="U1195" i="24" s="1"/>
  <c r="U1567" i="24" a="1"/>
  <c r="U1567" i="24" s="1"/>
  <c r="U1063" i="24" a="1"/>
  <c r="U1063" i="24" s="1"/>
  <c r="U1566" i="24" a="1"/>
  <c r="U1566" i="24" s="1"/>
  <c r="U1051" i="24" a="1"/>
  <c r="U1051" i="24" s="1"/>
  <c r="U1506" i="24" a="1"/>
  <c r="U1506" i="24" s="1"/>
  <c r="U721" i="24" a="1"/>
  <c r="U721" i="24" s="1"/>
  <c r="U1555" i="24" a="1"/>
  <c r="U1555" i="24" s="1"/>
  <c r="U1471" i="24" a="1"/>
  <c r="U1471" i="24" s="1"/>
  <c r="U1327" i="24" a="1"/>
  <c r="U1327" i="24" s="1"/>
  <c r="U1183" i="24" a="1"/>
  <c r="U1183" i="24" s="1"/>
  <c r="U1039" i="24" a="1"/>
  <c r="U1039" i="24" s="1"/>
  <c r="U1554" i="24" a="1"/>
  <c r="U1554" i="24" s="1"/>
  <c r="U1459" i="24" a="1"/>
  <c r="U1459" i="24" s="1"/>
  <c r="U1315" i="24" a="1"/>
  <c r="U1315" i="24" s="1"/>
  <c r="U1171" i="24" a="1"/>
  <c r="U1171" i="24" s="1"/>
  <c r="U1027" i="24" a="1"/>
  <c r="U1027" i="24" s="1"/>
  <c r="U1543" i="24" a="1"/>
  <c r="U1543" i="24" s="1"/>
  <c r="U1447" i="24" a="1"/>
  <c r="U1447" i="24" s="1"/>
  <c r="U1303" i="24" a="1"/>
  <c r="U1303" i="24" s="1"/>
  <c r="U1159" i="24" a="1"/>
  <c r="U1159" i="24" s="1"/>
  <c r="U1014" i="24" a="1"/>
  <c r="U1014" i="24" s="1"/>
  <c r="U1542" i="24" a="1"/>
  <c r="U1542" i="24" s="1"/>
  <c r="U1435" i="24" a="1"/>
  <c r="U1435" i="24" s="1"/>
  <c r="U1291" i="24" a="1"/>
  <c r="U1291" i="24" s="1"/>
  <c r="U1147" i="24" a="1"/>
  <c r="U1147" i="24" s="1"/>
  <c r="U727" i="24" a="1"/>
  <c r="U727" i="24" s="1"/>
  <c r="U739" i="24" a="1"/>
  <c r="U739" i="24" s="1"/>
  <c r="U751" i="24" a="1"/>
  <c r="U751" i="24" s="1"/>
  <c r="U763" i="24" a="1"/>
  <c r="U763" i="24" s="1"/>
  <c r="U775" i="24" a="1"/>
  <c r="U775" i="24" s="1"/>
  <c r="U787" i="24" a="1"/>
  <c r="U787" i="24" s="1"/>
  <c r="U799" i="24" a="1"/>
  <c r="U799" i="24" s="1"/>
  <c r="U811" i="24" a="1"/>
  <c r="U811" i="24" s="1"/>
  <c r="U823" i="24" a="1"/>
  <c r="U823" i="24" s="1"/>
  <c r="U835" i="24" a="1"/>
  <c r="U835" i="24" s="1"/>
  <c r="U847" i="24" a="1"/>
  <c r="U847" i="24" s="1"/>
  <c r="U859" i="24" a="1"/>
  <c r="U859" i="24" s="1"/>
  <c r="U871" i="24" a="1"/>
  <c r="U871" i="24" s="1"/>
  <c r="U883" i="24" a="1"/>
  <c r="U883" i="24" s="1"/>
  <c r="U895" i="24" a="1"/>
  <c r="U895" i="24" s="1"/>
  <c r="U907" i="24" a="1"/>
  <c r="U907" i="24" s="1"/>
  <c r="U919" i="24" a="1"/>
  <c r="U919" i="24" s="1"/>
  <c r="U931" i="24" a="1"/>
  <c r="U931" i="24" s="1"/>
  <c r="U943" i="24" a="1"/>
  <c r="U943" i="24" s="1"/>
  <c r="U955" i="24" a="1"/>
  <c r="U955" i="24" s="1"/>
  <c r="U728" i="24" a="1"/>
  <c r="U728" i="24" s="1"/>
  <c r="U740" i="24" a="1"/>
  <c r="U740" i="24" s="1"/>
  <c r="U752" i="24" a="1"/>
  <c r="U752" i="24" s="1"/>
  <c r="U764" i="24" a="1"/>
  <c r="U764" i="24" s="1"/>
  <c r="U776" i="24" a="1"/>
  <c r="U776" i="24" s="1"/>
  <c r="U788" i="24" a="1"/>
  <c r="U788" i="24" s="1"/>
  <c r="U800" i="24" a="1"/>
  <c r="U800" i="24" s="1"/>
  <c r="U812" i="24" a="1"/>
  <c r="U812" i="24" s="1"/>
  <c r="U824" i="24" a="1"/>
  <c r="U824" i="24" s="1"/>
  <c r="U836" i="24" a="1"/>
  <c r="U836" i="24" s="1"/>
  <c r="U848" i="24" a="1"/>
  <c r="U848" i="24" s="1"/>
  <c r="U860" i="24" a="1"/>
  <c r="U860" i="24" s="1"/>
  <c r="U872" i="24" a="1"/>
  <c r="U872" i="24" s="1"/>
  <c r="U884" i="24" a="1"/>
  <c r="U884" i="24" s="1"/>
  <c r="U896" i="24" a="1"/>
  <c r="U896" i="24" s="1"/>
  <c r="U908" i="24" a="1"/>
  <c r="U908" i="24" s="1"/>
  <c r="U920" i="24" a="1"/>
  <c r="U920" i="24" s="1"/>
  <c r="U932" i="24" a="1"/>
  <c r="U932" i="24" s="1"/>
  <c r="U944" i="24" a="1"/>
  <c r="U944" i="24" s="1"/>
  <c r="U956" i="24" a="1"/>
  <c r="U956" i="24" s="1"/>
  <c r="U729" i="24" a="1"/>
  <c r="U729" i="24" s="1"/>
  <c r="U741" i="24" a="1"/>
  <c r="U741" i="24" s="1"/>
  <c r="U753" i="24" a="1"/>
  <c r="U753" i="24" s="1"/>
  <c r="U765" i="24" a="1"/>
  <c r="U765" i="24" s="1"/>
  <c r="U777" i="24" a="1"/>
  <c r="U777" i="24" s="1"/>
  <c r="U789" i="24" a="1"/>
  <c r="U789" i="24" s="1"/>
  <c r="U801" i="24" a="1"/>
  <c r="U801" i="24" s="1"/>
  <c r="U813" i="24" a="1"/>
  <c r="U813" i="24" s="1"/>
  <c r="U825" i="24" a="1"/>
  <c r="U825" i="24" s="1"/>
  <c r="U837" i="24" a="1"/>
  <c r="U837" i="24" s="1"/>
  <c r="U849" i="24" a="1"/>
  <c r="U849" i="24" s="1"/>
  <c r="U861" i="24" a="1"/>
  <c r="U861" i="24" s="1"/>
  <c r="U873" i="24" a="1"/>
  <c r="U873" i="24" s="1"/>
  <c r="U885" i="24" a="1"/>
  <c r="U885" i="24" s="1"/>
  <c r="U897" i="24" a="1"/>
  <c r="U897" i="24" s="1"/>
  <c r="U909" i="24" a="1"/>
  <c r="U909" i="24" s="1"/>
  <c r="U921" i="24" a="1"/>
  <c r="U921" i="24" s="1"/>
  <c r="U933" i="24" a="1"/>
  <c r="U933" i="24" s="1"/>
  <c r="U945" i="24" a="1"/>
  <c r="U945" i="24" s="1"/>
  <c r="U957" i="24" a="1"/>
  <c r="U957" i="24" s="1"/>
  <c r="U731" i="24" a="1"/>
  <c r="U731" i="24" s="1"/>
  <c r="U743" i="24" a="1"/>
  <c r="U743" i="24" s="1"/>
  <c r="U755" i="24" a="1"/>
  <c r="U755" i="24" s="1"/>
  <c r="U767" i="24" a="1"/>
  <c r="U767" i="24" s="1"/>
  <c r="U779" i="24" a="1"/>
  <c r="U779" i="24" s="1"/>
  <c r="U791" i="24" a="1"/>
  <c r="U791" i="24" s="1"/>
  <c r="U803" i="24" a="1"/>
  <c r="U803" i="24" s="1"/>
  <c r="U815" i="24" a="1"/>
  <c r="U815" i="24" s="1"/>
  <c r="U827" i="24" a="1"/>
  <c r="U827" i="24" s="1"/>
  <c r="U839" i="24" a="1"/>
  <c r="U839" i="24" s="1"/>
  <c r="U851" i="24" a="1"/>
  <c r="U851" i="24" s="1"/>
  <c r="U863" i="24" a="1"/>
  <c r="U863" i="24" s="1"/>
  <c r="U875" i="24" a="1"/>
  <c r="U875" i="24" s="1"/>
  <c r="U887" i="24" a="1"/>
  <c r="U887" i="24" s="1"/>
  <c r="U899" i="24" a="1"/>
  <c r="U899" i="24" s="1"/>
  <c r="U911" i="24" a="1"/>
  <c r="U911" i="24" s="1"/>
  <c r="U923" i="24" a="1"/>
  <c r="U923" i="24" s="1"/>
  <c r="U935" i="24" a="1"/>
  <c r="U935" i="24" s="1"/>
  <c r="U947" i="24" a="1"/>
  <c r="U947" i="24" s="1"/>
  <c r="U959" i="24" a="1"/>
  <c r="U959" i="24" s="1"/>
  <c r="U971" i="24" a="1"/>
  <c r="U971" i="24" s="1"/>
  <c r="U983" i="24" a="1"/>
  <c r="U983" i="24" s="1"/>
  <c r="U995" i="24" a="1"/>
  <c r="U995" i="24" s="1"/>
  <c r="U1007" i="24" a="1"/>
  <c r="U1007" i="24" s="1"/>
  <c r="U1019" i="24" a="1"/>
  <c r="U1019" i="24" s="1"/>
  <c r="U732" i="24" a="1"/>
  <c r="U732" i="24" s="1"/>
  <c r="U744" i="24" a="1"/>
  <c r="U744" i="24" s="1"/>
  <c r="U756" i="24" a="1"/>
  <c r="U756" i="24" s="1"/>
  <c r="U768" i="24" a="1"/>
  <c r="U768" i="24" s="1"/>
  <c r="U780" i="24" a="1"/>
  <c r="U780" i="24" s="1"/>
  <c r="U792" i="24" a="1"/>
  <c r="U792" i="24" s="1"/>
  <c r="U804" i="24" a="1"/>
  <c r="U804" i="24" s="1"/>
  <c r="U816" i="24" a="1"/>
  <c r="U816" i="24" s="1"/>
  <c r="U828" i="24" a="1"/>
  <c r="U828" i="24" s="1"/>
  <c r="U840" i="24" a="1"/>
  <c r="U840" i="24" s="1"/>
  <c r="U852" i="24" a="1"/>
  <c r="U852" i="24" s="1"/>
  <c r="U864" i="24" a="1"/>
  <c r="U864" i="24" s="1"/>
  <c r="U876" i="24" a="1"/>
  <c r="U876" i="24" s="1"/>
  <c r="U888" i="24" a="1"/>
  <c r="U888" i="24" s="1"/>
  <c r="U900" i="24" a="1"/>
  <c r="U900" i="24" s="1"/>
  <c r="U912" i="24" a="1"/>
  <c r="U912" i="24" s="1"/>
  <c r="U924" i="24" a="1"/>
  <c r="U924" i="24" s="1"/>
  <c r="U936" i="24" a="1"/>
  <c r="U936" i="24" s="1"/>
  <c r="U948" i="24" a="1"/>
  <c r="U948" i="24" s="1"/>
  <c r="U960" i="24" a="1"/>
  <c r="U960" i="24" s="1"/>
  <c r="U722" i="24" a="1"/>
  <c r="U722" i="24" s="1"/>
  <c r="U734" i="24" a="1"/>
  <c r="U734" i="24" s="1"/>
  <c r="U746" i="24" a="1"/>
  <c r="U746" i="24" s="1"/>
  <c r="U758" i="24" a="1"/>
  <c r="U758" i="24" s="1"/>
  <c r="U770" i="24" a="1"/>
  <c r="U770" i="24" s="1"/>
  <c r="U782" i="24" a="1"/>
  <c r="U782" i="24" s="1"/>
  <c r="U794" i="24" a="1"/>
  <c r="U794" i="24" s="1"/>
  <c r="U806" i="24" a="1"/>
  <c r="U806" i="24" s="1"/>
  <c r="U818" i="24" a="1"/>
  <c r="U818" i="24" s="1"/>
  <c r="U830" i="24" a="1"/>
  <c r="U830" i="24" s="1"/>
  <c r="U842" i="24" a="1"/>
  <c r="U842" i="24" s="1"/>
  <c r="U854" i="24" a="1"/>
  <c r="U854" i="24" s="1"/>
  <c r="U866" i="24" a="1"/>
  <c r="U866" i="24" s="1"/>
  <c r="U878" i="24" a="1"/>
  <c r="U878" i="24" s="1"/>
  <c r="U890" i="24" a="1"/>
  <c r="U890" i="24" s="1"/>
  <c r="U902" i="24" a="1"/>
  <c r="U902" i="24" s="1"/>
  <c r="U914" i="24" a="1"/>
  <c r="U914" i="24" s="1"/>
  <c r="U926" i="24" a="1"/>
  <c r="U926" i="24" s="1"/>
  <c r="U938" i="24" a="1"/>
  <c r="U938" i="24" s="1"/>
  <c r="U950" i="24" a="1"/>
  <c r="U950" i="24" s="1"/>
  <c r="U962" i="24" a="1"/>
  <c r="U962" i="24" s="1"/>
  <c r="U974" i="24" a="1"/>
  <c r="U974" i="24" s="1"/>
  <c r="U986" i="24" a="1"/>
  <c r="U986" i="24" s="1"/>
  <c r="U998" i="24" a="1"/>
  <c r="U998" i="24" s="1"/>
  <c r="U1010" i="24" a="1"/>
  <c r="U1010" i="24" s="1"/>
  <c r="U723" i="24" a="1"/>
  <c r="U723" i="24" s="1"/>
  <c r="U735" i="24" a="1"/>
  <c r="U735" i="24" s="1"/>
  <c r="U747" i="24" a="1"/>
  <c r="U747" i="24" s="1"/>
  <c r="U759" i="24" a="1"/>
  <c r="U759" i="24" s="1"/>
  <c r="U771" i="24" a="1"/>
  <c r="U771" i="24" s="1"/>
  <c r="U783" i="24" a="1"/>
  <c r="U783" i="24" s="1"/>
  <c r="U795" i="24" a="1"/>
  <c r="U795" i="24" s="1"/>
  <c r="U807" i="24" a="1"/>
  <c r="U807" i="24" s="1"/>
  <c r="U819" i="24" a="1"/>
  <c r="U819" i="24" s="1"/>
  <c r="U831" i="24" a="1"/>
  <c r="U831" i="24" s="1"/>
  <c r="U843" i="24" a="1"/>
  <c r="U843" i="24" s="1"/>
  <c r="U855" i="24" a="1"/>
  <c r="U855" i="24" s="1"/>
  <c r="U867" i="24" a="1"/>
  <c r="U867" i="24" s="1"/>
  <c r="U879" i="24" a="1"/>
  <c r="U879" i="24" s="1"/>
  <c r="U891" i="24" a="1"/>
  <c r="U891" i="24" s="1"/>
  <c r="U903" i="24" a="1"/>
  <c r="U903" i="24" s="1"/>
  <c r="U915" i="24" a="1"/>
  <c r="U915" i="24" s="1"/>
  <c r="U927" i="24" a="1"/>
  <c r="U927" i="24" s="1"/>
  <c r="U939" i="24" a="1"/>
  <c r="U939" i="24" s="1"/>
  <c r="U951" i="24" a="1"/>
  <c r="U951" i="24" s="1"/>
  <c r="U724" i="24" a="1"/>
  <c r="U724" i="24" s="1"/>
  <c r="U736" i="24" a="1"/>
  <c r="U736" i="24" s="1"/>
  <c r="U748" i="24" a="1"/>
  <c r="U748" i="24" s="1"/>
  <c r="U760" i="24" a="1"/>
  <c r="U760" i="24" s="1"/>
  <c r="U772" i="24" a="1"/>
  <c r="U772" i="24" s="1"/>
  <c r="U784" i="24" a="1"/>
  <c r="U784" i="24" s="1"/>
  <c r="U796" i="24" a="1"/>
  <c r="U796" i="24" s="1"/>
  <c r="U808" i="24" a="1"/>
  <c r="U808" i="24" s="1"/>
  <c r="U820" i="24" a="1"/>
  <c r="U820" i="24" s="1"/>
  <c r="U832" i="24" a="1"/>
  <c r="U832" i="24" s="1"/>
  <c r="U844" i="24" a="1"/>
  <c r="U844" i="24" s="1"/>
  <c r="U856" i="24" a="1"/>
  <c r="U856" i="24" s="1"/>
  <c r="U868" i="24" a="1"/>
  <c r="U868" i="24" s="1"/>
  <c r="U880" i="24" a="1"/>
  <c r="U880" i="24" s="1"/>
  <c r="U892" i="24" a="1"/>
  <c r="U892" i="24" s="1"/>
  <c r="U904" i="24" a="1"/>
  <c r="U904" i="24" s="1"/>
  <c r="U916" i="24" a="1"/>
  <c r="U916" i="24" s="1"/>
  <c r="U928" i="24" a="1"/>
  <c r="U928" i="24" s="1"/>
  <c r="U940" i="24" a="1"/>
  <c r="U940" i="24" s="1"/>
  <c r="U952" i="24" a="1"/>
  <c r="U952" i="24" s="1"/>
  <c r="U725" i="24" a="1"/>
  <c r="U725" i="24" s="1"/>
  <c r="U737" i="24" a="1"/>
  <c r="U737" i="24" s="1"/>
  <c r="U749" i="24" a="1"/>
  <c r="U749" i="24" s="1"/>
  <c r="U761" i="24" a="1"/>
  <c r="U761" i="24" s="1"/>
  <c r="U773" i="24" a="1"/>
  <c r="U773" i="24" s="1"/>
  <c r="U785" i="24" a="1"/>
  <c r="U785" i="24" s="1"/>
  <c r="U797" i="24" a="1"/>
  <c r="U797" i="24" s="1"/>
  <c r="U809" i="24" a="1"/>
  <c r="U809" i="24" s="1"/>
  <c r="U821" i="24" a="1"/>
  <c r="U821" i="24" s="1"/>
  <c r="U833" i="24" a="1"/>
  <c r="U833" i="24" s="1"/>
  <c r="U845" i="24" a="1"/>
  <c r="U845" i="24" s="1"/>
  <c r="U857" i="24" a="1"/>
  <c r="U857" i="24" s="1"/>
  <c r="U869" i="24" a="1"/>
  <c r="U869" i="24" s="1"/>
  <c r="U881" i="24" a="1"/>
  <c r="U881" i="24" s="1"/>
  <c r="U893" i="24" a="1"/>
  <c r="U893" i="24" s="1"/>
  <c r="U905" i="24" a="1"/>
  <c r="U905" i="24" s="1"/>
  <c r="U917" i="24" a="1"/>
  <c r="U917" i="24" s="1"/>
  <c r="U929" i="24" a="1"/>
  <c r="U929" i="24" s="1"/>
  <c r="U941" i="24" a="1"/>
  <c r="U941" i="24" s="1"/>
  <c r="U953" i="24" a="1"/>
  <c r="U953" i="24" s="1"/>
  <c r="U726" i="24" a="1"/>
  <c r="U726" i="24" s="1"/>
  <c r="U738" i="24" a="1"/>
  <c r="U738" i="24" s="1"/>
  <c r="U750" i="24" a="1"/>
  <c r="U750" i="24" s="1"/>
  <c r="U762" i="24" a="1"/>
  <c r="U762" i="24" s="1"/>
  <c r="U774" i="24" a="1"/>
  <c r="U774" i="24" s="1"/>
  <c r="U786" i="24" a="1"/>
  <c r="U786" i="24" s="1"/>
  <c r="U798" i="24" a="1"/>
  <c r="U798" i="24" s="1"/>
  <c r="U810" i="24" a="1"/>
  <c r="U810" i="24" s="1"/>
  <c r="U822" i="24" a="1"/>
  <c r="U822" i="24" s="1"/>
  <c r="U834" i="24" a="1"/>
  <c r="U834" i="24" s="1"/>
  <c r="U846" i="24" a="1"/>
  <c r="U846" i="24" s="1"/>
  <c r="U858" i="24" a="1"/>
  <c r="U858" i="24" s="1"/>
  <c r="U870" i="24" a="1"/>
  <c r="U870" i="24" s="1"/>
  <c r="U882" i="24" a="1"/>
  <c r="U882" i="24" s="1"/>
  <c r="U894" i="24" a="1"/>
  <c r="U894" i="24" s="1"/>
  <c r="U906" i="24" a="1"/>
  <c r="U906" i="24" s="1"/>
  <c r="U918" i="24" a="1"/>
  <c r="U918" i="24" s="1"/>
  <c r="U930" i="24" a="1"/>
  <c r="U930" i="24" s="1"/>
  <c r="U942" i="24" a="1"/>
  <c r="U942" i="24" s="1"/>
  <c r="U954" i="24" a="1"/>
  <c r="U954" i="24" s="1"/>
  <c r="U730" i="24" a="1"/>
  <c r="U730" i="24" s="1"/>
  <c r="U802" i="24" a="1"/>
  <c r="U802" i="24" s="1"/>
  <c r="U874" i="24" a="1"/>
  <c r="U874" i="24" s="1"/>
  <c r="U946" i="24" a="1"/>
  <c r="U946" i="24" s="1"/>
  <c r="U972" i="24" a="1"/>
  <c r="U972" i="24" s="1"/>
  <c r="U987" i="24" a="1"/>
  <c r="U987" i="24" s="1"/>
  <c r="U1001" i="24" a="1"/>
  <c r="U1001" i="24" s="1"/>
  <c r="U1015" i="24" a="1"/>
  <c r="U1015" i="24" s="1"/>
  <c r="U1028" i="24" a="1"/>
  <c r="U1028" i="24" s="1"/>
  <c r="U1040" i="24" a="1"/>
  <c r="U1040" i="24" s="1"/>
  <c r="U1052" i="24" a="1"/>
  <c r="U1052" i="24" s="1"/>
  <c r="U1064" i="24" a="1"/>
  <c r="U1064" i="24" s="1"/>
  <c r="U1076" i="24" a="1"/>
  <c r="U1076" i="24" s="1"/>
  <c r="U1088" i="24" a="1"/>
  <c r="U1088" i="24" s="1"/>
  <c r="U1100" i="24" a="1"/>
  <c r="U1100" i="24" s="1"/>
  <c r="U1112" i="24" a="1"/>
  <c r="U1112" i="24" s="1"/>
  <c r="U1124" i="24" a="1"/>
  <c r="U1124" i="24" s="1"/>
  <c r="U1136" i="24" a="1"/>
  <c r="U1136" i="24" s="1"/>
  <c r="U1148" i="24" a="1"/>
  <c r="U1148" i="24" s="1"/>
  <c r="U1160" i="24" a="1"/>
  <c r="U1160" i="24" s="1"/>
  <c r="U1172" i="24" a="1"/>
  <c r="U1172" i="24" s="1"/>
  <c r="U1184" i="24" a="1"/>
  <c r="U1184" i="24" s="1"/>
  <c r="U1196" i="24" a="1"/>
  <c r="U1196" i="24" s="1"/>
  <c r="U1208" i="24" a="1"/>
  <c r="U1208" i="24" s="1"/>
  <c r="U1220" i="24" a="1"/>
  <c r="U1220" i="24" s="1"/>
  <c r="U1232" i="24" a="1"/>
  <c r="U1232" i="24" s="1"/>
  <c r="U1244" i="24" a="1"/>
  <c r="U1244" i="24" s="1"/>
  <c r="U1256" i="24" a="1"/>
  <c r="U1256" i="24" s="1"/>
  <c r="U1268" i="24" a="1"/>
  <c r="U1268" i="24" s="1"/>
  <c r="U1280" i="24" a="1"/>
  <c r="U1280" i="24" s="1"/>
  <c r="U1292" i="24" a="1"/>
  <c r="U1292" i="24" s="1"/>
  <c r="U1304" i="24" a="1"/>
  <c r="U1304" i="24" s="1"/>
  <c r="U1316" i="24" a="1"/>
  <c r="U1316" i="24" s="1"/>
  <c r="U1328" i="24" a="1"/>
  <c r="U1328" i="24" s="1"/>
  <c r="U1340" i="24" a="1"/>
  <c r="U1340" i="24" s="1"/>
  <c r="U1352" i="24" a="1"/>
  <c r="U1352" i="24" s="1"/>
  <c r="U1364" i="24" a="1"/>
  <c r="U1364" i="24" s="1"/>
  <c r="U1376" i="24" a="1"/>
  <c r="U1376" i="24" s="1"/>
  <c r="U1388" i="24" a="1"/>
  <c r="U1388" i="24" s="1"/>
  <c r="U1400" i="24" a="1"/>
  <c r="U1400" i="24" s="1"/>
  <c r="U1412" i="24" a="1"/>
  <c r="U1412" i="24" s="1"/>
  <c r="U1424" i="24" a="1"/>
  <c r="U1424" i="24" s="1"/>
  <c r="U1436" i="24" a="1"/>
  <c r="U1436" i="24" s="1"/>
  <c r="U1448" i="24" a="1"/>
  <c r="U1448" i="24" s="1"/>
  <c r="U1460" i="24" a="1"/>
  <c r="U1460" i="24" s="1"/>
  <c r="U1472" i="24" a="1"/>
  <c r="U1472" i="24" s="1"/>
  <c r="U1484" i="24" a="1"/>
  <c r="U1484" i="24" s="1"/>
  <c r="U1496" i="24" a="1"/>
  <c r="U1496" i="24" s="1"/>
  <c r="U1508" i="24" a="1"/>
  <c r="U1508" i="24" s="1"/>
  <c r="U1520" i="24" a="1"/>
  <c r="U1520" i="24" s="1"/>
  <c r="U1532" i="24" a="1"/>
  <c r="U1532" i="24" s="1"/>
  <c r="U1544" i="24" a="1"/>
  <c r="U1544" i="24" s="1"/>
  <c r="U1556" i="24" a="1"/>
  <c r="U1556" i="24" s="1"/>
  <c r="U1568" i="24" a="1"/>
  <c r="U1568" i="24" s="1"/>
  <c r="U1580" i="24" a="1"/>
  <c r="U1580" i="24" s="1"/>
  <c r="U1011" i="24" a="1"/>
  <c r="U1011" i="24" s="1"/>
  <c r="U1228" i="24" a="1"/>
  <c r="U1228" i="24" s="1"/>
  <c r="U1324" i="24" a="1"/>
  <c r="U1324" i="24" s="1"/>
  <c r="U1432" i="24" a="1"/>
  <c r="U1432" i="24" s="1"/>
  <c r="U1540" i="24" a="1"/>
  <c r="U1540" i="24" s="1"/>
  <c r="U781" i="24" a="1"/>
  <c r="U781" i="24" s="1"/>
  <c r="U1025" i="24" a="1"/>
  <c r="U1025" i="24" s="1"/>
  <c r="U1109" i="24" a="1"/>
  <c r="U1109" i="24" s="1"/>
  <c r="U1181" i="24" a="1"/>
  <c r="U1181" i="24" s="1"/>
  <c r="U1265" i="24" a="1"/>
  <c r="U1265" i="24" s="1"/>
  <c r="U1373" i="24" a="1"/>
  <c r="U1373" i="24" s="1"/>
  <c r="U1481" i="24" a="1"/>
  <c r="U1481" i="24" s="1"/>
  <c r="U1038" i="24" a="1"/>
  <c r="U1038" i="24" s="1"/>
  <c r="U1182" i="24" a="1"/>
  <c r="U1182" i="24" s="1"/>
  <c r="U1302" i="24" a="1"/>
  <c r="U1302" i="24" s="1"/>
  <c r="U1410" i="24" a="1"/>
  <c r="U1410" i="24" s="1"/>
  <c r="U733" i="24" a="1"/>
  <c r="U733" i="24" s="1"/>
  <c r="U805" i="24" a="1"/>
  <c r="U805" i="24" s="1"/>
  <c r="U877" i="24" a="1"/>
  <c r="U877" i="24" s="1"/>
  <c r="U949" i="24" a="1"/>
  <c r="U949" i="24" s="1"/>
  <c r="U973" i="24" a="1"/>
  <c r="U973" i="24" s="1"/>
  <c r="U988" i="24" a="1"/>
  <c r="U988" i="24" s="1"/>
  <c r="U1002" i="24" a="1"/>
  <c r="U1002" i="24" s="1"/>
  <c r="U1016" i="24" a="1"/>
  <c r="U1016" i="24" s="1"/>
  <c r="U1029" i="24" a="1"/>
  <c r="U1029" i="24" s="1"/>
  <c r="U1041" i="24" a="1"/>
  <c r="U1041" i="24" s="1"/>
  <c r="U1053" i="24" a="1"/>
  <c r="U1053" i="24" s="1"/>
  <c r="U1065" i="24" a="1"/>
  <c r="U1065" i="24" s="1"/>
  <c r="U1077" i="24" a="1"/>
  <c r="U1077" i="24" s="1"/>
  <c r="U1089" i="24" a="1"/>
  <c r="U1089" i="24" s="1"/>
  <c r="U1101" i="24" a="1"/>
  <c r="U1101" i="24" s="1"/>
  <c r="U1113" i="24" a="1"/>
  <c r="U1113" i="24" s="1"/>
  <c r="U1125" i="24" a="1"/>
  <c r="U1125" i="24" s="1"/>
  <c r="U1137" i="24" a="1"/>
  <c r="U1137" i="24" s="1"/>
  <c r="U1149" i="24" a="1"/>
  <c r="U1149" i="24" s="1"/>
  <c r="U1161" i="24" a="1"/>
  <c r="U1161" i="24" s="1"/>
  <c r="U1173" i="24" a="1"/>
  <c r="U1173" i="24" s="1"/>
  <c r="U1185" i="24" a="1"/>
  <c r="U1185" i="24" s="1"/>
  <c r="U1197" i="24" a="1"/>
  <c r="U1197" i="24" s="1"/>
  <c r="U1209" i="24" a="1"/>
  <c r="U1209" i="24" s="1"/>
  <c r="U1221" i="24" a="1"/>
  <c r="U1221" i="24" s="1"/>
  <c r="U1233" i="24" a="1"/>
  <c r="U1233" i="24" s="1"/>
  <c r="U1245" i="24" a="1"/>
  <c r="U1245" i="24" s="1"/>
  <c r="U1257" i="24" a="1"/>
  <c r="U1257" i="24" s="1"/>
  <c r="U1269" i="24" a="1"/>
  <c r="U1269" i="24" s="1"/>
  <c r="U1281" i="24" a="1"/>
  <c r="U1281" i="24" s="1"/>
  <c r="U1293" i="24" a="1"/>
  <c r="U1293" i="24" s="1"/>
  <c r="U1305" i="24" a="1"/>
  <c r="U1305" i="24" s="1"/>
  <c r="U1317" i="24" a="1"/>
  <c r="U1317" i="24" s="1"/>
  <c r="U1329" i="24" a="1"/>
  <c r="U1329" i="24" s="1"/>
  <c r="U1341" i="24" a="1"/>
  <c r="U1341" i="24" s="1"/>
  <c r="U1353" i="24" a="1"/>
  <c r="U1353" i="24" s="1"/>
  <c r="U1365" i="24" a="1"/>
  <c r="U1365" i="24" s="1"/>
  <c r="U1377" i="24" a="1"/>
  <c r="U1377" i="24" s="1"/>
  <c r="U1389" i="24" a="1"/>
  <c r="U1389" i="24" s="1"/>
  <c r="U1401" i="24" a="1"/>
  <c r="U1401" i="24" s="1"/>
  <c r="U1413" i="24" a="1"/>
  <c r="U1413" i="24" s="1"/>
  <c r="U1425" i="24" a="1"/>
  <c r="U1425" i="24" s="1"/>
  <c r="U1437" i="24" a="1"/>
  <c r="U1437" i="24" s="1"/>
  <c r="U1449" i="24" a="1"/>
  <c r="U1449" i="24" s="1"/>
  <c r="U1461" i="24" a="1"/>
  <c r="U1461" i="24" s="1"/>
  <c r="U1473" i="24" a="1"/>
  <c r="U1473" i="24" s="1"/>
  <c r="U1485" i="24" a="1"/>
  <c r="U1485" i="24" s="1"/>
  <c r="U1497" i="24" a="1"/>
  <c r="U1497" i="24" s="1"/>
  <c r="U1509" i="24" a="1"/>
  <c r="U1509" i="24" s="1"/>
  <c r="U1521" i="24" a="1"/>
  <c r="U1521" i="24" s="1"/>
  <c r="U1533" i="24" a="1"/>
  <c r="U1533" i="24" s="1"/>
  <c r="U1545" i="24" a="1"/>
  <c r="U1545" i="24" s="1"/>
  <c r="U1557" i="24" a="1"/>
  <c r="U1557" i="24" s="1"/>
  <c r="U1569" i="24" a="1"/>
  <c r="U1569" i="24" s="1"/>
  <c r="U1581" i="24" a="1"/>
  <c r="U1581" i="24" s="1"/>
  <c r="U996" i="24" a="1"/>
  <c r="U996" i="24" s="1"/>
  <c r="U1240" i="24" a="1"/>
  <c r="U1240" i="24" s="1"/>
  <c r="U1312" i="24" a="1"/>
  <c r="U1312" i="24" s="1"/>
  <c r="U1444" i="24" a="1"/>
  <c r="U1444" i="24" s="1"/>
  <c r="U1528" i="24" a="1"/>
  <c r="U1528" i="24" s="1"/>
  <c r="U968" i="24" a="1"/>
  <c r="U968" i="24" s="1"/>
  <c r="U1037" i="24" a="1"/>
  <c r="U1037" i="24" s="1"/>
  <c r="U1121" i="24" a="1"/>
  <c r="U1121" i="24" s="1"/>
  <c r="U1193" i="24" a="1"/>
  <c r="U1193" i="24" s="1"/>
  <c r="U1277" i="24" a="1"/>
  <c r="U1277" i="24" s="1"/>
  <c r="U1385" i="24" a="1"/>
  <c r="U1385" i="24" s="1"/>
  <c r="U1493" i="24" a="1"/>
  <c r="U1493" i="24" s="1"/>
  <c r="U1013" i="24" a="1"/>
  <c r="U1013" i="24" s="1"/>
  <c r="U1170" i="24" a="1"/>
  <c r="U1170" i="24" s="1"/>
  <c r="U1314" i="24" a="1"/>
  <c r="U1314" i="24" s="1"/>
  <c r="U1422" i="24" a="1"/>
  <c r="U1422" i="24" s="1"/>
  <c r="U742" i="24" a="1"/>
  <c r="U742" i="24" s="1"/>
  <c r="U814" i="24" a="1"/>
  <c r="U814" i="24" s="1"/>
  <c r="U886" i="24" a="1"/>
  <c r="U886" i="24" s="1"/>
  <c r="U958" i="24" a="1"/>
  <c r="U958" i="24" s="1"/>
  <c r="U975" i="24" a="1"/>
  <c r="U975" i="24" s="1"/>
  <c r="U989" i="24" a="1"/>
  <c r="U989" i="24" s="1"/>
  <c r="U1003" i="24" a="1"/>
  <c r="U1003" i="24" s="1"/>
  <c r="U1017" i="24" a="1"/>
  <c r="U1017" i="24" s="1"/>
  <c r="U1030" i="24" a="1"/>
  <c r="U1030" i="24" s="1"/>
  <c r="U1042" i="24" a="1"/>
  <c r="U1042" i="24" s="1"/>
  <c r="U1054" i="24" a="1"/>
  <c r="U1054" i="24" s="1"/>
  <c r="U1066" i="24" a="1"/>
  <c r="U1066" i="24" s="1"/>
  <c r="U1078" i="24" a="1"/>
  <c r="U1078" i="24" s="1"/>
  <c r="U1090" i="24" a="1"/>
  <c r="U1090" i="24" s="1"/>
  <c r="U1102" i="24" a="1"/>
  <c r="U1102" i="24" s="1"/>
  <c r="U1114" i="24" a="1"/>
  <c r="U1114" i="24" s="1"/>
  <c r="U1126" i="24" a="1"/>
  <c r="U1126" i="24" s="1"/>
  <c r="U1138" i="24" a="1"/>
  <c r="U1138" i="24" s="1"/>
  <c r="U1150" i="24" a="1"/>
  <c r="U1150" i="24" s="1"/>
  <c r="U1162" i="24" a="1"/>
  <c r="U1162" i="24" s="1"/>
  <c r="U1174" i="24" a="1"/>
  <c r="U1174" i="24" s="1"/>
  <c r="U1186" i="24" a="1"/>
  <c r="U1186" i="24" s="1"/>
  <c r="U1198" i="24" a="1"/>
  <c r="U1198" i="24" s="1"/>
  <c r="U1210" i="24" a="1"/>
  <c r="U1210" i="24" s="1"/>
  <c r="U1222" i="24" a="1"/>
  <c r="U1222" i="24" s="1"/>
  <c r="U1234" i="24" a="1"/>
  <c r="U1234" i="24" s="1"/>
  <c r="U1246" i="24" a="1"/>
  <c r="U1246" i="24" s="1"/>
  <c r="U1258" i="24" a="1"/>
  <c r="U1258" i="24" s="1"/>
  <c r="U1270" i="24" a="1"/>
  <c r="U1270" i="24" s="1"/>
  <c r="U1282" i="24" a="1"/>
  <c r="U1282" i="24" s="1"/>
  <c r="U1294" i="24" a="1"/>
  <c r="U1294" i="24" s="1"/>
  <c r="U1306" i="24" a="1"/>
  <c r="U1306" i="24" s="1"/>
  <c r="U1318" i="24" a="1"/>
  <c r="U1318" i="24" s="1"/>
  <c r="U1330" i="24" a="1"/>
  <c r="U1330" i="24" s="1"/>
  <c r="U1342" i="24" a="1"/>
  <c r="U1342" i="24" s="1"/>
  <c r="U1354" i="24" a="1"/>
  <c r="U1354" i="24" s="1"/>
  <c r="U1366" i="24" a="1"/>
  <c r="U1366" i="24" s="1"/>
  <c r="U1378" i="24" a="1"/>
  <c r="U1378" i="24" s="1"/>
  <c r="U1390" i="24" a="1"/>
  <c r="U1390" i="24" s="1"/>
  <c r="U1402" i="24" a="1"/>
  <c r="U1402" i="24" s="1"/>
  <c r="U1414" i="24" a="1"/>
  <c r="U1414" i="24" s="1"/>
  <c r="U1426" i="24" a="1"/>
  <c r="U1426" i="24" s="1"/>
  <c r="U1438" i="24" a="1"/>
  <c r="U1438" i="24" s="1"/>
  <c r="U1450" i="24" a="1"/>
  <c r="U1450" i="24" s="1"/>
  <c r="U1462" i="24" a="1"/>
  <c r="U1462" i="24" s="1"/>
  <c r="U1474" i="24" a="1"/>
  <c r="U1474" i="24" s="1"/>
  <c r="U1486" i="24" a="1"/>
  <c r="U1486" i="24" s="1"/>
  <c r="U1498" i="24" a="1"/>
  <c r="U1498" i="24" s="1"/>
  <c r="U1510" i="24" a="1"/>
  <c r="U1510" i="24" s="1"/>
  <c r="U1522" i="24" a="1"/>
  <c r="U1522" i="24" s="1"/>
  <c r="U1534" i="24" a="1"/>
  <c r="U1534" i="24" s="1"/>
  <c r="U1546" i="24" a="1"/>
  <c r="U1546" i="24" s="1"/>
  <c r="U1558" i="24" a="1"/>
  <c r="U1558" i="24" s="1"/>
  <c r="U1570" i="24" a="1"/>
  <c r="U1570" i="24" s="1"/>
  <c r="U1582" i="24" a="1"/>
  <c r="U1582" i="24" s="1"/>
  <c r="U1096" i="24" a="1"/>
  <c r="U1096" i="24" s="1"/>
  <c r="U1384" i="24" a="1"/>
  <c r="U1384" i="24" s="1"/>
  <c r="U1492" i="24" a="1"/>
  <c r="U1492" i="24" s="1"/>
  <c r="U997" i="24" a="1"/>
  <c r="U997" i="24" s="1"/>
  <c r="U1205" i="24" a="1"/>
  <c r="U1205" i="24" s="1"/>
  <c r="U1289" i="24" a="1"/>
  <c r="U1289" i="24" s="1"/>
  <c r="U1361" i="24" a="1"/>
  <c r="U1361" i="24" s="1"/>
  <c r="U1445" i="24" a="1"/>
  <c r="U1445" i="24" s="1"/>
  <c r="U1517" i="24" a="1"/>
  <c r="U1517" i="24" s="1"/>
  <c r="U1577" i="24" a="1"/>
  <c r="U1577" i="24" s="1"/>
  <c r="U969" i="24" a="1"/>
  <c r="U969" i="24" s="1"/>
  <c r="U1050" i="24" a="1"/>
  <c r="U1050" i="24" s="1"/>
  <c r="U1098" i="24" a="1"/>
  <c r="U1098" i="24" s="1"/>
  <c r="U1134" i="24" a="1"/>
  <c r="U1134" i="24" s="1"/>
  <c r="U1206" i="24" a="1"/>
  <c r="U1206" i="24" s="1"/>
  <c r="U1278" i="24" a="1"/>
  <c r="U1278" i="24" s="1"/>
  <c r="U1350" i="24" a="1"/>
  <c r="U1350" i="24" s="1"/>
  <c r="U1434" i="24" a="1"/>
  <c r="U1434" i="24" s="1"/>
  <c r="U745" i="24" a="1"/>
  <c r="U745" i="24" s="1"/>
  <c r="U817" i="24" a="1"/>
  <c r="U817" i="24" s="1"/>
  <c r="U889" i="24" a="1"/>
  <c r="U889" i="24" s="1"/>
  <c r="U961" i="24" a="1"/>
  <c r="U961" i="24" s="1"/>
  <c r="U976" i="24" a="1"/>
  <c r="U976" i="24" s="1"/>
  <c r="U990" i="24" a="1"/>
  <c r="U990" i="24" s="1"/>
  <c r="U1004" i="24" a="1"/>
  <c r="U1004" i="24" s="1"/>
  <c r="U1018" i="24" a="1"/>
  <c r="U1018" i="24" s="1"/>
  <c r="U1031" i="24" a="1"/>
  <c r="U1031" i="24" s="1"/>
  <c r="U1043" i="24" a="1"/>
  <c r="U1043" i="24" s="1"/>
  <c r="U1055" i="24" a="1"/>
  <c r="U1055" i="24" s="1"/>
  <c r="U1067" i="24" a="1"/>
  <c r="U1067" i="24" s="1"/>
  <c r="U1079" i="24" a="1"/>
  <c r="U1079" i="24" s="1"/>
  <c r="U1091" i="24" a="1"/>
  <c r="U1091" i="24" s="1"/>
  <c r="U1103" i="24" a="1"/>
  <c r="U1103" i="24" s="1"/>
  <c r="U1115" i="24" a="1"/>
  <c r="U1115" i="24" s="1"/>
  <c r="U1127" i="24" a="1"/>
  <c r="U1127" i="24" s="1"/>
  <c r="U1139" i="24" a="1"/>
  <c r="U1139" i="24" s="1"/>
  <c r="U1151" i="24" a="1"/>
  <c r="U1151" i="24" s="1"/>
  <c r="U1163" i="24" a="1"/>
  <c r="U1163" i="24" s="1"/>
  <c r="U1175" i="24" a="1"/>
  <c r="U1175" i="24" s="1"/>
  <c r="U1187" i="24" a="1"/>
  <c r="U1187" i="24" s="1"/>
  <c r="U1199" i="24" a="1"/>
  <c r="U1199" i="24" s="1"/>
  <c r="U1211" i="24" a="1"/>
  <c r="U1211" i="24" s="1"/>
  <c r="U1223" i="24" a="1"/>
  <c r="U1223" i="24" s="1"/>
  <c r="U1235" i="24" a="1"/>
  <c r="U1235" i="24" s="1"/>
  <c r="U1247" i="24" a="1"/>
  <c r="U1247" i="24" s="1"/>
  <c r="U1259" i="24" a="1"/>
  <c r="U1259" i="24" s="1"/>
  <c r="U1271" i="24" a="1"/>
  <c r="U1271" i="24" s="1"/>
  <c r="U1283" i="24" a="1"/>
  <c r="U1283" i="24" s="1"/>
  <c r="U1295" i="24" a="1"/>
  <c r="U1295" i="24" s="1"/>
  <c r="U1307" i="24" a="1"/>
  <c r="U1307" i="24" s="1"/>
  <c r="U1319" i="24" a="1"/>
  <c r="U1319" i="24" s="1"/>
  <c r="U1331" i="24" a="1"/>
  <c r="U1331" i="24" s="1"/>
  <c r="U1343" i="24" a="1"/>
  <c r="U1343" i="24" s="1"/>
  <c r="U1355" i="24" a="1"/>
  <c r="U1355" i="24" s="1"/>
  <c r="U1367" i="24" a="1"/>
  <c r="U1367" i="24" s="1"/>
  <c r="U1379" i="24" a="1"/>
  <c r="U1379" i="24" s="1"/>
  <c r="U1391" i="24" a="1"/>
  <c r="U1391" i="24" s="1"/>
  <c r="U1403" i="24" a="1"/>
  <c r="U1403" i="24" s="1"/>
  <c r="U1415" i="24" a="1"/>
  <c r="U1415" i="24" s="1"/>
  <c r="U1427" i="24" a="1"/>
  <c r="U1427" i="24" s="1"/>
  <c r="U1439" i="24" a="1"/>
  <c r="U1439" i="24" s="1"/>
  <c r="U1451" i="24" a="1"/>
  <c r="U1451" i="24" s="1"/>
  <c r="U1463" i="24" a="1"/>
  <c r="U1463" i="24" s="1"/>
  <c r="U1475" i="24" a="1"/>
  <c r="U1475" i="24" s="1"/>
  <c r="U1487" i="24" a="1"/>
  <c r="U1487" i="24" s="1"/>
  <c r="U1499" i="24" a="1"/>
  <c r="U1499" i="24" s="1"/>
  <c r="U1511" i="24" a="1"/>
  <c r="U1511" i="24" s="1"/>
  <c r="U1523" i="24" a="1"/>
  <c r="U1523" i="24" s="1"/>
  <c r="U1535" i="24" a="1"/>
  <c r="U1535" i="24" s="1"/>
  <c r="U1547" i="24" a="1"/>
  <c r="U1547" i="24" s="1"/>
  <c r="U1559" i="24" a="1"/>
  <c r="U1559" i="24" s="1"/>
  <c r="U1571" i="24" a="1"/>
  <c r="U1571" i="24" s="1"/>
  <c r="U1583" i="24" a="1"/>
  <c r="U1583" i="24" s="1"/>
  <c r="U1120" i="24" a="1"/>
  <c r="U1120" i="24" s="1"/>
  <c r="U1396" i="24" a="1"/>
  <c r="U1396" i="24" s="1"/>
  <c r="U1516" i="24" a="1"/>
  <c r="U1516" i="24" s="1"/>
  <c r="U1085" i="24" a="1"/>
  <c r="U1085" i="24" s="1"/>
  <c r="U1301" i="24" a="1"/>
  <c r="U1301" i="24" s="1"/>
  <c r="U1409" i="24" a="1"/>
  <c r="U1409" i="24" s="1"/>
  <c r="U1505" i="24" a="1"/>
  <c r="U1505" i="24" s="1"/>
  <c r="U1026" i="24" a="1"/>
  <c r="U1026" i="24" s="1"/>
  <c r="U1122" i="24" a="1"/>
  <c r="U1122" i="24" s="1"/>
  <c r="U1218" i="24" a="1"/>
  <c r="U1218" i="24" s="1"/>
  <c r="U1290" i="24" a="1"/>
  <c r="U1290" i="24" s="1"/>
  <c r="U1362" i="24" a="1"/>
  <c r="U1362" i="24" s="1"/>
  <c r="U1458" i="24" a="1"/>
  <c r="U1458" i="24" s="1"/>
  <c r="U754" i="24" a="1"/>
  <c r="U754" i="24" s="1"/>
  <c r="U826" i="24" a="1"/>
  <c r="U826" i="24" s="1"/>
  <c r="U898" i="24" a="1"/>
  <c r="U898" i="24" s="1"/>
  <c r="U963" i="24" a="1"/>
  <c r="U963" i="24" s="1"/>
  <c r="U977" i="24" a="1"/>
  <c r="U977" i="24" s="1"/>
  <c r="U991" i="24" a="1"/>
  <c r="U991" i="24" s="1"/>
  <c r="U1005" i="24" a="1"/>
  <c r="U1005" i="24" s="1"/>
  <c r="U1020" i="24" a="1"/>
  <c r="U1020" i="24" s="1"/>
  <c r="U1032" i="24" a="1"/>
  <c r="U1032" i="24" s="1"/>
  <c r="U1044" i="24" a="1"/>
  <c r="U1044" i="24" s="1"/>
  <c r="U1056" i="24" a="1"/>
  <c r="U1056" i="24" s="1"/>
  <c r="U1068" i="24" a="1"/>
  <c r="U1068" i="24" s="1"/>
  <c r="U1080" i="24" a="1"/>
  <c r="U1080" i="24" s="1"/>
  <c r="U1092" i="24" a="1"/>
  <c r="U1092" i="24" s="1"/>
  <c r="U1104" i="24" a="1"/>
  <c r="U1104" i="24" s="1"/>
  <c r="U1116" i="24" a="1"/>
  <c r="U1116" i="24" s="1"/>
  <c r="U1128" i="24" a="1"/>
  <c r="U1128" i="24" s="1"/>
  <c r="U1140" i="24" a="1"/>
  <c r="U1140" i="24" s="1"/>
  <c r="U1152" i="24" a="1"/>
  <c r="U1152" i="24" s="1"/>
  <c r="U1164" i="24" a="1"/>
  <c r="U1164" i="24" s="1"/>
  <c r="U1176" i="24" a="1"/>
  <c r="U1176" i="24" s="1"/>
  <c r="U1188" i="24" a="1"/>
  <c r="U1188" i="24" s="1"/>
  <c r="U1200" i="24" a="1"/>
  <c r="U1200" i="24" s="1"/>
  <c r="U1212" i="24" a="1"/>
  <c r="U1212" i="24" s="1"/>
  <c r="U1224" i="24" a="1"/>
  <c r="U1224" i="24" s="1"/>
  <c r="U1236" i="24" a="1"/>
  <c r="U1236" i="24" s="1"/>
  <c r="U1248" i="24" a="1"/>
  <c r="U1248" i="24" s="1"/>
  <c r="U1260" i="24" a="1"/>
  <c r="U1260" i="24" s="1"/>
  <c r="U1272" i="24" a="1"/>
  <c r="U1272" i="24" s="1"/>
  <c r="U1284" i="24" a="1"/>
  <c r="U1284" i="24" s="1"/>
  <c r="U1296" i="24" a="1"/>
  <c r="U1296" i="24" s="1"/>
  <c r="U1308" i="24" a="1"/>
  <c r="U1308" i="24" s="1"/>
  <c r="U1320" i="24" a="1"/>
  <c r="U1320" i="24" s="1"/>
  <c r="U1332" i="24" a="1"/>
  <c r="U1332" i="24" s="1"/>
  <c r="U1344" i="24" a="1"/>
  <c r="U1344" i="24" s="1"/>
  <c r="U1356" i="24" a="1"/>
  <c r="U1356" i="24" s="1"/>
  <c r="U1368" i="24" a="1"/>
  <c r="U1368" i="24" s="1"/>
  <c r="U1380" i="24" a="1"/>
  <c r="U1380" i="24" s="1"/>
  <c r="U1392" i="24" a="1"/>
  <c r="U1392" i="24" s="1"/>
  <c r="U1404" i="24" a="1"/>
  <c r="U1404" i="24" s="1"/>
  <c r="U1416" i="24" a="1"/>
  <c r="U1416" i="24" s="1"/>
  <c r="U1428" i="24" a="1"/>
  <c r="U1428" i="24" s="1"/>
  <c r="U1440" i="24" a="1"/>
  <c r="U1440" i="24" s="1"/>
  <c r="U1452" i="24" a="1"/>
  <c r="U1452" i="24" s="1"/>
  <c r="U1464" i="24" a="1"/>
  <c r="U1464" i="24" s="1"/>
  <c r="U1476" i="24" a="1"/>
  <c r="U1476" i="24" s="1"/>
  <c r="U1488" i="24" a="1"/>
  <c r="U1488" i="24" s="1"/>
  <c r="U1500" i="24" a="1"/>
  <c r="U1500" i="24" s="1"/>
  <c r="U1512" i="24" a="1"/>
  <c r="U1512" i="24" s="1"/>
  <c r="U1524" i="24" a="1"/>
  <c r="U1524" i="24" s="1"/>
  <c r="U1536" i="24" a="1"/>
  <c r="U1536" i="24" s="1"/>
  <c r="U1548" i="24" a="1"/>
  <c r="U1548" i="24" s="1"/>
  <c r="U1560" i="24" a="1"/>
  <c r="U1560" i="24" s="1"/>
  <c r="U1572" i="24" a="1"/>
  <c r="U1572" i="24" s="1"/>
  <c r="U1584" i="24" a="1"/>
  <c r="U1584" i="24" s="1"/>
  <c r="U1060" i="24" a="1"/>
  <c r="U1060" i="24" s="1"/>
  <c r="U1264" i="24" a="1"/>
  <c r="U1264" i="24" s="1"/>
  <c r="U1336" i="24" a="1"/>
  <c r="U1336" i="24" s="1"/>
  <c r="U1420" i="24" a="1"/>
  <c r="U1420" i="24" s="1"/>
  <c r="U1504" i="24" a="1"/>
  <c r="U1504" i="24" s="1"/>
  <c r="U1564" i="24" a="1"/>
  <c r="U1564" i="24" s="1"/>
  <c r="U853" i="24" a="1"/>
  <c r="U853" i="24" s="1"/>
  <c r="U1012" i="24" a="1"/>
  <c r="U1012" i="24" s="1"/>
  <c r="U1061" i="24" a="1"/>
  <c r="U1061" i="24" s="1"/>
  <c r="U1097" i="24" a="1"/>
  <c r="U1097" i="24" s="1"/>
  <c r="U1157" i="24" a="1"/>
  <c r="U1157" i="24" s="1"/>
  <c r="U1217" i="24" a="1"/>
  <c r="U1217" i="24" s="1"/>
  <c r="U1253" i="24" a="1"/>
  <c r="U1253" i="24" s="1"/>
  <c r="U1337" i="24" a="1"/>
  <c r="U1337" i="24" s="1"/>
  <c r="U1397" i="24" a="1"/>
  <c r="U1397" i="24" s="1"/>
  <c r="U1469" i="24" a="1"/>
  <c r="U1469" i="24" s="1"/>
  <c r="U1553" i="24" a="1"/>
  <c r="U1553" i="24" s="1"/>
  <c r="U862" i="24" a="1"/>
  <c r="U862" i="24" s="1"/>
  <c r="U999" i="24" a="1"/>
  <c r="U999" i="24" s="1"/>
  <c r="U1086" i="24" a="1"/>
  <c r="U1086" i="24" s="1"/>
  <c r="U1110" i="24" a="1"/>
  <c r="U1110" i="24" s="1"/>
  <c r="U1194" i="24" a="1"/>
  <c r="U1194" i="24" s="1"/>
  <c r="U1242" i="24" a="1"/>
  <c r="U1242" i="24" s="1"/>
  <c r="U1326" i="24" a="1"/>
  <c r="U1326" i="24" s="1"/>
  <c r="U1398" i="24" a="1"/>
  <c r="U1398" i="24" s="1"/>
  <c r="U1470" i="24" a="1"/>
  <c r="U1470" i="24" s="1"/>
  <c r="U757" i="24" a="1"/>
  <c r="U757" i="24" s="1"/>
  <c r="U829" i="24" a="1"/>
  <c r="U829" i="24" s="1"/>
  <c r="U901" i="24" a="1"/>
  <c r="U901" i="24" s="1"/>
  <c r="U964" i="24" a="1"/>
  <c r="U964" i="24" s="1"/>
  <c r="U978" i="24" a="1"/>
  <c r="U978" i="24" s="1"/>
  <c r="U992" i="24" a="1"/>
  <c r="U992" i="24" s="1"/>
  <c r="U1006" i="24" a="1"/>
  <c r="U1006" i="24" s="1"/>
  <c r="U1021" i="24" a="1"/>
  <c r="U1021" i="24" s="1"/>
  <c r="U1033" i="24" a="1"/>
  <c r="U1033" i="24" s="1"/>
  <c r="U1045" i="24" a="1"/>
  <c r="U1045" i="24" s="1"/>
  <c r="U1057" i="24" a="1"/>
  <c r="U1057" i="24" s="1"/>
  <c r="U1069" i="24" a="1"/>
  <c r="U1069" i="24" s="1"/>
  <c r="U1081" i="24" a="1"/>
  <c r="U1081" i="24" s="1"/>
  <c r="U1093" i="24" a="1"/>
  <c r="U1093" i="24" s="1"/>
  <c r="U1105" i="24" a="1"/>
  <c r="U1105" i="24" s="1"/>
  <c r="U1117" i="24" a="1"/>
  <c r="U1117" i="24" s="1"/>
  <c r="U1129" i="24" a="1"/>
  <c r="U1129" i="24" s="1"/>
  <c r="U1141" i="24" a="1"/>
  <c r="U1141" i="24" s="1"/>
  <c r="U1153" i="24" a="1"/>
  <c r="U1153" i="24" s="1"/>
  <c r="U1165" i="24" a="1"/>
  <c r="U1165" i="24" s="1"/>
  <c r="U1177" i="24" a="1"/>
  <c r="U1177" i="24" s="1"/>
  <c r="U1189" i="24" a="1"/>
  <c r="U1189" i="24" s="1"/>
  <c r="U1201" i="24" a="1"/>
  <c r="U1201" i="24" s="1"/>
  <c r="U1213" i="24" a="1"/>
  <c r="U1213" i="24" s="1"/>
  <c r="U1225" i="24" a="1"/>
  <c r="U1225" i="24" s="1"/>
  <c r="U1237" i="24" a="1"/>
  <c r="U1237" i="24" s="1"/>
  <c r="U1249" i="24" a="1"/>
  <c r="U1249" i="24" s="1"/>
  <c r="U1261" i="24" a="1"/>
  <c r="U1261" i="24" s="1"/>
  <c r="U1273" i="24" a="1"/>
  <c r="U1273" i="24" s="1"/>
  <c r="U1285" i="24" a="1"/>
  <c r="U1285" i="24" s="1"/>
  <c r="U1297" i="24" a="1"/>
  <c r="U1297" i="24" s="1"/>
  <c r="U1309" i="24" a="1"/>
  <c r="U1309" i="24" s="1"/>
  <c r="U1321" i="24" a="1"/>
  <c r="U1321" i="24" s="1"/>
  <c r="U1333" i="24" a="1"/>
  <c r="U1333" i="24" s="1"/>
  <c r="U1345" i="24" a="1"/>
  <c r="U1345" i="24" s="1"/>
  <c r="U1357" i="24" a="1"/>
  <c r="U1357" i="24" s="1"/>
  <c r="U1369" i="24" a="1"/>
  <c r="U1369" i="24" s="1"/>
  <c r="U1381" i="24" a="1"/>
  <c r="U1381" i="24" s="1"/>
  <c r="U1393" i="24" a="1"/>
  <c r="U1393" i="24" s="1"/>
  <c r="U1405" i="24" a="1"/>
  <c r="U1405" i="24" s="1"/>
  <c r="U1417" i="24" a="1"/>
  <c r="U1417" i="24" s="1"/>
  <c r="U1429" i="24" a="1"/>
  <c r="U1429" i="24" s="1"/>
  <c r="U1441" i="24" a="1"/>
  <c r="U1441" i="24" s="1"/>
  <c r="U1453" i="24" a="1"/>
  <c r="U1453" i="24" s="1"/>
  <c r="U1465" i="24" a="1"/>
  <c r="U1465" i="24" s="1"/>
  <c r="U1477" i="24" a="1"/>
  <c r="U1477" i="24" s="1"/>
  <c r="U1489" i="24" a="1"/>
  <c r="U1489" i="24" s="1"/>
  <c r="U1501" i="24" a="1"/>
  <c r="U1501" i="24" s="1"/>
  <c r="U1513" i="24" a="1"/>
  <c r="U1513" i="24" s="1"/>
  <c r="U1525" i="24" a="1"/>
  <c r="U1525" i="24" s="1"/>
  <c r="U1537" i="24" a="1"/>
  <c r="U1537" i="24" s="1"/>
  <c r="U1549" i="24" a="1"/>
  <c r="U1549" i="24" s="1"/>
  <c r="U1561" i="24" a="1"/>
  <c r="U1561" i="24" s="1"/>
  <c r="U1573" i="24" a="1"/>
  <c r="U1573" i="24" s="1"/>
  <c r="U1585" i="24" a="1"/>
  <c r="U1585" i="24" s="1"/>
  <c r="U922" i="24" a="1"/>
  <c r="U922" i="24" s="1"/>
  <c r="U1180" i="24" a="1"/>
  <c r="U1180" i="24" s="1"/>
  <c r="U1288" i="24" a="1"/>
  <c r="U1288" i="24" s="1"/>
  <c r="U1372" i="24" a="1"/>
  <c r="U1372" i="24" s="1"/>
  <c r="U1468" i="24" a="1"/>
  <c r="U1468" i="24" s="1"/>
  <c r="U1576" i="24" a="1"/>
  <c r="U1576" i="24" s="1"/>
  <c r="U925" i="24" a="1"/>
  <c r="U925" i="24" s="1"/>
  <c r="U1049" i="24" a="1"/>
  <c r="U1049" i="24" s="1"/>
  <c r="U1133" i="24" a="1"/>
  <c r="U1133" i="24" s="1"/>
  <c r="U1229" i="24" a="1"/>
  <c r="U1229" i="24" s="1"/>
  <c r="U1325" i="24" a="1"/>
  <c r="U1325" i="24" s="1"/>
  <c r="U1433" i="24" a="1"/>
  <c r="U1433" i="24" s="1"/>
  <c r="U1529" i="24" a="1"/>
  <c r="U1529" i="24" s="1"/>
  <c r="U790" i="24" a="1"/>
  <c r="U790" i="24" s="1"/>
  <c r="U1062" i="24" a="1"/>
  <c r="U1062" i="24" s="1"/>
  <c r="U1158" i="24" a="1"/>
  <c r="U1158" i="24" s="1"/>
  <c r="U1254" i="24" a="1"/>
  <c r="U1254" i="24" s="1"/>
  <c r="U1374" i="24" a="1"/>
  <c r="U1374" i="24" s="1"/>
  <c r="U1482" i="24" a="1"/>
  <c r="U1482" i="24" s="1"/>
  <c r="U766" i="24" a="1"/>
  <c r="U766" i="24" s="1"/>
  <c r="U838" i="24" a="1"/>
  <c r="U838" i="24" s="1"/>
  <c r="U910" i="24" a="1"/>
  <c r="U910" i="24" s="1"/>
  <c r="U965" i="24" a="1"/>
  <c r="U965" i="24" s="1"/>
  <c r="U979" i="24" a="1"/>
  <c r="U979" i="24" s="1"/>
  <c r="U993" i="24" a="1"/>
  <c r="U993" i="24" s="1"/>
  <c r="U1008" i="24" a="1"/>
  <c r="U1008" i="24" s="1"/>
  <c r="U1022" i="24" a="1"/>
  <c r="U1022" i="24" s="1"/>
  <c r="U1034" i="24" a="1"/>
  <c r="U1034" i="24" s="1"/>
  <c r="U1046" i="24" a="1"/>
  <c r="U1046" i="24" s="1"/>
  <c r="U1058" i="24" a="1"/>
  <c r="U1058" i="24" s="1"/>
  <c r="U1070" i="24" a="1"/>
  <c r="U1070" i="24" s="1"/>
  <c r="U1082" i="24" a="1"/>
  <c r="U1082" i="24" s="1"/>
  <c r="U1094" i="24" a="1"/>
  <c r="U1094" i="24" s="1"/>
  <c r="U1106" i="24" a="1"/>
  <c r="U1106" i="24" s="1"/>
  <c r="U1118" i="24" a="1"/>
  <c r="U1118" i="24" s="1"/>
  <c r="U1130" i="24" a="1"/>
  <c r="U1130" i="24" s="1"/>
  <c r="U1142" i="24" a="1"/>
  <c r="U1142" i="24" s="1"/>
  <c r="U1154" i="24" a="1"/>
  <c r="U1154" i="24" s="1"/>
  <c r="U1166" i="24" a="1"/>
  <c r="U1166" i="24" s="1"/>
  <c r="U1178" i="24" a="1"/>
  <c r="U1178" i="24" s="1"/>
  <c r="U1190" i="24" a="1"/>
  <c r="U1190" i="24" s="1"/>
  <c r="U1202" i="24" a="1"/>
  <c r="U1202" i="24" s="1"/>
  <c r="U1214" i="24" a="1"/>
  <c r="U1214" i="24" s="1"/>
  <c r="U1226" i="24" a="1"/>
  <c r="U1226" i="24" s="1"/>
  <c r="U1238" i="24" a="1"/>
  <c r="U1238" i="24" s="1"/>
  <c r="U1250" i="24" a="1"/>
  <c r="U1250" i="24" s="1"/>
  <c r="U1262" i="24" a="1"/>
  <c r="U1262" i="24" s="1"/>
  <c r="U1274" i="24" a="1"/>
  <c r="U1274" i="24" s="1"/>
  <c r="U1286" i="24" a="1"/>
  <c r="U1286" i="24" s="1"/>
  <c r="U1298" i="24" a="1"/>
  <c r="U1298" i="24" s="1"/>
  <c r="U1310" i="24" a="1"/>
  <c r="U1310" i="24" s="1"/>
  <c r="U1322" i="24" a="1"/>
  <c r="U1322" i="24" s="1"/>
  <c r="U1334" i="24" a="1"/>
  <c r="U1334" i="24" s="1"/>
  <c r="U1346" i="24" a="1"/>
  <c r="U1346" i="24" s="1"/>
  <c r="U1358" i="24" a="1"/>
  <c r="U1358" i="24" s="1"/>
  <c r="U1370" i="24" a="1"/>
  <c r="U1370" i="24" s="1"/>
  <c r="U1382" i="24" a="1"/>
  <c r="U1382" i="24" s="1"/>
  <c r="U1394" i="24" a="1"/>
  <c r="U1394" i="24" s="1"/>
  <c r="U1406" i="24" a="1"/>
  <c r="U1406" i="24" s="1"/>
  <c r="U1418" i="24" a="1"/>
  <c r="U1418" i="24" s="1"/>
  <c r="U1430" i="24" a="1"/>
  <c r="U1430" i="24" s="1"/>
  <c r="U1442" i="24" a="1"/>
  <c r="U1442" i="24" s="1"/>
  <c r="U1454" i="24" a="1"/>
  <c r="U1454" i="24" s="1"/>
  <c r="U1466" i="24" a="1"/>
  <c r="U1466" i="24" s="1"/>
  <c r="U1478" i="24" a="1"/>
  <c r="U1478" i="24" s="1"/>
  <c r="U1490" i="24" a="1"/>
  <c r="U1490" i="24" s="1"/>
  <c r="U1502" i="24" a="1"/>
  <c r="U1502" i="24" s="1"/>
  <c r="U1514" i="24" a="1"/>
  <c r="U1514" i="24" s="1"/>
  <c r="U1526" i="24" a="1"/>
  <c r="U1526" i="24" s="1"/>
  <c r="U1538" i="24" a="1"/>
  <c r="U1538" i="24" s="1"/>
  <c r="U1550" i="24" a="1"/>
  <c r="U1550" i="24" s="1"/>
  <c r="U1562" i="24" a="1"/>
  <c r="U1562" i="24" s="1"/>
  <c r="U1574" i="24" a="1"/>
  <c r="U1574" i="24" s="1"/>
  <c r="U1586" i="24" a="1"/>
  <c r="U1586" i="24" s="1"/>
  <c r="U850" i="24" a="1"/>
  <c r="U850" i="24" s="1"/>
  <c r="U1192" i="24" a="1"/>
  <c r="U1192" i="24" s="1"/>
  <c r="U1276" i="24" a="1"/>
  <c r="U1276" i="24" s="1"/>
  <c r="U1360" i="24" a="1"/>
  <c r="U1360" i="24" s="1"/>
  <c r="U1456" i="24" a="1"/>
  <c r="U1456" i="24" s="1"/>
  <c r="U982" i="24" a="1"/>
  <c r="U982" i="24" s="1"/>
  <c r="U1073" i="24" a="1"/>
  <c r="U1073" i="24" s="1"/>
  <c r="U1145" i="24" a="1"/>
  <c r="U1145" i="24" s="1"/>
  <c r="U1241" i="24" a="1"/>
  <c r="U1241" i="24" s="1"/>
  <c r="U1313" i="24" a="1"/>
  <c r="U1313" i="24" s="1"/>
  <c r="U1421" i="24" a="1"/>
  <c r="U1421" i="24" s="1"/>
  <c r="U1541" i="24" a="1"/>
  <c r="U1541" i="24" s="1"/>
  <c r="U934" i="24" a="1"/>
  <c r="U934" i="24" s="1"/>
  <c r="U1074" i="24" a="1"/>
  <c r="U1074" i="24" s="1"/>
  <c r="U1146" i="24" a="1"/>
  <c r="U1146" i="24" s="1"/>
  <c r="U1266" i="24" a="1"/>
  <c r="U1266" i="24" s="1"/>
  <c r="U1386" i="24" a="1"/>
  <c r="U1386" i="24" s="1"/>
  <c r="U1494" i="24" a="1"/>
  <c r="U1494" i="24" s="1"/>
  <c r="U769" i="24" a="1"/>
  <c r="U769" i="24" s="1"/>
  <c r="U841" i="24" a="1"/>
  <c r="U841" i="24" s="1"/>
  <c r="U913" i="24" a="1"/>
  <c r="U913" i="24" s="1"/>
  <c r="U966" i="24" a="1"/>
  <c r="U966" i="24" s="1"/>
  <c r="U980" i="24" a="1"/>
  <c r="U980" i="24" s="1"/>
  <c r="U994" i="24" a="1"/>
  <c r="U994" i="24" s="1"/>
  <c r="U1009" i="24" a="1"/>
  <c r="U1009" i="24" s="1"/>
  <c r="U1023" i="24" a="1"/>
  <c r="U1023" i="24" s="1"/>
  <c r="U1035" i="24" a="1"/>
  <c r="U1035" i="24" s="1"/>
  <c r="U1047" i="24" a="1"/>
  <c r="U1047" i="24" s="1"/>
  <c r="U1059" i="24" a="1"/>
  <c r="U1059" i="24" s="1"/>
  <c r="U1071" i="24" a="1"/>
  <c r="U1071" i="24" s="1"/>
  <c r="U1083" i="24" a="1"/>
  <c r="U1083" i="24" s="1"/>
  <c r="U1095" i="24" a="1"/>
  <c r="U1095" i="24" s="1"/>
  <c r="U1107" i="24" a="1"/>
  <c r="U1107" i="24" s="1"/>
  <c r="U1119" i="24" a="1"/>
  <c r="U1119" i="24" s="1"/>
  <c r="U1131" i="24" a="1"/>
  <c r="U1131" i="24" s="1"/>
  <c r="U1143" i="24" a="1"/>
  <c r="U1143" i="24" s="1"/>
  <c r="U1155" i="24" a="1"/>
  <c r="U1155" i="24" s="1"/>
  <c r="U1167" i="24" a="1"/>
  <c r="U1167" i="24" s="1"/>
  <c r="U1179" i="24" a="1"/>
  <c r="U1179" i="24" s="1"/>
  <c r="U1191" i="24" a="1"/>
  <c r="U1191" i="24" s="1"/>
  <c r="U1203" i="24" a="1"/>
  <c r="U1203" i="24" s="1"/>
  <c r="U1215" i="24" a="1"/>
  <c r="U1215" i="24" s="1"/>
  <c r="U1227" i="24" a="1"/>
  <c r="U1227" i="24" s="1"/>
  <c r="U1239" i="24" a="1"/>
  <c r="U1239" i="24" s="1"/>
  <c r="U1251" i="24" a="1"/>
  <c r="U1251" i="24" s="1"/>
  <c r="U1263" i="24" a="1"/>
  <c r="U1263" i="24" s="1"/>
  <c r="U1275" i="24" a="1"/>
  <c r="U1275" i="24" s="1"/>
  <c r="U1287" i="24" a="1"/>
  <c r="U1287" i="24" s="1"/>
  <c r="U1299" i="24" a="1"/>
  <c r="U1299" i="24" s="1"/>
  <c r="U1311" i="24" a="1"/>
  <c r="U1311" i="24" s="1"/>
  <c r="U1323" i="24" a="1"/>
  <c r="U1323" i="24" s="1"/>
  <c r="U1335" i="24" a="1"/>
  <c r="U1335" i="24" s="1"/>
  <c r="U1347" i="24" a="1"/>
  <c r="U1347" i="24" s="1"/>
  <c r="U1359" i="24" a="1"/>
  <c r="U1359" i="24" s="1"/>
  <c r="U1371" i="24" a="1"/>
  <c r="U1371" i="24" s="1"/>
  <c r="U1383" i="24" a="1"/>
  <c r="U1383" i="24" s="1"/>
  <c r="U1395" i="24" a="1"/>
  <c r="U1395" i="24" s="1"/>
  <c r="U1407" i="24" a="1"/>
  <c r="U1407" i="24" s="1"/>
  <c r="U1419" i="24" a="1"/>
  <c r="U1419" i="24" s="1"/>
  <c r="U1431" i="24" a="1"/>
  <c r="U1431" i="24" s="1"/>
  <c r="U1443" i="24" a="1"/>
  <c r="U1443" i="24" s="1"/>
  <c r="U1455" i="24" a="1"/>
  <c r="U1455" i="24" s="1"/>
  <c r="U1467" i="24" a="1"/>
  <c r="U1467" i="24" s="1"/>
  <c r="U1479" i="24" a="1"/>
  <c r="U1479" i="24" s="1"/>
  <c r="U1491" i="24" a="1"/>
  <c r="U1491" i="24" s="1"/>
  <c r="U1503" i="24" a="1"/>
  <c r="U1503" i="24" s="1"/>
  <c r="U1515" i="24" a="1"/>
  <c r="U1515" i="24" s="1"/>
  <c r="U1527" i="24" a="1"/>
  <c r="U1527" i="24" s="1"/>
  <c r="U1539" i="24" a="1"/>
  <c r="U1539" i="24" s="1"/>
  <c r="U1551" i="24" a="1"/>
  <c r="U1551" i="24" s="1"/>
  <c r="U1563" i="24" a="1"/>
  <c r="U1563" i="24" s="1"/>
  <c r="U1575" i="24" a="1"/>
  <c r="U1575" i="24" s="1"/>
  <c r="U1587" i="24" a="1"/>
  <c r="U1587" i="24" s="1"/>
  <c r="U778" i="24" a="1"/>
  <c r="U778" i="24" s="1"/>
  <c r="U967" i="24" a="1"/>
  <c r="U967" i="24" s="1"/>
  <c r="U981" i="24" a="1"/>
  <c r="U981" i="24" s="1"/>
  <c r="U1024" i="24" a="1"/>
  <c r="U1024" i="24" s="1"/>
  <c r="U1036" i="24" a="1"/>
  <c r="U1036" i="24" s="1"/>
  <c r="U1048" i="24" a="1"/>
  <c r="U1048" i="24" s="1"/>
  <c r="U1072" i="24" a="1"/>
  <c r="U1072" i="24" s="1"/>
  <c r="U1084" i="24" a="1"/>
  <c r="U1084" i="24" s="1"/>
  <c r="U1108" i="24" a="1"/>
  <c r="U1108" i="24" s="1"/>
  <c r="U1132" i="24" a="1"/>
  <c r="U1132" i="24" s="1"/>
  <c r="U1144" i="24" a="1"/>
  <c r="U1144" i="24" s="1"/>
  <c r="U1156" i="24" a="1"/>
  <c r="U1156" i="24" s="1"/>
  <c r="U1168" i="24" a="1"/>
  <c r="U1168" i="24" s="1"/>
  <c r="U1204" i="24" a="1"/>
  <c r="U1204" i="24" s="1"/>
  <c r="U1216" i="24" a="1"/>
  <c r="U1216" i="24" s="1"/>
  <c r="U1252" i="24" a="1"/>
  <c r="U1252" i="24" s="1"/>
  <c r="U1300" i="24" a="1"/>
  <c r="U1300" i="24" s="1"/>
  <c r="U1348" i="24" a="1"/>
  <c r="U1348" i="24" s="1"/>
  <c r="U1408" i="24" a="1"/>
  <c r="U1408" i="24" s="1"/>
  <c r="U1480" i="24" a="1"/>
  <c r="U1480" i="24" s="1"/>
  <c r="U1552" i="24" a="1"/>
  <c r="U1552" i="24" s="1"/>
  <c r="U1169" i="24" a="1"/>
  <c r="U1169" i="24" s="1"/>
  <c r="U1349" i="24" a="1"/>
  <c r="U1349" i="24" s="1"/>
  <c r="U1457" i="24" a="1"/>
  <c r="U1457" i="24" s="1"/>
  <c r="U1565" i="24" a="1"/>
  <c r="U1565" i="24" s="1"/>
  <c r="U984" i="24" a="1"/>
  <c r="U984" i="24" s="1"/>
  <c r="U1230" i="24" a="1"/>
  <c r="U1230" i="24" s="1"/>
  <c r="U1338" i="24" a="1"/>
  <c r="U1338" i="24" s="1"/>
  <c r="U1446" i="24" a="1"/>
  <c r="U1446" i="24" s="1"/>
  <c r="U1531" i="24" a="1"/>
  <c r="U1531" i="24" s="1"/>
  <c r="U1423" i="24" a="1"/>
  <c r="U1423" i="24" s="1"/>
  <c r="U1279" i="24" a="1"/>
  <c r="U1279" i="24" s="1"/>
  <c r="U1135" i="24" a="1"/>
  <c r="U1135" i="24" s="1"/>
  <c r="U985" i="24" a="1"/>
  <c r="U985" i="24" s="1"/>
  <c r="U1530" i="24" a="1"/>
  <c r="U1530" i="24" s="1"/>
  <c r="U1411" i="24" a="1"/>
  <c r="U1411" i="24" s="1"/>
  <c r="U1267" i="24" a="1"/>
  <c r="U1267" i="24" s="1"/>
  <c r="U1123" i="24" a="1"/>
  <c r="U1123" i="24" s="1"/>
  <c r="U970" i="24" a="1"/>
  <c r="U970" i="24" s="1"/>
  <c r="U1519" i="24" a="1"/>
  <c r="U1519" i="24" s="1"/>
  <c r="U1399" i="24" a="1"/>
  <c r="U1399" i="24" s="1"/>
  <c r="U1255" i="24" a="1"/>
  <c r="U1255" i="24" s="1"/>
  <c r="U1111" i="24" a="1"/>
  <c r="U1111" i="24" s="1"/>
  <c r="U937" i="24" a="1"/>
  <c r="U937" i="24" s="1"/>
  <c r="U1518" i="24" a="1"/>
  <c r="U1518" i="24" s="1"/>
  <c r="U1387" i="24" a="1"/>
  <c r="U1387" i="24" s="1"/>
  <c r="U1243" i="24" a="1"/>
  <c r="U1243" i="24" s="1"/>
  <c r="U1099" i="24" a="1"/>
  <c r="U1099" i="24" s="1"/>
  <c r="U865" i="24" a="1"/>
  <c r="U865" i="24" s="1"/>
  <c r="U1579" i="24" a="1"/>
  <c r="U1579" i="24" s="1"/>
  <c r="U1507" i="24" a="1"/>
  <c r="U1507" i="24" s="1"/>
  <c r="U1375" i="24" a="1"/>
  <c r="U1375" i="24" s="1"/>
  <c r="U1231" i="24" a="1"/>
  <c r="U1231" i="24" s="1"/>
  <c r="U1087" i="24" a="1"/>
  <c r="U1087" i="24" s="1"/>
  <c r="U793" i="24" a="1"/>
  <c r="U793" i="24" s="1"/>
  <c r="AB1547" i="24" a="1"/>
  <c r="AB1547" i="24" s="1"/>
  <c r="X1547" i="24" a="1"/>
  <c r="X1547" i="24" s="1"/>
  <c r="K1547" i="24" s="1"/>
  <c r="AB1523" i="24" a="1"/>
  <c r="AB1523" i="24" s="1"/>
  <c r="X1523" i="24" a="1"/>
  <c r="X1523" i="24" s="1"/>
  <c r="K1523" i="24" s="1"/>
  <c r="AB1451" i="24" a="1"/>
  <c r="AB1451" i="24" s="1"/>
  <c r="X1451" i="24" a="1"/>
  <c r="X1451" i="24" s="1"/>
  <c r="K1451" i="24" s="1"/>
  <c r="AB1427" i="24" a="1"/>
  <c r="AB1427" i="24" s="1"/>
  <c r="X1427" i="24" a="1"/>
  <c r="X1427" i="24" s="1"/>
  <c r="K1427" i="24" s="1"/>
  <c r="AB1343" i="24" a="1"/>
  <c r="AB1343" i="24" s="1"/>
  <c r="X1343" i="24" a="1"/>
  <c r="X1343" i="24" s="1"/>
  <c r="K1343" i="24" s="1"/>
  <c r="AB1175" i="24" a="1"/>
  <c r="AB1175" i="24" s="1"/>
  <c r="X1175" i="24" a="1"/>
  <c r="X1175" i="24" s="1"/>
  <c r="K1175" i="24" s="1"/>
  <c r="AB1583" i="24" a="1"/>
  <c r="AB1583" i="24" s="1"/>
  <c r="X1583" i="24" a="1"/>
  <c r="X1583" i="24" s="1"/>
  <c r="K1583" i="24" s="1"/>
  <c r="AB1487" i="24" a="1"/>
  <c r="AB1487" i="24" s="1"/>
  <c r="X1487" i="24" a="1"/>
  <c r="X1487" i="24" s="1"/>
  <c r="K1487" i="24" s="1"/>
  <c r="AB1391" i="24" a="1"/>
  <c r="AB1391" i="24" s="1"/>
  <c r="X1391" i="24" a="1"/>
  <c r="X1391" i="24" s="1"/>
  <c r="K1391" i="24" s="1"/>
  <c r="AB1307" i="24" a="1"/>
  <c r="AB1307" i="24" s="1"/>
  <c r="X1307" i="24" a="1"/>
  <c r="X1307" i="24" s="1"/>
  <c r="K1307" i="24" s="1"/>
  <c r="AB1571" i="24" a="1"/>
  <c r="AB1571" i="24" s="1"/>
  <c r="X1571" i="24" a="1"/>
  <c r="X1571" i="24" s="1"/>
  <c r="K1571" i="24" s="1"/>
  <c r="AB1499" i="24" a="1"/>
  <c r="AB1499" i="24" s="1"/>
  <c r="X1499" i="24" a="1"/>
  <c r="X1499" i="24" s="1"/>
  <c r="K1499" i="24" s="1"/>
  <c r="AB1379" i="24" a="1"/>
  <c r="AB1379" i="24" s="1"/>
  <c r="X1379" i="24" a="1"/>
  <c r="X1379" i="24" s="1"/>
  <c r="K1379" i="24" s="1"/>
  <c r="AB1199" i="24" a="1"/>
  <c r="AB1199" i="24" s="1"/>
  <c r="X1199" i="24" a="1"/>
  <c r="X1199" i="24" s="1"/>
  <c r="K1199" i="24" s="1"/>
  <c r="AB1535" i="24" a="1"/>
  <c r="AB1535" i="24" s="1"/>
  <c r="X1535" i="24" a="1"/>
  <c r="X1535" i="24" s="1"/>
  <c r="K1535" i="24" s="1"/>
  <c r="AB1511" i="24" a="1"/>
  <c r="AB1511" i="24" s="1"/>
  <c r="X1511" i="24" a="1"/>
  <c r="X1511" i="24" s="1"/>
  <c r="K1511" i="24" s="1"/>
  <c r="AB1439" i="24" a="1"/>
  <c r="AB1439" i="24" s="1"/>
  <c r="X1439" i="24" a="1"/>
  <c r="X1439" i="24" s="1"/>
  <c r="K1439" i="24" s="1"/>
  <c r="AB1415" i="24" a="1"/>
  <c r="AB1415" i="24" s="1"/>
  <c r="X1415" i="24" a="1"/>
  <c r="X1415" i="24" s="1"/>
  <c r="K1415" i="24" s="1"/>
  <c r="AB1355" i="24" a="1"/>
  <c r="AB1355" i="24" s="1"/>
  <c r="X1355" i="24" a="1"/>
  <c r="X1355" i="24" s="1"/>
  <c r="K1355" i="24" s="1"/>
  <c r="AB1295" i="24" a="1"/>
  <c r="AB1295" i="24" s="1"/>
  <c r="X1295" i="24" a="1"/>
  <c r="X1295" i="24" s="1"/>
  <c r="K1295" i="24" s="1"/>
  <c r="AB1367" i="24" a="1"/>
  <c r="AB1367" i="24" s="1"/>
  <c r="X1367" i="24" a="1"/>
  <c r="X1367" i="24" s="1"/>
  <c r="K1367" i="24" s="1"/>
  <c r="AB1319" i="24" a="1"/>
  <c r="AB1319" i="24" s="1"/>
  <c r="X1319" i="24" a="1"/>
  <c r="X1319" i="24" s="1"/>
  <c r="K1319" i="24" s="1"/>
  <c r="AB1235" i="24" a="1"/>
  <c r="AB1235" i="24" s="1"/>
  <c r="X1235" i="24" a="1"/>
  <c r="X1235" i="24" s="1"/>
  <c r="K1235" i="24" s="1"/>
  <c r="AB1559" i="24" a="1"/>
  <c r="AB1559" i="24" s="1"/>
  <c r="X1559" i="24" a="1"/>
  <c r="X1559" i="24" s="1"/>
  <c r="K1559" i="24" s="1"/>
  <c r="AB1475" i="24" a="1"/>
  <c r="AB1475" i="24" s="1"/>
  <c r="X1475" i="24" a="1"/>
  <c r="X1475" i="24" s="1"/>
  <c r="K1475" i="24" s="1"/>
  <c r="AB1403" i="24" a="1"/>
  <c r="AB1403" i="24" s="1"/>
  <c r="X1403" i="24" a="1"/>
  <c r="X1403" i="24" s="1"/>
  <c r="K1403" i="24" s="1"/>
  <c r="AB1331" i="24" a="1"/>
  <c r="AB1331" i="24" s="1"/>
  <c r="X1331" i="24" a="1"/>
  <c r="X1331" i="24" s="1"/>
  <c r="K1331" i="24" s="1"/>
  <c r="O164" i="24" a="1"/>
  <c r="O164" i="24" s="1"/>
  <c r="AB1584" i="24" a="1"/>
  <c r="AB1584" i="24" s="1"/>
  <c r="X1584" i="24" a="1"/>
  <c r="X1584" i="24" s="1"/>
  <c r="K1584" i="24" s="1"/>
  <c r="AB1572" i="24" a="1"/>
  <c r="AB1572" i="24" s="1"/>
  <c r="X1572" i="24" a="1"/>
  <c r="X1572" i="24" s="1"/>
  <c r="K1572" i="24" s="1"/>
  <c r="AB1560" i="24" a="1"/>
  <c r="AB1560" i="24" s="1"/>
  <c r="X1560" i="24" a="1"/>
  <c r="X1560" i="24" s="1"/>
  <c r="K1560" i="24" s="1"/>
  <c r="AB1548" i="24" a="1"/>
  <c r="AB1548" i="24" s="1"/>
  <c r="X1548" i="24" a="1"/>
  <c r="X1548" i="24" s="1"/>
  <c r="K1548" i="24" s="1"/>
  <c r="AB1536" i="24" a="1"/>
  <c r="AB1536" i="24" s="1"/>
  <c r="X1536" i="24" a="1"/>
  <c r="X1536" i="24" s="1"/>
  <c r="K1536" i="24" s="1"/>
  <c r="AB1524" i="24" a="1"/>
  <c r="AB1524" i="24" s="1"/>
  <c r="X1524" i="24" a="1"/>
  <c r="X1524" i="24" s="1"/>
  <c r="K1524" i="24" s="1"/>
  <c r="AB1512" i="24" a="1"/>
  <c r="AB1512" i="24" s="1"/>
  <c r="X1512" i="24" a="1"/>
  <c r="X1512" i="24" s="1"/>
  <c r="K1512" i="24" s="1"/>
  <c r="AB1500" i="24" a="1"/>
  <c r="AB1500" i="24" s="1"/>
  <c r="X1500" i="24" a="1"/>
  <c r="X1500" i="24" s="1"/>
  <c r="K1500" i="24" s="1"/>
  <c r="AB1488" i="24" a="1"/>
  <c r="AB1488" i="24" s="1"/>
  <c r="X1488" i="24" a="1"/>
  <c r="X1488" i="24" s="1"/>
  <c r="K1488" i="24" s="1"/>
  <c r="AB1464" i="24" a="1"/>
  <c r="AB1464" i="24" s="1"/>
  <c r="X1464" i="24" a="1"/>
  <c r="X1464" i="24" s="1"/>
  <c r="K1464" i="24" s="1"/>
  <c r="AB1452" i="24" a="1"/>
  <c r="AB1452" i="24" s="1"/>
  <c r="X1452" i="24" a="1"/>
  <c r="X1452" i="24" s="1"/>
  <c r="K1452" i="24" s="1"/>
  <c r="AB1440" i="24" a="1"/>
  <c r="AB1440" i="24" s="1"/>
  <c r="X1440" i="24" a="1"/>
  <c r="X1440" i="24" s="1"/>
  <c r="K1440" i="24" s="1"/>
  <c r="AB1428" i="24" a="1"/>
  <c r="AB1428" i="24" s="1"/>
  <c r="X1428" i="24" a="1"/>
  <c r="X1428" i="24" s="1"/>
  <c r="K1428" i="24" s="1"/>
  <c r="AB1416" i="24" a="1"/>
  <c r="AB1416" i="24" s="1"/>
  <c r="X1416" i="24" a="1"/>
  <c r="X1416" i="24" s="1"/>
  <c r="K1416" i="24" s="1"/>
  <c r="AB1404" i="24" a="1"/>
  <c r="AB1404" i="24" s="1"/>
  <c r="X1404" i="24" a="1"/>
  <c r="X1404" i="24" s="1"/>
  <c r="K1404" i="24" s="1"/>
  <c r="AB1392" i="24" a="1"/>
  <c r="AB1392" i="24" s="1"/>
  <c r="X1392" i="24" a="1"/>
  <c r="X1392" i="24" s="1"/>
  <c r="K1392" i="24" s="1"/>
  <c r="AB1380" i="24" a="1"/>
  <c r="AB1380" i="24" s="1"/>
  <c r="X1380" i="24" a="1"/>
  <c r="X1380" i="24" s="1"/>
  <c r="K1380" i="24" s="1"/>
  <c r="AB1368" i="24" a="1"/>
  <c r="AB1368" i="24" s="1"/>
  <c r="X1368" i="24" a="1"/>
  <c r="X1368" i="24" s="1"/>
  <c r="K1368" i="24" s="1"/>
  <c r="AB1356" i="24" a="1"/>
  <c r="AB1356" i="24" s="1"/>
  <c r="X1356" i="24" a="1"/>
  <c r="X1356" i="24" s="1"/>
  <c r="K1356" i="24" s="1"/>
  <c r="AB1344" i="24" a="1"/>
  <c r="AB1344" i="24" s="1"/>
  <c r="X1344" i="24" a="1"/>
  <c r="X1344" i="24" s="1"/>
  <c r="K1344" i="24" s="1"/>
  <c r="AB1332" i="24" a="1"/>
  <c r="AB1332" i="24" s="1"/>
  <c r="X1332" i="24" a="1"/>
  <c r="X1332" i="24" s="1"/>
  <c r="K1332" i="24" s="1"/>
  <c r="AB1320" i="24" a="1"/>
  <c r="AB1320" i="24" s="1"/>
  <c r="X1320" i="24" a="1"/>
  <c r="X1320" i="24" s="1"/>
  <c r="K1320" i="24" s="1"/>
  <c r="AB1308" i="24" a="1"/>
  <c r="AB1308" i="24" s="1"/>
  <c r="X1308" i="24" a="1"/>
  <c r="X1308" i="24" s="1"/>
  <c r="K1308" i="24" s="1"/>
  <c r="AB1296" i="24" a="1"/>
  <c r="AB1296" i="24" s="1"/>
  <c r="X1296" i="24" a="1"/>
  <c r="X1296" i="24" s="1"/>
  <c r="K1296" i="24" s="1"/>
  <c r="AB1284" i="24" a="1"/>
  <c r="AB1284" i="24" s="1"/>
  <c r="X1284" i="24" a="1"/>
  <c r="X1284" i="24" s="1"/>
  <c r="K1284" i="24" s="1"/>
  <c r="AB1272" i="24" a="1"/>
  <c r="AB1272" i="24" s="1"/>
  <c r="X1272" i="24" a="1"/>
  <c r="X1272" i="24" s="1"/>
  <c r="K1272" i="24" s="1"/>
  <c r="AB1260" i="24" a="1"/>
  <c r="AB1260" i="24" s="1"/>
  <c r="X1260" i="24" a="1"/>
  <c r="X1260" i="24" s="1"/>
  <c r="K1260" i="24" s="1"/>
  <c r="AB1248" i="24" a="1"/>
  <c r="AB1248" i="24" s="1"/>
  <c r="X1248" i="24" a="1"/>
  <c r="X1248" i="24" s="1"/>
  <c r="K1248" i="24" s="1"/>
  <c r="AB1236" i="24" a="1"/>
  <c r="AB1236" i="24" s="1"/>
  <c r="X1236" i="24" a="1"/>
  <c r="X1236" i="24" s="1"/>
  <c r="K1236" i="24" s="1"/>
  <c r="AB1224" i="24" a="1"/>
  <c r="AB1224" i="24" s="1"/>
  <c r="X1224" i="24" a="1"/>
  <c r="X1224" i="24" s="1"/>
  <c r="K1224" i="24" s="1"/>
  <c r="AB1212" i="24" a="1"/>
  <c r="AB1212" i="24" s="1"/>
  <c r="X1212" i="24" a="1"/>
  <c r="X1212" i="24" s="1"/>
  <c r="K1212" i="24" s="1"/>
  <c r="AB1200" i="24" a="1"/>
  <c r="AB1200" i="24" s="1"/>
  <c r="X1200" i="24" a="1"/>
  <c r="X1200" i="24" s="1"/>
  <c r="K1200" i="24" s="1"/>
  <c r="AB1188" i="24" a="1"/>
  <c r="AB1188" i="24" s="1"/>
  <c r="X1188" i="24" a="1"/>
  <c r="X1188" i="24" s="1"/>
  <c r="K1188" i="24" s="1"/>
  <c r="AB1176" i="24" a="1"/>
  <c r="AB1176" i="24" s="1"/>
  <c r="X1176" i="24" a="1"/>
  <c r="X1176" i="24" s="1"/>
  <c r="K1176" i="24" s="1"/>
  <c r="AB1164" i="24" a="1"/>
  <c r="AB1164" i="24" s="1"/>
  <c r="X1164" i="24" a="1"/>
  <c r="X1164" i="24" s="1"/>
  <c r="K1164" i="24" s="1"/>
  <c r="AB1152" i="24" a="1"/>
  <c r="AB1152" i="24" s="1"/>
  <c r="X1152" i="24" a="1"/>
  <c r="X1152" i="24" s="1"/>
  <c r="K1152" i="24" s="1"/>
  <c r="AB1140" i="24" a="1"/>
  <c r="AB1140" i="24" s="1"/>
  <c r="X1140" i="24" a="1"/>
  <c r="X1140" i="24" s="1"/>
  <c r="K1140" i="24" s="1"/>
  <c r="AB1128" i="24" a="1"/>
  <c r="AB1128" i="24" s="1"/>
  <c r="X1128" i="24" a="1"/>
  <c r="X1128" i="24" s="1"/>
  <c r="K1128" i="24" s="1"/>
  <c r="AB1116" i="24" a="1"/>
  <c r="AB1116" i="24" s="1"/>
  <c r="X1116" i="24" a="1"/>
  <c r="X1116" i="24" s="1"/>
  <c r="K1116" i="24" s="1"/>
  <c r="AB1104" i="24" a="1"/>
  <c r="AB1104" i="24" s="1"/>
  <c r="X1104" i="24" a="1"/>
  <c r="X1104" i="24" s="1"/>
  <c r="K1104" i="24" s="1"/>
  <c r="AB1092" i="24" a="1"/>
  <c r="AB1092" i="24" s="1"/>
  <c r="X1092" i="24" a="1"/>
  <c r="X1092" i="24" s="1"/>
  <c r="K1092" i="24" s="1"/>
  <c r="AB1080" i="24" a="1"/>
  <c r="AB1080" i="24" s="1"/>
  <c r="X1080" i="24" a="1"/>
  <c r="X1080" i="24" s="1"/>
  <c r="K1080" i="24" s="1"/>
  <c r="AB1068" i="24" a="1"/>
  <c r="AB1068" i="24" s="1"/>
  <c r="X1068" i="24" a="1"/>
  <c r="X1068" i="24" s="1"/>
  <c r="K1068" i="24" s="1"/>
  <c r="AB1056" i="24" a="1"/>
  <c r="AB1056" i="24" s="1"/>
  <c r="X1056" i="24" a="1"/>
  <c r="X1056" i="24" s="1"/>
  <c r="K1056" i="24" s="1"/>
  <c r="AB1044" i="24" a="1"/>
  <c r="AB1044" i="24" s="1"/>
  <c r="X1044" i="24" a="1"/>
  <c r="X1044" i="24" s="1"/>
  <c r="K1044" i="24" s="1"/>
  <c r="AB1032" i="24" a="1"/>
  <c r="AB1032" i="24" s="1"/>
  <c r="X1032" i="24" a="1"/>
  <c r="X1032" i="24" s="1"/>
  <c r="K1032" i="24" s="1"/>
  <c r="AB1020" i="24" a="1"/>
  <c r="AB1020" i="24" s="1"/>
  <c r="X1020" i="24" a="1"/>
  <c r="X1020" i="24" s="1"/>
  <c r="K1020" i="24" s="1"/>
  <c r="AB1008" i="24" a="1"/>
  <c r="AB1008" i="24" s="1"/>
  <c r="X1008" i="24" a="1"/>
  <c r="X1008" i="24" s="1"/>
  <c r="K1008" i="24" s="1"/>
  <c r="AB996" i="24" a="1"/>
  <c r="AB996" i="24" s="1"/>
  <c r="X996" i="24" a="1"/>
  <c r="X996" i="24" s="1"/>
  <c r="K996" i="24" s="1"/>
  <c r="AB984" i="24" a="1"/>
  <c r="AB984" i="24" s="1"/>
  <c r="X984" i="24" a="1"/>
  <c r="X984" i="24" s="1"/>
  <c r="K984" i="24" s="1"/>
  <c r="AB972" i="24" a="1"/>
  <c r="AB972" i="24" s="1"/>
  <c r="X972" i="24" a="1"/>
  <c r="X972" i="24" s="1"/>
  <c r="K972" i="24" s="1"/>
  <c r="AB960" i="24" a="1"/>
  <c r="AB960" i="24" s="1"/>
  <c r="X960" i="24" a="1"/>
  <c r="X960" i="24" s="1"/>
  <c r="K960" i="24" s="1"/>
  <c r="AB948" i="24" a="1"/>
  <c r="AB948" i="24" s="1"/>
  <c r="X948" i="24" a="1"/>
  <c r="X948" i="24" s="1"/>
  <c r="K948" i="24" s="1"/>
  <c r="AB936" i="24" a="1"/>
  <c r="AB936" i="24" s="1"/>
  <c r="X936" i="24" a="1"/>
  <c r="X936" i="24" s="1"/>
  <c r="K936" i="24" s="1"/>
  <c r="AB924" i="24" a="1"/>
  <c r="AB924" i="24" s="1"/>
  <c r="X924" i="24" a="1"/>
  <c r="X924" i="24" s="1"/>
  <c r="K924" i="24" s="1"/>
  <c r="AB912" i="24" a="1"/>
  <c r="AB912" i="24" s="1"/>
  <c r="X912" i="24" a="1"/>
  <c r="X912" i="24" s="1"/>
  <c r="K912" i="24" s="1"/>
  <c r="AB900" i="24" a="1"/>
  <c r="AB900" i="24" s="1"/>
  <c r="X900" i="24" a="1"/>
  <c r="X900" i="24" s="1"/>
  <c r="K900" i="24" s="1"/>
  <c r="AB888" i="24" a="1"/>
  <c r="AB888" i="24" s="1"/>
  <c r="X888" i="24" a="1"/>
  <c r="X888" i="24" s="1"/>
  <c r="K888" i="24" s="1"/>
  <c r="AB876" i="24" a="1"/>
  <c r="AB876" i="24" s="1"/>
  <c r="X876" i="24" a="1"/>
  <c r="X876" i="24" s="1"/>
  <c r="K876" i="24" s="1"/>
  <c r="AB864" i="24" a="1"/>
  <c r="AB864" i="24" s="1"/>
  <c r="X864" i="24" a="1"/>
  <c r="X864" i="24" s="1"/>
  <c r="K864" i="24" s="1"/>
  <c r="AB852" i="24" a="1"/>
  <c r="AB852" i="24" s="1"/>
  <c r="X852" i="24" a="1"/>
  <c r="X852" i="24" s="1"/>
  <c r="K852" i="24" s="1"/>
  <c r="AB840" i="24" a="1"/>
  <c r="AB840" i="24" s="1"/>
  <c r="X840" i="24" a="1"/>
  <c r="X840" i="24" s="1"/>
  <c r="K840" i="24" s="1"/>
  <c r="AB828" i="24" a="1"/>
  <c r="AB828" i="24" s="1"/>
  <c r="X828" i="24" a="1"/>
  <c r="X828" i="24" s="1"/>
  <c r="K828" i="24" s="1"/>
  <c r="AB816" i="24" a="1"/>
  <c r="AB816" i="24" s="1"/>
  <c r="X816" i="24" a="1"/>
  <c r="X816" i="24" s="1"/>
  <c r="K816" i="24" s="1"/>
  <c r="AB804" i="24" a="1"/>
  <c r="AB804" i="24" s="1"/>
  <c r="X804" i="24" a="1"/>
  <c r="X804" i="24" s="1"/>
  <c r="K804" i="24" s="1"/>
  <c r="AB792" i="24" a="1"/>
  <c r="AB792" i="24" s="1"/>
  <c r="X792" i="24" a="1"/>
  <c r="X792" i="24" s="1"/>
  <c r="K792" i="24" s="1"/>
  <c r="AB780" i="24" a="1"/>
  <c r="AB780" i="24" s="1"/>
  <c r="X780" i="24" a="1"/>
  <c r="X780" i="24" s="1"/>
  <c r="K780" i="24" s="1"/>
  <c r="AB768" i="24" a="1"/>
  <c r="AB768" i="24" s="1"/>
  <c r="X768" i="24" a="1"/>
  <c r="X768" i="24" s="1"/>
  <c r="K768" i="24" s="1"/>
  <c r="AB756" i="24" a="1"/>
  <c r="AB756" i="24" s="1"/>
  <c r="X756" i="24" a="1"/>
  <c r="X756" i="24" s="1"/>
  <c r="K756" i="24" s="1"/>
  <c r="AB744" i="24" a="1"/>
  <c r="AB744" i="24" s="1"/>
  <c r="X744" i="24" a="1"/>
  <c r="X744" i="24" s="1"/>
  <c r="K744" i="24" s="1"/>
  <c r="AB732" i="24" a="1"/>
  <c r="AB732" i="24" s="1"/>
  <c r="X732" i="24" a="1"/>
  <c r="X732" i="24" s="1"/>
  <c r="K732" i="24" s="1"/>
  <c r="AB720" i="24" a="1"/>
  <c r="AB720" i="24" s="1"/>
  <c r="X720" i="24" a="1"/>
  <c r="X720" i="24" s="1"/>
  <c r="K720" i="24" s="1"/>
  <c r="AB708" i="24" a="1"/>
  <c r="AB708" i="24" s="1"/>
  <c r="X708" i="24" a="1"/>
  <c r="X708" i="24" s="1"/>
  <c r="K708" i="24" s="1"/>
  <c r="AB696" i="24" a="1"/>
  <c r="AB696" i="24" s="1"/>
  <c r="X696" i="24" a="1"/>
  <c r="X696" i="24" s="1"/>
  <c r="K696" i="24" s="1"/>
  <c r="AB684" i="24" a="1"/>
  <c r="AB684" i="24" s="1"/>
  <c r="X684" i="24" a="1"/>
  <c r="X684" i="24" s="1"/>
  <c r="K684" i="24" s="1"/>
  <c r="AB672" i="24" a="1"/>
  <c r="AB672" i="24" s="1"/>
  <c r="X672" i="24" a="1"/>
  <c r="X672" i="24" s="1"/>
  <c r="K672" i="24" s="1"/>
  <c r="AB660" i="24" a="1"/>
  <c r="AB660" i="24" s="1"/>
  <c r="X660" i="24" a="1"/>
  <c r="X660" i="24" s="1"/>
  <c r="K660" i="24" s="1"/>
  <c r="AB648" i="24" a="1"/>
  <c r="AB648" i="24" s="1"/>
  <c r="X648" i="24" a="1"/>
  <c r="X648" i="24" s="1"/>
  <c r="K648" i="24" s="1"/>
  <c r="AB636" i="24" a="1"/>
  <c r="AB636" i="24" s="1"/>
  <c r="X636" i="24" a="1"/>
  <c r="X636" i="24" s="1"/>
  <c r="K636" i="24" s="1"/>
  <c r="AB624" i="24" a="1"/>
  <c r="AB624" i="24" s="1"/>
  <c r="X624" i="24" a="1"/>
  <c r="X624" i="24" s="1"/>
  <c r="K624" i="24" s="1"/>
  <c r="AB612" i="24" a="1"/>
  <c r="AB612" i="24" s="1"/>
  <c r="X612" i="24" a="1"/>
  <c r="X612" i="24" s="1"/>
  <c r="K612" i="24" s="1"/>
  <c r="AB600" i="24" a="1"/>
  <c r="AB600" i="24" s="1"/>
  <c r="X600" i="24" a="1"/>
  <c r="X600" i="24" s="1"/>
  <c r="K600" i="24" s="1"/>
  <c r="AB588" i="24" a="1"/>
  <c r="AB588" i="24" s="1"/>
  <c r="X588" i="24" a="1"/>
  <c r="X588" i="24" s="1"/>
  <c r="K588" i="24" s="1"/>
  <c r="AB576" i="24" a="1"/>
  <c r="AB576" i="24" s="1"/>
  <c r="X576" i="24" a="1"/>
  <c r="X576" i="24" s="1"/>
  <c r="K576" i="24" s="1"/>
  <c r="AB564" i="24" a="1"/>
  <c r="AB564" i="24" s="1"/>
  <c r="X564" i="24" a="1"/>
  <c r="X564" i="24" s="1"/>
  <c r="K564" i="24" s="1"/>
  <c r="AB552" i="24" a="1"/>
  <c r="AB552" i="24" s="1"/>
  <c r="X552" i="24" a="1"/>
  <c r="X552" i="24" s="1"/>
  <c r="K552" i="24" s="1"/>
  <c r="AB540" i="24" a="1"/>
  <c r="AB540" i="24" s="1"/>
  <c r="X540" i="24" a="1"/>
  <c r="X540" i="24" s="1"/>
  <c r="K540" i="24" s="1"/>
  <c r="AB528" i="24" a="1"/>
  <c r="AB528" i="24" s="1"/>
  <c r="X528" i="24" a="1"/>
  <c r="X528" i="24" s="1"/>
  <c r="K528" i="24" s="1"/>
  <c r="AB516" i="24" a="1"/>
  <c r="AB516" i="24" s="1"/>
  <c r="X516" i="24" a="1"/>
  <c r="X516" i="24" s="1"/>
  <c r="K516" i="24" s="1"/>
  <c r="AB504" i="24" a="1"/>
  <c r="AB504" i="24" s="1"/>
  <c r="X504" i="24" a="1"/>
  <c r="X504" i="24" s="1"/>
  <c r="K504" i="24" s="1"/>
  <c r="AB492" i="24" a="1"/>
  <c r="AB492" i="24" s="1"/>
  <c r="X492" i="24" a="1"/>
  <c r="X492" i="24" s="1"/>
  <c r="K492" i="24" s="1"/>
  <c r="AB480" i="24" a="1"/>
  <c r="AB480" i="24" s="1"/>
  <c r="X480" i="24" a="1"/>
  <c r="X480" i="24" s="1"/>
  <c r="K480" i="24" s="1"/>
  <c r="AB468" i="24" a="1"/>
  <c r="AB468" i="24" s="1"/>
  <c r="X468" i="24" a="1"/>
  <c r="X468" i="24" s="1"/>
  <c r="K468" i="24" s="1"/>
  <c r="AB444" i="24" a="1"/>
  <c r="AB444" i="24" s="1"/>
  <c r="X444" i="24" a="1"/>
  <c r="X444" i="24" s="1"/>
  <c r="K444" i="24" s="1"/>
  <c r="AB432" i="24" a="1"/>
  <c r="AB432" i="24" s="1"/>
  <c r="X432" i="24" a="1"/>
  <c r="X432" i="24" s="1"/>
  <c r="K432" i="24" s="1"/>
  <c r="AB420" i="24" a="1"/>
  <c r="AB420" i="24" s="1"/>
  <c r="X420" i="24" a="1"/>
  <c r="X420" i="24" s="1"/>
  <c r="K420" i="24" s="1"/>
  <c r="AB408" i="24" a="1"/>
  <c r="AB408" i="24" s="1"/>
  <c r="X408" i="24" a="1"/>
  <c r="X408" i="24" s="1"/>
  <c r="K408" i="24" s="1"/>
  <c r="X360" i="24" a="1"/>
  <c r="X360" i="24" s="1"/>
  <c r="K360" i="24" s="1"/>
  <c r="X348" i="24" a="1"/>
  <c r="X348" i="24" s="1"/>
  <c r="K348" i="24" s="1"/>
  <c r="X276" i="24" a="1"/>
  <c r="X276" i="24" s="1"/>
  <c r="K276" i="24" s="1"/>
  <c r="AB264" i="24" a="1"/>
  <c r="AB264" i="24" s="1"/>
  <c r="X264" i="24" a="1"/>
  <c r="X264" i="24" s="1"/>
  <c r="K264" i="24" s="1"/>
  <c r="X240" i="24" a="1"/>
  <c r="X240" i="24" s="1"/>
  <c r="K240" i="24" s="1"/>
  <c r="AB192" i="24" a="1"/>
  <c r="AB192" i="24" s="1"/>
  <c r="X192" i="24" a="1"/>
  <c r="X192" i="24" s="1"/>
  <c r="K192" i="24" s="1"/>
  <c r="X168" i="24" a="1"/>
  <c r="X168" i="24" s="1"/>
  <c r="K168" i="24" s="1"/>
  <c r="AB144" i="24" a="1"/>
  <c r="AB144" i="24" s="1"/>
  <c r="X144" i="24" a="1"/>
  <c r="X144" i="24" s="1"/>
  <c r="K144" i="24" s="1"/>
  <c r="AB132" i="24" a="1"/>
  <c r="AB132" i="24" s="1"/>
  <c r="X132" i="24" a="1"/>
  <c r="X132" i="24" s="1"/>
  <c r="K132" i="24" s="1"/>
  <c r="AB72" i="24" a="1"/>
  <c r="AB72" i="24" s="1"/>
  <c r="X72" i="24" a="1"/>
  <c r="X72" i="24" s="1"/>
  <c r="K72" i="24" s="1"/>
  <c r="AB48" i="24" a="1"/>
  <c r="AB48" i="24" s="1"/>
  <c r="X48" i="24" a="1"/>
  <c r="X48" i="24" s="1"/>
  <c r="K48" i="24" s="1"/>
  <c r="AB36" i="24" a="1"/>
  <c r="AB36" i="24" s="1"/>
  <c r="X36" i="24" a="1"/>
  <c r="X36" i="24" s="1"/>
  <c r="K36" i="24" s="1"/>
  <c r="AB12" i="24" a="1"/>
  <c r="AB12" i="24" s="1"/>
  <c r="X12" i="24" a="1"/>
  <c r="X12" i="24" s="1"/>
  <c r="K12" i="24" s="1"/>
  <c r="AB1223" i="24" a="1"/>
  <c r="AB1223" i="24" s="1"/>
  <c r="X1223" i="24" a="1"/>
  <c r="X1223" i="24" s="1"/>
  <c r="K1223" i="24" s="1"/>
  <c r="AB1091" i="24" a="1"/>
  <c r="AB1091" i="24" s="1"/>
  <c r="X1091" i="24" a="1"/>
  <c r="X1091" i="24" s="1"/>
  <c r="K1091" i="24" s="1"/>
  <c r="AB971" i="24" a="1"/>
  <c r="AB971" i="24" s="1"/>
  <c r="X971" i="24" a="1"/>
  <c r="X971" i="24" s="1"/>
  <c r="K971" i="24" s="1"/>
  <c r="AB863" i="24" a="1"/>
  <c r="AB863" i="24" s="1"/>
  <c r="X863" i="24" a="1"/>
  <c r="X863" i="24" s="1"/>
  <c r="K863" i="24" s="1"/>
  <c r="AB755" i="24" a="1"/>
  <c r="AB755" i="24" s="1"/>
  <c r="X755" i="24" a="1"/>
  <c r="X755" i="24" s="1"/>
  <c r="K755" i="24" s="1"/>
  <c r="AB503" i="24" a="1"/>
  <c r="AB503" i="24" s="1"/>
  <c r="X503" i="24" a="1"/>
  <c r="X503" i="24" s="1"/>
  <c r="K503" i="24" s="1"/>
  <c r="X359" i="24" a="1"/>
  <c r="X359" i="24" s="1"/>
  <c r="K359" i="24" s="1"/>
  <c r="AB311" i="24" a="1"/>
  <c r="AB311" i="24" s="1"/>
  <c r="X311" i="24" a="1"/>
  <c r="X311" i="24" s="1"/>
  <c r="AB299" i="24" a="1"/>
  <c r="AB299" i="24" s="1"/>
  <c r="X299" i="24" a="1"/>
  <c r="X299" i="24" s="1"/>
  <c r="K299" i="24" s="1"/>
  <c r="X275" i="24" a="1"/>
  <c r="X275" i="24" s="1"/>
  <c r="K275" i="24" s="1"/>
  <c r="X263" i="24" a="1"/>
  <c r="X263" i="24" s="1"/>
  <c r="K263" i="24" s="1"/>
  <c r="AB239" i="24" a="1"/>
  <c r="AB239" i="24" s="1"/>
  <c r="X239" i="24" a="1"/>
  <c r="X239" i="24" s="1"/>
  <c r="K239" i="24" s="1"/>
  <c r="X179" i="24" a="1"/>
  <c r="X179" i="24" s="1"/>
  <c r="K179" i="24" s="1"/>
  <c r="X155" i="24" a="1"/>
  <c r="X155" i="24" s="1"/>
  <c r="AB95" i="24" a="1"/>
  <c r="AB95" i="24" s="1"/>
  <c r="X95" i="24" a="1"/>
  <c r="X95" i="24" s="1"/>
  <c r="K95" i="24" s="1"/>
  <c r="X83" i="24" a="1"/>
  <c r="X83" i="24" s="1"/>
  <c r="X23" i="24" a="1"/>
  <c r="X23" i="24" s="1"/>
  <c r="AB1259" i="24" a="1"/>
  <c r="AB1259" i="24" s="1"/>
  <c r="X1259" i="24" a="1"/>
  <c r="X1259" i="24" s="1"/>
  <c r="K1259" i="24" s="1"/>
  <c r="AB1139" i="24" a="1"/>
  <c r="AB1139" i="24" s="1"/>
  <c r="X1139" i="24" a="1"/>
  <c r="X1139" i="24" s="1"/>
  <c r="K1139" i="24" s="1"/>
  <c r="AB1031" i="24" a="1"/>
  <c r="AB1031" i="24" s="1"/>
  <c r="X1031" i="24" a="1"/>
  <c r="X1031" i="24" s="1"/>
  <c r="K1031" i="24" s="1"/>
  <c r="AB899" i="24" a="1"/>
  <c r="AB899" i="24" s="1"/>
  <c r="X899" i="24" a="1"/>
  <c r="X899" i="24" s="1"/>
  <c r="K899" i="24" s="1"/>
  <c r="AB803" i="24" a="1"/>
  <c r="AB803" i="24" s="1"/>
  <c r="X803" i="24" a="1"/>
  <c r="X803" i="24" s="1"/>
  <c r="K803" i="24" s="1"/>
  <c r="AB695" i="24" a="1"/>
  <c r="AB695" i="24" s="1"/>
  <c r="X695" i="24" a="1"/>
  <c r="X695" i="24" s="1"/>
  <c r="K695" i="24" s="1"/>
  <c r="AB635" i="24" a="1"/>
  <c r="AB635" i="24" s="1"/>
  <c r="X635" i="24" a="1"/>
  <c r="X635" i="24" s="1"/>
  <c r="K635" i="24" s="1"/>
  <c r="AB599" i="24" a="1"/>
  <c r="AB599" i="24" s="1"/>
  <c r="X599" i="24" a="1"/>
  <c r="X599" i="24" s="1"/>
  <c r="K599" i="24" s="1"/>
  <c r="AB539" i="24" a="1"/>
  <c r="AB539" i="24" s="1"/>
  <c r="X539" i="24" a="1"/>
  <c r="X539" i="24" s="1"/>
  <c r="K539" i="24" s="1"/>
  <c r="AB383" i="24" a="1"/>
  <c r="AB383" i="24" s="1"/>
  <c r="X383" i="24" a="1"/>
  <c r="X383" i="24" s="1"/>
  <c r="K383" i="24" s="1"/>
  <c r="AB1582" i="24" a="1"/>
  <c r="AB1582" i="24" s="1"/>
  <c r="X1582" i="24" a="1"/>
  <c r="X1582" i="24" s="1"/>
  <c r="K1582" i="24" s="1"/>
  <c r="AB1570" i="24" a="1"/>
  <c r="AB1570" i="24" s="1"/>
  <c r="X1570" i="24" a="1"/>
  <c r="X1570" i="24" s="1"/>
  <c r="K1570" i="24" s="1"/>
  <c r="AB1558" i="24" a="1"/>
  <c r="AB1558" i="24" s="1"/>
  <c r="X1558" i="24" a="1"/>
  <c r="X1558" i="24" s="1"/>
  <c r="K1558" i="24" s="1"/>
  <c r="AB1546" i="24" a="1"/>
  <c r="AB1546" i="24" s="1"/>
  <c r="X1546" i="24" a="1"/>
  <c r="X1546" i="24" s="1"/>
  <c r="K1546" i="24" s="1"/>
  <c r="AB1534" i="24" a="1"/>
  <c r="AB1534" i="24" s="1"/>
  <c r="X1534" i="24" a="1"/>
  <c r="X1534" i="24" s="1"/>
  <c r="K1534" i="24" s="1"/>
  <c r="AB1522" i="24" a="1"/>
  <c r="AB1522" i="24" s="1"/>
  <c r="X1522" i="24" a="1"/>
  <c r="X1522" i="24" s="1"/>
  <c r="K1522" i="24" s="1"/>
  <c r="AB1510" i="24" a="1"/>
  <c r="AB1510" i="24" s="1"/>
  <c r="X1510" i="24" a="1"/>
  <c r="X1510" i="24" s="1"/>
  <c r="K1510" i="24" s="1"/>
  <c r="AB1498" i="24" a="1"/>
  <c r="AB1498" i="24" s="1"/>
  <c r="X1498" i="24" a="1"/>
  <c r="X1498" i="24" s="1"/>
  <c r="K1498" i="24" s="1"/>
  <c r="AB1486" i="24" a="1"/>
  <c r="AB1486" i="24" s="1"/>
  <c r="X1486" i="24" a="1"/>
  <c r="X1486" i="24" s="1"/>
  <c r="K1486" i="24" s="1"/>
  <c r="AB1474" i="24" a="1"/>
  <c r="AB1474" i="24" s="1"/>
  <c r="X1474" i="24" a="1"/>
  <c r="X1474" i="24" s="1"/>
  <c r="K1474" i="24" s="1"/>
  <c r="AB1462" i="24" a="1"/>
  <c r="AB1462" i="24" s="1"/>
  <c r="X1462" i="24" a="1"/>
  <c r="X1462" i="24" s="1"/>
  <c r="K1462" i="24" s="1"/>
  <c r="AB1450" i="24" a="1"/>
  <c r="AB1450" i="24" s="1"/>
  <c r="X1450" i="24" a="1"/>
  <c r="X1450" i="24" s="1"/>
  <c r="K1450" i="24" s="1"/>
  <c r="AB1438" i="24" a="1"/>
  <c r="AB1438" i="24" s="1"/>
  <c r="X1438" i="24" a="1"/>
  <c r="X1438" i="24" s="1"/>
  <c r="K1438" i="24" s="1"/>
  <c r="AB1426" i="24" a="1"/>
  <c r="AB1426" i="24" s="1"/>
  <c r="X1426" i="24" a="1"/>
  <c r="X1426" i="24" s="1"/>
  <c r="K1426" i="24" s="1"/>
  <c r="AB1414" i="24" a="1"/>
  <c r="AB1414" i="24" s="1"/>
  <c r="X1414" i="24" a="1"/>
  <c r="X1414" i="24" s="1"/>
  <c r="K1414" i="24" s="1"/>
  <c r="AB1402" i="24" a="1"/>
  <c r="AB1402" i="24" s="1"/>
  <c r="X1402" i="24" a="1"/>
  <c r="X1402" i="24" s="1"/>
  <c r="K1402" i="24" s="1"/>
  <c r="AB1390" i="24" a="1"/>
  <c r="AB1390" i="24" s="1"/>
  <c r="X1390" i="24" a="1"/>
  <c r="X1390" i="24" s="1"/>
  <c r="K1390" i="24" s="1"/>
  <c r="AB1378" i="24" a="1"/>
  <c r="AB1378" i="24" s="1"/>
  <c r="X1378" i="24" a="1"/>
  <c r="X1378" i="24" s="1"/>
  <c r="K1378" i="24" s="1"/>
  <c r="AB1366" i="24" a="1"/>
  <c r="AB1366" i="24" s="1"/>
  <c r="X1366" i="24" a="1"/>
  <c r="X1366" i="24" s="1"/>
  <c r="K1366" i="24" s="1"/>
  <c r="AB1354" i="24" a="1"/>
  <c r="AB1354" i="24" s="1"/>
  <c r="X1354" i="24" a="1"/>
  <c r="X1354" i="24" s="1"/>
  <c r="K1354" i="24" s="1"/>
  <c r="AB1342" i="24" a="1"/>
  <c r="AB1342" i="24" s="1"/>
  <c r="X1342" i="24" a="1"/>
  <c r="X1342" i="24" s="1"/>
  <c r="K1342" i="24" s="1"/>
  <c r="AB1330" i="24" a="1"/>
  <c r="AB1330" i="24" s="1"/>
  <c r="X1330" i="24" a="1"/>
  <c r="X1330" i="24" s="1"/>
  <c r="K1330" i="24" s="1"/>
  <c r="AB1318" i="24" a="1"/>
  <c r="AB1318" i="24" s="1"/>
  <c r="X1318" i="24" a="1"/>
  <c r="X1318" i="24" s="1"/>
  <c r="K1318" i="24" s="1"/>
  <c r="AB1306" i="24" a="1"/>
  <c r="AB1306" i="24" s="1"/>
  <c r="X1306" i="24" a="1"/>
  <c r="X1306" i="24" s="1"/>
  <c r="K1306" i="24" s="1"/>
  <c r="AB1294" i="24" a="1"/>
  <c r="AB1294" i="24" s="1"/>
  <c r="X1294" i="24" a="1"/>
  <c r="X1294" i="24" s="1"/>
  <c r="K1294" i="24" s="1"/>
  <c r="AB1282" i="24" a="1"/>
  <c r="AB1282" i="24" s="1"/>
  <c r="X1282" i="24" a="1"/>
  <c r="X1282" i="24" s="1"/>
  <c r="K1282" i="24" s="1"/>
  <c r="AB1270" i="24" a="1"/>
  <c r="AB1270" i="24" s="1"/>
  <c r="X1270" i="24" a="1"/>
  <c r="X1270" i="24" s="1"/>
  <c r="K1270" i="24" s="1"/>
  <c r="AB1258" i="24" a="1"/>
  <c r="AB1258" i="24" s="1"/>
  <c r="X1258" i="24" a="1"/>
  <c r="X1258" i="24" s="1"/>
  <c r="K1258" i="24" s="1"/>
  <c r="AB1246" i="24" a="1"/>
  <c r="AB1246" i="24" s="1"/>
  <c r="X1246" i="24" a="1"/>
  <c r="X1246" i="24" s="1"/>
  <c r="K1246" i="24" s="1"/>
  <c r="AB1234" i="24" a="1"/>
  <c r="AB1234" i="24" s="1"/>
  <c r="X1234" i="24" a="1"/>
  <c r="X1234" i="24" s="1"/>
  <c r="K1234" i="24" s="1"/>
  <c r="AB1222" i="24" a="1"/>
  <c r="AB1222" i="24" s="1"/>
  <c r="X1222" i="24" a="1"/>
  <c r="X1222" i="24" s="1"/>
  <c r="K1222" i="24" s="1"/>
  <c r="AB1210" i="24" a="1"/>
  <c r="AB1210" i="24" s="1"/>
  <c r="X1210" i="24" a="1"/>
  <c r="X1210" i="24" s="1"/>
  <c r="K1210" i="24" s="1"/>
  <c r="AB1198" i="24" a="1"/>
  <c r="AB1198" i="24" s="1"/>
  <c r="X1198" i="24" a="1"/>
  <c r="X1198" i="24" s="1"/>
  <c r="K1198" i="24" s="1"/>
  <c r="AB1186" i="24" a="1"/>
  <c r="AB1186" i="24" s="1"/>
  <c r="X1186" i="24" a="1"/>
  <c r="X1186" i="24" s="1"/>
  <c r="K1186" i="24" s="1"/>
  <c r="AB1174" i="24" a="1"/>
  <c r="AB1174" i="24" s="1"/>
  <c r="X1174" i="24" a="1"/>
  <c r="X1174" i="24" s="1"/>
  <c r="K1174" i="24" s="1"/>
  <c r="AB1162" i="24" a="1"/>
  <c r="AB1162" i="24" s="1"/>
  <c r="X1162" i="24" a="1"/>
  <c r="X1162" i="24" s="1"/>
  <c r="K1162" i="24" s="1"/>
  <c r="AB1150" i="24" a="1"/>
  <c r="AB1150" i="24" s="1"/>
  <c r="X1150" i="24" a="1"/>
  <c r="X1150" i="24" s="1"/>
  <c r="K1150" i="24" s="1"/>
  <c r="AB1138" i="24" a="1"/>
  <c r="AB1138" i="24" s="1"/>
  <c r="X1138" i="24" a="1"/>
  <c r="X1138" i="24" s="1"/>
  <c r="K1138" i="24" s="1"/>
  <c r="AB1126" i="24" a="1"/>
  <c r="AB1126" i="24" s="1"/>
  <c r="X1126" i="24" a="1"/>
  <c r="X1126" i="24" s="1"/>
  <c r="K1126" i="24" s="1"/>
  <c r="AB1114" i="24" a="1"/>
  <c r="AB1114" i="24" s="1"/>
  <c r="X1114" i="24" a="1"/>
  <c r="X1114" i="24" s="1"/>
  <c r="K1114" i="24" s="1"/>
  <c r="AB1102" i="24" a="1"/>
  <c r="AB1102" i="24" s="1"/>
  <c r="X1102" i="24" a="1"/>
  <c r="X1102" i="24" s="1"/>
  <c r="K1102" i="24" s="1"/>
  <c r="AB1090" i="24" a="1"/>
  <c r="AB1090" i="24" s="1"/>
  <c r="X1090" i="24" a="1"/>
  <c r="X1090" i="24" s="1"/>
  <c r="K1090" i="24" s="1"/>
  <c r="AB1078" i="24" a="1"/>
  <c r="AB1078" i="24" s="1"/>
  <c r="X1078" i="24" a="1"/>
  <c r="X1078" i="24" s="1"/>
  <c r="K1078" i="24" s="1"/>
  <c r="AB1066" i="24" a="1"/>
  <c r="AB1066" i="24" s="1"/>
  <c r="X1066" i="24" a="1"/>
  <c r="X1066" i="24" s="1"/>
  <c r="K1066" i="24" s="1"/>
  <c r="AB1054" i="24" a="1"/>
  <c r="AB1054" i="24" s="1"/>
  <c r="X1054" i="24" a="1"/>
  <c r="X1054" i="24" s="1"/>
  <c r="K1054" i="24" s="1"/>
  <c r="AB1042" i="24" a="1"/>
  <c r="AB1042" i="24" s="1"/>
  <c r="X1042" i="24" a="1"/>
  <c r="X1042" i="24" s="1"/>
  <c r="K1042" i="24" s="1"/>
  <c r="AB1030" i="24" a="1"/>
  <c r="AB1030" i="24" s="1"/>
  <c r="X1030" i="24" a="1"/>
  <c r="X1030" i="24" s="1"/>
  <c r="K1030" i="24" s="1"/>
  <c r="AB1018" i="24" a="1"/>
  <c r="AB1018" i="24" s="1"/>
  <c r="X1018" i="24" a="1"/>
  <c r="X1018" i="24" s="1"/>
  <c r="K1018" i="24" s="1"/>
  <c r="AB1006" i="24" a="1"/>
  <c r="AB1006" i="24" s="1"/>
  <c r="X1006" i="24" a="1"/>
  <c r="X1006" i="24" s="1"/>
  <c r="K1006" i="24" s="1"/>
  <c r="AB994" i="24" a="1"/>
  <c r="AB994" i="24" s="1"/>
  <c r="X994" i="24" a="1"/>
  <c r="X994" i="24" s="1"/>
  <c r="K994" i="24" s="1"/>
  <c r="AB982" i="24" a="1"/>
  <c r="AB982" i="24" s="1"/>
  <c r="X982" i="24" a="1"/>
  <c r="X982" i="24" s="1"/>
  <c r="K982" i="24" s="1"/>
  <c r="AB970" i="24" a="1"/>
  <c r="AB970" i="24" s="1"/>
  <c r="X970" i="24" a="1"/>
  <c r="X970" i="24" s="1"/>
  <c r="K970" i="24" s="1"/>
  <c r="AB958" i="24" a="1"/>
  <c r="AB958" i="24" s="1"/>
  <c r="X958" i="24" a="1"/>
  <c r="X958" i="24" s="1"/>
  <c r="K958" i="24" s="1"/>
  <c r="AB946" i="24" a="1"/>
  <c r="AB946" i="24" s="1"/>
  <c r="X946" i="24" a="1"/>
  <c r="X946" i="24" s="1"/>
  <c r="K946" i="24" s="1"/>
  <c r="AB934" i="24" a="1"/>
  <c r="AB934" i="24" s="1"/>
  <c r="X934" i="24" a="1"/>
  <c r="X934" i="24" s="1"/>
  <c r="K934" i="24" s="1"/>
  <c r="AB922" i="24" a="1"/>
  <c r="AB922" i="24" s="1"/>
  <c r="X922" i="24" a="1"/>
  <c r="X922" i="24" s="1"/>
  <c r="K922" i="24" s="1"/>
  <c r="AB910" i="24" a="1"/>
  <c r="AB910" i="24" s="1"/>
  <c r="X910" i="24" a="1"/>
  <c r="X910" i="24" s="1"/>
  <c r="K910" i="24" s="1"/>
  <c r="AB898" i="24" a="1"/>
  <c r="AB898" i="24" s="1"/>
  <c r="X898" i="24" a="1"/>
  <c r="X898" i="24" s="1"/>
  <c r="K898" i="24" s="1"/>
  <c r="AB886" i="24" a="1"/>
  <c r="AB886" i="24" s="1"/>
  <c r="X886" i="24" a="1"/>
  <c r="X886" i="24" s="1"/>
  <c r="K886" i="24" s="1"/>
  <c r="AB874" i="24" a="1"/>
  <c r="AB874" i="24" s="1"/>
  <c r="X874" i="24" a="1"/>
  <c r="X874" i="24" s="1"/>
  <c r="K874" i="24" s="1"/>
  <c r="AB862" i="24" a="1"/>
  <c r="AB862" i="24" s="1"/>
  <c r="X862" i="24" a="1"/>
  <c r="X862" i="24" s="1"/>
  <c r="K862" i="24" s="1"/>
  <c r="AB850" i="24" a="1"/>
  <c r="AB850" i="24" s="1"/>
  <c r="X850" i="24" a="1"/>
  <c r="X850" i="24" s="1"/>
  <c r="K850" i="24" s="1"/>
  <c r="AB838" i="24" a="1"/>
  <c r="AB838" i="24" s="1"/>
  <c r="X838" i="24" a="1"/>
  <c r="X838" i="24" s="1"/>
  <c r="K838" i="24" s="1"/>
  <c r="AB826" i="24" a="1"/>
  <c r="AB826" i="24" s="1"/>
  <c r="X826" i="24" a="1"/>
  <c r="X826" i="24" s="1"/>
  <c r="K826" i="24" s="1"/>
  <c r="AB814" i="24" a="1"/>
  <c r="AB814" i="24" s="1"/>
  <c r="X814" i="24" a="1"/>
  <c r="X814" i="24" s="1"/>
  <c r="K814" i="24" s="1"/>
  <c r="AB802" i="24" a="1"/>
  <c r="AB802" i="24" s="1"/>
  <c r="X802" i="24" a="1"/>
  <c r="X802" i="24" s="1"/>
  <c r="K802" i="24" s="1"/>
  <c r="AB790" i="24" a="1"/>
  <c r="AB790" i="24" s="1"/>
  <c r="X790" i="24" a="1"/>
  <c r="X790" i="24" s="1"/>
  <c r="K790" i="24" s="1"/>
  <c r="AB778" i="24" a="1"/>
  <c r="AB778" i="24" s="1"/>
  <c r="X778" i="24" a="1"/>
  <c r="X778" i="24" s="1"/>
  <c r="K778" i="24" s="1"/>
  <c r="AB766" i="24" a="1"/>
  <c r="AB766" i="24" s="1"/>
  <c r="X766" i="24" a="1"/>
  <c r="X766" i="24" s="1"/>
  <c r="K766" i="24" s="1"/>
  <c r="AB754" i="24" a="1"/>
  <c r="AB754" i="24" s="1"/>
  <c r="X754" i="24" a="1"/>
  <c r="X754" i="24" s="1"/>
  <c r="K754" i="24" s="1"/>
  <c r="AB742" i="24" a="1"/>
  <c r="AB742" i="24" s="1"/>
  <c r="X742" i="24" a="1"/>
  <c r="X742" i="24" s="1"/>
  <c r="K742" i="24" s="1"/>
  <c r="AB730" i="24" a="1"/>
  <c r="AB730" i="24" s="1"/>
  <c r="X730" i="24" a="1"/>
  <c r="X730" i="24" s="1"/>
  <c r="K730" i="24" s="1"/>
  <c r="AB718" i="24" a="1"/>
  <c r="AB718" i="24" s="1"/>
  <c r="X718" i="24" a="1"/>
  <c r="X718" i="24" s="1"/>
  <c r="K718" i="24" s="1"/>
  <c r="AB706" i="24" a="1"/>
  <c r="AB706" i="24" s="1"/>
  <c r="X706" i="24" a="1"/>
  <c r="X706" i="24" s="1"/>
  <c r="K706" i="24" s="1"/>
  <c r="AB694" i="24" a="1"/>
  <c r="AB694" i="24" s="1"/>
  <c r="X694" i="24" a="1"/>
  <c r="X694" i="24" s="1"/>
  <c r="K694" i="24" s="1"/>
  <c r="AB682" i="24" a="1"/>
  <c r="AB682" i="24" s="1"/>
  <c r="X682" i="24" a="1"/>
  <c r="X682" i="24" s="1"/>
  <c r="K682" i="24" s="1"/>
  <c r="AB670" i="24" a="1"/>
  <c r="AB670" i="24" s="1"/>
  <c r="X670" i="24" a="1"/>
  <c r="X670" i="24" s="1"/>
  <c r="K670" i="24" s="1"/>
  <c r="AB658" i="24" a="1"/>
  <c r="AB658" i="24" s="1"/>
  <c r="X658" i="24" a="1"/>
  <c r="X658" i="24" s="1"/>
  <c r="K658" i="24" s="1"/>
  <c r="AB646" i="24" a="1"/>
  <c r="AB646" i="24" s="1"/>
  <c r="X646" i="24" a="1"/>
  <c r="X646" i="24" s="1"/>
  <c r="K646" i="24" s="1"/>
  <c r="AB634" i="24" a="1"/>
  <c r="AB634" i="24" s="1"/>
  <c r="X634" i="24" a="1"/>
  <c r="X634" i="24" s="1"/>
  <c r="K634" i="24" s="1"/>
  <c r="AB622" i="24" a="1"/>
  <c r="AB622" i="24" s="1"/>
  <c r="X622" i="24" a="1"/>
  <c r="X622" i="24" s="1"/>
  <c r="K622" i="24" s="1"/>
  <c r="AB610" i="24" a="1"/>
  <c r="AB610" i="24" s="1"/>
  <c r="X610" i="24" a="1"/>
  <c r="X610" i="24" s="1"/>
  <c r="K610" i="24" s="1"/>
  <c r="AB598" i="24" a="1"/>
  <c r="AB598" i="24" s="1"/>
  <c r="X598" i="24" a="1"/>
  <c r="X598" i="24" s="1"/>
  <c r="K598" i="24" s="1"/>
  <c r="AB586" i="24" a="1"/>
  <c r="AB586" i="24" s="1"/>
  <c r="X586" i="24" a="1"/>
  <c r="X586" i="24" s="1"/>
  <c r="K586" i="24" s="1"/>
  <c r="AB574" i="24" a="1"/>
  <c r="AB574" i="24" s="1"/>
  <c r="X574" i="24" a="1"/>
  <c r="X574" i="24" s="1"/>
  <c r="K574" i="24" s="1"/>
  <c r="AB562" i="24" a="1"/>
  <c r="AB562" i="24" s="1"/>
  <c r="X562" i="24" a="1"/>
  <c r="X562" i="24" s="1"/>
  <c r="K562" i="24" s="1"/>
  <c r="AB550" i="24" a="1"/>
  <c r="AB550" i="24" s="1"/>
  <c r="X550" i="24" a="1"/>
  <c r="X550" i="24" s="1"/>
  <c r="K550" i="24" s="1"/>
  <c r="AB538" i="24" a="1"/>
  <c r="AB538" i="24" s="1"/>
  <c r="X538" i="24" a="1"/>
  <c r="X538" i="24" s="1"/>
  <c r="K538" i="24" s="1"/>
  <c r="AB526" i="24" a="1"/>
  <c r="AB526" i="24" s="1"/>
  <c r="X526" i="24" a="1"/>
  <c r="X526" i="24" s="1"/>
  <c r="K526" i="24" s="1"/>
  <c r="AB514" i="24" a="1"/>
  <c r="AB514" i="24" s="1"/>
  <c r="X514" i="24" a="1"/>
  <c r="X514" i="24" s="1"/>
  <c r="K514" i="24" s="1"/>
  <c r="AB502" i="24" a="1"/>
  <c r="AB502" i="24" s="1"/>
  <c r="X502" i="24" a="1"/>
  <c r="X502" i="24" s="1"/>
  <c r="K502" i="24" s="1"/>
  <c r="AB490" i="24" a="1"/>
  <c r="AB490" i="24" s="1"/>
  <c r="X490" i="24" a="1"/>
  <c r="X490" i="24" s="1"/>
  <c r="K490" i="24" s="1"/>
  <c r="AB478" i="24" a="1"/>
  <c r="AB478" i="24" s="1"/>
  <c r="X478" i="24" a="1"/>
  <c r="X478" i="24" s="1"/>
  <c r="K478" i="24" s="1"/>
  <c r="AB466" i="24" a="1"/>
  <c r="AB466" i="24" s="1"/>
  <c r="X466" i="24" a="1"/>
  <c r="X466" i="24" s="1"/>
  <c r="K466" i="24" s="1"/>
  <c r="AB454" i="24" a="1"/>
  <c r="AB454" i="24" s="1"/>
  <c r="X454" i="24" a="1"/>
  <c r="X454" i="24" s="1"/>
  <c r="K454" i="24" s="1"/>
  <c r="AB442" i="24" a="1"/>
  <c r="AB442" i="24" s="1"/>
  <c r="X442" i="24" a="1"/>
  <c r="X442" i="24" s="1"/>
  <c r="K442" i="24" s="1"/>
  <c r="X418" i="24" a="1"/>
  <c r="X418" i="24" s="1"/>
  <c r="K418" i="24" s="1"/>
  <c r="AB370" i="24" a="1"/>
  <c r="AB370" i="24" s="1"/>
  <c r="X370" i="24" a="1"/>
  <c r="X370" i="24" s="1"/>
  <c r="K370" i="24" s="1"/>
  <c r="X298" i="24" a="1"/>
  <c r="X298" i="24" s="1"/>
  <c r="K298" i="24" s="1"/>
  <c r="AB274" i="24" a="1"/>
  <c r="AB274" i="24" s="1"/>
  <c r="X274" i="24" a="1"/>
  <c r="X274" i="24" s="1"/>
  <c r="K274" i="24" s="1"/>
  <c r="AB262" i="24" a="1"/>
  <c r="AB262" i="24" s="1"/>
  <c r="X262" i="24" a="1"/>
  <c r="X262" i="24" s="1"/>
  <c r="K262" i="24" s="1"/>
  <c r="AB238" i="24" a="1"/>
  <c r="AB238" i="24" s="1"/>
  <c r="X238" i="24" a="1"/>
  <c r="X238" i="24" s="1"/>
  <c r="K238" i="24" s="1"/>
  <c r="X226" i="24" a="1"/>
  <c r="X226" i="24" s="1"/>
  <c r="K226" i="24" s="1"/>
  <c r="AB202" i="24" a="1"/>
  <c r="AB202" i="24" s="1"/>
  <c r="X202" i="24" a="1"/>
  <c r="X202" i="24" s="1"/>
  <c r="K202" i="24" s="1"/>
  <c r="X190" i="24" a="1"/>
  <c r="X190" i="24" s="1"/>
  <c r="K190" i="24" s="1"/>
  <c r="X178" i="24" a="1"/>
  <c r="X178" i="24" s="1"/>
  <c r="K178" i="24" s="1"/>
  <c r="AB154" i="24" a="1"/>
  <c r="AB154" i="24" s="1"/>
  <c r="X154" i="24" a="1"/>
  <c r="X154" i="24" s="1"/>
  <c r="X58" i="24" a="1"/>
  <c r="X58" i="24" s="1"/>
  <c r="X34" i="24" a="1"/>
  <c r="X34" i="24" s="1"/>
  <c r="K34" i="24" s="1"/>
  <c r="AB1247" i="24" a="1"/>
  <c r="AB1247" i="24" s="1"/>
  <c r="X1247" i="24" a="1"/>
  <c r="X1247" i="24" s="1"/>
  <c r="K1247" i="24" s="1"/>
  <c r="AB1127" i="24" a="1"/>
  <c r="AB1127" i="24" s="1"/>
  <c r="X1127" i="24" a="1"/>
  <c r="X1127" i="24" s="1"/>
  <c r="K1127" i="24" s="1"/>
  <c r="AB995" i="24" a="1"/>
  <c r="AB995" i="24" s="1"/>
  <c r="X995" i="24" a="1"/>
  <c r="X995" i="24" s="1"/>
  <c r="K995" i="24" s="1"/>
  <c r="AB887" i="24" a="1"/>
  <c r="AB887" i="24" s="1"/>
  <c r="X887" i="24" a="1"/>
  <c r="X887" i="24" s="1"/>
  <c r="K887" i="24" s="1"/>
  <c r="AB815" i="24" a="1"/>
  <c r="AB815" i="24" s="1"/>
  <c r="X815" i="24" a="1"/>
  <c r="X815" i="24" s="1"/>
  <c r="K815" i="24" s="1"/>
  <c r="AB719" i="24" a="1"/>
  <c r="AB719" i="24" s="1"/>
  <c r="X719" i="24" a="1"/>
  <c r="X719" i="24" s="1"/>
  <c r="K719" i="24" s="1"/>
  <c r="AB659" i="24" a="1"/>
  <c r="AB659" i="24" s="1"/>
  <c r="X659" i="24" a="1"/>
  <c r="X659" i="24" s="1"/>
  <c r="K659" i="24" s="1"/>
  <c r="AB587" i="24" a="1"/>
  <c r="AB587" i="24" s="1"/>
  <c r="X587" i="24" a="1"/>
  <c r="X587" i="24" s="1"/>
  <c r="K587" i="24" s="1"/>
  <c r="AB527" i="24" a="1"/>
  <c r="AB527" i="24" s="1"/>
  <c r="X527" i="24" a="1"/>
  <c r="X527" i="24" s="1"/>
  <c r="K527" i="24" s="1"/>
  <c r="AB491" i="24" a="1"/>
  <c r="AB491" i="24" s="1"/>
  <c r="X491" i="24" a="1"/>
  <c r="X491" i="24" s="1"/>
  <c r="K491" i="24" s="1"/>
  <c r="AB1581" i="24" a="1"/>
  <c r="AB1581" i="24" s="1"/>
  <c r="X1581" i="24" a="1"/>
  <c r="X1581" i="24" s="1"/>
  <c r="K1581" i="24" s="1"/>
  <c r="AB1569" i="24" a="1"/>
  <c r="AB1569" i="24" s="1"/>
  <c r="X1569" i="24" a="1"/>
  <c r="X1569" i="24" s="1"/>
  <c r="K1569" i="24" s="1"/>
  <c r="AB1557" i="24" a="1"/>
  <c r="AB1557" i="24" s="1"/>
  <c r="X1557" i="24" a="1"/>
  <c r="X1557" i="24" s="1"/>
  <c r="K1557" i="24" s="1"/>
  <c r="AB1545" i="24" a="1"/>
  <c r="AB1545" i="24" s="1"/>
  <c r="X1545" i="24" a="1"/>
  <c r="X1545" i="24" s="1"/>
  <c r="K1545" i="24" s="1"/>
  <c r="AB1533" i="24" a="1"/>
  <c r="AB1533" i="24" s="1"/>
  <c r="X1533" i="24" a="1"/>
  <c r="X1533" i="24" s="1"/>
  <c r="K1533" i="24" s="1"/>
  <c r="AB1521" i="24" a="1"/>
  <c r="AB1521" i="24" s="1"/>
  <c r="X1521" i="24" a="1"/>
  <c r="X1521" i="24" s="1"/>
  <c r="K1521" i="24" s="1"/>
  <c r="AB1509" i="24" a="1"/>
  <c r="AB1509" i="24" s="1"/>
  <c r="X1509" i="24" a="1"/>
  <c r="X1509" i="24" s="1"/>
  <c r="K1509" i="24" s="1"/>
  <c r="AB1497" i="24" a="1"/>
  <c r="AB1497" i="24" s="1"/>
  <c r="X1497" i="24" a="1"/>
  <c r="X1497" i="24" s="1"/>
  <c r="K1497" i="24" s="1"/>
  <c r="AB1485" i="24" a="1"/>
  <c r="AB1485" i="24" s="1"/>
  <c r="X1485" i="24" a="1"/>
  <c r="X1485" i="24" s="1"/>
  <c r="K1485" i="24" s="1"/>
  <c r="AB1473" i="24" a="1"/>
  <c r="AB1473" i="24" s="1"/>
  <c r="X1473" i="24" a="1"/>
  <c r="X1473" i="24" s="1"/>
  <c r="K1473" i="24" s="1"/>
  <c r="AB1461" i="24" a="1"/>
  <c r="AB1461" i="24" s="1"/>
  <c r="X1461" i="24" a="1"/>
  <c r="X1461" i="24" s="1"/>
  <c r="K1461" i="24" s="1"/>
  <c r="AB1449" i="24" a="1"/>
  <c r="AB1449" i="24" s="1"/>
  <c r="X1449" i="24" a="1"/>
  <c r="X1449" i="24" s="1"/>
  <c r="K1449" i="24" s="1"/>
  <c r="AB1437" i="24" a="1"/>
  <c r="AB1437" i="24" s="1"/>
  <c r="X1437" i="24" a="1"/>
  <c r="X1437" i="24" s="1"/>
  <c r="K1437" i="24" s="1"/>
  <c r="AB1425" i="24" a="1"/>
  <c r="AB1425" i="24" s="1"/>
  <c r="X1425" i="24" a="1"/>
  <c r="X1425" i="24" s="1"/>
  <c r="K1425" i="24" s="1"/>
  <c r="AB1413" i="24" a="1"/>
  <c r="AB1413" i="24" s="1"/>
  <c r="X1413" i="24" a="1"/>
  <c r="X1413" i="24" s="1"/>
  <c r="K1413" i="24" s="1"/>
  <c r="AB1401" i="24" a="1"/>
  <c r="AB1401" i="24" s="1"/>
  <c r="X1401" i="24" a="1"/>
  <c r="X1401" i="24" s="1"/>
  <c r="K1401" i="24" s="1"/>
  <c r="AB1389" i="24" a="1"/>
  <c r="AB1389" i="24" s="1"/>
  <c r="X1389" i="24" a="1"/>
  <c r="X1389" i="24" s="1"/>
  <c r="K1389" i="24" s="1"/>
  <c r="AB1377" i="24" a="1"/>
  <c r="AB1377" i="24" s="1"/>
  <c r="X1377" i="24" a="1"/>
  <c r="X1377" i="24" s="1"/>
  <c r="K1377" i="24" s="1"/>
  <c r="AB1365" i="24" a="1"/>
  <c r="AB1365" i="24" s="1"/>
  <c r="X1365" i="24" a="1"/>
  <c r="X1365" i="24" s="1"/>
  <c r="K1365" i="24" s="1"/>
  <c r="AB1353" i="24" a="1"/>
  <c r="AB1353" i="24" s="1"/>
  <c r="X1353" i="24" a="1"/>
  <c r="X1353" i="24" s="1"/>
  <c r="K1353" i="24" s="1"/>
  <c r="AB1341" i="24" a="1"/>
  <c r="AB1341" i="24" s="1"/>
  <c r="X1341" i="24" a="1"/>
  <c r="X1341" i="24" s="1"/>
  <c r="K1341" i="24" s="1"/>
  <c r="AB1329" i="24" a="1"/>
  <c r="AB1329" i="24" s="1"/>
  <c r="X1329" i="24" a="1"/>
  <c r="X1329" i="24" s="1"/>
  <c r="K1329" i="24" s="1"/>
  <c r="AB1317" i="24" a="1"/>
  <c r="AB1317" i="24" s="1"/>
  <c r="X1317" i="24" a="1"/>
  <c r="X1317" i="24" s="1"/>
  <c r="K1317" i="24" s="1"/>
  <c r="AB1305" i="24" a="1"/>
  <c r="AB1305" i="24" s="1"/>
  <c r="X1305" i="24" a="1"/>
  <c r="X1305" i="24" s="1"/>
  <c r="K1305" i="24" s="1"/>
  <c r="AB1293" i="24" a="1"/>
  <c r="AB1293" i="24" s="1"/>
  <c r="X1293" i="24" a="1"/>
  <c r="X1293" i="24" s="1"/>
  <c r="K1293" i="24" s="1"/>
  <c r="AB1281" i="24" a="1"/>
  <c r="AB1281" i="24" s="1"/>
  <c r="X1281" i="24" a="1"/>
  <c r="X1281" i="24" s="1"/>
  <c r="K1281" i="24" s="1"/>
  <c r="AB1269" i="24" a="1"/>
  <c r="AB1269" i="24" s="1"/>
  <c r="X1269" i="24" a="1"/>
  <c r="X1269" i="24" s="1"/>
  <c r="K1269" i="24" s="1"/>
  <c r="AB1257" i="24" a="1"/>
  <c r="AB1257" i="24" s="1"/>
  <c r="X1257" i="24" a="1"/>
  <c r="X1257" i="24" s="1"/>
  <c r="K1257" i="24" s="1"/>
  <c r="AB1245" i="24" a="1"/>
  <c r="AB1245" i="24" s="1"/>
  <c r="X1245" i="24" a="1"/>
  <c r="X1245" i="24" s="1"/>
  <c r="K1245" i="24" s="1"/>
  <c r="AB1233" i="24" a="1"/>
  <c r="AB1233" i="24" s="1"/>
  <c r="X1233" i="24" a="1"/>
  <c r="X1233" i="24" s="1"/>
  <c r="K1233" i="24" s="1"/>
  <c r="AB1221" i="24" a="1"/>
  <c r="AB1221" i="24" s="1"/>
  <c r="X1221" i="24" a="1"/>
  <c r="X1221" i="24" s="1"/>
  <c r="K1221" i="24" s="1"/>
  <c r="AB1209" i="24" a="1"/>
  <c r="AB1209" i="24" s="1"/>
  <c r="X1209" i="24" a="1"/>
  <c r="X1209" i="24" s="1"/>
  <c r="K1209" i="24" s="1"/>
  <c r="AB1197" i="24" a="1"/>
  <c r="AB1197" i="24" s="1"/>
  <c r="X1197" i="24" a="1"/>
  <c r="X1197" i="24" s="1"/>
  <c r="K1197" i="24" s="1"/>
  <c r="AB1185" i="24" a="1"/>
  <c r="AB1185" i="24" s="1"/>
  <c r="X1185" i="24" a="1"/>
  <c r="X1185" i="24" s="1"/>
  <c r="K1185" i="24" s="1"/>
  <c r="AB1173" i="24" a="1"/>
  <c r="AB1173" i="24" s="1"/>
  <c r="X1173" i="24" a="1"/>
  <c r="X1173" i="24" s="1"/>
  <c r="K1173" i="24" s="1"/>
  <c r="AB1161" i="24" a="1"/>
  <c r="AB1161" i="24" s="1"/>
  <c r="X1161" i="24" a="1"/>
  <c r="X1161" i="24" s="1"/>
  <c r="K1161" i="24" s="1"/>
  <c r="AB1149" i="24" a="1"/>
  <c r="AB1149" i="24" s="1"/>
  <c r="X1149" i="24" a="1"/>
  <c r="X1149" i="24" s="1"/>
  <c r="K1149" i="24" s="1"/>
  <c r="AB1137" i="24" a="1"/>
  <c r="AB1137" i="24" s="1"/>
  <c r="X1137" i="24" a="1"/>
  <c r="X1137" i="24" s="1"/>
  <c r="K1137" i="24" s="1"/>
  <c r="AB1125" i="24" a="1"/>
  <c r="AB1125" i="24" s="1"/>
  <c r="X1125" i="24" a="1"/>
  <c r="X1125" i="24" s="1"/>
  <c r="K1125" i="24" s="1"/>
  <c r="AB1113" i="24" a="1"/>
  <c r="AB1113" i="24" s="1"/>
  <c r="X1113" i="24" a="1"/>
  <c r="X1113" i="24" s="1"/>
  <c r="K1113" i="24" s="1"/>
  <c r="AB1101" i="24" a="1"/>
  <c r="AB1101" i="24" s="1"/>
  <c r="X1101" i="24" a="1"/>
  <c r="X1101" i="24" s="1"/>
  <c r="K1101" i="24" s="1"/>
  <c r="AB1089" i="24" a="1"/>
  <c r="AB1089" i="24" s="1"/>
  <c r="X1089" i="24" a="1"/>
  <c r="X1089" i="24" s="1"/>
  <c r="K1089" i="24" s="1"/>
  <c r="AB1077" i="24" a="1"/>
  <c r="AB1077" i="24" s="1"/>
  <c r="X1077" i="24" a="1"/>
  <c r="X1077" i="24" s="1"/>
  <c r="K1077" i="24" s="1"/>
  <c r="AB1065" i="24" a="1"/>
  <c r="AB1065" i="24" s="1"/>
  <c r="X1065" i="24" a="1"/>
  <c r="X1065" i="24" s="1"/>
  <c r="K1065" i="24" s="1"/>
  <c r="AB1053" i="24" a="1"/>
  <c r="AB1053" i="24" s="1"/>
  <c r="X1053" i="24" a="1"/>
  <c r="X1053" i="24" s="1"/>
  <c r="K1053" i="24" s="1"/>
  <c r="AB1041" i="24" a="1"/>
  <c r="AB1041" i="24" s="1"/>
  <c r="X1041" i="24" a="1"/>
  <c r="X1041" i="24" s="1"/>
  <c r="K1041" i="24" s="1"/>
  <c r="AB1029" i="24" a="1"/>
  <c r="AB1029" i="24" s="1"/>
  <c r="X1029" i="24" a="1"/>
  <c r="X1029" i="24" s="1"/>
  <c r="K1029" i="24" s="1"/>
  <c r="AB1017" i="24" a="1"/>
  <c r="AB1017" i="24" s="1"/>
  <c r="X1017" i="24" a="1"/>
  <c r="X1017" i="24" s="1"/>
  <c r="K1017" i="24" s="1"/>
  <c r="AB1005" i="24" a="1"/>
  <c r="AB1005" i="24" s="1"/>
  <c r="X1005" i="24" a="1"/>
  <c r="X1005" i="24" s="1"/>
  <c r="K1005" i="24" s="1"/>
  <c r="AB993" i="24" a="1"/>
  <c r="AB993" i="24" s="1"/>
  <c r="X993" i="24" a="1"/>
  <c r="X993" i="24" s="1"/>
  <c r="K993" i="24" s="1"/>
  <c r="AB981" i="24" a="1"/>
  <c r="AB981" i="24" s="1"/>
  <c r="X981" i="24" a="1"/>
  <c r="X981" i="24" s="1"/>
  <c r="K981" i="24" s="1"/>
  <c r="AB969" i="24" a="1"/>
  <c r="AB969" i="24" s="1"/>
  <c r="X969" i="24" a="1"/>
  <c r="X969" i="24" s="1"/>
  <c r="K969" i="24" s="1"/>
  <c r="AB957" i="24" a="1"/>
  <c r="AB957" i="24" s="1"/>
  <c r="X957" i="24" a="1"/>
  <c r="X957" i="24" s="1"/>
  <c r="K957" i="24" s="1"/>
  <c r="AB945" i="24" a="1"/>
  <c r="AB945" i="24" s="1"/>
  <c r="X945" i="24" a="1"/>
  <c r="X945" i="24" s="1"/>
  <c r="K945" i="24" s="1"/>
  <c r="AB933" i="24" a="1"/>
  <c r="AB933" i="24" s="1"/>
  <c r="X933" i="24" a="1"/>
  <c r="X933" i="24" s="1"/>
  <c r="K933" i="24" s="1"/>
  <c r="AB921" i="24" a="1"/>
  <c r="AB921" i="24" s="1"/>
  <c r="X921" i="24" a="1"/>
  <c r="X921" i="24" s="1"/>
  <c r="K921" i="24" s="1"/>
  <c r="AB909" i="24" a="1"/>
  <c r="AB909" i="24" s="1"/>
  <c r="X909" i="24" a="1"/>
  <c r="X909" i="24" s="1"/>
  <c r="K909" i="24" s="1"/>
  <c r="AB897" i="24" a="1"/>
  <c r="AB897" i="24" s="1"/>
  <c r="X897" i="24" a="1"/>
  <c r="X897" i="24" s="1"/>
  <c r="K897" i="24" s="1"/>
  <c r="AB885" i="24" a="1"/>
  <c r="AB885" i="24" s="1"/>
  <c r="X885" i="24" a="1"/>
  <c r="X885" i="24" s="1"/>
  <c r="K885" i="24" s="1"/>
  <c r="AB873" i="24" a="1"/>
  <c r="AB873" i="24" s="1"/>
  <c r="X873" i="24" a="1"/>
  <c r="X873" i="24" s="1"/>
  <c r="K873" i="24" s="1"/>
  <c r="AB861" i="24" a="1"/>
  <c r="AB861" i="24" s="1"/>
  <c r="X861" i="24" a="1"/>
  <c r="X861" i="24" s="1"/>
  <c r="K861" i="24" s="1"/>
  <c r="AB849" i="24" a="1"/>
  <c r="AB849" i="24" s="1"/>
  <c r="X849" i="24" a="1"/>
  <c r="X849" i="24" s="1"/>
  <c r="K849" i="24" s="1"/>
  <c r="AB837" i="24" a="1"/>
  <c r="AB837" i="24" s="1"/>
  <c r="X837" i="24" a="1"/>
  <c r="X837" i="24" s="1"/>
  <c r="K837" i="24" s="1"/>
  <c r="AB825" i="24" a="1"/>
  <c r="AB825" i="24" s="1"/>
  <c r="X825" i="24" a="1"/>
  <c r="X825" i="24" s="1"/>
  <c r="K825" i="24" s="1"/>
  <c r="AB813" i="24" a="1"/>
  <c r="AB813" i="24" s="1"/>
  <c r="X813" i="24" a="1"/>
  <c r="X813" i="24" s="1"/>
  <c r="K813" i="24" s="1"/>
  <c r="AB801" i="24" a="1"/>
  <c r="AB801" i="24" s="1"/>
  <c r="X801" i="24" a="1"/>
  <c r="X801" i="24" s="1"/>
  <c r="K801" i="24" s="1"/>
  <c r="AB789" i="24" a="1"/>
  <c r="AB789" i="24" s="1"/>
  <c r="X789" i="24" a="1"/>
  <c r="X789" i="24" s="1"/>
  <c r="K789" i="24" s="1"/>
  <c r="AB777" i="24" a="1"/>
  <c r="AB777" i="24" s="1"/>
  <c r="X777" i="24" a="1"/>
  <c r="X777" i="24" s="1"/>
  <c r="K777" i="24" s="1"/>
  <c r="AB765" i="24" a="1"/>
  <c r="AB765" i="24" s="1"/>
  <c r="X765" i="24" a="1"/>
  <c r="X765" i="24" s="1"/>
  <c r="K765" i="24" s="1"/>
  <c r="AB753" i="24" a="1"/>
  <c r="AB753" i="24" s="1"/>
  <c r="X753" i="24" a="1"/>
  <c r="X753" i="24" s="1"/>
  <c r="K753" i="24" s="1"/>
  <c r="AB741" i="24" a="1"/>
  <c r="AB741" i="24" s="1"/>
  <c r="X741" i="24" a="1"/>
  <c r="X741" i="24" s="1"/>
  <c r="K741" i="24" s="1"/>
  <c r="AB729" i="24" a="1"/>
  <c r="AB729" i="24" s="1"/>
  <c r="X729" i="24" a="1"/>
  <c r="X729" i="24" s="1"/>
  <c r="K729" i="24" s="1"/>
  <c r="AB717" i="24" a="1"/>
  <c r="AB717" i="24" s="1"/>
  <c r="X717" i="24" a="1"/>
  <c r="X717" i="24" s="1"/>
  <c r="K717" i="24" s="1"/>
  <c r="AB705" i="24" a="1"/>
  <c r="AB705" i="24" s="1"/>
  <c r="X705" i="24" a="1"/>
  <c r="X705" i="24" s="1"/>
  <c r="K705" i="24" s="1"/>
  <c r="AB693" i="24" a="1"/>
  <c r="AB693" i="24" s="1"/>
  <c r="X693" i="24" a="1"/>
  <c r="X693" i="24" s="1"/>
  <c r="K693" i="24" s="1"/>
  <c r="AB681" i="24" a="1"/>
  <c r="AB681" i="24" s="1"/>
  <c r="X681" i="24" a="1"/>
  <c r="X681" i="24" s="1"/>
  <c r="K681" i="24" s="1"/>
  <c r="AB669" i="24" a="1"/>
  <c r="AB669" i="24" s="1"/>
  <c r="X669" i="24" a="1"/>
  <c r="X669" i="24" s="1"/>
  <c r="K669" i="24" s="1"/>
  <c r="AB657" i="24" a="1"/>
  <c r="AB657" i="24" s="1"/>
  <c r="X657" i="24" a="1"/>
  <c r="X657" i="24" s="1"/>
  <c r="K657" i="24" s="1"/>
  <c r="AB645" i="24" a="1"/>
  <c r="AB645" i="24" s="1"/>
  <c r="X645" i="24" a="1"/>
  <c r="X645" i="24" s="1"/>
  <c r="K645" i="24" s="1"/>
  <c r="AB633" i="24" a="1"/>
  <c r="AB633" i="24" s="1"/>
  <c r="X633" i="24" a="1"/>
  <c r="X633" i="24" s="1"/>
  <c r="K633" i="24" s="1"/>
  <c r="AB621" i="24" a="1"/>
  <c r="AB621" i="24" s="1"/>
  <c r="X621" i="24" a="1"/>
  <c r="X621" i="24" s="1"/>
  <c r="K621" i="24" s="1"/>
  <c r="AB609" i="24" a="1"/>
  <c r="AB609" i="24" s="1"/>
  <c r="X609" i="24" a="1"/>
  <c r="X609" i="24" s="1"/>
  <c r="K609" i="24" s="1"/>
  <c r="AB597" i="24" a="1"/>
  <c r="AB597" i="24" s="1"/>
  <c r="X597" i="24" a="1"/>
  <c r="X597" i="24" s="1"/>
  <c r="K597" i="24" s="1"/>
  <c r="AB585" i="24" a="1"/>
  <c r="AB585" i="24" s="1"/>
  <c r="X585" i="24" a="1"/>
  <c r="X585" i="24" s="1"/>
  <c r="K585" i="24" s="1"/>
  <c r="AB573" i="24" a="1"/>
  <c r="AB573" i="24" s="1"/>
  <c r="X573" i="24" a="1"/>
  <c r="X573" i="24" s="1"/>
  <c r="K573" i="24" s="1"/>
  <c r="AB561" i="24" a="1"/>
  <c r="AB561" i="24" s="1"/>
  <c r="X561" i="24" a="1"/>
  <c r="X561" i="24" s="1"/>
  <c r="K561" i="24" s="1"/>
  <c r="AB549" i="24" a="1"/>
  <c r="AB549" i="24" s="1"/>
  <c r="X549" i="24" a="1"/>
  <c r="X549" i="24" s="1"/>
  <c r="K549" i="24" s="1"/>
  <c r="AB537" i="24" a="1"/>
  <c r="AB537" i="24" s="1"/>
  <c r="X537" i="24" a="1"/>
  <c r="X537" i="24" s="1"/>
  <c r="K537" i="24" s="1"/>
  <c r="AB525" i="24" a="1"/>
  <c r="AB525" i="24" s="1"/>
  <c r="X525" i="24" a="1"/>
  <c r="X525" i="24" s="1"/>
  <c r="K525" i="24" s="1"/>
  <c r="AB513" i="24" a="1"/>
  <c r="AB513" i="24" s="1"/>
  <c r="X513" i="24" a="1"/>
  <c r="X513" i="24" s="1"/>
  <c r="K513" i="24" s="1"/>
  <c r="AB501" i="24" a="1"/>
  <c r="AB501" i="24" s="1"/>
  <c r="X501" i="24" a="1"/>
  <c r="X501" i="24" s="1"/>
  <c r="K501" i="24" s="1"/>
  <c r="AB489" i="24" a="1"/>
  <c r="AB489" i="24" s="1"/>
  <c r="X489" i="24" a="1"/>
  <c r="X489" i="24" s="1"/>
  <c r="K489" i="24" s="1"/>
  <c r="AB477" i="24" a="1"/>
  <c r="AB477" i="24" s="1"/>
  <c r="X477" i="24" a="1"/>
  <c r="X477" i="24" s="1"/>
  <c r="K477" i="24" s="1"/>
  <c r="AB465" i="24" a="1"/>
  <c r="AB465" i="24" s="1"/>
  <c r="X465" i="24" a="1"/>
  <c r="X465" i="24" s="1"/>
  <c r="K465" i="24" s="1"/>
  <c r="AB453" i="24" a="1"/>
  <c r="AB453" i="24" s="1"/>
  <c r="X453" i="24" a="1"/>
  <c r="X453" i="24" s="1"/>
  <c r="K453" i="24" s="1"/>
  <c r="X429" i="24" a="1"/>
  <c r="X429" i="24" s="1"/>
  <c r="K429" i="24" s="1"/>
  <c r="X405" i="24" a="1"/>
  <c r="X405" i="24" s="1"/>
  <c r="K405" i="24" s="1"/>
  <c r="AB393" i="24" a="1"/>
  <c r="AB393" i="24" s="1"/>
  <c r="X393" i="24" a="1"/>
  <c r="X393" i="24" s="1"/>
  <c r="K393" i="24" s="1"/>
  <c r="X357" i="24" a="1"/>
  <c r="X357" i="24" s="1"/>
  <c r="K357" i="24" s="1"/>
  <c r="AB333" i="24" a="1"/>
  <c r="AB333" i="24" s="1"/>
  <c r="X333" i="24" a="1"/>
  <c r="X333" i="24" s="1"/>
  <c r="K333" i="24" s="1"/>
  <c r="AB321" i="24" a="1"/>
  <c r="AB321" i="24" s="1"/>
  <c r="X321" i="24" a="1"/>
  <c r="X321" i="24" s="1"/>
  <c r="K321" i="24" s="1"/>
  <c r="AB177" i="24" a="1"/>
  <c r="AB177" i="24" s="1"/>
  <c r="X177" i="24" a="1"/>
  <c r="X177" i="24" s="1"/>
  <c r="K177" i="24" s="1"/>
  <c r="AB165" i="24" a="1"/>
  <c r="AB165" i="24" s="1"/>
  <c r="X165" i="24" a="1"/>
  <c r="X165" i="24" s="1"/>
  <c r="K165" i="24" s="1"/>
  <c r="AB105" i="24" a="1"/>
  <c r="AB105" i="24" s="1"/>
  <c r="X105" i="24" a="1"/>
  <c r="X105" i="24" s="1"/>
  <c r="K105" i="24" s="1"/>
  <c r="AB81" i="24" a="1"/>
  <c r="AB81" i="24" s="1"/>
  <c r="X81" i="24" a="1"/>
  <c r="X81" i="24" s="1"/>
  <c r="K81" i="24" s="1"/>
  <c r="X57" i="24" a="1"/>
  <c r="X57" i="24" s="1"/>
  <c r="K57" i="24" s="1"/>
  <c r="X33" i="24" a="1"/>
  <c r="X33" i="24" s="1"/>
  <c r="K33" i="24" s="1"/>
  <c r="AB1283" i="24" a="1"/>
  <c r="AB1283" i="24" s="1"/>
  <c r="X1283" i="24" a="1"/>
  <c r="X1283" i="24" s="1"/>
  <c r="K1283" i="24" s="1"/>
  <c r="AB1163" i="24" a="1"/>
  <c r="AB1163" i="24" s="1"/>
  <c r="X1163" i="24" a="1"/>
  <c r="X1163" i="24" s="1"/>
  <c r="K1163" i="24" s="1"/>
  <c r="AB1043" i="24" a="1"/>
  <c r="AB1043" i="24" s="1"/>
  <c r="X1043" i="24" a="1"/>
  <c r="X1043" i="24" s="1"/>
  <c r="K1043" i="24" s="1"/>
  <c r="AB923" i="24" a="1"/>
  <c r="AB923" i="24" s="1"/>
  <c r="X923" i="24" a="1"/>
  <c r="X923" i="24" s="1"/>
  <c r="K923" i="24" s="1"/>
  <c r="AB779" i="24" a="1"/>
  <c r="AB779" i="24" s="1"/>
  <c r="X779" i="24" a="1"/>
  <c r="X779" i="24" s="1"/>
  <c r="K779" i="24" s="1"/>
  <c r="AB1544" i="24" a="1"/>
  <c r="AB1544" i="24" s="1"/>
  <c r="X1544" i="24" a="1"/>
  <c r="X1544" i="24" s="1"/>
  <c r="K1544" i="24" s="1"/>
  <c r="AB1532" i="24" a="1"/>
  <c r="AB1532" i="24" s="1"/>
  <c r="X1532" i="24" a="1"/>
  <c r="X1532" i="24" s="1"/>
  <c r="K1532" i="24" s="1"/>
  <c r="AB1520" i="24" a="1"/>
  <c r="AB1520" i="24" s="1"/>
  <c r="X1520" i="24" a="1"/>
  <c r="X1520" i="24" s="1"/>
  <c r="K1520" i="24" s="1"/>
  <c r="AB1508" i="24" a="1"/>
  <c r="AB1508" i="24" s="1"/>
  <c r="X1508" i="24" a="1"/>
  <c r="X1508" i="24" s="1"/>
  <c r="K1508" i="24" s="1"/>
  <c r="AB1496" i="24" a="1"/>
  <c r="AB1496" i="24" s="1"/>
  <c r="X1496" i="24" a="1"/>
  <c r="X1496" i="24" s="1"/>
  <c r="K1496" i="24" s="1"/>
  <c r="AB1484" i="24" a="1"/>
  <c r="AB1484" i="24" s="1"/>
  <c r="X1484" i="24" a="1"/>
  <c r="X1484" i="24" s="1"/>
  <c r="K1484" i="24" s="1"/>
  <c r="AB1472" i="24" a="1"/>
  <c r="AB1472" i="24" s="1"/>
  <c r="X1472" i="24" a="1"/>
  <c r="X1472" i="24" s="1"/>
  <c r="K1472" i="24" s="1"/>
  <c r="AB1388" i="24" a="1"/>
  <c r="AB1388" i="24" s="1"/>
  <c r="X1388" i="24" a="1"/>
  <c r="X1388" i="24" s="1"/>
  <c r="K1388" i="24" s="1"/>
  <c r="AB1364" i="24" a="1"/>
  <c r="AB1364" i="24" s="1"/>
  <c r="X1364" i="24" a="1"/>
  <c r="X1364" i="24" s="1"/>
  <c r="K1364" i="24" s="1"/>
  <c r="AB1352" i="24" a="1"/>
  <c r="AB1352" i="24" s="1"/>
  <c r="X1352" i="24" a="1"/>
  <c r="X1352" i="24" s="1"/>
  <c r="K1352" i="24" s="1"/>
  <c r="AB1340" i="24" a="1"/>
  <c r="AB1340" i="24" s="1"/>
  <c r="X1340" i="24" a="1"/>
  <c r="X1340" i="24" s="1"/>
  <c r="K1340" i="24" s="1"/>
  <c r="AB1328" i="24" a="1"/>
  <c r="AB1328" i="24" s="1"/>
  <c r="X1328" i="24" a="1"/>
  <c r="X1328" i="24" s="1"/>
  <c r="K1328" i="24" s="1"/>
  <c r="AB1316" i="24" a="1"/>
  <c r="AB1316" i="24" s="1"/>
  <c r="X1316" i="24" a="1"/>
  <c r="X1316" i="24" s="1"/>
  <c r="K1316" i="24" s="1"/>
  <c r="AB1304" i="24" a="1"/>
  <c r="AB1304" i="24" s="1"/>
  <c r="X1304" i="24" a="1"/>
  <c r="X1304" i="24" s="1"/>
  <c r="K1304" i="24" s="1"/>
  <c r="AB1292" i="24" a="1"/>
  <c r="AB1292" i="24" s="1"/>
  <c r="X1292" i="24" a="1"/>
  <c r="X1292" i="24" s="1"/>
  <c r="K1292" i="24" s="1"/>
  <c r="AB1280" i="24" a="1"/>
  <c r="AB1280" i="24" s="1"/>
  <c r="X1280" i="24" a="1"/>
  <c r="X1280" i="24" s="1"/>
  <c r="K1280" i="24" s="1"/>
  <c r="AB1268" i="24" a="1"/>
  <c r="AB1268" i="24" s="1"/>
  <c r="X1268" i="24" a="1"/>
  <c r="X1268" i="24" s="1"/>
  <c r="K1268" i="24" s="1"/>
  <c r="AB1256" i="24" a="1"/>
  <c r="AB1256" i="24" s="1"/>
  <c r="X1256" i="24" a="1"/>
  <c r="X1256" i="24" s="1"/>
  <c r="K1256" i="24" s="1"/>
  <c r="AB1244" i="24" a="1"/>
  <c r="AB1244" i="24" s="1"/>
  <c r="X1244" i="24" a="1"/>
  <c r="X1244" i="24" s="1"/>
  <c r="K1244" i="24" s="1"/>
  <c r="AB1232" i="24" a="1"/>
  <c r="AB1232" i="24" s="1"/>
  <c r="X1232" i="24" a="1"/>
  <c r="X1232" i="24" s="1"/>
  <c r="K1232" i="24" s="1"/>
  <c r="AB1220" i="24" a="1"/>
  <c r="AB1220" i="24" s="1"/>
  <c r="X1220" i="24" a="1"/>
  <c r="X1220" i="24" s="1"/>
  <c r="K1220" i="24" s="1"/>
  <c r="AB1208" i="24" a="1"/>
  <c r="AB1208" i="24" s="1"/>
  <c r="X1208" i="24" a="1"/>
  <c r="X1208" i="24" s="1"/>
  <c r="K1208" i="24" s="1"/>
  <c r="AB1196" i="24" a="1"/>
  <c r="AB1196" i="24" s="1"/>
  <c r="X1196" i="24" a="1"/>
  <c r="X1196" i="24" s="1"/>
  <c r="K1196" i="24" s="1"/>
  <c r="AB1184" i="24" a="1"/>
  <c r="AB1184" i="24" s="1"/>
  <c r="X1184" i="24" a="1"/>
  <c r="X1184" i="24" s="1"/>
  <c r="K1184" i="24" s="1"/>
  <c r="AB1172" i="24" a="1"/>
  <c r="AB1172" i="24" s="1"/>
  <c r="X1172" i="24" a="1"/>
  <c r="X1172" i="24" s="1"/>
  <c r="K1172" i="24" s="1"/>
  <c r="AB1160" i="24" a="1"/>
  <c r="AB1160" i="24" s="1"/>
  <c r="X1160" i="24" a="1"/>
  <c r="X1160" i="24" s="1"/>
  <c r="K1160" i="24" s="1"/>
  <c r="AB1148" i="24" a="1"/>
  <c r="AB1148" i="24" s="1"/>
  <c r="X1148" i="24" a="1"/>
  <c r="X1148" i="24" s="1"/>
  <c r="K1148" i="24" s="1"/>
  <c r="AB1136" i="24" a="1"/>
  <c r="AB1136" i="24" s="1"/>
  <c r="X1136" i="24" a="1"/>
  <c r="X1136" i="24" s="1"/>
  <c r="K1136" i="24" s="1"/>
  <c r="AB1124" i="24" a="1"/>
  <c r="AB1124" i="24" s="1"/>
  <c r="X1124" i="24" a="1"/>
  <c r="X1124" i="24" s="1"/>
  <c r="K1124" i="24" s="1"/>
  <c r="AB1112" i="24" a="1"/>
  <c r="AB1112" i="24" s="1"/>
  <c r="X1112" i="24" a="1"/>
  <c r="X1112" i="24" s="1"/>
  <c r="K1112" i="24" s="1"/>
  <c r="AB1100" i="24" a="1"/>
  <c r="AB1100" i="24" s="1"/>
  <c r="X1100" i="24" a="1"/>
  <c r="X1100" i="24" s="1"/>
  <c r="K1100" i="24" s="1"/>
  <c r="AB1088" i="24" a="1"/>
  <c r="AB1088" i="24" s="1"/>
  <c r="X1088" i="24" a="1"/>
  <c r="X1088" i="24" s="1"/>
  <c r="K1088" i="24" s="1"/>
  <c r="AB1076" i="24" a="1"/>
  <c r="AB1076" i="24" s="1"/>
  <c r="X1076" i="24" a="1"/>
  <c r="X1076" i="24" s="1"/>
  <c r="K1076" i="24" s="1"/>
  <c r="AB1064" i="24" a="1"/>
  <c r="AB1064" i="24" s="1"/>
  <c r="X1064" i="24" a="1"/>
  <c r="X1064" i="24" s="1"/>
  <c r="K1064" i="24" s="1"/>
  <c r="AB1052" i="24" a="1"/>
  <c r="AB1052" i="24" s="1"/>
  <c r="X1052" i="24" a="1"/>
  <c r="X1052" i="24" s="1"/>
  <c r="K1052" i="24" s="1"/>
  <c r="AB1040" i="24" a="1"/>
  <c r="AB1040" i="24" s="1"/>
  <c r="X1040" i="24" a="1"/>
  <c r="X1040" i="24" s="1"/>
  <c r="K1040" i="24" s="1"/>
  <c r="AB1028" i="24" a="1"/>
  <c r="AB1028" i="24" s="1"/>
  <c r="X1028" i="24" a="1"/>
  <c r="X1028" i="24" s="1"/>
  <c r="K1028" i="24" s="1"/>
  <c r="AB1016" i="24" a="1"/>
  <c r="AB1016" i="24" s="1"/>
  <c r="X1016" i="24" a="1"/>
  <c r="X1016" i="24" s="1"/>
  <c r="K1016" i="24" s="1"/>
  <c r="AB1004" i="24" a="1"/>
  <c r="AB1004" i="24" s="1"/>
  <c r="X1004" i="24" a="1"/>
  <c r="X1004" i="24" s="1"/>
  <c r="K1004" i="24" s="1"/>
  <c r="AB992" i="24" a="1"/>
  <c r="AB992" i="24" s="1"/>
  <c r="X992" i="24" a="1"/>
  <c r="X992" i="24" s="1"/>
  <c r="K992" i="24" s="1"/>
  <c r="AB980" i="24" a="1"/>
  <c r="AB980" i="24" s="1"/>
  <c r="X980" i="24" a="1"/>
  <c r="X980" i="24" s="1"/>
  <c r="K980" i="24" s="1"/>
  <c r="AB968" i="24" a="1"/>
  <c r="AB968" i="24" s="1"/>
  <c r="X968" i="24" a="1"/>
  <c r="X968" i="24" s="1"/>
  <c r="K968" i="24" s="1"/>
  <c r="AB956" i="24" a="1"/>
  <c r="AB956" i="24" s="1"/>
  <c r="X956" i="24" a="1"/>
  <c r="X956" i="24" s="1"/>
  <c r="K956" i="24" s="1"/>
  <c r="AB944" i="24" a="1"/>
  <c r="AB944" i="24" s="1"/>
  <c r="X944" i="24" a="1"/>
  <c r="X944" i="24" s="1"/>
  <c r="K944" i="24" s="1"/>
  <c r="AB932" i="24" a="1"/>
  <c r="AB932" i="24" s="1"/>
  <c r="X932" i="24" a="1"/>
  <c r="X932" i="24" s="1"/>
  <c r="K932" i="24" s="1"/>
  <c r="AB920" i="24" a="1"/>
  <c r="AB920" i="24" s="1"/>
  <c r="X920" i="24" a="1"/>
  <c r="X920" i="24" s="1"/>
  <c r="K920" i="24" s="1"/>
  <c r="AB908" i="24" a="1"/>
  <c r="AB908" i="24" s="1"/>
  <c r="X908" i="24" a="1"/>
  <c r="X908" i="24" s="1"/>
  <c r="K908" i="24" s="1"/>
  <c r="AB896" i="24" a="1"/>
  <c r="AB896" i="24" s="1"/>
  <c r="X896" i="24" a="1"/>
  <c r="X896" i="24" s="1"/>
  <c r="K896" i="24" s="1"/>
  <c r="AB884" i="24" a="1"/>
  <c r="AB884" i="24" s="1"/>
  <c r="X884" i="24" a="1"/>
  <c r="X884" i="24" s="1"/>
  <c r="K884" i="24" s="1"/>
  <c r="AB872" i="24" a="1"/>
  <c r="AB872" i="24" s="1"/>
  <c r="X872" i="24" a="1"/>
  <c r="X872" i="24" s="1"/>
  <c r="K872" i="24" s="1"/>
  <c r="AB860" i="24" a="1"/>
  <c r="AB860" i="24" s="1"/>
  <c r="X860" i="24" a="1"/>
  <c r="X860" i="24" s="1"/>
  <c r="K860" i="24" s="1"/>
  <c r="AB848" i="24" a="1"/>
  <c r="AB848" i="24" s="1"/>
  <c r="X848" i="24" a="1"/>
  <c r="X848" i="24" s="1"/>
  <c r="K848" i="24" s="1"/>
  <c r="AB836" i="24" a="1"/>
  <c r="AB836" i="24" s="1"/>
  <c r="X836" i="24" a="1"/>
  <c r="X836" i="24" s="1"/>
  <c r="K836" i="24" s="1"/>
  <c r="AB824" i="24" a="1"/>
  <c r="AB824" i="24" s="1"/>
  <c r="X824" i="24" a="1"/>
  <c r="X824" i="24" s="1"/>
  <c r="K824" i="24" s="1"/>
  <c r="AB812" i="24" a="1"/>
  <c r="AB812" i="24" s="1"/>
  <c r="X812" i="24" a="1"/>
  <c r="X812" i="24" s="1"/>
  <c r="K812" i="24" s="1"/>
  <c r="AB800" i="24" a="1"/>
  <c r="AB800" i="24" s="1"/>
  <c r="X800" i="24" a="1"/>
  <c r="X800" i="24" s="1"/>
  <c r="K800" i="24" s="1"/>
  <c r="AB788" i="24" a="1"/>
  <c r="AB788" i="24" s="1"/>
  <c r="X788" i="24" a="1"/>
  <c r="X788" i="24" s="1"/>
  <c r="K788" i="24" s="1"/>
  <c r="AB776" i="24" a="1"/>
  <c r="AB776" i="24" s="1"/>
  <c r="X776" i="24" a="1"/>
  <c r="X776" i="24" s="1"/>
  <c r="K776" i="24" s="1"/>
  <c r="AB764" i="24" a="1"/>
  <c r="AB764" i="24" s="1"/>
  <c r="X764" i="24" a="1"/>
  <c r="X764" i="24" s="1"/>
  <c r="K764" i="24" s="1"/>
  <c r="AB752" i="24" a="1"/>
  <c r="AB752" i="24" s="1"/>
  <c r="X752" i="24" a="1"/>
  <c r="X752" i="24" s="1"/>
  <c r="K752" i="24" s="1"/>
  <c r="AB740" i="24" a="1"/>
  <c r="AB740" i="24" s="1"/>
  <c r="X740" i="24" a="1"/>
  <c r="X740" i="24" s="1"/>
  <c r="K740" i="24" s="1"/>
  <c r="AB728" i="24" a="1"/>
  <c r="AB728" i="24" s="1"/>
  <c r="X728" i="24" a="1"/>
  <c r="X728" i="24" s="1"/>
  <c r="K728" i="24" s="1"/>
  <c r="AB716" i="24" a="1"/>
  <c r="AB716" i="24" s="1"/>
  <c r="X716" i="24" a="1"/>
  <c r="X716" i="24" s="1"/>
  <c r="K716" i="24" s="1"/>
  <c r="AB704" i="24" a="1"/>
  <c r="AB704" i="24" s="1"/>
  <c r="X704" i="24" a="1"/>
  <c r="X704" i="24" s="1"/>
  <c r="K704" i="24" s="1"/>
  <c r="AB692" i="24" a="1"/>
  <c r="AB692" i="24" s="1"/>
  <c r="X692" i="24" a="1"/>
  <c r="X692" i="24" s="1"/>
  <c r="K692" i="24" s="1"/>
  <c r="AB680" i="24" a="1"/>
  <c r="AB680" i="24" s="1"/>
  <c r="X680" i="24" a="1"/>
  <c r="X680" i="24" s="1"/>
  <c r="K680" i="24" s="1"/>
  <c r="AB668" i="24" a="1"/>
  <c r="AB668" i="24" s="1"/>
  <c r="X668" i="24" a="1"/>
  <c r="X668" i="24" s="1"/>
  <c r="K668" i="24" s="1"/>
  <c r="AB656" i="24" a="1"/>
  <c r="AB656" i="24" s="1"/>
  <c r="X656" i="24" a="1"/>
  <c r="X656" i="24" s="1"/>
  <c r="K656" i="24" s="1"/>
  <c r="AB644" i="24" a="1"/>
  <c r="AB644" i="24" s="1"/>
  <c r="X644" i="24" a="1"/>
  <c r="X644" i="24" s="1"/>
  <c r="K644" i="24" s="1"/>
  <c r="AB632" i="24" a="1"/>
  <c r="AB632" i="24" s="1"/>
  <c r="X632" i="24" a="1"/>
  <c r="X632" i="24" s="1"/>
  <c r="K632" i="24" s="1"/>
  <c r="AB620" i="24" a="1"/>
  <c r="AB620" i="24" s="1"/>
  <c r="X620" i="24" a="1"/>
  <c r="X620" i="24" s="1"/>
  <c r="K620" i="24" s="1"/>
  <c r="AB608" i="24" a="1"/>
  <c r="AB608" i="24" s="1"/>
  <c r="X608" i="24" a="1"/>
  <c r="X608" i="24" s="1"/>
  <c r="K608" i="24" s="1"/>
  <c r="AB596" i="24" a="1"/>
  <c r="AB596" i="24" s="1"/>
  <c r="X596" i="24" a="1"/>
  <c r="X596" i="24" s="1"/>
  <c r="K596" i="24" s="1"/>
  <c r="AB584" i="24" a="1"/>
  <c r="AB584" i="24" s="1"/>
  <c r="X584" i="24" a="1"/>
  <c r="X584" i="24" s="1"/>
  <c r="K584" i="24" s="1"/>
  <c r="AB572" i="24" a="1"/>
  <c r="AB572" i="24" s="1"/>
  <c r="X572" i="24" a="1"/>
  <c r="X572" i="24" s="1"/>
  <c r="K572" i="24" s="1"/>
  <c r="AB560" i="24" a="1"/>
  <c r="AB560" i="24" s="1"/>
  <c r="X560" i="24" a="1"/>
  <c r="X560" i="24" s="1"/>
  <c r="K560" i="24" s="1"/>
  <c r="AB548" i="24" a="1"/>
  <c r="AB548" i="24" s="1"/>
  <c r="X548" i="24" a="1"/>
  <c r="X548" i="24" s="1"/>
  <c r="K548" i="24" s="1"/>
  <c r="AB536" i="24" a="1"/>
  <c r="AB536" i="24" s="1"/>
  <c r="X536" i="24" a="1"/>
  <c r="X536" i="24" s="1"/>
  <c r="K536" i="24" s="1"/>
  <c r="AB524" i="24" a="1"/>
  <c r="AB524" i="24" s="1"/>
  <c r="X524" i="24" a="1"/>
  <c r="X524" i="24" s="1"/>
  <c r="K524" i="24" s="1"/>
  <c r="AB512" i="24" a="1"/>
  <c r="AB512" i="24" s="1"/>
  <c r="X512" i="24" a="1"/>
  <c r="X512" i="24" s="1"/>
  <c r="K512" i="24" s="1"/>
  <c r="AB500" i="24" a="1"/>
  <c r="AB500" i="24" s="1"/>
  <c r="X500" i="24" a="1"/>
  <c r="X500" i="24" s="1"/>
  <c r="K500" i="24" s="1"/>
  <c r="AB488" i="24" a="1"/>
  <c r="AB488" i="24" s="1"/>
  <c r="X488" i="24" a="1"/>
  <c r="X488" i="24" s="1"/>
  <c r="K488" i="24" s="1"/>
  <c r="AB476" i="24" a="1"/>
  <c r="AB476" i="24" s="1"/>
  <c r="X476" i="24" a="1"/>
  <c r="X476" i="24" s="1"/>
  <c r="K476" i="24" s="1"/>
  <c r="AB464" i="24" a="1"/>
  <c r="AB464" i="24" s="1"/>
  <c r="X464" i="24" a="1"/>
  <c r="X464" i="24" s="1"/>
  <c r="K464" i="24" s="1"/>
  <c r="AB440" i="24" a="1"/>
  <c r="AB440" i="24" s="1"/>
  <c r="X440" i="24" a="1"/>
  <c r="X440" i="24" s="1"/>
  <c r="K440" i="24" s="1"/>
  <c r="X392" i="24" a="1"/>
  <c r="X392" i="24" s="1"/>
  <c r="K392" i="24" s="1"/>
  <c r="AB296" i="24" a="1"/>
  <c r="AB296" i="24" s="1"/>
  <c r="X296" i="24" a="1"/>
  <c r="X296" i="24" s="1"/>
  <c r="K296" i="24" s="1"/>
  <c r="AB284" i="24" a="1"/>
  <c r="AB284" i="24" s="1"/>
  <c r="X284" i="24" a="1"/>
  <c r="X284" i="24" s="1"/>
  <c r="K284" i="24" s="1"/>
  <c r="X236" i="24" a="1"/>
  <c r="X236" i="24" s="1"/>
  <c r="K236" i="24" s="1"/>
  <c r="X224" i="24" a="1"/>
  <c r="X224" i="24" s="1"/>
  <c r="K224" i="24" s="1"/>
  <c r="AB212" i="24" a="1"/>
  <c r="AB212" i="24" s="1"/>
  <c r="X212" i="24" a="1"/>
  <c r="X212" i="24" s="1"/>
  <c r="K212" i="24" s="1"/>
  <c r="X188" i="24" a="1"/>
  <c r="X188" i="24" s="1"/>
  <c r="K188" i="24" s="1"/>
  <c r="AB164" i="24" a="1"/>
  <c r="AB164" i="24" s="1"/>
  <c r="X164" i="24" a="1"/>
  <c r="X164" i="24" s="1"/>
  <c r="K164" i="24" s="1"/>
  <c r="X140" i="24" a="1"/>
  <c r="X140" i="24" s="1"/>
  <c r="X80" i="24" a="1"/>
  <c r="X80" i="24" s="1"/>
  <c r="K80" i="24" s="1"/>
  <c r="AB56" i="24" a="1"/>
  <c r="AB56" i="24" s="1"/>
  <c r="X56" i="24" a="1"/>
  <c r="X56" i="24" s="1"/>
  <c r="K56" i="24" s="1"/>
  <c r="X44" i="24" a="1"/>
  <c r="X44" i="24" s="1"/>
  <c r="K44" i="24" s="1"/>
  <c r="AB1151" i="24" a="1"/>
  <c r="AB1151" i="24" s="1"/>
  <c r="X1151" i="24" a="1"/>
  <c r="X1151" i="24" s="1"/>
  <c r="K1151" i="24" s="1"/>
  <c r="AB1055" i="24" a="1"/>
  <c r="AB1055" i="24" s="1"/>
  <c r="X1055" i="24" a="1"/>
  <c r="X1055" i="24" s="1"/>
  <c r="K1055" i="24" s="1"/>
  <c r="AB947" i="24" a="1"/>
  <c r="AB947" i="24" s="1"/>
  <c r="X947" i="24" a="1"/>
  <c r="X947" i="24" s="1"/>
  <c r="K947" i="24" s="1"/>
  <c r="AB767" i="24" a="1"/>
  <c r="AB767" i="24" s="1"/>
  <c r="X767" i="24" a="1"/>
  <c r="X767" i="24" s="1"/>
  <c r="K767" i="24" s="1"/>
  <c r="AB1460" i="24" a="1"/>
  <c r="AB1460" i="24" s="1"/>
  <c r="X1460" i="24" a="1"/>
  <c r="X1460" i="24" s="1"/>
  <c r="K1460" i="24" s="1"/>
  <c r="AB1579" i="24" a="1"/>
  <c r="AB1579" i="24" s="1"/>
  <c r="X1579" i="24" a="1"/>
  <c r="X1579" i="24" s="1"/>
  <c r="K1579" i="24" s="1"/>
  <c r="AB1555" i="24" a="1"/>
  <c r="AB1555" i="24" s="1"/>
  <c r="X1555" i="24" a="1"/>
  <c r="X1555" i="24" s="1"/>
  <c r="K1555" i="24" s="1"/>
  <c r="AB1519" i="24" a="1"/>
  <c r="AB1519" i="24" s="1"/>
  <c r="X1519" i="24" a="1"/>
  <c r="X1519" i="24" s="1"/>
  <c r="K1519" i="24" s="1"/>
  <c r="AB1495" i="24" a="1"/>
  <c r="AB1495" i="24" s="1"/>
  <c r="X1495" i="24" a="1"/>
  <c r="X1495" i="24" s="1"/>
  <c r="K1495" i="24" s="1"/>
  <c r="AB1471" i="24" a="1"/>
  <c r="AB1471" i="24" s="1"/>
  <c r="X1471" i="24" a="1"/>
  <c r="X1471" i="24" s="1"/>
  <c r="K1471" i="24" s="1"/>
  <c r="AB1447" i="24" a="1"/>
  <c r="AB1447" i="24" s="1"/>
  <c r="X1447" i="24" a="1"/>
  <c r="X1447" i="24" s="1"/>
  <c r="K1447" i="24" s="1"/>
  <c r="AB1423" i="24" a="1"/>
  <c r="AB1423" i="24" s="1"/>
  <c r="X1423" i="24" a="1"/>
  <c r="X1423" i="24" s="1"/>
  <c r="K1423" i="24" s="1"/>
  <c r="AB1399" i="24" a="1"/>
  <c r="AB1399" i="24" s="1"/>
  <c r="X1399" i="24" a="1"/>
  <c r="X1399" i="24" s="1"/>
  <c r="K1399" i="24" s="1"/>
  <c r="AB1375" i="24" a="1"/>
  <c r="AB1375" i="24" s="1"/>
  <c r="X1375" i="24" a="1"/>
  <c r="X1375" i="24" s="1"/>
  <c r="K1375" i="24" s="1"/>
  <c r="AB1351" i="24" a="1"/>
  <c r="AB1351" i="24" s="1"/>
  <c r="X1351" i="24" a="1"/>
  <c r="X1351" i="24" s="1"/>
  <c r="K1351" i="24" s="1"/>
  <c r="AB1327" i="24" a="1"/>
  <c r="AB1327" i="24" s="1"/>
  <c r="X1327" i="24" a="1"/>
  <c r="X1327" i="24" s="1"/>
  <c r="K1327" i="24" s="1"/>
  <c r="AB1303" i="24" a="1"/>
  <c r="AB1303" i="24" s="1"/>
  <c r="X1303" i="24" a="1"/>
  <c r="X1303" i="24" s="1"/>
  <c r="K1303" i="24" s="1"/>
  <c r="AB1279" i="24" a="1"/>
  <c r="AB1279" i="24" s="1"/>
  <c r="X1279" i="24" a="1"/>
  <c r="X1279" i="24" s="1"/>
  <c r="K1279" i="24" s="1"/>
  <c r="AB1255" i="24" a="1"/>
  <c r="AB1255" i="24" s="1"/>
  <c r="X1255" i="24" a="1"/>
  <c r="X1255" i="24" s="1"/>
  <c r="K1255" i="24" s="1"/>
  <c r="AB1231" i="24" a="1"/>
  <c r="AB1231" i="24" s="1"/>
  <c r="X1231" i="24" a="1"/>
  <c r="X1231" i="24" s="1"/>
  <c r="K1231" i="24" s="1"/>
  <c r="AB1207" i="24" a="1"/>
  <c r="AB1207" i="24" s="1"/>
  <c r="X1207" i="24" a="1"/>
  <c r="X1207" i="24" s="1"/>
  <c r="K1207" i="24" s="1"/>
  <c r="AB1183" i="24" a="1"/>
  <c r="AB1183" i="24" s="1"/>
  <c r="X1183" i="24" a="1"/>
  <c r="X1183" i="24" s="1"/>
  <c r="K1183" i="24" s="1"/>
  <c r="AB1159" i="24" a="1"/>
  <c r="AB1159" i="24" s="1"/>
  <c r="X1159" i="24" a="1"/>
  <c r="X1159" i="24" s="1"/>
  <c r="K1159" i="24" s="1"/>
  <c r="AB1135" i="24" a="1"/>
  <c r="AB1135" i="24" s="1"/>
  <c r="X1135" i="24" a="1"/>
  <c r="X1135" i="24" s="1"/>
  <c r="K1135" i="24" s="1"/>
  <c r="AB1111" i="24" a="1"/>
  <c r="AB1111" i="24" s="1"/>
  <c r="X1111" i="24" a="1"/>
  <c r="X1111" i="24" s="1"/>
  <c r="K1111" i="24" s="1"/>
  <c r="AB1087" i="24" a="1"/>
  <c r="AB1087" i="24" s="1"/>
  <c r="X1087" i="24" a="1"/>
  <c r="X1087" i="24" s="1"/>
  <c r="K1087" i="24" s="1"/>
  <c r="AB1063" i="24" a="1"/>
  <c r="AB1063" i="24" s="1"/>
  <c r="X1063" i="24" a="1"/>
  <c r="X1063" i="24" s="1"/>
  <c r="K1063" i="24" s="1"/>
  <c r="AB1039" i="24" a="1"/>
  <c r="AB1039" i="24" s="1"/>
  <c r="X1039" i="24" a="1"/>
  <c r="X1039" i="24" s="1"/>
  <c r="K1039" i="24" s="1"/>
  <c r="AB1015" i="24" a="1"/>
  <c r="AB1015" i="24" s="1"/>
  <c r="X1015" i="24" a="1"/>
  <c r="X1015" i="24" s="1"/>
  <c r="K1015" i="24" s="1"/>
  <c r="AB991" i="24" a="1"/>
  <c r="AB991" i="24" s="1"/>
  <c r="X991" i="24" a="1"/>
  <c r="X991" i="24" s="1"/>
  <c r="K991" i="24" s="1"/>
  <c r="AB967" i="24" a="1"/>
  <c r="AB967" i="24" s="1"/>
  <c r="X967" i="24" a="1"/>
  <c r="X967" i="24" s="1"/>
  <c r="K967" i="24" s="1"/>
  <c r="AB943" i="24" a="1"/>
  <c r="AB943" i="24" s="1"/>
  <c r="X943" i="24" a="1"/>
  <c r="X943" i="24" s="1"/>
  <c r="K943" i="24" s="1"/>
  <c r="AB919" i="24" a="1"/>
  <c r="AB919" i="24" s="1"/>
  <c r="X919" i="24" a="1"/>
  <c r="X919" i="24" s="1"/>
  <c r="K919" i="24" s="1"/>
  <c r="AB895" i="24" a="1"/>
  <c r="AB895" i="24" s="1"/>
  <c r="X895" i="24" a="1"/>
  <c r="X895" i="24" s="1"/>
  <c r="K895" i="24" s="1"/>
  <c r="AB871" i="24" a="1"/>
  <c r="AB871" i="24" s="1"/>
  <c r="X871" i="24" a="1"/>
  <c r="X871" i="24" s="1"/>
  <c r="K871" i="24" s="1"/>
  <c r="AB847" i="24" a="1"/>
  <c r="AB847" i="24" s="1"/>
  <c r="X847" i="24" a="1"/>
  <c r="X847" i="24" s="1"/>
  <c r="K847" i="24" s="1"/>
  <c r="AB823" i="24" a="1"/>
  <c r="AB823" i="24" s="1"/>
  <c r="X823" i="24" a="1"/>
  <c r="X823" i="24" s="1"/>
  <c r="K823" i="24" s="1"/>
  <c r="AB799" i="24" a="1"/>
  <c r="AB799" i="24" s="1"/>
  <c r="X799" i="24" a="1"/>
  <c r="X799" i="24" s="1"/>
  <c r="K799" i="24" s="1"/>
  <c r="AB775" i="24" a="1"/>
  <c r="AB775" i="24" s="1"/>
  <c r="X775" i="24" a="1"/>
  <c r="X775" i="24" s="1"/>
  <c r="K775" i="24" s="1"/>
  <c r="AB751" i="24" a="1"/>
  <c r="AB751" i="24" s="1"/>
  <c r="X751" i="24" a="1"/>
  <c r="X751" i="24" s="1"/>
  <c r="K751" i="24" s="1"/>
  <c r="AB727" i="24" a="1"/>
  <c r="AB727" i="24" s="1"/>
  <c r="X727" i="24" a="1"/>
  <c r="X727" i="24" s="1"/>
  <c r="K727" i="24" s="1"/>
  <c r="AB703" i="24" a="1"/>
  <c r="AB703" i="24" s="1"/>
  <c r="X703" i="24" a="1"/>
  <c r="X703" i="24" s="1"/>
  <c r="K703" i="24" s="1"/>
  <c r="AB679" i="24" a="1"/>
  <c r="AB679" i="24" s="1"/>
  <c r="X679" i="24" a="1"/>
  <c r="X679" i="24" s="1"/>
  <c r="K679" i="24" s="1"/>
  <c r="AB655" i="24" a="1"/>
  <c r="AB655" i="24" s="1"/>
  <c r="X655" i="24" a="1"/>
  <c r="X655" i="24" s="1"/>
  <c r="K655" i="24" s="1"/>
  <c r="AB631" i="24" a="1"/>
  <c r="AB631" i="24" s="1"/>
  <c r="X631" i="24" a="1"/>
  <c r="X631" i="24" s="1"/>
  <c r="K631" i="24" s="1"/>
  <c r="AB607" i="24" a="1"/>
  <c r="AB607" i="24" s="1"/>
  <c r="X607" i="24" a="1"/>
  <c r="X607" i="24" s="1"/>
  <c r="K607" i="24" s="1"/>
  <c r="AB583" i="24" a="1"/>
  <c r="AB583" i="24" s="1"/>
  <c r="X583" i="24" a="1"/>
  <c r="X583" i="24" s="1"/>
  <c r="K583" i="24" s="1"/>
  <c r="AB559" i="24" a="1"/>
  <c r="AB559" i="24" s="1"/>
  <c r="X559" i="24" a="1"/>
  <c r="X559" i="24" s="1"/>
  <c r="K559" i="24" s="1"/>
  <c r="AB523" i="24" a="1"/>
  <c r="AB523" i="24" s="1"/>
  <c r="X523" i="24" a="1"/>
  <c r="X523" i="24" s="1"/>
  <c r="K523" i="24" s="1"/>
  <c r="X439" i="24" a="1"/>
  <c r="X439" i="24" s="1"/>
  <c r="K439" i="24" s="1"/>
  <c r="X331" i="24" a="1"/>
  <c r="X331" i="24" s="1"/>
  <c r="K331" i="24" s="1"/>
  <c r="AB259" i="24" a="1"/>
  <c r="AB259" i="24" s="1"/>
  <c r="X259" i="24" a="1"/>
  <c r="X259" i="24" s="1"/>
  <c r="K259" i="24" s="1"/>
  <c r="AB247" i="24" a="1"/>
  <c r="AB247" i="24" s="1"/>
  <c r="X247" i="24" a="1"/>
  <c r="X247" i="24" s="1"/>
  <c r="K247" i="24" s="1"/>
  <c r="AB187" i="24" a="1"/>
  <c r="AB187" i="24" s="1"/>
  <c r="X187" i="24" a="1"/>
  <c r="X187" i="24" s="1"/>
  <c r="K187" i="24" s="1"/>
  <c r="AB139" i="24" a="1"/>
  <c r="AB139" i="24" s="1"/>
  <c r="X139" i="24" a="1"/>
  <c r="X139" i="24" s="1"/>
  <c r="K139" i="24" s="1"/>
  <c r="X127" i="24" a="1"/>
  <c r="X127" i="24" s="1"/>
  <c r="K127" i="24" s="1"/>
  <c r="AB115" i="24" a="1"/>
  <c r="AB115" i="24" s="1"/>
  <c r="X115" i="24" a="1"/>
  <c r="X115" i="24" s="1"/>
  <c r="K115" i="24" s="1"/>
  <c r="AB91" i="24" a="1"/>
  <c r="AB91" i="24" s="1"/>
  <c r="X91" i="24" a="1"/>
  <c r="X91" i="24" s="1"/>
  <c r="K91" i="24" s="1"/>
  <c r="X79" i="24" a="1"/>
  <c r="X79" i="24" s="1"/>
  <c r="K79" i="24" s="1"/>
  <c r="X67" i="24" a="1"/>
  <c r="X67" i="24" s="1"/>
  <c r="K67" i="24" s="1"/>
  <c r="X55" i="24" a="1"/>
  <c r="X55" i="24" s="1"/>
  <c r="AB31" i="24" a="1"/>
  <c r="AB31" i="24" s="1"/>
  <c r="X31" i="24" a="1"/>
  <c r="X31" i="24" s="1"/>
  <c r="K31" i="24" s="1"/>
  <c r="AB1115" i="24" a="1"/>
  <c r="AB1115" i="24" s="1"/>
  <c r="X1115" i="24" a="1"/>
  <c r="X1115" i="24" s="1"/>
  <c r="K1115" i="24" s="1"/>
  <c r="AB1007" i="24" a="1"/>
  <c r="AB1007" i="24" s="1"/>
  <c r="X1007" i="24" a="1"/>
  <c r="X1007" i="24" s="1"/>
  <c r="K1007" i="24" s="1"/>
  <c r="AB935" i="24" a="1"/>
  <c r="AB935" i="24" s="1"/>
  <c r="X935" i="24" a="1"/>
  <c r="X935" i="24" s="1"/>
  <c r="K935" i="24" s="1"/>
  <c r="AB827" i="24" a="1"/>
  <c r="AB827" i="24" s="1"/>
  <c r="X827" i="24" a="1"/>
  <c r="X827" i="24" s="1"/>
  <c r="K827" i="24" s="1"/>
  <c r="AB731" i="24" a="1"/>
  <c r="AB731" i="24" s="1"/>
  <c r="X731" i="24" a="1"/>
  <c r="X731" i="24" s="1"/>
  <c r="K731" i="24" s="1"/>
  <c r="AB683" i="24" a="1"/>
  <c r="AB683" i="24" s="1"/>
  <c r="X683" i="24" a="1"/>
  <c r="X683" i="24" s="1"/>
  <c r="K683" i="24" s="1"/>
  <c r="AB611" i="24" a="1"/>
  <c r="AB611" i="24" s="1"/>
  <c r="X611" i="24" a="1"/>
  <c r="X611" i="24" s="1"/>
  <c r="K611" i="24" s="1"/>
  <c r="AB563" i="24" a="1"/>
  <c r="AB563" i="24" s="1"/>
  <c r="X563" i="24" a="1"/>
  <c r="X563" i="24" s="1"/>
  <c r="K563" i="24" s="1"/>
  <c r="AB479" i="24" a="1"/>
  <c r="AB479" i="24" s="1"/>
  <c r="X479" i="24" a="1"/>
  <c r="X479" i="24" s="1"/>
  <c r="K479" i="24" s="1"/>
  <c r="AB1424" i="24" a="1"/>
  <c r="AB1424" i="24" s="1"/>
  <c r="X1424" i="24" a="1"/>
  <c r="X1424" i="24" s="1"/>
  <c r="K1424" i="24" s="1"/>
  <c r="AB1567" i="24" a="1"/>
  <c r="AB1567" i="24" s="1"/>
  <c r="X1567" i="24" a="1"/>
  <c r="X1567" i="24" s="1"/>
  <c r="K1567" i="24" s="1"/>
  <c r="AB1543" i="24" a="1"/>
  <c r="AB1543" i="24" s="1"/>
  <c r="X1543" i="24" a="1"/>
  <c r="X1543" i="24" s="1"/>
  <c r="K1543" i="24" s="1"/>
  <c r="AB1531" i="24" a="1"/>
  <c r="AB1531" i="24" s="1"/>
  <c r="X1531" i="24" a="1"/>
  <c r="X1531" i="24" s="1"/>
  <c r="K1531" i="24" s="1"/>
  <c r="AB1507" i="24" a="1"/>
  <c r="AB1507" i="24" s="1"/>
  <c r="X1507" i="24" a="1"/>
  <c r="X1507" i="24" s="1"/>
  <c r="K1507" i="24" s="1"/>
  <c r="AB1483" i="24" a="1"/>
  <c r="AB1483" i="24" s="1"/>
  <c r="X1483" i="24" a="1"/>
  <c r="X1483" i="24" s="1"/>
  <c r="K1483" i="24" s="1"/>
  <c r="AB1459" i="24" a="1"/>
  <c r="AB1459" i="24" s="1"/>
  <c r="X1459" i="24" a="1"/>
  <c r="X1459" i="24" s="1"/>
  <c r="K1459" i="24" s="1"/>
  <c r="AB1435" i="24" a="1"/>
  <c r="AB1435" i="24" s="1"/>
  <c r="X1435" i="24" a="1"/>
  <c r="X1435" i="24" s="1"/>
  <c r="K1435" i="24" s="1"/>
  <c r="AB1411" i="24" a="1"/>
  <c r="AB1411" i="24" s="1"/>
  <c r="X1411" i="24" a="1"/>
  <c r="X1411" i="24" s="1"/>
  <c r="K1411" i="24" s="1"/>
  <c r="AB1387" i="24" a="1"/>
  <c r="AB1387" i="24" s="1"/>
  <c r="X1387" i="24" a="1"/>
  <c r="X1387" i="24" s="1"/>
  <c r="K1387" i="24" s="1"/>
  <c r="AB1363" i="24" a="1"/>
  <c r="AB1363" i="24" s="1"/>
  <c r="X1363" i="24" a="1"/>
  <c r="X1363" i="24" s="1"/>
  <c r="K1363" i="24" s="1"/>
  <c r="AB1339" i="24" a="1"/>
  <c r="AB1339" i="24" s="1"/>
  <c r="X1339" i="24" a="1"/>
  <c r="X1339" i="24" s="1"/>
  <c r="K1339" i="24" s="1"/>
  <c r="AB1315" i="24" a="1"/>
  <c r="AB1315" i="24" s="1"/>
  <c r="X1315" i="24" a="1"/>
  <c r="X1315" i="24" s="1"/>
  <c r="K1315" i="24" s="1"/>
  <c r="AB1291" i="24" a="1"/>
  <c r="AB1291" i="24" s="1"/>
  <c r="X1291" i="24" a="1"/>
  <c r="X1291" i="24" s="1"/>
  <c r="K1291" i="24" s="1"/>
  <c r="AB1267" i="24" a="1"/>
  <c r="AB1267" i="24" s="1"/>
  <c r="X1267" i="24" a="1"/>
  <c r="X1267" i="24" s="1"/>
  <c r="K1267" i="24" s="1"/>
  <c r="AB1243" i="24" a="1"/>
  <c r="AB1243" i="24" s="1"/>
  <c r="X1243" i="24" a="1"/>
  <c r="X1243" i="24" s="1"/>
  <c r="K1243" i="24" s="1"/>
  <c r="AB1219" i="24" a="1"/>
  <c r="AB1219" i="24" s="1"/>
  <c r="X1219" i="24" a="1"/>
  <c r="X1219" i="24" s="1"/>
  <c r="K1219" i="24" s="1"/>
  <c r="AB1195" i="24" a="1"/>
  <c r="AB1195" i="24" s="1"/>
  <c r="X1195" i="24" a="1"/>
  <c r="X1195" i="24" s="1"/>
  <c r="K1195" i="24" s="1"/>
  <c r="AB1171" i="24" a="1"/>
  <c r="AB1171" i="24" s="1"/>
  <c r="X1171" i="24" a="1"/>
  <c r="X1171" i="24" s="1"/>
  <c r="K1171" i="24" s="1"/>
  <c r="AB1147" i="24" a="1"/>
  <c r="AB1147" i="24" s="1"/>
  <c r="X1147" i="24" a="1"/>
  <c r="X1147" i="24" s="1"/>
  <c r="K1147" i="24" s="1"/>
  <c r="AB1123" i="24" a="1"/>
  <c r="AB1123" i="24" s="1"/>
  <c r="X1123" i="24" a="1"/>
  <c r="X1123" i="24" s="1"/>
  <c r="K1123" i="24" s="1"/>
  <c r="AB1099" i="24" a="1"/>
  <c r="AB1099" i="24" s="1"/>
  <c r="X1099" i="24" a="1"/>
  <c r="X1099" i="24" s="1"/>
  <c r="K1099" i="24" s="1"/>
  <c r="AB1075" i="24" a="1"/>
  <c r="AB1075" i="24" s="1"/>
  <c r="X1075" i="24" a="1"/>
  <c r="X1075" i="24" s="1"/>
  <c r="K1075" i="24" s="1"/>
  <c r="AB1051" i="24" a="1"/>
  <c r="AB1051" i="24" s="1"/>
  <c r="X1051" i="24" a="1"/>
  <c r="X1051" i="24" s="1"/>
  <c r="K1051" i="24" s="1"/>
  <c r="AB1027" i="24" a="1"/>
  <c r="AB1027" i="24" s="1"/>
  <c r="X1027" i="24" a="1"/>
  <c r="X1027" i="24" s="1"/>
  <c r="K1027" i="24" s="1"/>
  <c r="AB1003" i="24" a="1"/>
  <c r="AB1003" i="24" s="1"/>
  <c r="X1003" i="24" a="1"/>
  <c r="X1003" i="24" s="1"/>
  <c r="K1003" i="24" s="1"/>
  <c r="AB979" i="24" a="1"/>
  <c r="AB979" i="24" s="1"/>
  <c r="X979" i="24" a="1"/>
  <c r="X979" i="24" s="1"/>
  <c r="K979" i="24" s="1"/>
  <c r="AB955" i="24" a="1"/>
  <c r="AB955" i="24" s="1"/>
  <c r="X955" i="24" a="1"/>
  <c r="X955" i="24" s="1"/>
  <c r="K955" i="24" s="1"/>
  <c r="AB931" i="24" a="1"/>
  <c r="AB931" i="24" s="1"/>
  <c r="X931" i="24" a="1"/>
  <c r="X931" i="24" s="1"/>
  <c r="K931" i="24" s="1"/>
  <c r="AB907" i="24" a="1"/>
  <c r="AB907" i="24" s="1"/>
  <c r="X907" i="24" a="1"/>
  <c r="X907" i="24" s="1"/>
  <c r="K907" i="24" s="1"/>
  <c r="AB883" i="24" a="1"/>
  <c r="AB883" i="24" s="1"/>
  <c r="X883" i="24" a="1"/>
  <c r="X883" i="24" s="1"/>
  <c r="K883" i="24" s="1"/>
  <c r="AB859" i="24" a="1"/>
  <c r="AB859" i="24" s="1"/>
  <c r="X859" i="24" a="1"/>
  <c r="X859" i="24" s="1"/>
  <c r="K859" i="24" s="1"/>
  <c r="AB835" i="24" a="1"/>
  <c r="AB835" i="24" s="1"/>
  <c r="X835" i="24" a="1"/>
  <c r="X835" i="24" s="1"/>
  <c r="K835" i="24" s="1"/>
  <c r="AB811" i="24" a="1"/>
  <c r="AB811" i="24" s="1"/>
  <c r="X811" i="24" a="1"/>
  <c r="X811" i="24" s="1"/>
  <c r="K811" i="24" s="1"/>
  <c r="AB787" i="24" a="1"/>
  <c r="AB787" i="24" s="1"/>
  <c r="X787" i="24" a="1"/>
  <c r="X787" i="24" s="1"/>
  <c r="K787" i="24" s="1"/>
  <c r="AB763" i="24" a="1"/>
  <c r="AB763" i="24" s="1"/>
  <c r="X763" i="24" a="1"/>
  <c r="X763" i="24" s="1"/>
  <c r="K763" i="24" s="1"/>
  <c r="AB739" i="24" a="1"/>
  <c r="AB739" i="24" s="1"/>
  <c r="X739" i="24" a="1"/>
  <c r="X739" i="24" s="1"/>
  <c r="K739" i="24" s="1"/>
  <c r="AB715" i="24" a="1"/>
  <c r="AB715" i="24" s="1"/>
  <c r="X715" i="24" a="1"/>
  <c r="X715" i="24" s="1"/>
  <c r="K715" i="24" s="1"/>
  <c r="AB691" i="24" a="1"/>
  <c r="AB691" i="24" s="1"/>
  <c r="X691" i="24" a="1"/>
  <c r="X691" i="24" s="1"/>
  <c r="K691" i="24" s="1"/>
  <c r="AB667" i="24" a="1"/>
  <c r="AB667" i="24" s="1"/>
  <c r="X667" i="24" a="1"/>
  <c r="X667" i="24" s="1"/>
  <c r="K667" i="24" s="1"/>
  <c r="AB643" i="24" a="1"/>
  <c r="AB643" i="24" s="1"/>
  <c r="X643" i="24" a="1"/>
  <c r="X643" i="24" s="1"/>
  <c r="K643" i="24" s="1"/>
  <c r="AB619" i="24" a="1"/>
  <c r="AB619" i="24" s="1"/>
  <c r="X619" i="24" a="1"/>
  <c r="X619" i="24" s="1"/>
  <c r="K619" i="24" s="1"/>
  <c r="AB595" i="24" a="1"/>
  <c r="AB595" i="24" s="1"/>
  <c r="X595" i="24" a="1"/>
  <c r="X595" i="24" s="1"/>
  <c r="K595" i="24" s="1"/>
  <c r="AB571" i="24" a="1"/>
  <c r="AB571" i="24" s="1"/>
  <c r="X571" i="24" a="1"/>
  <c r="X571" i="24" s="1"/>
  <c r="K571" i="24" s="1"/>
  <c r="AB547" i="24" a="1"/>
  <c r="AB547" i="24" s="1"/>
  <c r="X547" i="24" a="1"/>
  <c r="X547" i="24" s="1"/>
  <c r="K547" i="24" s="1"/>
  <c r="AB535" i="24" a="1"/>
  <c r="AB535" i="24" s="1"/>
  <c r="X535" i="24" a="1"/>
  <c r="X535" i="24" s="1"/>
  <c r="K535" i="24" s="1"/>
  <c r="AB511" i="24" a="1"/>
  <c r="AB511" i="24" s="1"/>
  <c r="X511" i="24" a="1"/>
  <c r="X511" i="24" s="1"/>
  <c r="K511" i="24" s="1"/>
  <c r="AB499" i="24" a="1"/>
  <c r="AB499" i="24" s="1"/>
  <c r="X499" i="24" a="1"/>
  <c r="X499" i="24" s="1"/>
  <c r="K499" i="24" s="1"/>
  <c r="AB487" i="24" a="1"/>
  <c r="AB487" i="24" s="1"/>
  <c r="X487" i="24" a="1"/>
  <c r="X487" i="24" s="1"/>
  <c r="K487" i="24" s="1"/>
  <c r="AB475" i="24" a="1"/>
  <c r="AB475" i="24" s="1"/>
  <c r="X475" i="24" a="1"/>
  <c r="X475" i="24" s="1"/>
  <c r="K475" i="24" s="1"/>
  <c r="AB463" i="24" a="1"/>
  <c r="AB463" i="24" s="1"/>
  <c r="X463" i="24" a="1"/>
  <c r="X463" i="24" s="1"/>
  <c r="K463" i="24" s="1"/>
  <c r="AB403" i="24" a="1"/>
  <c r="AB403" i="24" s="1"/>
  <c r="X403" i="24" a="1"/>
  <c r="X403" i="24" s="1"/>
  <c r="K403" i="24" s="1"/>
  <c r="X367" i="24" a="1"/>
  <c r="X367" i="24" s="1"/>
  <c r="K367" i="24" s="1"/>
  <c r="AB343" i="24" a="1"/>
  <c r="AB343" i="24" s="1"/>
  <c r="X343" i="24" a="1"/>
  <c r="X343" i="24" s="1"/>
  <c r="K343" i="24" s="1"/>
  <c r="X295" i="24" a="1"/>
  <c r="X295" i="24" s="1"/>
  <c r="K295" i="24" s="1"/>
  <c r="AB1578" i="24" a="1"/>
  <c r="AB1578" i="24" s="1"/>
  <c r="X1578" i="24" a="1"/>
  <c r="X1578" i="24" s="1"/>
  <c r="K1578" i="24" s="1"/>
  <c r="AB1566" i="24" a="1"/>
  <c r="AB1566" i="24" s="1"/>
  <c r="X1566" i="24" a="1"/>
  <c r="X1566" i="24" s="1"/>
  <c r="K1566" i="24" s="1"/>
  <c r="AB1554" i="24" a="1"/>
  <c r="AB1554" i="24" s="1"/>
  <c r="X1554" i="24" a="1"/>
  <c r="X1554" i="24" s="1"/>
  <c r="K1554" i="24" s="1"/>
  <c r="AB1542" i="24" a="1"/>
  <c r="AB1542" i="24" s="1"/>
  <c r="X1542" i="24" a="1"/>
  <c r="X1542" i="24" s="1"/>
  <c r="K1542" i="24" s="1"/>
  <c r="AB1530" i="24" a="1"/>
  <c r="AB1530" i="24" s="1"/>
  <c r="X1530" i="24" a="1"/>
  <c r="X1530" i="24" s="1"/>
  <c r="K1530" i="24" s="1"/>
  <c r="AB1518" i="24" a="1"/>
  <c r="AB1518" i="24" s="1"/>
  <c r="X1518" i="24" a="1"/>
  <c r="X1518" i="24" s="1"/>
  <c r="K1518" i="24" s="1"/>
  <c r="AB1506" i="24" a="1"/>
  <c r="AB1506" i="24" s="1"/>
  <c r="X1506" i="24" a="1"/>
  <c r="X1506" i="24" s="1"/>
  <c r="K1506" i="24" s="1"/>
  <c r="AB1494" i="24" a="1"/>
  <c r="AB1494" i="24" s="1"/>
  <c r="X1494" i="24" a="1"/>
  <c r="X1494" i="24" s="1"/>
  <c r="K1494" i="24" s="1"/>
  <c r="AB1482" i="24" a="1"/>
  <c r="AB1482" i="24" s="1"/>
  <c r="X1482" i="24" a="1"/>
  <c r="X1482" i="24" s="1"/>
  <c r="K1482" i="24" s="1"/>
  <c r="AB1470" i="24" a="1"/>
  <c r="AB1470" i="24" s="1"/>
  <c r="X1470" i="24" a="1"/>
  <c r="X1470" i="24" s="1"/>
  <c r="K1470" i="24" s="1"/>
  <c r="AB1458" i="24" a="1"/>
  <c r="AB1458" i="24" s="1"/>
  <c r="X1458" i="24" a="1"/>
  <c r="X1458" i="24" s="1"/>
  <c r="K1458" i="24" s="1"/>
  <c r="AB1446" i="24" a="1"/>
  <c r="AB1446" i="24" s="1"/>
  <c r="X1446" i="24" a="1"/>
  <c r="X1446" i="24" s="1"/>
  <c r="K1446" i="24" s="1"/>
  <c r="AB1434" i="24" a="1"/>
  <c r="AB1434" i="24" s="1"/>
  <c r="X1434" i="24" a="1"/>
  <c r="X1434" i="24" s="1"/>
  <c r="K1434" i="24" s="1"/>
  <c r="AB1422" i="24" a="1"/>
  <c r="AB1422" i="24" s="1"/>
  <c r="X1422" i="24" a="1"/>
  <c r="X1422" i="24" s="1"/>
  <c r="K1422" i="24" s="1"/>
  <c r="AB1410" i="24" a="1"/>
  <c r="AB1410" i="24" s="1"/>
  <c r="X1410" i="24" a="1"/>
  <c r="X1410" i="24" s="1"/>
  <c r="K1410" i="24" s="1"/>
  <c r="AB1398" i="24" a="1"/>
  <c r="AB1398" i="24" s="1"/>
  <c r="X1398" i="24" a="1"/>
  <c r="X1398" i="24" s="1"/>
  <c r="K1398" i="24" s="1"/>
  <c r="AB1386" i="24" a="1"/>
  <c r="AB1386" i="24" s="1"/>
  <c r="X1386" i="24" a="1"/>
  <c r="X1386" i="24" s="1"/>
  <c r="K1386" i="24" s="1"/>
  <c r="AB1374" i="24" a="1"/>
  <c r="AB1374" i="24" s="1"/>
  <c r="X1374" i="24" a="1"/>
  <c r="X1374" i="24" s="1"/>
  <c r="K1374" i="24" s="1"/>
  <c r="AB1362" i="24" a="1"/>
  <c r="AB1362" i="24" s="1"/>
  <c r="X1362" i="24" a="1"/>
  <c r="X1362" i="24" s="1"/>
  <c r="K1362" i="24" s="1"/>
  <c r="AB1350" i="24" a="1"/>
  <c r="AB1350" i="24" s="1"/>
  <c r="X1350" i="24" a="1"/>
  <c r="X1350" i="24" s="1"/>
  <c r="K1350" i="24" s="1"/>
  <c r="AB1338" i="24" a="1"/>
  <c r="AB1338" i="24" s="1"/>
  <c r="X1338" i="24" a="1"/>
  <c r="X1338" i="24" s="1"/>
  <c r="K1338" i="24" s="1"/>
  <c r="AB1326" i="24" a="1"/>
  <c r="AB1326" i="24" s="1"/>
  <c r="X1326" i="24" a="1"/>
  <c r="X1326" i="24" s="1"/>
  <c r="K1326" i="24" s="1"/>
  <c r="AB1314" i="24" a="1"/>
  <c r="AB1314" i="24" s="1"/>
  <c r="X1314" i="24" a="1"/>
  <c r="X1314" i="24" s="1"/>
  <c r="K1314" i="24" s="1"/>
  <c r="AB1302" i="24" a="1"/>
  <c r="AB1302" i="24" s="1"/>
  <c r="X1302" i="24" a="1"/>
  <c r="X1302" i="24" s="1"/>
  <c r="K1302" i="24" s="1"/>
  <c r="AB1290" i="24" a="1"/>
  <c r="AB1290" i="24" s="1"/>
  <c r="X1290" i="24" a="1"/>
  <c r="X1290" i="24" s="1"/>
  <c r="K1290" i="24" s="1"/>
  <c r="AB1278" i="24" a="1"/>
  <c r="AB1278" i="24" s="1"/>
  <c r="X1278" i="24" a="1"/>
  <c r="X1278" i="24" s="1"/>
  <c r="K1278" i="24" s="1"/>
  <c r="AB1266" i="24" a="1"/>
  <c r="AB1266" i="24" s="1"/>
  <c r="X1266" i="24" a="1"/>
  <c r="X1266" i="24" s="1"/>
  <c r="K1266" i="24" s="1"/>
  <c r="AB1254" i="24" a="1"/>
  <c r="AB1254" i="24" s="1"/>
  <c r="X1254" i="24" a="1"/>
  <c r="X1254" i="24" s="1"/>
  <c r="K1254" i="24" s="1"/>
  <c r="AB1242" i="24" a="1"/>
  <c r="AB1242" i="24" s="1"/>
  <c r="X1242" i="24" a="1"/>
  <c r="X1242" i="24" s="1"/>
  <c r="K1242" i="24" s="1"/>
  <c r="AB1230" i="24" a="1"/>
  <c r="AB1230" i="24" s="1"/>
  <c r="X1230" i="24" a="1"/>
  <c r="X1230" i="24" s="1"/>
  <c r="K1230" i="24" s="1"/>
  <c r="AB1218" i="24" a="1"/>
  <c r="AB1218" i="24" s="1"/>
  <c r="X1218" i="24" a="1"/>
  <c r="X1218" i="24" s="1"/>
  <c r="K1218" i="24" s="1"/>
  <c r="AB1206" i="24" a="1"/>
  <c r="AB1206" i="24" s="1"/>
  <c r="X1206" i="24" a="1"/>
  <c r="X1206" i="24" s="1"/>
  <c r="K1206" i="24" s="1"/>
  <c r="AB1194" i="24" a="1"/>
  <c r="AB1194" i="24" s="1"/>
  <c r="X1194" i="24" a="1"/>
  <c r="X1194" i="24" s="1"/>
  <c r="K1194" i="24" s="1"/>
  <c r="AB1182" i="24" a="1"/>
  <c r="AB1182" i="24" s="1"/>
  <c r="X1182" i="24" a="1"/>
  <c r="X1182" i="24" s="1"/>
  <c r="K1182" i="24" s="1"/>
  <c r="AB1170" i="24" a="1"/>
  <c r="AB1170" i="24" s="1"/>
  <c r="X1170" i="24" a="1"/>
  <c r="X1170" i="24" s="1"/>
  <c r="K1170" i="24" s="1"/>
  <c r="AB1158" i="24" a="1"/>
  <c r="AB1158" i="24" s="1"/>
  <c r="X1158" i="24" a="1"/>
  <c r="X1158" i="24" s="1"/>
  <c r="K1158" i="24" s="1"/>
  <c r="AB1146" i="24" a="1"/>
  <c r="AB1146" i="24" s="1"/>
  <c r="X1146" i="24" a="1"/>
  <c r="X1146" i="24" s="1"/>
  <c r="K1146" i="24" s="1"/>
  <c r="AB1134" i="24" a="1"/>
  <c r="AB1134" i="24" s="1"/>
  <c r="X1134" i="24" a="1"/>
  <c r="X1134" i="24" s="1"/>
  <c r="K1134" i="24" s="1"/>
  <c r="AB1122" i="24" a="1"/>
  <c r="AB1122" i="24" s="1"/>
  <c r="X1122" i="24" a="1"/>
  <c r="X1122" i="24" s="1"/>
  <c r="K1122" i="24" s="1"/>
  <c r="AB1110" i="24" a="1"/>
  <c r="AB1110" i="24" s="1"/>
  <c r="X1110" i="24" a="1"/>
  <c r="X1110" i="24" s="1"/>
  <c r="K1110" i="24" s="1"/>
  <c r="AB1098" i="24" a="1"/>
  <c r="AB1098" i="24" s="1"/>
  <c r="X1098" i="24" a="1"/>
  <c r="X1098" i="24" s="1"/>
  <c r="K1098" i="24" s="1"/>
  <c r="AB1086" i="24" a="1"/>
  <c r="AB1086" i="24" s="1"/>
  <c r="X1086" i="24" a="1"/>
  <c r="X1086" i="24" s="1"/>
  <c r="K1086" i="24" s="1"/>
  <c r="AB1074" i="24" a="1"/>
  <c r="AB1074" i="24" s="1"/>
  <c r="X1074" i="24" a="1"/>
  <c r="X1074" i="24" s="1"/>
  <c r="K1074" i="24" s="1"/>
  <c r="AB1062" i="24" a="1"/>
  <c r="AB1062" i="24" s="1"/>
  <c r="X1062" i="24" a="1"/>
  <c r="X1062" i="24" s="1"/>
  <c r="K1062" i="24" s="1"/>
  <c r="AB1050" i="24" a="1"/>
  <c r="AB1050" i="24" s="1"/>
  <c r="X1050" i="24" a="1"/>
  <c r="X1050" i="24" s="1"/>
  <c r="K1050" i="24" s="1"/>
  <c r="AB1038" i="24" a="1"/>
  <c r="AB1038" i="24" s="1"/>
  <c r="X1038" i="24" a="1"/>
  <c r="X1038" i="24" s="1"/>
  <c r="K1038" i="24" s="1"/>
  <c r="AB1026" i="24" a="1"/>
  <c r="AB1026" i="24" s="1"/>
  <c r="X1026" i="24" a="1"/>
  <c r="X1026" i="24" s="1"/>
  <c r="K1026" i="24" s="1"/>
  <c r="AB1014" i="24" a="1"/>
  <c r="AB1014" i="24" s="1"/>
  <c r="X1014" i="24" a="1"/>
  <c r="X1014" i="24" s="1"/>
  <c r="K1014" i="24" s="1"/>
  <c r="AB1002" i="24" a="1"/>
  <c r="AB1002" i="24" s="1"/>
  <c r="X1002" i="24" a="1"/>
  <c r="X1002" i="24" s="1"/>
  <c r="K1002" i="24" s="1"/>
  <c r="AB990" i="24" a="1"/>
  <c r="AB990" i="24" s="1"/>
  <c r="X990" i="24" a="1"/>
  <c r="X990" i="24" s="1"/>
  <c r="K990" i="24" s="1"/>
  <c r="AB978" i="24" a="1"/>
  <c r="AB978" i="24" s="1"/>
  <c r="X978" i="24" a="1"/>
  <c r="X978" i="24" s="1"/>
  <c r="K978" i="24" s="1"/>
  <c r="AB966" i="24" a="1"/>
  <c r="AB966" i="24" s="1"/>
  <c r="X966" i="24" a="1"/>
  <c r="X966" i="24" s="1"/>
  <c r="K966" i="24" s="1"/>
  <c r="AB954" i="24" a="1"/>
  <c r="AB954" i="24" s="1"/>
  <c r="X954" i="24" a="1"/>
  <c r="X954" i="24" s="1"/>
  <c r="K954" i="24" s="1"/>
  <c r="AB942" i="24" a="1"/>
  <c r="AB942" i="24" s="1"/>
  <c r="X942" i="24" a="1"/>
  <c r="X942" i="24" s="1"/>
  <c r="K942" i="24" s="1"/>
  <c r="AB930" i="24" a="1"/>
  <c r="AB930" i="24" s="1"/>
  <c r="X930" i="24" a="1"/>
  <c r="X930" i="24" s="1"/>
  <c r="K930" i="24" s="1"/>
  <c r="AB918" i="24" a="1"/>
  <c r="AB918" i="24" s="1"/>
  <c r="X918" i="24" a="1"/>
  <c r="X918" i="24" s="1"/>
  <c r="K918" i="24" s="1"/>
  <c r="AB906" i="24" a="1"/>
  <c r="AB906" i="24" s="1"/>
  <c r="X906" i="24" a="1"/>
  <c r="X906" i="24" s="1"/>
  <c r="K906" i="24" s="1"/>
  <c r="AB894" i="24" a="1"/>
  <c r="AB894" i="24" s="1"/>
  <c r="X894" i="24" a="1"/>
  <c r="X894" i="24" s="1"/>
  <c r="K894" i="24" s="1"/>
  <c r="AB882" i="24" a="1"/>
  <c r="AB882" i="24" s="1"/>
  <c r="X882" i="24" a="1"/>
  <c r="X882" i="24" s="1"/>
  <c r="K882" i="24" s="1"/>
  <c r="AB870" i="24" a="1"/>
  <c r="AB870" i="24" s="1"/>
  <c r="X870" i="24" a="1"/>
  <c r="X870" i="24" s="1"/>
  <c r="K870" i="24" s="1"/>
  <c r="AB858" i="24" a="1"/>
  <c r="AB858" i="24" s="1"/>
  <c r="X858" i="24" a="1"/>
  <c r="X858" i="24" s="1"/>
  <c r="K858" i="24" s="1"/>
  <c r="AB846" i="24" a="1"/>
  <c r="AB846" i="24" s="1"/>
  <c r="X846" i="24" a="1"/>
  <c r="X846" i="24" s="1"/>
  <c r="K846" i="24" s="1"/>
  <c r="AB834" i="24" a="1"/>
  <c r="AB834" i="24" s="1"/>
  <c r="X834" i="24" a="1"/>
  <c r="X834" i="24" s="1"/>
  <c r="K834" i="24" s="1"/>
  <c r="AB822" i="24" a="1"/>
  <c r="AB822" i="24" s="1"/>
  <c r="X822" i="24" a="1"/>
  <c r="X822" i="24" s="1"/>
  <c r="K822" i="24" s="1"/>
  <c r="AB810" i="24" a="1"/>
  <c r="AB810" i="24" s="1"/>
  <c r="X810" i="24" a="1"/>
  <c r="X810" i="24" s="1"/>
  <c r="K810" i="24" s="1"/>
  <c r="AB798" i="24" a="1"/>
  <c r="AB798" i="24" s="1"/>
  <c r="X798" i="24" a="1"/>
  <c r="X798" i="24" s="1"/>
  <c r="K798" i="24" s="1"/>
  <c r="AB786" i="24" a="1"/>
  <c r="AB786" i="24" s="1"/>
  <c r="X786" i="24" a="1"/>
  <c r="X786" i="24" s="1"/>
  <c r="K786" i="24" s="1"/>
  <c r="AB774" i="24" a="1"/>
  <c r="AB774" i="24" s="1"/>
  <c r="X774" i="24" a="1"/>
  <c r="X774" i="24" s="1"/>
  <c r="K774" i="24" s="1"/>
  <c r="AB762" i="24" a="1"/>
  <c r="AB762" i="24" s="1"/>
  <c r="X762" i="24" a="1"/>
  <c r="X762" i="24" s="1"/>
  <c r="K762" i="24" s="1"/>
  <c r="AB750" i="24" a="1"/>
  <c r="AB750" i="24" s="1"/>
  <c r="X750" i="24" a="1"/>
  <c r="X750" i="24" s="1"/>
  <c r="K750" i="24" s="1"/>
  <c r="AB738" i="24" a="1"/>
  <c r="AB738" i="24" s="1"/>
  <c r="X738" i="24" a="1"/>
  <c r="X738" i="24" s="1"/>
  <c r="K738" i="24" s="1"/>
  <c r="AB726" i="24" a="1"/>
  <c r="AB726" i="24" s="1"/>
  <c r="X726" i="24" a="1"/>
  <c r="X726" i="24" s="1"/>
  <c r="K726" i="24" s="1"/>
  <c r="AB714" i="24" a="1"/>
  <c r="AB714" i="24" s="1"/>
  <c r="X714" i="24" a="1"/>
  <c r="X714" i="24" s="1"/>
  <c r="K714" i="24" s="1"/>
  <c r="AB702" i="24" a="1"/>
  <c r="AB702" i="24" s="1"/>
  <c r="X702" i="24" a="1"/>
  <c r="X702" i="24" s="1"/>
  <c r="K702" i="24" s="1"/>
  <c r="AB690" i="24" a="1"/>
  <c r="AB690" i="24" s="1"/>
  <c r="X690" i="24" a="1"/>
  <c r="X690" i="24" s="1"/>
  <c r="K690" i="24" s="1"/>
  <c r="AB678" i="24" a="1"/>
  <c r="AB678" i="24" s="1"/>
  <c r="X678" i="24" a="1"/>
  <c r="X678" i="24" s="1"/>
  <c r="K678" i="24" s="1"/>
  <c r="AB666" i="24" a="1"/>
  <c r="AB666" i="24" s="1"/>
  <c r="X666" i="24" a="1"/>
  <c r="X666" i="24" s="1"/>
  <c r="K666" i="24" s="1"/>
  <c r="AB654" i="24" a="1"/>
  <c r="AB654" i="24" s="1"/>
  <c r="X654" i="24" a="1"/>
  <c r="X654" i="24" s="1"/>
  <c r="K654" i="24" s="1"/>
  <c r="AB642" i="24" a="1"/>
  <c r="AB642" i="24" s="1"/>
  <c r="X642" i="24" a="1"/>
  <c r="X642" i="24" s="1"/>
  <c r="K642" i="24" s="1"/>
  <c r="AB630" i="24" a="1"/>
  <c r="AB630" i="24" s="1"/>
  <c r="X630" i="24" a="1"/>
  <c r="X630" i="24" s="1"/>
  <c r="K630" i="24" s="1"/>
  <c r="AB618" i="24" a="1"/>
  <c r="AB618" i="24" s="1"/>
  <c r="X618" i="24" a="1"/>
  <c r="X618" i="24" s="1"/>
  <c r="K618" i="24" s="1"/>
  <c r="AB606" i="24" a="1"/>
  <c r="AB606" i="24" s="1"/>
  <c r="X606" i="24" a="1"/>
  <c r="X606" i="24" s="1"/>
  <c r="K606" i="24" s="1"/>
  <c r="AB594" i="24" a="1"/>
  <c r="AB594" i="24" s="1"/>
  <c r="X594" i="24" a="1"/>
  <c r="X594" i="24" s="1"/>
  <c r="K594" i="24" s="1"/>
  <c r="AB582" i="24" a="1"/>
  <c r="AB582" i="24" s="1"/>
  <c r="X582" i="24" a="1"/>
  <c r="X582" i="24" s="1"/>
  <c r="K582" i="24" s="1"/>
  <c r="AB570" i="24" a="1"/>
  <c r="AB570" i="24" s="1"/>
  <c r="X570" i="24" a="1"/>
  <c r="X570" i="24" s="1"/>
  <c r="K570" i="24" s="1"/>
  <c r="AB558" i="24" a="1"/>
  <c r="AB558" i="24" s="1"/>
  <c r="X558" i="24" a="1"/>
  <c r="X558" i="24" s="1"/>
  <c r="K558" i="24" s="1"/>
  <c r="AB546" i="24" a="1"/>
  <c r="AB546" i="24" s="1"/>
  <c r="X546" i="24" a="1"/>
  <c r="X546" i="24" s="1"/>
  <c r="K546" i="24" s="1"/>
  <c r="AB534" i="24" a="1"/>
  <c r="AB534" i="24" s="1"/>
  <c r="X534" i="24" a="1"/>
  <c r="X534" i="24" s="1"/>
  <c r="K534" i="24" s="1"/>
  <c r="AB522" i="24" a="1"/>
  <c r="AB522" i="24" s="1"/>
  <c r="X522" i="24" a="1"/>
  <c r="X522" i="24" s="1"/>
  <c r="K522" i="24" s="1"/>
  <c r="AB510" i="24" a="1"/>
  <c r="AB510" i="24" s="1"/>
  <c r="X510" i="24" a="1"/>
  <c r="X510" i="24" s="1"/>
  <c r="K510" i="24" s="1"/>
  <c r="AB498" i="24" a="1"/>
  <c r="AB498" i="24" s="1"/>
  <c r="X498" i="24" a="1"/>
  <c r="X498" i="24" s="1"/>
  <c r="K498" i="24" s="1"/>
  <c r="AB486" i="24" a="1"/>
  <c r="AB486" i="24" s="1"/>
  <c r="X486" i="24" a="1"/>
  <c r="X486" i="24" s="1"/>
  <c r="K486" i="24" s="1"/>
  <c r="AB474" i="24" a="1"/>
  <c r="AB474" i="24" s="1"/>
  <c r="X474" i="24" a="1"/>
  <c r="X474" i="24" s="1"/>
  <c r="K474" i="24" s="1"/>
  <c r="X462" i="24" a="1"/>
  <c r="X462" i="24" s="1"/>
  <c r="K462" i="24" s="1"/>
  <c r="AB426" i="24" a="1"/>
  <c r="AB426" i="24" s="1"/>
  <c r="X426" i="24" a="1"/>
  <c r="X426" i="24" s="1"/>
  <c r="K426" i="24" s="1"/>
  <c r="X390" i="24" a="1"/>
  <c r="X390" i="24" s="1"/>
  <c r="K390" i="24" s="1"/>
  <c r="AB378" i="24" a="1"/>
  <c r="AB378" i="24" s="1"/>
  <c r="X378" i="24" a="1"/>
  <c r="X378" i="24" s="1"/>
  <c r="K378" i="24" s="1"/>
  <c r="AB354" i="24" a="1"/>
  <c r="AB354" i="24" s="1"/>
  <c r="X354" i="24" a="1"/>
  <c r="X354" i="24" s="1"/>
  <c r="K354" i="24" s="1"/>
  <c r="X342" i="24" a="1"/>
  <c r="X342" i="24" s="1"/>
  <c r="K342" i="24" s="1"/>
  <c r="X330" i="24" a="1"/>
  <c r="X330" i="24" s="1"/>
  <c r="K330" i="24" s="1"/>
  <c r="X318" i="24" a="1"/>
  <c r="X318" i="24" s="1"/>
  <c r="K318" i="24" s="1"/>
  <c r="AB306" i="24" a="1"/>
  <c r="AB306" i="24" s="1"/>
  <c r="X306" i="24" a="1"/>
  <c r="X306" i="24" s="1"/>
  <c r="K306" i="24" s="1"/>
  <c r="X294" i="24" a="1"/>
  <c r="X294" i="24" s="1"/>
  <c r="K294" i="24" s="1"/>
  <c r="AB246" i="24" a="1"/>
  <c r="AB246" i="24" s="1"/>
  <c r="X246" i="24" a="1"/>
  <c r="X246" i="24" s="1"/>
  <c r="K246" i="24" s="1"/>
  <c r="AB234" i="24" a="1"/>
  <c r="AB234" i="24" s="1"/>
  <c r="X234" i="24" a="1"/>
  <c r="X234" i="24" s="1"/>
  <c r="K234" i="24" s="1"/>
  <c r="AB222" i="24" a="1"/>
  <c r="AB222" i="24" s="1"/>
  <c r="X222" i="24" a="1"/>
  <c r="X222" i="24" s="1"/>
  <c r="K222" i="24" s="1"/>
  <c r="X186" i="24" a="1"/>
  <c r="X186" i="24" s="1"/>
  <c r="K186" i="24" s="1"/>
  <c r="X174" i="24" a="1"/>
  <c r="X174" i="24" s="1"/>
  <c r="K174" i="24" s="1"/>
  <c r="X138" i="24" a="1"/>
  <c r="X138" i="24" s="1"/>
  <c r="K138" i="24" s="1"/>
  <c r="AB126" i="24" a="1"/>
  <c r="AB126" i="24" s="1"/>
  <c r="X126" i="24" a="1"/>
  <c r="X126" i="24" s="1"/>
  <c r="K126" i="24" s="1"/>
  <c r="AB114" i="24" a="1"/>
  <c r="AB114" i="24" s="1"/>
  <c r="X114" i="24" a="1"/>
  <c r="X114" i="24" s="1"/>
  <c r="K114" i="24" s="1"/>
  <c r="AB30" i="24" a="1"/>
  <c r="AB30" i="24" s="1"/>
  <c r="X30" i="24" a="1"/>
  <c r="X30" i="24" s="1"/>
  <c r="K30" i="24" s="1"/>
  <c r="AB18" i="24" a="1"/>
  <c r="AB18" i="24" s="1"/>
  <c r="X18" i="24" a="1"/>
  <c r="X18" i="24" s="1"/>
  <c r="K18" i="24" s="1"/>
  <c r="AB1187" i="24" a="1"/>
  <c r="AB1187" i="24" s="1"/>
  <c r="X1187" i="24" a="1"/>
  <c r="X1187" i="24" s="1"/>
  <c r="K1187" i="24" s="1"/>
  <c r="AB1067" i="24" a="1"/>
  <c r="AB1067" i="24" s="1"/>
  <c r="X1067" i="24" a="1"/>
  <c r="X1067" i="24" s="1"/>
  <c r="K1067" i="24" s="1"/>
  <c r="AB959" i="24" a="1"/>
  <c r="AB959" i="24" s="1"/>
  <c r="X959" i="24" a="1"/>
  <c r="X959" i="24" s="1"/>
  <c r="K959" i="24" s="1"/>
  <c r="AB839" i="24" a="1"/>
  <c r="AB839" i="24" s="1"/>
  <c r="X839" i="24" a="1"/>
  <c r="X839" i="24" s="1"/>
  <c r="K839" i="24" s="1"/>
  <c r="X419" i="24" a="1"/>
  <c r="X419" i="24" s="1"/>
  <c r="K419" i="24" s="1"/>
  <c r="AB1568" i="24" a="1"/>
  <c r="AB1568" i="24" s="1"/>
  <c r="X1568" i="24" a="1"/>
  <c r="X1568" i="24" s="1"/>
  <c r="K1568" i="24" s="1"/>
  <c r="AB1436" i="24" a="1"/>
  <c r="AB1436" i="24" s="1"/>
  <c r="X1436" i="24" a="1"/>
  <c r="X1436" i="24" s="1"/>
  <c r="K1436" i="24" s="1"/>
  <c r="AB1577" i="24" a="1"/>
  <c r="AB1577" i="24" s="1"/>
  <c r="X1577" i="24" a="1"/>
  <c r="X1577" i="24" s="1"/>
  <c r="K1577" i="24" s="1"/>
  <c r="AB1565" i="24" a="1"/>
  <c r="AB1565" i="24" s="1"/>
  <c r="X1565" i="24" a="1"/>
  <c r="X1565" i="24" s="1"/>
  <c r="K1565" i="24" s="1"/>
  <c r="AB1553" i="24" a="1"/>
  <c r="AB1553" i="24" s="1"/>
  <c r="X1553" i="24" a="1"/>
  <c r="X1553" i="24" s="1"/>
  <c r="K1553" i="24" s="1"/>
  <c r="AB1541" i="24" a="1"/>
  <c r="AB1541" i="24" s="1"/>
  <c r="X1541" i="24" a="1"/>
  <c r="X1541" i="24" s="1"/>
  <c r="K1541" i="24" s="1"/>
  <c r="AB1529" i="24" a="1"/>
  <c r="AB1529" i="24" s="1"/>
  <c r="X1529" i="24" a="1"/>
  <c r="X1529" i="24" s="1"/>
  <c r="K1529" i="24" s="1"/>
  <c r="AB1517" i="24" a="1"/>
  <c r="AB1517" i="24" s="1"/>
  <c r="X1517" i="24" a="1"/>
  <c r="X1517" i="24" s="1"/>
  <c r="K1517" i="24" s="1"/>
  <c r="AB1505" i="24" a="1"/>
  <c r="AB1505" i="24" s="1"/>
  <c r="X1505" i="24" a="1"/>
  <c r="X1505" i="24" s="1"/>
  <c r="K1505" i="24" s="1"/>
  <c r="AB1493" i="24" a="1"/>
  <c r="AB1493" i="24" s="1"/>
  <c r="X1493" i="24" a="1"/>
  <c r="X1493" i="24" s="1"/>
  <c r="K1493" i="24" s="1"/>
  <c r="AB1481" i="24" a="1"/>
  <c r="AB1481" i="24" s="1"/>
  <c r="X1481" i="24" a="1"/>
  <c r="X1481" i="24" s="1"/>
  <c r="K1481" i="24" s="1"/>
  <c r="AB1469" i="24" a="1"/>
  <c r="AB1469" i="24" s="1"/>
  <c r="X1469" i="24" a="1"/>
  <c r="X1469" i="24" s="1"/>
  <c r="K1469" i="24" s="1"/>
  <c r="AB1457" i="24" a="1"/>
  <c r="AB1457" i="24" s="1"/>
  <c r="X1457" i="24" a="1"/>
  <c r="X1457" i="24" s="1"/>
  <c r="K1457" i="24" s="1"/>
  <c r="AB1445" i="24" a="1"/>
  <c r="AB1445" i="24" s="1"/>
  <c r="X1445" i="24" a="1"/>
  <c r="X1445" i="24" s="1"/>
  <c r="K1445" i="24" s="1"/>
  <c r="AB1433" i="24" a="1"/>
  <c r="AB1433" i="24" s="1"/>
  <c r="X1433" i="24" a="1"/>
  <c r="X1433" i="24" s="1"/>
  <c r="K1433" i="24" s="1"/>
  <c r="AB1421" i="24" a="1"/>
  <c r="AB1421" i="24" s="1"/>
  <c r="X1421" i="24" a="1"/>
  <c r="X1421" i="24" s="1"/>
  <c r="K1421" i="24" s="1"/>
  <c r="AB1409" i="24" a="1"/>
  <c r="AB1409" i="24" s="1"/>
  <c r="X1409" i="24" a="1"/>
  <c r="X1409" i="24" s="1"/>
  <c r="K1409" i="24" s="1"/>
  <c r="AB1397" i="24" a="1"/>
  <c r="AB1397" i="24" s="1"/>
  <c r="X1397" i="24" a="1"/>
  <c r="X1397" i="24" s="1"/>
  <c r="K1397" i="24" s="1"/>
  <c r="AB1385" i="24" a="1"/>
  <c r="AB1385" i="24" s="1"/>
  <c r="X1385" i="24" a="1"/>
  <c r="X1385" i="24" s="1"/>
  <c r="K1385" i="24" s="1"/>
  <c r="AB1373" i="24" a="1"/>
  <c r="AB1373" i="24" s="1"/>
  <c r="X1373" i="24" a="1"/>
  <c r="X1373" i="24" s="1"/>
  <c r="K1373" i="24" s="1"/>
  <c r="AB1361" i="24" a="1"/>
  <c r="AB1361" i="24" s="1"/>
  <c r="X1361" i="24" a="1"/>
  <c r="X1361" i="24" s="1"/>
  <c r="K1361" i="24" s="1"/>
  <c r="AB1349" i="24" a="1"/>
  <c r="AB1349" i="24" s="1"/>
  <c r="X1349" i="24" a="1"/>
  <c r="X1349" i="24" s="1"/>
  <c r="K1349" i="24" s="1"/>
  <c r="AB1337" i="24" a="1"/>
  <c r="AB1337" i="24" s="1"/>
  <c r="X1337" i="24" a="1"/>
  <c r="X1337" i="24" s="1"/>
  <c r="K1337" i="24" s="1"/>
  <c r="AB1325" i="24" a="1"/>
  <c r="AB1325" i="24" s="1"/>
  <c r="X1325" i="24" a="1"/>
  <c r="X1325" i="24" s="1"/>
  <c r="K1325" i="24" s="1"/>
  <c r="AB1313" i="24" a="1"/>
  <c r="AB1313" i="24" s="1"/>
  <c r="X1313" i="24" a="1"/>
  <c r="X1313" i="24" s="1"/>
  <c r="K1313" i="24" s="1"/>
  <c r="AB1301" i="24" a="1"/>
  <c r="AB1301" i="24" s="1"/>
  <c r="X1301" i="24" a="1"/>
  <c r="X1301" i="24" s="1"/>
  <c r="K1301" i="24" s="1"/>
  <c r="AB1289" i="24" a="1"/>
  <c r="AB1289" i="24" s="1"/>
  <c r="X1289" i="24" a="1"/>
  <c r="X1289" i="24" s="1"/>
  <c r="K1289" i="24" s="1"/>
  <c r="AB1277" i="24" a="1"/>
  <c r="AB1277" i="24" s="1"/>
  <c r="X1277" i="24" a="1"/>
  <c r="X1277" i="24" s="1"/>
  <c r="K1277" i="24" s="1"/>
  <c r="AB1265" i="24" a="1"/>
  <c r="AB1265" i="24" s="1"/>
  <c r="X1265" i="24" a="1"/>
  <c r="X1265" i="24" s="1"/>
  <c r="K1265" i="24" s="1"/>
  <c r="AB1253" i="24" a="1"/>
  <c r="AB1253" i="24" s="1"/>
  <c r="X1253" i="24" a="1"/>
  <c r="X1253" i="24" s="1"/>
  <c r="K1253" i="24" s="1"/>
  <c r="AB1241" i="24" a="1"/>
  <c r="AB1241" i="24" s="1"/>
  <c r="X1241" i="24" a="1"/>
  <c r="X1241" i="24" s="1"/>
  <c r="K1241" i="24" s="1"/>
  <c r="AB1229" i="24" a="1"/>
  <c r="AB1229" i="24" s="1"/>
  <c r="X1229" i="24" a="1"/>
  <c r="X1229" i="24" s="1"/>
  <c r="K1229" i="24" s="1"/>
  <c r="AB1217" i="24" a="1"/>
  <c r="AB1217" i="24" s="1"/>
  <c r="X1217" i="24" a="1"/>
  <c r="X1217" i="24" s="1"/>
  <c r="K1217" i="24" s="1"/>
  <c r="AB1205" i="24" a="1"/>
  <c r="AB1205" i="24" s="1"/>
  <c r="X1205" i="24" a="1"/>
  <c r="X1205" i="24" s="1"/>
  <c r="K1205" i="24" s="1"/>
  <c r="AB1193" i="24" a="1"/>
  <c r="AB1193" i="24" s="1"/>
  <c r="X1193" i="24" a="1"/>
  <c r="X1193" i="24" s="1"/>
  <c r="K1193" i="24" s="1"/>
  <c r="AB1181" i="24" a="1"/>
  <c r="AB1181" i="24" s="1"/>
  <c r="X1181" i="24" a="1"/>
  <c r="X1181" i="24" s="1"/>
  <c r="K1181" i="24" s="1"/>
  <c r="AB1169" i="24" a="1"/>
  <c r="AB1169" i="24" s="1"/>
  <c r="X1169" i="24" a="1"/>
  <c r="X1169" i="24" s="1"/>
  <c r="K1169" i="24" s="1"/>
  <c r="AB1157" i="24" a="1"/>
  <c r="AB1157" i="24" s="1"/>
  <c r="X1157" i="24" a="1"/>
  <c r="X1157" i="24" s="1"/>
  <c r="K1157" i="24" s="1"/>
  <c r="AB1145" i="24" a="1"/>
  <c r="AB1145" i="24" s="1"/>
  <c r="X1145" i="24" a="1"/>
  <c r="X1145" i="24" s="1"/>
  <c r="K1145" i="24" s="1"/>
  <c r="AB1133" i="24" a="1"/>
  <c r="AB1133" i="24" s="1"/>
  <c r="X1133" i="24" a="1"/>
  <c r="X1133" i="24" s="1"/>
  <c r="K1133" i="24" s="1"/>
  <c r="AB1121" i="24" a="1"/>
  <c r="AB1121" i="24" s="1"/>
  <c r="X1121" i="24" a="1"/>
  <c r="X1121" i="24" s="1"/>
  <c r="K1121" i="24" s="1"/>
  <c r="AB1109" i="24" a="1"/>
  <c r="AB1109" i="24" s="1"/>
  <c r="X1109" i="24" a="1"/>
  <c r="X1109" i="24" s="1"/>
  <c r="K1109" i="24" s="1"/>
  <c r="AB1097" i="24" a="1"/>
  <c r="AB1097" i="24" s="1"/>
  <c r="X1097" i="24" a="1"/>
  <c r="X1097" i="24" s="1"/>
  <c r="K1097" i="24" s="1"/>
  <c r="AB1085" i="24" a="1"/>
  <c r="AB1085" i="24" s="1"/>
  <c r="X1085" i="24" a="1"/>
  <c r="X1085" i="24" s="1"/>
  <c r="K1085" i="24" s="1"/>
  <c r="AB1073" i="24" a="1"/>
  <c r="AB1073" i="24" s="1"/>
  <c r="X1073" i="24" a="1"/>
  <c r="X1073" i="24" s="1"/>
  <c r="K1073" i="24" s="1"/>
  <c r="AB1061" i="24" a="1"/>
  <c r="AB1061" i="24" s="1"/>
  <c r="X1061" i="24" a="1"/>
  <c r="X1061" i="24" s="1"/>
  <c r="K1061" i="24" s="1"/>
  <c r="AB1049" i="24" a="1"/>
  <c r="AB1049" i="24" s="1"/>
  <c r="X1049" i="24" a="1"/>
  <c r="X1049" i="24" s="1"/>
  <c r="K1049" i="24" s="1"/>
  <c r="AB1037" i="24" a="1"/>
  <c r="AB1037" i="24" s="1"/>
  <c r="X1037" i="24" a="1"/>
  <c r="X1037" i="24" s="1"/>
  <c r="K1037" i="24" s="1"/>
  <c r="AB1025" i="24" a="1"/>
  <c r="AB1025" i="24" s="1"/>
  <c r="X1025" i="24" a="1"/>
  <c r="X1025" i="24" s="1"/>
  <c r="K1025" i="24" s="1"/>
  <c r="AB1013" i="24" a="1"/>
  <c r="AB1013" i="24" s="1"/>
  <c r="X1013" i="24" a="1"/>
  <c r="X1013" i="24" s="1"/>
  <c r="K1013" i="24" s="1"/>
  <c r="AB1001" i="24" a="1"/>
  <c r="AB1001" i="24" s="1"/>
  <c r="X1001" i="24" a="1"/>
  <c r="X1001" i="24" s="1"/>
  <c r="K1001" i="24" s="1"/>
  <c r="AB989" i="24" a="1"/>
  <c r="AB989" i="24" s="1"/>
  <c r="X989" i="24" a="1"/>
  <c r="X989" i="24" s="1"/>
  <c r="K989" i="24" s="1"/>
  <c r="AB977" i="24" a="1"/>
  <c r="AB977" i="24" s="1"/>
  <c r="X977" i="24" a="1"/>
  <c r="X977" i="24" s="1"/>
  <c r="K977" i="24" s="1"/>
  <c r="AB965" i="24" a="1"/>
  <c r="AB965" i="24" s="1"/>
  <c r="X965" i="24" a="1"/>
  <c r="X965" i="24" s="1"/>
  <c r="K965" i="24" s="1"/>
  <c r="AB953" i="24" a="1"/>
  <c r="AB953" i="24" s="1"/>
  <c r="X953" i="24" a="1"/>
  <c r="X953" i="24" s="1"/>
  <c r="K953" i="24" s="1"/>
  <c r="AB941" i="24" a="1"/>
  <c r="AB941" i="24" s="1"/>
  <c r="X941" i="24" a="1"/>
  <c r="X941" i="24" s="1"/>
  <c r="K941" i="24" s="1"/>
  <c r="AB929" i="24" a="1"/>
  <c r="AB929" i="24" s="1"/>
  <c r="X929" i="24" a="1"/>
  <c r="X929" i="24" s="1"/>
  <c r="K929" i="24" s="1"/>
  <c r="AB917" i="24" a="1"/>
  <c r="AB917" i="24" s="1"/>
  <c r="X917" i="24" a="1"/>
  <c r="X917" i="24" s="1"/>
  <c r="K917" i="24" s="1"/>
  <c r="AB905" i="24" a="1"/>
  <c r="AB905" i="24" s="1"/>
  <c r="X905" i="24" a="1"/>
  <c r="X905" i="24" s="1"/>
  <c r="K905" i="24" s="1"/>
  <c r="AB893" i="24" a="1"/>
  <c r="AB893" i="24" s="1"/>
  <c r="X893" i="24" a="1"/>
  <c r="X893" i="24" s="1"/>
  <c r="K893" i="24" s="1"/>
  <c r="AB881" i="24" a="1"/>
  <c r="AB881" i="24" s="1"/>
  <c r="X881" i="24" a="1"/>
  <c r="X881" i="24" s="1"/>
  <c r="K881" i="24" s="1"/>
  <c r="AB869" i="24" a="1"/>
  <c r="AB869" i="24" s="1"/>
  <c r="X869" i="24" a="1"/>
  <c r="X869" i="24" s="1"/>
  <c r="K869" i="24" s="1"/>
  <c r="AB857" i="24" a="1"/>
  <c r="AB857" i="24" s="1"/>
  <c r="X857" i="24" a="1"/>
  <c r="X857" i="24" s="1"/>
  <c r="K857" i="24" s="1"/>
  <c r="AB845" i="24" a="1"/>
  <c r="AB845" i="24" s="1"/>
  <c r="X845" i="24" a="1"/>
  <c r="X845" i="24" s="1"/>
  <c r="K845" i="24" s="1"/>
  <c r="AB833" i="24" a="1"/>
  <c r="AB833" i="24" s="1"/>
  <c r="X833" i="24" a="1"/>
  <c r="X833" i="24" s="1"/>
  <c r="K833" i="24" s="1"/>
  <c r="AB821" i="24" a="1"/>
  <c r="AB821" i="24" s="1"/>
  <c r="X821" i="24" a="1"/>
  <c r="X821" i="24" s="1"/>
  <c r="K821" i="24" s="1"/>
  <c r="AB809" i="24" a="1"/>
  <c r="AB809" i="24" s="1"/>
  <c r="X809" i="24" a="1"/>
  <c r="X809" i="24" s="1"/>
  <c r="K809" i="24" s="1"/>
  <c r="AB797" i="24" a="1"/>
  <c r="AB797" i="24" s="1"/>
  <c r="X797" i="24" a="1"/>
  <c r="X797" i="24" s="1"/>
  <c r="K797" i="24" s="1"/>
  <c r="AB785" i="24" a="1"/>
  <c r="AB785" i="24" s="1"/>
  <c r="X785" i="24" a="1"/>
  <c r="X785" i="24" s="1"/>
  <c r="K785" i="24" s="1"/>
  <c r="AB773" i="24" a="1"/>
  <c r="AB773" i="24" s="1"/>
  <c r="X773" i="24" a="1"/>
  <c r="X773" i="24" s="1"/>
  <c r="K773" i="24" s="1"/>
  <c r="AB761" i="24" a="1"/>
  <c r="AB761" i="24" s="1"/>
  <c r="X761" i="24" a="1"/>
  <c r="X761" i="24" s="1"/>
  <c r="K761" i="24" s="1"/>
  <c r="AB749" i="24" a="1"/>
  <c r="AB749" i="24" s="1"/>
  <c r="X749" i="24" a="1"/>
  <c r="X749" i="24" s="1"/>
  <c r="K749" i="24" s="1"/>
  <c r="AB737" i="24" a="1"/>
  <c r="AB737" i="24" s="1"/>
  <c r="X737" i="24" a="1"/>
  <c r="X737" i="24" s="1"/>
  <c r="K737" i="24" s="1"/>
  <c r="AB725" i="24" a="1"/>
  <c r="AB725" i="24" s="1"/>
  <c r="X725" i="24" a="1"/>
  <c r="X725" i="24" s="1"/>
  <c r="K725" i="24" s="1"/>
  <c r="AB713" i="24" a="1"/>
  <c r="AB713" i="24" s="1"/>
  <c r="X713" i="24" a="1"/>
  <c r="X713" i="24" s="1"/>
  <c r="K713" i="24" s="1"/>
  <c r="AB701" i="24" a="1"/>
  <c r="AB701" i="24" s="1"/>
  <c r="X701" i="24" a="1"/>
  <c r="X701" i="24" s="1"/>
  <c r="K701" i="24" s="1"/>
  <c r="AB689" i="24" a="1"/>
  <c r="AB689" i="24" s="1"/>
  <c r="X689" i="24" a="1"/>
  <c r="X689" i="24" s="1"/>
  <c r="K689" i="24" s="1"/>
  <c r="AB677" i="24" a="1"/>
  <c r="AB677" i="24" s="1"/>
  <c r="X677" i="24" a="1"/>
  <c r="X677" i="24" s="1"/>
  <c r="K677" i="24" s="1"/>
  <c r="AB665" i="24" a="1"/>
  <c r="AB665" i="24" s="1"/>
  <c r="X665" i="24" a="1"/>
  <c r="X665" i="24" s="1"/>
  <c r="K665" i="24" s="1"/>
  <c r="AB653" i="24" a="1"/>
  <c r="AB653" i="24" s="1"/>
  <c r="X653" i="24" a="1"/>
  <c r="X653" i="24" s="1"/>
  <c r="K653" i="24" s="1"/>
  <c r="AB641" i="24" a="1"/>
  <c r="AB641" i="24" s="1"/>
  <c r="X641" i="24" a="1"/>
  <c r="X641" i="24" s="1"/>
  <c r="K641" i="24" s="1"/>
  <c r="AB629" i="24" a="1"/>
  <c r="AB629" i="24" s="1"/>
  <c r="X629" i="24" a="1"/>
  <c r="X629" i="24" s="1"/>
  <c r="K629" i="24" s="1"/>
  <c r="AB617" i="24" a="1"/>
  <c r="AB617" i="24" s="1"/>
  <c r="X617" i="24" a="1"/>
  <c r="X617" i="24" s="1"/>
  <c r="K617" i="24" s="1"/>
  <c r="AB605" i="24" a="1"/>
  <c r="AB605" i="24" s="1"/>
  <c r="X605" i="24" a="1"/>
  <c r="X605" i="24" s="1"/>
  <c r="K605" i="24" s="1"/>
  <c r="AB593" i="24" a="1"/>
  <c r="AB593" i="24" s="1"/>
  <c r="X593" i="24" a="1"/>
  <c r="X593" i="24" s="1"/>
  <c r="K593" i="24" s="1"/>
  <c r="AB581" i="24" a="1"/>
  <c r="AB581" i="24" s="1"/>
  <c r="X581" i="24" a="1"/>
  <c r="X581" i="24" s="1"/>
  <c r="K581" i="24" s="1"/>
  <c r="AB569" i="24" a="1"/>
  <c r="AB569" i="24" s="1"/>
  <c r="X569" i="24" a="1"/>
  <c r="X569" i="24" s="1"/>
  <c r="K569" i="24" s="1"/>
  <c r="AB557" i="24" a="1"/>
  <c r="AB557" i="24" s="1"/>
  <c r="X557" i="24" a="1"/>
  <c r="X557" i="24" s="1"/>
  <c r="K557" i="24" s="1"/>
  <c r="AB545" i="24" a="1"/>
  <c r="AB545" i="24" s="1"/>
  <c r="X545" i="24" a="1"/>
  <c r="X545" i="24" s="1"/>
  <c r="K545" i="24" s="1"/>
  <c r="AB533" i="24" a="1"/>
  <c r="AB533" i="24" s="1"/>
  <c r="X533" i="24" a="1"/>
  <c r="X533" i="24" s="1"/>
  <c r="K533" i="24" s="1"/>
  <c r="AB521" i="24" a="1"/>
  <c r="AB521" i="24" s="1"/>
  <c r="X521" i="24" a="1"/>
  <c r="X521" i="24" s="1"/>
  <c r="K521" i="24" s="1"/>
  <c r="AB509" i="24" a="1"/>
  <c r="AB509" i="24" s="1"/>
  <c r="X509" i="24" a="1"/>
  <c r="X509" i="24" s="1"/>
  <c r="K509" i="24" s="1"/>
  <c r="AB497" i="24" a="1"/>
  <c r="AB497" i="24" s="1"/>
  <c r="X497" i="24" a="1"/>
  <c r="X497" i="24" s="1"/>
  <c r="K497" i="24" s="1"/>
  <c r="AB485" i="24" a="1"/>
  <c r="AB485" i="24" s="1"/>
  <c r="X485" i="24" a="1"/>
  <c r="X485" i="24" s="1"/>
  <c r="K485" i="24" s="1"/>
  <c r="AB473" i="24" a="1"/>
  <c r="AB473" i="24" s="1"/>
  <c r="X473" i="24" a="1"/>
  <c r="X473" i="24" s="1"/>
  <c r="K473" i="24" s="1"/>
  <c r="X437" i="24" a="1"/>
  <c r="X437" i="24" s="1"/>
  <c r="K437" i="24" s="1"/>
  <c r="AB425" i="24" a="1"/>
  <c r="AB425" i="24" s="1"/>
  <c r="X425" i="24" a="1"/>
  <c r="X425" i="24" s="1"/>
  <c r="K425" i="24" s="1"/>
  <c r="AB413" i="24" a="1"/>
  <c r="AB413" i="24" s="1"/>
  <c r="X413" i="24" a="1"/>
  <c r="X413" i="24" s="1"/>
  <c r="K413" i="24" s="1"/>
  <c r="X341" i="24" a="1"/>
  <c r="X341" i="24" s="1"/>
  <c r="K341" i="24" s="1"/>
  <c r="X329" i="24" a="1"/>
  <c r="X329" i="24" s="1"/>
  <c r="K329" i="24" s="1"/>
  <c r="X305" i="24" a="1"/>
  <c r="X305" i="24" s="1"/>
  <c r="K305" i="24" s="1"/>
  <c r="AB293" i="24" a="1"/>
  <c r="AB293" i="24" s="1"/>
  <c r="X293" i="24" a="1"/>
  <c r="X293" i="24" s="1"/>
  <c r="K293" i="24" s="1"/>
  <c r="AB269" i="24" a="1"/>
  <c r="AB269" i="24" s="1"/>
  <c r="X269" i="24" a="1"/>
  <c r="X269" i="24" s="1"/>
  <c r="K269" i="24" s="1"/>
  <c r="X221" i="24" a="1"/>
  <c r="X221" i="24" s="1"/>
  <c r="K221" i="24" s="1"/>
  <c r="AB197" i="24" a="1"/>
  <c r="AB197" i="24" s="1"/>
  <c r="X197" i="24" a="1"/>
  <c r="X197" i="24" s="1"/>
  <c r="K197" i="24" s="1"/>
  <c r="AB173" i="24" a="1"/>
  <c r="AB173" i="24" s="1"/>
  <c r="X173" i="24" a="1"/>
  <c r="X173" i="24" s="1"/>
  <c r="K173" i="24" s="1"/>
  <c r="AB149" i="24" a="1"/>
  <c r="AB149" i="24" s="1"/>
  <c r="X149" i="24" a="1"/>
  <c r="X149" i="24" s="1"/>
  <c r="K149" i="24" s="1"/>
  <c r="AB125" i="24" a="1"/>
  <c r="AB125" i="24" s="1"/>
  <c r="X125" i="24" a="1"/>
  <c r="X125" i="24" s="1"/>
  <c r="K125" i="24" s="1"/>
  <c r="AB53" i="24" a="1"/>
  <c r="AB53" i="24" s="1"/>
  <c r="X53" i="24" a="1"/>
  <c r="X53" i="24" s="1"/>
  <c r="K53" i="24" s="1"/>
  <c r="AB41" i="24" a="1"/>
  <c r="AB41" i="24" s="1"/>
  <c r="X41" i="24" a="1"/>
  <c r="X41" i="24" s="1"/>
  <c r="K41" i="24" s="1"/>
  <c r="X431" i="24" a="1"/>
  <c r="X431" i="24" s="1"/>
  <c r="K431" i="24" s="1"/>
  <c r="AB1580" i="24" a="1"/>
  <c r="AB1580" i="24" s="1"/>
  <c r="X1580" i="24" a="1"/>
  <c r="X1580" i="24" s="1"/>
  <c r="K1580" i="24" s="1"/>
  <c r="AB1448" i="24" a="1"/>
  <c r="AB1448" i="24" s="1"/>
  <c r="X1448" i="24" a="1"/>
  <c r="X1448" i="24" s="1"/>
  <c r="K1448" i="24" s="1"/>
  <c r="AB1576" i="24" a="1"/>
  <c r="AB1576" i="24" s="1"/>
  <c r="X1576" i="24" a="1"/>
  <c r="X1576" i="24" s="1"/>
  <c r="K1576" i="24" s="1"/>
  <c r="AB1540" i="24" a="1"/>
  <c r="AB1540" i="24" s="1"/>
  <c r="X1540" i="24" a="1"/>
  <c r="X1540" i="24" s="1"/>
  <c r="K1540" i="24" s="1"/>
  <c r="AB1492" i="24" a="1"/>
  <c r="AB1492" i="24" s="1"/>
  <c r="X1492" i="24" a="1"/>
  <c r="X1492" i="24" s="1"/>
  <c r="K1492" i="24" s="1"/>
  <c r="AB1432" i="24" a="1"/>
  <c r="AB1432" i="24" s="1"/>
  <c r="X1432" i="24" a="1"/>
  <c r="X1432" i="24" s="1"/>
  <c r="K1432" i="24" s="1"/>
  <c r="AB1048" i="24" a="1"/>
  <c r="AB1048" i="24" s="1"/>
  <c r="X1048" i="24" a="1"/>
  <c r="X1048" i="24" s="1"/>
  <c r="K1048" i="24" s="1"/>
  <c r="AB1000" i="24" a="1"/>
  <c r="AB1000" i="24" s="1"/>
  <c r="X1000" i="24" a="1"/>
  <c r="X1000" i="24" s="1"/>
  <c r="K1000" i="24" s="1"/>
  <c r="AB964" i="24" a="1"/>
  <c r="AB964" i="24" s="1"/>
  <c r="X964" i="24" a="1"/>
  <c r="X964" i="24" s="1"/>
  <c r="K964" i="24" s="1"/>
  <c r="AB916" i="24" a="1"/>
  <c r="AB916" i="24" s="1"/>
  <c r="X916" i="24" a="1"/>
  <c r="X916" i="24" s="1"/>
  <c r="K916" i="24" s="1"/>
  <c r="AB868" i="24" a="1"/>
  <c r="AB868" i="24" s="1"/>
  <c r="X868" i="24" a="1"/>
  <c r="X868" i="24" s="1"/>
  <c r="K868" i="24" s="1"/>
  <c r="AB820" i="24" a="1"/>
  <c r="AB820" i="24" s="1"/>
  <c r="X820" i="24" a="1"/>
  <c r="X820" i="24" s="1"/>
  <c r="K820" i="24" s="1"/>
  <c r="AB772" i="24" a="1"/>
  <c r="AB772" i="24" s="1"/>
  <c r="X772" i="24" a="1"/>
  <c r="X772" i="24" s="1"/>
  <c r="K772" i="24" s="1"/>
  <c r="AB724" i="24" a="1"/>
  <c r="AB724" i="24" s="1"/>
  <c r="X724" i="24" a="1"/>
  <c r="X724" i="24" s="1"/>
  <c r="K724" i="24" s="1"/>
  <c r="AB676" i="24" a="1"/>
  <c r="AB676" i="24" s="1"/>
  <c r="X676" i="24" a="1"/>
  <c r="X676" i="24" s="1"/>
  <c r="K676" i="24" s="1"/>
  <c r="AB628" i="24" a="1"/>
  <c r="AB628" i="24" s="1"/>
  <c r="X628" i="24" a="1"/>
  <c r="X628" i="24" s="1"/>
  <c r="K628" i="24" s="1"/>
  <c r="AB604" i="24" a="1"/>
  <c r="AB604" i="24" s="1"/>
  <c r="X604" i="24" a="1"/>
  <c r="X604" i="24" s="1"/>
  <c r="K604" i="24" s="1"/>
  <c r="AB580" i="24" a="1"/>
  <c r="AB580" i="24" s="1"/>
  <c r="X580" i="24" a="1"/>
  <c r="X580" i="24" s="1"/>
  <c r="K580" i="24" s="1"/>
  <c r="AB556" i="24" a="1"/>
  <c r="AB556" i="24" s="1"/>
  <c r="X556" i="24" a="1"/>
  <c r="X556" i="24" s="1"/>
  <c r="K556" i="24" s="1"/>
  <c r="AB532" i="24" a="1"/>
  <c r="AB532" i="24" s="1"/>
  <c r="X532" i="24" a="1"/>
  <c r="X532" i="24" s="1"/>
  <c r="K532" i="24" s="1"/>
  <c r="AB508" i="24" a="1"/>
  <c r="AB508" i="24" s="1"/>
  <c r="X508" i="24" a="1"/>
  <c r="X508" i="24" s="1"/>
  <c r="K508" i="24" s="1"/>
  <c r="X352" i="24" a="1"/>
  <c r="X352" i="24" s="1"/>
  <c r="K352" i="24" s="1"/>
  <c r="X340" i="24" a="1"/>
  <c r="X340" i="24" s="1"/>
  <c r="K340" i="24" s="1"/>
  <c r="X328" i="24" a="1"/>
  <c r="X328" i="24" s="1"/>
  <c r="K328" i="24" s="1"/>
  <c r="AB316" i="24" a="1"/>
  <c r="AB316" i="24" s="1"/>
  <c r="X316" i="24" a="1"/>
  <c r="X316" i="24" s="1"/>
  <c r="K316" i="24" s="1"/>
  <c r="X244" i="24" a="1"/>
  <c r="X244" i="24" s="1"/>
  <c r="K244" i="24" s="1"/>
  <c r="X208" i="24" a="1"/>
  <c r="X208" i="24" s="1"/>
  <c r="K208" i="24" s="1"/>
  <c r="X184" i="24" a="1"/>
  <c r="X184" i="24" s="1"/>
  <c r="K184" i="24" s="1"/>
  <c r="AB172" i="24" a="1"/>
  <c r="AB172" i="24" s="1"/>
  <c r="X172" i="24" a="1"/>
  <c r="X172" i="24" s="1"/>
  <c r="K172" i="24" s="1"/>
  <c r="X148" i="24" a="1"/>
  <c r="X148" i="24" s="1"/>
  <c r="K148" i="24" s="1"/>
  <c r="X136" i="24" a="1"/>
  <c r="X136" i="24" s="1"/>
  <c r="K136" i="24" s="1"/>
  <c r="X124" i="24" a="1"/>
  <c r="X124" i="24" s="1"/>
  <c r="K124" i="24" s="1"/>
  <c r="AB100" i="24" a="1"/>
  <c r="AB100" i="24" s="1"/>
  <c r="X100" i="24" a="1"/>
  <c r="X100" i="24" s="1"/>
  <c r="K100" i="24" s="1"/>
  <c r="X88" i="24" a="1"/>
  <c r="X88" i="24" s="1"/>
  <c r="K88" i="24" s="1"/>
  <c r="AB64" i="24" a="1"/>
  <c r="AB64" i="24" s="1"/>
  <c r="X64" i="24" a="1"/>
  <c r="X64" i="24" s="1"/>
  <c r="K64" i="24" s="1"/>
  <c r="X28" i="24" a="1"/>
  <c r="X28" i="24" s="1"/>
  <c r="K28" i="24" s="1"/>
  <c r="AB16" i="24" a="1"/>
  <c r="AB16" i="24" s="1"/>
  <c r="X16" i="24" a="1"/>
  <c r="X16" i="24" s="1"/>
  <c r="K16" i="24" s="1"/>
  <c r="AB1211" i="24" a="1"/>
  <c r="AB1211" i="24" s="1"/>
  <c r="X1211" i="24" a="1"/>
  <c r="X1211" i="24" s="1"/>
  <c r="K1211" i="24" s="1"/>
  <c r="AB1079" i="24" a="1"/>
  <c r="AB1079" i="24" s="1"/>
  <c r="X1079" i="24" a="1"/>
  <c r="X1079" i="24" s="1"/>
  <c r="K1079" i="24" s="1"/>
  <c r="AB983" i="24" a="1"/>
  <c r="AB983" i="24" s="1"/>
  <c r="X983" i="24" a="1"/>
  <c r="X983" i="24" s="1"/>
  <c r="K983" i="24" s="1"/>
  <c r="AB875" i="24" a="1"/>
  <c r="AB875" i="24" s="1"/>
  <c r="X875" i="24" a="1"/>
  <c r="X875" i="24" s="1"/>
  <c r="K875" i="24" s="1"/>
  <c r="AB791" i="24" a="1"/>
  <c r="AB791" i="24" s="1"/>
  <c r="X791" i="24" a="1"/>
  <c r="X791" i="24" s="1"/>
  <c r="K791" i="24" s="1"/>
  <c r="AB707" i="24" a="1"/>
  <c r="AB707" i="24" s="1"/>
  <c r="X707" i="24" a="1"/>
  <c r="X707" i="24" s="1"/>
  <c r="K707" i="24" s="1"/>
  <c r="AB647" i="24" a="1"/>
  <c r="AB647" i="24" s="1"/>
  <c r="X647" i="24" a="1"/>
  <c r="X647" i="24" s="1"/>
  <c r="K647" i="24" s="1"/>
  <c r="AB575" i="24" a="1"/>
  <c r="AB575" i="24" s="1"/>
  <c r="X575" i="24" a="1"/>
  <c r="X575" i="24" s="1"/>
  <c r="K575" i="24" s="1"/>
  <c r="AB1412" i="24" a="1"/>
  <c r="AB1412" i="24" s="1"/>
  <c r="X1412" i="24" a="1"/>
  <c r="X1412" i="24" s="1"/>
  <c r="K1412" i="24" s="1"/>
  <c r="AB1552" i="24" a="1"/>
  <c r="AB1552" i="24" s="1"/>
  <c r="X1552" i="24" a="1"/>
  <c r="X1552" i="24" s="1"/>
  <c r="K1552" i="24" s="1"/>
  <c r="AB1504" i="24" a="1"/>
  <c r="AB1504" i="24" s="1"/>
  <c r="X1504" i="24" a="1"/>
  <c r="X1504" i="24" s="1"/>
  <c r="K1504" i="24" s="1"/>
  <c r="AB1468" i="24" a="1"/>
  <c r="AB1468" i="24" s="1"/>
  <c r="X1468" i="24" a="1"/>
  <c r="X1468" i="24" s="1"/>
  <c r="K1468" i="24" s="1"/>
  <c r="AB1456" i="24" a="1"/>
  <c r="AB1456" i="24" s="1"/>
  <c r="X1456" i="24" a="1"/>
  <c r="X1456" i="24" s="1"/>
  <c r="K1456" i="24" s="1"/>
  <c r="AB1420" i="24" a="1"/>
  <c r="AB1420" i="24" s="1"/>
  <c r="X1420" i="24" a="1"/>
  <c r="X1420" i="24" s="1"/>
  <c r="K1420" i="24" s="1"/>
  <c r="AB1396" i="24" a="1"/>
  <c r="AB1396" i="24" s="1"/>
  <c r="X1396" i="24" a="1"/>
  <c r="X1396" i="24" s="1"/>
  <c r="K1396" i="24" s="1"/>
  <c r="AB1372" i="24" a="1"/>
  <c r="AB1372" i="24" s="1"/>
  <c r="X1372" i="24" a="1"/>
  <c r="X1372" i="24" s="1"/>
  <c r="K1372" i="24" s="1"/>
  <c r="AB1348" i="24" a="1"/>
  <c r="AB1348" i="24" s="1"/>
  <c r="X1348" i="24" a="1"/>
  <c r="X1348" i="24" s="1"/>
  <c r="K1348" i="24" s="1"/>
  <c r="AB1300" i="24" a="1"/>
  <c r="AB1300" i="24" s="1"/>
  <c r="X1300" i="24" a="1"/>
  <c r="X1300" i="24" s="1"/>
  <c r="K1300" i="24" s="1"/>
  <c r="AB1264" i="24" a="1"/>
  <c r="AB1264" i="24" s="1"/>
  <c r="X1264" i="24" a="1"/>
  <c r="X1264" i="24" s="1"/>
  <c r="K1264" i="24" s="1"/>
  <c r="AB1240" i="24" a="1"/>
  <c r="AB1240" i="24" s="1"/>
  <c r="X1240" i="24" a="1"/>
  <c r="X1240" i="24" s="1"/>
  <c r="K1240" i="24" s="1"/>
  <c r="AB1192" i="24" a="1"/>
  <c r="AB1192" i="24" s="1"/>
  <c r="X1192" i="24" a="1"/>
  <c r="X1192" i="24" s="1"/>
  <c r="K1192" i="24" s="1"/>
  <c r="AB1156" i="24" a="1"/>
  <c r="AB1156" i="24" s="1"/>
  <c r="X1156" i="24" a="1"/>
  <c r="X1156" i="24" s="1"/>
  <c r="K1156" i="24" s="1"/>
  <c r="AB1120" i="24" a="1"/>
  <c r="AB1120" i="24" s="1"/>
  <c r="X1120" i="24" a="1"/>
  <c r="X1120" i="24" s="1"/>
  <c r="K1120" i="24" s="1"/>
  <c r="AB1072" i="24" a="1"/>
  <c r="AB1072" i="24" s="1"/>
  <c r="X1072" i="24" a="1"/>
  <c r="X1072" i="24" s="1"/>
  <c r="K1072" i="24" s="1"/>
  <c r="AB1024" i="24" a="1"/>
  <c r="AB1024" i="24" s="1"/>
  <c r="X1024" i="24" a="1"/>
  <c r="X1024" i="24" s="1"/>
  <c r="K1024" i="24" s="1"/>
  <c r="AB976" i="24" a="1"/>
  <c r="AB976" i="24" s="1"/>
  <c r="X976" i="24" a="1"/>
  <c r="X976" i="24" s="1"/>
  <c r="K976" i="24" s="1"/>
  <c r="AB928" i="24" a="1"/>
  <c r="AB928" i="24" s="1"/>
  <c r="X928" i="24" a="1"/>
  <c r="X928" i="24" s="1"/>
  <c r="K928" i="24" s="1"/>
  <c r="AB892" i="24" a="1"/>
  <c r="AB892" i="24" s="1"/>
  <c r="X892" i="24" a="1"/>
  <c r="X892" i="24" s="1"/>
  <c r="K892" i="24" s="1"/>
  <c r="AB844" i="24" a="1"/>
  <c r="AB844" i="24" s="1"/>
  <c r="X844" i="24" a="1"/>
  <c r="X844" i="24" s="1"/>
  <c r="K844" i="24" s="1"/>
  <c r="AB796" i="24" a="1"/>
  <c r="AB796" i="24" s="1"/>
  <c r="X796" i="24" a="1"/>
  <c r="X796" i="24" s="1"/>
  <c r="K796" i="24" s="1"/>
  <c r="AB736" i="24" a="1"/>
  <c r="AB736" i="24" s="1"/>
  <c r="X736" i="24" a="1"/>
  <c r="X736" i="24" s="1"/>
  <c r="K736" i="24" s="1"/>
  <c r="AB688" i="24" a="1"/>
  <c r="AB688" i="24" s="1"/>
  <c r="X688" i="24" a="1"/>
  <c r="X688" i="24" s="1"/>
  <c r="K688" i="24" s="1"/>
  <c r="AB640" i="24" a="1"/>
  <c r="AB640" i="24" s="1"/>
  <c r="X640" i="24" a="1"/>
  <c r="X640" i="24" s="1"/>
  <c r="K640" i="24" s="1"/>
  <c r="X400" i="24" a="1"/>
  <c r="X400" i="24" s="1"/>
  <c r="K400" i="24" s="1"/>
  <c r="AB1587" i="24" a="1"/>
  <c r="AB1587" i="24" s="1"/>
  <c r="X1587" i="24" a="1"/>
  <c r="X1587" i="24" s="1"/>
  <c r="K1587" i="24" s="1"/>
  <c r="AB1575" i="24" a="1"/>
  <c r="AB1575" i="24" s="1"/>
  <c r="X1575" i="24" a="1"/>
  <c r="X1575" i="24" s="1"/>
  <c r="K1575" i="24" s="1"/>
  <c r="AB1563" i="24" a="1"/>
  <c r="AB1563" i="24" s="1"/>
  <c r="X1563" i="24" a="1"/>
  <c r="X1563" i="24" s="1"/>
  <c r="K1563" i="24" s="1"/>
  <c r="AB1539" i="24" a="1"/>
  <c r="AB1539" i="24" s="1"/>
  <c r="X1539" i="24" a="1"/>
  <c r="X1539" i="24" s="1"/>
  <c r="K1539" i="24" s="1"/>
  <c r="AB1527" i="24" a="1"/>
  <c r="AB1527" i="24" s="1"/>
  <c r="X1527" i="24" a="1"/>
  <c r="X1527" i="24" s="1"/>
  <c r="K1527" i="24" s="1"/>
  <c r="AB1515" i="24" a="1"/>
  <c r="AB1515" i="24" s="1"/>
  <c r="X1515" i="24" a="1"/>
  <c r="X1515" i="24" s="1"/>
  <c r="K1515" i="24" s="1"/>
  <c r="AB1503" i="24" a="1"/>
  <c r="AB1503" i="24" s="1"/>
  <c r="X1503" i="24" a="1"/>
  <c r="X1503" i="24" s="1"/>
  <c r="K1503" i="24" s="1"/>
  <c r="AB1491" i="24" a="1"/>
  <c r="AB1491" i="24" s="1"/>
  <c r="X1491" i="24" a="1"/>
  <c r="X1491" i="24" s="1"/>
  <c r="K1491" i="24" s="1"/>
  <c r="AB1479" i="24" a="1"/>
  <c r="AB1479" i="24" s="1"/>
  <c r="X1479" i="24" a="1"/>
  <c r="X1479" i="24" s="1"/>
  <c r="K1479" i="24" s="1"/>
  <c r="AB1467" i="24" a="1"/>
  <c r="AB1467" i="24" s="1"/>
  <c r="X1467" i="24" a="1"/>
  <c r="X1467" i="24" s="1"/>
  <c r="K1467" i="24" s="1"/>
  <c r="AB1455" i="24" a="1"/>
  <c r="AB1455" i="24" s="1"/>
  <c r="X1455" i="24" a="1"/>
  <c r="X1455" i="24" s="1"/>
  <c r="K1455" i="24" s="1"/>
  <c r="AB1443" i="24" a="1"/>
  <c r="AB1443" i="24" s="1"/>
  <c r="X1443" i="24" a="1"/>
  <c r="X1443" i="24" s="1"/>
  <c r="K1443" i="24" s="1"/>
  <c r="AB1431" i="24" a="1"/>
  <c r="AB1431" i="24" s="1"/>
  <c r="X1431" i="24" a="1"/>
  <c r="X1431" i="24" s="1"/>
  <c r="K1431" i="24" s="1"/>
  <c r="AB1419" i="24" a="1"/>
  <c r="AB1419" i="24" s="1"/>
  <c r="X1419" i="24" a="1"/>
  <c r="X1419" i="24" s="1"/>
  <c r="K1419" i="24" s="1"/>
  <c r="AB1407" i="24" a="1"/>
  <c r="AB1407" i="24" s="1"/>
  <c r="X1407" i="24" a="1"/>
  <c r="X1407" i="24" s="1"/>
  <c r="K1407" i="24" s="1"/>
  <c r="AB1395" i="24" a="1"/>
  <c r="AB1395" i="24" s="1"/>
  <c r="X1395" i="24" a="1"/>
  <c r="X1395" i="24" s="1"/>
  <c r="K1395" i="24" s="1"/>
  <c r="AB1383" i="24" a="1"/>
  <c r="AB1383" i="24" s="1"/>
  <c r="X1383" i="24" a="1"/>
  <c r="X1383" i="24" s="1"/>
  <c r="K1383" i="24" s="1"/>
  <c r="AB1371" i="24" a="1"/>
  <c r="AB1371" i="24" s="1"/>
  <c r="X1371" i="24" a="1"/>
  <c r="X1371" i="24" s="1"/>
  <c r="K1371" i="24" s="1"/>
  <c r="AB1359" i="24" a="1"/>
  <c r="AB1359" i="24" s="1"/>
  <c r="X1359" i="24" a="1"/>
  <c r="X1359" i="24" s="1"/>
  <c r="K1359" i="24" s="1"/>
  <c r="AB1347" i="24" a="1"/>
  <c r="AB1347" i="24" s="1"/>
  <c r="X1347" i="24" a="1"/>
  <c r="X1347" i="24" s="1"/>
  <c r="K1347" i="24" s="1"/>
  <c r="AB1335" i="24" a="1"/>
  <c r="AB1335" i="24" s="1"/>
  <c r="X1335" i="24" a="1"/>
  <c r="X1335" i="24" s="1"/>
  <c r="K1335" i="24" s="1"/>
  <c r="AB1323" i="24" a="1"/>
  <c r="AB1323" i="24" s="1"/>
  <c r="X1323" i="24" a="1"/>
  <c r="X1323" i="24" s="1"/>
  <c r="K1323" i="24" s="1"/>
  <c r="AB1311" i="24" a="1"/>
  <c r="AB1311" i="24" s="1"/>
  <c r="X1311" i="24" a="1"/>
  <c r="X1311" i="24" s="1"/>
  <c r="K1311" i="24" s="1"/>
  <c r="AB1299" i="24" a="1"/>
  <c r="AB1299" i="24" s="1"/>
  <c r="X1299" i="24" a="1"/>
  <c r="X1299" i="24" s="1"/>
  <c r="K1299" i="24" s="1"/>
  <c r="AB1287" i="24" a="1"/>
  <c r="AB1287" i="24" s="1"/>
  <c r="X1287" i="24" a="1"/>
  <c r="X1287" i="24" s="1"/>
  <c r="K1287" i="24" s="1"/>
  <c r="AB1275" i="24" a="1"/>
  <c r="AB1275" i="24" s="1"/>
  <c r="X1275" i="24" a="1"/>
  <c r="X1275" i="24" s="1"/>
  <c r="K1275" i="24" s="1"/>
  <c r="AB1263" i="24" a="1"/>
  <c r="AB1263" i="24" s="1"/>
  <c r="X1263" i="24" a="1"/>
  <c r="X1263" i="24" s="1"/>
  <c r="K1263" i="24" s="1"/>
  <c r="AB1251" i="24" a="1"/>
  <c r="AB1251" i="24" s="1"/>
  <c r="X1251" i="24" a="1"/>
  <c r="X1251" i="24" s="1"/>
  <c r="K1251" i="24" s="1"/>
  <c r="AB1239" i="24" a="1"/>
  <c r="AB1239" i="24" s="1"/>
  <c r="X1239" i="24" a="1"/>
  <c r="X1239" i="24" s="1"/>
  <c r="K1239" i="24" s="1"/>
  <c r="AB1227" i="24" a="1"/>
  <c r="AB1227" i="24" s="1"/>
  <c r="X1227" i="24" a="1"/>
  <c r="X1227" i="24" s="1"/>
  <c r="K1227" i="24" s="1"/>
  <c r="AB1215" i="24" a="1"/>
  <c r="AB1215" i="24" s="1"/>
  <c r="X1215" i="24" a="1"/>
  <c r="X1215" i="24" s="1"/>
  <c r="K1215" i="24" s="1"/>
  <c r="AB1203" i="24" a="1"/>
  <c r="AB1203" i="24" s="1"/>
  <c r="X1203" i="24" a="1"/>
  <c r="X1203" i="24" s="1"/>
  <c r="K1203" i="24" s="1"/>
  <c r="AB1191" i="24" a="1"/>
  <c r="AB1191" i="24" s="1"/>
  <c r="X1191" i="24" a="1"/>
  <c r="X1191" i="24" s="1"/>
  <c r="K1191" i="24" s="1"/>
  <c r="AB1179" i="24" a="1"/>
  <c r="AB1179" i="24" s="1"/>
  <c r="X1179" i="24" a="1"/>
  <c r="X1179" i="24" s="1"/>
  <c r="K1179" i="24" s="1"/>
  <c r="AB1167" i="24" a="1"/>
  <c r="AB1167" i="24" s="1"/>
  <c r="X1167" i="24" a="1"/>
  <c r="X1167" i="24" s="1"/>
  <c r="K1167" i="24" s="1"/>
  <c r="AB1155" i="24" a="1"/>
  <c r="AB1155" i="24" s="1"/>
  <c r="X1155" i="24" a="1"/>
  <c r="X1155" i="24" s="1"/>
  <c r="K1155" i="24" s="1"/>
  <c r="AB1143" i="24" a="1"/>
  <c r="AB1143" i="24" s="1"/>
  <c r="X1143" i="24" a="1"/>
  <c r="X1143" i="24" s="1"/>
  <c r="K1143" i="24" s="1"/>
  <c r="AB1131" i="24" a="1"/>
  <c r="AB1131" i="24" s="1"/>
  <c r="X1131" i="24" a="1"/>
  <c r="X1131" i="24" s="1"/>
  <c r="K1131" i="24" s="1"/>
  <c r="AB1119" i="24" a="1"/>
  <c r="AB1119" i="24" s="1"/>
  <c r="X1119" i="24" a="1"/>
  <c r="X1119" i="24" s="1"/>
  <c r="K1119" i="24" s="1"/>
  <c r="AB1107" i="24" a="1"/>
  <c r="AB1107" i="24" s="1"/>
  <c r="X1107" i="24" a="1"/>
  <c r="X1107" i="24" s="1"/>
  <c r="K1107" i="24" s="1"/>
  <c r="AB1095" i="24" a="1"/>
  <c r="AB1095" i="24" s="1"/>
  <c r="X1095" i="24" a="1"/>
  <c r="X1095" i="24" s="1"/>
  <c r="K1095" i="24" s="1"/>
  <c r="AB1083" i="24" a="1"/>
  <c r="AB1083" i="24" s="1"/>
  <c r="X1083" i="24" a="1"/>
  <c r="X1083" i="24" s="1"/>
  <c r="K1083" i="24" s="1"/>
  <c r="AB1071" i="24" a="1"/>
  <c r="AB1071" i="24" s="1"/>
  <c r="X1071" i="24" a="1"/>
  <c r="X1071" i="24" s="1"/>
  <c r="K1071" i="24" s="1"/>
  <c r="AB1047" i="24" a="1"/>
  <c r="AB1047" i="24" s="1"/>
  <c r="X1047" i="24" a="1"/>
  <c r="X1047" i="24" s="1"/>
  <c r="K1047" i="24" s="1"/>
  <c r="AB1035" i="24" a="1"/>
  <c r="AB1035" i="24" s="1"/>
  <c r="X1035" i="24" a="1"/>
  <c r="X1035" i="24" s="1"/>
  <c r="K1035" i="24" s="1"/>
  <c r="AB1023" i="24" a="1"/>
  <c r="AB1023" i="24" s="1"/>
  <c r="X1023" i="24" a="1"/>
  <c r="X1023" i="24" s="1"/>
  <c r="K1023" i="24" s="1"/>
  <c r="AB1011" i="24" a="1"/>
  <c r="AB1011" i="24" s="1"/>
  <c r="X1011" i="24" a="1"/>
  <c r="X1011" i="24" s="1"/>
  <c r="K1011" i="24" s="1"/>
  <c r="AB999" i="24" a="1"/>
  <c r="AB999" i="24" s="1"/>
  <c r="X999" i="24" a="1"/>
  <c r="X999" i="24" s="1"/>
  <c r="K999" i="24" s="1"/>
  <c r="AB987" i="24" a="1"/>
  <c r="AB987" i="24" s="1"/>
  <c r="X987" i="24" a="1"/>
  <c r="X987" i="24" s="1"/>
  <c r="K987" i="24" s="1"/>
  <c r="AB975" i="24" a="1"/>
  <c r="AB975" i="24" s="1"/>
  <c r="X975" i="24" a="1"/>
  <c r="X975" i="24" s="1"/>
  <c r="K975" i="24" s="1"/>
  <c r="AB963" i="24" a="1"/>
  <c r="AB963" i="24" s="1"/>
  <c r="X963" i="24" a="1"/>
  <c r="X963" i="24" s="1"/>
  <c r="K963" i="24" s="1"/>
  <c r="AB951" i="24" a="1"/>
  <c r="AB951" i="24" s="1"/>
  <c r="X951" i="24" a="1"/>
  <c r="X951" i="24" s="1"/>
  <c r="K951" i="24" s="1"/>
  <c r="AB939" i="24" a="1"/>
  <c r="AB939" i="24" s="1"/>
  <c r="X939" i="24" a="1"/>
  <c r="X939" i="24" s="1"/>
  <c r="K939" i="24" s="1"/>
  <c r="AB927" i="24" a="1"/>
  <c r="AB927" i="24" s="1"/>
  <c r="X927" i="24" a="1"/>
  <c r="X927" i="24" s="1"/>
  <c r="K927" i="24" s="1"/>
  <c r="AB915" i="24" a="1"/>
  <c r="AB915" i="24" s="1"/>
  <c r="X915" i="24" a="1"/>
  <c r="X915" i="24" s="1"/>
  <c r="K915" i="24" s="1"/>
  <c r="AB903" i="24" a="1"/>
  <c r="AB903" i="24" s="1"/>
  <c r="X903" i="24" a="1"/>
  <c r="X903" i="24" s="1"/>
  <c r="K903" i="24" s="1"/>
  <c r="AB891" i="24" a="1"/>
  <c r="AB891" i="24" s="1"/>
  <c r="X891" i="24" a="1"/>
  <c r="X891" i="24" s="1"/>
  <c r="K891" i="24" s="1"/>
  <c r="AB879" i="24" a="1"/>
  <c r="AB879" i="24" s="1"/>
  <c r="X879" i="24" a="1"/>
  <c r="X879" i="24" s="1"/>
  <c r="K879" i="24" s="1"/>
  <c r="AB867" i="24" a="1"/>
  <c r="AB867" i="24" s="1"/>
  <c r="X867" i="24" a="1"/>
  <c r="X867" i="24" s="1"/>
  <c r="K867" i="24" s="1"/>
  <c r="AB855" i="24" a="1"/>
  <c r="AB855" i="24" s="1"/>
  <c r="X855" i="24" a="1"/>
  <c r="X855" i="24" s="1"/>
  <c r="K855" i="24" s="1"/>
  <c r="AB843" i="24" a="1"/>
  <c r="AB843" i="24" s="1"/>
  <c r="X843" i="24" a="1"/>
  <c r="X843" i="24" s="1"/>
  <c r="K843" i="24" s="1"/>
  <c r="AB831" i="24" a="1"/>
  <c r="AB831" i="24" s="1"/>
  <c r="X831" i="24" a="1"/>
  <c r="X831" i="24" s="1"/>
  <c r="K831" i="24" s="1"/>
  <c r="AB819" i="24" a="1"/>
  <c r="AB819" i="24" s="1"/>
  <c r="X819" i="24" a="1"/>
  <c r="X819" i="24" s="1"/>
  <c r="K819" i="24" s="1"/>
  <c r="AB807" i="24" a="1"/>
  <c r="AB807" i="24" s="1"/>
  <c r="X807" i="24" a="1"/>
  <c r="X807" i="24" s="1"/>
  <c r="K807" i="24" s="1"/>
  <c r="AB795" i="24" a="1"/>
  <c r="AB795" i="24" s="1"/>
  <c r="X795" i="24" a="1"/>
  <c r="X795" i="24" s="1"/>
  <c r="K795" i="24" s="1"/>
  <c r="AB783" i="24" a="1"/>
  <c r="AB783" i="24" s="1"/>
  <c r="X783" i="24" a="1"/>
  <c r="X783" i="24" s="1"/>
  <c r="K783" i="24" s="1"/>
  <c r="AB771" i="24" a="1"/>
  <c r="AB771" i="24" s="1"/>
  <c r="X771" i="24" a="1"/>
  <c r="X771" i="24" s="1"/>
  <c r="K771" i="24" s="1"/>
  <c r="AB759" i="24" a="1"/>
  <c r="AB759" i="24" s="1"/>
  <c r="X759" i="24" a="1"/>
  <c r="X759" i="24" s="1"/>
  <c r="K759" i="24" s="1"/>
  <c r="AB747" i="24" a="1"/>
  <c r="AB747" i="24" s="1"/>
  <c r="X747" i="24" a="1"/>
  <c r="X747" i="24" s="1"/>
  <c r="K747" i="24" s="1"/>
  <c r="AB735" i="24" a="1"/>
  <c r="AB735" i="24" s="1"/>
  <c r="X735" i="24" a="1"/>
  <c r="X735" i="24" s="1"/>
  <c r="K735" i="24" s="1"/>
  <c r="AB723" i="24" a="1"/>
  <c r="AB723" i="24" s="1"/>
  <c r="X723" i="24" a="1"/>
  <c r="X723" i="24" s="1"/>
  <c r="K723" i="24" s="1"/>
  <c r="AB711" i="24" a="1"/>
  <c r="AB711" i="24" s="1"/>
  <c r="X711" i="24" a="1"/>
  <c r="X711" i="24" s="1"/>
  <c r="K711" i="24" s="1"/>
  <c r="AB699" i="24" a="1"/>
  <c r="AB699" i="24" s="1"/>
  <c r="X699" i="24" a="1"/>
  <c r="X699" i="24" s="1"/>
  <c r="K699" i="24" s="1"/>
  <c r="AB687" i="24" a="1"/>
  <c r="AB687" i="24" s="1"/>
  <c r="X687" i="24" a="1"/>
  <c r="X687" i="24" s="1"/>
  <c r="K687" i="24" s="1"/>
  <c r="AB675" i="24" a="1"/>
  <c r="AB675" i="24" s="1"/>
  <c r="X675" i="24" a="1"/>
  <c r="X675" i="24" s="1"/>
  <c r="K675" i="24" s="1"/>
  <c r="AB663" i="24" a="1"/>
  <c r="AB663" i="24" s="1"/>
  <c r="X663" i="24" a="1"/>
  <c r="X663" i="24" s="1"/>
  <c r="K663" i="24" s="1"/>
  <c r="AB651" i="24" a="1"/>
  <c r="AB651" i="24" s="1"/>
  <c r="X651" i="24" a="1"/>
  <c r="X651" i="24" s="1"/>
  <c r="K651" i="24" s="1"/>
  <c r="AB639" i="24" a="1"/>
  <c r="AB639" i="24" s="1"/>
  <c r="X639" i="24" a="1"/>
  <c r="X639" i="24" s="1"/>
  <c r="K639" i="24" s="1"/>
  <c r="AB627" i="24" a="1"/>
  <c r="AB627" i="24" s="1"/>
  <c r="X627" i="24" a="1"/>
  <c r="X627" i="24" s="1"/>
  <c r="K627" i="24" s="1"/>
  <c r="AB615" i="24" a="1"/>
  <c r="AB615" i="24" s="1"/>
  <c r="X615" i="24" a="1"/>
  <c r="X615" i="24" s="1"/>
  <c r="K615" i="24" s="1"/>
  <c r="AB603" i="24" a="1"/>
  <c r="AB603" i="24" s="1"/>
  <c r="X603" i="24" a="1"/>
  <c r="X603" i="24" s="1"/>
  <c r="K603" i="24" s="1"/>
  <c r="AB591" i="24" a="1"/>
  <c r="AB591" i="24" s="1"/>
  <c r="X591" i="24" a="1"/>
  <c r="X591" i="24" s="1"/>
  <c r="K591" i="24" s="1"/>
  <c r="AB579" i="24" a="1"/>
  <c r="AB579" i="24" s="1"/>
  <c r="X579" i="24" a="1"/>
  <c r="X579" i="24" s="1"/>
  <c r="K579" i="24" s="1"/>
  <c r="AB567" i="24" a="1"/>
  <c r="AB567" i="24" s="1"/>
  <c r="X567" i="24" a="1"/>
  <c r="X567" i="24" s="1"/>
  <c r="K567" i="24" s="1"/>
  <c r="AB543" i="24" a="1"/>
  <c r="AB543" i="24" s="1"/>
  <c r="X543" i="24" a="1"/>
  <c r="X543" i="24" s="1"/>
  <c r="K543" i="24" s="1"/>
  <c r="AB531" i="24" a="1"/>
  <c r="AB531" i="24" s="1"/>
  <c r="X531" i="24" a="1"/>
  <c r="X531" i="24" s="1"/>
  <c r="K531" i="24" s="1"/>
  <c r="AB519" i="24" a="1"/>
  <c r="AB519" i="24" s="1"/>
  <c r="X519" i="24" a="1"/>
  <c r="X519" i="24" s="1"/>
  <c r="K519" i="24" s="1"/>
  <c r="AB507" i="24" a="1"/>
  <c r="AB507" i="24" s="1"/>
  <c r="X507" i="24" a="1"/>
  <c r="X507" i="24" s="1"/>
  <c r="K507" i="24" s="1"/>
  <c r="AB495" i="24" a="1"/>
  <c r="AB495" i="24" s="1"/>
  <c r="X495" i="24" a="1"/>
  <c r="X495" i="24" s="1"/>
  <c r="K495" i="24" s="1"/>
  <c r="AB483" i="24" a="1"/>
  <c r="AB483" i="24" s="1"/>
  <c r="X483" i="24" a="1"/>
  <c r="X483" i="24" s="1"/>
  <c r="K483" i="24" s="1"/>
  <c r="AB471" i="24" a="1"/>
  <c r="AB471" i="24" s="1"/>
  <c r="X471" i="24" a="1"/>
  <c r="X471" i="24" s="1"/>
  <c r="K471" i="24" s="1"/>
  <c r="X459" i="24" a="1"/>
  <c r="X459" i="24" s="1"/>
  <c r="K459" i="24" s="1"/>
  <c r="X447" i="24" a="1"/>
  <c r="X447" i="24" s="1"/>
  <c r="K447" i="24" s="1"/>
  <c r="X423" i="24" a="1"/>
  <c r="X423" i="24" s="1"/>
  <c r="K423" i="24" s="1"/>
  <c r="X411" i="24" a="1"/>
  <c r="X411" i="24" s="1"/>
  <c r="K411" i="24" s="1"/>
  <c r="AB363" i="24" a="1"/>
  <c r="AB363" i="24" s="1"/>
  <c r="X363" i="24" a="1"/>
  <c r="X363" i="24" s="1"/>
  <c r="K363" i="24" s="1"/>
  <c r="AB351" i="24" a="1"/>
  <c r="AB351" i="24" s="1"/>
  <c r="X351" i="24" a="1"/>
  <c r="X351" i="24" s="1"/>
  <c r="K351" i="24" s="1"/>
  <c r="X303" i="24" a="1"/>
  <c r="X303" i="24" s="1"/>
  <c r="K303" i="24" s="1"/>
  <c r="AB279" i="24" a="1"/>
  <c r="AB279" i="24" s="1"/>
  <c r="X279" i="24" a="1"/>
  <c r="X279" i="24" s="1"/>
  <c r="K279" i="24" s="1"/>
  <c r="X231" i="24" a="1"/>
  <c r="X231" i="24" s="1"/>
  <c r="K231" i="24" s="1"/>
  <c r="AB207" i="24" a="1"/>
  <c r="AB207" i="24" s="1"/>
  <c r="X207" i="24" a="1"/>
  <c r="X207" i="24" s="1"/>
  <c r="K207" i="24" s="1"/>
  <c r="X183" i="24" a="1"/>
  <c r="X183" i="24" s="1"/>
  <c r="K183" i="24" s="1"/>
  <c r="AB159" i="24" a="1"/>
  <c r="AB159" i="24" s="1"/>
  <c r="X159" i="24" a="1"/>
  <c r="X159" i="24" s="1"/>
  <c r="K159" i="24" s="1"/>
  <c r="X135" i="24" a="1"/>
  <c r="X135" i="24" s="1"/>
  <c r="K135" i="24" s="1"/>
  <c r="X99" i="24" a="1"/>
  <c r="X99" i="24" s="1"/>
  <c r="K99" i="24" s="1"/>
  <c r="AB87" i="24" a="1"/>
  <c r="AB87" i="24" s="1"/>
  <c r="X87" i="24" a="1"/>
  <c r="X87" i="24" s="1"/>
  <c r="K87" i="24" s="1"/>
  <c r="X51" i="24" a="1"/>
  <c r="X51" i="24" s="1"/>
  <c r="K51" i="24" s="1"/>
  <c r="AB27" i="24" a="1"/>
  <c r="AB27" i="24" s="1"/>
  <c r="X27" i="24" a="1"/>
  <c r="X27" i="24" s="1"/>
  <c r="K27" i="24" s="1"/>
  <c r="X407" i="24" a="1"/>
  <c r="X407" i="24" s="1"/>
  <c r="K407" i="24" s="1"/>
  <c r="AB1400" i="24" a="1"/>
  <c r="AB1400" i="24" s="1"/>
  <c r="X1400" i="24" a="1"/>
  <c r="X1400" i="24" s="1"/>
  <c r="K1400" i="24" s="1"/>
  <c r="AB1528" i="24" a="1"/>
  <c r="AB1528" i="24" s="1"/>
  <c r="X1528" i="24" a="1"/>
  <c r="X1528" i="24" s="1"/>
  <c r="K1528" i="24" s="1"/>
  <c r="AB1312" i="24" a="1"/>
  <c r="AB1312" i="24" s="1"/>
  <c r="X1312" i="24" a="1"/>
  <c r="X1312" i="24" s="1"/>
  <c r="K1312" i="24" s="1"/>
  <c r="AB1276" i="24" a="1"/>
  <c r="AB1276" i="24" s="1"/>
  <c r="X1276" i="24" a="1"/>
  <c r="X1276" i="24" s="1"/>
  <c r="K1276" i="24" s="1"/>
  <c r="AB1228" i="24" a="1"/>
  <c r="AB1228" i="24" s="1"/>
  <c r="X1228" i="24" a="1"/>
  <c r="X1228" i="24" s="1"/>
  <c r="K1228" i="24" s="1"/>
  <c r="AB1204" i="24" a="1"/>
  <c r="AB1204" i="24" s="1"/>
  <c r="X1204" i="24" a="1"/>
  <c r="X1204" i="24" s="1"/>
  <c r="K1204" i="24" s="1"/>
  <c r="AB1168" i="24" a="1"/>
  <c r="AB1168" i="24" s="1"/>
  <c r="X1168" i="24" a="1"/>
  <c r="X1168" i="24" s="1"/>
  <c r="K1168" i="24" s="1"/>
  <c r="AB1132" i="24" a="1"/>
  <c r="AB1132" i="24" s="1"/>
  <c r="X1132" i="24" a="1"/>
  <c r="X1132" i="24" s="1"/>
  <c r="K1132" i="24" s="1"/>
  <c r="AB1084" i="24" a="1"/>
  <c r="AB1084" i="24" s="1"/>
  <c r="X1084" i="24" a="1"/>
  <c r="X1084" i="24" s="1"/>
  <c r="K1084" i="24" s="1"/>
  <c r="AB1036" i="24" a="1"/>
  <c r="AB1036" i="24" s="1"/>
  <c r="X1036" i="24" a="1"/>
  <c r="X1036" i="24" s="1"/>
  <c r="K1036" i="24" s="1"/>
  <c r="AB988" i="24" a="1"/>
  <c r="AB988" i="24" s="1"/>
  <c r="X988" i="24" a="1"/>
  <c r="X988" i="24" s="1"/>
  <c r="K988" i="24" s="1"/>
  <c r="AB940" i="24" a="1"/>
  <c r="AB940" i="24" s="1"/>
  <c r="X940" i="24" a="1"/>
  <c r="X940" i="24" s="1"/>
  <c r="K940" i="24" s="1"/>
  <c r="AB880" i="24" a="1"/>
  <c r="AB880" i="24" s="1"/>
  <c r="X880" i="24" a="1"/>
  <c r="X880" i="24" s="1"/>
  <c r="K880" i="24" s="1"/>
  <c r="AB832" i="24" a="1"/>
  <c r="AB832" i="24" s="1"/>
  <c r="X832" i="24" a="1"/>
  <c r="X832" i="24" s="1"/>
  <c r="K832" i="24" s="1"/>
  <c r="AB784" i="24" a="1"/>
  <c r="AB784" i="24" s="1"/>
  <c r="X784" i="24" a="1"/>
  <c r="X784" i="24" s="1"/>
  <c r="K784" i="24" s="1"/>
  <c r="AB748" i="24" a="1"/>
  <c r="AB748" i="24" s="1"/>
  <c r="X748" i="24" a="1"/>
  <c r="X748" i="24" s="1"/>
  <c r="K748" i="24" s="1"/>
  <c r="AB700" i="24" a="1"/>
  <c r="AB700" i="24" s="1"/>
  <c r="X700" i="24" a="1"/>
  <c r="X700" i="24" s="1"/>
  <c r="K700" i="24" s="1"/>
  <c r="AB664" i="24" a="1"/>
  <c r="AB664" i="24" s="1"/>
  <c r="X664" i="24" a="1"/>
  <c r="X664" i="24" s="1"/>
  <c r="K664" i="24" s="1"/>
  <c r="AB616" i="24" a="1"/>
  <c r="AB616" i="24" s="1"/>
  <c r="X616" i="24" a="1"/>
  <c r="X616" i="24" s="1"/>
  <c r="K616" i="24" s="1"/>
  <c r="AB592" i="24" a="1"/>
  <c r="AB592" i="24" s="1"/>
  <c r="X592" i="24" a="1"/>
  <c r="X592" i="24" s="1"/>
  <c r="K592" i="24" s="1"/>
  <c r="AB568" i="24" a="1"/>
  <c r="AB568" i="24" s="1"/>
  <c r="X568" i="24" a="1"/>
  <c r="X568" i="24" s="1"/>
  <c r="K568" i="24" s="1"/>
  <c r="AB544" i="24" a="1"/>
  <c r="AB544" i="24" s="1"/>
  <c r="X544" i="24" a="1"/>
  <c r="X544" i="24" s="1"/>
  <c r="K544" i="24" s="1"/>
  <c r="AB520" i="24" a="1"/>
  <c r="AB520" i="24" s="1"/>
  <c r="X520" i="24" a="1"/>
  <c r="X520" i="24" s="1"/>
  <c r="K520" i="24" s="1"/>
  <c r="AB496" i="24" a="1"/>
  <c r="AB496" i="24" s="1"/>
  <c r="X496" i="24" a="1"/>
  <c r="X496" i="24" s="1"/>
  <c r="K496" i="24" s="1"/>
  <c r="AB484" i="24" a="1"/>
  <c r="AB484" i="24" s="1"/>
  <c r="X484" i="24" a="1"/>
  <c r="X484" i="24" s="1"/>
  <c r="K484" i="24" s="1"/>
  <c r="AB472" i="24" a="1"/>
  <c r="AB472" i="24" s="1"/>
  <c r="X472" i="24" a="1"/>
  <c r="X472" i="24" s="1"/>
  <c r="K472" i="24" s="1"/>
  <c r="AB448" i="24" a="1"/>
  <c r="AB448" i="24" s="1"/>
  <c r="X448" i="24" a="1"/>
  <c r="X448" i="24" s="1"/>
  <c r="K448" i="24" s="1"/>
  <c r="AB412" i="24" a="1"/>
  <c r="AB412" i="24" s="1"/>
  <c r="X412" i="24" a="1"/>
  <c r="X412" i="24" s="1"/>
  <c r="K412" i="24" s="1"/>
  <c r="AB1586" i="24" a="1"/>
  <c r="AB1586" i="24" s="1"/>
  <c r="X1586" i="24" a="1"/>
  <c r="X1586" i="24" s="1"/>
  <c r="K1586" i="24" s="1"/>
  <c r="AB1574" i="24" a="1"/>
  <c r="AB1574" i="24" s="1"/>
  <c r="X1574" i="24" a="1"/>
  <c r="X1574" i="24" s="1"/>
  <c r="K1574" i="24" s="1"/>
  <c r="AB1562" i="24" a="1"/>
  <c r="AB1562" i="24" s="1"/>
  <c r="X1562" i="24" a="1"/>
  <c r="X1562" i="24" s="1"/>
  <c r="K1562" i="24" s="1"/>
  <c r="AB1550" i="24" a="1"/>
  <c r="AB1550" i="24" s="1"/>
  <c r="X1550" i="24" a="1"/>
  <c r="X1550" i="24" s="1"/>
  <c r="K1550" i="24" s="1"/>
  <c r="AB1538" i="24" a="1"/>
  <c r="AB1538" i="24" s="1"/>
  <c r="X1538" i="24" a="1"/>
  <c r="X1538" i="24" s="1"/>
  <c r="K1538" i="24" s="1"/>
  <c r="AB1526" i="24" a="1"/>
  <c r="AB1526" i="24" s="1"/>
  <c r="X1526" i="24" a="1"/>
  <c r="X1526" i="24" s="1"/>
  <c r="K1526" i="24" s="1"/>
  <c r="AB1514" i="24" a="1"/>
  <c r="AB1514" i="24" s="1"/>
  <c r="X1514" i="24" a="1"/>
  <c r="X1514" i="24" s="1"/>
  <c r="K1514" i="24" s="1"/>
  <c r="AB1502" i="24" a="1"/>
  <c r="AB1502" i="24" s="1"/>
  <c r="X1502" i="24" a="1"/>
  <c r="X1502" i="24" s="1"/>
  <c r="K1502" i="24" s="1"/>
  <c r="AB1490" i="24" a="1"/>
  <c r="AB1490" i="24" s="1"/>
  <c r="X1490" i="24" a="1"/>
  <c r="X1490" i="24" s="1"/>
  <c r="K1490" i="24" s="1"/>
  <c r="AB1466" i="24" a="1"/>
  <c r="AB1466" i="24" s="1"/>
  <c r="X1466" i="24" a="1"/>
  <c r="X1466" i="24" s="1"/>
  <c r="K1466" i="24" s="1"/>
  <c r="AB1454" i="24" a="1"/>
  <c r="AB1454" i="24" s="1"/>
  <c r="X1454" i="24" a="1"/>
  <c r="X1454" i="24" s="1"/>
  <c r="K1454" i="24" s="1"/>
  <c r="AB1442" i="24" a="1"/>
  <c r="AB1442" i="24" s="1"/>
  <c r="X1442" i="24" a="1"/>
  <c r="X1442" i="24" s="1"/>
  <c r="K1442" i="24" s="1"/>
  <c r="AB1430" i="24" a="1"/>
  <c r="AB1430" i="24" s="1"/>
  <c r="X1430" i="24" a="1"/>
  <c r="X1430" i="24" s="1"/>
  <c r="K1430" i="24" s="1"/>
  <c r="AB1418" i="24" a="1"/>
  <c r="AB1418" i="24" s="1"/>
  <c r="X1418" i="24" a="1"/>
  <c r="X1418" i="24" s="1"/>
  <c r="K1418" i="24" s="1"/>
  <c r="AB1406" i="24" a="1"/>
  <c r="AB1406" i="24" s="1"/>
  <c r="X1406" i="24" a="1"/>
  <c r="X1406" i="24" s="1"/>
  <c r="K1406" i="24" s="1"/>
  <c r="AB1394" i="24" a="1"/>
  <c r="AB1394" i="24" s="1"/>
  <c r="X1394" i="24" a="1"/>
  <c r="X1394" i="24" s="1"/>
  <c r="K1394" i="24" s="1"/>
  <c r="AB1382" i="24" a="1"/>
  <c r="AB1382" i="24" s="1"/>
  <c r="X1382" i="24" a="1"/>
  <c r="X1382" i="24" s="1"/>
  <c r="K1382" i="24" s="1"/>
  <c r="AB1370" i="24" a="1"/>
  <c r="AB1370" i="24" s="1"/>
  <c r="X1370" i="24" a="1"/>
  <c r="X1370" i="24" s="1"/>
  <c r="K1370" i="24" s="1"/>
  <c r="AB1358" i="24" a="1"/>
  <c r="AB1358" i="24" s="1"/>
  <c r="X1358" i="24" a="1"/>
  <c r="X1358" i="24" s="1"/>
  <c r="K1358" i="24" s="1"/>
  <c r="AB1346" i="24" a="1"/>
  <c r="AB1346" i="24" s="1"/>
  <c r="X1346" i="24" a="1"/>
  <c r="X1346" i="24" s="1"/>
  <c r="K1346" i="24" s="1"/>
  <c r="AB1334" i="24" a="1"/>
  <c r="AB1334" i="24" s="1"/>
  <c r="X1334" i="24" a="1"/>
  <c r="X1334" i="24" s="1"/>
  <c r="K1334" i="24" s="1"/>
  <c r="AB1322" i="24" a="1"/>
  <c r="AB1322" i="24" s="1"/>
  <c r="X1322" i="24" a="1"/>
  <c r="X1322" i="24" s="1"/>
  <c r="K1322" i="24" s="1"/>
  <c r="AB1310" i="24" a="1"/>
  <c r="AB1310" i="24" s="1"/>
  <c r="X1310" i="24" a="1"/>
  <c r="X1310" i="24" s="1"/>
  <c r="K1310" i="24" s="1"/>
  <c r="AB1298" i="24" a="1"/>
  <c r="AB1298" i="24" s="1"/>
  <c r="X1298" i="24" a="1"/>
  <c r="X1298" i="24" s="1"/>
  <c r="K1298" i="24" s="1"/>
  <c r="AB1286" i="24" a="1"/>
  <c r="AB1286" i="24" s="1"/>
  <c r="X1286" i="24" a="1"/>
  <c r="X1286" i="24" s="1"/>
  <c r="K1286" i="24" s="1"/>
  <c r="AB1274" i="24" a="1"/>
  <c r="AB1274" i="24" s="1"/>
  <c r="X1274" i="24" a="1"/>
  <c r="X1274" i="24" s="1"/>
  <c r="K1274" i="24" s="1"/>
  <c r="AB1262" i="24" a="1"/>
  <c r="AB1262" i="24" s="1"/>
  <c r="X1262" i="24" a="1"/>
  <c r="X1262" i="24" s="1"/>
  <c r="K1262" i="24" s="1"/>
  <c r="AB1250" i="24" a="1"/>
  <c r="AB1250" i="24" s="1"/>
  <c r="X1250" i="24" a="1"/>
  <c r="X1250" i="24" s="1"/>
  <c r="K1250" i="24" s="1"/>
  <c r="AB1238" i="24" a="1"/>
  <c r="AB1238" i="24" s="1"/>
  <c r="X1238" i="24" a="1"/>
  <c r="X1238" i="24" s="1"/>
  <c r="K1238" i="24" s="1"/>
  <c r="AB1226" i="24" a="1"/>
  <c r="AB1226" i="24" s="1"/>
  <c r="X1226" i="24" a="1"/>
  <c r="X1226" i="24" s="1"/>
  <c r="K1226" i="24" s="1"/>
  <c r="AB1214" i="24" a="1"/>
  <c r="AB1214" i="24" s="1"/>
  <c r="X1214" i="24" a="1"/>
  <c r="X1214" i="24" s="1"/>
  <c r="K1214" i="24" s="1"/>
  <c r="AB1202" i="24" a="1"/>
  <c r="AB1202" i="24" s="1"/>
  <c r="X1202" i="24" a="1"/>
  <c r="X1202" i="24" s="1"/>
  <c r="K1202" i="24" s="1"/>
  <c r="AB1190" i="24" a="1"/>
  <c r="AB1190" i="24" s="1"/>
  <c r="X1190" i="24" a="1"/>
  <c r="X1190" i="24" s="1"/>
  <c r="K1190" i="24" s="1"/>
  <c r="AB1178" i="24" a="1"/>
  <c r="AB1178" i="24" s="1"/>
  <c r="X1178" i="24" a="1"/>
  <c r="X1178" i="24" s="1"/>
  <c r="K1178" i="24" s="1"/>
  <c r="AB1166" i="24" a="1"/>
  <c r="AB1166" i="24" s="1"/>
  <c r="X1166" i="24" a="1"/>
  <c r="X1166" i="24" s="1"/>
  <c r="K1166" i="24" s="1"/>
  <c r="AB1154" i="24" a="1"/>
  <c r="AB1154" i="24" s="1"/>
  <c r="X1154" i="24" a="1"/>
  <c r="X1154" i="24" s="1"/>
  <c r="K1154" i="24" s="1"/>
  <c r="AB1142" i="24" a="1"/>
  <c r="AB1142" i="24" s="1"/>
  <c r="X1142" i="24" a="1"/>
  <c r="X1142" i="24" s="1"/>
  <c r="K1142" i="24" s="1"/>
  <c r="AB1130" i="24" a="1"/>
  <c r="AB1130" i="24" s="1"/>
  <c r="X1130" i="24" a="1"/>
  <c r="X1130" i="24" s="1"/>
  <c r="K1130" i="24" s="1"/>
  <c r="AB1118" i="24" a="1"/>
  <c r="AB1118" i="24" s="1"/>
  <c r="X1118" i="24" a="1"/>
  <c r="X1118" i="24" s="1"/>
  <c r="K1118" i="24" s="1"/>
  <c r="AB1106" i="24" a="1"/>
  <c r="AB1106" i="24" s="1"/>
  <c r="X1106" i="24" a="1"/>
  <c r="X1106" i="24" s="1"/>
  <c r="K1106" i="24" s="1"/>
  <c r="AB1094" i="24" a="1"/>
  <c r="AB1094" i="24" s="1"/>
  <c r="X1094" i="24" a="1"/>
  <c r="X1094" i="24" s="1"/>
  <c r="K1094" i="24" s="1"/>
  <c r="AB1082" i="24" a="1"/>
  <c r="AB1082" i="24" s="1"/>
  <c r="X1082" i="24" a="1"/>
  <c r="X1082" i="24" s="1"/>
  <c r="K1082" i="24" s="1"/>
  <c r="AB1070" i="24" a="1"/>
  <c r="AB1070" i="24" s="1"/>
  <c r="X1070" i="24" a="1"/>
  <c r="X1070" i="24" s="1"/>
  <c r="K1070" i="24" s="1"/>
  <c r="AB1058" i="24" a="1"/>
  <c r="AB1058" i="24" s="1"/>
  <c r="X1058" i="24" a="1"/>
  <c r="X1058" i="24" s="1"/>
  <c r="K1058" i="24" s="1"/>
  <c r="AB1046" i="24" a="1"/>
  <c r="AB1046" i="24" s="1"/>
  <c r="X1046" i="24" a="1"/>
  <c r="X1046" i="24" s="1"/>
  <c r="K1046" i="24" s="1"/>
  <c r="AB1034" i="24" a="1"/>
  <c r="AB1034" i="24" s="1"/>
  <c r="X1034" i="24" a="1"/>
  <c r="X1034" i="24" s="1"/>
  <c r="K1034" i="24" s="1"/>
  <c r="AB998" i="24" a="1"/>
  <c r="AB998" i="24" s="1"/>
  <c r="X998" i="24" a="1"/>
  <c r="X998" i="24" s="1"/>
  <c r="K998" i="24" s="1"/>
  <c r="AB974" i="24" a="1"/>
  <c r="AB974" i="24" s="1"/>
  <c r="X974" i="24" a="1"/>
  <c r="X974" i="24" s="1"/>
  <c r="K974" i="24" s="1"/>
  <c r="AB938" i="24" a="1"/>
  <c r="AB938" i="24" s="1"/>
  <c r="X938" i="24" a="1"/>
  <c r="X938" i="24" s="1"/>
  <c r="K938" i="24" s="1"/>
  <c r="AB902" i="24" a="1"/>
  <c r="AB902" i="24" s="1"/>
  <c r="X902" i="24" a="1"/>
  <c r="X902" i="24" s="1"/>
  <c r="K902" i="24" s="1"/>
  <c r="AB866" i="24" a="1"/>
  <c r="AB866" i="24" s="1"/>
  <c r="X866" i="24" a="1"/>
  <c r="X866" i="24" s="1"/>
  <c r="K866" i="24" s="1"/>
  <c r="AB842" i="24" a="1"/>
  <c r="AB842" i="24" s="1"/>
  <c r="X842" i="24" a="1"/>
  <c r="X842" i="24" s="1"/>
  <c r="K842" i="24" s="1"/>
  <c r="AB806" i="24" a="1"/>
  <c r="AB806" i="24" s="1"/>
  <c r="X806" i="24" a="1"/>
  <c r="X806" i="24" s="1"/>
  <c r="K806" i="24" s="1"/>
  <c r="AB770" i="24" a="1"/>
  <c r="AB770" i="24" s="1"/>
  <c r="X770" i="24" a="1"/>
  <c r="X770" i="24" s="1"/>
  <c r="K770" i="24" s="1"/>
  <c r="AB734" i="24" a="1"/>
  <c r="AB734" i="24" s="1"/>
  <c r="X734" i="24" a="1"/>
  <c r="X734" i="24" s="1"/>
  <c r="K734" i="24" s="1"/>
  <c r="AB698" i="24" a="1"/>
  <c r="AB698" i="24" s="1"/>
  <c r="X698" i="24" a="1"/>
  <c r="X698" i="24" s="1"/>
  <c r="K698" i="24" s="1"/>
  <c r="AB662" i="24" a="1"/>
  <c r="AB662" i="24" s="1"/>
  <c r="X662" i="24" a="1"/>
  <c r="X662" i="24" s="1"/>
  <c r="K662" i="24" s="1"/>
  <c r="AB626" i="24" a="1"/>
  <c r="AB626" i="24" s="1"/>
  <c r="X626" i="24" a="1"/>
  <c r="X626" i="24" s="1"/>
  <c r="K626" i="24" s="1"/>
  <c r="AB602" i="24" a="1"/>
  <c r="AB602" i="24" s="1"/>
  <c r="X602" i="24" a="1"/>
  <c r="X602" i="24" s="1"/>
  <c r="K602" i="24" s="1"/>
  <c r="AB578" i="24" a="1"/>
  <c r="AB578" i="24" s="1"/>
  <c r="X578" i="24" a="1"/>
  <c r="X578" i="24" s="1"/>
  <c r="K578" i="24" s="1"/>
  <c r="AB566" i="24" a="1"/>
  <c r="AB566" i="24" s="1"/>
  <c r="X566" i="24" a="1"/>
  <c r="X566" i="24" s="1"/>
  <c r="K566" i="24" s="1"/>
  <c r="X458" i="24" a="1"/>
  <c r="X458" i="24" s="1"/>
  <c r="K458" i="24" s="1"/>
  <c r="X386" i="24" a="1"/>
  <c r="X386" i="24" s="1"/>
  <c r="K386" i="24" s="1"/>
  <c r="X362" i="24" a="1"/>
  <c r="X362" i="24" s="1"/>
  <c r="K362" i="24" s="1"/>
  <c r="AB350" i="24" a="1"/>
  <c r="AB350" i="24" s="1"/>
  <c r="X350" i="24" a="1"/>
  <c r="X350" i="24" s="1"/>
  <c r="K350" i="24" s="1"/>
  <c r="AB338" i="24" a="1"/>
  <c r="AB338" i="24" s="1"/>
  <c r="X338" i="24" a="1"/>
  <c r="X338" i="24" s="1"/>
  <c r="K338" i="24" s="1"/>
  <c r="AB326" i="24" a="1"/>
  <c r="AB326" i="24" s="1"/>
  <c r="X326" i="24" a="1"/>
  <c r="X326" i="24" s="1"/>
  <c r="K326" i="24" s="1"/>
  <c r="AB254" i="24" a="1"/>
  <c r="AB254" i="24" s="1"/>
  <c r="X254" i="24" a="1"/>
  <c r="X254" i="24" s="1"/>
  <c r="K254" i="24" s="1"/>
  <c r="X230" i="24" a="1"/>
  <c r="X230" i="24" s="1"/>
  <c r="K230" i="24" s="1"/>
  <c r="AB182" i="24" a="1"/>
  <c r="AB182" i="24" s="1"/>
  <c r="X182" i="24" a="1"/>
  <c r="X182" i="24" s="1"/>
  <c r="K182" i="24" s="1"/>
  <c r="AB110" i="24" a="1"/>
  <c r="AB110" i="24" s="1"/>
  <c r="X110" i="24" a="1"/>
  <c r="X110" i="24" s="1"/>
  <c r="K110" i="24" s="1"/>
  <c r="X98" i="24" a="1"/>
  <c r="X98" i="24" s="1"/>
  <c r="K98" i="24" s="1"/>
  <c r="AB1103" i="24" a="1"/>
  <c r="AB1103" i="24" s="1"/>
  <c r="X1103" i="24" a="1"/>
  <c r="X1103" i="24" s="1"/>
  <c r="K1103" i="24" s="1"/>
  <c r="AB1019" i="24" a="1"/>
  <c r="AB1019" i="24" s="1"/>
  <c r="X1019" i="24" a="1"/>
  <c r="X1019" i="24" s="1"/>
  <c r="K1019" i="24" s="1"/>
  <c r="AB911" i="24" a="1"/>
  <c r="AB911" i="24" s="1"/>
  <c r="X911" i="24" a="1"/>
  <c r="X911" i="24" s="1"/>
  <c r="K911" i="24" s="1"/>
  <c r="AB851" i="24" a="1"/>
  <c r="AB851" i="24" s="1"/>
  <c r="X851" i="24" a="1"/>
  <c r="X851" i="24" s="1"/>
  <c r="K851" i="24" s="1"/>
  <c r="AB743" i="24" a="1"/>
  <c r="AB743" i="24" s="1"/>
  <c r="X743" i="24" a="1"/>
  <c r="X743" i="24" s="1"/>
  <c r="K743" i="24" s="1"/>
  <c r="AB671" i="24" a="1"/>
  <c r="AB671" i="24" s="1"/>
  <c r="X671" i="24" a="1"/>
  <c r="X671" i="24" s="1"/>
  <c r="K671" i="24" s="1"/>
  <c r="AB623" i="24" a="1"/>
  <c r="AB623" i="24" s="1"/>
  <c r="X623" i="24" a="1"/>
  <c r="X623" i="24" s="1"/>
  <c r="K623" i="24" s="1"/>
  <c r="AB551" i="24" a="1"/>
  <c r="AB551" i="24" s="1"/>
  <c r="X551" i="24" a="1"/>
  <c r="X551" i="24" s="1"/>
  <c r="K551" i="24" s="1"/>
  <c r="AB467" i="24" a="1"/>
  <c r="AB467" i="24" s="1"/>
  <c r="X467" i="24" a="1"/>
  <c r="X467" i="24" s="1"/>
  <c r="K467" i="24" s="1"/>
  <c r="AB1556" i="24" a="1"/>
  <c r="AB1556" i="24" s="1"/>
  <c r="X1556" i="24" a="1"/>
  <c r="X1556" i="24" s="1"/>
  <c r="K1556" i="24" s="1"/>
  <c r="AB1376" i="24" a="1"/>
  <c r="AB1376" i="24" s="1"/>
  <c r="X1376" i="24" a="1"/>
  <c r="X1376" i="24" s="1"/>
  <c r="K1376" i="24" s="1"/>
  <c r="AB1564" i="24" a="1"/>
  <c r="AB1564" i="24" s="1"/>
  <c r="X1564" i="24" a="1"/>
  <c r="X1564" i="24" s="1"/>
  <c r="K1564" i="24" s="1"/>
  <c r="AB1516" i="24" a="1"/>
  <c r="AB1516" i="24" s="1"/>
  <c r="X1516" i="24" a="1"/>
  <c r="X1516" i="24" s="1"/>
  <c r="K1516" i="24" s="1"/>
  <c r="AB1480" i="24" a="1"/>
  <c r="AB1480" i="24" s="1"/>
  <c r="X1480" i="24" a="1"/>
  <c r="X1480" i="24" s="1"/>
  <c r="K1480" i="24" s="1"/>
  <c r="AB1444" i="24" a="1"/>
  <c r="AB1444" i="24" s="1"/>
  <c r="X1444" i="24" a="1"/>
  <c r="X1444" i="24" s="1"/>
  <c r="K1444" i="24" s="1"/>
  <c r="AB1408" i="24" a="1"/>
  <c r="AB1408" i="24" s="1"/>
  <c r="X1408" i="24" a="1"/>
  <c r="X1408" i="24" s="1"/>
  <c r="K1408" i="24" s="1"/>
  <c r="AB1384" i="24" a="1"/>
  <c r="AB1384" i="24" s="1"/>
  <c r="X1384" i="24" a="1"/>
  <c r="X1384" i="24" s="1"/>
  <c r="K1384" i="24" s="1"/>
  <c r="AB1360" i="24" a="1"/>
  <c r="AB1360" i="24" s="1"/>
  <c r="X1360" i="24" a="1"/>
  <c r="X1360" i="24" s="1"/>
  <c r="K1360" i="24" s="1"/>
  <c r="AB1324" i="24" a="1"/>
  <c r="AB1324" i="24" s="1"/>
  <c r="X1324" i="24" a="1"/>
  <c r="X1324" i="24" s="1"/>
  <c r="K1324" i="24" s="1"/>
  <c r="AB1288" i="24" a="1"/>
  <c r="AB1288" i="24" s="1"/>
  <c r="X1288" i="24" a="1"/>
  <c r="X1288" i="24" s="1"/>
  <c r="K1288" i="24" s="1"/>
  <c r="AB1252" i="24" a="1"/>
  <c r="AB1252" i="24" s="1"/>
  <c r="X1252" i="24" a="1"/>
  <c r="X1252" i="24" s="1"/>
  <c r="K1252" i="24" s="1"/>
  <c r="AB1216" i="24" a="1"/>
  <c r="AB1216" i="24" s="1"/>
  <c r="X1216" i="24" a="1"/>
  <c r="X1216" i="24" s="1"/>
  <c r="K1216" i="24" s="1"/>
  <c r="AB1180" i="24" a="1"/>
  <c r="AB1180" i="24" s="1"/>
  <c r="X1180" i="24" a="1"/>
  <c r="X1180" i="24" s="1"/>
  <c r="K1180" i="24" s="1"/>
  <c r="AB1144" i="24" a="1"/>
  <c r="AB1144" i="24" s="1"/>
  <c r="X1144" i="24" a="1"/>
  <c r="X1144" i="24" s="1"/>
  <c r="K1144" i="24" s="1"/>
  <c r="AB1108" i="24" a="1"/>
  <c r="AB1108" i="24" s="1"/>
  <c r="X1108" i="24" a="1"/>
  <c r="X1108" i="24" s="1"/>
  <c r="K1108" i="24" s="1"/>
  <c r="AB1060" i="24" a="1"/>
  <c r="AB1060" i="24" s="1"/>
  <c r="X1060" i="24" a="1"/>
  <c r="X1060" i="24" s="1"/>
  <c r="K1060" i="24" s="1"/>
  <c r="AB1012" i="24" a="1"/>
  <c r="AB1012" i="24" s="1"/>
  <c r="X1012" i="24" a="1"/>
  <c r="X1012" i="24" s="1"/>
  <c r="K1012" i="24" s="1"/>
  <c r="AB952" i="24" a="1"/>
  <c r="AB952" i="24" s="1"/>
  <c r="X952" i="24" a="1"/>
  <c r="X952" i="24" s="1"/>
  <c r="K952" i="24" s="1"/>
  <c r="AB904" i="24" a="1"/>
  <c r="AB904" i="24" s="1"/>
  <c r="X904" i="24" a="1"/>
  <c r="X904" i="24" s="1"/>
  <c r="K904" i="24" s="1"/>
  <c r="AB856" i="24" a="1"/>
  <c r="AB856" i="24" s="1"/>
  <c r="X856" i="24" a="1"/>
  <c r="X856" i="24" s="1"/>
  <c r="K856" i="24" s="1"/>
  <c r="AB808" i="24" a="1"/>
  <c r="AB808" i="24" s="1"/>
  <c r="X808" i="24" a="1"/>
  <c r="X808" i="24" s="1"/>
  <c r="K808" i="24" s="1"/>
  <c r="AB760" i="24" a="1"/>
  <c r="AB760" i="24" s="1"/>
  <c r="X760" i="24" a="1"/>
  <c r="X760" i="24" s="1"/>
  <c r="K760" i="24" s="1"/>
  <c r="AB712" i="24" a="1"/>
  <c r="AB712" i="24" s="1"/>
  <c r="X712" i="24" a="1"/>
  <c r="X712" i="24" s="1"/>
  <c r="K712" i="24" s="1"/>
  <c r="AB652" i="24" a="1"/>
  <c r="AB652" i="24" s="1"/>
  <c r="X652" i="24" a="1"/>
  <c r="X652" i="24" s="1"/>
  <c r="K652" i="24" s="1"/>
  <c r="AB424" i="24" a="1"/>
  <c r="AB424" i="24" s="1"/>
  <c r="X424" i="24" a="1"/>
  <c r="X424" i="24" s="1"/>
  <c r="K424" i="24" s="1"/>
  <c r="AB1010" i="24" a="1"/>
  <c r="AB1010" i="24" s="1"/>
  <c r="X1010" i="24" a="1"/>
  <c r="X1010" i="24" s="1"/>
  <c r="K1010" i="24" s="1"/>
  <c r="AB986" i="24" a="1"/>
  <c r="AB986" i="24" s="1"/>
  <c r="X986" i="24" a="1"/>
  <c r="X986" i="24" s="1"/>
  <c r="K986" i="24" s="1"/>
  <c r="AB962" i="24" a="1"/>
  <c r="AB962" i="24" s="1"/>
  <c r="X962" i="24" a="1"/>
  <c r="X962" i="24" s="1"/>
  <c r="K962" i="24" s="1"/>
  <c r="AB950" i="24" a="1"/>
  <c r="AB950" i="24" s="1"/>
  <c r="X950" i="24" a="1"/>
  <c r="X950" i="24" s="1"/>
  <c r="K950" i="24" s="1"/>
  <c r="AB926" i="24" a="1"/>
  <c r="AB926" i="24" s="1"/>
  <c r="X926" i="24" a="1"/>
  <c r="X926" i="24" s="1"/>
  <c r="K926" i="24" s="1"/>
  <c r="AB914" i="24" a="1"/>
  <c r="AB914" i="24" s="1"/>
  <c r="X914" i="24" a="1"/>
  <c r="X914" i="24" s="1"/>
  <c r="K914" i="24" s="1"/>
  <c r="AB890" i="24" a="1"/>
  <c r="AB890" i="24" s="1"/>
  <c r="X890" i="24" a="1"/>
  <c r="X890" i="24" s="1"/>
  <c r="K890" i="24" s="1"/>
  <c r="AB878" i="24" a="1"/>
  <c r="AB878" i="24" s="1"/>
  <c r="X878" i="24" a="1"/>
  <c r="X878" i="24" s="1"/>
  <c r="K878" i="24" s="1"/>
  <c r="AB854" i="24" a="1"/>
  <c r="AB854" i="24" s="1"/>
  <c r="X854" i="24" a="1"/>
  <c r="X854" i="24" s="1"/>
  <c r="K854" i="24" s="1"/>
  <c r="AB830" i="24" a="1"/>
  <c r="AB830" i="24" s="1"/>
  <c r="X830" i="24" a="1"/>
  <c r="X830" i="24" s="1"/>
  <c r="K830" i="24" s="1"/>
  <c r="AB818" i="24" a="1"/>
  <c r="AB818" i="24" s="1"/>
  <c r="X818" i="24" a="1"/>
  <c r="X818" i="24" s="1"/>
  <c r="K818" i="24" s="1"/>
  <c r="AB794" i="24" a="1"/>
  <c r="AB794" i="24" s="1"/>
  <c r="X794" i="24" a="1"/>
  <c r="X794" i="24" s="1"/>
  <c r="K794" i="24" s="1"/>
  <c r="AB782" i="24" a="1"/>
  <c r="AB782" i="24" s="1"/>
  <c r="X782" i="24" a="1"/>
  <c r="X782" i="24" s="1"/>
  <c r="K782" i="24" s="1"/>
  <c r="AB758" i="24" a="1"/>
  <c r="AB758" i="24" s="1"/>
  <c r="X758" i="24" a="1"/>
  <c r="X758" i="24" s="1"/>
  <c r="K758" i="24" s="1"/>
  <c r="AB746" i="24" a="1"/>
  <c r="AB746" i="24" s="1"/>
  <c r="X746" i="24" a="1"/>
  <c r="X746" i="24" s="1"/>
  <c r="K746" i="24" s="1"/>
  <c r="AB722" i="24" a="1"/>
  <c r="AB722" i="24" s="1"/>
  <c r="X722" i="24" a="1"/>
  <c r="X722" i="24" s="1"/>
  <c r="K722" i="24" s="1"/>
  <c r="AB710" i="24" a="1"/>
  <c r="AB710" i="24" s="1"/>
  <c r="X710" i="24" a="1"/>
  <c r="X710" i="24" s="1"/>
  <c r="K710" i="24" s="1"/>
  <c r="AB686" i="24" a="1"/>
  <c r="AB686" i="24" s="1"/>
  <c r="X686" i="24" a="1"/>
  <c r="X686" i="24" s="1"/>
  <c r="K686" i="24" s="1"/>
  <c r="AB674" i="24" a="1"/>
  <c r="AB674" i="24" s="1"/>
  <c r="X674" i="24" a="1"/>
  <c r="X674" i="24" s="1"/>
  <c r="K674" i="24" s="1"/>
  <c r="AB650" i="24" a="1"/>
  <c r="AB650" i="24" s="1"/>
  <c r="X650" i="24" a="1"/>
  <c r="X650" i="24" s="1"/>
  <c r="K650" i="24" s="1"/>
  <c r="AB638" i="24" a="1"/>
  <c r="AB638" i="24" s="1"/>
  <c r="X638" i="24" a="1"/>
  <c r="X638" i="24" s="1"/>
  <c r="K638" i="24" s="1"/>
  <c r="AB614" i="24" a="1"/>
  <c r="AB614" i="24" s="1"/>
  <c r="X614" i="24" a="1"/>
  <c r="X614" i="24" s="1"/>
  <c r="K614" i="24" s="1"/>
  <c r="AB590" i="24" a="1"/>
  <c r="AB590" i="24" s="1"/>
  <c r="X590" i="24" a="1"/>
  <c r="X590" i="24" s="1"/>
  <c r="K590" i="24" s="1"/>
  <c r="AB542" i="24" a="1"/>
  <c r="AB542" i="24" s="1"/>
  <c r="X542" i="24" a="1"/>
  <c r="X542" i="24" s="1"/>
  <c r="K542" i="24" s="1"/>
  <c r="AB530" i="24" a="1"/>
  <c r="AB530" i="24" s="1"/>
  <c r="X530" i="24" a="1"/>
  <c r="X530" i="24" s="1"/>
  <c r="K530" i="24" s="1"/>
  <c r="AB518" i="24" a="1"/>
  <c r="AB518" i="24" s="1"/>
  <c r="X518" i="24" a="1"/>
  <c r="X518" i="24" s="1"/>
  <c r="K518" i="24" s="1"/>
  <c r="AB506" i="24" a="1"/>
  <c r="AB506" i="24" s="1"/>
  <c r="X506" i="24" a="1"/>
  <c r="X506" i="24" s="1"/>
  <c r="K506" i="24" s="1"/>
  <c r="AB494" i="24" a="1"/>
  <c r="AB494" i="24" s="1"/>
  <c r="X494" i="24" a="1"/>
  <c r="X494" i="24" s="1"/>
  <c r="K494" i="24" s="1"/>
  <c r="AB482" i="24" a="1"/>
  <c r="AB482" i="24" s="1"/>
  <c r="X482" i="24" a="1"/>
  <c r="X482" i="24" s="1"/>
  <c r="K482" i="24" s="1"/>
  <c r="AB470" i="24" a="1"/>
  <c r="AB470" i="24" s="1"/>
  <c r="X470" i="24" a="1"/>
  <c r="X470" i="24" s="1"/>
  <c r="K470" i="24" s="1"/>
  <c r="AB434" i="24" a="1"/>
  <c r="AB434" i="24" s="1"/>
  <c r="X434" i="24" a="1"/>
  <c r="X434" i="24" s="1"/>
  <c r="K434" i="24" s="1"/>
  <c r="X422" i="24" a="1"/>
  <c r="X422" i="24" s="1"/>
  <c r="K422" i="24" s="1"/>
  <c r="AB1585" i="24" a="1"/>
  <c r="AB1585" i="24" s="1"/>
  <c r="X1585" i="24" a="1"/>
  <c r="X1585" i="24" s="1"/>
  <c r="K1585" i="24" s="1"/>
  <c r="AB1573" i="24" a="1"/>
  <c r="AB1573" i="24" s="1"/>
  <c r="X1573" i="24" a="1"/>
  <c r="X1573" i="24" s="1"/>
  <c r="K1573" i="24" s="1"/>
  <c r="AB1561" i="24" a="1"/>
  <c r="AB1561" i="24" s="1"/>
  <c r="X1561" i="24" a="1"/>
  <c r="X1561" i="24" s="1"/>
  <c r="K1561" i="24" s="1"/>
  <c r="AB1549" i="24" a="1"/>
  <c r="AB1549" i="24" s="1"/>
  <c r="X1549" i="24" a="1"/>
  <c r="X1549" i="24" s="1"/>
  <c r="K1549" i="24" s="1"/>
  <c r="AB1537" i="24" a="1"/>
  <c r="AB1537" i="24" s="1"/>
  <c r="X1537" i="24" a="1"/>
  <c r="X1537" i="24" s="1"/>
  <c r="K1537" i="24" s="1"/>
  <c r="AB1525" i="24" a="1"/>
  <c r="AB1525" i="24" s="1"/>
  <c r="X1525" i="24" a="1"/>
  <c r="X1525" i="24" s="1"/>
  <c r="K1525" i="24" s="1"/>
  <c r="AB1513" i="24" a="1"/>
  <c r="AB1513" i="24" s="1"/>
  <c r="X1513" i="24" a="1"/>
  <c r="X1513" i="24" s="1"/>
  <c r="K1513" i="24" s="1"/>
  <c r="AB1501" i="24" a="1"/>
  <c r="AB1501" i="24" s="1"/>
  <c r="X1501" i="24" a="1"/>
  <c r="X1501" i="24" s="1"/>
  <c r="K1501" i="24" s="1"/>
  <c r="AB1489" i="24" a="1"/>
  <c r="AB1489" i="24" s="1"/>
  <c r="X1489" i="24" a="1"/>
  <c r="X1489" i="24" s="1"/>
  <c r="K1489" i="24" s="1"/>
  <c r="AB1477" i="24" a="1"/>
  <c r="AB1477" i="24" s="1"/>
  <c r="X1477" i="24" a="1"/>
  <c r="X1477" i="24" s="1"/>
  <c r="K1477" i="24" s="1"/>
  <c r="AB1465" i="24" a="1"/>
  <c r="AB1465" i="24" s="1"/>
  <c r="X1465" i="24" a="1"/>
  <c r="X1465" i="24" s="1"/>
  <c r="K1465" i="24" s="1"/>
  <c r="AB1453" i="24" a="1"/>
  <c r="AB1453" i="24" s="1"/>
  <c r="X1453" i="24" a="1"/>
  <c r="X1453" i="24" s="1"/>
  <c r="K1453" i="24" s="1"/>
  <c r="AB1441" i="24" a="1"/>
  <c r="AB1441" i="24" s="1"/>
  <c r="X1441" i="24" a="1"/>
  <c r="X1441" i="24" s="1"/>
  <c r="K1441" i="24" s="1"/>
  <c r="AB1429" i="24" a="1"/>
  <c r="AB1429" i="24" s="1"/>
  <c r="X1429" i="24" a="1"/>
  <c r="X1429" i="24" s="1"/>
  <c r="K1429" i="24" s="1"/>
  <c r="AB1417" i="24" a="1"/>
  <c r="AB1417" i="24" s="1"/>
  <c r="X1417" i="24" a="1"/>
  <c r="X1417" i="24" s="1"/>
  <c r="K1417" i="24" s="1"/>
  <c r="AB1405" i="24" a="1"/>
  <c r="AB1405" i="24" s="1"/>
  <c r="X1405" i="24" a="1"/>
  <c r="X1405" i="24" s="1"/>
  <c r="K1405" i="24" s="1"/>
  <c r="AB1393" i="24" a="1"/>
  <c r="AB1393" i="24" s="1"/>
  <c r="X1393" i="24" a="1"/>
  <c r="X1393" i="24" s="1"/>
  <c r="K1393" i="24" s="1"/>
  <c r="AB1381" i="24" a="1"/>
  <c r="AB1381" i="24" s="1"/>
  <c r="X1381" i="24" a="1"/>
  <c r="X1381" i="24" s="1"/>
  <c r="K1381" i="24" s="1"/>
  <c r="AB1369" i="24" a="1"/>
  <c r="AB1369" i="24" s="1"/>
  <c r="X1369" i="24" a="1"/>
  <c r="X1369" i="24" s="1"/>
  <c r="K1369" i="24" s="1"/>
  <c r="AB1357" i="24" a="1"/>
  <c r="AB1357" i="24" s="1"/>
  <c r="X1357" i="24" a="1"/>
  <c r="X1357" i="24" s="1"/>
  <c r="K1357" i="24" s="1"/>
  <c r="AB1345" i="24" a="1"/>
  <c r="AB1345" i="24" s="1"/>
  <c r="X1345" i="24" a="1"/>
  <c r="X1345" i="24" s="1"/>
  <c r="K1345" i="24" s="1"/>
  <c r="AB1333" i="24" a="1"/>
  <c r="AB1333" i="24" s="1"/>
  <c r="X1333" i="24" a="1"/>
  <c r="X1333" i="24" s="1"/>
  <c r="K1333" i="24" s="1"/>
  <c r="AB1321" i="24" a="1"/>
  <c r="AB1321" i="24" s="1"/>
  <c r="X1321" i="24" a="1"/>
  <c r="X1321" i="24" s="1"/>
  <c r="K1321" i="24" s="1"/>
  <c r="AB1309" i="24" a="1"/>
  <c r="AB1309" i="24" s="1"/>
  <c r="X1309" i="24" a="1"/>
  <c r="X1309" i="24" s="1"/>
  <c r="K1309" i="24" s="1"/>
  <c r="AB1285" i="24" a="1"/>
  <c r="AB1285" i="24" s="1"/>
  <c r="X1285" i="24" a="1"/>
  <c r="X1285" i="24" s="1"/>
  <c r="K1285" i="24" s="1"/>
  <c r="AB1273" i="24" a="1"/>
  <c r="AB1273" i="24" s="1"/>
  <c r="X1273" i="24" a="1"/>
  <c r="X1273" i="24" s="1"/>
  <c r="K1273" i="24" s="1"/>
  <c r="AB1261" i="24" a="1"/>
  <c r="AB1261" i="24" s="1"/>
  <c r="X1261" i="24" a="1"/>
  <c r="X1261" i="24" s="1"/>
  <c r="K1261" i="24" s="1"/>
  <c r="AB1249" i="24" a="1"/>
  <c r="AB1249" i="24" s="1"/>
  <c r="X1249" i="24" a="1"/>
  <c r="X1249" i="24" s="1"/>
  <c r="K1249" i="24" s="1"/>
  <c r="AB1237" i="24" a="1"/>
  <c r="AB1237" i="24" s="1"/>
  <c r="X1237" i="24" a="1"/>
  <c r="X1237" i="24" s="1"/>
  <c r="K1237" i="24" s="1"/>
  <c r="AB1225" i="24" a="1"/>
  <c r="AB1225" i="24" s="1"/>
  <c r="X1225" i="24" a="1"/>
  <c r="X1225" i="24" s="1"/>
  <c r="K1225" i="24" s="1"/>
  <c r="AB1213" i="24" a="1"/>
  <c r="AB1213" i="24" s="1"/>
  <c r="X1213" i="24" a="1"/>
  <c r="X1213" i="24" s="1"/>
  <c r="K1213" i="24" s="1"/>
  <c r="AB1201" i="24" a="1"/>
  <c r="AB1201" i="24" s="1"/>
  <c r="X1201" i="24" a="1"/>
  <c r="X1201" i="24" s="1"/>
  <c r="K1201" i="24" s="1"/>
  <c r="AB1189" i="24" a="1"/>
  <c r="AB1189" i="24" s="1"/>
  <c r="X1189" i="24" a="1"/>
  <c r="X1189" i="24" s="1"/>
  <c r="K1189" i="24" s="1"/>
  <c r="AB1177" i="24" a="1"/>
  <c r="AB1177" i="24" s="1"/>
  <c r="X1177" i="24" a="1"/>
  <c r="X1177" i="24" s="1"/>
  <c r="K1177" i="24" s="1"/>
  <c r="AB1165" i="24" a="1"/>
  <c r="AB1165" i="24" s="1"/>
  <c r="X1165" i="24" a="1"/>
  <c r="X1165" i="24" s="1"/>
  <c r="K1165" i="24" s="1"/>
  <c r="AB1153" i="24" a="1"/>
  <c r="AB1153" i="24" s="1"/>
  <c r="X1153" i="24" a="1"/>
  <c r="X1153" i="24" s="1"/>
  <c r="K1153" i="24" s="1"/>
  <c r="AB1141" i="24" a="1"/>
  <c r="AB1141" i="24" s="1"/>
  <c r="X1141" i="24" a="1"/>
  <c r="X1141" i="24" s="1"/>
  <c r="K1141" i="24" s="1"/>
  <c r="AB1129" i="24" a="1"/>
  <c r="AB1129" i="24" s="1"/>
  <c r="X1129" i="24" a="1"/>
  <c r="X1129" i="24" s="1"/>
  <c r="K1129" i="24" s="1"/>
  <c r="AB1117" i="24" a="1"/>
  <c r="AB1117" i="24" s="1"/>
  <c r="X1117" i="24" a="1"/>
  <c r="X1117" i="24" s="1"/>
  <c r="K1117" i="24" s="1"/>
  <c r="AB1105" i="24" a="1"/>
  <c r="AB1105" i="24" s="1"/>
  <c r="X1105" i="24" a="1"/>
  <c r="X1105" i="24" s="1"/>
  <c r="K1105" i="24" s="1"/>
  <c r="AB1093" i="24" a="1"/>
  <c r="AB1093" i="24" s="1"/>
  <c r="X1093" i="24" a="1"/>
  <c r="X1093" i="24" s="1"/>
  <c r="K1093" i="24" s="1"/>
  <c r="AB1081" i="24" a="1"/>
  <c r="AB1081" i="24" s="1"/>
  <c r="X1081" i="24" a="1"/>
  <c r="X1081" i="24" s="1"/>
  <c r="K1081" i="24" s="1"/>
  <c r="AB1069" i="24" a="1"/>
  <c r="AB1069" i="24" s="1"/>
  <c r="X1069" i="24" a="1"/>
  <c r="X1069" i="24" s="1"/>
  <c r="K1069" i="24" s="1"/>
  <c r="AB1057" i="24" a="1"/>
  <c r="AB1057" i="24" s="1"/>
  <c r="X1057" i="24" a="1"/>
  <c r="X1057" i="24" s="1"/>
  <c r="K1057" i="24" s="1"/>
  <c r="AB1045" i="24" a="1"/>
  <c r="AB1045" i="24" s="1"/>
  <c r="X1045" i="24" a="1"/>
  <c r="X1045" i="24" s="1"/>
  <c r="K1045" i="24" s="1"/>
  <c r="AB1033" i="24" a="1"/>
  <c r="AB1033" i="24" s="1"/>
  <c r="X1033" i="24" a="1"/>
  <c r="X1033" i="24" s="1"/>
  <c r="K1033" i="24" s="1"/>
  <c r="AB1021" i="24" a="1"/>
  <c r="AB1021" i="24" s="1"/>
  <c r="X1021" i="24" a="1"/>
  <c r="X1021" i="24" s="1"/>
  <c r="K1021" i="24" s="1"/>
  <c r="AB1009" i="24" a="1"/>
  <c r="AB1009" i="24" s="1"/>
  <c r="X1009" i="24" a="1"/>
  <c r="X1009" i="24" s="1"/>
  <c r="K1009" i="24" s="1"/>
  <c r="AB997" i="24" a="1"/>
  <c r="AB997" i="24" s="1"/>
  <c r="X997" i="24" a="1"/>
  <c r="X997" i="24" s="1"/>
  <c r="K997" i="24" s="1"/>
  <c r="AB985" i="24" a="1"/>
  <c r="AB985" i="24" s="1"/>
  <c r="X985" i="24" a="1"/>
  <c r="X985" i="24" s="1"/>
  <c r="K985" i="24" s="1"/>
  <c r="AB973" i="24" a="1"/>
  <c r="AB973" i="24" s="1"/>
  <c r="X973" i="24" a="1"/>
  <c r="X973" i="24" s="1"/>
  <c r="K973" i="24" s="1"/>
  <c r="AB961" i="24" a="1"/>
  <c r="AB961" i="24" s="1"/>
  <c r="X961" i="24" a="1"/>
  <c r="X961" i="24" s="1"/>
  <c r="K961" i="24" s="1"/>
  <c r="AB949" i="24" a="1"/>
  <c r="AB949" i="24" s="1"/>
  <c r="X949" i="24" a="1"/>
  <c r="X949" i="24" s="1"/>
  <c r="K949" i="24" s="1"/>
  <c r="AB937" i="24" a="1"/>
  <c r="AB937" i="24" s="1"/>
  <c r="X937" i="24" a="1"/>
  <c r="X937" i="24" s="1"/>
  <c r="K937" i="24" s="1"/>
  <c r="AB925" i="24" a="1"/>
  <c r="AB925" i="24" s="1"/>
  <c r="X925" i="24" a="1"/>
  <c r="X925" i="24" s="1"/>
  <c r="K925" i="24" s="1"/>
  <c r="AB913" i="24" a="1"/>
  <c r="AB913" i="24" s="1"/>
  <c r="X913" i="24" a="1"/>
  <c r="X913" i="24" s="1"/>
  <c r="K913" i="24" s="1"/>
  <c r="AB901" i="24" a="1"/>
  <c r="AB901" i="24" s="1"/>
  <c r="X901" i="24" a="1"/>
  <c r="X901" i="24" s="1"/>
  <c r="K901" i="24" s="1"/>
  <c r="AB889" i="24" a="1"/>
  <c r="AB889" i="24" s="1"/>
  <c r="X889" i="24" a="1"/>
  <c r="X889" i="24" s="1"/>
  <c r="K889" i="24" s="1"/>
  <c r="AB877" i="24" a="1"/>
  <c r="AB877" i="24" s="1"/>
  <c r="X877" i="24" a="1"/>
  <c r="X877" i="24" s="1"/>
  <c r="K877" i="24" s="1"/>
  <c r="AB865" i="24" a="1"/>
  <c r="AB865" i="24" s="1"/>
  <c r="X865" i="24" a="1"/>
  <c r="X865" i="24" s="1"/>
  <c r="K865" i="24" s="1"/>
  <c r="AB853" i="24" a="1"/>
  <c r="AB853" i="24" s="1"/>
  <c r="X853" i="24" a="1"/>
  <c r="X853" i="24" s="1"/>
  <c r="K853" i="24" s="1"/>
  <c r="AB841" i="24" a="1"/>
  <c r="AB841" i="24" s="1"/>
  <c r="X841" i="24" a="1"/>
  <c r="X841" i="24" s="1"/>
  <c r="K841" i="24" s="1"/>
  <c r="AB829" i="24" a="1"/>
  <c r="AB829" i="24" s="1"/>
  <c r="X829" i="24" a="1"/>
  <c r="X829" i="24" s="1"/>
  <c r="K829" i="24" s="1"/>
  <c r="AB817" i="24" a="1"/>
  <c r="AB817" i="24" s="1"/>
  <c r="X817" i="24" a="1"/>
  <c r="X817" i="24" s="1"/>
  <c r="K817" i="24" s="1"/>
  <c r="AB805" i="24" a="1"/>
  <c r="AB805" i="24" s="1"/>
  <c r="X805" i="24" a="1"/>
  <c r="X805" i="24" s="1"/>
  <c r="K805" i="24" s="1"/>
  <c r="AB793" i="24" a="1"/>
  <c r="AB793" i="24" s="1"/>
  <c r="X793" i="24" a="1"/>
  <c r="X793" i="24" s="1"/>
  <c r="K793" i="24" s="1"/>
  <c r="AB769" i="24" a="1"/>
  <c r="AB769" i="24" s="1"/>
  <c r="X769" i="24" a="1"/>
  <c r="X769" i="24" s="1"/>
  <c r="K769" i="24" s="1"/>
  <c r="AB757" i="24" a="1"/>
  <c r="AB757" i="24" s="1"/>
  <c r="X757" i="24" a="1"/>
  <c r="X757" i="24" s="1"/>
  <c r="K757" i="24" s="1"/>
  <c r="AB745" i="24" a="1"/>
  <c r="AB745" i="24" s="1"/>
  <c r="X745" i="24" a="1"/>
  <c r="X745" i="24" s="1"/>
  <c r="K745" i="24" s="1"/>
  <c r="AB733" i="24" a="1"/>
  <c r="AB733" i="24" s="1"/>
  <c r="X733" i="24" a="1"/>
  <c r="X733" i="24" s="1"/>
  <c r="K733" i="24" s="1"/>
  <c r="AB721" i="24" a="1"/>
  <c r="AB721" i="24" s="1"/>
  <c r="X721" i="24" a="1"/>
  <c r="X721" i="24" s="1"/>
  <c r="K721" i="24" s="1"/>
  <c r="AB709" i="24" a="1"/>
  <c r="AB709" i="24" s="1"/>
  <c r="X709" i="24" a="1"/>
  <c r="X709" i="24" s="1"/>
  <c r="K709" i="24" s="1"/>
  <c r="AB697" i="24" a="1"/>
  <c r="AB697" i="24" s="1"/>
  <c r="X697" i="24" a="1"/>
  <c r="X697" i="24" s="1"/>
  <c r="K697" i="24" s="1"/>
  <c r="AB685" i="24" a="1"/>
  <c r="AB685" i="24" s="1"/>
  <c r="X685" i="24" a="1"/>
  <c r="X685" i="24" s="1"/>
  <c r="K685" i="24" s="1"/>
  <c r="AB673" i="24" a="1"/>
  <c r="AB673" i="24" s="1"/>
  <c r="X673" i="24" a="1"/>
  <c r="X673" i="24" s="1"/>
  <c r="K673" i="24" s="1"/>
  <c r="AB661" i="24" a="1"/>
  <c r="AB661" i="24" s="1"/>
  <c r="X661" i="24" a="1"/>
  <c r="X661" i="24" s="1"/>
  <c r="K661" i="24" s="1"/>
  <c r="AB649" i="24" a="1"/>
  <c r="AB649" i="24" s="1"/>
  <c r="X649" i="24" a="1"/>
  <c r="X649" i="24" s="1"/>
  <c r="K649" i="24" s="1"/>
  <c r="AB637" i="24" a="1"/>
  <c r="AB637" i="24" s="1"/>
  <c r="X637" i="24" a="1"/>
  <c r="X637" i="24" s="1"/>
  <c r="K637" i="24" s="1"/>
  <c r="AB625" i="24" a="1"/>
  <c r="AB625" i="24" s="1"/>
  <c r="X625" i="24" a="1"/>
  <c r="X625" i="24" s="1"/>
  <c r="K625" i="24" s="1"/>
  <c r="AB613" i="24" a="1"/>
  <c r="AB613" i="24" s="1"/>
  <c r="X613" i="24" a="1"/>
  <c r="X613" i="24" s="1"/>
  <c r="K613" i="24" s="1"/>
  <c r="AB601" i="24" a="1"/>
  <c r="AB601" i="24" s="1"/>
  <c r="X601" i="24" a="1"/>
  <c r="X601" i="24" s="1"/>
  <c r="K601" i="24" s="1"/>
  <c r="AB589" i="24" a="1"/>
  <c r="AB589" i="24" s="1"/>
  <c r="X589" i="24" a="1"/>
  <c r="X589" i="24" s="1"/>
  <c r="K589" i="24" s="1"/>
  <c r="AB577" i="24" a="1"/>
  <c r="AB577" i="24" s="1"/>
  <c r="X577" i="24" a="1"/>
  <c r="X577" i="24" s="1"/>
  <c r="K577" i="24" s="1"/>
  <c r="AB565" i="24" a="1"/>
  <c r="AB565" i="24" s="1"/>
  <c r="X565" i="24" a="1"/>
  <c r="X565" i="24" s="1"/>
  <c r="K565" i="24" s="1"/>
  <c r="AB553" i="24" a="1"/>
  <c r="AB553" i="24" s="1"/>
  <c r="X553" i="24" a="1"/>
  <c r="X553" i="24" s="1"/>
  <c r="K553" i="24" s="1"/>
  <c r="AB541" i="24" a="1"/>
  <c r="AB541" i="24" s="1"/>
  <c r="X541" i="24" a="1"/>
  <c r="X541" i="24" s="1"/>
  <c r="K541" i="24" s="1"/>
  <c r="AB529" i="24" a="1"/>
  <c r="AB529" i="24" s="1"/>
  <c r="X529" i="24" a="1"/>
  <c r="X529" i="24" s="1"/>
  <c r="K529" i="24" s="1"/>
  <c r="AB517" i="24" a="1"/>
  <c r="AB517" i="24" s="1"/>
  <c r="X517" i="24" a="1"/>
  <c r="X517" i="24" s="1"/>
  <c r="K517" i="24" s="1"/>
  <c r="AB505" i="24" a="1"/>
  <c r="AB505" i="24" s="1"/>
  <c r="X505" i="24" a="1"/>
  <c r="X505" i="24" s="1"/>
  <c r="K505" i="24" s="1"/>
  <c r="AB493" i="24" a="1"/>
  <c r="AB493" i="24" s="1"/>
  <c r="X493" i="24" a="1"/>
  <c r="X493" i="24" s="1"/>
  <c r="K493" i="24" s="1"/>
  <c r="AB481" i="24" a="1"/>
  <c r="AB481" i="24" s="1"/>
  <c r="X481" i="24" a="1"/>
  <c r="X481" i="24" s="1"/>
  <c r="K481" i="24" s="1"/>
  <c r="AB469" i="24" a="1"/>
  <c r="AB469" i="24" s="1"/>
  <c r="X469" i="24" a="1"/>
  <c r="X469" i="24" s="1"/>
  <c r="K469" i="24" s="1"/>
  <c r="AB457" i="24" a="1"/>
  <c r="AB457" i="24" s="1"/>
  <c r="X457" i="24" a="1"/>
  <c r="X457" i="24" s="1"/>
  <c r="K457" i="24" s="1"/>
  <c r="AB373" i="24" a="1"/>
  <c r="AB373" i="24" s="1"/>
  <c r="X373" i="24" a="1"/>
  <c r="X373" i="24" s="1"/>
  <c r="K373" i="24" s="1"/>
  <c r="X337" i="24" a="1"/>
  <c r="X337" i="24" s="1"/>
  <c r="K337" i="24" s="1"/>
  <c r="X325" i="24" a="1"/>
  <c r="X325" i="24" s="1"/>
  <c r="K325" i="24" s="1"/>
  <c r="AB301" i="24" a="1"/>
  <c r="AB301" i="24" s="1"/>
  <c r="X301" i="24" a="1"/>
  <c r="X301" i="24" s="1"/>
  <c r="K301" i="24" s="1"/>
  <c r="AB289" i="24" a="1"/>
  <c r="AB289" i="24" s="1"/>
  <c r="X289" i="24" a="1"/>
  <c r="X289" i="24" s="1"/>
  <c r="K289" i="24" s="1"/>
  <c r="X277" i="24" a="1"/>
  <c r="X277" i="24" s="1"/>
  <c r="K277" i="24" s="1"/>
  <c r="X265" i="24" a="1"/>
  <c r="X265" i="24" s="1"/>
  <c r="K265" i="24" s="1"/>
  <c r="AB229" i="24" a="1"/>
  <c r="AB229" i="24" s="1"/>
  <c r="X229" i="24" a="1"/>
  <c r="X229" i="24" s="1"/>
  <c r="K229" i="24" s="1"/>
  <c r="AB217" i="24" a="1"/>
  <c r="AB217" i="24" s="1"/>
  <c r="X217" i="24" a="1"/>
  <c r="X217" i="24" s="1"/>
  <c r="K217" i="24" s="1"/>
  <c r="AB145" i="24" a="1"/>
  <c r="AB145" i="24" s="1"/>
  <c r="X145" i="24" a="1"/>
  <c r="X145" i="24" s="1"/>
  <c r="K145" i="24" s="1"/>
  <c r="AB133" i="24" a="1"/>
  <c r="AB133" i="24" s="1"/>
  <c r="X133" i="24" a="1"/>
  <c r="X133" i="24" s="1"/>
  <c r="K133" i="24" s="1"/>
  <c r="X109" i="24" a="1"/>
  <c r="X109" i="24" s="1"/>
  <c r="K109" i="24" s="1"/>
  <c r="X85" i="24" a="1"/>
  <c r="X85" i="24" s="1"/>
  <c r="K85" i="24" s="1"/>
  <c r="AB73" i="24" a="1"/>
  <c r="AB73" i="24" s="1"/>
  <c r="X73" i="24" a="1"/>
  <c r="X73" i="24" s="1"/>
  <c r="K73" i="24" s="1"/>
  <c r="O1177" i="24" a="1"/>
  <c r="O1177" i="24" s="1"/>
  <c r="O877" i="24" a="1"/>
  <c r="O877" i="24" s="1"/>
  <c r="O1573" i="24" a="1"/>
  <c r="O1573" i="24" s="1"/>
  <c r="O1309" i="24" a="1"/>
  <c r="O1309" i="24" s="1"/>
  <c r="O1297" i="24" a="1"/>
  <c r="O1297" i="24" s="1"/>
  <c r="AJ1336" i="24" a="1"/>
  <c r="AJ1336" i="24" s="1"/>
  <c r="AB1336" i="24" a="1"/>
  <c r="AB1336" i="24" s="1"/>
  <c r="AJ1096" i="24" a="1"/>
  <c r="AJ1096" i="24" s="1"/>
  <c r="AB1096" i="24" a="1"/>
  <c r="AB1096" i="24" s="1"/>
  <c r="O1560" i="24" a="1"/>
  <c r="O1560" i="24" s="1"/>
  <c r="O1464" i="24" a="1"/>
  <c r="O1464" i="24" s="1"/>
  <c r="O1043" i="24" a="1"/>
  <c r="O1043" i="24" s="1"/>
  <c r="O407" i="24" a="1"/>
  <c r="O407" i="24" s="1"/>
  <c r="AF1551" i="24" a="1"/>
  <c r="AF1551" i="24" s="1"/>
  <c r="AB1551" i="24" a="1"/>
  <c r="AB1551" i="24" s="1"/>
  <c r="AJ1059" i="24" a="1"/>
  <c r="AJ1059" i="24" s="1"/>
  <c r="AB1059" i="24" a="1"/>
  <c r="AB1059" i="24" s="1"/>
  <c r="AJ555" i="24" a="1"/>
  <c r="AJ555" i="24" s="1"/>
  <c r="AB555" i="24" a="1"/>
  <c r="AB555" i="24" s="1"/>
  <c r="AJ1478" i="24" a="1"/>
  <c r="AJ1478" i="24" s="1"/>
  <c r="AB1478" i="24" a="1"/>
  <c r="AB1478" i="24" s="1"/>
  <c r="AJ1022" i="24" a="1"/>
  <c r="AJ1022" i="24" s="1"/>
  <c r="AB1022" i="24" a="1"/>
  <c r="AB1022" i="24" s="1"/>
  <c r="AJ554" i="24" a="1"/>
  <c r="AJ554" i="24" s="1"/>
  <c r="AB554" i="24" a="1"/>
  <c r="AB554" i="24" s="1"/>
  <c r="O1525" i="24" a="1"/>
  <c r="O1525" i="24" s="1"/>
  <c r="AJ1297" i="24" a="1"/>
  <c r="AJ1297" i="24" s="1"/>
  <c r="AB1297" i="24" a="1"/>
  <c r="AB1297" i="24" s="1"/>
  <c r="AF781" i="24" a="1"/>
  <c r="AF781" i="24" s="1"/>
  <c r="AB781" i="24" a="1"/>
  <c r="AB781" i="24" s="1"/>
  <c r="O1176" i="24" a="1"/>
  <c r="O1176" i="24" s="1"/>
  <c r="O8" i="24" a="1"/>
  <c r="O8" i="24" s="1"/>
  <c r="AF1476" i="24" a="1"/>
  <c r="AF1476" i="24" s="1"/>
  <c r="AB1476" i="24" a="1"/>
  <c r="AB1476" i="24" s="1"/>
  <c r="O1147" i="24" a="1"/>
  <c r="O1147" i="24" s="1"/>
  <c r="O631" i="24" a="1"/>
  <c r="O631" i="24" s="1"/>
  <c r="O619" i="24" a="1"/>
  <c r="O619" i="24" s="1"/>
  <c r="O403" i="24" a="1"/>
  <c r="O403" i="24" s="1"/>
  <c r="AJ1463" i="24" a="1"/>
  <c r="AJ1463" i="24" s="1"/>
  <c r="AB1463" i="24" a="1"/>
  <c r="AB1463" i="24" s="1"/>
  <c r="AJ1271" i="24" a="1"/>
  <c r="AJ1271" i="24" s="1"/>
  <c r="AB1271" i="24" a="1"/>
  <c r="AB1271" i="24" s="1"/>
  <c r="AJ515" i="24" a="1"/>
  <c r="AJ515" i="24" s="1"/>
  <c r="AB515" i="24" a="1"/>
  <c r="AB515" i="24" s="1"/>
  <c r="O1363" i="24" a="1"/>
  <c r="O1363" i="24" s="1"/>
  <c r="O1508" i="24" a="1"/>
  <c r="O1508" i="24" s="1"/>
  <c r="O1424" i="24" a="1"/>
  <c r="O1424" i="24" s="1"/>
  <c r="O1352" i="24" a="1"/>
  <c r="O1352" i="24" s="1"/>
  <c r="O1280" i="24" a="1"/>
  <c r="O1280" i="24" s="1"/>
  <c r="O1196" i="24" a="1"/>
  <c r="O1196" i="24" s="1"/>
  <c r="O1184" i="24" a="1"/>
  <c r="O1184" i="24" s="1"/>
  <c r="O1172" i="24" a="1"/>
  <c r="O1172" i="24" s="1"/>
  <c r="O1160" i="24" a="1"/>
  <c r="O1160" i="24" s="1"/>
  <c r="O1148" i="24" a="1"/>
  <c r="O1148" i="24" s="1"/>
  <c r="O1136" i="24" a="1"/>
  <c r="O1136" i="24" s="1"/>
  <c r="O1112" i="24" a="1"/>
  <c r="O1112" i="24" s="1"/>
  <c r="O1100" i="24" a="1"/>
  <c r="O1100" i="24" s="1"/>
  <c r="O1088" i="24" a="1"/>
  <c r="O1088" i="24" s="1"/>
  <c r="O1028" i="24" a="1"/>
  <c r="O1028" i="24" s="1"/>
  <c r="O992" i="24" a="1"/>
  <c r="O992" i="24" s="1"/>
  <c r="O1532" i="24" a="1"/>
  <c r="O1532" i="24" s="1"/>
  <c r="O1436" i="24" a="1"/>
  <c r="O1436" i="24" s="1"/>
  <c r="O1340" i="24" a="1"/>
  <c r="O1340" i="24" s="1"/>
  <c r="O1256" i="24" a="1"/>
  <c r="O1256" i="24" s="1"/>
  <c r="O1004" i="24" a="1"/>
  <c r="O1004" i="24" s="1"/>
  <c r="O1567" i="24" a="1"/>
  <c r="O1567" i="24" s="1"/>
  <c r="O1471" i="24" a="1"/>
  <c r="O1471" i="24" s="1"/>
  <c r="O1135" i="24" a="1"/>
  <c r="O1135" i="24" s="1"/>
  <c r="O1123" i="24" a="1"/>
  <c r="O1123" i="24" s="1"/>
  <c r="O1087" i="24" a="1"/>
  <c r="O1087" i="24" s="1"/>
  <c r="O1003" i="24" a="1"/>
  <c r="O1003" i="24" s="1"/>
  <c r="O991" i="24" a="1"/>
  <c r="O991" i="24" s="1"/>
  <c r="O979" i="24" a="1"/>
  <c r="O979" i="24" s="1"/>
  <c r="O967" i="24" a="1"/>
  <c r="O967" i="24" s="1"/>
  <c r="O955" i="24" a="1"/>
  <c r="O955" i="24" s="1"/>
  <c r="O943" i="24" a="1"/>
  <c r="O943" i="24" s="1"/>
  <c r="O931" i="24" a="1"/>
  <c r="O931" i="24" s="1"/>
  <c r="O919" i="24" a="1"/>
  <c r="O919" i="24" s="1"/>
  <c r="O907" i="24" a="1"/>
  <c r="O907" i="24" s="1"/>
  <c r="O895" i="24" a="1"/>
  <c r="O895" i="24" s="1"/>
  <c r="O883" i="24" a="1"/>
  <c r="O883" i="24" s="1"/>
  <c r="O871" i="24" a="1"/>
  <c r="O871" i="24" s="1"/>
  <c r="O859" i="24" a="1"/>
  <c r="O859" i="24" s="1"/>
  <c r="O847" i="24" a="1"/>
  <c r="O847" i="24" s="1"/>
  <c r="O835" i="24" a="1"/>
  <c r="O835" i="24" s="1"/>
  <c r="O823" i="24" a="1"/>
  <c r="O823" i="24" s="1"/>
  <c r="O811" i="24" a="1"/>
  <c r="O811" i="24" s="1"/>
  <c r="O799" i="24" a="1"/>
  <c r="O799" i="24" s="1"/>
  <c r="O787" i="24" a="1"/>
  <c r="O787" i="24" s="1"/>
  <c r="O775" i="24" a="1"/>
  <c r="O775" i="24" s="1"/>
  <c r="O763" i="24" a="1"/>
  <c r="O763" i="24" s="1"/>
  <c r="O751" i="24" a="1"/>
  <c r="O751" i="24" s="1"/>
  <c r="O739" i="24" a="1"/>
  <c r="O739" i="24" s="1"/>
  <c r="O727" i="24" a="1"/>
  <c r="O727" i="24" s="1"/>
  <c r="O715" i="24" a="1"/>
  <c r="O715" i="24" s="1"/>
  <c r="O703" i="24" a="1"/>
  <c r="O703" i="24" s="1"/>
  <c r="O691" i="24" a="1"/>
  <c r="O691" i="24" s="1"/>
  <c r="O679" i="24" a="1"/>
  <c r="O679" i="24" s="1"/>
  <c r="O667" i="24" a="1"/>
  <c r="O667" i="24" s="1"/>
  <c r="O655" i="24" a="1"/>
  <c r="O655" i="24" s="1"/>
  <c r="O643" i="24" a="1"/>
  <c r="O643" i="24" s="1"/>
  <c r="O607" i="24" a="1"/>
  <c r="O607" i="24" s="1"/>
  <c r="O595" i="24" a="1"/>
  <c r="O595" i="24" s="1"/>
  <c r="O583" i="24" a="1"/>
  <c r="O583" i="24" s="1"/>
  <c r="O571" i="24" a="1"/>
  <c r="O571" i="24" s="1"/>
  <c r="O559" i="24" a="1"/>
  <c r="O559" i="24" s="1"/>
  <c r="O1568" i="24" a="1"/>
  <c r="O1568" i="24" s="1"/>
  <c r="O1460" i="24" a="1"/>
  <c r="O1460" i="24" s="1"/>
  <c r="O1376" i="24" a="1"/>
  <c r="O1376" i="24" s="1"/>
  <c r="O1304" i="24" a="1"/>
  <c r="O1304" i="24" s="1"/>
  <c r="O1208" i="24" a="1"/>
  <c r="O1208" i="24" s="1"/>
  <c r="O1040" i="24" a="1"/>
  <c r="O1040" i="24" s="1"/>
  <c r="O12" i="24" a="1"/>
  <c r="O12" i="24" s="1"/>
  <c r="O1507" i="24" a="1"/>
  <c r="O1507" i="24" s="1"/>
  <c r="O1447" i="24" a="1"/>
  <c r="O1447" i="24" s="1"/>
  <c r="O1375" i="24" a="1"/>
  <c r="O1375" i="24" s="1"/>
  <c r="O1303" i="24" a="1"/>
  <c r="O1303" i="24" s="1"/>
  <c r="O1231" i="24" a="1"/>
  <c r="O1231" i="24" s="1"/>
  <c r="O1171" i="24" a="1"/>
  <c r="O1171" i="24" s="1"/>
  <c r="O1015" i="24" a="1"/>
  <c r="O1015" i="24" s="1"/>
  <c r="O1554" i="24" a="1"/>
  <c r="O1554" i="24" s="1"/>
  <c r="O1494" i="24" a="1"/>
  <c r="O1494" i="24" s="1"/>
  <c r="O1458" i="24" a="1"/>
  <c r="O1458" i="24" s="1"/>
  <c r="O1446" i="24" a="1"/>
  <c r="O1446" i="24" s="1"/>
  <c r="O1434" i="24" a="1"/>
  <c r="O1434" i="24" s="1"/>
  <c r="O1422" i="24" a="1"/>
  <c r="O1422" i="24" s="1"/>
  <c r="O1410" i="24" a="1"/>
  <c r="O1410" i="24" s="1"/>
  <c r="O1398" i="24" a="1"/>
  <c r="O1398" i="24" s="1"/>
  <c r="O1386" i="24" a="1"/>
  <c r="O1386" i="24" s="1"/>
  <c r="O1314" i="24" a="1"/>
  <c r="O1314" i="24" s="1"/>
  <c r="O1278" i="24" a="1"/>
  <c r="O1278" i="24" s="1"/>
  <c r="O1266" i="24" a="1"/>
  <c r="O1266" i="24" s="1"/>
  <c r="O1254" i="24" a="1"/>
  <c r="O1254" i="24" s="1"/>
  <c r="O1242" i="24" a="1"/>
  <c r="O1242" i="24" s="1"/>
  <c r="O1230" i="24" a="1"/>
  <c r="O1230" i="24" s="1"/>
  <c r="O1218" i="24" a="1"/>
  <c r="O1218" i="24" s="1"/>
  <c r="O1206" i="24" a="1"/>
  <c r="O1206" i="24" s="1"/>
  <c r="O1194" i="24" a="1"/>
  <c r="O1194" i="24" s="1"/>
  <c r="O1182" i="24" a="1"/>
  <c r="O1182" i="24" s="1"/>
  <c r="O1170" i="24" a="1"/>
  <c r="O1170" i="24" s="1"/>
  <c r="O1158" i="24" a="1"/>
  <c r="O1158" i="24" s="1"/>
  <c r="O1146" i="24" a="1"/>
  <c r="O1146" i="24" s="1"/>
  <c r="O1134" i="24" a="1"/>
  <c r="O1134" i="24" s="1"/>
  <c r="O1122" i="24" a="1"/>
  <c r="O1122" i="24" s="1"/>
  <c r="O1110" i="24" a="1"/>
  <c r="O1110" i="24" s="1"/>
  <c r="O1098" i="24" a="1"/>
  <c r="O1098" i="24" s="1"/>
  <c r="O1086" i="24" a="1"/>
  <c r="O1086" i="24" s="1"/>
  <c r="O1074" i="24" a="1"/>
  <c r="O1074" i="24" s="1"/>
  <c r="O1062" i="24" a="1"/>
  <c r="O1062" i="24" s="1"/>
  <c r="O1050" i="24" a="1"/>
  <c r="O1050" i="24" s="1"/>
  <c r="O1038" i="24" a="1"/>
  <c r="O1038" i="24" s="1"/>
  <c r="O1026" i="24" a="1"/>
  <c r="O1026" i="24" s="1"/>
  <c r="O1014" i="24" a="1"/>
  <c r="O1014" i="24" s="1"/>
  <c r="O1002" i="24" a="1"/>
  <c r="O1002" i="24" s="1"/>
  <c r="O990" i="24" a="1"/>
  <c r="O990" i="24" s="1"/>
  <c r="O978" i="24" a="1"/>
  <c r="O978" i="24" s="1"/>
  <c r="O966" i="24" a="1"/>
  <c r="O966" i="24" s="1"/>
  <c r="O954" i="24" a="1"/>
  <c r="O954" i="24" s="1"/>
  <c r="O942" i="24" a="1"/>
  <c r="O942" i="24" s="1"/>
  <c r="O930" i="24" a="1"/>
  <c r="O930" i="24" s="1"/>
  <c r="O918" i="24" a="1"/>
  <c r="O918" i="24" s="1"/>
  <c r="O906" i="24" a="1"/>
  <c r="O906" i="24" s="1"/>
  <c r="O894" i="24" a="1"/>
  <c r="O894" i="24" s="1"/>
  <c r="O882" i="24" a="1"/>
  <c r="O882" i="24" s="1"/>
  <c r="O870" i="24" a="1"/>
  <c r="O870" i="24" s="1"/>
  <c r="O858" i="24" a="1"/>
  <c r="O858" i="24" s="1"/>
  <c r="O846" i="24" a="1"/>
  <c r="O846" i="24" s="1"/>
  <c r="O1544" i="24" a="1"/>
  <c r="O1544" i="24" s="1"/>
  <c r="O1472" i="24" a="1"/>
  <c r="O1472" i="24" s="1"/>
  <c r="O1388" i="24" a="1"/>
  <c r="O1388" i="24" s="1"/>
  <c r="O1292" i="24" a="1"/>
  <c r="O1292" i="24" s="1"/>
  <c r="O1220" i="24" a="1"/>
  <c r="O1220" i="24" s="1"/>
  <c r="O1076" i="24" a="1"/>
  <c r="O1076" i="24" s="1"/>
  <c r="O1579" i="24" a="1"/>
  <c r="O1579" i="24" s="1"/>
  <c r="O1531" i="24" a="1"/>
  <c r="O1531" i="24" s="1"/>
  <c r="O1459" i="24" a="1"/>
  <c r="O1459" i="24" s="1"/>
  <c r="O1387" i="24" a="1"/>
  <c r="O1387" i="24" s="1"/>
  <c r="O1315" i="24" a="1"/>
  <c r="O1315" i="24" s="1"/>
  <c r="O1243" i="24" a="1"/>
  <c r="O1243" i="24" s="1"/>
  <c r="O1159" i="24" a="1"/>
  <c r="O1159" i="24" s="1"/>
  <c r="O1027" i="24" a="1"/>
  <c r="O1027" i="24" s="1"/>
  <c r="O1518" i="24" a="1"/>
  <c r="O1518" i="24" s="1"/>
  <c r="O1374" i="24" a="1"/>
  <c r="O1374" i="24" s="1"/>
  <c r="O1553" i="24" a="1"/>
  <c r="O1553" i="24" s="1"/>
  <c r="O1469" i="24" a="1"/>
  <c r="O1469" i="24" s="1"/>
  <c r="O1385" i="24" a="1"/>
  <c r="O1385" i="24" s="1"/>
  <c r="O1289" i="24" a="1"/>
  <c r="O1289" i="24" s="1"/>
  <c r="O1205" i="24" a="1"/>
  <c r="O1205" i="24" s="1"/>
  <c r="O1121" i="24" a="1"/>
  <c r="O1121" i="24" s="1"/>
  <c r="O1049" i="24" a="1"/>
  <c r="O1049" i="24" s="1"/>
  <c r="O977" i="24" a="1"/>
  <c r="O977" i="24" s="1"/>
  <c r="O917" i="24" a="1"/>
  <c r="O917" i="24" s="1"/>
  <c r="O869" i="24" a="1"/>
  <c r="O869" i="24" s="1"/>
  <c r="O821" i="24" a="1"/>
  <c r="O821" i="24" s="1"/>
  <c r="O809" i="24" a="1"/>
  <c r="O809" i="24" s="1"/>
  <c r="O797" i="24" a="1"/>
  <c r="O797" i="24" s="1"/>
  <c r="O785" i="24" a="1"/>
  <c r="O785" i="24" s="1"/>
  <c r="O701" i="24" a="1"/>
  <c r="O701" i="24" s="1"/>
  <c r="O1399" i="24" a="1"/>
  <c r="O1399" i="24" s="1"/>
  <c r="O1327" i="24" a="1"/>
  <c r="O1327" i="24" s="1"/>
  <c r="O1219" i="24" a="1"/>
  <c r="O1219" i="24" s="1"/>
  <c r="O1039" i="24" a="1"/>
  <c r="O1039" i="24" s="1"/>
  <c r="O1506" i="24" a="1"/>
  <c r="O1506" i="24" s="1"/>
  <c r="O1326" i="24" a="1"/>
  <c r="O1326" i="24" s="1"/>
  <c r="O10" i="24" a="1"/>
  <c r="O10" i="24" s="1"/>
  <c r="O1505" i="24" a="1"/>
  <c r="O1505" i="24" s="1"/>
  <c r="O1421" i="24" a="1"/>
  <c r="O1421" i="24" s="1"/>
  <c r="O1325" i="24" a="1"/>
  <c r="O1325" i="24" s="1"/>
  <c r="O1241" i="24" a="1"/>
  <c r="O1241" i="24" s="1"/>
  <c r="O1145" i="24" a="1"/>
  <c r="O1145" i="24" s="1"/>
  <c r="O1061" i="24" a="1"/>
  <c r="O1061" i="24" s="1"/>
  <c r="O965" i="24" a="1"/>
  <c r="O965" i="24" s="1"/>
  <c r="O881" i="24" a="1"/>
  <c r="O881" i="24" s="1"/>
  <c r="O749" i="24" a="1"/>
  <c r="O749" i="24" s="1"/>
  <c r="O1528" i="24" a="1"/>
  <c r="O1528" i="24" s="1"/>
  <c r="O1456" i="24" a="1"/>
  <c r="O1456" i="24" s="1"/>
  <c r="O1384" i="24" a="1"/>
  <c r="O1384" i="24" s="1"/>
  <c r="O1324" i="24" a="1"/>
  <c r="O1324" i="24" s="1"/>
  <c r="O1252" i="24" a="1"/>
  <c r="O1252" i="24" s="1"/>
  <c r="O1180" i="24" a="1"/>
  <c r="O1180" i="24" s="1"/>
  <c r="O1096" i="24" a="1"/>
  <c r="O1096" i="24" s="1"/>
  <c r="O1024" i="24" a="1"/>
  <c r="O1024" i="24" s="1"/>
  <c r="O952" i="24" a="1"/>
  <c r="O952" i="24" s="1"/>
  <c r="O868" i="24" a="1"/>
  <c r="O868" i="24" s="1"/>
  <c r="O796" i="24" a="1"/>
  <c r="O796" i="24" s="1"/>
  <c r="O748" i="24" a="1"/>
  <c r="O748" i="24" s="1"/>
  <c r="O676" i="24" a="1"/>
  <c r="O676" i="24" s="1"/>
  <c r="O616" i="24" a="1"/>
  <c r="O616" i="24" s="1"/>
  <c r="O580" i="24" a="1"/>
  <c r="O580" i="24" s="1"/>
  <c r="O544" i="24" a="1"/>
  <c r="O544" i="24" s="1"/>
  <c r="O484" i="24" a="1"/>
  <c r="O484" i="24" s="1"/>
  <c r="O364" i="24" a="1"/>
  <c r="O364" i="24" s="1"/>
  <c r="O280" i="24" a="1"/>
  <c r="O280" i="24" s="1"/>
  <c r="O244" i="24" a="1"/>
  <c r="O244" i="24" s="1"/>
  <c r="O220" i="24" a="1"/>
  <c r="O220" i="24" s="1"/>
  <c r="O208" i="24" a="1"/>
  <c r="O208" i="24" s="1"/>
  <c r="O184" i="24" a="1"/>
  <c r="O184" i="24" s="1"/>
  <c r="O172" i="24" a="1"/>
  <c r="O172" i="24" s="1"/>
  <c r="O160" i="24" a="1"/>
  <c r="O160" i="24" s="1"/>
  <c r="O148" i="24" a="1"/>
  <c r="O148" i="24" s="1"/>
  <c r="O76" i="24" a="1"/>
  <c r="O76" i="24" s="1"/>
  <c r="O64" i="24" a="1"/>
  <c r="O64" i="24" s="1"/>
  <c r="O52" i="24" a="1"/>
  <c r="O52" i="24" s="1"/>
  <c r="O40" i="24" a="1"/>
  <c r="O40" i="24" s="1"/>
  <c r="O28" i="24" a="1"/>
  <c r="O28" i="24" s="1"/>
  <c r="O16" i="24" a="1"/>
  <c r="O16" i="24" s="1"/>
  <c r="O1496" i="24" a="1"/>
  <c r="O1496" i="24" s="1"/>
  <c r="O1400" i="24" a="1"/>
  <c r="O1400" i="24" s="1"/>
  <c r="O1316" i="24" a="1"/>
  <c r="O1316" i="24" s="1"/>
  <c r="O1232" i="24" a="1"/>
  <c r="O1232" i="24" s="1"/>
  <c r="O1052" i="24" a="1"/>
  <c r="O1052" i="24" s="1"/>
  <c r="O1543" i="24" a="1"/>
  <c r="O1543" i="24" s="1"/>
  <c r="O1483" i="24" a="1"/>
  <c r="O1483" i="24" s="1"/>
  <c r="O1423" i="24" a="1"/>
  <c r="O1423" i="24" s="1"/>
  <c r="O1351" i="24" a="1"/>
  <c r="O1351" i="24" s="1"/>
  <c r="O1267" i="24" a="1"/>
  <c r="O1267" i="24" s="1"/>
  <c r="O1195" i="24" a="1"/>
  <c r="O1195" i="24" s="1"/>
  <c r="O1075" i="24" a="1"/>
  <c r="O1075" i="24" s="1"/>
  <c r="O1566" i="24" a="1"/>
  <c r="O1566" i="24" s="1"/>
  <c r="O1482" i="24" a="1"/>
  <c r="O1482" i="24" s="1"/>
  <c r="O1302" i="24" a="1"/>
  <c r="O1302" i="24" s="1"/>
  <c r="O1565" i="24" a="1"/>
  <c r="O1565" i="24" s="1"/>
  <c r="O1493" i="24" a="1"/>
  <c r="O1493" i="24" s="1"/>
  <c r="O1397" i="24" a="1"/>
  <c r="O1397" i="24" s="1"/>
  <c r="O1301" i="24" a="1"/>
  <c r="O1301" i="24" s="1"/>
  <c r="O1253" i="24" a="1"/>
  <c r="O1253" i="24" s="1"/>
  <c r="O1157" i="24" a="1"/>
  <c r="O1157" i="24" s="1"/>
  <c r="O1085" i="24" a="1"/>
  <c r="O1085" i="24" s="1"/>
  <c r="O1013" i="24" a="1"/>
  <c r="O1013" i="24" s="1"/>
  <c r="O929" i="24" a="1"/>
  <c r="O929" i="24" s="1"/>
  <c r="O845" i="24" a="1"/>
  <c r="O845" i="24" s="1"/>
  <c r="O725" i="24" a="1"/>
  <c r="O725" i="24" s="1"/>
  <c r="O1552" i="24" a="1"/>
  <c r="O1552" i="24" s="1"/>
  <c r="O1468" i="24" a="1"/>
  <c r="O1468" i="24" s="1"/>
  <c r="O1396" i="24" a="1"/>
  <c r="O1396" i="24" s="1"/>
  <c r="O1336" i="24" a="1"/>
  <c r="O1336" i="24" s="1"/>
  <c r="O1264" i="24" a="1"/>
  <c r="O1264" i="24" s="1"/>
  <c r="O1192" i="24" a="1"/>
  <c r="O1192" i="24" s="1"/>
  <c r="O1120" i="24" a="1"/>
  <c r="O1120" i="24" s="1"/>
  <c r="O1060" i="24" a="1"/>
  <c r="O1060" i="24" s="1"/>
  <c r="O988" i="24" a="1"/>
  <c r="O988" i="24" s="1"/>
  <c r="O928" i="24" a="1"/>
  <c r="O928" i="24" s="1"/>
  <c r="O856" i="24" a="1"/>
  <c r="O856" i="24" s="1"/>
  <c r="O784" i="24" a="1"/>
  <c r="O784" i="24" s="1"/>
  <c r="O700" i="24" a="1"/>
  <c r="O700" i="24" s="1"/>
  <c r="O460" i="24" a="1"/>
  <c r="O460" i="24" s="1"/>
  <c r="O388" i="24" a="1"/>
  <c r="O388" i="24" s="1"/>
  <c r="O340" i="24" a="1"/>
  <c r="O340" i="24" s="1"/>
  <c r="O256" i="24" a="1"/>
  <c r="O256" i="24" s="1"/>
  <c r="O88" i="24" a="1"/>
  <c r="O88" i="24" s="1"/>
  <c r="O1563" i="24" a="1"/>
  <c r="O1563" i="24" s="1"/>
  <c r="O1503" i="24" a="1"/>
  <c r="O1503" i="24" s="1"/>
  <c r="O1467" i="24" a="1"/>
  <c r="O1467" i="24" s="1"/>
  <c r="O1419" i="24" a="1"/>
  <c r="O1419" i="24" s="1"/>
  <c r="O1383" i="24" a="1"/>
  <c r="O1383" i="24" s="1"/>
  <c r="O1371" i="24" a="1"/>
  <c r="O1371" i="24" s="1"/>
  <c r="O1359" i="24" a="1"/>
  <c r="O1359" i="24" s="1"/>
  <c r="O1347" i="24" a="1"/>
  <c r="O1347" i="24" s="1"/>
  <c r="O1335" i="24" a="1"/>
  <c r="O1335" i="24" s="1"/>
  <c r="O1323" i="24" a="1"/>
  <c r="O1323" i="24" s="1"/>
  <c r="O1311" i="24" a="1"/>
  <c r="O1311" i="24" s="1"/>
  <c r="O1299" i="24" a="1"/>
  <c r="O1299" i="24" s="1"/>
  <c r="O1287" i="24" a="1"/>
  <c r="O1287" i="24" s="1"/>
  <c r="O1227" i="24" a="1"/>
  <c r="O1227" i="24" s="1"/>
  <c r="O1215" i="24" a="1"/>
  <c r="O1215" i="24" s="1"/>
  <c r="O1203" i="24" a="1"/>
  <c r="O1203" i="24" s="1"/>
  <c r="O1191" i="24" a="1"/>
  <c r="O1191" i="24" s="1"/>
  <c r="O1179" i="24" a="1"/>
  <c r="O1179" i="24" s="1"/>
  <c r="O1167" i="24" a="1"/>
  <c r="O1167" i="24" s="1"/>
  <c r="O1155" i="24" a="1"/>
  <c r="O1155" i="24" s="1"/>
  <c r="O1143" i="24" a="1"/>
  <c r="O1143" i="24" s="1"/>
  <c r="O1131" i="24" a="1"/>
  <c r="O1131" i="24" s="1"/>
  <c r="O1119" i="24" a="1"/>
  <c r="O1119" i="24" s="1"/>
  <c r="O1107" i="24" a="1"/>
  <c r="O1107" i="24" s="1"/>
  <c r="O1095" i="24" a="1"/>
  <c r="O1095" i="24" s="1"/>
  <c r="O1083" i="24" a="1"/>
  <c r="O1083" i="24" s="1"/>
  <c r="O1071" i="24" a="1"/>
  <c r="O1071" i="24" s="1"/>
  <c r="O1059" i="24" a="1"/>
  <c r="O1059" i="24" s="1"/>
  <c r="O1047" i="24" a="1"/>
  <c r="O1047" i="24" s="1"/>
  <c r="O1035" i="24" a="1"/>
  <c r="O1035" i="24" s="1"/>
  <c r="O1023" i="24" a="1"/>
  <c r="O1023" i="24" s="1"/>
  <c r="O1011" i="24" a="1"/>
  <c r="O1011" i="24" s="1"/>
  <c r="O999" i="24" a="1"/>
  <c r="O999" i="24" s="1"/>
  <c r="O987" i="24" a="1"/>
  <c r="O987" i="24" s="1"/>
  <c r="O975" i="24" a="1"/>
  <c r="O975" i="24" s="1"/>
  <c r="O963" i="24" a="1"/>
  <c r="O963" i="24" s="1"/>
  <c r="O951" i="24" a="1"/>
  <c r="O951" i="24" s="1"/>
  <c r="O939" i="24" a="1"/>
  <c r="O939" i="24" s="1"/>
  <c r="O927" i="24" a="1"/>
  <c r="O927" i="24" s="1"/>
  <c r="O915" i="24" a="1"/>
  <c r="O915" i="24" s="1"/>
  <c r="O903" i="24" a="1"/>
  <c r="O903" i="24" s="1"/>
  <c r="O891" i="24" a="1"/>
  <c r="O891" i="24" s="1"/>
  <c r="O879" i="24" a="1"/>
  <c r="O879" i="24" s="1"/>
  <c r="O867" i="24" a="1"/>
  <c r="O867" i="24" s="1"/>
  <c r="O855" i="24" a="1"/>
  <c r="O855" i="24" s="1"/>
  <c r="O843" i="24" a="1"/>
  <c r="O843" i="24" s="1"/>
  <c r="O831" i="24" a="1"/>
  <c r="O831" i="24" s="1"/>
  <c r="O819" i="24" a="1"/>
  <c r="O819" i="24" s="1"/>
  <c r="O807" i="24" a="1"/>
  <c r="O807" i="24" s="1"/>
  <c r="O795" i="24" a="1"/>
  <c r="O795" i="24" s="1"/>
  <c r="O783" i="24" a="1"/>
  <c r="O783" i="24" s="1"/>
  <c r="O771" i="24" a="1"/>
  <c r="O771" i="24" s="1"/>
  <c r="O759" i="24" a="1"/>
  <c r="O759" i="24" s="1"/>
  <c r="O747" i="24" a="1"/>
  <c r="O747" i="24" s="1"/>
  <c r="O735" i="24" a="1"/>
  <c r="O735" i="24" s="1"/>
  <c r="O723" i="24" a="1"/>
  <c r="O723" i="24" s="1"/>
  <c r="O711" i="24" a="1"/>
  <c r="O711" i="24" s="1"/>
  <c r="O699" i="24" a="1"/>
  <c r="O699" i="24" s="1"/>
  <c r="O687" i="24" a="1"/>
  <c r="O687" i="24" s="1"/>
  <c r="O675" i="24" a="1"/>
  <c r="O675" i="24" s="1"/>
  <c r="O663" i="24" a="1"/>
  <c r="O663" i="24" s="1"/>
  <c r="O651" i="24" a="1"/>
  <c r="O651" i="24" s="1"/>
  <c r="O639" i="24" a="1"/>
  <c r="O639" i="24" s="1"/>
  <c r="O627" i="24" a="1"/>
  <c r="O627" i="24" s="1"/>
  <c r="O615" i="24" a="1"/>
  <c r="O615" i="24" s="1"/>
  <c r="O603" i="24" a="1"/>
  <c r="O603" i="24" s="1"/>
  <c r="O591" i="24" a="1"/>
  <c r="O591" i="24" s="1"/>
  <c r="O579" i="24" a="1"/>
  <c r="O579" i="24" s="1"/>
  <c r="O567" i="24" a="1"/>
  <c r="O567" i="24" s="1"/>
  <c r="O555" i="24" a="1"/>
  <c r="O555" i="24" s="1"/>
  <c r="O543" i="24" a="1"/>
  <c r="O543" i="24" s="1"/>
  <c r="O531" i="24" a="1"/>
  <c r="O531" i="24" s="1"/>
  <c r="O519" i="24" a="1"/>
  <c r="O519" i="24" s="1"/>
  <c r="O507" i="24" a="1"/>
  <c r="O507" i="24" s="1"/>
  <c r="O495" i="24" a="1"/>
  <c r="O495" i="24" s="1"/>
  <c r="O483" i="24" a="1"/>
  <c r="O483" i="24" s="1"/>
  <c r="O471" i="24" a="1"/>
  <c r="O471" i="24" s="1"/>
  <c r="O459" i="24" a="1"/>
  <c r="O459" i="24" s="1"/>
  <c r="O447" i="24" a="1"/>
  <c r="O447" i="24" s="1"/>
  <c r="O435" i="24" a="1"/>
  <c r="O435" i="24" s="1"/>
  <c r="O423" i="24" a="1"/>
  <c r="O423" i="24" s="1"/>
  <c r="O411" i="24" a="1"/>
  <c r="O411" i="24" s="1"/>
  <c r="O399" i="24" a="1"/>
  <c r="O399" i="24" s="1"/>
  <c r="O387" i="24" a="1"/>
  <c r="O387" i="24" s="1"/>
  <c r="O375" i="24" a="1"/>
  <c r="O375" i="24" s="1"/>
  <c r="O363" i="24" a="1"/>
  <c r="O363" i="24" s="1"/>
  <c r="O351" i="24" a="1"/>
  <c r="O351" i="24" s="1"/>
  <c r="O339" i="24" a="1"/>
  <c r="O339" i="24" s="1"/>
  <c r="O327" i="24" a="1"/>
  <c r="O327" i="24" s="1"/>
  <c r="O315" i="24" a="1"/>
  <c r="O315" i="24" s="1"/>
  <c r="O303" i="24" a="1"/>
  <c r="O303" i="24" s="1"/>
  <c r="O291" i="24" a="1"/>
  <c r="O291" i="24" s="1"/>
  <c r="O279" i="24" a="1"/>
  <c r="O279" i="24" s="1"/>
  <c r="O267" i="24" a="1"/>
  <c r="O267" i="24" s="1"/>
  <c r="O255" i="24" a="1"/>
  <c r="O255" i="24" s="1"/>
  <c r="O243" i="24" a="1"/>
  <c r="O243" i="24" s="1"/>
  <c r="O231" i="24" a="1"/>
  <c r="O231" i="24" s="1"/>
  <c r="O219" i="24" a="1"/>
  <c r="O219" i="24" s="1"/>
  <c r="O207" i="24" a="1"/>
  <c r="O207" i="24" s="1"/>
  <c r="O195" i="24" a="1"/>
  <c r="O195" i="24" s="1"/>
  <c r="O183" i="24" a="1"/>
  <c r="O183" i="24" s="1"/>
  <c r="O171" i="24" a="1"/>
  <c r="O171" i="24" s="1"/>
  <c r="O159" i="24" a="1"/>
  <c r="O159" i="24" s="1"/>
  <c r="O147" i="24" a="1"/>
  <c r="O147" i="24" s="1"/>
  <c r="O135" i="24" a="1"/>
  <c r="O135" i="24" s="1"/>
  <c r="O123" i="24" a="1"/>
  <c r="O123" i="24" s="1"/>
  <c r="O111" i="24" a="1"/>
  <c r="O111" i="24" s="1"/>
  <c r="O99" i="24" a="1"/>
  <c r="O99" i="24" s="1"/>
  <c r="O87" i="24" a="1"/>
  <c r="O87" i="24" s="1"/>
  <c r="O75" i="24" a="1"/>
  <c r="O75" i="24" s="1"/>
  <c r="O63" i="24" a="1"/>
  <c r="O63" i="24" s="1"/>
  <c r="O51" i="24" a="1"/>
  <c r="O51" i="24" s="1"/>
  <c r="O39" i="24" a="1"/>
  <c r="O39" i="24" s="1"/>
  <c r="O27" i="24" a="1"/>
  <c r="O27" i="24" s="1"/>
  <c r="O15" i="24" a="1"/>
  <c r="O15" i="24" s="1"/>
  <c r="O1556" i="24" a="1"/>
  <c r="O1556" i="24" s="1"/>
  <c r="O1484" i="24" a="1"/>
  <c r="O1484" i="24" s="1"/>
  <c r="O1412" i="24" a="1"/>
  <c r="O1412" i="24" s="1"/>
  <c r="O1328" i="24" a="1"/>
  <c r="O1328" i="24" s="1"/>
  <c r="O1244" i="24" a="1"/>
  <c r="O1244" i="24" s="1"/>
  <c r="O1064" i="24" a="1"/>
  <c r="O1064" i="24" s="1"/>
  <c r="O1555" i="24" a="1"/>
  <c r="O1555" i="24" s="1"/>
  <c r="O1495" i="24" a="1"/>
  <c r="O1495" i="24" s="1"/>
  <c r="O1435" i="24" a="1"/>
  <c r="O1435" i="24" s="1"/>
  <c r="O1339" i="24" a="1"/>
  <c r="O1339" i="24" s="1"/>
  <c r="O1255" i="24" a="1"/>
  <c r="O1255" i="24" s="1"/>
  <c r="O1183" i="24" a="1"/>
  <c r="O1183" i="24" s="1"/>
  <c r="O1051" i="24" a="1"/>
  <c r="O1051" i="24" s="1"/>
  <c r="O1578" i="24" a="1"/>
  <c r="O1578" i="24" s="1"/>
  <c r="O1470" i="24" a="1"/>
  <c r="O1470" i="24" s="1"/>
  <c r="O1290" i="24" a="1"/>
  <c r="O1290" i="24" s="1"/>
  <c r="O1457" i="24" a="1"/>
  <c r="O1457" i="24" s="1"/>
  <c r="O1349" i="24" a="1"/>
  <c r="O1349" i="24" s="1"/>
  <c r="O1229" i="24" a="1"/>
  <c r="O1229" i="24" s="1"/>
  <c r="O1169" i="24" a="1"/>
  <c r="O1169" i="24" s="1"/>
  <c r="O1097" i="24" a="1"/>
  <c r="O1097" i="24" s="1"/>
  <c r="O1025" i="24" a="1"/>
  <c r="O1025" i="24" s="1"/>
  <c r="O941" i="24" a="1"/>
  <c r="O941" i="24" s="1"/>
  <c r="O857" i="24" a="1"/>
  <c r="O857" i="24" s="1"/>
  <c r="O737" i="24" a="1"/>
  <c r="O737" i="24" s="1"/>
  <c r="O1540" i="24" a="1"/>
  <c r="O1540" i="24" s="1"/>
  <c r="O1480" i="24" a="1"/>
  <c r="O1480" i="24" s="1"/>
  <c r="O1408" i="24" a="1"/>
  <c r="O1408" i="24" s="1"/>
  <c r="O1312" i="24" a="1"/>
  <c r="O1312" i="24" s="1"/>
  <c r="O1240" i="24" a="1"/>
  <c r="O1240" i="24" s="1"/>
  <c r="O1156" i="24" a="1"/>
  <c r="O1156" i="24" s="1"/>
  <c r="O1084" i="24" a="1"/>
  <c r="O1084" i="24" s="1"/>
  <c r="O1000" i="24" a="1"/>
  <c r="O1000" i="24" s="1"/>
  <c r="O916" i="24" a="1"/>
  <c r="O916" i="24" s="1"/>
  <c r="O844" i="24" a="1"/>
  <c r="O844" i="24" s="1"/>
  <c r="O772" i="24" a="1"/>
  <c r="O772" i="24" s="1"/>
  <c r="O712" i="24" a="1"/>
  <c r="O712" i="24" s="1"/>
  <c r="O640" i="24" a="1"/>
  <c r="O640" i="24" s="1"/>
  <c r="O400" i="24" a="1"/>
  <c r="O400" i="24" s="1"/>
  <c r="O352" i="24" a="1"/>
  <c r="O352" i="24" s="1"/>
  <c r="O292" i="24" a="1"/>
  <c r="O292" i="24" s="1"/>
  <c r="O196" i="24" a="1"/>
  <c r="O196" i="24" s="1"/>
  <c r="O100" i="24" a="1"/>
  <c r="O100" i="24" s="1"/>
  <c r="O1575" i="24" a="1"/>
  <c r="O1575" i="24" s="1"/>
  <c r="O1515" i="24" a="1"/>
  <c r="O1515" i="24" s="1"/>
  <c r="O1479" i="24" a="1"/>
  <c r="O1479" i="24" s="1"/>
  <c r="O1407" i="24" a="1"/>
  <c r="O1407" i="24" s="1"/>
  <c r="O1275" i="24" a="1"/>
  <c r="O1275" i="24" s="1"/>
  <c r="O1586" i="24" a="1"/>
  <c r="O1586" i="24" s="1"/>
  <c r="O1574" i="24" a="1"/>
  <c r="O1574" i="24" s="1"/>
  <c r="O1562" i="24" a="1"/>
  <c r="O1562" i="24" s="1"/>
  <c r="O1550" i="24" a="1"/>
  <c r="O1550" i="24" s="1"/>
  <c r="O1538" i="24" a="1"/>
  <c r="O1538" i="24" s="1"/>
  <c r="O1526" i="24" a="1"/>
  <c r="O1526" i="24" s="1"/>
  <c r="O1514" i="24" a="1"/>
  <c r="O1514" i="24" s="1"/>
  <c r="O1502" i="24" a="1"/>
  <c r="O1502" i="24" s="1"/>
  <c r="O1490" i="24" a="1"/>
  <c r="O1490" i="24" s="1"/>
  <c r="O1478" i="24" a="1"/>
  <c r="O1478" i="24" s="1"/>
  <c r="O1466" i="24" a="1"/>
  <c r="O1466" i="24" s="1"/>
  <c r="O1454" i="24" a="1"/>
  <c r="O1454" i="24" s="1"/>
  <c r="O1442" i="24" a="1"/>
  <c r="O1442" i="24" s="1"/>
  <c r="O1430" i="24" a="1"/>
  <c r="O1430" i="24" s="1"/>
  <c r="O1418" i="24" a="1"/>
  <c r="O1418" i="24" s="1"/>
  <c r="O1406" i="24" a="1"/>
  <c r="O1406" i="24" s="1"/>
  <c r="O1394" i="24" a="1"/>
  <c r="O1394" i="24" s="1"/>
  <c r="O1382" i="24" a="1"/>
  <c r="O1382" i="24" s="1"/>
  <c r="O1370" i="24" a="1"/>
  <c r="O1370" i="24" s="1"/>
  <c r="O1358" i="24" a="1"/>
  <c r="O1358" i="24" s="1"/>
  <c r="O1346" i="24" a="1"/>
  <c r="O1346" i="24" s="1"/>
  <c r="O1334" i="24" a="1"/>
  <c r="O1334" i="24" s="1"/>
  <c r="O1322" i="24" a="1"/>
  <c r="O1322" i="24" s="1"/>
  <c r="O1310" i="24" a="1"/>
  <c r="O1310" i="24" s="1"/>
  <c r="O1298" i="24" a="1"/>
  <c r="O1298" i="24" s="1"/>
  <c r="O1286" i="24" a="1"/>
  <c r="O1286" i="24" s="1"/>
  <c r="O1274" i="24" a="1"/>
  <c r="O1274" i="24" s="1"/>
  <c r="O1262" i="24" a="1"/>
  <c r="O1262" i="24" s="1"/>
  <c r="O1250" i="24" a="1"/>
  <c r="O1250" i="24" s="1"/>
  <c r="O1238" i="24" a="1"/>
  <c r="O1238" i="24" s="1"/>
  <c r="O1226" i="24" a="1"/>
  <c r="O1226" i="24" s="1"/>
  <c r="O1214" i="24" a="1"/>
  <c r="O1214" i="24" s="1"/>
  <c r="O1202" i="24" a="1"/>
  <c r="O1202" i="24" s="1"/>
  <c r="O1190" i="24" a="1"/>
  <c r="O1190" i="24" s="1"/>
  <c r="O1178" i="24" a="1"/>
  <c r="O1178" i="24" s="1"/>
  <c r="O1166" i="24" a="1"/>
  <c r="O1166" i="24" s="1"/>
  <c r="O1154" i="24" a="1"/>
  <c r="O1154" i="24" s="1"/>
  <c r="O1142" i="24" a="1"/>
  <c r="O1142" i="24" s="1"/>
  <c r="O1130" i="24" a="1"/>
  <c r="O1130" i="24" s="1"/>
  <c r="O1118" i="24" a="1"/>
  <c r="O1118" i="24" s="1"/>
  <c r="O1106" i="24" a="1"/>
  <c r="O1106" i="24" s="1"/>
  <c r="O1094" i="24" a="1"/>
  <c r="O1094" i="24" s="1"/>
  <c r="O1082" i="24" a="1"/>
  <c r="O1082" i="24" s="1"/>
  <c r="O1070" i="24" a="1"/>
  <c r="O1070" i="24" s="1"/>
  <c r="O1058" i="24" a="1"/>
  <c r="O1058" i="24" s="1"/>
  <c r="O1046" i="24" a="1"/>
  <c r="O1046" i="24" s="1"/>
  <c r="O1034" i="24" a="1"/>
  <c r="O1034" i="24" s="1"/>
  <c r="O1022" i="24" a="1"/>
  <c r="O1022" i="24" s="1"/>
  <c r="O1010" i="24" a="1"/>
  <c r="O1010" i="24" s="1"/>
  <c r="O998" i="24" a="1"/>
  <c r="O998" i="24" s="1"/>
  <c r="O986" i="24" a="1"/>
  <c r="O986" i="24" s="1"/>
  <c r="O974" i="24" a="1"/>
  <c r="O974" i="24" s="1"/>
  <c r="O962" i="24" a="1"/>
  <c r="O962" i="24" s="1"/>
  <c r="O950" i="24" a="1"/>
  <c r="O950" i="24" s="1"/>
  <c r="O938" i="24" a="1"/>
  <c r="O938" i="24" s="1"/>
  <c r="O926" i="24" a="1"/>
  <c r="O926" i="24" s="1"/>
  <c r="O914" i="24" a="1"/>
  <c r="O914" i="24" s="1"/>
  <c r="O902" i="24" a="1"/>
  <c r="O902" i="24" s="1"/>
  <c r="O890" i="24" a="1"/>
  <c r="O890" i="24" s="1"/>
  <c r="O878" i="24" a="1"/>
  <c r="O878" i="24" s="1"/>
  <c r="O866" i="24" a="1"/>
  <c r="O866" i="24" s="1"/>
  <c r="O854" i="24" a="1"/>
  <c r="O854" i="24" s="1"/>
  <c r="O842" i="24" a="1"/>
  <c r="O842" i="24" s="1"/>
  <c r="O830" i="24" a="1"/>
  <c r="O830" i="24" s="1"/>
  <c r="O818" i="24" a="1"/>
  <c r="O818" i="24" s="1"/>
  <c r="O806" i="24" a="1"/>
  <c r="O806" i="24" s="1"/>
  <c r="O794" i="24" a="1"/>
  <c r="O794" i="24" s="1"/>
  <c r="O782" i="24" a="1"/>
  <c r="O782" i="24" s="1"/>
  <c r="O770" i="24" a="1"/>
  <c r="O770" i="24" s="1"/>
  <c r="O758" i="24" a="1"/>
  <c r="O758" i="24" s="1"/>
  <c r="O746" i="24" a="1"/>
  <c r="O746" i="24" s="1"/>
  <c r="O734" i="24" a="1"/>
  <c r="O734" i="24" s="1"/>
  <c r="O722" i="24" a="1"/>
  <c r="O722" i="24" s="1"/>
  <c r="O710" i="24" a="1"/>
  <c r="O710" i="24" s="1"/>
  <c r="O698" i="24" a="1"/>
  <c r="O698" i="24" s="1"/>
  <c r="O686" i="24" a="1"/>
  <c r="O686" i="24" s="1"/>
  <c r="O674" i="24" a="1"/>
  <c r="O674" i="24" s="1"/>
  <c r="O662" i="24" a="1"/>
  <c r="O662" i="24" s="1"/>
  <c r="O650" i="24" a="1"/>
  <c r="O650" i="24" s="1"/>
  <c r="O638" i="24" a="1"/>
  <c r="O638" i="24" s="1"/>
  <c r="O626" i="24" a="1"/>
  <c r="O626" i="24" s="1"/>
  <c r="O614" i="24" a="1"/>
  <c r="O614" i="24" s="1"/>
  <c r="O602" i="24" a="1"/>
  <c r="O602" i="24" s="1"/>
  <c r="O590" i="24" a="1"/>
  <c r="O590" i="24" s="1"/>
  <c r="O578" i="24" a="1"/>
  <c r="O578" i="24" s="1"/>
  <c r="O566" i="24" a="1"/>
  <c r="O566" i="24" s="1"/>
  <c r="O554" i="24" a="1"/>
  <c r="O554" i="24" s="1"/>
  <c r="O542" i="24" a="1"/>
  <c r="O542" i="24" s="1"/>
  <c r="O530" i="24" a="1"/>
  <c r="O530" i="24" s="1"/>
  <c r="O518" i="24" a="1"/>
  <c r="O518" i="24" s="1"/>
  <c r="O506" i="24" a="1"/>
  <c r="O506" i="24" s="1"/>
  <c r="O494" i="24" a="1"/>
  <c r="O494" i="24" s="1"/>
  <c r="O482" i="24" a="1"/>
  <c r="O482" i="24" s="1"/>
  <c r="O470" i="24" a="1"/>
  <c r="O470" i="24" s="1"/>
  <c r="O458" i="24" a="1"/>
  <c r="O458" i="24" s="1"/>
  <c r="O446" i="24" a="1"/>
  <c r="O446" i="24" s="1"/>
  <c r="O434" i="24" a="1"/>
  <c r="O434" i="24" s="1"/>
  <c r="O422" i="24" a="1"/>
  <c r="O422" i="24" s="1"/>
  <c r="O410" i="24" a="1"/>
  <c r="O410" i="24" s="1"/>
  <c r="O398" i="24" a="1"/>
  <c r="O398" i="24" s="1"/>
  <c r="O386" i="24" a="1"/>
  <c r="O386" i="24" s="1"/>
  <c r="O374" i="24" a="1"/>
  <c r="O374" i="24" s="1"/>
  <c r="O362" i="24" a="1"/>
  <c r="O362" i="24" s="1"/>
  <c r="O350" i="24" a="1"/>
  <c r="O350" i="24" s="1"/>
  <c r="O338" i="24" a="1"/>
  <c r="O338" i="24" s="1"/>
  <c r="O326" i="24" a="1"/>
  <c r="O326" i="24" s="1"/>
  <c r="O314" i="24" a="1"/>
  <c r="O314" i="24" s="1"/>
  <c r="O302" i="24" a="1"/>
  <c r="O302" i="24" s="1"/>
  <c r="O290" i="24" a="1"/>
  <c r="O290" i="24" s="1"/>
  <c r="O278" i="24" a="1"/>
  <c r="O278" i="24" s="1"/>
  <c r="O266" i="24" a="1"/>
  <c r="O266" i="24" s="1"/>
  <c r="O254" i="24" a="1"/>
  <c r="O254" i="24" s="1"/>
  <c r="O242" i="24" a="1"/>
  <c r="O242" i="24" s="1"/>
  <c r="O230" i="24" a="1"/>
  <c r="O230" i="24" s="1"/>
  <c r="O218" i="24" a="1"/>
  <c r="O218" i="24" s="1"/>
  <c r="O206" i="24" a="1"/>
  <c r="O206" i="24" s="1"/>
  <c r="O194" i="24" a="1"/>
  <c r="O194" i="24" s="1"/>
  <c r="O182" i="24" a="1"/>
  <c r="O182" i="24" s="1"/>
  <c r="O170" i="24" a="1"/>
  <c r="O170" i="24" s="1"/>
  <c r="O158" i="24" a="1"/>
  <c r="O158" i="24" s="1"/>
  <c r="O146" i="24" a="1"/>
  <c r="O146" i="24" s="1"/>
  <c r="O134" i="24" a="1"/>
  <c r="O134" i="24" s="1"/>
  <c r="O122" i="24" a="1"/>
  <c r="O122" i="24" s="1"/>
  <c r="O1285" i="24" a="1"/>
  <c r="O1285" i="24" s="1"/>
  <c r="O1273" i="24" a="1"/>
  <c r="O1273" i="24" s="1"/>
  <c r="O1261" i="24" a="1"/>
  <c r="O1261" i="24" s="1"/>
  <c r="O1249" i="24" a="1"/>
  <c r="O1249" i="24" s="1"/>
  <c r="O1237" i="24" a="1"/>
  <c r="O1237" i="24" s="1"/>
  <c r="O1225" i="24" a="1"/>
  <c r="O1225" i="24" s="1"/>
  <c r="O1213" i="24" a="1"/>
  <c r="O1213" i="24" s="1"/>
  <c r="O1201" i="24" a="1"/>
  <c r="O1201" i="24" s="1"/>
  <c r="O1189" i="24" a="1"/>
  <c r="O1189" i="24" s="1"/>
  <c r="O1165" i="24" a="1"/>
  <c r="O1165" i="24" s="1"/>
  <c r="O1153" i="24" a="1"/>
  <c r="O1153" i="24" s="1"/>
  <c r="O1141" i="24" a="1"/>
  <c r="O1141" i="24" s="1"/>
  <c r="O1129" i="24" a="1"/>
  <c r="O1129" i="24" s="1"/>
  <c r="O1117" i="24" a="1"/>
  <c r="O1117" i="24" s="1"/>
  <c r="O1105" i="24" a="1"/>
  <c r="O1105" i="24" s="1"/>
  <c r="O1093" i="24" a="1"/>
  <c r="O1093" i="24" s="1"/>
  <c r="O1081" i="24" a="1"/>
  <c r="O1081" i="24" s="1"/>
  <c r="O1069" i="24" a="1"/>
  <c r="O1069" i="24" s="1"/>
  <c r="O1057" i="24" a="1"/>
  <c r="O1057" i="24" s="1"/>
  <c r="O1045" i="24" a="1"/>
  <c r="O1045" i="24" s="1"/>
  <c r="O1033" i="24" a="1"/>
  <c r="O1033" i="24" s="1"/>
  <c r="O1021" i="24" a="1"/>
  <c r="O1021" i="24" s="1"/>
  <c r="O1009" i="24" a="1"/>
  <c r="O1009" i="24" s="1"/>
  <c r="O997" i="24" a="1"/>
  <c r="O997" i="24" s="1"/>
  <c r="O985" i="24" a="1"/>
  <c r="O985" i="24" s="1"/>
  <c r="O973" i="24" a="1"/>
  <c r="O973" i="24" s="1"/>
  <c r="O961" i="24" a="1"/>
  <c r="O961" i="24" s="1"/>
  <c r="O949" i="24" a="1"/>
  <c r="O949" i="24" s="1"/>
  <c r="O937" i="24" a="1"/>
  <c r="O937" i="24" s="1"/>
  <c r="O925" i="24" a="1"/>
  <c r="O925" i="24" s="1"/>
  <c r="O913" i="24" a="1"/>
  <c r="O913" i="24" s="1"/>
  <c r="O901" i="24" a="1"/>
  <c r="O901" i="24" s="1"/>
  <c r="O889" i="24" a="1"/>
  <c r="O889" i="24" s="1"/>
  <c r="O865" i="24" a="1"/>
  <c r="O865" i="24" s="1"/>
  <c r="O853" i="24" a="1"/>
  <c r="O853" i="24" s="1"/>
  <c r="O841" i="24" a="1"/>
  <c r="O841" i="24" s="1"/>
  <c r="O829" i="24" a="1"/>
  <c r="O829" i="24" s="1"/>
  <c r="O817" i="24" a="1"/>
  <c r="O817" i="24" s="1"/>
  <c r="O805" i="24" a="1"/>
  <c r="O805" i="24" s="1"/>
  <c r="O793" i="24" a="1"/>
  <c r="O793" i="24" s="1"/>
  <c r="O781" i="24" a="1"/>
  <c r="O781" i="24" s="1"/>
  <c r="O769" i="24" a="1"/>
  <c r="O769" i="24" s="1"/>
  <c r="O757" i="24" a="1"/>
  <c r="O757" i="24" s="1"/>
  <c r="O745" i="24" a="1"/>
  <c r="O745" i="24" s="1"/>
  <c r="O733" i="24" a="1"/>
  <c r="O733" i="24" s="1"/>
  <c r="O721" i="24" a="1"/>
  <c r="O721" i="24" s="1"/>
  <c r="O709" i="24" a="1"/>
  <c r="O709" i="24" s="1"/>
  <c r="O697" i="24" a="1"/>
  <c r="O697" i="24" s="1"/>
  <c r="O685" i="24" a="1"/>
  <c r="O685" i="24" s="1"/>
  <c r="O673" i="24" a="1"/>
  <c r="O673" i="24" s="1"/>
  <c r="O661" i="24" a="1"/>
  <c r="O661" i="24" s="1"/>
  <c r="O649" i="24" a="1"/>
  <c r="O649" i="24" s="1"/>
  <c r="O637" i="24" a="1"/>
  <c r="O637" i="24" s="1"/>
  <c r="O625" i="24" a="1"/>
  <c r="O625" i="24" s="1"/>
  <c r="O613" i="24" a="1"/>
  <c r="O613" i="24" s="1"/>
  <c r="O601" i="24" a="1"/>
  <c r="O601" i="24" s="1"/>
  <c r="O589" i="24" a="1"/>
  <c r="O589" i="24" s="1"/>
  <c r="O577" i="24" a="1"/>
  <c r="O577" i="24" s="1"/>
  <c r="O565" i="24" a="1"/>
  <c r="O565" i="24" s="1"/>
  <c r="O553" i="24" a="1"/>
  <c r="O553" i="24" s="1"/>
  <c r="O541" i="24" a="1"/>
  <c r="O541" i="24" s="1"/>
  <c r="O529" i="24" a="1"/>
  <c r="O529" i="24" s="1"/>
  <c r="O517" i="24" a="1"/>
  <c r="O517" i="24" s="1"/>
  <c r="O505" i="24" a="1"/>
  <c r="O505" i="24" s="1"/>
  <c r="O493" i="24" a="1"/>
  <c r="O493" i="24" s="1"/>
  <c r="O481" i="24" a="1"/>
  <c r="O481" i="24" s="1"/>
  <c r="O469" i="24" a="1"/>
  <c r="O469" i="24" s="1"/>
  <c r="O457" i="24" a="1"/>
  <c r="O457" i="24" s="1"/>
  <c r="O445" i="24" a="1"/>
  <c r="O445" i="24" s="1"/>
  <c r="O433" i="24" a="1"/>
  <c r="O433" i="24" s="1"/>
  <c r="O421" i="24" a="1"/>
  <c r="O421" i="24" s="1"/>
  <c r="O409" i="24" a="1"/>
  <c r="O409" i="24" s="1"/>
  <c r="O397" i="24" a="1"/>
  <c r="O397" i="24" s="1"/>
  <c r="O385" i="24" a="1"/>
  <c r="O385" i="24" s="1"/>
  <c r="O373" i="24" a="1"/>
  <c r="O373" i="24" s="1"/>
  <c r="O361" i="24" a="1"/>
  <c r="O361" i="24" s="1"/>
  <c r="O349" i="24" a="1"/>
  <c r="O349" i="24" s="1"/>
  <c r="O337" i="24" a="1"/>
  <c r="O337" i="24" s="1"/>
  <c r="O325" i="24" a="1"/>
  <c r="O325" i="24" s="1"/>
  <c r="O313" i="24" a="1"/>
  <c r="O313" i="24" s="1"/>
  <c r="O301" i="24" a="1"/>
  <c r="O301" i="24" s="1"/>
  <c r="O289" i="24" a="1"/>
  <c r="O289" i="24" s="1"/>
  <c r="O277" i="24" a="1"/>
  <c r="O277" i="24" s="1"/>
  <c r="O265" i="24" a="1"/>
  <c r="O265" i="24" s="1"/>
  <c r="O253" i="24" a="1"/>
  <c r="O253" i="24" s="1"/>
  <c r="O241" i="24" a="1"/>
  <c r="O241" i="24" s="1"/>
  <c r="O229" i="24" a="1"/>
  <c r="O229" i="24" s="1"/>
  <c r="O217" i="24" a="1"/>
  <c r="O217" i="24" s="1"/>
  <c r="O205" i="24" a="1"/>
  <c r="O205" i="24" s="1"/>
  <c r="O193" i="24" a="1"/>
  <c r="O193" i="24" s="1"/>
  <c r="O181" i="24" a="1"/>
  <c r="O181" i="24" s="1"/>
  <c r="O169" i="24" a="1"/>
  <c r="O169" i="24" s="1"/>
  <c r="O157" i="24" a="1"/>
  <c r="O157" i="24" s="1"/>
  <c r="O145" i="24" a="1"/>
  <c r="O145" i="24" s="1"/>
  <c r="O133" i="24" a="1"/>
  <c r="O133" i="24" s="1"/>
  <c r="O121" i="24" a="1"/>
  <c r="O121" i="24" s="1"/>
  <c r="O109" i="24" a="1"/>
  <c r="O109" i="24" s="1"/>
  <c r="O97" i="24" a="1"/>
  <c r="O97" i="24" s="1"/>
  <c r="O85" i="24" a="1"/>
  <c r="O85" i="24" s="1"/>
  <c r="O73" i="24" a="1"/>
  <c r="O73" i="24" s="1"/>
  <c r="O1291" i="24" a="1"/>
  <c r="O1291" i="24" s="1"/>
  <c r="O1207" i="24" a="1"/>
  <c r="O1207" i="24" s="1"/>
  <c r="O1063" i="24" a="1"/>
  <c r="O1063" i="24" s="1"/>
  <c r="O1542" i="24" a="1"/>
  <c r="O1542" i="24" s="1"/>
  <c r="O1350" i="24" a="1"/>
  <c r="O1350" i="24" s="1"/>
  <c r="O1541" i="24" a="1"/>
  <c r="O1541" i="24" s="1"/>
  <c r="O1481" i="24" a="1"/>
  <c r="O1481" i="24" s="1"/>
  <c r="O1409" i="24" a="1"/>
  <c r="O1409" i="24" s="1"/>
  <c r="O1337" i="24" a="1"/>
  <c r="O1337" i="24" s="1"/>
  <c r="O1265" i="24" a="1"/>
  <c r="O1265" i="24" s="1"/>
  <c r="O1181" i="24" a="1"/>
  <c r="O1181" i="24" s="1"/>
  <c r="O1073" i="24" a="1"/>
  <c r="O1073" i="24" s="1"/>
  <c r="O989" i="24" a="1"/>
  <c r="O989" i="24" s="1"/>
  <c r="O893" i="24" a="1"/>
  <c r="O893" i="24" s="1"/>
  <c r="O761" i="24" a="1"/>
  <c r="O761" i="24" s="1"/>
  <c r="O9" i="24" a="1"/>
  <c r="O9" i="24" s="1"/>
  <c r="O1516" i="24" a="1"/>
  <c r="O1516" i="24" s="1"/>
  <c r="O1444" i="24" a="1"/>
  <c r="O1444" i="24" s="1"/>
  <c r="O1372" i="24" a="1"/>
  <c r="O1372" i="24" s="1"/>
  <c r="O1300" i="24" a="1"/>
  <c r="O1300" i="24" s="1"/>
  <c r="O1216" i="24" a="1"/>
  <c r="O1216" i="24" s="1"/>
  <c r="O1144" i="24" a="1"/>
  <c r="O1144" i="24" s="1"/>
  <c r="O1072" i="24" a="1"/>
  <c r="O1072" i="24" s="1"/>
  <c r="O1012" i="24" a="1"/>
  <c r="O1012" i="24" s="1"/>
  <c r="O940" i="24" a="1"/>
  <c r="O940" i="24" s="1"/>
  <c r="O880" i="24" a="1"/>
  <c r="O880" i="24" s="1"/>
  <c r="O808" i="24" a="1"/>
  <c r="O808" i="24" s="1"/>
  <c r="O724" i="24" a="1"/>
  <c r="O724" i="24" s="1"/>
  <c r="O652" i="24" a="1"/>
  <c r="O652" i="24" s="1"/>
  <c r="O592" i="24" a="1"/>
  <c r="O592" i="24" s="1"/>
  <c r="O520" i="24" a="1"/>
  <c r="O520" i="24" s="1"/>
  <c r="O328" i="24" a="1"/>
  <c r="O328" i="24" s="1"/>
  <c r="O124" i="24" a="1"/>
  <c r="O124" i="24" s="1"/>
  <c r="O1539" i="24" a="1"/>
  <c r="O1539" i="24" s="1"/>
  <c r="O1443" i="24" a="1"/>
  <c r="O1443" i="24" s="1"/>
  <c r="O1239" i="24" a="1"/>
  <c r="O1239" i="24" s="1"/>
  <c r="O1537" i="24" a="1"/>
  <c r="O1537" i="24" s="1"/>
  <c r="O1513" i="24" a="1"/>
  <c r="O1513" i="24" s="1"/>
  <c r="O1501" i="24" a="1"/>
  <c r="O1501" i="24" s="1"/>
  <c r="O1489" i="24" a="1"/>
  <c r="O1489" i="24" s="1"/>
  <c r="O1453" i="24" a="1"/>
  <c r="O1453" i="24" s="1"/>
  <c r="O1441" i="24" a="1"/>
  <c r="O1441" i="24" s="1"/>
  <c r="O1429" i="24" a="1"/>
  <c r="O1429" i="24" s="1"/>
  <c r="O1417" i="24" a="1"/>
  <c r="O1417" i="24" s="1"/>
  <c r="O1405" i="24" a="1"/>
  <c r="O1405" i="24" s="1"/>
  <c r="O1393" i="24" a="1"/>
  <c r="O1393" i="24" s="1"/>
  <c r="O1381" i="24" a="1"/>
  <c r="O1381" i="24" s="1"/>
  <c r="O1369" i="24" a="1"/>
  <c r="O1369" i="24" s="1"/>
  <c r="O1357" i="24" a="1"/>
  <c r="O1357" i="24" s="1"/>
  <c r="O1345" i="24" a="1"/>
  <c r="O1345" i="24" s="1"/>
  <c r="O1333" i="24" a="1"/>
  <c r="O1333" i="24" s="1"/>
  <c r="O1321" i="24" a="1"/>
  <c r="O1321" i="24" s="1"/>
  <c r="O1584" i="24" a="1"/>
  <c r="O1584" i="24" s="1"/>
  <c r="O1572" i="24" a="1"/>
  <c r="O1572" i="24" s="1"/>
  <c r="O1548" i="24" a="1"/>
  <c r="O1548" i="24" s="1"/>
  <c r="O1536" i="24" a="1"/>
  <c r="O1536" i="24" s="1"/>
  <c r="O1524" i="24" a="1"/>
  <c r="O1524" i="24" s="1"/>
  <c r="O1512" i="24" a="1"/>
  <c r="O1512" i="24" s="1"/>
  <c r="O1500" i="24" a="1"/>
  <c r="O1500" i="24" s="1"/>
  <c r="O1488" i="24" a="1"/>
  <c r="O1488" i="24" s="1"/>
  <c r="O1476" i="24" a="1"/>
  <c r="O1476" i="24" s="1"/>
  <c r="O1452" i="24" a="1"/>
  <c r="O1452" i="24" s="1"/>
  <c r="O1440" i="24" a="1"/>
  <c r="O1440" i="24" s="1"/>
  <c r="O1428" i="24" a="1"/>
  <c r="O1428" i="24" s="1"/>
  <c r="O1416" i="24" a="1"/>
  <c r="O1416" i="24" s="1"/>
  <c r="O1404" i="24" a="1"/>
  <c r="O1404" i="24" s="1"/>
  <c r="O1392" i="24" a="1"/>
  <c r="O1392" i="24" s="1"/>
  <c r="O1380" i="24" a="1"/>
  <c r="O1380" i="24" s="1"/>
  <c r="O1368" i="24" a="1"/>
  <c r="O1368" i="24" s="1"/>
  <c r="O1356" i="24" a="1"/>
  <c r="O1356" i="24" s="1"/>
  <c r="O1344" i="24" a="1"/>
  <c r="O1344" i="24" s="1"/>
  <c r="O1332" i="24" a="1"/>
  <c r="O1332" i="24" s="1"/>
  <c r="O1320" i="24" a="1"/>
  <c r="O1320" i="24" s="1"/>
  <c r="O1308" i="24" a="1"/>
  <c r="O1308" i="24" s="1"/>
  <c r="O1296" i="24" a="1"/>
  <c r="O1296" i="24" s="1"/>
  <c r="O1284" i="24" a="1"/>
  <c r="O1284" i="24" s="1"/>
  <c r="O1272" i="24" a="1"/>
  <c r="O1272" i="24" s="1"/>
  <c r="O1260" i="24" a="1"/>
  <c r="O1260" i="24" s="1"/>
  <c r="O1248" i="24" a="1"/>
  <c r="O1248" i="24" s="1"/>
  <c r="O1236" i="24" a="1"/>
  <c r="O1236" i="24" s="1"/>
  <c r="O1224" i="24" a="1"/>
  <c r="O1224" i="24" s="1"/>
  <c r="O1212" i="24" a="1"/>
  <c r="O1212" i="24" s="1"/>
  <c r="O1200" i="24" a="1"/>
  <c r="O1200" i="24" s="1"/>
  <c r="O1188" i="24" a="1"/>
  <c r="O1188" i="24" s="1"/>
  <c r="O1164" i="24" a="1"/>
  <c r="O1164" i="24" s="1"/>
  <c r="O1152" i="24" a="1"/>
  <c r="O1152" i="24" s="1"/>
  <c r="O1140" i="24" a="1"/>
  <c r="O1140" i="24" s="1"/>
  <c r="O1128" i="24" a="1"/>
  <c r="O1128" i="24" s="1"/>
  <c r="O1116" i="24" a="1"/>
  <c r="O1116" i="24" s="1"/>
  <c r="O1104" i="24" a="1"/>
  <c r="O1104" i="24" s="1"/>
  <c r="O1092" i="24" a="1"/>
  <c r="O1092" i="24" s="1"/>
  <c r="O1080" i="24" a="1"/>
  <c r="O1080" i="24" s="1"/>
  <c r="O1068" i="24" a="1"/>
  <c r="O1068" i="24" s="1"/>
  <c r="O1056" i="24" a="1"/>
  <c r="O1056" i="24" s="1"/>
  <c r="O1044" i="24" a="1"/>
  <c r="O1044" i="24" s="1"/>
  <c r="O1032" i="24" a="1"/>
  <c r="O1032" i="24" s="1"/>
  <c r="O1020" i="24" a="1"/>
  <c r="O1020" i="24" s="1"/>
  <c r="O1008" i="24" a="1"/>
  <c r="O1008" i="24" s="1"/>
  <c r="O996" i="24" a="1"/>
  <c r="O996" i="24" s="1"/>
  <c r="O984" i="24" a="1"/>
  <c r="O984" i="24" s="1"/>
  <c r="O972" i="24" a="1"/>
  <c r="O972" i="24" s="1"/>
  <c r="O960" i="24" a="1"/>
  <c r="O960" i="24" s="1"/>
  <c r="O948" i="24" a="1"/>
  <c r="O948" i="24" s="1"/>
  <c r="O936" i="24" a="1"/>
  <c r="O936" i="24" s="1"/>
  <c r="O924" i="24" a="1"/>
  <c r="O924" i="24" s="1"/>
  <c r="O912" i="24" a="1"/>
  <c r="O912" i="24" s="1"/>
  <c r="O900" i="24" a="1"/>
  <c r="O900" i="24" s="1"/>
  <c r="O888" i="24" a="1"/>
  <c r="O888" i="24" s="1"/>
  <c r="O876" i="24" a="1"/>
  <c r="O876" i="24" s="1"/>
  <c r="O864" i="24" a="1"/>
  <c r="O864" i="24" s="1"/>
  <c r="O852" i="24" a="1"/>
  <c r="O852" i="24" s="1"/>
  <c r="O840" i="24" a="1"/>
  <c r="O840" i="24" s="1"/>
  <c r="O828" i="24" a="1"/>
  <c r="O828" i="24" s="1"/>
  <c r="O816" i="24" a="1"/>
  <c r="O816" i="24" s="1"/>
  <c r="O804" i="24" a="1"/>
  <c r="O804" i="24" s="1"/>
  <c r="O792" i="24" a="1"/>
  <c r="O792" i="24" s="1"/>
  <c r="O780" i="24" a="1"/>
  <c r="O780" i="24" s="1"/>
  <c r="O768" i="24" a="1"/>
  <c r="O768" i="24" s="1"/>
  <c r="O756" i="24" a="1"/>
  <c r="O756" i="24" s="1"/>
  <c r="O744" i="24" a="1"/>
  <c r="O744" i="24" s="1"/>
  <c r="O732" i="24" a="1"/>
  <c r="O732" i="24" s="1"/>
  <c r="O720" i="24" a="1"/>
  <c r="O720" i="24" s="1"/>
  <c r="O708" i="24" a="1"/>
  <c r="O708" i="24" s="1"/>
  <c r="O696" i="24" a="1"/>
  <c r="O696" i="24" s="1"/>
  <c r="O684" i="24" a="1"/>
  <c r="O684" i="24" s="1"/>
  <c r="O672" i="24" a="1"/>
  <c r="O672" i="24" s="1"/>
  <c r="O660" i="24" a="1"/>
  <c r="O660" i="24" s="1"/>
  <c r="O648" i="24" a="1"/>
  <c r="O648" i="24" s="1"/>
  <c r="O636" i="24" a="1"/>
  <c r="O636" i="24" s="1"/>
  <c r="O624" i="24" a="1"/>
  <c r="O624" i="24" s="1"/>
  <c r="O612" i="24" a="1"/>
  <c r="O612" i="24" s="1"/>
  <c r="O600" i="24" a="1"/>
  <c r="O600" i="24" s="1"/>
  <c r="O588" i="24" a="1"/>
  <c r="O588" i="24" s="1"/>
  <c r="O576" i="24" a="1"/>
  <c r="O576" i="24" s="1"/>
  <c r="O564" i="24" a="1"/>
  <c r="O564" i="24" s="1"/>
  <c r="O552" i="24" a="1"/>
  <c r="O552" i="24" s="1"/>
  <c r="O540" i="24" a="1"/>
  <c r="O540" i="24" s="1"/>
  <c r="O528" i="24" a="1"/>
  <c r="O528" i="24" s="1"/>
  <c r="O516" i="24" a="1"/>
  <c r="O516" i="24" s="1"/>
  <c r="O504" i="24" a="1"/>
  <c r="O504" i="24" s="1"/>
  <c r="O492" i="24" a="1"/>
  <c r="O492" i="24" s="1"/>
  <c r="O480" i="24" a="1"/>
  <c r="O480" i="24" s="1"/>
  <c r="O468" i="24" a="1"/>
  <c r="O468" i="24" s="1"/>
  <c r="O456" i="24" a="1"/>
  <c r="O456" i="24" s="1"/>
  <c r="O444" i="24" a="1"/>
  <c r="O444" i="24" s="1"/>
  <c r="O432" i="24" a="1"/>
  <c r="O432" i="24" s="1"/>
  <c r="O420" i="24" a="1"/>
  <c r="O420" i="24" s="1"/>
  <c r="O408" i="24" a="1"/>
  <c r="O408" i="24" s="1"/>
  <c r="O396" i="24" a="1"/>
  <c r="O396" i="24" s="1"/>
  <c r="O384" i="24" a="1"/>
  <c r="O384" i="24" s="1"/>
  <c r="O372" i="24" a="1"/>
  <c r="O372" i="24" s="1"/>
  <c r="O360" i="24" a="1"/>
  <c r="O360" i="24" s="1"/>
  <c r="O348" i="24" a="1"/>
  <c r="O348" i="24" s="1"/>
  <c r="O336" i="24" a="1"/>
  <c r="O336" i="24" s="1"/>
  <c r="O324" i="24" a="1"/>
  <c r="O324" i="24" s="1"/>
  <c r="O312" i="24" a="1"/>
  <c r="O312" i="24" s="1"/>
  <c r="O300" i="24" a="1"/>
  <c r="O300" i="24" s="1"/>
  <c r="O288" i="24" a="1"/>
  <c r="O288" i="24" s="1"/>
  <c r="O276" i="24" a="1"/>
  <c r="O276" i="24" s="1"/>
  <c r="O264" i="24" a="1"/>
  <c r="O264" i="24" s="1"/>
  <c r="O252" i="24" a="1"/>
  <c r="O252" i="24" s="1"/>
  <c r="O240" i="24" a="1"/>
  <c r="O240" i="24" s="1"/>
  <c r="O228" i="24" a="1"/>
  <c r="O228" i="24" s="1"/>
  <c r="O216" i="24" a="1"/>
  <c r="O216" i="24" s="1"/>
  <c r="O204" i="24" a="1"/>
  <c r="O204" i="24" s="1"/>
  <c r="O192" i="24" a="1"/>
  <c r="O192" i="24" s="1"/>
  <c r="O180" i="24" a="1"/>
  <c r="O180" i="24" s="1"/>
  <c r="O168" i="24" a="1"/>
  <c r="O168" i="24" s="1"/>
  <c r="O156" i="24" a="1"/>
  <c r="O156" i="24" s="1"/>
  <c r="O144" i="24" a="1"/>
  <c r="O144" i="24" s="1"/>
  <c r="O132" i="24" a="1"/>
  <c r="O132" i="24" s="1"/>
  <c r="O120" i="24" a="1"/>
  <c r="O120" i="24" s="1"/>
  <c r="O108" i="24" a="1"/>
  <c r="O108" i="24" s="1"/>
  <c r="O96" i="24" a="1"/>
  <c r="O96" i="24" s="1"/>
  <c r="O84" i="24" a="1"/>
  <c r="O84" i="24" s="1"/>
  <c r="O72" i="24" a="1"/>
  <c r="O72" i="24" s="1"/>
  <c r="O60" i="24" a="1"/>
  <c r="O60" i="24" s="1"/>
  <c r="O48" i="24" a="1"/>
  <c r="O48" i="24" s="1"/>
  <c r="O36" i="24" a="1"/>
  <c r="O36" i="24" s="1"/>
  <c r="O24" i="24" a="1"/>
  <c r="O24" i="24" s="1"/>
  <c r="O1031" i="24" a="1"/>
  <c r="O1031" i="24" s="1"/>
  <c r="O1019" i="24" a="1"/>
  <c r="O1019" i="24" s="1"/>
  <c r="O1007" i="24" a="1"/>
  <c r="O1007" i="24" s="1"/>
  <c r="O995" i="24" a="1"/>
  <c r="O995" i="24" s="1"/>
  <c r="O983" i="24" a="1"/>
  <c r="O983" i="24" s="1"/>
  <c r="O971" i="24" a="1"/>
  <c r="O971" i="24" s="1"/>
  <c r="O959" i="24" a="1"/>
  <c r="O959" i="24" s="1"/>
  <c r="O947" i="24" a="1"/>
  <c r="O947" i="24" s="1"/>
  <c r="O935" i="24" a="1"/>
  <c r="O935" i="24" s="1"/>
  <c r="O923" i="24" a="1"/>
  <c r="O923" i="24" s="1"/>
  <c r="O911" i="24" a="1"/>
  <c r="O911" i="24" s="1"/>
  <c r="O899" i="24" a="1"/>
  <c r="O899" i="24" s="1"/>
  <c r="O887" i="24" a="1"/>
  <c r="O887" i="24" s="1"/>
  <c r="O875" i="24" a="1"/>
  <c r="O875" i="24" s="1"/>
  <c r="O863" i="24" a="1"/>
  <c r="O863" i="24" s="1"/>
  <c r="O851" i="24" a="1"/>
  <c r="O851" i="24" s="1"/>
  <c r="O839" i="24" a="1"/>
  <c r="O839" i="24" s="1"/>
  <c r="O827" i="24" a="1"/>
  <c r="O827" i="24" s="1"/>
  <c r="O815" i="24" a="1"/>
  <c r="O815" i="24" s="1"/>
  <c r="O803" i="24" a="1"/>
  <c r="O803" i="24" s="1"/>
  <c r="O791" i="24" a="1"/>
  <c r="O791" i="24" s="1"/>
  <c r="O779" i="24" a="1"/>
  <c r="O779" i="24" s="1"/>
  <c r="O767" i="24" a="1"/>
  <c r="O767" i="24" s="1"/>
  <c r="O755" i="24" a="1"/>
  <c r="O755" i="24" s="1"/>
  <c r="O743" i="24" a="1"/>
  <c r="O743" i="24" s="1"/>
  <c r="O731" i="24" a="1"/>
  <c r="O731" i="24" s="1"/>
  <c r="O719" i="24" a="1"/>
  <c r="O719" i="24" s="1"/>
  <c r="O707" i="24" a="1"/>
  <c r="O707" i="24" s="1"/>
  <c r="O695" i="24" a="1"/>
  <c r="O695" i="24" s="1"/>
  <c r="O683" i="24" a="1"/>
  <c r="O683" i="24" s="1"/>
  <c r="O671" i="24" a="1"/>
  <c r="O671" i="24" s="1"/>
  <c r="O659" i="24" a="1"/>
  <c r="O659" i="24" s="1"/>
  <c r="O647" i="24" a="1"/>
  <c r="O647" i="24" s="1"/>
  <c r="O635" i="24" a="1"/>
  <c r="O635" i="24" s="1"/>
  <c r="O623" i="24" a="1"/>
  <c r="O623" i="24" s="1"/>
  <c r="O611" i="24" a="1"/>
  <c r="O611" i="24" s="1"/>
  <c r="O599" i="24" a="1"/>
  <c r="O599" i="24" s="1"/>
  <c r="O587" i="24" a="1"/>
  <c r="O587" i="24" s="1"/>
  <c r="O575" i="24" a="1"/>
  <c r="O575" i="24" s="1"/>
  <c r="O563" i="24" a="1"/>
  <c r="O563" i="24" s="1"/>
  <c r="O551" i="24" a="1"/>
  <c r="O551" i="24" s="1"/>
  <c r="O539" i="24" a="1"/>
  <c r="O539" i="24" s="1"/>
  <c r="O527" i="24" a="1"/>
  <c r="O527" i="24" s="1"/>
  <c r="O515" i="24" a="1"/>
  <c r="O515" i="24" s="1"/>
  <c r="O503" i="24" a="1"/>
  <c r="O503" i="24" s="1"/>
  <c r="O491" i="24" a="1"/>
  <c r="O491" i="24" s="1"/>
  <c r="O479" i="24" a="1"/>
  <c r="O479" i="24" s="1"/>
  <c r="O467" i="24" a="1"/>
  <c r="O467" i="24" s="1"/>
  <c r="O455" i="24" a="1"/>
  <c r="O455" i="24" s="1"/>
  <c r="O443" i="24" a="1"/>
  <c r="O443" i="24" s="1"/>
  <c r="O431" i="24" a="1"/>
  <c r="O431" i="24" s="1"/>
  <c r="O419" i="24" a="1"/>
  <c r="O419" i="24" s="1"/>
  <c r="O395" i="24" a="1"/>
  <c r="O395" i="24" s="1"/>
  <c r="O383" i="24" a="1"/>
  <c r="O383" i="24" s="1"/>
  <c r="O371" i="24" a="1"/>
  <c r="O371" i="24" s="1"/>
  <c r="O359" i="24" a="1"/>
  <c r="O359" i="24" s="1"/>
  <c r="O347" i="24" a="1"/>
  <c r="O347" i="24" s="1"/>
  <c r="O335" i="24" a="1"/>
  <c r="O335" i="24" s="1"/>
  <c r="O323" i="24" a="1"/>
  <c r="O323" i="24" s="1"/>
  <c r="O311" i="24" a="1"/>
  <c r="O311" i="24" s="1"/>
  <c r="O299" i="24" a="1"/>
  <c r="O299" i="24" s="1"/>
  <c r="O287" i="24" a="1"/>
  <c r="O287" i="24" s="1"/>
  <c r="O275" i="24" a="1"/>
  <c r="O275" i="24" s="1"/>
  <c r="O263" i="24" a="1"/>
  <c r="O263" i="24" s="1"/>
  <c r="O251" i="24" a="1"/>
  <c r="O251" i="24" s="1"/>
  <c r="O239" i="24" a="1"/>
  <c r="O239" i="24" s="1"/>
  <c r="O227" i="24" a="1"/>
  <c r="O227" i="24" s="1"/>
  <c r="O1520" i="24" a="1"/>
  <c r="O1520" i="24" s="1"/>
  <c r="O1448" i="24" a="1"/>
  <c r="O1448" i="24" s="1"/>
  <c r="O1364" i="24" a="1"/>
  <c r="O1364" i="24" s="1"/>
  <c r="O1268" i="24" a="1"/>
  <c r="O1268" i="24" s="1"/>
  <c r="O1016" i="24" a="1"/>
  <c r="O1016" i="24" s="1"/>
  <c r="O1519" i="24" a="1"/>
  <c r="O1519" i="24" s="1"/>
  <c r="O1411" i="24" a="1"/>
  <c r="O1411" i="24" s="1"/>
  <c r="O1111" i="24" a="1"/>
  <c r="O1111" i="24" s="1"/>
  <c r="O11" i="24" a="1"/>
  <c r="O11" i="24" s="1"/>
  <c r="O1338" i="24" a="1"/>
  <c r="O1338" i="24" s="1"/>
  <c r="O1529" i="24" a="1"/>
  <c r="O1529" i="24" s="1"/>
  <c r="O1445" i="24" a="1"/>
  <c r="O1445" i="24" s="1"/>
  <c r="O1373" i="24" a="1"/>
  <c r="O1373" i="24" s="1"/>
  <c r="O1313" i="24" a="1"/>
  <c r="O1313" i="24" s="1"/>
  <c r="O1217" i="24" a="1"/>
  <c r="O1217" i="24" s="1"/>
  <c r="O1133" i="24" a="1"/>
  <c r="O1133" i="24" s="1"/>
  <c r="O1037" i="24" a="1"/>
  <c r="O1037" i="24" s="1"/>
  <c r="O953" i="24" a="1"/>
  <c r="O953" i="24" s="1"/>
  <c r="O905" i="24" a="1"/>
  <c r="O905" i="24" s="1"/>
  <c r="O833" i="24" a="1"/>
  <c r="O833" i="24" s="1"/>
  <c r="O713" i="24" a="1"/>
  <c r="O713" i="24" s="1"/>
  <c r="O1564" i="24" a="1"/>
  <c r="O1564" i="24" s="1"/>
  <c r="O1492" i="24" a="1"/>
  <c r="O1492" i="24" s="1"/>
  <c r="O1420" i="24" a="1"/>
  <c r="O1420" i="24" s="1"/>
  <c r="O1348" i="24" a="1"/>
  <c r="O1348" i="24" s="1"/>
  <c r="O1276" i="24" a="1"/>
  <c r="O1276" i="24" s="1"/>
  <c r="O1204" i="24" a="1"/>
  <c r="O1204" i="24" s="1"/>
  <c r="O1132" i="24" a="1"/>
  <c r="O1132" i="24" s="1"/>
  <c r="O1048" i="24" a="1"/>
  <c r="O1048" i="24" s="1"/>
  <c r="O964" i="24" a="1"/>
  <c r="O964" i="24" s="1"/>
  <c r="O892" i="24" a="1"/>
  <c r="O892" i="24" s="1"/>
  <c r="O820" i="24" a="1"/>
  <c r="O820" i="24" s="1"/>
  <c r="O736" i="24" a="1"/>
  <c r="O736" i="24" s="1"/>
  <c r="O664" i="24" a="1"/>
  <c r="O664" i="24" s="1"/>
  <c r="O604" i="24" a="1"/>
  <c r="O604" i="24" s="1"/>
  <c r="O556" i="24" a="1"/>
  <c r="O556" i="24" s="1"/>
  <c r="O532" i="24" a="1"/>
  <c r="O532" i="24" s="1"/>
  <c r="O496" i="24" a="1"/>
  <c r="O496" i="24" s="1"/>
  <c r="O472" i="24" a="1"/>
  <c r="O472" i="24" s="1"/>
  <c r="O448" i="24" a="1"/>
  <c r="O448" i="24" s="1"/>
  <c r="O424" i="24" a="1"/>
  <c r="O424" i="24" s="1"/>
  <c r="O412" i="24" a="1"/>
  <c r="O412" i="24" s="1"/>
  <c r="O376" i="24" a="1"/>
  <c r="O376" i="24" s="1"/>
  <c r="O316" i="24" a="1"/>
  <c r="O316" i="24" s="1"/>
  <c r="O232" i="24" a="1"/>
  <c r="O232" i="24" s="1"/>
  <c r="O136" i="24" a="1"/>
  <c r="O136" i="24" s="1"/>
  <c r="O1551" i="24" a="1"/>
  <c r="O1551" i="24" s="1"/>
  <c r="O1491" i="24" a="1"/>
  <c r="O1491" i="24" s="1"/>
  <c r="O1455" i="24" a="1"/>
  <c r="O1455" i="24" s="1"/>
  <c r="O1395" i="24" a="1"/>
  <c r="O1395" i="24" s="1"/>
  <c r="O1251" i="24" a="1"/>
  <c r="O1251" i="24" s="1"/>
  <c r="O1585" i="24" a="1"/>
  <c r="O1585" i="24" s="1"/>
  <c r="O1549" i="24" a="1"/>
  <c r="O1549" i="24" s="1"/>
  <c r="O1465" i="24" a="1"/>
  <c r="O1465" i="24" s="1"/>
  <c r="O1583" i="24" a="1"/>
  <c r="O1583" i="24" s="1"/>
  <c r="O1571" i="24" a="1"/>
  <c r="O1571" i="24" s="1"/>
  <c r="O1559" i="24" a="1"/>
  <c r="O1559" i="24" s="1"/>
  <c r="O1547" i="24" a="1"/>
  <c r="O1547" i="24" s="1"/>
  <c r="O1535" i="24" a="1"/>
  <c r="O1535" i="24" s="1"/>
  <c r="O1523" i="24" a="1"/>
  <c r="O1523" i="24" s="1"/>
  <c r="O1511" i="24" a="1"/>
  <c r="O1511" i="24" s="1"/>
  <c r="O1499" i="24" a="1"/>
  <c r="O1499" i="24" s="1"/>
  <c r="O1487" i="24" a="1"/>
  <c r="O1487" i="24" s="1"/>
  <c r="O1475" i="24" a="1"/>
  <c r="O1475" i="24" s="1"/>
  <c r="O1463" i="24" a="1"/>
  <c r="O1463" i="24" s="1"/>
  <c r="O1451" i="24" a="1"/>
  <c r="O1451" i="24" s="1"/>
  <c r="O1439" i="24" a="1"/>
  <c r="O1439" i="24" s="1"/>
  <c r="O1427" i="24" a="1"/>
  <c r="O1427" i="24" s="1"/>
  <c r="O1415" i="24" a="1"/>
  <c r="O1415" i="24" s="1"/>
  <c r="O1403" i="24" a="1"/>
  <c r="O1403" i="24" s="1"/>
  <c r="O1391" i="24" a="1"/>
  <c r="O1391" i="24" s="1"/>
  <c r="O1379" i="24" a="1"/>
  <c r="O1379" i="24" s="1"/>
  <c r="O1367" i="24" a="1"/>
  <c r="O1367" i="24" s="1"/>
  <c r="O1355" i="24" a="1"/>
  <c r="O1355" i="24" s="1"/>
  <c r="O1343" i="24" a="1"/>
  <c r="O1343" i="24" s="1"/>
  <c r="O1331" i="24" a="1"/>
  <c r="O1331" i="24" s="1"/>
  <c r="O1319" i="24" a="1"/>
  <c r="O1319" i="24" s="1"/>
  <c r="O1307" i="24" a="1"/>
  <c r="O1307" i="24" s="1"/>
  <c r="O1295" i="24" a="1"/>
  <c r="O1295" i="24" s="1"/>
  <c r="O1283" i="24" a="1"/>
  <c r="O1283" i="24" s="1"/>
  <c r="O1271" i="24" a="1"/>
  <c r="O1271" i="24" s="1"/>
  <c r="O1259" i="24" a="1"/>
  <c r="O1259" i="24" s="1"/>
  <c r="O1247" i="24" a="1"/>
  <c r="O1247" i="24" s="1"/>
  <c r="O1235" i="24" a="1"/>
  <c r="O1235" i="24" s="1"/>
  <c r="O1223" i="24" a="1"/>
  <c r="O1223" i="24" s="1"/>
  <c r="O1211" i="24" a="1"/>
  <c r="O1211" i="24" s="1"/>
  <c r="O1199" i="24" a="1"/>
  <c r="O1199" i="24" s="1"/>
  <c r="O1187" i="24" a="1"/>
  <c r="O1187" i="24" s="1"/>
  <c r="O1175" i="24" a="1"/>
  <c r="O1175" i="24" s="1"/>
  <c r="O1163" i="24" a="1"/>
  <c r="O1163" i="24" s="1"/>
  <c r="O1151" i="24" a="1"/>
  <c r="O1151" i="24" s="1"/>
  <c r="O1139" i="24" a="1"/>
  <c r="O1139" i="24" s="1"/>
  <c r="O1127" i="24" a="1"/>
  <c r="O1127" i="24" s="1"/>
  <c r="O1115" i="24" a="1"/>
  <c r="O1115" i="24" s="1"/>
  <c r="O1103" i="24" a="1"/>
  <c r="O1103" i="24" s="1"/>
  <c r="O1091" i="24" a="1"/>
  <c r="O1091" i="24" s="1"/>
  <c r="O1079" i="24" a="1"/>
  <c r="O1079" i="24" s="1"/>
  <c r="O1067" i="24" a="1"/>
  <c r="O1067" i="24" s="1"/>
  <c r="O1055" i="24" a="1"/>
  <c r="O1055" i="24" s="1"/>
  <c r="O1582" i="24" a="1"/>
  <c r="O1582" i="24" s="1"/>
  <c r="O1570" i="24" a="1"/>
  <c r="O1570" i="24" s="1"/>
  <c r="O1558" i="24" a="1"/>
  <c r="O1558" i="24" s="1"/>
  <c r="O1546" i="24" a="1"/>
  <c r="O1546" i="24" s="1"/>
  <c r="O1534" i="24" a="1"/>
  <c r="O1534" i="24" s="1"/>
  <c r="O1522" i="24" a="1"/>
  <c r="O1522" i="24" s="1"/>
  <c r="O1510" i="24" a="1"/>
  <c r="O1510" i="24" s="1"/>
  <c r="O1498" i="24" a="1"/>
  <c r="O1498" i="24" s="1"/>
  <c r="O1486" i="24" a="1"/>
  <c r="O1486" i="24" s="1"/>
  <c r="O1474" i="24" a="1"/>
  <c r="O1474" i="24" s="1"/>
  <c r="O1462" i="24" a="1"/>
  <c r="O1462" i="24" s="1"/>
  <c r="O1450" i="24" a="1"/>
  <c r="O1450" i="24" s="1"/>
  <c r="O1438" i="24" a="1"/>
  <c r="O1438" i="24" s="1"/>
  <c r="O1426" i="24" a="1"/>
  <c r="O1426" i="24" s="1"/>
  <c r="O1414" i="24" a="1"/>
  <c r="O1414" i="24" s="1"/>
  <c r="O1402" i="24" a="1"/>
  <c r="O1402" i="24" s="1"/>
  <c r="O1390" i="24" a="1"/>
  <c r="O1390" i="24" s="1"/>
  <c r="O1378" i="24" a="1"/>
  <c r="O1378" i="24" s="1"/>
  <c r="O1366" i="24" a="1"/>
  <c r="O1366" i="24" s="1"/>
  <c r="O1354" i="24" a="1"/>
  <c r="O1354" i="24" s="1"/>
  <c r="O1342" i="24" a="1"/>
  <c r="O1342" i="24" s="1"/>
  <c r="O1330" i="24" a="1"/>
  <c r="O1330" i="24" s="1"/>
  <c r="O1318" i="24" a="1"/>
  <c r="O1318" i="24" s="1"/>
  <c r="O1306" i="24" a="1"/>
  <c r="O1306" i="24" s="1"/>
  <c r="O1294" i="24" a="1"/>
  <c r="O1294" i="24" s="1"/>
  <c r="O1282" i="24" a="1"/>
  <c r="O1282" i="24" s="1"/>
  <c r="O1270" i="24" a="1"/>
  <c r="O1270" i="24" s="1"/>
  <c r="O1258" i="24" a="1"/>
  <c r="O1258" i="24" s="1"/>
  <c r="O1246" i="24" a="1"/>
  <c r="O1246" i="24" s="1"/>
  <c r="O1234" i="24" a="1"/>
  <c r="O1234" i="24" s="1"/>
  <c r="O1222" i="24" a="1"/>
  <c r="O1222" i="24" s="1"/>
  <c r="O1210" i="24" a="1"/>
  <c r="O1210" i="24" s="1"/>
  <c r="O1198" i="24" a="1"/>
  <c r="O1198" i="24" s="1"/>
  <c r="O1186" i="24" a="1"/>
  <c r="O1186" i="24" s="1"/>
  <c r="O1174" i="24" a="1"/>
  <c r="O1174" i="24" s="1"/>
  <c r="O1162" i="24" a="1"/>
  <c r="O1162" i="24" s="1"/>
  <c r="O1150" i="24" a="1"/>
  <c r="O1150" i="24" s="1"/>
  <c r="O1138" i="24" a="1"/>
  <c r="O1138" i="24" s="1"/>
  <c r="O1126" i="24" a="1"/>
  <c r="O1126" i="24" s="1"/>
  <c r="O1114" i="24" a="1"/>
  <c r="O1114" i="24" s="1"/>
  <c r="O1102" i="24" a="1"/>
  <c r="O1102" i="24" s="1"/>
  <c r="O1090" i="24" a="1"/>
  <c r="O1090" i="24" s="1"/>
  <c r="O1078" i="24" a="1"/>
  <c r="O1078" i="24" s="1"/>
  <c r="O1066" i="24" a="1"/>
  <c r="O1066" i="24" s="1"/>
  <c r="O1054" i="24" a="1"/>
  <c r="O1054" i="24" s="1"/>
  <c r="O1042" i="24" a="1"/>
  <c r="O1042" i="24" s="1"/>
  <c r="O1030" i="24" a="1"/>
  <c r="O1030" i="24" s="1"/>
  <c r="O1018" i="24" a="1"/>
  <c r="O1018" i="24" s="1"/>
  <c r="O1006" i="24" a="1"/>
  <c r="O1006" i="24" s="1"/>
  <c r="O994" i="24" a="1"/>
  <c r="O994" i="24" s="1"/>
  <c r="O982" i="24" a="1"/>
  <c r="O982" i="24" s="1"/>
  <c r="O970" i="24" a="1"/>
  <c r="O970" i="24" s="1"/>
  <c r="O958" i="24" a="1"/>
  <c r="O958" i="24" s="1"/>
  <c r="O946" i="24" a="1"/>
  <c r="O946" i="24" s="1"/>
  <c r="O934" i="24" a="1"/>
  <c r="O934" i="24" s="1"/>
  <c r="O922" i="24" a="1"/>
  <c r="O922" i="24" s="1"/>
  <c r="O910" i="24" a="1"/>
  <c r="O910" i="24" s="1"/>
  <c r="O898" i="24" a="1"/>
  <c r="O898" i="24" s="1"/>
  <c r="O886" i="24" a="1"/>
  <c r="O886" i="24" s="1"/>
  <c r="O874" i="24" a="1"/>
  <c r="O874" i="24" s="1"/>
  <c r="O862" i="24" a="1"/>
  <c r="O862" i="24" s="1"/>
  <c r="O850" i="24" a="1"/>
  <c r="O850" i="24" s="1"/>
  <c r="O838" i="24" a="1"/>
  <c r="O838" i="24" s="1"/>
  <c r="O826" i="24" a="1"/>
  <c r="O826" i="24" s="1"/>
  <c r="O814" i="24" a="1"/>
  <c r="O814" i="24" s="1"/>
  <c r="O802" i="24" a="1"/>
  <c r="O802" i="24" s="1"/>
  <c r="O790" i="24" a="1"/>
  <c r="O790" i="24" s="1"/>
  <c r="O778" i="24" a="1"/>
  <c r="O778" i="24" s="1"/>
  <c r="O766" i="24" a="1"/>
  <c r="O766" i="24" s="1"/>
  <c r="O754" i="24" a="1"/>
  <c r="O754" i="24" s="1"/>
  <c r="O742" i="24" a="1"/>
  <c r="O742" i="24" s="1"/>
  <c r="O730" i="24" a="1"/>
  <c r="O730" i="24" s="1"/>
  <c r="O718" i="24" a="1"/>
  <c r="O718" i="24" s="1"/>
  <c r="O706" i="24" a="1"/>
  <c r="O706" i="24" s="1"/>
  <c r="O694" i="24" a="1"/>
  <c r="O694" i="24" s="1"/>
  <c r="O682" i="24" a="1"/>
  <c r="O682" i="24" s="1"/>
  <c r="O670" i="24" a="1"/>
  <c r="O670" i="24" s="1"/>
  <c r="O658" i="24" a="1"/>
  <c r="O658" i="24" s="1"/>
  <c r="O646" i="24" a="1"/>
  <c r="O646" i="24" s="1"/>
  <c r="O634" i="24" a="1"/>
  <c r="O634" i="24" s="1"/>
  <c r="O622" i="24" a="1"/>
  <c r="O622" i="24" s="1"/>
  <c r="O610" i="24" a="1"/>
  <c r="O610" i="24" s="1"/>
  <c r="O598" i="24" a="1"/>
  <c r="O598" i="24" s="1"/>
  <c r="O586" i="24" a="1"/>
  <c r="O586" i="24" s="1"/>
  <c r="O574" i="24" a="1"/>
  <c r="O574" i="24" s="1"/>
  <c r="O562" i="24" a="1"/>
  <c r="O562" i="24" s="1"/>
  <c r="O550" i="24" a="1"/>
  <c r="O550" i="24" s="1"/>
  <c r="O538" i="24" a="1"/>
  <c r="O538" i="24" s="1"/>
  <c r="O526" i="24" a="1"/>
  <c r="O526" i="24" s="1"/>
  <c r="O514" i="24" a="1"/>
  <c r="O514" i="24" s="1"/>
  <c r="O502" i="24" a="1"/>
  <c r="O502" i="24" s="1"/>
  <c r="O490" i="24" a="1"/>
  <c r="O490" i="24" s="1"/>
  <c r="O478" i="24" a="1"/>
  <c r="O478" i="24" s="1"/>
  <c r="O466" i="24" a="1"/>
  <c r="O466" i="24" s="1"/>
  <c r="O454" i="24" a="1"/>
  <c r="O454" i="24" s="1"/>
  <c r="O442" i="24" a="1"/>
  <c r="O442" i="24" s="1"/>
  <c r="O430" i="24" a="1"/>
  <c r="O430" i="24" s="1"/>
  <c r="O418" i="24" a="1"/>
  <c r="O418" i="24" s="1"/>
  <c r="O406" i="24" a="1"/>
  <c r="O406" i="24" s="1"/>
  <c r="O394" i="24" a="1"/>
  <c r="O394" i="24" s="1"/>
  <c r="O382" i="24" a="1"/>
  <c r="O382" i="24" s="1"/>
  <c r="O370" i="24" a="1"/>
  <c r="O370" i="24" s="1"/>
  <c r="O358" i="24" a="1"/>
  <c r="O358" i="24" s="1"/>
  <c r="O346" i="24" a="1"/>
  <c r="O346" i="24" s="1"/>
  <c r="O334" i="24" a="1"/>
  <c r="O334" i="24" s="1"/>
  <c r="O322" i="24" a="1"/>
  <c r="O322" i="24" s="1"/>
  <c r="O310" i="24" a="1"/>
  <c r="O310" i="24" s="1"/>
  <c r="O298" i="24" a="1"/>
  <c r="O298" i="24" s="1"/>
  <c r="O286" i="24" a="1"/>
  <c r="O286" i="24" s="1"/>
  <c r="O274" i="24" a="1"/>
  <c r="O274" i="24" s="1"/>
  <c r="O262" i="24" a="1"/>
  <c r="O262" i="24" s="1"/>
  <c r="O250" i="24" a="1"/>
  <c r="O250" i="24" s="1"/>
  <c r="O238" i="24" a="1"/>
  <c r="O238" i="24" s="1"/>
  <c r="O226" i="24" a="1"/>
  <c r="O226" i="24" s="1"/>
  <c r="O214" i="24" a="1"/>
  <c r="O214" i="24" s="1"/>
  <c r="O202" i="24" a="1"/>
  <c r="O202" i="24" s="1"/>
  <c r="O190" i="24" a="1"/>
  <c r="O190" i="24" s="1"/>
  <c r="O178" i="24" a="1"/>
  <c r="O178" i="24" s="1"/>
  <c r="O1580" i="24" a="1"/>
  <c r="O1580" i="24" s="1"/>
  <c r="O1124" i="24" a="1"/>
  <c r="O1124" i="24" s="1"/>
  <c r="O1279" i="24" a="1"/>
  <c r="O1279" i="24" s="1"/>
  <c r="O1099" i="24" a="1"/>
  <c r="O1099" i="24" s="1"/>
  <c r="O1530" i="24" a="1"/>
  <c r="O1530" i="24" s="1"/>
  <c r="O1362" i="24" a="1"/>
  <c r="O1362" i="24" s="1"/>
  <c r="O1577" i="24" a="1"/>
  <c r="O1577" i="24" s="1"/>
  <c r="O1517" i="24" a="1"/>
  <c r="O1517" i="24" s="1"/>
  <c r="O1433" i="24" a="1"/>
  <c r="O1433" i="24" s="1"/>
  <c r="O1361" i="24" a="1"/>
  <c r="O1361" i="24" s="1"/>
  <c r="O1277" i="24" a="1"/>
  <c r="O1277" i="24" s="1"/>
  <c r="O1193" i="24" a="1"/>
  <c r="O1193" i="24" s="1"/>
  <c r="O1109" i="24" a="1"/>
  <c r="O1109" i="24" s="1"/>
  <c r="O1001" i="24" a="1"/>
  <c r="O1001" i="24" s="1"/>
  <c r="O773" i="24" a="1"/>
  <c r="O773" i="24" s="1"/>
  <c r="O1576" i="24" a="1"/>
  <c r="O1576" i="24" s="1"/>
  <c r="O1504" i="24" a="1"/>
  <c r="O1504" i="24" s="1"/>
  <c r="O1432" i="24" a="1"/>
  <c r="O1432" i="24" s="1"/>
  <c r="O1360" i="24" a="1"/>
  <c r="O1360" i="24" s="1"/>
  <c r="O1288" i="24" a="1"/>
  <c r="O1288" i="24" s="1"/>
  <c r="O1228" i="24" a="1"/>
  <c r="O1228" i="24" s="1"/>
  <c r="O1168" i="24" a="1"/>
  <c r="O1168" i="24" s="1"/>
  <c r="O1108" i="24" a="1"/>
  <c r="O1108" i="24" s="1"/>
  <c r="O1036" i="24" a="1"/>
  <c r="O1036" i="24" s="1"/>
  <c r="O976" i="24" a="1"/>
  <c r="O976" i="24" s="1"/>
  <c r="O904" i="24" a="1"/>
  <c r="O904" i="24" s="1"/>
  <c r="O832" i="24" a="1"/>
  <c r="O832" i="24" s="1"/>
  <c r="O760" i="24" a="1"/>
  <c r="O760" i="24" s="1"/>
  <c r="O688" i="24" a="1"/>
  <c r="O688" i="24" s="1"/>
  <c r="O628" i="24" a="1"/>
  <c r="O628" i="24" s="1"/>
  <c r="O568" i="24" a="1"/>
  <c r="O568" i="24" s="1"/>
  <c r="O508" i="24" a="1"/>
  <c r="O508" i="24" s="1"/>
  <c r="O436" i="24" a="1"/>
  <c r="O436" i="24" s="1"/>
  <c r="O304" i="24" a="1"/>
  <c r="O304" i="24" s="1"/>
  <c r="O268" i="24" a="1"/>
  <c r="O268" i="24" s="1"/>
  <c r="O112" i="24" a="1"/>
  <c r="O112" i="24" s="1"/>
  <c r="O1587" i="24" a="1"/>
  <c r="O1587" i="24" s="1"/>
  <c r="O1527" i="24" a="1"/>
  <c r="O1527" i="24" s="1"/>
  <c r="O1431" i="24" a="1"/>
  <c r="O1431" i="24" s="1"/>
  <c r="O1263" i="24" a="1"/>
  <c r="O1263" i="24" s="1"/>
  <c r="O1561" i="24" a="1"/>
  <c r="O1561" i="24" s="1"/>
  <c r="O1477" i="24" a="1"/>
  <c r="O1477" i="24" s="1"/>
  <c r="O1581" i="24" a="1"/>
  <c r="O1581" i="24" s="1"/>
  <c r="O1569" i="24" a="1"/>
  <c r="O1569" i="24" s="1"/>
  <c r="O1557" i="24" a="1"/>
  <c r="O1557" i="24" s="1"/>
  <c r="O1545" i="24" a="1"/>
  <c r="O1545" i="24" s="1"/>
  <c r="O1533" i="24" a="1"/>
  <c r="O1533" i="24" s="1"/>
  <c r="O1521" i="24" a="1"/>
  <c r="O1521" i="24" s="1"/>
  <c r="O1509" i="24" a="1"/>
  <c r="O1509" i="24" s="1"/>
  <c r="O1497" i="24" a="1"/>
  <c r="O1497" i="24" s="1"/>
  <c r="O1485" i="24" a="1"/>
  <c r="O1485" i="24" s="1"/>
  <c r="O1473" i="24" a="1"/>
  <c r="O1473" i="24" s="1"/>
  <c r="O1461" i="24" a="1"/>
  <c r="O1461" i="24" s="1"/>
  <c r="O1449" i="24" a="1"/>
  <c r="O1449" i="24" s="1"/>
  <c r="O1437" i="24" a="1"/>
  <c r="O1437" i="24" s="1"/>
  <c r="O1425" i="24" a="1"/>
  <c r="O1425" i="24" s="1"/>
  <c r="O1413" i="24" a="1"/>
  <c r="O1413" i="24" s="1"/>
  <c r="O1401" i="24" a="1"/>
  <c r="O1401" i="24" s="1"/>
  <c r="O1389" i="24" a="1"/>
  <c r="O1389" i="24" s="1"/>
  <c r="O1377" i="24" a="1"/>
  <c r="O1377" i="24" s="1"/>
  <c r="O1365" i="24" a="1"/>
  <c r="O1365" i="24" s="1"/>
  <c r="O1353" i="24" a="1"/>
  <c r="O1353" i="24" s="1"/>
  <c r="O1341" i="24" a="1"/>
  <c r="O1341" i="24" s="1"/>
  <c r="O1329" i="24" a="1"/>
  <c r="O1329" i="24" s="1"/>
  <c r="O1317" i="24" a="1"/>
  <c r="O1317" i="24" s="1"/>
  <c r="O1305" i="24" a="1"/>
  <c r="O1305" i="24" s="1"/>
  <c r="O1293" i="24" a="1"/>
  <c r="O1293" i="24" s="1"/>
  <c r="O1281" i="24" a="1"/>
  <c r="O1281" i="24" s="1"/>
  <c r="O1269" i="24" a="1"/>
  <c r="O1269" i="24" s="1"/>
  <c r="O1257" i="24" a="1"/>
  <c r="O1257" i="24" s="1"/>
  <c r="O1245" i="24" a="1"/>
  <c r="O1245" i="24" s="1"/>
  <c r="O1233" i="24" a="1"/>
  <c r="O1233" i="24" s="1"/>
  <c r="O1221" i="24" a="1"/>
  <c r="O1221" i="24" s="1"/>
  <c r="O1209" i="24" a="1"/>
  <c r="O1209" i="24" s="1"/>
  <c r="O1197" i="24" a="1"/>
  <c r="O1197" i="24" s="1"/>
  <c r="O1185" i="24" a="1"/>
  <c r="O1185" i="24" s="1"/>
  <c r="O1173" i="24" a="1"/>
  <c r="O1173" i="24" s="1"/>
  <c r="O1161" i="24" a="1"/>
  <c r="O1161" i="24" s="1"/>
  <c r="O1149" i="24" a="1"/>
  <c r="O1149" i="24" s="1"/>
  <c r="O1137" i="24" a="1"/>
  <c r="O1137" i="24" s="1"/>
  <c r="O1125" i="24" a="1"/>
  <c r="O1125" i="24" s="1"/>
  <c r="O1113" i="24" a="1"/>
  <c r="O1113" i="24" s="1"/>
  <c r="O1101" i="24" a="1"/>
  <c r="O1101" i="24" s="1"/>
  <c r="O1089" i="24" a="1"/>
  <c r="O1089" i="24" s="1"/>
  <c r="O1077" i="24" a="1"/>
  <c r="O1077" i="24" s="1"/>
  <c r="O1065" i="24" a="1"/>
  <c r="O1065" i="24" s="1"/>
  <c r="O1053" i="24" a="1"/>
  <c r="O1053" i="24" s="1"/>
  <c r="O1041" i="24" a="1"/>
  <c r="O1041" i="24" s="1"/>
  <c r="O1029" i="24" a="1"/>
  <c r="O1029" i="24" s="1"/>
  <c r="O1017" i="24" a="1"/>
  <c r="O1017" i="24" s="1"/>
  <c r="O1005" i="24" a="1"/>
  <c r="O1005" i="24" s="1"/>
  <c r="O993" i="24" a="1"/>
  <c r="O993" i="24" s="1"/>
  <c r="O981" i="24" a="1"/>
  <c r="O981" i="24" s="1"/>
  <c r="O969" i="24" a="1"/>
  <c r="O969" i="24" s="1"/>
  <c r="O957" i="24" a="1"/>
  <c r="O957" i="24" s="1"/>
  <c r="O945" i="24" a="1"/>
  <c r="O945" i="24" s="1"/>
  <c r="O933" i="24" a="1"/>
  <c r="O933" i="24" s="1"/>
  <c r="O921" i="24" a="1"/>
  <c r="O921" i="24" s="1"/>
  <c r="O909" i="24" a="1"/>
  <c r="O909" i="24" s="1"/>
  <c r="O897" i="24" a="1"/>
  <c r="O897" i="24" s="1"/>
  <c r="O885" i="24" a="1"/>
  <c r="O885" i="24" s="1"/>
  <c r="O873" i="24" a="1"/>
  <c r="O873" i="24" s="1"/>
  <c r="O861" i="24" a="1"/>
  <c r="O861" i="24" s="1"/>
  <c r="O849" i="24" a="1"/>
  <c r="O849" i="24" s="1"/>
  <c r="O837" i="24" a="1"/>
  <c r="O837" i="24" s="1"/>
  <c r="O825" i="24" a="1"/>
  <c r="O825" i="24" s="1"/>
  <c r="O813" i="24" a="1"/>
  <c r="O813" i="24" s="1"/>
  <c r="O801" i="24" a="1"/>
  <c r="O801" i="24" s="1"/>
  <c r="O789" i="24" a="1"/>
  <c r="O789" i="24" s="1"/>
  <c r="O777" i="24" a="1"/>
  <c r="O777" i="24" s="1"/>
  <c r="O765" i="24" a="1"/>
  <c r="O765" i="24" s="1"/>
  <c r="O753" i="24" a="1"/>
  <c r="O753" i="24" s="1"/>
  <c r="O741" i="24" a="1"/>
  <c r="O741" i="24" s="1"/>
  <c r="O729" i="24" a="1"/>
  <c r="O729" i="24" s="1"/>
  <c r="O717" i="24" a="1"/>
  <c r="O717" i="24" s="1"/>
  <c r="O705" i="24" a="1"/>
  <c r="O705" i="24" s="1"/>
  <c r="O693" i="24" a="1"/>
  <c r="O693" i="24" s="1"/>
  <c r="O681" i="24" a="1"/>
  <c r="O681" i="24" s="1"/>
  <c r="O669" i="24" a="1"/>
  <c r="O669" i="24" s="1"/>
  <c r="O657" i="24" a="1"/>
  <c r="O657" i="24" s="1"/>
  <c r="O645" i="24" a="1"/>
  <c r="O645" i="24" s="1"/>
  <c r="O633" i="24" a="1"/>
  <c r="O633" i="24" s="1"/>
  <c r="O621" i="24" a="1"/>
  <c r="O621" i="24" s="1"/>
  <c r="O609" i="24" a="1"/>
  <c r="O609" i="24" s="1"/>
  <c r="O597" i="24" a="1"/>
  <c r="O597" i="24" s="1"/>
  <c r="O585" i="24" a="1"/>
  <c r="O585" i="24" s="1"/>
  <c r="O573" i="24" a="1"/>
  <c r="O573" i="24" s="1"/>
  <c r="O561" i="24" a="1"/>
  <c r="O561" i="24" s="1"/>
  <c r="O549" i="24" a="1"/>
  <c r="O549" i="24" s="1"/>
  <c r="O537" i="24" a="1"/>
  <c r="O537" i="24" s="1"/>
  <c r="O525" i="24" a="1"/>
  <c r="O525" i="24" s="1"/>
  <c r="O513" i="24" a="1"/>
  <c r="O513" i="24" s="1"/>
  <c r="O501" i="24" a="1"/>
  <c r="O501" i="24" s="1"/>
  <c r="O489" i="24" a="1"/>
  <c r="O489" i="24" s="1"/>
  <c r="O477" i="24" a="1"/>
  <c r="O477" i="24" s="1"/>
  <c r="O465" i="24" a="1"/>
  <c r="O465" i="24" s="1"/>
  <c r="O453" i="24" a="1"/>
  <c r="O453" i="24" s="1"/>
  <c r="O441" i="24" a="1"/>
  <c r="O441" i="24" s="1"/>
  <c r="O429" i="24" a="1"/>
  <c r="O429" i="24" s="1"/>
  <c r="O417" i="24" a="1"/>
  <c r="O417" i="24" s="1"/>
  <c r="O405" i="24" a="1"/>
  <c r="O405" i="24" s="1"/>
  <c r="O393" i="24" a="1"/>
  <c r="O393" i="24" s="1"/>
  <c r="O381" i="24" a="1"/>
  <c r="O381" i="24" s="1"/>
  <c r="O369" i="24" a="1"/>
  <c r="O369" i="24" s="1"/>
  <c r="O357" i="24" a="1"/>
  <c r="O357" i="24" s="1"/>
  <c r="O345" i="24" a="1"/>
  <c r="O345" i="24" s="1"/>
  <c r="O333" i="24" a="1"/>
  <c r="O333" i="24" s="1"/>
  <c r="O321" i="24" a="1"/>
  <c r="O321" i="24" s="1"/>
  <c r="O309" i="24" a="1"/>
  <c r="O309" i="24" s="1"/>
  <c r="O297" i="24" a="1"/>
  <c r="O297" i="24" s="1"/>
  <c r="O285" i="24" a="1"/>
  <c r="O285" i="24" s="1"/>
  <c r="O273" i="24" a="1"/>
  <c r="O273" i="24" s="1"/>
  <c r="O261" i="24" a="1"/>
  <c r="O261" i="24" s="1"/>
  <c r="O249" i="24" a="1"/>
  <c r="O249" i="24" s="1"/>
  <c r="O237" i="24" a="1"/>
  <c r="O237" i="24" s="1"/>
  <c r="O225" i="24" a="1"/>
  <c r="O225" i="24" s="1"/>
  <c r="O213" i="24" a="1"/>
  <c r="O213" i="24" s="1"/>
  <c r="O201" i="24" a="1"/>
  <c r="O201" i="24" s="1"/>
  <c r="O189" i="24" a="1"/>
  <c r="O189" i="24" s="1"/>
  <c r="O177" i="24" a="1"/>
  <c r="O177" i="24" s="1"/>
  <c r="O165" i="24" a="1"/>
  <c r="O165" i="24" s="1"/>
  <c r="O153" i="24" a="1"/>
  <c r="O153" i="24" s="1"/>
  <c r="O141" i="24" a="1"/>
  <c r="O141" i="24" s="1"/>
  <c r="O129" i="24" a="1"/>
  <c r="O129" i="24" s="1"/>
  <c r="O117" i="24" a="1"/>
  <c r="O117" i="24" s="1"/>
  <c r="O105" i="24" a="1"/>
  <c r="O105" i="24" s="1"/>
  <c r="O93" i="24" a="1"/>
  <c r="O93" i="24" s="1"/>
  <c r="O81" i="24" a="1"/>
  <c r="O81" i="24" s="1"/>
  <c r="O69" i="24" a="1"/>
  <c r="O69" i="24" s="1"/>
  <c r="O57" i="24" a="1"/>
  <c r="O57" i="24" s="1"/>
  <c r="O45" i="24" a="1"/>
  <c r="O45" i="24" s="1"/>
  <c r="O33" i="24" a="1"/>
  <c r="O33" i="24" s="1"/>
  <c r="O21" i="24" a="1"/>
  <c r="O21" i="24" s="1"/>
  <c r="O932" i="24" a="1"/>
  <c r="O932" i="24" s="1"/>
  <c r="O776" i="24" a="1"/>
  <c r="O776" i="24" s="1"/>
  <c r="O668" i="24" a="1"/>
  <c r="O668" i="24" s="1"/>
  <c r="O341" i="24" a="1"/>
  <c r="O341" i="24" s="1"/>
  <c r="O306" i="24" a="1"/>
  <c r="O306" i="24" s="1"/>
  <c r="O65" i="24" a="1"/>
  <c r="O65" i="24" s="1"/>
  <c r="O980" i="24" a="1"/>
  <c r="O980" i="24" s="1"/>
  <c r="O438" i="24" a="1"/>
  <c r="O438" i="24" s="1"/>
  <c r="O392" i="24" a="1"/>
  <c r="O392" i="24" s="1"/>
  <c r="O248" i="24" a="1"/>
  <c r="O248" i="24" s="1"/>
  <c r="O203" i="24" a="1"/>
  <c r="O203" i="24" s="1"/>
  <c r="O58" i="24" a="1"/>
  <c r="O58" i="24" s="1"/>
  <c r="O98" i="24" a="1"/>
  <c r="O98" i="24" s="1"/>
  <c r="O86" i="24" a="1"/>
  <c r="O86" i="24" s="1"/>
  <c r="O74" i="24" a="1"/>
  <c r="O74" i="24" s="1"/>
  <c r="O62" i="24" a="1"/>
  <c r="O62" i="24" s="1"/>
  <c r="O50" i="24" a="1"/>
  <c r="O50" i="24" s="1"/>
  <c r="O38" i="24" a="1"/>
  <c r="O38" i="24" s="1"/>
  <c r="O26" i="24" a="1"/>
  <c r="O26" i="24" s="1"/>
  <c r="O14" i="24" a="1"/>
  <c r="O14" i="24" s="1"/>
  <c r="O630" i="24" a="1"/>
  <c r="O630" i="24" s="1"/>
  <c r="O521" i="24" a="1"/>
  <c r="O521" i="24" s="1"/>
  <c r="O437" i="24" a="1"/>
  <c r="O437" i="24" s="1"/>
  <c r="O391" i="24" a="1"/>
  <c r="O391" i="24" s="1"/>
  <c r="O110" i="24" a="1"/>
  <c r="O110" i="24" s="1"/>
  <c r="O61" i="24" a="1"/>
  <c r="O61" i="24" s="1"/>
  <c r="O49" i="24" a="1"/>
  <c r="O49" i="24" s="1"/>
  <c r="O37" i="24" a="1"/>
  <c r="O37" i="24" s="1"/>
  <c r="O13" i="24" a="1"/>
  <c r="O13" i="24" s="1"/>
  <c r="O594" i="24" a="1"/>
  <c r="O594" i="24" s="1"/>
  <c r="O560" i="24" a="1"/>
  <c r="O560" i="24" s="1"/>
  <c r="O475" i="24" a="1"/>
  <c r="O475" i="24" s="1"/>
  <c r="O247" i="24" a="1"/>
  <c r="O247" i="24" s="1"/>
  <c r="O92" i="24" a="1"/>
  <c r="O92" i="24" s="1"/>
  <c r="O56" i="24" a="1"/>
  <c r="O56" i="24" s="1"/>
  <c r="O692" i="24" a="1"/>
  <c r="O692" i="24" s="1"/>
  <c r="O593" i="24" a="1"/>
  <c r="O593" i="24" s="1"/>
  <c r="O380" i="24" a="1"/>
  <c r="O380" i="24" s="1"/>
  <c r="O332" i="24" a="1"/>
  <c r="O332" i="24" s="1"/>
  <c r="O91" i="24" a="1"/>
  <c r="O91" i="24" s="1"/>
  <c r="O215" i="24" a="1"/>
  <c r="O215" i="24" s="1"/>
  <c r="O191" i="24" a="1"/>
  <c r="O191" i="24" s="1"/>
  <c r="O179" i="24" a="1"/>
  <c r="O179" i="24" s="1"/>
  <c r="O167" i="24" a="1"/>
  <c r="O167" i="24" s="1"/>
  <c r="O155" i="24" a="1"/>
  <c r="O155" i="24" s="1"/>
  <c r="O143" i="24" a="1"/>
  <c r="O143" i="24" s="1"/>
  <c r="O131" i="24" a="1"/>
  <c r="O131" i="24" s="1"/>
  <c r="O119" i="24" a="1"/>
  <c r="O119" i="24" s="1"/>
  <c r="O107" i="24" a="1"/>
  <c r="O107" i="24" s="1"/>
  <c r="O95" i="24" a="1"/>
  <c r="O95" i="24" s="1"/>
  <c r="O83" i="24" a="1"/>
  <c r="O83" i="24" s="1"/>
  <c r="O71" i="24" a="1"/>
  <c r="O71" i="24" s="1"/>
  <c r="O59" i="24" a="1"/>
  <c r="O59" i="24" s="1"/>
  <c r="O47" i="24" a="1"/>
  <c r="O47" i="24" s="1"/>
  <c r="O35" i="24" a="1"/>
  <c r="O35" i="24" s="1"/>
  <c r="O23" i="24" a="1"/>
  <c r="O23" i="24" s="1"/>
  <c r="O920" i="24" a="1"/>
  <c r="O920" i="24" s="1"/>
  <c r="O689" i="24" a="1"/>
  <c r="O689" i="24" s="1"/>
  <c r="O368" i="24" a="1"/>
  <c r="O368" i="24" s="1"/>
  <c r="O330" i="24" a="1"/>
  <c r="O330" i="24" s="1"/>
  <c r="O90" i="24" a="1"/>
  <c r="O90" i="24" s="1"/>
  <c r="O166" i="24" a="1"/>
  <c r="O166" i="24" s="1"/>
  <c r="O154" i="24" a="1"/>
  <c r="O154" i="24" s="1"/>
  <c r="O142" i="24" a="1"/>
  <c r="O142" i="24" s="1"/>
  <c r="O130" i="24" a="1"/>
  <c r="O130" i="24" s="1"/>
  <c r="O118" i="24" a="1"/>
  <c r="O118" i="24" s="1"/>
  <c r="O106" i="24" a="1"/>
  <c r="O106" i="24" s="1"/>
  <c r="O94" i="24" a="1"/>
  <c r="O94" i="24" s="1"/>
  <c r="O82" i="24" a="1"/>
  <c r="O82" i="24" s="1"/>
  <c r="O70" i="24" a="1"/>
  <c r="O70" i="24" s="1"/>
  <c r="O46" i="24" a="1"/>
  <c r="O46" i="24" s="1"/>
  <c r="O34" i="24" a="1"/>
  <c r="O34" i="24" s="1"/>
  <c r="O22" i="24" a="1"/>
  <c r="O22" i="24" s="1"/>
  <c r="O728" i="24" a="1"/>
  <c r="O728" i="24" s="1"/>
  <c r="O547" i="24" a="1"/>
  <c r="O547" i="24" s="1"/>
  <c r="O366" i="24" a="1"/>
  <c r="O366" i="24" s="1"/>
  <c r="O175" i="24" a="1"/>
  <c r="O175" i="24" s="1"/>
  <c r="O750" i="24" a="1"/>
  <c r="O750" i="24" s="1"/>
  <c r="O546" i="24" a="1"/>
  <c r="O546" i="24" s="1"/>
  <c r="O462" i="24" a="1"/>
  <c r="O462" i="24" s="1"/>
  <c r="O416" i="24" a="1"/>
  <c r="O416" i="24" s="1"/>
  <c r="O365" i="24" a="1"/>
  <c r="O365" i="24" s="1"/>
  <c r="O174" i="24" a="1"/>
  <c r="O174" i="24" s="1"/>
  <c r="O968" i="24" a="1"/>
  <c r="O968" i="24" s="1"/>
  <c r="O956" i="24" a="1"/>
  <c r="O956" i="24" s="1"/>
  <c r="O944" i="24" a="1"/>
  <c r="O944" i="24" s="1"/>
  <c r="O908" i="24" a="1"/>
  <c r="O908" i="24" s="1"/>
  <c r="O896" i="24" a="1"/>
  <c r="O896" i="24" s="1"/>
  <c r="O884" i="24" a="1"/>
  <c r="O884" i="24" s="1"/>
  <c r="O872" i="24" a="1"/>
  <c r="O872" i="24" s="1"/>
  <c r="O860" i="24" a="1"/>
  <c r="O860" i="24" s="1"/>
  <c r="O848" i="24" a="1"/>
  <c r="O848" i="24" s="1"/>
  <c r="O836" i="24" a="1"/>
  <c r="O836" i="24" s="1"/>
  <c r="O824" i="24" a="1"/>
  <c r="O824" i="24" s="1"/>
  <c r="O800" i="24" a="1"/>
  <c r="O800" i="24" s="1"/>
  <c r="O788" i="24" a="1"/>
  <c r="O788" i="24" s="1"/>
  <c r="O764" i="24" a="1"/>
  <c r="O764" i="24" s="1"/>
  <c r="O752" i="24" a="1"/>
  <c r="O752" i="24" s="1"/>
  <c r="O740" i="24" a="1"/>
  <c r="O740" i="24" s="1"/>
  <c r="O716" i="24" a="1"/>
  <c r="O716" i="24" s="1"/>
  <c r="O704" i="24" a="1"/>
  <c r="O704" i="24" s="1"/>
  <c r="O680" i="24" a="1"/>
  <c r="O680" i="24" s="1"/>
  <c r="O656" i="24" a="1"/>
  <c r="O656" i="24" s="1"/>
  <c r="O644" i="24" a="1"/>
  <c r="O644" i="24" s="1"/>
  <c r="O632" i="24" a="1"/>
  <c r="O632" i="24" s="1"/>
  <c r="O620" i="24" a="1"/>
  <c r="O620" i="24" s="1"/>
  <c r="O596" i="24" a="1"/>
  <c r="O596" i="24" s="1"/>
  <c r="O584" i="24" a="1"/>
  <c r="O584" i="24" s="1"/>
  <c r="O572" i="24" a="1"/>
  <c r="O572" i="24" s="1"/>
  <c r="O548" i="24" a="1"/>
  <c r="O548" i="24" s="1"/>
  <c r="O536" i="24" a="1"/>
  <c r="O536" i="24" s="1"/>
  <c r="O524" i="24" a="1"/>
  <c r="O524" i="24" s="1"/>
  <c r="O512" i="24" a="1"/>
  <c r="O512" i="24" s="1"/>
  <c r="O500" i="24" a="1"/>
  <c r="O500" i="24" s="1"/>
  <c r="O488" i="24" a="1"/>
  <c r="O488" i="24" s="1"/>
  <c r="O476" i="24" a="1"/>
  <c r="O476" i="24" s="1"/>
  <c r="O464" i="24" a="1"/>
  <c r="O464" i="24" s="1"/>
  <c r="O452" i="24" a="1"/>
  <c r="O452" i="24" s="1"/>
  <c r="O440" i="24" a="1"/>
  <c r="O440" i="24" s="1"/>
  <c r="O428" i="24" a="1"/>
  <c r="O428" i="24" s="1"/>
  <c r="O404" i="24" a="1"/>
  <c r="O404" i="24" s="1"/>
  <c r="O356" i="24" a="1"/>
  <c r="O356" i="24" s="1"/>
  <c r="O344" i="24" a="1"/>
  <c r="O344" i="24" s="1"/>
  <c r="O320" i="24" a="1"/>
  <c r="O320" i="24" s="1"/>
  <c r="O308" i="24" a="1"/>
  <c r="O308" i="24" s="1"/>
  <c r="O296" i="24" a="1"/>
  <c r="O296" i="24" s="1"/>
  <c r="O284" i="24" a="1"/>
  <c r="O284" i="24" s="1"/>
  <c r="O272" i="24" a="1"/>
  <c r="O272" i="24" s="1"/>
  <c r="O260" i="24" a="1"/>
  <c r="O260" i="24" s="1"/>
  <c r="O236" i="24" a="1"/>
  <c r="O236" i="24" s="1"/>
  <c r="O212" i="24" a="1"/>
  <c r="O212" i="24" s="1"/>
  <c r="O200" i="24" a="1"/>
  <c r="O200" i="24" s="1"/>
  <c r="O188" i="24" a="1"/>
  <c r="O188" i="24" s="1"/>
  <c r="O176" i="24" a="1"/>
  <c r="O176" i="24" s="1"/>
  <c r="O152" i="24" a="1"/>
  <c r="O152" i="24" s="1"/>
  <c r="O140" i="24" a="1"/>
  <c r="O140" i="24" s="1"/>
  <c r="O128" i="24" a="1"/>
  <c r="O128" i="24" s="1"/>
  <c r="O116" i="24" a="1"/>
  <c r="O116" i="24" s="1"/>
  <c r="O104" i="24" a="1"/>
  <c r="O104" i="24" s="1"/>
  <c r="O80" i="24" a="1"/>
  <c r="O80" i="24" s="1"/>
  <c r="O68" i="24" a="1"/>
  <c r="O68" i="24" s="1"/>
  <c r="O44" i="24" a="1"/>
  <c r="O44" i="24" s="1"/>
  <c r="O32" i="24" a="1"/>
  <c r="O32" i="24" s="1"/>
  <c r="O20" i="24" a="1"/>
  <c r="O20" i="24" s="1"/>
  <c r="O545" i="24" a="1"/>
  <c r="O545" i="24" s="1"/>
  <c r="O414" i="24" a="1"/>
  <c r="O414" i="24" s="1"/>
  <c r="O224" i="24" a="1"/>
  <c r="O224" i="24" s="1"/>
  <c r="O173" i="24" a="1"/>
  <c r="O173" i="24" s="1"/>
  <c r="O125" i="24" a="1"/>
  <c r="O125" i="24" s="1"/>
  <c r="O30" i="24" a="1"/>
  <c r="O30" i="24" s="1"/>
  <c r="O535" i="24" a="1"/>
  <c r="O535" i="24" s="1"/>
  <c r="O523" i="24" a="1"/>
  <c r="O523" i="24" s="1"/>
  <c r="O511" i="24" a="1"/>
  <c r="O511" i="24" s="1"/>
  <c r="O499" i="24" a="1"/>
  <c r="O499" i="24" s="1"/>
  <c r="O487" i="24" a="1"/>
  <c r="O487" i="24" s="1"/>
  <c r="O463" i="24" a="1"/>
  <c r="O463" i="24" s="1"/>
  <c r="O439" i="24" a="1"/>
  <c r="O439" i="24" s="1"/>
  <c r="O427" i="24" a="1"/>
  <c r="O427" i="24" s="1"/>
  <c r="O415" i="24" a="1"/>
  <c r="O415" i="24" s="1"/>
  <c r="O379" i="24" a="1"/>
  <c r="O379" i="24" s="1"/>
  <c r="O367" i="24" a="1"/>
  <c r="O367" i="24" s="1"/>
  <c r="O355" i="24" a="1"/>
  <c r="O355" i="24" s="1"/>
  <c r="O343" i="24" a="1"/>
  <c r="O343" i="24" s="1"/>
  <c r="O331" i="24" a="1"/>
  <c r="O331" i="24" s="1"/>
  <c r="O319" i="24" a="1"/>
  <c r="O319" i="24" s="1"/>
  <c r="O307" i="24" a="1"/>
  <c r="O307" i="24" s="1"/>
  <c r="O295" i="24" a="1"/>
  <c r="O295" i="24" s="1"/>
  <c r="O283" i="24" a="1"/>
  <c r="O283" i="24" s="1"/>
  <c r="O271" i="24" a="1"/>
  <c r="O271" i="24" s="1"/>
  <c r="O259" i="24" a="1"/>
  <c r="O259" i="24" s="1"/>
  <c r="O235" i="24" a="1"/>
  <c r="O235" i="24" s="1"/>
  <c r="O211" i="24" a="1"/>
  <c r="O211" i="24" s="1"/>
  <c r="O199" i="24" a="1"/>
  <c r="O199" i="24" s="1"/>
  <c r="O187" i="24" a="1"/>
  <c r="O187" i="24" s="1"/>
  <c r="O163" i="24" a="1"/>
  <c r="O163" i="24" s="1"/>
  <c r="O151" i="24" a="1"/>
  <c r="O151" i="24" s="1"/>
  <c r="O139" i="24" a="1"/>
  <c r="O139" i="24" s="1"/>
  <c r="O127" i="24" a="1"/>
  <c r="O127" i="24" s="1"/>
  <c r="O115" i="24" a="1"/>
  <c r="O115" i="24" s="1"/>
  <c r="O103" i="24" a="1"/>
  <c r="O103" i="24" s="1"/>
  <c r="O79" i="24" a="1"/>
  <c r="O79" i="24" s="1"/>
  <c r="O55" i="24" a="1"/>
  <c r="O55" i="24" s="1"/>
  <c r="O43" i="24" a="1"/>
  <c r="O43" i="24" s="1"/>
  <c r="O31" i="24" a="1"/>
  <c r="O31" i="24" s="1"/>
  <c r="O19" i="24" a="1"/>
  <c r="O19" i="24" s="1"/>
  <c r="O497" i="24" a="1"/>
  <c r="O497" i="24" s="1"/>
  <c r="O451" i="24" a="1"/>
  <c r="O451" i="24" s="1"/>
  <c r="O413" i="24" a="1"/>
  <c r="O413" i="24" s="1"/>
  <c r="O258" i="24" a="1"/>
  <c r="O258" i="24" s="1"/>
  <c r="O223" i="24" a="1"/>
  <c r="O223" i="24" s="1"/>
  <c r="O29" i="24" a="1"/>
  <c r="O29" i="24" s="1"/>
  <c r="O834" i="24" a="1"/>
  <c r="O834" i="24" s="1"/>
  <c r="O822" i="24" a="1"/>
  <c r="O822" i="24" s="1"/>
  <c r="O810" i="24" a="1"/>
  <c r="O810" i="24" s="1"/>
  <c r="O798" i="24" a="1"/>
  <c r="O798" i="24" s="1"/>
  <c r="O786" i="24" a="1"/>
  <c r="O786" i="24" s="1"/>
  <c r="O774" i="24" a="1"/>
  <c r="O774" i="24" s="1"/>
  <c r="O762" i="24" a="1"/>
  <c r="O762" i="24" s="1"/>
  <c r="O738" i="24" a="1"/>
  <c r="O738" i="24" s="1"/>
  <c r="O726" i="24" a="1"/>
  <c r="O726" i="24" s="1"/>
  <c r="O714" i="24" a="1"/>
  <c r="O714" i="24" s="1"/>
  <c r="O702" i="24" a="1"/>
  <c r="O702" i="24" s="1"/>
  <c r="O690" i="24" a="1"/>
  <c r="O690" i="24" s="1"/>
  <c r="O678" i="24" a="1"/>
  <c r="O678" i="24" s="1"/>
  <c r="O666" i="24" a="1"/>
  <c r="O666" i="24" s="1"/>
  <c r="O654" i="24" a="1"/>
  <c r="O654" i="24" s="1"/>
  <c r="O618" i="24" a="1"/>
  <c r="O618" i="24" s="1"/>
  <c r="O606" i="24" a="1"/>
  <c r="O606" i="24" s="1"/>
  <c r="O582" i="24" a="1"/>
  <c r="O582" i="24" s="1"/>
  <c r="O570" i="24" a="1"/>
  <c r="O570" i="24" s="1"/>
  <c r="O558" i="24" a="1"/>
  <c r="O558" i="24" s="1"/>
  <c r="O534" i="24" a="1"/>
  <c r="O534" i="24" s="1"/>
  <c r="O522" i="24" a="1"/>
  <c r="O522" i="24" s="1"/>
  <c r="O510" i="24" a="1"/>
  <c r="O510" i="24" s="1"/>
  <c r="O498" i="24" a="1"/>
  <c r="O498" i="24" s="1"/>
  <c r="O486" i="24" a="1"/>
  <c r="O486" i="24" s="1"/>
  <c r="O474" i="24" a="1"/>
  <c r="O474" i="24" s="1"/>
  <c r="O426" i="24" a="1"/>
  <c r="O426" i="24" s="1"/>
  <c r="O402" i="24" a="1"/>
  <c r="O402" i="24" s="1"/>
  <c r="O390" i="24" a="1"/>
  <c r="O390" i="24" s="1"/>
  <c r="O378" i="24" a="1"/>
  <c r="O378" i="24" s="1"/>
  <c r="O354" i="24" a="1"/>
  <c r="O354" i="24" s="1"/>
  <c r="O342" i="24" a="1"/>
  <c r="O342" i="24" s="1"/>
  <c r="O318" i="24" a="1"/>
  <c r="O318" i="24" s="1"/>
  <c r="O294" i="24" a="1"/>
  <c r="O294" i="24" s="1"/>
  <c r="O282" i="24" a="1"/>
  <c r="O282" i="24" s="1"/>
  <c r="O270" i="24" a="1"/>
  <c r="O270" i="24" s="1"/>
  <c r="O246" i="24" a="1"/>
  <c r="O246" i="24" s="1"/>
  <c r="O234" i="24" a="1"/>
  <c r="O234" i="24" s="1"/>
  <c r="O222" i="24" a="1"/>
  <c r="O222" i="24" s="1"/>
  <c r="O210" i="24" a="1"/>
  <c r="O210" i="24" s="1"/>
  <c r="O198" i="24" a="1"/>
  <c r="O198" i="24" s="1"/>
  <c r="O186" i="24" a="1"/>
  <c r="O186" i="24" s="1"/>
  <c r="O162" i="24" a="1"/>
  <c r="O162" i="24" s="1"/>
  <c r="O150" i="24" a="1"/>
  <c r="O150" i="24" s="1"/>
  <c r="O138" i="24" a="1"/>
  <c r="O138" i="24" s="1"/>
  <c r="O126" i="24" a="1"/>
  <c r="O126" i="24" s="1"/>
  <c r="O102" i="24" a="1"/>
  <c r="O102" i="24" s="1"/>
  <c r="O78" i="24" a="1"/>
  <c r="O78" i="24" s="1"/>
  <c r="O54" i="24" a="1"/>
  <c r="O54" i="24" s="1"/>
  <c r="O42" i="24" a="1"/>
  <c r="O42" i="24" s="1"/>
  <c r="O18" i="24" a="1"/>
  <c r="O18" i="24" s="1"/>
  <c r="O642" i="24" a="1"/>
  <c r="O642" i="24" s="1"/>
  <c r="O608" i="24" a="1"/>
  <c r="O608" i="24" s="1"/>
  <c r="O450" i="24" a="1"/>
  <c r="O450" i="24" s="1"/>
  <c r="O257" i="24" a="1"/>
  <c r="O257" i="24" s="1"/>
  <c r="O67" i="24" a="1"/>
  <c r="O67" i="24" s="1"/>
  <c r="O677" i="24" a="1"/>
  <c r="O677" i="24" s="1"/>
  <c r="O665" i="24" a="1"/>
  <c r="O665" i="24" s="1"/>
  <c r="O653" i="24" a="1"/>
  <c r="O653" i="24" s="1"/>
  <c r="O641" i="24" a="1"/>
  <c r="O641" i="24" s="1"/>
  <c r="O629" i="24" a="1"/>
  <c r="O629" i="24" s="1"/>
  <c r="O617" i="24" a="1"/>
  <c r="O617" i="24" s="1"/>
  <c r="O605" i="24" a="1"/>
  <c r="O605" i="24" s="1"/>
  <c r="O581" i="24" a="1"/>
  <c r="O581" i="24" s="1"/>
  <c r="O569" i="24" a="1"/>
  <c r="O569" i="24" s="1"/>
  <c r="O557" i="24" a="1"/>
  <c r="O557" i="24" s="1"/>
  <c r="O533" i="24" a="1"/>
  <c r="O533" i="24" s="1"/>
  <c r="O509" i="24" a="1"/>
  <c r="O509" i="24" s="1"/>
  <c r="O485" i="24" a="1"/>
  <c r="O485" i="24" s="1"/>
  <c r="O473" i="24" a="1"/>
  <c r="O473" i="24" s="1"/>
  <c r="O461" i="24" a="1"/>
  <c r="O461" i="24" s="1"/>
  <c r="O449" i="24" a="1"/>
  <c r="O449" i="24" s="1"/>
  <c r="O425" i="24" a="1"/>
  <c r="O425" i="24" s="1"/>
  <c r="O401" i="24" a="1"/>
  <c r="O401" i="24" s="1"/>
  <c r="O389" i="24" a="1"/>
  <c r="O389" i="24" s="1"/>
  <c r="O377" i="24" a="1"/>
  <c r="O377" i="24" s="1"/>
  <c r="O353" i="24" a="1"/>
  <c r="O353" i="24" s="1"/>
  <c r="O329" i="24" a="1"/>
  <c r="O329" i="24" s="1"/>
  <c r="O317" i="24" a="1"/>
  <c r="O317" i="24" s="1"/>
  <c r="O305" i="24" a="1"/>
  <c r="O305" i="24" s="1"/>
  <c r="O293" i="24" a="1"/>
  <c r="O293" i="24" s="1"/>
  <c r="O281" i="24" a="1"/>
  <c r="O281" i="24" s="1"/>
  <c r="O269" i="24" a="1"/>
  <c r="O269" i="24" s="1"/>
  <c r="O245" i="24" a="1"/>
  <c r="O245" i="24" s="1"/>
  <c r="O233" i="24" a="1"/>
  <c r="O233" i="24" s="1"/>
  <c r="O221" i="24" a="1"/>
  <c r="O221" i="24" s="1"/>
  <c r="O209" i="24" a="1"/>
  <c r="O209" i="24" s="1"/>
  <c r="O197" i="24" a="1"/>
  <c r="O197" i="24" s="1"/>
  <c r="O185" i="24" a="1"/>
  <c r="O185" i="24" s="1"/>
  <c r="O161" i="24" a="1"/>
  <c r="O161" i="24" s="1"/>
  <c r="O149" i="24" a="1"/>
  <c r="O149" i="24" s="1"/>
  <c r="O137" i="24" a="1"/>
  <c r="O137" i="24" s="1"/>
  <c r="O113" i="24" a="1"/>
  <c r="O113" i="24" s="1"/>
  <c r="O101" i="24" a="1"/>
  <c r="O101" i="24" s="1"/>
  <c r="O89" i="24" a="1"/>
  <c r="O89" i="24" s="1"/>
  <c r="O77" i="24" a="1"/>
  <c r="O77" i="24" s="1"/>
  <c r="O53" i="24" a="1"/>
  <c r="O53" i="24" s="1"/>
  <c r="O41" i="24" a="1"/>
  <c r="O41" i="24" s="1"/>
  <c r="O17" i="24" a="1"/>
  <c r="O17" i="24" s="1"/>
  <c r="O812" i="24" a="1"/>
  <c r="O812" i="24" s="1"/>
  <c r="O114" i="24" a="1"/>
  <c r="O114" i="24" s="1"/>
  <c r="O66" i="24" a="1"/>
  <c r="O66" i="24" s="1"/>
  <c r="O25" i="24" a="1"/>
  <c r="O25" i="24" s="1"/>
  <c r="AF1177" i="24" a="1"/>
  <c r="AF1177" i="24" s="1"/>
  <c r="AF580" i="24" a="1"/>
  <c r="AF580" i="24" s="1"/>
  <c r="AF457" i="24" a="1"/>
  <c r="AF457" i="24" s="1"/>
  <c r="AF1580" i="24" a="1"/>
  <c r="AF1580" i="24" s="1"/>
  <c r="AF1568" i="24" a="1"/>
  <c r="AF1568" i="24" s="1"/>
  <c r="AF1556" i="24" a="1"/>
  <c r="AF1556" i="24" s="1"/>
  <c r="AF1544" i="24" a="1"/>
  <c r="AF1544" i="24" s="1"/>
  <c r="AF1532" i="24" a="1"/>
  <c r="AF1532" i="24" s="1"/>
  <c r="AF1520" i="24" a="1"/>
  <c r="AF1520" i="24" s="1"/>
  <c r="AF1508" i="24" a="1"/>
  <c r="AF1508" i="24" s="1"/>
  <c r="AF1496" i="24" a="1"/>
  <c r="AF1496" i="24" s="1"/>
  <c r="AF1484" i="24" a="1"/>
  <c r="AF1484" i="24" s="1"/>
  <c r="AF1579" i="24" a="1"/>
  <c r="AF1579" i="24" s="1"/>
  <c r="AF1567" i="24" a="1"/>
  <c r="AF1567" i="24" s="1"/>
  <c r="AF1555" i="24" a="1"/>
  <c r="AF1555" i="24" s="1"/>
  <c r="AF1543" i="24" a="1"/>
  <c r="AF1543" i="24" s="1"/>
  <c r="AF1531" i="24" a="1"/>
  <c r="AF1531" i="24" s="1"/>
  <c r="AF1519" i="24" a="1"/>
  <c r="AF1519" i="24" s="1"/>
  <c r="AF1507" i="24" a="1"/>
  <c r="AF1507" i="24" s="1"/>
  <c r="AF1495" i="24" a="1"/>
  <c r="AF1495" i="24" s="1"/>
  <c r="AF1483" i="24" a="1"/>
  <c r="AF1483" i="24" s="1"/>
  <c r="AF1471" i="24" a="1"/>
  <c r="AF1471" i="24" s="1"/>
  <c r="AF1459" i="24" a="1"/>
  <c r="AF1459" i="24" s="1"/>
  <c r="AF1447" i="24" a="1"/>
  <c r="AF1447" i="24" s="1"/>
  <c r="AF1435" i="24" a="1"/>
  <c r="AF1435" i="24" s="1"/>
  <c r="AF1423" i="24" a="1"/>
  <c r="AF1423" i="24" s="1"/>
  <c r="AF1411" i="24" a="1"/>
  <c r="AF1411" i="24" s="1"/>
  <c r="AF1399" i="24" a="1"/>
  <c r="AF1399" i="24" s="1"/>
  <c r="AF1387" i="24" a="1"/>
  <c r="AF1387" i="24" s="1"/>
  <c r="AF1375" i="24" a="1"/>
  <c r="AF1375" i="24" s="1"/>
  <c r="AF1363" i="24" a="1"/>
  <c r="AF1363" i="24" s="1"/>
  <c r="AF1351" i="24" a="1"/>
  <c r="AF1351" i="24" s="1"/>
  <c r="AF1339" i="24" a="1"/>
  <c r="AF1339" i="24" s="1"/>
  <c r="AF1327" i="24" a="1"/>
  <c r="AF1327" i="24" s="1"/>
  <c r="AF1315" i="24" a="1"/>
  <c r="AF1315" i="24" s="1"/>
  <c r="AF1303" i="24" a="1"/>
  <c r="AF1303" i="24" s="1"/>
  <c r="AF1291" i="24" a="1"/>
  <c r="AF1291" i="24" s="1"/>
  <c r="AF1279" i="24" a="1"/>
  <c r="AF1279" i="24" s="1"/>
  <c r="AF1267" i="24" a="1"/>
  <c r="AF1267" i="24" s="1"/>
  <c r="AF1255" i="24" a="1"/>
  <c r="AF1255" i="24" s="1"/>
  <c r="AF1243" i="24" a="1"/>
  <c r="AF1243" i="24" s="1"/>
  <c r="AF1231" i="24" a="1"/>
  <c r="AF1231" i="24" s="1"/>
  <c r="AF1219" i="24" a="1"/>
  <c r="AF1219" i="24" s="1"/>
  <c r="AF1207" i="24" a="1"/>
  <c r="AF1207" i="24" s="1"/>
  <c r="AF1195" i="24" a="1"/>
  <c r="AF1195" i="24" s="1"/>
  <c r="AF1183" i="24" a="1"/>
  <c r="AF1183" i="24" s="1"/>
  <c r="AF1171" i="24" a="1"/>
  <c r="AF1171" i="24" s="1"/>
  <c r="AF1159" i="24" a="1"/>
  <c r="AF1159" i="24" s="1"/>
  <c r="AF1147" i="24" a="1"/>
  <c r="AF1147" i="24" s="1"/>
  <c r="AF1135" i="24" a="1"/>
  <c r="AF1135" i="24" s="1"/>
  <c r="AF1123" i="24" a="1"/>
  <c r="AF1123" i="24" s="1"/>
  <c r="AF1111" i="24" a="1"/>
  <c r="AF1111" i="24" s="1"/>
  <c r="AF1099" i="24" a="1"/>
  <c r="AF1099" i="24" s="1"/>
  <c r="AF1087" i="24" a="1"/>
  <c r="AF1087" i="24" s="1"/>
  <c r="AF1075" i="24" a="1"/>
  <c r="AF1075" i="24" s="1"/>
  <c r="AF1063" i="24" a="1"/>
  <c r="AF1063" i="24" s="1"/>
  <c r="AF1051" i="24" a="1"/>
  <c r="AF1051" i="24" s="1"/>
  <c r="AF1039" i="24" a="1"/>
  <c r="AF1039" i="24" s="1"/>
  <c r="AF1027" i="24" a="1"/>
  <c r="AF1027" i="24" s="1"/>
  <c r="AF1015" i="24" a="1"/>
  <c r="AF1015" i="24" s="1"/>
  <c r="AF1003" i="24" a="1"/>
  <c r="AF1003" i="24" s="1"/>
  <c r="AF991" i="24" a="1"/>
  <c r="AF991" i="24" s="1"/>
  <c r="AF979" i="24" a="1"/>
  <c r="AF979" i="24" s="1"/>
  <c r="AF967" i="24" a="1"/>
  <c r="AF967" i="24" s="1"/>
  <c r="AF955" i="24" a="1"/>
  <c r="AF955" i="24" s="1"/>
  <c r="AF943" i="24" a="1"/>
  <c r="AF943" i="24" s="1"/>
  <c r="AF931" i="24" a="1"/>
  <c r="AF931" i="24" s="1"/>
  <c r="AF919" i="24" a="1"/>
  <c r="AF919" i="24" s="1"/>
  <c r="AF907" i="24" a="1"/>
  <c r="AF907" i="24" s="1"/>
  <c r="AF895" i="24" a="1"/>
  <c r="AF895" i="24" s="1"/>
  <c r="AF883" i="24" a="1"/>
  <c r="AF883" i="24" s="1"/>
  <c r="AF871" i="24" a="1"/>
  <c r="AF871" i="24" s="1"/>
  <c r="AF859" i="24" a="1"/>
  <c r="AF859" i="24" s="1"/>
  <c r="AF847" i="24" a="1"/>
  <c r="AF847" i="24" s="1"/>
  <c r="AF835" i="24" a="1"/>
  <c r="AF835" i="24" s="1"/>
  <c r="AF823" i="24" a="1"/>
  <c r="AF823" i="24" s="1"/>
  <c r="AF811" i="24" a="1"/>
  <c r="AF811" i="24" s="1"/>
  <c r="AF799" i="24" a="1"/>
  <c r="AF799" i="24" s="1"/>
  <c r="AF787" i="24" a="1"/>
  <c r="AF787" i="24" s="1"/>
  <c r="AF775" i="24" a="1"/>
  <c r="AF775" i="24" s="1"/>
  <c r="AF763" i="24" a="1"/>
  <c r="AF763" i="24" s="1"/>
  <c r="AF751" i="24" a="1"/>
  <c r="AF751" i="24" s="1"/>
  <c r="AF739" i="24" a="1"/>
  <c r="AF739" i="24" s="1"/>
  <c r="AF1578" i="24" a="1"/>
  <c r="AF1578" i="24" s="1"/>
  <c r="AF1566" i="24" a="1"/>
  <c r="AF1566" i="24" s="1"/>
  <c r="AF1554" i="24" a="1"/>
  <c r="AF1554" i="24" s="1"/>
  <c r="AF1542" i="24" a="1"/>
  <c r="AF1542" i="24" s="1"/>
  <c r="AF1530" i="24" a="1"/>
  <c r="AF1530" i="24" s="1"/>
  <c r="AF1518" i="24" a="1"/>
  <c r="AF1518" i="24" s="1"/>
  <c r="AF1506" i="24" a="1"/>
  <c r="AF1506" i="24" s="1"/>
  <c r="AF1494" i="24" a="1"/>
  <c r="AF1494" i="24" s="1"/>
  <c r="AF1482" i="24" a="1"/>
  <c r="AF1482" i="24" s="1"/>
  <c r="AF1470" i="24" a="1"/>
  <c r="AF1470" i="24" s="1"/>
  <c r="AF1458" i="24" a="1"/>
  <c r="AF1458" i="24" s="1"/>
  <c r="AF1446" i="24" a="1"/>
  <c r="AF1446" i="24" s="1"/>
  <c r="AF1434" i="24" a="1"/>
  <c r="AF1434" i="24" s="1"/>
  <c r="AF1422" i="24" a="1"/>
  <c r="AF1422" i="24" s="1"/>
  <c r="AF1410" i="24" a="1"/>
  <c r="AF1410" i="24" s="1"/>
  <c r="AF1398" i="24" a="1"/>
  <c r="AF1398" i="24" s="1"/>
  <c r="AF1386" i="24" a="1"/>
  <c r="AF1386" i="24" s="1"/>
  <c r="AF1374" i="24" a="1"/>
  <c r="AF1374" i="24" s="1"/>
  <c r="AF1362" i="24" a="1"/>
  <c r="AF1362" i="24" s="1"/>
  <c r="AF1350" i="24" a="1"/>
  <c r="AF1350" i="24" s="1"/>
  <c r="AF1338" i="24" a="1"/>
  <c r="AF1338" i="24" s="1"/>
  <c r="AF1326" i="24" a="1"/>
  <c r="AF1326" i="24" s="1"/>
  <c r="AF1314" i="24" a="1"/>
  <c r="AF1314" i="24" s="1"/>
  <c r="AF1472" i="24" a="1"/>
  <c r="AF1472" i="24" s="1"/>
  <c r="AF1460" i="24" a="1"/>
  <c r="AF1460" i="24" s="1"/>
  <c r="AF1448" i="24" a="1"/>
  <c r="AF1448" i="24" s="1"/>
  <c r="AF1436" i="24" a="1"/>
  <c r="AF1436" i="24" s="1"/>
  <c r="AF1424" i="24" a="1"/>
  <c r="AF1424" i="24" s="1"/>
  <c r="AF1412" i="24" a="1"/>
  <c r="AF1412" i="24" s="1"/>
  <c r="AF1400" i="24" a="1"/>
  <c r="AF1400" i="24" s="1"/>
  <c r="AF1388" i="24" a="1"/>
  <c r="AF1388" i="24" s="1"/>
  <c r="AF1376" i="24" a="1"/>
  <c r="AF1376" i="24" s="1"/>
  <c r="AF1364" i="24" a="1"/>
  <c r="AF1364" i="24" s="1"/>
  <c r="AF1352" i="24" a="1"/>
  <c r="AF1352" i="24" s="1"/>
  <c r="AF1340" i="24" a="1"/>
  <c r="AF1340" i="24" s="1"/>
  <c r="AF1328" i="24" a="1"/>
  <c r="AF1328" i="24" s="1"/>
  <c r="AF1316" i="24" a="1"/>
  <c r="AF1316" i="24" s="1"/>
  <c r="AF1304" i="24" a="1"/>
  <c r="AF1304" i="24" s="1"/>
  <c r="AF1292" i="24" a="1"/>
  <c r="AF1292" i="24" s="1"/>
  <c r="AF1280" i="24" a="1"/>
  <c r="AF1280" i="24" s="1"/>
  <c r="AF1268" i="24" a="1"/>
  <c r="AF1268" i="24" s="1"/>
  <c r="AF1256" i="24" a="1"/>
  <c r="AF1256" i="24" s="1"/>
  <c r="AF1244" i="24" a="1"/>
  <c r="AF1244" i="24" s="1"/>
  <c r="AF1232" i="24" a="1"/>
  <c r="AF1232" i="24" s="1"/>
  <c r="AF1220" i="24" a="1"/>
  <c r="AF1220" i="24" s="1"/>
  <c r="AF1208" i="24" a="1"/>
  <c r="AF1208" i="24" s="1"/>
  <c r="AF1196" i="24" a="1"/>
  <c r="AF1196" i="24" s="1"/>
  <c r="AF1184" i="24" a="1"/>
  <c r="AF1184" i="24" s="1"/>
  <c r="AF1172" i="24" a="1"/>
  <c r="AF1172" i="24" s="1"/>
  <c r="AF1160" i="24" a="1"/>
  <c r="AF1160" i="24" s="1"/>
  <c r="AF1148" i="24" a="1"/>
  <c r="AF1148" i="24" s="1"/>
  <c r="AF1136" i="24" a="1"/>
  <c r="AF1136" i="24" s="1"/>
  <c r="AF1124" i="24" a="1"/>
  <c r="AF1124" i="24" s="1"/>
  <c r="AF1112" i="24" a="1"/>
  <c r="AF1112" i="24" s="1"/>
  <c r="AF1100" i="24" a="1"/>
  <c r="AF1100" i="24" s="1"/>
  <c r="AF1088" i="24" a="1"/>
  <c r="AF1088" i="24" s="1"/>
  <c r="AF1076" i="24" a="1"/>
  <c r="AF1076" i="24" s="1"/>
  <c r="AF1064" i="24" a="1"/>
  <c r="AF1064" i="24" s="1"/>
  <c r="AF1052" i="24" a="1"/>
  <c r="AF1052" i="24" s="1"/>
  <c r="AF1040" i="24" a="1"/>
  <c r="AF1040" i="24" s="1"/>
  <c r="AF1028" i="24" a="1"/>
  <c r="AF1028" i="24" s="1"/>
  <c r="AF727" i="24" a="1"/>
  <c r="AF727" i="24" s="1"/>
  <c r="AF715" i="24" a="1"/>
  <c r="AF715" i="24" s="1"/>
  <c r="AF703" i="24" a="1"/>
  <c r="AF703" i="24" s="1"/>
  <c r="AF691" i="24" a="1"/>
  <c r="AF691" i="24" s="1"/>
  <c r="AF679" i="24" a="1"/>
  <c r="AF679" i="24" s="1"/>
  <c r="AF667" i="24" a="1"/>
  <c r="AF667" i="24" s="1"/>
  <c r="AF655" i="24" a="1"/>
  <c r="AF655" i="24" s="1"/>
  <c r="AF643" i="24" a="1"/>
  <c r="AF643" i="24" s="1"/>
  <c r="AF631" i="24" a="1"/>
  <c r="AF631" i="24" s="1"/>
  <c r="AF619" i="24" a="1"/>
  <c r="AF619" i="24" s="1"/>
  <c r="AF607" i="24" a="1"/>
  <c r="AF607" i="24" s="1"/>
  <c r="AF595" i="24" a="1"/>
  <c r="AF595" i="24" s="1"/>
  <c r="AF583" i="24" a="1"/>
  <c r="AF583" i="24" s="1"/>
  <c r="AF571" i="24" a="1"/>
  <c r="AF571" i="24" s="1"/>
  <c r="AF559" i="24" a="1"/>
  <c r="AF559" i="24" s="1"/>
  <c r="AF547" i="24" a="1"/>
  <c r="AF547" i="24" s="1"/>
  <c r="AF535" i="24" a="1"/>
  <c r="AF535" i="24" s="1"/>
  <c r="AF523" i="24" a="1"/>
  <c r="AF523" i="24" s="1"/>
  <c r="AF511" i="24" a="1"/>
  <c r="AF511" i="24" s="1"/>
  <c r="AF499" i="24" a="1"/>
  <c r="AF499" i="24" s="1"/>
  <c r="AF487" i="24" a="1"/>
  <c r="AF487" i="24" s="1"/>
  <c r="AF1302" i="24" a="1"/>
  <c r="AF1302" i="24" s="1"/>
  <c r="AF1290" i="24" a="1"/>
  <c r="AF1290" i="24" s="1"/>
  <c r="AF1278" i="24" a="1"/>
  <c r="AF1278" i="24" s="1"/>
  <c r="AF1266" i="24" a="1"/>
  <c r="AF1266" i="24" s="1"/>
  <c r="AF1254" i="24" a="1"/>
  <c r="AF1254" i="24" s="1"/>
  <c r="AF1242" i="24" a="1"/>
  <c r="AF1242" i="24" s="1"/>
  <c r="AF1230" i="24" a="1"/>
  <c r="AF1230" i="24" s="1"/>
  <c r="AF1218" i="24" a="1"/>
  <c r="AF1218" i="24" s="1"/>
  <c r="AF1206" i="24" a="1"/>
  <c r="AF1206" i="24" s="1"/>
  <c r="AF1194" i="24" a="1"/>
  <c r="AF1194" i="24" s="1"/>
  <c r="AF1182" i="24" a="1"/>
  <c r="AF1182" i="24" s="1"/>
  <c r="AF1170" i="24" a="1"/>
  <c r="AF1170" i="24" s="1"/>
  <c r="AF1158" i="24" a="1"/>
  <c r="AF1158" i="24" s="1"/>
  <c r="AF1146" i="24" a="1"/>
  <c r="AF1146" i="24" s="1"/>
  <c r="AF1134" i="24" a="1"/>
  <c r="AF1134" i="24" s="1"/>
  <c r="AF1122" i="24" a="1"/>
  <c r="AF1122" i="24" s="1"/>
  <c r="AF1110" i="24" a="1"/>
  <c r="AF1110" i="24" s="1"/>
  <c r="AF1098" i="24" a="1"/>
  <c r="AF1098" i="24" s="1"/>
  <c r="AF1086" i="24" a="1"/>
  <c r="AF1086" i="24" s="1"/>
  <c r="AF1074" i="24" a="1"/>
  <c r="AF1074" i="24" s="1"/>
  <c r="AF1062" i="24" a="1"/>
  <c r="AF1062" i="24" s="1"/>
  <c r="AF1050" i="24" a="1"/>
  <c r="AF1050" i="24" s="1"/>
  <c r="AF1038" i="24" a="1"/>
  <c r="AF1038" i="24" s="1"/>
  <c r="AF1026" i="24" a="1"/>
  <c r="AF1026" i="24" s="1"/>
  <c r="AF1014" i="24" a="1"/>
  <c r="AF1014" i="24" s="1"/>
  <c r="AF1002" i="24" a="1"/>
  <c r="AF1002" i="24" s="1"/>
  <c r="AF990" i="24" a="1"/>
  <c r="AF990" i="24" s="1"/>
  <c r="AF978" i="24" a="1"/>
  <c r="AF978" i="24" s="1"/>
  <c r="AF966" i="24" a="1"/>
  <c r="AF966" i="24" s="1"/>
  <c r="AF954" i="24" a="1"/>
  <c r="AF954" i="24" s="1"/>
  <c r="AF942" i="24" a="1"/>
  <c r="AF942" i="24" s="1"/>
  <c r="AF930" i="24" a="1"/>
  <c r="AF930" i="24" s="1"/>
  <c r="AF918" i="24" a="1"/>
  <c r="AF918" i="24" s="1"/>
  <c r="AF906" i="24" a="1"/>
  <c r="AF906" i="24" s="1"/>
  <c r="AF894" i="24" a="1"/>
  <c r="AF894" i="24" s="1"/>
  <c r="AF882" i="24" a="1"/>
  <c r="AF882" i="24" s="1"/>
  <c r="AF870" i="24" a="1"/>
  <c r="AF870" i="24" s="1"/>
  <c r="AF858" i="24" a="1"/>
  <c r="AF858" i="24" s="1"/>
  <c r="AF846" i="24" a="1"/>
  <c r="AF846" i="24" s="1"/>
  <c r="AF834" i="24" a="1"/>
  <c r="AF834" i="24" s="1"/>
  <c r="AF1577" i="24" a="1"/>
  <c r="AF1577" i="24" s="1"/>
  <c r="AF1565" i="24" a="1"/>
  <c r="AF1565" i="24" s="1"/>
  <c r="AF1553" i="24" a="1"/>
  <c r="AF1553" i="24" s="1"/>
  <c r="AF1541" i="24" a="1"/>
  <c r="AF1541" i="24" s="1"/>
  <c r="AF1529" i="24" a="1"/>
  <c r="AF1529" i="24" s="1"/>
  <c r="AF1581" i="24" a="1"/>
  <c r="AF1581" i="24" s="1"/>
  <c r="AF1569" i="24" a="1"/>
  <c r="AF1569" i="24" s="1"/>
  <c r="AF1557" i="24" a="1"/>
  <c r="AF1557" i="24" s="1"/>
  <c r="AF1545" i="24" a="1"/>
  <c r="AF1545" i="24" s="1"/>
  <c r="AF1533" i="24" a="1"/>
  <c r="AF1533" i="24" s="1"/>
  <c r="AF1521" i="24" a="1"/>
  <c r="AF1521" i="24" s="1"/>
  <c r="AF1509" i="24" a="1"/>
  <c r="AF1509" i="24" s="1"/>
  <c r="AF1497" i="24" a="1"/>
  <c r="AF1497" i="24" s="1"/>
  <c r="AF1485" i="24" a="1"/>
  <c r="AF1485" i="24" s="1"/>
  <c r="AF1473" i="24" a="1"/>
  <c r="AF1473" i="24" s="1"/>
  <c r="AF1461" i="24" a="1"/>
  <c r="AF1461" i="24" s="1"/>
  <c r="AF1449" i="24" a="1"/>
  <c r="AF1449" i="24" s="1"/>
  <c r="AF1437" i="24" a="1"/>
  <c r="AF1437" i="24" s="1"/>
  <c r="AF1425" i="24" a="1"/>
  <c r="AF1425" i="24" s="1"/>
  <c r="AF1413" i="24" a="1"/>
  <c r="AF1413" i="24" s="1"/>
  <c r="AF1401" i="24" a="1"/>
  <c r="AF1401" i="24" s="1"/>
  <c r="AF1389" i="24" a="1"/>
  <c r="AF1389" i="24" s="1"/>
  <c r="AF1377" i="24" a="1"/>
  <c r="AF1377" i="24" s="1"/>
  <c r="AF1365" i="24" a="1"/>
  <c r="AF1365" i="24" s="1"/>
  <c r="AF1353" i="24" a="1"/>
  <c r="AF1353" i="24" s="1"/>
  <c r="AF1341" i="24" a="1"/>
  <c r="AF1341" i="24" s="1"/>
  <c r="AF1329" i="24" a="1"/>
  <c r="AF1329" i="24" s="1"/>
  <c r="AF1317" i="24" a="1"/>
  <c r="AF1317" i="24" s="1"/>
  <c r="AF1305" i="24" a="1"/>
  <c r="AF1305" i="24" s="1"/>
  <c r="AF1293" i="24" a="1"/>
  <c r="AF1293" i="24" s="1"/>
  <c r="AF1281" i="24" a="1"/>
  <c r="AF1281" i="24" s="1"/>
  <c r="AF1269" i="24" a="1"/>
  <c r="AF1269" i="24" s="1"/>
  <c r="AF1257" i="24" a="1"/>
  <c r="AF1257" i="24" s="1"/>
  <c r="AF1245" i="24" a="1"/>
  <c r="AF1245" i="24" s="1"/>
  <c r="AF1233" i="24" a="1"/>
  <c r="AF1233" i="24" s="1"/>
  <c r="AF1221" i="24" a="1"/>
  <c r="AF1221" i="24" s="1"/>
  <c r="AF1209" i="24" a="1"/>
  <c r="AF1209" i="24" s="1"/>
  <c r="AF1197" i="24" a="1"/>
  <c r="AF1197" i="24" s="1"/>
  <c r="AF1185" i="24" a="1"/>
  <c r="AF1185" i="24" s="1"/>
  <c r="AF1173" i="24" a="1"/>
  <c r="AF1173" i="24" s="1"/>
  <c r="AF1161" i="24" a="1"/>
  <c r="AF1161" i="24" s="1"/>
  <c r="AF1149" i="24" a="1"/>
  <c r="AF1149" i="24" s="1"/>
  <c r="AF1137" i="24" a="1"/>
  <c r="AF1137" i="24" s="1"/>
  <c r="AF1125" i="24" a="1"/>
  <c r="AF1125" i="24" s="1"/>
  <c r="AF1113" i="24" a="1"/>
  <c r="AF1113" i="24" s="1"/>
  <c r="AF1101" i="24" a="1"/>
  <c r="AF1101" i="24" s="1"/>
  <c r="AF1089" i="24" a="1"/>
  <c r="AF1089" i="24" s="1"/>
  <c r="AF1077" i="24" a="1"/>
  <c r="AF1077" i="24" s="1"/>
  <c r="AF1065" i="24" a="1"/>
  <c r="AF1065" i="24" s="1"/>
  <c r="AF1053" i="24" a="1"/>
  <c r="AF1053" i="24" s="1"/>
  <c r="AF1041" i="24" a="1"/>
  <c r="AF1041" i="24" s="1"/>
  <c r="AF1029" i="24" a="1"/>
  <c r="AF1029" i="24" s="1"/>
  <c r="AF1017" i="24" a="1"/>
  <c r="AF1017" i="24" s="1"/>
  <c r="AF1005" i="24" a="1"/>
  <c r="AF1005" i="24" s="1"/>
  <c r="AF993" i="24" a="1"/>
  <c r="AF993" i="24" s="1"/>
  <c r="AF981" i="24" a="1"/>
  <c r="AF981" i="24" s="1"/>
  <c r="AF969" i="24" a="1"/>
  <c r="AF969" i="24" s="1"/>
  <c r="AF957" i="24" a="1"/>
  <c r="AF957" i="24" s="1"/>
  <c r="AF945" i="24" a="1"/>
  <c r="AF945" i="24" s="1"/>
  <c r="AF933" i="24" a="1"/>
  <c r="AF933" i="24" s="1"/>
  <c r="AF921" i="24" a="1"/>
  <c r="AF921" i="24" s="1"/>
  <c r="AF909" i="24" a="1"/>
  <c r="AF909" i="24" s="1"/>
  <c r="AF897" i="24" a="1"/>
  <c r="AF897" i="24" s="1"/>
  <c r="AF885" i="24" a="1"/>
  <c r="AF885" i="24" s="1"/>
  <c r="AF873" i="24" a="1"/>
  <c r="AF873" i="24" s="1"/>
  <c r="AF861" i="24" a="1"/>
  <c r="AF861" i="24" s="1"/>
  <c r="AF849" i="24" a="1"/>
  <c r="AF849" i="24" s="1"/>
  <c r="AF837" i="24" a="1"/>
  <c r="AF837" i="24" s="1"/>
  <c r="AF825" i="24" a="1"/>
  <c r="AF825" i="24" s="1"/>
  <c r="AF813" i="24" a="1"/>
  <c r="AF813" i="24" s="1"/>
  <c r="AF801" i="24" a="1"/>
  <c r="AF801" i="24" s="1"/>
  <c r="AF789" i="24" a="1"/>
  <c r="AF789" i="24" s="1"/>
  <c r="AF777" i="24" a="1"/>
  <c r="AF777" i="24" s="1"/>
  <c r="AF765" i="24" a="1"/>
  <c r="AF765" i="24" s="1"/>
  <c r="AF753" i="24" a="1"/>
  <c r="AF753" i="24" s="1"/>
  <c r="AF741" i="24" a="1"/>
  <c r="AF741" i="24" s="1"/>
  <c r="AF729" i="24" a="1"/>
  <c r="AF729" i="24" s="1"/>
  <c r="AF717" i="24" a="1"/>
  <c r="AF717" i="24" s="1"/>
  <c r="AF705" i="24" a="1"/>
  <c r="AF705" i="24" s="1"/>
  <c r="AF693" i="24" a="1"/>
  <c r="AF693" i="24" s="1"/>
  <c r="AF681" i="24" a="1"/>
  <c r="AF681" i="24" s="1"/>
  <c r="AF669" i="24" a="1"/>
  <c r="AF669" i="24" s="1"/>
  <c r="AF657" i="24" a="1"/>
  <c r="AF657" i="24" s="1"/>
  <c r="AF645" i="24" a="1"/>
  <c r="AF645" i="24" s="1"/>
  <c r="AF633" i="24" a="1"/>
  <c r="AF633" i="24" s="1"/>
  <c r="AF621" i="24" a="1"/>
  <c r="AF621" i="24" s="1"/>
  <c r="AF609" i="24" a="1"/>
  <c r="AF609" i="24" s="1"/>
  <c r="AF597" i="24" a="1"/>
  <c r="AF597" i="24" s="1"/>
  <c r="AF585" i="24" a="1"/>
  <c r="AF585" i="24" s="1"/>
  <c r="AF573" i="24" a="1"/>
  <c r="AF573" i="24" s="1"/>
  <c r="AF561" i="24" a="1"/>
  <c r="AF561" i="24" s="1"/>
  <c r="AF549" i="24" a="1"/>
  <c r="AF549" i="24" s="1"/>
  <c r="AF537" i="24" a="1"/>
  <c r="AF537" i="24" s="1"/>
  <c r="AF525" i="24" a="1"/>
  <c r="AF525" i="24" s="1"/>
  <c r="AF513" i="24" a="1"/>
  <c r="AF513" i="24" s="1"/>
  <c r="AF501" i="24" a="1"/>
  <c r="AF501" i="24" s="1"/>
  <c r="AF489" i="24" a="1"/>
  <c r="AF489" i="24" s="1"/>
  <c r="AF477" i="24" a="1"/>
  <c r="AF477" i="24" s="1"/>
  <c r="AF465" i="24" a="1"/>
  <c r="AF465" i="24" s="1"/>
  <c r="AF453" i="24" a="1"/>
  <c r="AF453" i="24" s="1"/>
  <c r="AF429" i="24" a="1"/>
  <c r="AF429" i="24" s="1"/>
  <c r="AF393" i="24" a="1"/>
  <c r="AF393" i="24" s="1"/>
  <c r="AF357" i="24" a="1"/>
  <c r="AF357" i="24" s="1"/>
  <c r="AF333" i="24" a="1"/>
  <c r="AF333" i="24" s="1"/>
  <c r="AF321" i="24" a="1"/>
  <c r="AF321" i="24" s="1"/>
  <c r="AF309" i="24" a="1"/>
  <c r="AF309" i="24" s="1"/>
  <c r="AF273" i="24" a="1"/>
  <c r="AF273" i="24" s="1"/>
  <c r="AF177" i="24" a="1"/>
  <c r="AF177" i="24" s="1"/>
  <c r="AF165" i="24" a="1"/>
  <c r="AF165" i="24" s="1"/>
  <c r="AF153" i="24" a="1"/>
  <c r="AF153" i="24" s="1"/>
  <c r="AF129" i="24" a="1"/>
  <c r="AF129" i="24" s="1"/>
  <c r="AF105" i="24" a="1"/>
  <c r="AF105" i="24" s="1"/>
  <c r="AF81" i="24" a="1"/>
  <c r="AF81" i="24" s="1"/>
  <c r="AF33" i="24" a="1"/>
  <c r="AF33" i="24" s="1"/>
  <c r="AJ1559" i="24" a="1"/>
  <c r="AJ1559" i="24" s="1"/>
  <c r="AF1571" i="24" a="1"/>
  <c r="AF1571" i="24" s="1"/>
  <c r="AF1537" i="24" a="1"/>
  <c r="AF1537" i="24" s="1"/>
  <c r="AF1513" i="24" a="1"/>
  <c r="AF1513" i="24" s="1"/>
  <c r="AF1465" i="24" a="1"/>
  <c r="AF1465" i="24" s="1"/>
  <c r="AF1395" i="24" a="1"/>
  <c r="AF1395" i="24" s="1"/>
  <c r="AF1354" i="24" a="1"/>
  <c r="AF1354" i="24" s="1"/>
  <c r="AF983" i="24" a="1"/>
  <c r="AF983" i="24" s="1"/>
  <c r="AF1016" i="24" a="1"/>
  <c r="AF1016" i="24" s="1"/>
  <c r="AF1004" i="24" a="1"/>
  <c r="AF1004" i="24" s="1"/>
  <c r="AF992" i="24" a="1"/>
  <c r="AF992" i="24" s="1"/>
  <c r="AF980" i="24" a="1"/>
  <c r="AF980" i="24" s="1"/>
  <c r="AF968" i="24" a="1"/>
  <c r="AF968" i="24" s="1"/>
  <c r="AF956" i="24" a="1"/>
  <c r="AF956" i="24" s="1"/>
  <c r="AF944" i="24" a="1"/>
  <c r="AF944" i="24" s="1"/>
  <c r="AF932" i="24" a="1"/>
  <c r="AF932" i="24" s="1"/>
  <c r="AF908" i="24" a="1"/>
  <c r="AF908" i="24" s="1"/>
  <c r="AF896" i="24" a="1"/>
  <c r="AF896" i="24" s="1"/>
  <c r="AF884" i="24" a="1"/>
  <c r="AF884" i="24" s="1"/>
  <c r="AF872" i="24" a="1"/>
  <c r="AF872" i="24" s="1"/>
  <c r="AF860" i="24" a="1"/>
  <c r="AF860" i="24" s="1"/>
  <c r="AF848" i="24" a="1"/>
  <c r="AF848" i="24" s="1"/>
  <c r="AF836" i="24" a="1"/>
  <c r="AF836" i="24" s="1"/>
  <c r="AF824" i="24" a="1"/>
  <c r="AF824" i="24" s="1"/>
  <c r="AF812" i="24" a="1"/>
  <c r="AF812" i="24" s="1"/>
  <c r="AF800" i="24" a="1"/>
  <c r="AF800" i="24" s="1"/>
  <c r="AF788" i="24" a="1"/>
  <c r="AF788" i="24" s="1"/>
  <c r="AF776" i="24" a="1"/>
  <c r="AF776" i="24" s="1"/>
  <c r="AF764" i="24" a="1"/>
  <c r="AF764" i="24" s="1"/>
  <c r="AF752" i="24" a="1"/>
  <c r="AF752" i="24" s="1"/>
  <c r="AF740" i="24" a="1"/>
  <c r="AF740" i="24" s="1"/>
  <c r="AF728" i="24" a="1"/>
  <c r="AF728" i="24" s="1"/>
  <c r="AF716" i="24" a="1"/>
  <c r="AF716" i="24" s="1"/>
  <c r="AF704" i="24" a="1"/>
  <c r="AF704" i="24" s="1"/>
  <c r="AF692" i="24" a="1"/>
  <c r="AF692" i="24" s="1"/>
  <c r="AF680" i="24" a="1"/>
  <c r="AF680" i="24" s="1"/>
  <c r="AF668" i="24" a="1"/>
  <c r="AF668" i="24" s="1"/>
  <c r="AF656" i="24" a="1"/>
  <c r="AF656" i="24" s="1"/>
  <c r="AF644" i="24" a="1"/>
  <c r="AF644" i="24" s="1"/>
  <c r="AF632" i="24" a="1"/>
  <c r="AF632" i="24" s="1"/>
  <c r="AF620" i="24" a="1"/>
  <c r="AF620" i="24" s="1"/>
  <c r="AF608" i="24" a="1"/>
  <c r="AF608" i="24" s="1"/>
  <c r="AF596" i="24" a="1"/>
  <c r="AF596" i="24" s="1"/>
  <c r="AF584" i="24" a="1"/>
  <c r="AF584" i="24" s="1"/>
  <c r="AF572" i="24" a="1"/>
  <c r="AF572" i="24" s="1"/>
  <c r="AF560" i="24" a="1"/>
  <c r="AF560" i="24" s="1"/>
  <c r="AF548" i="24" a="1"/>
  <c r="AF548" i="24" s="1"/>
  <c r="AF536" i="24" a="1"/>
  <c r="AF536" i="24" s="1"/>
  <c r="AF524" i="24" a="1"/>
  <c r="AF524" i="24" s="1"/>
  <c r="AF512" i="24" a="1"/>
  <c r="AF512" i="24" s="1"/>
  <c r="AF500" i="24" a="1"/>
  <c r="AF500" i="24" s="1"/>
  <c r="AF488" i="24" a="1"/>
  <c r="AF488" i="24" s="1"/>
  <c r="AF476" i="24" a="1"/>
  <c r="AF476" i="24" s="1"/>
  <c r="AF464" i="24" a="1"/>
  <c r="AF464" i="24" s="1"/>
  <c r="AF440" i="24" a="1"/>
  <c r="AF440" i="24" s="1"/>
  <c r="AF296" i="24" a="1"/>
  <c r="AF296" i="24" s="1"/>
  <c r="AF284" i="24" a="1"/>
  <c r="AF284" i="24" s="1"/>
  <c r="AF224" i="24" a="1"/>
  <c r="AF224" i="24" s="1"/>
  <c r="AF212" i="24" a="1"/>
  <c r="AF212" i="24" s="1"/>
  <c r="AF200" i="24" a="1"/>
  <c r="AF200" i="24" s="1"/>
  <c r="AF188" i="24" a="1"/>
  <c r="AF188" i="24" s="1"/>
  <c r="AF164" i="24" a="1"/>
  <c r="AF164" i="24" s="1"/>
  <c r="AF140" i="24" a="1"/>
  <c r="AF140" i="24" s="1"/>
  <c r="AF116" i="24" a="1"/>
  <c r="AF116" i="24" s="1"/>
  <c r="AF80" i="24" a="1"/>
  <c r="AF80" i="24" s="1"/>
  <c r="AF56" i="24" a="1"/>
  <c r="AF56" i="24" s="1"/>
  <c r="AF44" i="24" a="1"/>
  <c r="AF44" i="24" s="1"/>
  <c r="AF20" i="24" a="1"/>
  <c r="AF20" i="24" s="1"/>
  <c r="AJ1540" i="24" a="1"/>
  <c r="AJ1540" i="24" s="1"/>
  <c r="AF1586" i="24" a="1"/>
  <c r="AF1586" i="24" s="1"/>
  <c r="AF1570" i="24" a="1"/>
  <c r="AF1570" i="24" s="1"/>
  <c r="AF1559" i="24" a="1"/>
  <c r="AF1559" i="24" s="1"/>
  <c r="AF1552" i="24" a="1"/>
  <c r="AF1552" i="24" s="1"/>
  <c r="AF1114" i="24" a="1"/>
  <c r="AF1114" i="24" s="1"/>
  <c r="AF485" i="24" a="1"/>
  <c r="AF485" i="24" s="1"/>
  <c r="AF475" i="24" a="1"/>
  <c r="AF475" i="24" s="1"/>
  <c r="AF463" i="24" a="1"/>
  <c r="AF463" i="24" s="1"/>
  <c r="AF403" i="24" a="1"/>
  <c r="AF403" i="24" s="1"/>
  <c r="AF379" i="24" a="1"/>
  <c r="AF379" i="24" s="1"/>
  <c r="AF367" i="24" a="1"/>
  <c r="AF367" i="24" s="1"/>
  <c r="AF343" i="24" a="1"/>
  <c r="AF343" i="24" s="1"/>
  <c r="AF295" i="24" a="1"/>
  <c r="AF295" i="24" s="1"/>
  <c r="AF283" i="24" a="1"/>
  <c r="AF283" i="24" s="1"/>
  <c r="AF259" i="24" a="1"/>
  <c r="AF259" i="24" s="1"/>
  <c r="AF247" i="24" a="1"/>
  <c r="AF247" i="24" s="1"/>
  <c r="AF187" i="24" a="1"/>
  <c r="AF187" i="24" s="1"/>
  <c r="AF175" i="24" a="1"/>
  <c r="AF175" i="24" s="1"/>
  <c r="AF139" i="24" a="1"/>
  <c r="AF139" i="24" s="1"/>
  <c r="AF115" i="24" a="1"/>
  <c r="AF115" i="24" s="1"/>
  <c r="AF91" i="24" a="1"/>
  <c r="AF91" i="24" s="1"/>
  <c r="AF55" i="24" a="1"/>
  <c r="AF55" i="24" s="1"/>
  <c r="AF43" i="24" a="1"/>
  <c r="AF43" i="24" s="1"/>
  <c r="AF31" i="24" a="1"/>
  <c r="AF31" i="24" s="1"/>
  <c r="AJ1525" i="24" a="1"/>
  <c r="AJ1525" i="24" s="1"/>
  <c r="AF1576" i="24" a="1"/>
  <c r="AF1576" i="24" s="1"/>
  <c r="AF1512" i="24" a="1"/>
  <c r="AF1512" i="24" s="1"/>
  <c r="AF1294" i="24" a="1"/>
  <c r="AF1294" i="24" s="1"/>
  <c r="AF830" i="24" a="1"/>
  <c r="AF830" i="24" s="1"/>
  <c r="AF582" i="24" a="1"/>
  <c r="AF582" i="24" s="1"/>
  <c r="AF810" i="24" a="1"/>
  <c r="AF810" i="24" s="1"/>
  <c r="AF798" i="24" a="1"/>
  <c r="AF798" i="24" s="1"/>
  <c r="AF786" i="24" a="1"/>
  <c r="AF786" i="24" s="1"/>
  <c r="AF774" i="24" a="1"/>
  <c r="AF774" i="24" s="1"/>
  <c r="AF762" i="24" a="1"/>
  <c r="AF762" i="24" s="1"/>
  <c r="AF750" i="24" a="1"/>
  <c r="AF750" i="24" s="1"/>
  <c r="AF738" i="24" a="1"/>
  <c r="AF738" i="24" s="1"/>
  <c r="AF726" i="24" a="1"/>
  <c r="AF726" i="24" s="1"/>
  <c r="AF714" i="24" a="1"/>
  <c r="AF714" i="24" s="1"/>
  <c r="AF702" i="24" a="1"/>
  <c r="AF702" i="24" s="1"/>
  <c r="AF690" i="24" a="1"/>
  <c r="AF690" i="24" s="1"/>
  <c r="AF678" i="24" a="1"/>
  <c r="AF678" i="24" s="1"/>
  <c r="AF666" i="24" a="1"/>
  <c r="AF666" i="24" s="1"/>
  <c r="AF642" i="24" a="1"/>
  <c r="AF642" i="24" s="1"/>
  <c r="AF630" i="24" a="1"/>
  <c r="AF630" i="24" s="1"/>
  <c r="AF618" i="24" a="1"/>
  <c r="AF618" i="24" s="1"/>
  <c r="AF606" i="24" a="1"/>
  <c r="AF606" i="24" s="1"/>
  <c r="AF594" i="24" a="1"/>
  <c r="AF594" i="24" s="1"/>
  <c r="AF570" i="24" a="1"/>
  <c r="AF570" i="24" s="1"/>
  <c r="AF558" i="24" a="1"/>
  <c r="AF558" i="24" s="1"/>
  <c r="AF546" i="24" a="1"/>
  <c r="AF546" i="24" s="1"/>
  <c r="AF534" i="24" a="1"/>
  <c r="AF534" i="24" s="1"/>
  <c r="AF522" i="24" a="1"/>
  <c r="AF522" i="24" s="1"/>
  <c r="AF510" i="24" a="1"/>
  <c r="AF510" i="24" s="1"/>
  <c r="AF498" i="24" a="1"/>
  <c r="AF498" i="24" s="1"/>
  <c r="AF486" i="24" a="1"/>
  <c r="AF486" i="24" s="1"/>
  <c r="AF474" i="24" a="1"/>
  <c r="AF474" i="24" s="1"/>
  <c r="AF462" i="24" a="1"/>
  <c r="AF462" i="24" s="1"/>
  <c r="AF426" i="24" a="1"/>
  <c r="AF426" i="24" s="1"/>
  <c r="AF390" i="24" a="1"/>
  <c r="AF390" i="24" s="1"/>
  <c r="AF378" i="24" a="1"/>
  <c r="AF378" i="24" s="1"/>
  <c r="AF354" i="24" a="1"/>
  <c r="AF354" i="24" s="1"/>
  <c r="AF342" i="24" a="1"/>
  <c r="AF342" i="24" s="1"/>
  <c r="AF330" i="24" a="1"/>
  <c r="AF330" i="24" s="1"/>
  <c r="AF306" i="24" a="1"/>
  <c r="AF306" i="24" s="1"/>
  <c r="AF294" i="24" a="1"/>
  <c r="AF294" i="24" s="1"/>
  <c r="AF246" i="24" a="1"/>
  <c r="AF246" i="24" s="1"/>
  <c r="AF234" i="24" a="1"/>
  <c r="AF234" i="24" s="1"/>
  <c r="AF222" i="24" a="1"/>
  <c r="AF222" i="24" s="1"/>
  <c r="AF186" i="24" a="1"/>
  <c r="AF186" i="24" s="1"/>
  <c r="AF174" i="24" a="1"/>
  <c r="AF174" i="24" s="1"/>
  <c r="AF126" i="24" a="1"/>
  <c r="AF126" i="24" s="1"/>
  <c r="AF114" i="24" a="1"/>
  <c r="AF114" i="24" s="1"/>
  <c r="AF102" i="24" a="1"/>
  <c r="AF102" i="24" s="1"/>
  <c r="AF90" i="24" a="1"/>
  <c r="AF90" i="24" s="1"/>
  <c r="AF30" i="24" a="1"/>
  <c r="AF30" i="24" s="1"/>
  <c r="AF18" i="24" a="1"/>
  <c r="AF18" i="24" s="1"/>
  <c r="AF1564" i="24" a="1"/>
  <c r="AF1564" i="24" s="1"/>
  <c r="AF1536" i="24" a="1"/>
  <c r="AF1536" i="24" s="1"/>
  <c r="AF1527" i="24" a="1"/>
  <c r="AF1527" i="24" s="1"/>
  <c r="AF1502" i="24" a="1"/>
  <c r="AF1502" i="24" s="1"/>
  <c r="AF1493" i="24" a="1"/>
  <c r="AF1493" i="24" s="1"/>
  <c r="AF1445" i="24" a="1"/>
  <c r="AF1445" i="24" s="1"/>
  <c r="AF1105" i="24" a="1"/>
  <c r="AF1105" i="24" s="1"/>
  <c r="AF822" i="24" a="1"/>
  <c r="AF822" i="24" s="1"/>
  <c r="AF1505" i="24" a="1"/>
  <c r="AF1505" i="24" s="1"/>
  <c r="AF1469" i="24" a="1"/>
  <c r="AF1469" i="24" s="1"/>
  <c r="AF1457" i="24" a="1"/>
  <c r="AF1457" i="24" s="1"/>
  <c r="AF1433" i="24" a="1"/>
  <c r="AF1433" i="24" s="1"/>
  <c r="AF1421" i="24" a="1"/>
  <c r="AF1421" i="24" s="1"/>
  <c r="AF1397" i="24" a="1"/>
  <c r="AF1397" i="24" s="1"/>
  <c r="AF1385" i="24" a="1"/>
  <c r="AF1385" i="24" s="1"/>
  <c r="AF1373" i="24" a="1"/>
  <c r="AF1373" i="24" s="1"/>
  <c r="AF1349" i="24" a="1"/>
  <c r="AF1349" i="24" s="1"/>
  <c r="AJ1337" i="24" a="1"/>
  <c r="AJ1337" i="24" s="1"/>
  <c r="AF1337" i="24" a="1"/>
  <c r="AF1337" i="24" s="1"/>
  <c r="AF1325" i="24" a="1"/>
  <c r="AF1325" i="24" s="1"/>
  <c r="AF1313" i="24" a="1"/>
  <c r="AF1313" i="24" s="1"/>
  <c r="AF1301" i="24" a="1"/>
  <c r="AF1301" i="24" s="1"/>
  <c r="AF1289" i="24" a="1"/>
  <c r="AF1289" i="24" s="1"/>
  <c r="AF1277" i="24" a="1"/>
  <c r="AF1277" i="24" s="1"/>
  <c r="AF1265" i="24" a="1"/>
  <c r="AF1265" i="24" s="1"/>
  <c r="AF1241" i="24" a="1"/>
  <c r="AF1241" i="24" s="1"/>
  <c r="AF1229" i="24" a="1"/>
  <c r="AF1229" i="24" s="1"/>
  <c r="AF1217" i="24" a="1"/>
  <c r="AF1217" i="24" s="1"/>
  <c r="AF1205" i="24" a="1"/>
  <c r="AF1205" i="24" s="1"/>
  <c r="AF1193" i="24" a="1"/>
  <c r="AF1193" i="24" s="1"/>
  <c r="AF1181" i="24" a="1"/>
  <c r="AF1181" i="24" s="1"/>
  <c r="AF1169" i="24" a="1"/>
  <c r="AF1169" i="24" s="1"/>
  <c r="AF1157" i="24" a="1"/>
  <c r="AF1157" i="24" s="1"/>
  <c r="AF1145" i="24" a="1"/>
  <c r="AF1145" i="24" s="1"/>
  <c r="AF1133" i="24" a="1"/>
  <c r="AF1133" i="24" s="1"/>
  <c r="AF1121" i="24" a="1"/>
  <c r="AF1121" i="24" s="1"/>
  <c r="AF1109" i="24" a="1"/>
  <c r="AF1109" i="24" s="1"/>
  <c r="AF1097" i="24" a="1"/>
  <c r="AF1097" i="24" s="1"/>
  <c r="AF1085" i="24" a="1"/>
  <c r="AF1085" i="24" s="1"/>
  <c r="AF1073" i="24" a="1"/>
  <c r="AF1073" i="24" s="1"/>
  <c r="AF1061" i="24" a="1"/>
  <c r="AF1061" i="24" s="1"/>
  <c r="AF1049" i="24" a="1"/>
  <c r="AF1049" i="24" s="1"/>
  <c r="AF1037" i="24" a="1"/>
  <c r="AF1037" i="24" s="1"/>
  <c r="AF1025" i="24" a="1"/>
  <c r="AF1025" i="24" s="1"/>
  <c r="AF1013" i="24" a="1"/>
  <c r="AF1013" i="24" s="1"/>
  <c r="AF1001" i="24" a="1"/>
  <c r="AF1001" i="24" s="1"/>
  <c r="AF989" i="24" a="1"/>
  <c r="AF989" i="24" s="1"/>
  <c r="AF977" i="24" a="1"/>
  <c r="AF977" i="24" s="1"/>
  <c r="AF965" i="24" a="1"/>
  <c r="AF965" i="24" s="1"/>
  <c r="AF953" i="24" a="1"/>
  <c r="AF953" i="24" s="1"/>
  <c r="AF941" i="24" a="1"/>
  <c r="AF941" i="24" s="1"/>
  <c r="AF929" i="24" a="1"/>
  <c r="AF929" i="24" s="1"/>
  <c r="AF917" i="24" a="1"/>
  <c r="AF917" i="24" s="1"/>
  <c r="AF905" i="24" a="1"/>
  <c r="AF905" i="24" s="1"/>
  <c r="AF893" i="24" a="1"/>
  <c r="AF893" i="24" s="1"/>
  <c r="AF881" i="24" a="1"/>
  <c r="AF881" i="24" s="1"/>
  <c r="AF869" i="24" a="1"/>
  <c r="AF869" i="24" s="1"/>
  <c r="AF857" i="24" a="1"/>
  <c r="AF857" i="24" s="1"/>
  <c r="AF845" i="24" a="1"/>
  <c r="AF845" i="24" s="1"/>
  <c r="AF833" i="24" a="1"/>
  <c r="AF833" i="24" s="1"/>
  <c r="AF821" i="24" a="1"/>
  <c r="AF821" i="24" s="1"/>
  <c r="AF809" i="24" a="1"/>
  <c r="AF809" i="24" s="1"/>
  <c r="AF797" i="24" a="1"/>
  <c r="AF797" i="24" s="1"/>
  <c r="AF785" i="24" a="1"/>
  <c r="AF785" i="24" s="1"/>
  <c r="AF773" i="24" a="1"/>
  <c r="AF773" i="24" s="1"/>
  <c r="AF761" i="24" a="1"/>
  <c r="AF761" i="24" s="1"/>
  <c r="AF749" i="24" a="1"/>
  <c r="AF749" i="24" s="1"/>
  <c r="AF737" i="24" a="1"/>
  <c r="AF737" i="24" s="1"/>
  <c r="AF725" i="24" a="1"/>
  <c r="AF725" i="24" s="1"/>
  <c r="AF713" i="24" a="1"/>
  <c r="AF713" i="24" s="1"/>
  <c r="AF701" i="24" a="1"/>
  <c r="AF701" i="24" s="1"/>
  <c r="AF689" i="24" a="1"/>
  <c r="AF689" i="24" s="1"/>
  <c r="AF677" i="24" a="1"/>
  <c r="AF677" i="24" s="1"/>
  <c r="AF665" i="24" a="1"/>
  <c r="AF665" i="24" s="1"/>
  <c r="AF653" i="24" a="1"/>
  <c r="AF653" i="24" s="1"/>
  <c r="AF641" i="24" a="1"/>
  <c r="AF641" i="24" s="1"/>
  <c r="AF629" i="24" a="1"/>
  <c r="AF629" i="24" s="1"/>
  <c r="AF617" i="24" a="1"/>
  <c r="AF617" i="24" s="1"/>
  <c r="AF605" i="24" a="1"/>
  <c r="AF605" i="24" s="1"/>
  <c r="AF593" i="24" a="1"/>
  <c r="AF593" i="24" s="1"/>
  <c r="AF581" i="24" a="1"/>
  <c r="AF581" i="24" s="1"/>
  <c r="AF569" i="24" a="1"/>
  <c r="AF569" i="24" s="1"/>
  <c r="AF557" i="24" a="1"/>
  <c r="AF557" i="24" s="1"/>
  <c r="AF545" i="24" a="1"/>
  <c r="AF545" i="24" s="1"/>
  <c r="AF533" i="24" a="1"/>
  <c r="AF533" i="24" s="1"/>
  <c r="AF521" i="24" a="1"/>
  <c r="AF521" i="24" s="1"/>
  <c r="AF509" i="24" a="1"/>
  <c r="AF509" i="24" s="1"/>
  <c r="AF497" i="24" a="1"/>
  <c r="AF497" i="24" s="1"/>
  <c r="AF473" i="24" a="1"/>
  <c r="AF473" i="24" s="1"/>
  <c r="AF425" i="24" a="1"/>
  <c r="AF425" i="24" s="1"/>
  <c r="AF413" i="24" a="1"/>
  <c r="AF413" i="24" s="1"/>
  <c r="AF353" i="24" a="1"/>
  <c r="AF353" i="24" s="1"/>
  <c r="AF317" i="24" a="1"/>
  <c r="AF317" i="24" s="1"/>
  <c r="AF293" i="24" a="1"/>
  <c r="AF293" i="24" s="1"/>
  <c r="AF269" i="24" a="1"/>
  <c r="AF269" i="24" s="1"/>
  <c r="AF257" i="24" a="1"/>
  <c r="AF257" i="24" s="1"/>
  <c r="AF221" i="24" a="1"/>
  <c r="AF221" i="24" s="1"/>
  <c r="AF197" i="24" a="1"/>
  <c r="AF197" i="24" s="1"/>
  <c r="AF173" i="24" a="1"/>
  <c r="AF173" i="24" s="1"/>
  <c r="AF161" i="24" a="1"/>
  <c r="AF161" i="24" s="1"/>
  <c r="AF149" i="24" a="1"/>
  <c r="AF149" i="24" s="1"/>
  <c r="AF137" i="24" a="1"/>
  <c r="AF137" i="24" s="1"/>
  <c r="AF125" i="24" a="1"/>
  <c r="AF125" i="24" s="1"/>
  <c r="AF113" i="24" a="1"/>
  <c r="AF113" i="24" s="1"/>
  <c r="AF53" i="24" a="1"/>
  <c r="AF53" i="24" s="1"/>
  <c r="AF41" i="24" a="1"/>
  <c r="AF41" i="24" s="1"/>
  <c r="AJ1512" i="24" a="1"/>
  <c r="AJ1512" i="24" s="1"/>
  <c r="AF1585" i="24" a="1"/>
  <c r="AF1585" i="24" s="1"/>
  <c r="AF1574" i="24" a="1"/>
  <c r="AF1574" i="24" s="1"/>
  <c r="AF1535" i="24" a="1"/>
  <c r="AF1535" i="24" s="1"/>
  <c r="AF1444" i="24" a="1"/>
  <c r="AF1444" i="24" s="1"/>
  <c r="AF1222" i="24" a="1"/>
  <c r="AF1222" i="24" s="1"/>
  <c r="AF1528" i="24" a="1"/>
  <c r="AF1528" i="24" s="1"/>
  <c r="AF1504" i="24" a="1"/>
  <c r="AF1504" i="24" s="1"/>
  <c r="AF1480" i="24" a="1"/>
  <c r="AF1480" i="24" s="1"/>
  <c r="AF1468" i="24" a="1"/>
  <c r="AF1468" i="24" s="1"/>
  <c r="AF1432" i="24" a="1"/>
  <c r="AF1432" i="24" s="1"/>
  <c r="AF1420" i="24" a="1"/>
  <c r="AF1420" i="24" s="1"/>
  <c r="AF1408" i="24" a="1"/>
  <c r="AF1408" i="24" s="1"/>
  <c r="AF1396" i="24" a="1"/>
  <c r="AF1396" i="24" s="1"/>
  <c r="AF1384" i="24" a="1"/>
  <c r="AF1384" i="24" s="1"/>
  <c r="AF1372" i="24" a="1"/>
  <c r="AF1372" i="24" s="1"/>
  <c r="AF1360" i="24" a="1"/>
  <c r="AF1360" i="24" s="1"/>
  <c r="AF1348" i="24" a="1"/>
  <c r="AF1348" i="24" s="1"/>
  <c r="AF1336" i="24" a="1"/>
  <c r="AF1336" i="24" s="1"/>
  <c r="AF1324" i="24" a="1"/>
  <c r="AF1324" i="24" s="1"/>
  <c r="AF1312" i="24" a="1"/>
  <c r="AF1312" i="24" s="1"/>
  <c r="AF1300" i="24" a="1"/>
  <c r="AF1300" i="24" s="1"/>
  <c r="AF1288" i="24" a="1"/>
  <c r="AF1288" i="24" s="1"/>
  <c r="AF1276" i="24" a="1"/>
  <c r="AF1276" i="24" s="1"/>
  <c r="AF1264" i="24" a="1"/>
  <c r="AF1264" i="24" s="1"/>
  <c r="AF1252" i="24" a="1"/>
  <c r="AF1252" i="24" s="1"/>
  <c r="AF1240" i="24" a="1"/>
  <c r="AF1240" i="24" s="1"/>
  <c r="AF1228" i="24" a="1"/>
  <c r="AF1228" i="24" s="1"/>
  <c r="AF1216" i="24" a="1"/>
  <c r="AF1216" i="24" s="1"/>
  <c r="AF1204" i="24" a="1"/>
  <c r="AF1204" i="24" s="1"/>
  <c r="AJ1204" i="24" a="1"/>
  <c r="AJ1204" i="24" s="1"/>
  <c r="AF1192" i="24" a="1"/>
  <c r="AF1192" i="24" s="1"/>
  <c r="AF1180" i="24" a="1"/>
  <c r="AF1180" i="24" s="1"/>
  <c r="AF1168" i="24" a="1"/>
  <c r="AF1168" i="24" s="1"/>
  <c r="AF1156" i="24" a="1"/>
  <c r="AF1156" i="24" s="1"/>
  <c r="AF1144" i="24" a="1"/>
  <c r="AF1144" i="24" s="1"/>
  <c r="AF1132" i="24" a="1"/>
  <c r="AF1132" i="24" s="1"/>
  <c r="AF1120" i="24" a="1"/>
  <c r="AF1120" i="24" s="1"/>
  <c r="AF1108" i="24" a="1"/>
  <c r="AF1108" i="24" s="1"/>
  <c r="AF1096" i="24" a="1"/>
  <c r="AF1096" i="24" s="1"/>
  <c r="AF1084" i="24" a="1"/>
  <c r="AF1084" i="24" s="1"/>
  <c r="AF1072" i="24" a="1"/>
  <c r="AF1072" i="24" s="1"/>
  <c r="AF1060" i="24" a="1"/>
  <c r="AF1060" i="24" s="1"/>
  <c r="AF1048" i="24" a="1"/>
  <c r="AF1048" i="24" s="1"/>
  <c r="AF1036" i="24" a="1"/>
  <c r="AF1036" i="24" s="1"/>
  <c r="AF1024" i="24" a="1"/>
  <c r="AF1024" i="24" s="1"/>
  <c r="AF1012" i="24" a="1"/>
  <c r="AF1012" i="24" s="1"/>
  <c r="AF1000" i="24" a="1"/>
  <c r="AF1000" i="24" s="1"/>
  <c r="AF988" i="24" a="1"/>
  <c r="AF988" i="24" s="1"/>
  <c r="AF976" i="24" a="1"/>
  <c r="AF976" i="24" s="1"/>
  <c r="AF964" i="24" a="1"/>
  <c r="AF964" i="24" s="1"/>
  <c r="AF952" i="24" a="1"/>
  <c r="AF952" i="24" s="1"/>
  <c r="AF940" i="24" a="1"/>
  <c r="AF940" i="24" s="1"/>
  <c r="AF928" i="24" a="1"/>
  <c r="AF928" i="24" s="1"/>
  <c r="AF916" i="24" a="1"/>
  <c r="AF916" i="24" s="1"/>
  <c r="AF904" i="24" a="1"/>
  <c r="AF904" i="24" s="1"/>
  <c r="AF892" i="24" a="1"/>
  <c r="AF892" i="24" s="1"/>
  <c r="AF880" i="24" a="1"/>
  <c r="AF880" i="24" s="1"/>
  <c r="AF868" i="24" a="1"/>
  <c r="AF868" i="24" s="1"/>
  <c r="AF856" i="24" a="1"/>
  <c r="AF856" i="24" s="1"/>
  <c r="AF844" i="24" a="1"/>
  <c r="AF844" i="24" s="1"/>
  <c r="AF832" i="24" a="1"/>
  <c r="AF832" i="24" s="1"/>
  <c r="AF820" i="24" a="1"/>
  <c r="AF820" i="24" s="1"/>
  <c r="AJ820" i="24" a="1"/>
  <c r="AJ820" i="24" s="1"/>
  <c r="AF808" i="24" a="1"/>
  <c r="AF808" i="24" s="1"/>
  <c r="AF796" i="24" a="1"/>
  <c r="AF796" i="24" s="1"/>
  <c r="AF784" i="24" a="1"/>
  <c r="AF784" i="24" s="1"/>
  <c r="AF772" i="24" a="1"/>
  <c r="AF772" i="24" s="1"/>
  <c r="AF760" i="24" a="1"/>
  <c r="AF760" i="24" s="1"/>
  <c r="AF748" i="24" a="1"/>
  <c r="AF748" i="24" s="1"/>
  <c r="AF736" i="24" a="1"/>
  <c r="AF736" i="24" s="1"/>
  <c r="AF724" i="24" a="1"/>
  <c r="AF724" i="24" s="1"/>
  <c r="AF712" i="24" a="1"/>
  <c r="AF712" i="24" s="1"/>
  <c r="AF700" i="24" a="1"/>
  <c r="AF700" i="24" s="1"/>
  <c r="AF688" i="24" a="1"/>
  <c r="AF688" i="24" s="1"/>
  <c r="AF676" i="24" a="1"/>
  <c r="AF676" i="24" s="1"/>
  <c r="AF664" i="24" a="1"/>
  <c r="AF664" i="24" s="1"/>
  <c r="AF652" i="24" a="1"/>
  <c r="AF652" i="24" s="1"/>
  <c r="AF640" i="24" a="1"/>
  <c r="AF640" i="24" s="1"/>
  <c r="AF628" i="24" a="1"/>
  <c r="AF628" i="24" s="1"/>
  <c r="AF616" i="24" a="1"/>
  <c r="AF616" i="24" s="1"/>
  <c r="AF604" i="24" a="1"/>
  <c r="AF604" i="24" s="1"/>
  <c r="AJ592" i="24" a="1"/>
  <c r="AJ592" i="24" s="1"/>
  <c r="AF592" i="24" a="1"/>
  <c r="AF592" i="24" s="1"/>
  <c r="AF568" i="24" a="1"/>
  <c r="AF568" i="24" s="1"/>
  <c r="AF556" i="24" a="1"/>
  <c r="AF556" i="24" s="1"/>
  <c r="AF544" i="24" a="1"/>
  <c r="AF544" i="24" s="1"/>
  <c r="AF532" i="24" a="1"/>
  <c r="AF532" i="24" s="1"/>
  <c r="AF520" i="24" a="1"/>
  <c r="AF520" i="24" s="1"/>
  <c r="AF508" i="24" a="1"/>
  <c r="AF508" i="24" s="1"/>
  <c r="AF496" i="24" a="1"/>
  <c r="AF496" i="24" s="1"/>
  <c r="AF484" i="24" a="1"/>
  <c r="AF484" i="24" s="1"/>
  <c r="AF472" i="24" a="1"/>
  <c r="AF472" i="24" s="1"/>
  <c r="AF460" i="24" a="1"/>
  <c r="AF460" i="24" s="1"/>
  <c r="AF448" i="24" a="1"/>
  <c r="AF448" i="24" s="1"/>
  <c r="AF424" i="24" a="1"/>
  <c r="AF424" i="24" s="1"/>
  <c r="AF412" i="24" a="1"/>
  <c r="AF412" i="24" s="1"/>
  <c r="AF400" i="24" a="1"/>
  <c r="AF400" i="24" s="1"/>
  <c r="AF376" i="24" a="1"/>
  <c r="AF376" i="24" s="1"/>
  <c r="AF352" i="24" a="1"/>
  <c r="AF352" i="24" s="1"/>
  <c r="AF340" i="24" a="1"/>
  <c r="AF340" i="24" s="1"/>
  <c r="AF328" i="24" a="1"/>
  <c r="AF328" i="24" s="1"/>
  <c r="AF316" i="24" a="1"/>
  <c r="AF316" i="24" s="1"/>
  <c r="AF280" i="24" a="1"/>
  <c r="AF280" i="24" s="1"/>
  <c r="AF256" i="24" a="1"/>
  <c r="AF256" i="24" s="1"/>
  <c r="AF244" i="24" a="1"/>
  <c r="AF244" i="24" s="1"/>
  <c r="AF184" i="24" a="1"/>
  <c r="AF184" i="24" s="1"/>
  <c r="AF172" i="24" a="1"/>
  <c r="AF172" i="24" s="1"/>
  <c r="AF136" i="24" a="1"/>
  <c r="AF136" i="24" s="1"/>
  <c r="AF124" i="24" a="1"/>
  <c r="AF124" i="24" s="1"/>
  <c r="AF100" i="24" a="1"/>
  <c r="AF100" i="24" s="1"/>
  <c r="AF88" i="24" a="1"/>
  <c r="AF88" i="24" s="1"/>
  <c r="AF76" i="24" a="1"/>
  <c r="AF76" i="24" s="1"/>
  <c r="AF64" i="24" a="1"/>
  <c r="AF64" i="24" s="1"/>
  <c r="AF28" i="24" a="1"/>
  <c r="AF28" i="24" s="1"/>
  <c r="AF16" i="24" a="1"/>
  <c r="AF16" i="24" s="1"/>
  <c r="AJ1241" i="24" a="1"/>
  <c r="AJ1241" i="24" s="1"/>
  <c r="AF1526" i="24" a="1"/>
  <c r="AF1526" i="24" s="1"/>
  <c r="AF1501" i="24" a="1"/>
  <c r="AF1501" i="24" s="1"/>
  <c r="AF1032" i="24" a="1"/>
  <c r="AF1032" i="24" s="1"/>
  <c r="AF802" i="24" a="1"/>
  <c r="AF802" i="24" s="1"/>
  <c r="AF674" i="24" a="1"/>
  <c r="AF674" i="24" s="1"/>
  <c r="AF1587" i="24" a="1"/>
  <c r="AF1587" i="24" s="1"/>
  <c r="AF1575" i="24" a="1"/>
  <c r="AF1575" i="24" s="1"/>
  <c r="AJ1551" i="24" a="1"/>
  <c r="AJ1551" i="24" s="1"/>
  <c r="AF1515" i="24" a="1"/>
  <c r="AF1515" i="24" s="1"/>
  <c r="AF1503" i="24" a="1"/>
  <c r="AF1503" i="24" s="1"/>
  <c r="AF1491" i="24" a="1"/>
  <c r="AF1491" i="24" s="1"/>
  <c r="AF1479" i="24" a="1"/>
  <c r="AF1479" i="24" s="1"/>
  <c r="AF1467" i="24" a="1"/>
  <c r="AF1467" i="24" s="1"/>
  <c r="AF1455" i="24" a="1"/>
  <c r="AF1455" i="24" s="1"/>
  <c r="AF1443" i="24" a="1"/>
  <c r="AF1443" i="24" s="1"/>
  <c r="AF1431" i="24" a="1"/>
  <c r="AF1431" i="24" s="1"/>
  <c r="AF1419" i="24" a="1"/>
  <c r="AF1419" i="24" s="1"/>
  <c r="AF1407" i="24" a="1"/>
  <c r="AF1407" i="24" s="1"/>
  <c r="AF1383" i="24" a="1"/>
  <c r="AF1383" i="24" s="1"/>
  <c r="AF1371" i="24" a="1"/>
  <c r="AF1371" i="24" s="1"/>
  <c r="AJ1359" i="24" a="1"/>
  <c r="AJ1359" i="24" s="1"/>
  <c r="AF1359" i="24" a="1"/>
  <c r="AF1359" i="24" s="1"/>
  <c r="AF1347" i="24" a="1"/>
  <c r="AF1347" i="24" s="1"/>
  <c r="AF1335" i="24" a="1"/>
  <c r="AF1335" i="24" s="1"/>
  <c r="AF1323" i="24" a="1"/>
  <c r="AF1323" i="24" s="1"/>
  <c r="AF1311" i="24" a="1"/>
  <c r="AF1311" i="24" s="1"/>
  <c r="AF1299" i="24" a="1"/>
  <c r="AF1299" i="24" s="1"/>
  <c r="AF1287" i="24" a="1"/>
  <c r="AF1287" i="24" s="1"/>
  <c r="AF1275" i="24" a="1"/>
  <c r="AF1275" i="24" s="1"/>
  <c r="AF1263" i="24" a="1"/>
  <c r="AF1263" i="24" s="1"/>
  <c r="AF1251" i="24" a="1"/>
  <c r="AF1251" i="24" s="1"/>
  <c r="AF1239" i="24" a="1"/>
  <c r="AF1239" i="24" s="1"/>
  <c r="AF1227" i="24" a="1"/>
  <c r="AF1227" i="24" s="1"/>
  <c r="AF1215" i="24" a="1"/>
  <c r="AF1215" i="24" s="1"/>
  <c r="AF1203" i="24" a="1"/>
  <c r="AF1203" i="24" s="1"/>
  <c r="AJ1203" i="24" a="1"/>
  <c r="AJ1203" i="24" s="1"/>
  <c r="AF1191" i="24" a="1"/>
  <c r="AF1191" i="24" s="1"/>
  <c r="AF1179" i="24" a="1"/>
  <c r="AF1179" i="24" s="1"/>
  <c r="AF1167" i="24" a="1"/>
  <c r="AF1167" i="24" s="1"/>
  <c r="AF1155" i="24" a="1"/>
  <c r="AF1155" i="24" s="1"/>
  <c r="AF1143" i="24" a="1"/>
  <c r="AF1143" i="24" s="1"/>
  <c r="AF1131" i="24" a="1"/>
  <c r="AF1131" i="24" s="1"/>
  <c r="AF1119" i="24" a="1"/>
  <c r="AF1119" i="24" s="1"/>
  <c r="AF1107" i="24" a="1"/>
  <c r="AF1107" i="24" s="1"/>
  <c r="AF1095" i="24" a="1"/>
  <c r="AF1095" i="24" s="1"/>
  <c r="AF1083" i="24" a="1"/>
  <c r="AF1083" i="24" s="1"/>
  <c r="AF1071" i="24" a="1"/>
  <c r="AF1071" i="24" s="1"/>
  <c r="AF1059" i="24" a="1"/>
  <c r="AF1059" i="24" s="1"/>
  <c r="AF1047" i="24" a="1"/>
  <c r="AF1047" i="24" s="1"/>
  <c r="AF1035" i="24" a="1"/>
  <c r="AF1035" i="24" s="1"/>
  <c r="AF1023" i="24" a="1"/>
  <c r="AF1023" i="24" s="1"/>
  <c r="AF1011" i="24" a="1"/>
  <c r="AF1011" i="24" s="1"/>
  <c r="AF999" i="24" a="1"/>
  <c r="AF999" i="24" s="1"/>
  <c r="AF987" i="24" a="1"/>
  <c r="AF987" i="24" s="1"/>
  <c r="AF975" i="24" a="1"/>
  <c r="AF975" i="24" s="1"/>
  <c r="AF963" i="24" a="1"/>
  <c r="AF963" i="24" s="1"/>
  <c r="AJ951" i="24" a="1"/>
  <c r="AJ951" i="24" s="1"/>
  <c r="AF951" i="24" a="1"/>
  <c r="AF951" i="24" s="1"/>
  <c r="AF939" i="24" a="1"/>
  <c r="AF939" i="24" s="1"/>
  <c r="AF927" i="24" a="1"/>
  <c r="AF927" i="24" s="1"/>
  <c r="AJ915" i="24" a="1"/>
  <c r="AJ915" i="24" s="1"/>
  <c r="AF915" i="24" a="1"/>
  <c r="AF915" i="24" s="1"/>
  <c r="AF903" i="24" a="1"/>
  <c r="AF903" i="24" s="1"/>
  <c r="AF891" i="24" a="1"/>
  <c r="AF891" i="24" s="1"/>
  <c r="AF879" i="24" a="1"/>
  <c r="AF879" i="24" s="1"/>
  <c r="AF867" i="24" a="1"/>
  <c r="AF867" i="24" s="1"/>
  <c r="AJ855" i="24" a="1"/>
  <c r="AJ855" i="24" s="1"/>
  <c r="AF855" i="24" a="1"/>
  <c r="AF855" i="24" s="1"/>
  <c r="AF843" i="24" a="1"/>
  <c r="AF843" i="24" s="1"/>
  <c r="AF831" i="24" a="1"/>
  <c r="AF831" i="24" s="1"/>
  <c r="AF819" i="24" a="1"/>
  <c r="AF819" i="24" s="1"/>
  <c r="AF807" i="24" a="1"/>
  <c r="AF807" i="24" s="1"/>
  <c r="AF795" i="24" a="1"/>
  <c r="AF795" i="24" s="1"/>
  <c r="AF783" i="24" a="1"/>
  <c r="AF783" i="24" s="1"/>
  <c r="AF771" i="24" a="1"/>
  <c r="AF771" i="24" s="1"/>
  <c r="AF759" i="24" a="1"/>
  <c r="AF759" i="24" s="1"/>
  <c r="AF747" i="24" a="1"/>
  <c r="AF747" i="24" s="1"/>
  <c r="AF735" i="24" a="1"/>
  <c r="AF735" i="24" s="1"/>
  <c r="AF723" i="24" a="1"/>
  <c r="AF723" i="24" s="1"/>
  <c r="AF711" i="24" a="1"/>
  <c r="AF711" i="24" s="1"/>
  <c r="AF699" i="24" a="1"/>
  <c r="AF699" i="24" s="1"/>
  <c r="AF687" i="24" a="1"/>
  <c r="AF687" i="24" s="1"/>
  <c r="AF675" i="24" a="1"/>
  <c r="AF675" i="24" s="1"/>
  <c r="AF663" i="24" a="1"/>
  <c r="AF663" i="24" s="1"/>
  <c r="AF651" i="24" a="1"/>
  <c r="AF651" i="24" s="1"/>
  <c r="AF639" i="24" a="1"/>
  <c r="AF639" i="24" s="1"/>
  <c r="AF627" i="24" a="1"/>
  <c r="AF627" i="24" s="1"/>
  <c r="AF603" i="24" a="1"/>
  <c r="AF603" i="24" s="1"/>
  <c r="AF591" i="24" a="1"/>
  <c r="AF591" i="24" s="1"/>
  <c r="AF579" i="24" a="1"/>
  <c r="AF579" i="24" s="1"/>
  <c r="AF567" i="24" a="1"/>
  <c r="AF567" i="24" s="1"/>
  <c r="AF555" i="24" a="1"/>
  <c r="AF555" i="24" s="1"/>
  <c r="AF543" i="24" a="1"/>
  <c r="AF543" i="24" s="1"/>
  <c r="AF531" i="24" a="1"/>
  <c r="AF531" i="24" s="1"/>
  <c r="AF519" i="24" a="1"/>
  <c r="AF519" i="24" s="1"/>
  <c r="AF507" i="24" a="1"/>
  <c r="AF507" i="24" s="1"/>
  <c r="AF495" i="24" a="1"/>
  <c r="AF495" i="24" s="1"/>
  <c r="AF483" i="24" a="1"/>
  <c r="AF483" i="24" s="1"/>
  <c r="AF471" i="24" a="1"/>
  <c r="AF471" i="24" s="1"/>
  <c r="AF459" i="24" a="1"/>
  <c r="AF459" i="24" s="1"/>
  <c r="AF423" i="24" a="1"/>
  <c r="AF423" i="24" s="1"/>
  <c r="AF411" i="24" a="1"/>
  <c r="AF411" i="24" s="1"/>
  <c r="AF363" i="24" a="1"/>
  <c r="AF363" i="24" s="1"/>
  <c r="AF351" i="24" a="1"/>
  <c r="AF351" i="24" s="1"/>
  <c r="AF303" i="24" a="1"/>
  <c r="AF303" i="24" s="1"/>
  <c r="AF279" i="24" a="1"/>
  <c r="AF279" i="24" s="1"/>
  <c r="AF267" i="24" a="1"/>
  <c r="AF267" i="24" s="1"/>
  <c r="AF231" i="24" a="1"/>
  <c r="AF231" i="24" s="1"/>
  <c r="AF219" i="24" a="1"/>
  <c r="AF219" i="24" s="1"/>
  <c r="AF207" i="24" a="1"/>
  <c r="AF207" i="24" s="1"/>
  <c r="AF195" i="24" a="1"/>
  <c r="AF195" i="24" s="1"/>
  <c r="AF159" i="24" a="1"/>
  <c r="AF159" i="24" s="1"/>
  <c r="AF99" i="24" a="1"/>
  <c r="AF99" i="24" s="1"/>
  <c r="AF87" i="24" a="1"/>
  <c r="AF87" i="24" s="1"/>
  <c r="AF51" i="24" a="1"/>
  <c r="AF51" i="24" s="1"/>
  <c r="AF27" i="24" a="1"/>
  <c r="AF27" i="24" s="1"/>
  <c r="AF15" i="24" a="1"/>
  <c r="AF15" i="24" s="1"/>
  <c r="AJ1217" i="24" a="1"/>
  <c r="AJ1217" i="24" s="1"/>
  <c r="AF1563" i="24" a="1"/>
  <c r="AF1563" i="24" s="1"/>
  <c r="AF1517" i="24" a="1"/>
  <c r="AF1517" i="24" s="1"/>
  <c r="AF1492" i="24" a="1"/>
  <c r="AF1492" i="24" s="1"/>
  <c r="AF920" i="24" a="1"/>
  <c r="AF920" i="24" s="1"/>
  <c r="AF1562" i="24" a="1"/>
  <c r="AF1562" i="24" s="1"/>
  <c r="AJ1538" i="24" a="1"/>
  <c r="AJ1538" i="24" s="1"/>
  <c r="AF1538" i="24" a="1"/>
  <c r="AF1538" i="24" s="1"/>
  <c r="AF1514" i="24" a="1"/>
  <c r="AF1514" i="24" s="1"/>
  <c r="AJ1490" i="24" a="1"/>
  <c r="AJ1490" i="24" s="1"/>
  <c r="AF1478" i="24" a="1"/>
  <c r="AF1478" i="24" s="1"/>
  <c r="AF1454" i="24" a="1"/>
  <c r="AF1454" i="24" s="1"/>
  <c r="AJ1442" i="24" a="1"/>
  <c r="AJ1442" i="24" s="1"/>
  <c r="AF1442" i="24" a="1"/>
  <c r="AF1442" i="24" s="1"/>
  <c r="AF1430" i="24" a="1"/>
  <c r="AF1430" i="24" s="1"/>
  <c r="AF1418" i="24" a="1"/>
  <c r="AF1418" i="24" s="1"/>
  <c r="AF1406" i="24" a="1"/>
  <c r="AF1406" i="24" s="1"/>
  <c r="AF1394" i="24" a="1"/>
  <c r="AF1394" i="24" s="1"/>
  <c r="AF1382" i="24" a="1"/>
  <c r="AF1382" i="24" s="1"/>
  <c r="AF1370" i="24" a="1"/>
  <c r="AF1370" i="24" s="1"/>
  <c r="AF1358" i="24" a="1"/>
  <c r="AF1358" i="24" s="1"/>
  <c r="AF1346" i="24" a="1"/>
  <c r="AF1346" i="24" s="1"/>
  <c r="AF1334" i="24" a="1"/>
  <c r="AF1334" i="24" s="1"/>
  <c r="AF1322" i="24" a="1"/>
  <c r="AF1322" i="24" s="1"/>
  <c r="AF1310" i="24" a="1"/>
  <c r="AF1310" i="24" s="1"/>
  <c r="AF1298" i="24" a="1"/>
  <c r="AF1298" i="24" s="1"/>
  <c r="AF1286" i="24" a="1"/>
  <c r="AF1286" i="24" s="1"/>
  <c r="AF1274" i="24" a="1"/>
  <c r="AF1274" i="24" s="1"/>
  <c r="AF1262" i="24" a="1"/>
  <c r="AF1262" i="24" s="1"/>
  <c r="AF1250" i="24" a="1"/>
  <c r="AF1250" i="24" s="1"/>
  <c r="AF1238" i="24" a="1"/>
  <c r="AF1238" i="24" s="1"/>
  <c r="AF1226" i="24" a="1"/>
  <c r="AF1226" i="24" s="1"/>
  <c r="AF1214" i="24" a="1"/>
  <c r="AF1214" i="24" s="1"/>
  <c r="AF1202" i="24" a="1"/>
  <c r="AF1202" i="24" s="1"/>
  <c r="AF1190" i="24" a="1"/>
  <c r="AF1190" i="24" s="1"/>
  <c r="AF1178" i="24" a="1"/>
  <c r="AF1178" i="24" s="1"/>
  <c r="AF1166" i="24" a="1"/>
  <c r="AF1166" i="24" s="1"/>
  <c r="AF1154" i="24" a="1"/>
  <c r="AF1154" i="24" s="1"/>
  <c r="AF1142" i="24" a="1"/>
  <c r="AF1142" i="24" s="1"/>
  <c r="AF1130" i="24" a="1"/>
  <c r="AF1130" i="24" s="1"/>
  <c r="AF1118" i="24" a="1"/>
  <c r="AF1118" i="24" s="1"/>
  <c r="AF1106" i="24" a="1"/>
  <c r="AF1106" i="24" s="1"/>
  <c r="AF1094" i="24" a="1"/>
  <c r="AF1094" i="24" s="1"/>
  <c r="AF1082" i="24" a="1"/>
  <c r="AF1082" i="24" s="1"/>
  <c r="AF1070" i="24" a="1"/>
  <c r="AF1070" i="24" s="1"/>
  <c r="AF1058" i="24" a="1"/>
  <c r="AF1058" i="24" s="1"/>
  <c r="AF1046" i="24" a="1"/>
  <c r="AF1046" i="24" s="1"/>
  <c r="AF1034" i="24" a="1"/>
  <c r="AF1034" i="24" s="1"/>
  <c r="AF1022" i="24" a="1"/>
  <c r="AF1022" i="24" s="1"/>
  <c r="AF1010" i="24" a="1"/>
  <c r="AF1010" i="24" s="1"/>
  <c r="AF998" i="24" a="1"/>
  <c r="AF998" i="24" s="1"/>
  <c r="AF986" i="24" a="1"/>
  <c r="AF986" i="24" s="1"/>
  <c r="AF974" i="24" a="1"/>
  <c r="AF974" i="24" s="1"/>
  <c r="AF962" i="24" a="1"/>
  <c r="AF962" i="24" s="1"/>
  <c r="AJ950" i="24" a="1"/>
  <c r="AJ950" i="24" s="1"/>
  <c r="AF950" i="24" a="1"/>
  <c r="AF950" i="24" s="1"/>
  <c r="AF938" i="24" a="1"/>
  <c r="AF938" i="24" s="1"/>
  <c r="AF926" i="24" a="1"/>
  <c r="AF926" i="24" s="1"/>
  <c r="AF914" i="24" a="1"/>
  <c r="AF914" i="24" s="1"/>
  <c r="AF902" i="24" a="1"/>
  <c r="AF902" i="24" s="1"/>
  <c r="AF890" i="24" a="1"/>
  <c r="AF890" i="24" s="1"/>
  <c r="AF878" i="24" a="1"/>
  <c r="AF878" i="24" s="1"/>
  <c r="AJ878" i="24" a="1"/>
  <c r="AJ878" i="24" s="1"/>
  <c r="AF866" i="24" a="1"/>
  <c r="AF866" i="24" s="1"/>
  <c r="AF854" i="24" a="1"/>
  <c r="AF854" i="24" s="1"/>
  <c r="AF842" i="24" a="1"/>
  <c r="AF842" i="24" s="1"/>
  <c r="AF818" i="24" a="1"/>
  <c r="AF818" i="24" s="1"/>
  <c r="AF806" i="24" a="1"/>
  <c r="AF806" i="24" s="1"/>
  <c r="AF794" i="24" a="1"/>
  <c r="AF794" i="24" s="1"/>
  <c r="AF782" i="24" a="1"/>
  <c r="AF782" i="24" s="1"/>
  <c r="AF770" i="24" a="1"/>
  <c r="AF770" i="24" s="1"/>
  <c r="AF758" i="24" a="1"/>
  <c r="AF758" i="24" s="1"/>
  <c r="AF746" i="24" a="1"/>
  <c r="AF746" i="24" s="1"/>
  <c r="AF734" i="24" a="1"/>
  <c r="AF734" i="24" s="1"/>
  <c r="AF722" i="24" a="1"/>
  <c r="AF722" i="24" s="1"/>
  <c r="AF710" i="24" a="1"/>
  <c r="AF710" i="24" s="1"/>
  <c r="AF698" i="24" a="1"/>
  <c r="AF698" i="24" s="1"/>
  <c r="AF686" i="24" a="1"/>
  <c r="AF686" i="24" s="1"/>
  <c r="AF662" i="24" a="1"/>
  <c r="AF662" i="24" s="1"/>
  <c r="AF650" i="24" a="1"/>
  <c r="AF650" i="24" s="1"/>
  <c r="AF638" i="24" a="1"/>
  <c r="AF638" i="24" s="1"/>
  <c r="AF626" i="24" a="1"/>
  <c r="AF626" i="24" s="1"/>
  <c r="AF614" i="24" a="1"/>
  <c r="AF614" i="24" s="1"/>
  <c r="AF602" i="24" a="1"/>
  <c r="AF602" i="24" s="1"/>
  <c r="AF590" i="24" a="1"/>
  <c r="AF590" i="24" s="1"/>
  <c r="AF578" i="24" a="1"/>
  <c r="AF578" i="24" s="1"/>
  <c r="AF566" i="24" a="1"/>
  <c r="AF566" i="24" s="1"/>
  <c r="AF554" i="24" a="1"/>
  <c r="AF554" i="24" s="1"/>
  <c r="AF542" i="24" a="1"/>
  <c r="AF542" i="24" s="1"/>
  <c r="AF530" i="24" a="1"/>
  <c r="AF530" i="24" s="1"/>
  <c r="AF506" i="24" a="1"/>
  <c r="AF506" i="24" s="1"/>
  <c r="AF494" i="24" a="1"/>
  <c r="AF494" i="24" s="1"/>
  <c r="AF482" i="24" a="1"/>
  <c r="AF482" i="24" s="1"/>
  <c r="AF470" i="24" a="1"/>
  <c r="AF470" i="24" s="1"/>
  <c r="AF458" i="24" a="1"/>
  <c r="AF458" i="24" s="1"/>
  <c r="AF446" i="24" a="1"/>
  <c r="AF446" i="24" s="1"/>
  <c r="AF434" i="24" a="1"/>
  <c r="AF434" i="24" s="1"/>
  <c r="AF422" i="24" a="1"/>
  <c r="AF422" i="24" s="1"/>
  <c r="AF386" i="24" a="1"/>
  <c r="AF386" i="24" s="1"/>
  <c r="AF374" i="24" a="1"/>
  <c r="AF374" i="24" s="1"/>
  <c r="AF350" i="24" a="1"/>
  <c r="AF350" i="24" s="1"/>
  <c r="AF338" i="24" a="1"/>
  <c r="AF338" i="24" s="1"/>
  <c r="AF326" i="24" a="1"/>
  <c r="AF326" i="24" s="1"/>
  <c r="AF302" i="24" a="1"/>
  <c r="AF302" i="24" s="1"/>
  <c r="AF254" i="24" a="1"/>
  <c r="AF254" i="24" s="1"/>
  <c r="AF230" i="24" a="1"/>
  <c r="AF230" i="24" s="1"/>
  <c r="AF182" i="24" a="1"/>
  <c r="AF182" i="24" s="1"/>
  <c r="AF110" i="24" a="1"/>
  <c r="AF110" i="24" s="1"/>
  <c r="AF98" i="24" a="1"/>
  <c r="AF98" i="24" s="1"/>
  <c r="AJ542" i="24" a="1"/>
  <c r="AJ542" i="24" s="1"/>
  <c r="AF1573" i="24" a="1"/>
  <c r="AF1573" i="24" s="1"/>
  <c r="AF1550" i="24" a="1"/>
  <c r="AF1550" i="24" s="1"/>
  <c r="AF1481" i="24" a="1"/>
  <c r="AF1481" i="24" s="1"/>
  <c r="AF1456" i="24" a="1"/>
  <c r="AF1456" i="24" s="1"/>
  <c r="AF1414" i="24" a="1"/>
  <c r="AF1414" i="24" s="1"/>
  <c r="AF1020" i="24" a="1"/>
  <c r="AF1020" i="24" s="1"/>
  <c r="AF654" i="24" a="1"/>
  <c r="AF654" i="24" s="1"/>
  <c r="AF1549" i="24" a="1"/>
  <c r="AF1549" i="24" s="1"/>
  <c r="AF1489" i="24" a="1"/>
  <c r="AF1489" i="24" s="1"/>
  <c r="AF1441" i="24" a="1"/>
  <c r="AF1441" i="24" s="1"/>
  <c r="AF1429" i="24" a="1"/>
  <c r="AF1429" i="24" s="1"/>
  <c r="AF1417" i="24" a="1"/>
  <c r="AF1417" i="24" s="1"/>
  <c r="AF1405" i="24" a="1"/>
  <c r="AF1405" i="24" s="1"/>
  <c r="AF1393" i="24" a="1"/>
  <c r="AF1393" i="24" s="1"/>
  <c r="AF1381" i="24" a="1"/>
  <c r="AF1381" i="24" s="1"/>
  <c r="AF1369" i="24" a="1"/>
  <c r="AF1369" i="24" s="1"/>
  <c r="AF1357" i="24" a="1"/>
  <c r="AF1357" i="24" s="1"/>
  <c r="AF1345" i="24" a="1"/>
  <c r="AF1345" i="24" s="1"/>
  <c r="AF1333" i="24" a="1"/>
  <c r="AF1333" i="24" s="1"/>
  <c r="AF1321" i="24" a="1"/>
  <c r="AF1321" i="24" s="1"/>
  <c r="AF1309" i="24" a="1"/>
  <c r="AF1309" i="24" s="1"/>
  <c r="AF1297" i="24" a="1"/>
  <c r="AF1297" i="24" s="1"/>
  <c r="AF1285" i="24" a="1"/>
  <c r="AF1285" i="24" s="1"/>
  <c r="AF1273" i="24" a="1"/>
  <c r="AF1273" i="24" s="1"/>
  <c r="AF1261" i="24" a="1"/>
  <c r="AF1261" i="24" s="1"/>
  <c r="AF1249" i="24" a="1"/>
  <c r="AF1249" i="24" s="1"/>
  <c r="AF1237" i="24" a="1"/>
  <c r="AF1237" i="24" s="1"/>
  <c r="AF1225" i="24" a="1"/>
  <c r="AF1225" i="24" s="1"/>
  <c r="AF1213" i="24" a="1"/>
  <c r="AF1213" i="24" s="1"/>
  <c r="AJ1213" i="24" a="1"/>
  <c r="AJ1213" i="24" s="1"/>
  <c r="AF1201" i="24" a="1"/>
  <c r="AF1201" i="24" s="1"/>
  <c r="AF1189" i="24" a="1"/>
  <c r="AF1189" i="24" s="1"/>
  <c r="AF1165" i="24" a="1"/>
  <c r="AF1165" i="24" s="1"/>
  <c r="AF1153" i="24" a="1"/>
  <c r="AF1153" i="24" s="1"/>
  <c r="AF1141" i="24" a="1"/>
  <c r="AF1141" i="24" s="1"/>
  <c r="AF1129" i="24" a="1"/>
  <c r="AF1129" i="24" s="1"/>
  <c r="AF1117" i="24" a="1"/>
  <c r="AF1117" i="24" s="1"/>
  <c r="AF1093" i="24" a="1"/>
  <c r="AF1093" i="24" s="1"/>
  <c r="AF1081" i="24" a="1"/>
  <c r="AF1081" i="24" s="1"/>
  <c r="AF1069" i="24" a="1"/>
  <c r="AF1069" i="24" s="1"/>
  <c r="AF1057" i="24" a="1"/>
  <c r="AF1057" i="24" s="1"/>
  <c r="AF1045" i="24" a="1"/>
  <c r="AF1045" i="24" s="1"/>
  <c r="AF1033" i="24" a="1"/>
  <c r="AF1033" i="24" s="1"/>
  <c r="AF1021" i="24" a="1"/>
  <c r="AF1021" i="24" s="1"/>
  <c r="AF985" i="24" a="1"/>
  <c r="AF985" i="24" s="1"/>
  <c r="AF973" i="24" a="1"/>
  <c r="AF973" i="24" s="1"/>
  <c r="AF961" i="24" a="1"/>
  <c r="AF961" i="24" s="1"/>
  <c r="AF949" i="24" a="1"/>
  <c r="AF949" i="24" s="1"/>
  <c r="AF937" i="24" a="1"/>
  <c r="AF937" i="24" s="1"/>
  <c r="AF925" i="24" a="1"/>
  <c r="AF925" i="24" s="1"/>
  <c r="AJ913" i="24" a="1"/>
  <c r="AJ913" i="24" s="1"/>
  <c r="AF913" i="24" a="1"/>
  <c r="AF913" i="24" s="1"/>
  <c r="AF901" i="24" a="1"/>
  <c r="AF901" i="24" s="1"/>
  <c r="AF889" i="24" a="1"/>
  <c r="AF889" i="24" s="1"/>
  <c r="AF877" i="24" a="1"/>
  <c r="AF877" i="24" s="1"/>
  <c r="AF865" i="24" a="1"/>
  <c r="AF865" i="24" s="1"/>
  <c r="AF853" i="24" a="1"/>
  <c r="AF853" i="24" s="1"/>
  <c r="AF841" i="24" a="1"/>
  <c r="AF841" i="24" s="1"/>
  <c r="AF829" i="24" a="1"/>
  <c r="AF829" i="24" s="1"/>
  <c r="AF817" i="24" a="1"/>
  <c r="AF817" i="24" s="1"/>
  <c r="AF805" i="24" a="1"/>
  <c r="AF805" i="24" s="1"/>
  <c r="AF793" i="24" a="1"/>
  <c r="AF793" i="24" s="1"/>
  <c r="AJ781" i="24" a="1"/>
  <c r="AJ781" i="24" s="1"/>
  <c r="AF769" i="24" a="1"/>
  <c r="AF769" i="24" s="1"/>
  <c r="AF757" i="24" a="1"/>
  <c r="AF757" i="24" s="1"/>
  <c r="AF745" i="24" a="1"/>
  <c r="AF745" i="24" s="1"/>
  <c r="AF733" i="24" a="1"/>
  <c r="AF733" i="24" s="1"/>
  <c r="AF721" i="24" a="1"/>
  <c r="AF721" i="24" s="1"/>
  <c r="AF709" i="24" a="1"/>
  <c r="AF709" i="24" s="1"/>
  <c r="AF697" i="24" a="1"/>
  <c r="AF697" i="24" s="1"/>
  <c r="AF685" i="24" a="1"/>
  <c r="AF685" i="24" s="1"/>
  <c r="AF673" i="24" a="1"/>
  <c r="AF673" i="24" s="1"/>
  <c r="AF661" i="24" a="1"/>
  <c r="AF661" i="24" s="1"/>
  <c r="AF649" i="24" a="1"/>
  <c r="AF649" i="24" s="1"/>
  <c r="AF637" i="24" a="1"/>
  <c r="AF637" i="24" s="1"/>
  <c r="AF625" i="24" a="1"/>
  <c r="AF625" i="24" s="1"/>
  <c r="AF613" i="24" a="1"/>
  <c r="AF613" i="24" s="1"/>
  <c r="AF601" i="24" a="1"/>
  <c r="AF601" i="24" s="1"/>
  <c r="AF589" i="24" a="1"/>
  <c r="AF589" i="24" s="1"/>
  <c r="AF577" i="24" a="1"/>
  <c r="AF577" i="24" s="1"/>
  <c r="AF565" i="24" a="1"/>
  <c r="AF565" i="24" s="1"/>
  <c r="AF553" i="24" a="1"/>
  <c r="AF553" i="24" s="1"/>
  <c r="AF541" i="24" a="1"/>
  <c r="AF541" i="24" s="1"/>
  <c r="AF529" i="24" a="1"/>
  <c r="AF529" i="24" s="1"/>
  <c r="AF517" i="24" a="1"/>
  <c r="AF517" i="24" s="1"/>
  <c r="AF505" i="24" a="1"/>
  <c r="AF505" i="24" s="1"/>
  <c r="AF493" i="24" a="1"/>
  <c r="AF493" i="24" s="1"/>
  <c r="AF481" i="24" a="1"/>
  <c r="AF481" i="24" s="1"/>
  <c r="AF469" i="24" a="1"/>
  <c r="AF469" i="24" s="1"/>
  <c r="AF373" i="24" a="1"/>
  <c r="AF373" i="24" s="1"/>
  <c r="AF337" i="24" a="1"/>
  <c r="AF337" i="24" s="1"/>
  <c r="AF325" i="24" a="1"/>
  <c r="AF325" i="24" s="1"/>
  <c r="AF301" i="24" a="1"/>
  <c r="AF301" i="24" s="1"/>
  <c r="AF289" i="24" a="1"/>
  <c r="AF289" i="24" s="1"/>
  <c r="AF277" i="24" a="1"/>
  <c r="AF277" i="24" s="1"/>
  <c r="AF265" i="24" a="1"/>
  <c r="AF265" i="24" s="1"/>
  <c r="AF229" i="24" a="1"/>
  <c r="AF229" i="24" s="1"/>
  <c r="AF217" i="24" a="1"/>
  <c r="AF217" i="24" s="1"/>
  <c r="AF205" i="24" a="1"/>
  <c r="AF205" i="24" s="1"/>
  <c r="AF193" i="24" a="1"/>
  <c r="AF193" i="24" s="1"/>
  <c r="AF169" i="24" a="1"/>
  <c r="AF169" i="24" s="1"/>
  <c r="AF145" i="24" a="1"/>
  <c r="AF145" i="24" s="1"/>
  <c r="AF133" i="24" a="1"/>
  <c r="AF133" i="24" s="1"/>
  <c r="AF85" i="24" a="1"/>
  <c r="AF85" i="24" s="1"/>
  <c r="AF73" i="24" a="1"/>
  <c r="AF73" i="24" s="1"/>
  <c r="AJ1587" i="24" a="1"/>
  <c r="AJ1587" i="24" s="1"/>
  <c r="AJ1443" i="24" a="1"/>
  <c r="AJ1443" i="24" s="1"/>
  <c r="AF1584" i="24" a="1"/>
  <c r="AF1584" i="24" s="1"/>
  <c r="AF1561" i="24" a="1"/>
  <c r="AF1561" i="24" s="1"/>
  <c r="AF1525" i="24" a="1"/>
  <c r="AF1525" i="24" s="1"/>
  <c r="AF1498" i="24" a="1"/>
  <c r="AF1498" i="24" s="1"/>
  <c r="AF1409" i="24" a="1"/>
  <c r="AF1409" i="24" s="1"/>
  <c r="AF1009" i="24" a="1"/>
  <c r="AF1009" i="24" s="1"/>
  <c r="AF1560" i="24" a="1"/>
  <c r="AF1560" i="24" s="1"/>
  <c r="AF1548" i="24" a="1"/>
  <c r="AF1548" i="24" s="1"/>
  <c r="AF1524" i="24" a="1"/>
  <c r="AF1524" i="24" s="1"/>
  <c r="AJ1500" i="24" a="1"/>
  <c r="AJ1500" i="24" s="1"/>
  <c r="AF1500" i="24" a="1"/>
  <c r="AF1500" i="24" s="1"/>
  <c r="AJ1488" i="24" a="1"/>
  <c r="AJ1488" i="24" s="1"/>
  <c r="AJ1476" i="24" a="1"/>
  <c r="AJ1476" i="24" s="1"/>
  <c r="AF1464" i="24" a="1"/>
  <c r="AF1464" i="24" s="1"/>
  <c r="AF1452" i="24" a="1"/>
  <c r="AF1452" i="24" s="1"/>
  <c r="AF1440" i="24" a="1"/>
  <c r="AF1440" i="24" s="1"/>
  <c r="AF1428" i="24" a="1"/>
  <c r="AF1428" i="24" s="1"/>
  <c r="AF1416" i="24" a="1"/>
  <c r="AF1416" i="24" s="1"/>
  <c r="AF1404" i="24" a="1"/>
  <c r="AF1404" i="24" s="1"/>
  <c r="AF1392" i="24" a="1"/>
  <c r="AF1392" i="24" s="1"/>
  <c r="AF1380" i="24" a="1"/>
  <c r="AF1380" i="24" s="1"/>
  <c r="AF1368" i="24" a="1"/>
  <c r="AF1368" i="24" s="1"/>
  <c r="AF1356" i="24" a="1"/>
  <c r="AF1356" i="24" s="1"/>
  <c r="AF1344" i="24" a="1"/>
  <c r="AF1344" i="24" s="1"/>
  <c r="AF1332" i="24" a="1"/>
  <c r="AF1332" i="24" s="1"/>
  <c r="AF1320" i="24" a="1"/>
  <c r="AF1320" i="24" s="1"/>
  <c r="AF1308" i="24" a="1"/>
  <c r="AF1308" i="24" s="1"/>
  <c r="AF1296" i="24" a="1"/>
  <c r="AF1296" i="24" s="1"/>
  <c r="AF1284" i="24" a="1"/>
  <c r="AF1284" i="24" s="1"/>
  <c r="AF1272" i="24" a="1"/>
  <c r="AF1272" i="24" s="1"/>
  <c r="AF1260" i="24" a="1"/>
  <c r="AF1260" i="24" s="1"/>
  <c r="AF1248" i="24" a="1"/>
  <c r="AF1248" i="24" s="1"/>
  <c r="AF1236" i="24" a="1"/>
  <c r="AF1236" i="24" s="1"/>
  <c r="AF1224" i="24" a="1"/>
  <c r="AF1224" i="24" s="1"/>
  <c r="AF1212" i="24" a="1"/>
  <c r="AF1212" i="24" s="1"/>
  <c r="AF1188" i="24" a="1"/>
  <c r="AF1188" i="24" s="1"/>
  <c r="AJ1176" i="24" a="1"/>
  <c r="AJ1176" i="24" s="1"/>
  <c r="AF1176" i="24" a="1"/>
  <c r="AF1176" i="24" s="1"/>
  <c r="AF1164" i="24" a="1"/>
  <c r="AF1164" i="24" s="1"/>
  <c r="AF1152" i="24" a="1"/>
  <c r="AF1152" i="24" s="1"/>
  <c r="AF1140" i="24" a="1"/>
  <c r="AF1140" i="24" s="1"/>
  <c r="AF1128" i="24" a="1"/>
  <c r="AF1128" i="24" s="1"/>
  <c r="AF1116" i="24" a="1"/>
  <c r="AF1116" i="24" s="1"/>
  <c r="AF1104" i="24" a="1"/>
  <c r="AF1104" i="24" s="1"/>
  <c r="AF1092" i="24" a="1"/>
  <c r="AF1092" i="24" s="1"/>
  <c r="AF1080" i="24" a="1"/>
  <c r="AF1080" i="24" s="1"/>
  <c r="AF1068" i="24" a="1"/>
  <c r="AF1068" i="24" s="1"/>
  <c r="AF1056" i="24" a="1"/>
  <c r="AF1056" i="24" s="1"/>
  <c r="AF1044" i="24" a="1"/>
  <c r="AF1044" i="24" s="1"/>
  <c r="AF1008" i="24" a="1"/>
  <c r="AF1008" i="24" s="1"/>
  <c r="AF996" i="24" a="1"/>
  <c r="AF996" i="24" s="1"/>
  <c r="AF984" i="24" a="1"/>
  <c r="AF984" i="24" s="1"/>
  <c r="AF972" i="24" a="1"/>
  <c r="AF972" i="24" s="1"/>
  <c r="AF960" i="24" a="1"/>
  <c r="AF960" i="24" s="1"/>
  <c r="AF948" i="24" a="1"/>
  <c r="AF948" i="24" s="1"/>
  <c r="AF936" i="24" a="1"/>
  <c r="AF936" i="24" s="1"/>
  <c r="AF924" i="24" a="1"/>
  <c r="AF924" i="24" s="1"/>
  <c r="AF912" i="24" a="1"/>
  <c r="AF912" i="24" s="1"/>
  <c r="AF900" i="24" a="1"/>
  <c r="AF900" i="24" s="1"/>
  <c r="AF888" i="24" a="1"/>
  <c r="AF888" i="24" s="1"/>
  <c r="AF876" i="24" a="1"/>
  <c r="AF876" i="24" s="1"/>
  <c r="AF864" i="24" a="1"/>
  <c r="AF864" i="24" s="1"/>
  <c r="AF852" i="24" a="1"/>
  <c r="AF852" i="24" s="1"/>
  <c r="AF840" i="24" a="1"/>
  <c r="AF840" i="24" s="1"/>
  <c r="AF828" i="24" a="1"/>
  <c r="AF828" i="24" s="1"/>
  <c r="AF816" i="24" a="1"/>
  <c r="AF816" i="24" s="1"/>
  <c r="AF804" i="24" a="1"/>
  <c r="AF804" i="24" s="1"/>
  <c r="AF792" i="24" a="1"/>
  <c r="AF792" i="24" s="1"/>
  <c r="AF780" i="24" a="1"/>
  <c r="AF780" i="24" s="1"/>
  <c r="AF768" i="24" a="1"/>
  <c r="AF768" i="24" s="1"/>
  <c r="AF756" i="24" a="1"/>
  <c r="AF756" i="24" s="1"/>
  <c r="AF744" i="24" a="1"/>
  <c r="AF744" i="24" s="1"/>
  <c r="AF720" i="24" a="1"/>
  <c r="AF720" i="24" s="1"/>
  <c r="AF708" i="24" a="1"/>
  <c r="AF708" i="24" s="1"/>
  <c r="AF696" i="24" a="1"/>
  <c r="AF696" i="24" s="1"/>
  <c r="AF684" i="24" a="1"/>
  <c r="AF684" i="24" s="1"/>
  <c r="AF672" i="24" a="1"/>
  <c r="AF672" i="24" s="1"/>
  <c r="AF660" i="24" a="1"/>
  <c r="AF660" i="24" s="1"/>
  <c r="AF648" i="24" a="1"/>
  <c r="AF648" i="24" s="1"/>
  <c r="AF636" i="24" a="1"/>
  <c r="AF636" i="24" s="1"/>
  <c r="AF624" i="24" a="1"/>
  <c r="AF624" i="24" s="1"/>
  <c r="AF612" i="24" a="1"/>
  <c r="AF612" i="24" s="1"/>
  <c r="AF600" i="24" a="1"/>
  <c r="AF600" i="24" s="1"/>
  <c r="AF588" i="24" a="1"/>
  <c r="AF588" i="24" s="1"/>
  <c r="AF576" i="24" a="1"/>
  <c r="AF576" i="24" s="1"/>
  <c r="AF564" i="24" a="1"/>
  <c r="AF564" i="24" s="1"/>
  <c r="AF552" i="24" a="1"/>
  <c r="AF552" i="24" s="1"/>
  <c r="AF540" i="24" a="1"/>
  <c r="AF540" i="24" s="1"/>
  <c r="AF528" i="24" a="1"/>
  <c r="AF528" i="24" s="1"/>
  <c r="AF516" i="24" a="1"/>
  <c r="AF516" i="24" s="1"/>
  <c r="AF504" i="24" a="1"/>
  <c r="AF504" i="24" s="1"/>
  <c r="AF492" i="24" a="1"/>
  <c r="AF492" i="24" s="1"/>
  <c r="AF480" i="24" a="1"/>
  <c r="AF480" i="24" s="1"/>
  <c r="AF468" i="24" a="1"/>
  <c r="AF468" i="24" s="1"/>
  <c r="AF444" i="24" a="1"/>
  <c r="AF444" i="24" s="1"/>
  <c r="AF432" i="24" a="1"/>
  <c r="AF432" i="24" s="1"/>
  <c r="AF420" i="24" a="1"/>
  <c r="AF420" i="24" s="1"/>
  <c r="AF408" i="24" a="1"/>
  <c r="AF408" i="24" s="1"/>
  <c r="AF348" i="24" a="1"/>
  <c r="AF348" i="24" s="1"/>
  <c r="AF264" i="24" a="1"/>
  <c r="AF264" i="24" s="1"/>
  <c r="AF240" i="24" a="1"/>
  <c r="AF240" i="24" s="1"/>
  <c r="AF192" i="24" a="1"/>
  <c r="AF192" i="24" s="1"/>
  <c r="AF156" i="24" a="1"/>
  <c r="AF156" i="24" s="1"/>
  <c r="AF144" i="24" a="1"/>
  <c r="AF144" i="24" s="1"/>
  <c r="AF132" i="24" a="1"/>
  <c r="AF132" i="24" s="1"/>
  <c r="AF72" i="24" a="1"/>
  <c r="AF72" i="24" s="1"/>
  <c r="AF60" i="24" a="1"/>
  <c r="AF60" i="24" s="1"/>
  <c r="AF48" i="24" a="1"/>
  <c r="AF48" i="24" s="1"/>
  <c r="AF36" i="24" a="1"/>
  <c r="AF36" i="24" s="1"/>
  <c r="AF12" i="24" a="1"/>
  <c r="AF12" i="24" s="1"/>
  <c r="AJ1432" i="24" a="1"/>
  <c r="AJ1432" i="24" s="1"/>
  <c r="AJ1131" i="24" a="1"/>
  <c r="AJ1131" i="24" s="1"/>
  <c r="AF1516" i="24" a="1"/>
  <c r="AF1516" i="24" s="1"/>
  <c r="AF1490" i="24" a="1"/>
  <c r="AF1490" i="24" s="1"/>
  <c r="AF1453" i="24" a="1"/>
  <c r="AF1453" i="24" s="1"/>
  <c r="AF1438" i="24" a="1"/>
  <c r="AF1438" i="24" s="1"/>
  <c r="AF1200" i="24" a="1"/>
  <c r="AF1200" i="24" s="1"/>
  <c r="AF518" i="24" a="1"/>
  <c r="AF518" i="24" s="1"/>
  <c r="AF1583" i="24" a="1"/>
  <c r="AF1583" i="24" s="1"/>
  <c r="AF1547" i="24" a="1"/>
  <c r="AF1547" i="24" s="1"/>
  <c r="AF1523" i="24" a="1"/>
  <c r="AF1523" i="24" s="1"/>
  <c r="AF1511" i="24" a="1"/>
  <c r="AF1511" i="24" s="1"/>
  <c r="AF1499" i="24" a="1"/>
  <c r="AF1499" i="24" s="1"/>
  <c r="AF1487" i="24" a="1"/>
  <c r="AF1487" i="24" s="1"/>
  <c r="AF1475" i="24" a="1"/>
  <c r="AF1475" i="24" s="1"/>
  <c r="AF1463" i="24" a="1"/>
  <c r="AF1463" i="24" s="1"/>
  <c r="AJ1451" i="24" a="1"/>
  <c r="AJ1451" i="24" s="1"/>
  <c r="AF1451" i="24" a="1"/>
  <c r="AF1451" i="24" s="1"/>
  <c r="AF1439" i="24" a="1"/>
  <c r="AF1439" i="24" s="1"/>
  <c r="AJ1427" i="24" a="1"/>
  <c r="AJ1427" i="24" s="1"/>
  <c r="AF1427" i="24" a="1"/>
  <c r="AF1427" i="24" s="1"/>
  <c r="AJ1415" i="24" a="1"/>
  <c r="AJ1415" i="24" s="1"/>
  <c r="AF1415" i="24" a="1"/>
  <c r="AF1415" i="24" s="1"/>
  <c r="AF1403" i="24" a="1"/>
  <c r="AF1403" i="24" s="1"/>
  <c r="AF1391" i="24" a="1"/>
  <c r="AF1391" i="24" s="1"/>
  <c r="AF1379" i="24" a="1"/>
  <c r="AF1379" i="24" s="1"/>
  <c r="AF1367" i="24" a="1"/>
  <c r="AF1367" i="24" s="1"/>
  <c r="AF1355" i="24" a="1"/>
  <c r="AF1355" i="24" s="1"/>
  <c r="AF1343" i="24" a="1"/>
  <c r="AF1343" i="24" s="1"/>
  <c r="AF1331" i="24" a="1"/>
  <c r="AF1331" i="24" s="1"/>
  <c r="AF1319" i="24" a="1"/>
  <c r="AF1319" i="24" s="1"/>
  <c r="AF1307" i="24" a="1"/>
  <c r="AF1307" i="24" s="1"/>
  <c r="AF1295" i="24" a="1"/>
  <c r="AF1295" i="24" s="1"/>
  <c r="AF1283" i="24" a="1"/>
  <c r="AF1283" i="24" s="1"/>
  <c r="AF1271" i="24" a="1"/>
  <c r="AF1271" i="24" s="1"/>
  <c r="AF1259" i="24" a="1"/>
  <c r="AF1259" i="24" s="1"/>
  <c r="AF1247" i="24" a="1"/>
  <c r="AF1247" i="24" s="1"/>
  <c r="AF1235" i="24" a="1"/>
  <c r="AF1235" i="24" s="1"/>
  <c r="AF1223" i="24" a="1"/>
  <c r="AF1223" i="24" s="1"/>
  <c r="AF1211" i="24" a="1"/>
  <c r="AF1211" i="24" s="1"/>
  <c r="AF1199" i="24" a="1"/>
  <c r="AF1199" i="24" s="1"/>
  <c r="AF1187" i="24" a="1"/>
  <c r="AF1187" i="24" s="1"/>
  <c r="AF1175" i="24" a="1"/>
  <c r="AF1175" i="24" s="1"/>
  <c r="AJ1163" i="24" a="1"/>
  <c r="AJ1163" i="24" s="1"/>
  <c r="AF1163" i="24" a="1"/>
  <c r="AF1163" i="24" s="1"/>
  <c r="AF1151" i="24" a="1"/>
  <c r="AF1151" i="24" s="1"/>
  <c r="AF1139" i="24" a="1"/>
  <c r="AF1139" i="24" s="1"/>
  <c r="AF1115" i="24" a="1"/>
  <c r="AF1115" i="24" s="1"/>
  <c r="AF1103" i="24" a="1"/>
  <c r="AF1103" i="24" s="1"/>
  <c r="AF1091" i="24" a="1"/>
  <c r="AF1091" i="24" s="1"/>
  <c r="AF1079" i="24" a="1"/>
  <c r="AF1079" i="24" s="1"/>
  <c r="AF1067" i="24" a="1"/>
  <c r="AF1067" i="24" s="1"/>
  <c r="AF1055" i="24" a="1"/>
  <c r="AF1055" i="24" s="1"/>
  <c r="AF1043" i="24" a="1"/>
  <c r="AF1043" i="24" s="1"/>
  <c r="AF1031" i="24" a="1"/>
  <c r="AF1031" i="24" s="1"/>
  <c r="AF1019" i="24" a="1"/>
  <c r="AF1019" i="24" s="1"/>
  <c r="AF1007" i="24" a="1"/>
  <c r="AF1007" i="24" s="1"/>
  <c r="AF995" i="24" a="1"/>
  <c r="AF995" i="24" s="1"/>
  <c r="AF971" i="24" a="1"/>
  <c r="AF971" i="24" s="1"/>
  <c r="AF959" i="24" a="1"/>
  <c r="AF959" i="24" s="1"/>
  <c r="AF947" i="24" a="1"/>
  <c r="AF947" i="24" s="1"/>
  <c r="AF935" i="24" a="1"/>
  <c r="AF935" i="24" s="1"/>
  <c r="AF923" i="24" a="1"/>
  <c r="AF923" i="24" s="1"/>
  <c r="AF911" i="24" a="1"/>
  <c r="AF911" i="24" s="1"/>
  <c r="AF899" i="24" a="1"/>
  <c r="AF899" i="24" s="1"/>
  <c r="AF887" i="24" a="1"/>
  <c r="AF887" i="24" s="1"/>
  <c r="AF875" i="24" a="1"/>
  <c r="AF875" i="24" s="1"/>
  <c r="AF863" i="24" a="1"/>
  <c r="AF863" i="24" s="1"/>
  <c r="AF851" i="24" a="1"/>
  <c r="AF851" i="24" s="1"/>
  <c r="AF839" i="24" a="1"/>
  <c r="AF839" i="24" s="1"/>
  <c r="AF827" i="24" a="1"/>
  <c r="AF827" i="24" s="1"/>
  <c r="AF815" i="24" a="1"/>
  <c r="AF815" i="24" s="1"/>
  <c r="AF803" i="24" a="1"/>
  <c r="AF803" i="24" s="1"/>
  <c r="AF791" i="24" a="1"/>
  <c r="AF791" i="24" s="1"/>
  <c r="AF779" i="24" a="1"/>
  <c r="AF779" i="24" s="1"/>
  <c r="AF767" i="24" a="1"/>
  <c r="AF767" i="24" s="1"/>
  <c r="AF755" i="24" a="1"/>
  <c r="AF755" i="24" s="1"/>
  <c r="AF743" i="24" a="1"/>
  <c r="AF743" i="24" s="1"/>
  <c r="AF731" i="24" a="1"/>
  <c r="AF731" i="24" s="1"/>
  <c r="AF719" i="24" a="1"/>
  <c r="AF719" i="24" s="1"/>
  <c r="AF707" i="24" a="1"/>
  <c r="AF707" i="24" s="1"/>
  <c r="AF695" i="24" a="1"/>
  <c r="AF695" i="24" s="1"/>
  <c r="AF683" i="24" a="1"/>
  <c r="AF683" i="24" s="1"/>
  <c r="AF671" i="24" a="1"/>
  <c r="AF671" i="24" s="1"/>
  <c r="AF659" i="24" a="1"/>
  <c r="AF659" i="24" s="1"/>
  <c r="AF647" i="24" a="1"/>
  <c r="AF647" i="24" s="1"/>
  <c r="AF635" i="24" a="1"/>
  <c r="AF635" i="24" s="1"/>
  <c r="AF623" i="24" a="1"/>
  <c r="AF623" i="24" s="1"/>
  <c r="AF611" i="24" a="1"/>
  <c r="AF611" i="24" s="1"/>
  <c r="AF599" i="24" a="1"/>
  <c r="AF599" i="24" s="1"/>
  <c r="AF587" i="24" a="1"/>
  <c r="AF587" i="24" s="1"/>
  <c r="AF575" i="24" a="1"/>
  <c r="AF575" i="24" s="1"/>
  <c r="AF563" i="24" a="1"/>
  <c r="AF563" i="24" s="1"/>
  <c r="AF551" i="24" a="1"/>
  <c r="AF551" i="24" s="1"/>
  <c r="AF539" i="24" a="1"/>
  <c r="AF539" i="24" s="1"/>
  <c r="AF527" i="24" a="1"/>
  <c r="AF527" i="24" s="1"/>
  <c r="AF515" i="24" a="1"/>
  <c r="AF515" i="24" s="1"/>
  <c r="AF503" i="24" a="1"/>
  <c r="AF503" i="24" s="1"/>
  <c r="AF491" i="24" a="1"/>
  <c r="AF491" i="24" s="1"/>
  <c r="AJ479" i="24" a="1"/>
  <c r="AJ479" i="24" s="1"/>
  <c r="AF479" i="24" a="1"/>
  <c r="AF479" i="24" s="1"/>
  <c r="AF467" i="24" a="1"/>
  <c r="AF467" i="24" s="1"/>
  <c r="AF431" i="24" a="1"/>
  <c r="AF431" i="24" s="1"/>
  <c r="AF419" i="24" a="1"/>
  <c r="AF419" i="24" s="1"/>
  <c r="AF407" i="24" a="1"/>
  <c r="AF407" i="24" s="1"/>
  <c r="AF383" i="24" a="1"/>
  <c r="AF383" i="24" s="1"/>
  <c r="AF323" i="24" a="1"/>
  <c r="AF323" i="24" s="1"/>
  <c r="AF311" i="24" a="1"/>
  <c r="AF311" i="24" s="1"/>
  <c r="AF299" i="24" a="1"/>
  <c r="AF299" i="24" s="1"/>
  <c r="AF263" i="24" a="1"/>
  <c r="AF263" i="24" s="1"/>
  <c r="AF239" i="24" a="1"/>
  <c r="AF239" i="24" s="1"/>
  <c r="AF179" i="24" a="1"/>
  <c r="AF179" i="24" s="1"/>
  <c r="AF167" i="24" a="1"/>
  <c r="AF167" i="24" s="1"/>
  <c r="AF155" i="24" a="1"/>
  <c r="AF155" i="24" s="1"/>
  <c r="AF95" i="24" a="1"/>
  <c r="AF95" i="24" s="1"/>
  <c r="AF83" i="24" a="1"/>
  <c r="AF83" i="24" s="1"/>
  <c r="AF23" i="24" a="1"/>
  <c r="AF23" i="24" s="1"/>
  <c r="AJ1573" i="24" a="1"/>
  <c r="AJ1573" i="24" s="1"/>
  <c r="AJ1372" i="24" a="1"/>
  <c r="AJ1372" i="24" s="1"/>
  <c r="AJ1108" i="24" a="1"/>
  <c r="AJ1108" i="24" s="1"/>
  <c r="AF1572" i="24" a="1"/>
  <c r="AF1572" i="24" s="1"/>
  <c r="AF1540" i="24" a="1"/>
  <c r="AF1540" i="24" s="1"/>
  <c r="AF1488" i="24" a="1"/>
  <c r="AF1488" i="24" s="1"/>
  <c r="AF1477" i="24" a="1"/>
  <c r="AF1477" i="24" s="1"/>
  <c r="AF1450" i="24" a="1"/>
  <c r="AF1450" i="24" s="1"/>
  <c r="AF1361" i="24" a="1"/>
  <c r="AF1361" i="24" s="1"/>
  <c r="AF1127" i="24" a="1"/>
  <c r="AF1127" i="24" s="1"/>
  <c r="AF732" i="24" a="1"/>
  <c r="AF732" i="24" s="1"/>
  <c r="AF1558" i="24" a="1"/>
  <c r="AF1558" i="24" s="1"/>
  <c r="AF1534" i="24" a="1"/>
  <c r="AF1534" i="24" s="1"/>
  <c r="AF1510" i="24" a="1"/>
  <c r="AF1510" i="24" s="1"/>
  <c r="AF1486" i="24" a="1"/>
  <c r="AF1486" i="24" s="1"/>
  <c r="AF1474" i="24" a="1"/>
  <c r="AF1474" i="24" s="1"/>
  <c r="AF1462" i="24" a="1"/>
  <c r="AF1462" i="24" s="1"/>
  <c r="AF1426" i="24" a="1"/>
  <c r="AF1426" i="24" s="1"/>
  <c r="AF1402" i="24" a="1"/>
  <c r="AF1402" i="24" s="1"/>
  <c r="AF1390" i="24" a="1"/>
  <c r="AF1390" i="24" s="1"/>
  <c r="AF1378" i="24" a="1"/>
  <c r="AF1378" i="24" s="1"/>
  <c r="AF1366" i="24" a="1"/>
  <c r="AF1366" i="24" s="1"/>
  <c r="AF1342" i="24" a="1"/>
  <c r="AF1342" i="24" s="1"/>
  <c r="AF1330" i="24" a="1"/>
  <c r="AF1330" i="24" s="1"/>
  <c r="AF1318" i="24" a="1"/>
  <c r="AF1318" i="24" s="1"/>
  <c r="AF1306" i="24" a="1"/>
  <c r="AF1306" i="24" s="1"/>
  <c r="AF1282" i="24" a="1"/>
  <c r="AF1282" i="24" s="1"/>
  <c r="AF1270" i="24" a="1"/>
  <c r="AF1270" i="24" s="1"/>
  <c r="AF1258" i="24" a="1"/>
  <c r="AF1258" i="24" s="1"/>
  <c r="AF1246" i="24" a="1"/>
  <c r="AF1246" i="24" s="1"/>
  <c r="AF1234" i="24" a="1"/>
  <c r="AF1234" i="24" s="1"/>
  <c r="AF1210" i="24" a="1"/>
  <c r="AF1210" i="24" s="1"/>
  <c r="AF1198" i="24" a="1"/>
  <c r="AF1198" i="24" s="1"/>
  <c r="AF1186" i="24" a="1"/>
  <c r="AF1186" i="24" s="1"/>
  <c r="AF1174" i="24" a="1"/>
  <c r="AF1174" i="24" s="1"/>
  <c r="AF1162" i="24" a="1"/>
  <c r="AF1162" i="24" s="1"/>
  <c r="AF1150" i="24" a="1"/>
  <c r="AF1150" i="24" s="1"/>
  <c r="AF1138" i="24" a="1"/>
  <c r="AF1138" i="24" s="1"/>
  <c r="AF1126" i="24" a="1"/>
  <c r="AF1126" i="24" s="1"/>
  <c r="AF1102" i="24" a="1"/>
  <c r="AF1102" i="24" s="1"/>
  <c r="AF1090" i="24" a="1"/>
  <c r="AF1090" i="24" s="1"/>
  <c r="AF1078" i="24" a="1"/>
  <c r="AF1078" i="24" s="1"/>
  <c r="AF1066" i="24" a="1"/>
  <c r="AF1066" i="24" s="1"/>
  <c r="AF1054" i="24" a="1"/>
  <c r="AF1054" i="24" s="1"/>
  <c r="AF1042" i="24" a="1"/>
  <c r="AF1042" i="24" s="1"/>
  <c r="AF1030" i="24" a="1"/>
  <c r="AF1030" i="24" s="1"/>
  <c r="AF1018" i="24" a="1"/>
  <c r="AF1018" i="24" s="1"/>
  <c r="AF1006" i="24" a="1"/>
  <c r="AF1006" i="24" s="1"/>
  <c r="AF994" i="24" a="1"/>
  <c r="AF994" i="24" s="1"/>
  <c r="AF982" i="24" a="1"/>
  <c r="AF982" i="24" s="1"/>
  <c r="AF970" i="24" a="1"/>
  <c r="AF970" i="24" s="1"/>
  <c r="AF958" i="24" a="1"/>
  <c r="AF958" i="24" s="1"/>
  <c r="AF946" i="24" a="1"/>
  <c r="AF946" i="24" s="1"/>
  <c r="AF934" i="24" a="1"/>
  <c r="AF934" i="24" s="1"/>
  <c r="AF922" i="24" a="1"/>
  <c r="AF922" i="24" s="1"/>
  <c r="AF910" i="24" a="1"/>
  <c r="AF910" i="24" s="1"/>
  <c r="AF898" i="24" a="1"/>
  <c r="AF898" i="24" s="1"/>
  <c r="AF886" i="24" a="1"/>
  <c r="AF886" i="24" s="1"/>
  <c r="AF874" i="24" a="1"/>
  <c r="AF874" i="24" s="1"/>
  <c r="AF862" i="24" a="1"/>
  <c r="AF862" i="24" s="1"/>
  <c r="AF850" i="24" a="1"/>
  <c r="AF850" i="24" s="1"/>
  <c r="AF838" i="24" a="1"/>
  <c r="AF838" i="24" s="1"/>
  <c r="AF826" i="24" a="1"/>
  <c r="AF826" i="24" s="1"/>
  <c r="AF814" i="24" a="1"/>
  <c r="AF814" i="24" s="1"/>
  <c r="AF790" i="24" a="1"/>
  <c r="AF790" i="24" s="1"/>
  <c r="AF778" i="24" a="1"/>
  <c r="AF778" i="24" s="1"/>
  <c r="AF766" i="24" a="1"/>
  <c r="AF766" i="24" s="1"/>
  <c r="AF754" i="24" a="1"/>
  <c r="AF754" i="24" s="1"/>
  <c r="AF742" i="24" a="1"/>
  <c r="AF742" i="24" s="1"/>
  <c r="AF730" i="24" a="1"/>
  <c r="AF730" i="24" s="1"/>
  <c r="AF718" i="24" a="1"/>
  <c r="AF718" i="24" s="1"/>
  <c r="AF706" i="24" a="1"/>
  <c r="AF706" i="24" s="1"/>
  <c r="AF694" i="24" a="1"/>
  <c r="AF694" i="24" s="1"/>
  <c r="AF682" i="24" a="1"/>
  <c r="AF682" i="24" s="1"/>
  <c r="AF670" i="24" a="1"/>
  <c r="AF670" i="24" s="1"/>
  <c r="AF658" i="24" a="1"/>
  <c r="AF658" i="24" s="1"/>
  <c r="AF646" i="24" a="1"/>
  <c r="AF646" i="24" s="1"/>
  <c r="AF634" i="24" a="1"/>
  <c r="AF634" i="24" s="1"/>
  <c r="AF622" i="24" a="1"/>
  <c r="AF622" i="24" s="1"/>
  <c r="AF610" i="24" a="1"/>
  <c r="AF610" i="24" s="1"/>
  <c r="AF598" i="24" a="1"/>
  <c r="AF598" i="24" s="1"/>
  <c r="AF586" i="24" a="1"/>
  <c r="AF586" i="24" s="1"/>
  <c r="AF574" i="24" a="1"/>
  <c r="AF574" i="24" s="1"/>
  <c r="AF562" i="24" a="1"/>
  <c r="AF562" i="24" s="1"/>
  <c r="AF550" i="24" a="1"/>
  <c r="AF550" i="24" s="1"/>
  <c r="AF538" i="24" a="1"/>
  <c r="AF538" i="24" s="1"/>
  <c r="AF526" i="24" a="1"/>
  <c r="AF526" i="24" s="1"/>
  <c r="AF514" i="24" a="1"/>
  <c r="AF514" i="24" s="1"/>
  <c r="AF502" i="24" a="1"/>
  <c r="AF502" i="24" s="1"/>
  <c r="AF490" i="24" a="1"/>
  <c r="AF490" i="24" s="1"/>
  <c r="AF478" i="24" a="1"/>
  <c r="AF478" i="24" s="1"/>
  <c r="AF466" i="24" a="1"/>
  <c r="AF466" i="24" s="1"/>
  <c r="AF454" i="24" a="1"/>
  <c r="AF454" i="24" s="1"/>
  <c r="AF442" i="24" a="1"/>
  <c r="AF442" i="24" s="1"/>
  <c r="AF370" i="24" a="1"/>
  <c r="AF370" i="24" s="1"/>
  <c r="AF334" i="24" a="1"/>
  <c r="AF334" i="24" s="1"/>
  <c r="AF298" i="24" a="1"/>
  <c r="AF298" i="24" s="1"/>
  <c r="AF274" i="24" a="1"/>
  <c r="AF274" i="24" s="1"/>
  <c r="AF262" i="24" a="1"/>
  <c r="AF262" i="24" s="1"/>
  <c r="AF238" i="24" a="1"/>
  <c r="AF238" i="24" s="1"/>
  <c r="AF202" i="24" a="1"/>
  <c r="AF202" i="24" s="1"/>
  <c r="AF154" i="24" a="1"/>
  <c r="AF154" i="24" s="1"/>
  <c r="AJ1097" i="24" a="1"/>
  <c r="AJ1097" i="24" s="1"/>
  <c r="AF1582" i="24" a="1"/>
  <c r="AF1582" i="24" s="1"/>
  <c r="AF1546" i="24" a="1"/>
  <c r="AF1546" i="24" s="1"/>
  <c r="AF1539" i="24" a="1"/>
  <c r="AF1539" i="24" s="1"/>
  <c r="AF1522" i="24" a="1"/>
  <c r="AF1522" i="24" s="1"/>
  <c r="AF1466" i="24" a="1"/>
  <c r="AF1466" i="24" s="1"/>
  <c r="AF1253" i="24" a="1"/>
  <c r="AF1253" i="24" s="1"/>
  <c r="AF997" i="24" a="1"/>
  <c r="AF997" i="24" s="1"/>
  <c r="AF615" i="24" a="1"/>
  <c r="AF615" i="24" s="1"/>
  <c r="P1582" i="24" a="1"/>
  <c r="P1582" i="24" s="1"/>
  <c r="Q1582" i="24" s="1"/>
  <c r="S1582" i="24" s="1" a="1"/>
  <c r="S1582" i="24" s="1"/>
  <c r="AJ1582" i="24" a="1"/>
  <c r="AJ1582" i="24" s="1"/>
  <c r="P1570" i="24" a="1"/>
  <c r="P1570" i="24" s="1"/>
  <c r="Q1570" i="24" s="1"/>
  <c r="S1570" i="24" s="1" a="1"/>
  <c r="S1570" i="24" s="1"/>
  <c r="AJ1570" i="24" a="1"/>
  <c r="AJ1570" i="24" s="1"/>
  <c r="P1558" i="24" a="1"/>
  <c r="P1558" i="24" s="1"/>
  <c r="AJ1558" i="24" a="1"/>
  <c r="AJ1558" i="24" s="1"/>
  <c r="P1546" i="24" a="1"/>
  <c r="P1546" i="24" s="1"/>
  <c r="Q1546" i="24" s="1"/>
  <c r="S1546" i="24" s="1" a="1"/>
  <c r="S1546" i="24" s="1"/>
  <c r="AJ1546" i="24" a="1"/>
  <c r="AJ1546" i="24" s="1"/>
  <c r="P1534" i="24" a="1"/>
  <c r="P1534" i="24" s="1"/>
  <c r="AJ1534" i="24" a="1"/>
  <c r="AJ1534" i="24" s="1"/>
  <c r="P1522" i="24" a="1"/>
  <c r="P1522" i="24" s="1"/>
  <c r="AJ1522" i="24" a="1"/>
  <c r="AJ1522" i="24" s="1"/>
  <c r="P1510" i="24" a="1"/>
  <c r="P1510" i="24" s="1"/>
  <c r="AJ1510" i="24" a="1"/>
  <c r="AJ1510" i="24" s="1"/>
  <c r="P1498" i="24" a="1"/>
  <c r="P1498" i="24" s="1"/>
  <c r="AJ1498" i="24" a="1"/>
  <c r="AJ1498" i="24" s="1"/>
  <c r="P1486" i="24" a="1"/>
  <c r="P1486" i="24" s="1"/>
  <c r="AJ1486" i="24" a="1"/>
  <c r="AJ1486" i="24" s="1"/>
  <c r="P1474" i="24" a="1"/>
  <c r="P1474" i="24" s="1"/>
  <c r="Q1474" i="24" s="1"/>
  <c r="S1474" i="24" s="1" a="1"/>
  <c r="S1474" i="24" s="1"/>
  <c r="AJ1474" i="24" a="1"/>
  <c r="AJ1474" i="24" s="1"/>
  <c r="P1462" i="24" a="1"/>
  <c r="P1462" i="24" s="1"/>
  <c r="Q1462" i="24" s="1"/>
  <c r="S1462" i="24" s="1" a="1"/>
  <c r="S1462" i="24" s="1"/>
  <c r="AJ1462" i="24" a="1"/>
  <c r="AJ1462" i="24" s="1"/>
  <c r="AL1462" i="24" s="1"/>
  <c r="P1450" i="24" a="1"/>
  <c r="P1450" i="24" s="1"/>
  <c r="AJ1450" i="24" a="1"/>
  <c r="AJ1450" i="24" s="1"/>
  <c r="P1438" i="24" a="1"/>
  <c r="P1438" i="24" s="1"/>
  <c r="AJ1438" i="24" a="1"/>
  <c r="AJ1438" i="24" s="1"/>
  <c r="P1426" i="24" a="1"/>
  <c r="P1426" i="24" s="1"/>
  <c r="AJ1426" i="24" a="1"/>
  <c r="AJ1426" i="24" s="1"/>
  <c r="P1414" i="24" a="1"/>
  <c r="P1414" i="24" s="1"/>
  <c r="Q1414" i="24" s="1"/>
  <c r="S1414" i="24" s="1" a="1"/>
  <c r="S1414" i="24" s="1"/>
  <c r="AJ1414" i="24" a="1"/>
  <c r="AJ1414" i="24" s="1"/>
  <c r="P1402" i="24" a="1"/>
  <c r="P1402" i="24" s="1"/>
  <c r="Q1402" i="24" s="1"/>
  <c r="S1402" i="24" s="1" a="1"/>
  <c r="S1402" i="24" s="1"/>
  <c r="AJ1402" i="24" a="1"/>
  <c r="AJ1402" i="24" s="1"/>
  <c r="P1390" i="24" a="1"/>
  <c r="P1390" i="24" s="1"/>
  <c r="Q1390" i="24" s="1"/>
  <c r="S1390" i="24" s="1" a="1"/>
  <c r="S1390" i="24" s="1"/>
  <c r="AJ1390" i="24" a="1"/>
  <c r="AJ1390" i="24" s="1"/>
  <c r="AL1390" i="24" s="1"/>
  <c r="P1378" i="24" a="1"/>
  <c r="P1378" i="24" s="1"/>
  <c r="Q1378" i="24" s="1"/>
  <c r="S1378" i="24" s="1" a="1"/>
  <c r="S1378" i="24" s="1"/>
  <c r="AJ1378" i="24" a="1"/>
  <c r="AJ1378" i="24" s="1"/>
  <c r="P1366" i="24" a="1"/>
  <c r="P1366" i="24" s="1"/>
  <c r="Q1366" i="24" s="1"/>
  <c r="S1366" i="24" s="1" a="1"/>
  <c r="S1366" i="24" s="1"/>
  <c r="AJ1366" i="24" a="1"/>
  <c r="AJ1366" i="24" s="1"/>
  <c r="P1354" i="24" a="1"/>
  <c r="P1354" i="24" s="1"/>
  <c r="AJ1354" i="24" a="1"/>
  <c r="AJ1354" i="24" s="1"/>
  <c r="P1342" i="24" a="1"/>
  <c r="P1342" i="24" s="1"/>
  <c r="Q1342" i="24" s="1"/>
  <c r="S1342" i="24" s="1" a="1"/>
  <c r="S1342" i="24" s="1"/>
  <c r="AJ1342" i="24" a="1"/>
  <c r="AJ1342" i="24" s="1"/>
  <c r="P1330" i="24" a="1"/>
  <c r="P1330" i="24" s="1"/>
  <c r="Q1330" i="24" s="1"/>
  <c r="S1330" i="24" s="1" a="1"/>
  <c r="S1330" i="24" s="1"/>
  <c r="AJ1330" i="24" a="1"/>
  <c r="AJ1330" i="24" s="1"/>
  <c r="P1318" i="24" a="1"/>
  <c r="P1318" i="24" s="1"/>
  <c r="AJ1318" i="24" a="1"/>
  <c r="AJ1318" i="24" s="1"/>
  <c r="P1306" i="24" a="1"/>
  <c r="P1306" i="24" s="1"/>
  <c r="AJ1306" i="24" a="1"/>
  <c r="AJ1306" i="24" s="1"/>
  <c r="P1294" i="24" a="1"/>
  <c r="P1294" i="24" s="1"/>
  <c r="AJ1294" i="24" a="1"/>
  <c r="AJ1294" i="24" s="1"/>
  <c r="P1282" i="24" a="1"/>
  <c r="P1282" i="24" s="1"/>
  <c r="Q1282" i="24" s="1"/>
  <c r="S1282" i="24" s="1" a="1"/>
  <c r="S1282" i="24" s="1"/>
  <c r="AJ1282" i="24" a="1"/>
  <c r="AJ1282" i="24" s="1"/>
  <c r="P1270" i="24" a="1"/>
  <c r="P1270" i="24" s="1"/>
  <c r="Q1270" i="24" s="1"/>
  <c r="S1270" i="24" s="1" a="1"/>
  <c r="S1270" i="24" s="1"/>
  <c r="AJ1270" i="24" a="1"/>
  <c r="AJ1270" i="24" s="1"/>
  <c r="P1258" i="24" a="1"/>
  <c r="P1258" i="24" s="1"/>
  <c r="AJ1258" i="24" a="1"/>
  <c r="AJ1258" i="24" s="1"/>
  <c r="P1246" i="24" a="1"/>
  <c r="P1246" i="24" s="1"/>
  <c r="Q1246" i="24" s="1"/>
  <c r="S1246" i="24" s="1" a="1"/>
  <c r="S1246" i="24" s="1"/>
  <c r="AJ1246" i="24" a="1"/>
  <c r="AJ1246" i="24" s="1"/>
  <c r="AL1246" i="24" s="1"/>
  <c r="P1234" i="24" a="1"/>
  <c r="P1234" i="24" s="1"/>
  <c r="Q1234" i="24" s="1"/>
  <c r="S1234" i="24" s="1" a="1"/>
  <c r="S1234" i="24" s="1"/>
  <c r="AJ1234" i="24" a="1"/>
  <c r="AJ1234" i="24" s="1"/>
  <c r="P1222" i="24" a="1"/>
  <c r="P1222" i="24" s="1"/>
  <c r="AJ1222" i="24" a="1"/>
  <c r="AJ1222" i="24" s="1"/>
  <c r="P1210" i="24" a="1"/>
  <c r="P1210" i="24" s="1"/>
  <c r="AJ1210" i="24" a="1"/>
  <c r="AJ1210" i="24" s="1"/>
  <c r="P1198" i="24" a="1"/>
  <c r="P1198" i="24" s="1"/>
  <c r="Q1198" i="24" s="1"/>
  <c r="S1198" i="24" s="1" a="1"/>
  <c r="S1198" i="24" s="1"/>
  <c r="AJ1198" i="24" a="1"/>
  <c r="AJ1198" i="24" s="1"/>
  <c r="P1186" i="24" a="1"/>
  <c r="P1186" i="24" s="1"/>
  <c r="AJ1186" i="24" a="1"/>
  <c r="AJ1186" i="24" s="1"/>
  <c r="P1174" i="24" a="1"/>
  <c r="P1174" i="24" s="1"/>
  <c r="Q1174" i="24" s="1"/>
  <c r="S1174" i="24" s="1" a="1"/>
  <c r="S1174" i="24" s="1"/>
  <c r="AJ1174" i="24" a="1"/>
  <c r="AJ1174" i="24" s="1"/>
  <c r="AL1174" i="24" s="1"/>
  <c r="P1162" i="24" a="1"/>
  <c r="P1162" i="24" s="1"/>
  <c r="Q1162" i="24" s="1"/>
  <c r="S1162" i="24" s="1" a="1"/>
  <c r="S1162" i="24" s="1"/>
  <c r="AJ1162" i="24" a="1"/>
  <c r="AJ1162" i="24" s="1"/>
  <c r="P1150" i="24" a="1"/>
  <c r="P1150" i="24" s="1"/>
  <c r="AJ1150" i="24" a="1"/>
  <c r="AJ1150" i="24" s="1"/>
  <c r="P1138" i="24" a="1"/>
  <c r="P1138" i="24" s="1"/>
  <c r="Q1138" i="24" s="1"/>
  <c r="S1138" i="24" s="1" a="1"/>
  <c r="S1138" i="24" s="1"/>
  <c r="AJ1138" i="24" a="1"/>
  <c r="AJ1138" i="24" s="1"/>
  <c r="P1126" i="24" a="1"/>
  <c r="P1126" i="24" s="1"/>
  <c r="AJ1126" i="24" a="1"/>
  <c r="AJ1126" i="24" s="1"/>
  <c r="P1114" i="24" a="1"/>
  <c r="P1114" i="24" s="1"/>
  <c r="Q1114" i="24" s="1"/>
  <c r="S1114" i="24" s="1" a="1"/>
  <c r="S1114" i="24" s="1"/>
  <c r="AJ1114" i="24" a="1"/>
  <c r="AJ1114" i="24" s="1"/>
  <c r="P1102" i="24" a="1"/>
  <c r="P1102" i="24" s="1"/>
  <c r="Q1102" i="24" s="1"/>
  <c r="S1102" i="24" s="1" a="1"/>
  <c r="S1102" i="24" s="1"/>
  <c r="AJ1102" i="24" a="1"/>
  <c r="AJ1102" i="24" s="1"/>
  <c r="AL1102" i="24" s="1"/>
  <c r="P1090" i="24" a="1"/>
  <c r="P1090" i="24" s="1"/>
  <c r="AJ1090" i="24" a="1"/>
  <c r="AJ1090" i="24" s="1"/>
  <c r="P1078" i="24" a="1"/>
  <c r="P1078" i="24" s="1"/>
  <c r="Q1078" i="24" s="1"/>
  <c r="S1078" i="24" s="1" a="1"/>
  <c r="S1078" i="24" s="1"/>
  <c r="AJ1078" i="24" a="1"/>
  <c r="AJ1078" i="24" s="1"/>
  <c r="P1066" i="24" a="1"/>
  <c r="P1066" i="24" s="1"/>
  <c r="AJ1066" i="24" a="1"/>
  <c r="AJ1066" i="24" s="1"/>
  <c r="P1054" i="24" a="1"/>
  <c r="P1054" i="24" s="1"/>
  <c r="AJ1054" i="24" a="1"/>
  <c r="AJ1054" i="24" s="1"/>
  <c r="P1042" i="24" a="1"/>
  <c r="P1042" i="24" s="1"/>
  <c r="AJ1042" i="24" a="1"/>
  <c r="AJ1042" i="24" s="1"/>
  <c r="P1030" i="24" a="1"/>
  <c r="P1030" i="24" s="1"/>
  <c r="AJ1030" i="24" a="1"/>
  <c r="AJ1030" i="24" s="1"/>
  <c r="P1018" i="24" a="1"/>
  <c r="P1018" i="24" s="1"/>
  <c r="AJ1018" i="24" a="1"/>
  <c r="AJ1018" i="24" s="1"/>
  <c r="P1006" i="24" a="1"/>
  <c r="P1006" i="24" s="1"/>
  <c r="Q1006" i="24" s="1"/>
  <c r="S1006" i="24" s="1" a="1"/>
  <c r="S1006" i="24" s="1"/>
  <c r="AJ1006" i="24" a="1"/>
  <c r="AJ1006" i="24" s="1"/>
  <c r="P994" i="24" a="1"/>
  <c r="P994" i="24" s="1"/>
  <c r="Q994" i="24" s="1"/>
  <c r="S994" i="24" s="1" a="1"/>
  <c r="S994" i="24" s="1"/>
  <c r="AJ994" i="24" a="1"/>
  <c r="AJ994" i="24" s="1"/>
  <c r="P982" i="24" a="1"/>
  <c r="P982" i="24" s="1"/>
  <c r="AJ982" i="24" a="1"/>
  <c r="AJ982" i="24" s="1"/>
  <c r="P970" i="24" a="1"/>
  <c r="P970" i="24" s="1"/>
  <c r="AJ970" i="24" a="1"/>
  <c r="AJ970" i="24" s="1"/>
  <c r="P958" i="24" a="1"/>
  <c r="P958" i="24" s="1"/>
  <c r="Q958" i="24" s="1"/>
  <c r="S958" i="24" s="1" a="1"/>
  <c r="S958" i="24" s="1"/>
  <c r="AJ958" i="24" a="1"/>
  <c r="AJ958" i="24" s="1"/>
  <c r="AL958" i="24" s="1"/>
  <c r="P946" i="24" a="1"/>
  <c r="P946" i="24" s="1"/>
  <c r="AJ946" i="24" a="1"/>
  <c r="AJ946" i="24" s="1"/>
  <c r="P934" i="24" a="1"/>
  <c r="P934" i="24" s="1"/>
  <c r="Q934" i="24" s="1"/>
  <c r="S934" i="24" s="1" a="1"/>
  <c r="S934" i="24" s="1"/>
  <c r="AJ934" i="24" a="1"/>
  <c r="AJ934" i="24" s="1"/>
  <c r="P922" i="24" a="1"/>
  <c r="P922" i="24" s="1"/>
  <c r="Q922" i="24" s="1"/>
  <c r="S922" i="24" s="1" a="1"/>
  <c r="S922" i="24" s="1"/>
  <c r="AJ922" i="24" a="1"/>
  <c r="AJ922" i="24" s="1"/>
  <c r="P910" i="24" a="1"/>
  <c r="P910" i="24" s="1"/>
  <c r="Q910" i="24" s="1"/>
  <c r="S910" i="24" s="1" a="1"/>
  <c r="S910" i="24" s="1"/>
  <c r="AJ910" i="24" a="1"/>
  <c r="AJ910" i="24" s="1"/>
  <c r="P898" i="24" a="1"/>
  <c r="P898" i="24" s="1"/>
  <c r="AJ898" i="24" a="1"/>
  <c r="AJ898" i="24" s="1"/>
  <c r="P886" i="24" a="1"/>
  <c r="P886" i="24" s="1"/>
  <c r="AJ886" i="24" a="1"/>
  <c r="AJ886" i="24" s="1"/>
  <c r="P874" i="24" a="1"/>
  <c r="P874" i="24" s="1"/>
  <c r="AJ874" i="24" a="1"/>
  <c r="AJ874" i="24" s="1"/>
  <c r="P862" i="24" a="1"/>
  <c r="P862" i="24" s="1"/>
  <c r="AJ862" i="24" a="1"/>
  <c r="AJ862" i="24" s="1"/>
  <c r="P850" i="24" a="1"/>
  <c r="P850" i="24" s="1"/>
  <c r="AJ850" i="24" a="1"/>
  <c r="AJ850" i="24" s="1"/>
  <c r="P838" i="24" a="1"/>
  <c r="P838" i="24" s="1"/>
  <c r="Q838" i="24" s="1"/>
  <c r="S838" i="24" s="1" a="1"/>
  <c r="S838" i="24" s="1"/>
  <c r="AJ838" i="24" a="1"/>
  <c r="AJ838" i="24" s="1"/>
  <c r="P826" i="24" a="1"/>
  <c r="P826" i="24" s="1"/>
  <c r="Q826" i="24" s="1"/>
  <c r="S826" i="24" s="1" a="1"/>
  <c r="S826" i="24" s="1"/>
  <c r="AJ826" i="24" a="1"/>
  <c r="AJ826" i="24" s="1"/>
  <c r="P814" i="24" a="1"/>
  <c r="P814" i="24" s="1"/>
  <c r="AJ814" i="24" a="1"/>
  <c r="AJ814" i="24" s="1"/>
  <c r="P802" i="24" a="1"/>
  <c r="P802" i="24" s="1"/>
  <c r="Q802" i="24" s="1"/>
  <c r="S802" i="24" s="1" a="1"/>
  <c r="S802" i="24" s="1"/>
  <c r="AJ802" i="24" a="1"/>
  <c r="AJ802" i="24" s="1"/>
  <c r="P790" i="24" a="1"/>
  <c r="P790" i="24" s="1"/>
  <c r="AJ790" i="24" a="1"/>
  <c r="AJ790" i="24" s="1"/>
  <c r="P778" i="24" a="1"/>
  <c r="P778" i="24" s="1"/>
  <c r="Q778" i="24" s="1"/>
  <c r="S778" i="24" s="1" a="1"/>
  <c r="S778" i="24" s="1"/>
  <c r="AJ778" i="24" a="1"/>
  <c r="AJ778" i="24" s="1"/>
  <c r="P766" i="24" a="1"/>
  <c r="P766" i="24" s="1"/>
  <c r="AJ766" i="24" a="1"/>
  <c r="AJ766" i="24" s="1"/>
  <c r="P754" i="24" a="1"/>
  <c r="P754" i="24" s="1"/>
  <c r="AJ754" i="24" a="1"/>
  <c r="AJ754" i="24" s="1"/>
  <c r="P742" i="24" a="1"/>
  <c r="P742" i="24" s="1"/>
  <c r="Q742" i="24" s="1"/>
  <c r="S742" i="24" s="1" a="1"/>
  <c r="S742" i="24" s="1"/>
  <c r="AJ742" i="24" a="1"/>
  <c r="AJ742" i="24" s="1"/>
  <c r="AL742" i="24" s="1"/>
  <c r="P730" i="24" a="1"/>
  <c r="P730" i="24" s="1"/>
  <c r="AJ730" i="24" a="1"/>
  <c r="AJ730" i="24" s="1"/>
  <c r="P718" i="24" a="1"/>
  <c r="P718" i="24" s="1"/>
  <c r="AJ718" i="24" a="1"/>
  <c r="AJ718" i="24" s="1"/>
  <c r="P706" i="24" a="1"/>
  <c r="P706" i="24" s="1"/>
  <c r="Q706" i="24" s="1"/>
  <c r="S706" i="24" s="1" a="1"/>
  <c r="S706" i="24" s="1"/>
  <c r="T706" i="24" s="1"/>
  <c r="AJ706" i="24" a="1"/>
  <c r="AJ706" i="24" s="1"/>
  <c r="P694" i="24" a="1"/>
  <c r="P694" i="24" s="1"/>
  <c r="AJ694" i="24" a="1"/>
  <c r="AJ694" i="24" s="1"/>
  <c r="P682" i="24" a="1"/>
  <c r="P682" i="24" s="1"/>
  <c r="Q682" i="24" s="1"/>
  <c r="S682" i="24" s="1" a="1"/>
  <c r="S682" i="24" s="1"/>
  <c r="T682" i="24" s="1"/>
  <c r="AJ682" i="24" a="1"/>
  <c r="AJ682" i="24" s="1"/>
  <c r="P670" i="24" a="1"/>
  <c r="P670" i="24" s="1"/>
  <c r="AJ670" i="24" a="1"/>
  <c r="AJ670" i="24" s="1"/>
  <c r="P658" i="24" a="1"/>
  <c r="P658" i="24" s="1"/>
  <c r="AJ658" i="24" a="1"/>
  <c r="AJ658" i="24" s="1"/>
  <c r="P646" i="24" a="1"/>
  <c r="P646" i="24" s="1"/>
  <c r="Q646" i="24" s="1"/>
  <c r="S646" i="24" s="1" a="1"/>
  <c r="S646" i="24" s="1"/>
  <c r="T646" i="24" s="1"/>
  <c r="AJ646" i="24" a="1"/>
  <c r="AJ646" i="24" s="1"/>
  <c r="P634" i="24" a="1"/>
  <c r="P634" i="24" s="1"/>
  <c r="AJ634" i="24" a="1"/>
  <c r="AJ634" i="24" s="1"/>
  <c r="P622" i="24" a="1"/>
  <c r="P622" i="24" s="1"/>
  <c r="Q622" i="24" s="1"/>
  <c r="S622" i="24" s="1" a="1"/>
  <c r="S622" i="24" s="1"/>
  <c r="T622" i="24" s="1"/>
  <c r="AJ622" i="24" a="1"/>
  <c r="AJ622" i="24" s="1"/>
  <c r="P610" i="24" a="1"/>
  <c r="P610" i="24" s="1"/>
  <c r="AJ610" i="24" a="1"/>
  <c r="AJ610" i="24" s="1"/>
  <c r="P598" i="24" a="1"/>
  <c r="P598" i="24" s="1"/>
  <c r="AJ598" i="24" a="1"/>
  <c r="AJ598" i="24" s="1"/>
  <c r="P586" i="24" a="1"/>
  <c r="P586" i="24" s="1"/>
  <c r="AJ586" i="24" a="1"/>
  <c r="AJ586" i="24" s="1"/>
  <c r="P574" i="24" a="1"/>
  <c r="P574" i="24" s="1"/>
  <c r="AJ574" i="24" a="1"/>
  <c r="AJ574" i="24" s="1"/>
  <c r="P562" i="24" a="1"/>
  <c r="P562" i="24" s="1"/>
  <c r="AJ562" i="24" a="1"/>
  <c r="AJ562" i="24" s="1"/>
  <c r="P550" i="24" a="1"/>
  <c r="P550" i="24" s="1"/>
  <c r="Q550" i="24" s="1"/>
  <c r="S550" i="24" s="1" a="1"/>
  <c r="S550" i="24" s="1"/>
  <c r="T550" i="24" s="1"/>
  <c r="AJ550" i="24" a="1"/>
  <c r="AJ550" i="24" s="1"/>
  <c r="P538" i="24" a="1"/>
  <c r="P538" i="24" s="1"/>
  <c r="AJ538" i="24" a="1"/>
  <c r="AJ538" i="24" s="1"/>
  <c r="P526" i="24" a="1"/>
  <c r="P526" i="24" s="1"/>
  <c r="AJ526" i="24" a="1"/>
  <c r="AJ526" i="24" s="1"/>
  <c r="P514" i="24" a="1"/>
  <c r="P514" i="24" s="1"/>
  <c r="Q514" i="24" s="1"/>
  <c r="S514" i="24" s="1" a="1"/>
  <c r="S514" i="24" s="1"/>
  <c r="T514" i="24" s="1"/>
  <c r="AJ514" i="24" a="1"/>
  <c r="AJ514" i="24" s="1"/>
  <c r="P502" i="24" a="1"/>
  <c r="P502" i="24" s="1"/>
  <c r="AJ502" i="24" a="1"/>
  <c r="AJ502" i="24" s="1"/>
  <c r="P490" i="24" a="1"/>
  <c r="P490" i="24" s="1"/>
  <c r="Q490" i="24" s="1"/>
  <c r="S490" i="24" s="1" a="1"/>
  <c r="S490" i="24" s="1"/>
  <c r="T490" i="24" s="1"/>
  <c r="AJ490" i="24" a="1"/>
  <c r="AJ490" i="24" s="1"/>
  <c r="P478" i="24" a="1"/>
  <c r="P478" i="24" s="1"/>
  <c r="Q478" i="24" s="1"/>
  <c r="S478" i="24" s="1" a="1"/>
  <c r="S478" i="24" s="1"/>
  <c r="T478" i="24" s="1"/>
  <c r="AJ478" i="24" a="1"/>
  <c r="AJ478" i="24" s="1"/>
  <c r="P466" i="24" a="1"/>
  <c r="P466" i="24" s="1"/>
  <c r="Q466" i="24" s="1"/>
  <c r="S466" i="24" s="1" a="1"/>
  <c r="S466" i="24" s="1"/>
  <c r="T466" i="24" s="1"/>
  <c r="AJ466" i="24" a="1"/>
  <c r="AJ466" i="24" s="1"/>
  <c r="P454" i="24" a="1"/>
  <c r="P454" i="24" s="1"/>
  <c r="AJ454" i="24" a="1"/>
  <c r="AJ454" i="24" s="1"/>
  <c r="P442" i="24" a="1"/>
  <c r="P442" i="24" s="1"/>
  <c r="Q442" i="24" s="1"/>
  <c r="S442" i="24" s="1" a="1"/>
  <c r="S442" i="24" s="1"/>
  <c r="T442" i="24" s="1"/>
  <c r="AJ442" i="24" a="1"/>
  <c r="AJ442" i="24" s="1"/>
  <c r="P370" i="24" a="1"/>
  <c r="P370" i="24" s="1"/>
  <c r="Q370" i="24" s="1"/>
  <c r="S370" i="24" s="1" a="1"/>
  <c r="S370" i="24" s="1"/>
  <c r="T370" i="24" s="1"/>
  <c r="AJ370" i="24" a="1"/>
  <c r="AJ370" i="24" s="1"/>
  <c r="P1581" i="24" a="1"/>
  <c r="P1581" i="24" s="1"/>
  <c r="Q1581" i="24" s="1"/>
  <c r="S1581" i="24" s="1" a="1"/>
  <c r="S1581" i="24" s="1"/>
  <c r="AJ1581" i="24" a="1"/>
  <c r="AJ1581" i="24" s="1"/>
  <c r="AL1581" i="24" s="1"/>
  <c r="P1569" i="24" a="1"/>
  <c r="P1569" i="24" s="1"/>
  <c r="Q1569" i="24" s="1"/>
  <c r="S1569" i="24" s="1" a="1"/>
  <c r="S1569" i="24" s="1"/>
  <c r="AJ1569" i="24" a="1"/>
  <c r="AJ1569" i="24" s="1"/>
  <c r="P1557" i="24" a="1"/>
  <c r="P1557" i="24" s="1"/>
  <c r="Q1557" i="24" s="1"/>
  <c r="S1557" i="24" s="1" a="1"/>
  <c r="S1557" i="24" s="1"/>
  <c r="AJ1557" i="24" a="1"/>
  <c r="AJ1557" i="24" s="1"/>
  <c r="P1545" i="24" a="1"/>
  <c r="P1545" i="24" s="1"/>
  <c r="Q1545" i="24" s="1"/>
  <c r="S1545" i="24" s="1" a="1"/>
  <c r="S1545" i="24" s="1"/>
  <c r="AJ1545" i="24" a="1"/>
  <c r="AJ1545" i="24" s="1"/>
  <c r="AL1545" i="24" s="1"/>
  <c r="P1533" i="24" a="1"/>
  <c r="P1533" i="24" s="1"/>
  <c r="AJ1533" i="24" a="1"/>
  <c r="AJ1533" i="24" s="1"/>
  <c r="P1521" i="24" a="1"/>
  <c r="P1521" i="24" s="1"/>
  <c r="Q1521" i="24" s="1"/>
  <c r="S1521" i="24" s="1" a="1"/>
  <c r="S1521" i="24" s="1"/>
  <c r="AJ1521" i="24" a="1"/>
  <c r="AJ1521" i="24" s="1"/>
  <c r="P1509" i="24" a="1"/>
  <c r="P1509" i="24" s="1"/>
  <c r="Q1509" i="24" s="1"/>
  <c r="S1509" i="24" s="1" a="1"/>
  <c r="S1509" i="24" s="1"/>
  <c r="AJ1509" i="24" a="1"/>
  <c r="AJ1509" i="24" s="1"/>
  <c r="AL1509" i="24" s="1"/>
  <c r="P1497" i="24" a="1"/>
  <c r="P1497" i="24" s="1"/>
  <c r="Q1497" i="24" s="1"/>
  <c r="S1497" i="24" s="1" a="1"/>
  <c r="S1497" i="24" s="1"/>
  <c r="AJ1497" i="24" a="1"/>
  <c r="AJ1497" i="24" s="1"/>
  <c r="P1485" i="24" a="1"/>
  <c r="P1485" i="24" s="1"/>
  <c r="Q1485" i="24" s="1"/>
  <c r="S1485" i="24" s="1" a="1"/>
  <c r="S1485" i="24" s="1"/>
  <c r="AJ1485" i="24" a="1"/>
  <c r="AJ1485" i="24" s="1"/>
  <c r="P1473" i="24" a="1"/>
  <c r="P1473" i="24" s="1"/>
  <c r="Q1473" i="24" s="1"/>
  <c r="S1473" i="24" s="1" a="1"/>
  <c r="S1473" i="24" s="1"/>
  <c r="AJ1473" i="24" a="1"/>
  <c r="AJ1473" i="24" s="1"/>
  <c r="AL1473" i="24" s="1"/>
  <c r="P1461" i="24" a="1"/>
  <c r="P1461" i="24" s="1"/>
  <c r="Q1461" i="24" s="1"/>
  <c r="S1461" i="24" s="1" a="1"/>
  <c r="S1461" i="24" s="1"/>
  <c r="AJ1461" i="24" a="1"/>
  <c r="AJ1461" i="24" s="1"/>
  <c r="P1449" i="24" a="1"/>
  <c r="P1449" i="24" s="1"/>
  <c r="Q1449" i="24" s="1"/>
  <c r="S1449" i="24" s="1" a="1"/>
  <c r="S1449" i="24" s="1"/>
  <c r="AJ1449" i="24" a="1"/>
  <c r="AJ1449" i="24" s="1"/>
  <c r="P1437" i="24" a="1"/>
  <c r="P1437" i="24" s="1"/>
  <c r="Q1437" i="24" s="1"/>
  <c r="S1437" i="24" s="1" a="1"/>
  <c r="S1437" i="24" s="1"/>
  <c r="AJ1437" i="24" a="1"/>
  <c r="AJ1437" i="24" s="1"/>
  <c r="AL1437" i="24" s="1"/>
  <c r="P1425" i="24" a="1"/>
  <c r="P1425" i="24" s="1"/>
  <c r="Q1425" i="24" s="1"/>
  <c r="S1425" i="24" s="1" a="1"/>
  <c r="S1425" i="24" s="1"/>
  <c r="AJ1425" i="24" a="1"/>
  <c r="AJ1425" i="24" s="1"/>
  <c r="P1413" i="24" a="1"/>
  <c r="P1413" i="24" s="1"/>
  <c r="Q1413" i="24" s="1"/>
  <c r="S1413" i="24" s="1" a="1"/>
  <c r="S1413" i="24" s="1"/>
  <c r="AJ1413" i="24" a="1"/>
  <c r="AJ1413" i="24" s="1"/>
  <c r="P1401" i="24" a="1"/>
  <c r="P1401" i="24" s="1"/>
  <c r="Q1401" i="24" s="1"/>
  <c r="S1401" i="24" s="1" a="1"/>
  <c r="S1401" i="24" s="1"/>
  <c r="AJ1401" i="24" a="1"/>
  <c r="AJ1401" i="24" s="1"/>
  <c r="AL1401" i="24" s="1"/>
  <c r="P1389" i="24" a="1"/>
  <c r="P1389" i="24" s="1"/>
  <c r="Q1389" i="24" s="1"/>
  <c r="S1389" i="24" s="1" a="1"/>
  <c r="S1389" i="24" s="1"/>
  <c r="AJ1389" i="24" a="1"/>
  <c r="AJ1389" i="24" s="1"/>
  <c r="P1377" i="24" a="1"/>
  <c r="P1377" i="24" s="1"/>
  <c r="Q1377" i="24" s="1"/>
  <c r="S1377" i="24" s="1" a="1"/>
  <c r="S1377" i="24" s="1"/>
  <c r="AJ1377" i="24" a="1"/>
  <c r="AJ1377" i="24" s="1"/>
  <c r="P1365" i="24" a="1"/>
  <c r="P1365" i="24" s="1"/>
  <c r="Q1365" i="24" s="1"/>
  <c r="S1365" i="24" s="1" a="1"/>
  <c r="S1365" i="24" s="1"/>
  <c r="AJ1365" i="24" a="1"/>
  <c r="AJ1365" i="24" s="1"/>
  <c r="AL1365" i="24" s="1"/>
  <c r="P1353" i="24" a="1"/>
  <c r="P1353" i="24" s="1"/>
  <c r="Q1353" i="24" s="1"/>
  <c r="S1353" i="24" s="1" a="1"/>
  <c r="S1353" i="24" s="1"/>
  <c r="AJ1353" i="24" a="1"/>
  <c r="AJ1353" i="24" s="1"/>
  <c r="P1341" i="24" a="1"/>
  <c r="P1341" i="24" s="1"/>
  <c r="Q1341" i="24" s="1"/>
  <c r="S1341" i="24" s="1" a="1"/>
  <c r="S1341" i="24" s="1"/>
  <c r="AJ1341" i="24" a="1"/>
  <c r="AJ1341" i="24" s="1"/>
  <c r="P1329" i="24" a="1"/>
  <c r="P1329" i="24" s="1"/>
  <c r="Q1329" i="24" s="1"/>
  <c r="S1329" i="24" s="1" a="1"/>
  <c r="S1329" i="24" s="1"/>
  <c r="AJ1329" i="24" a="1"/>
  <c r="AJ1329" i="24" s="1"/>
  <c r="AL1329" i="24" s="1"/>
  <c r="P1317" i="24" a="1"/>
  <c r="P1317" i="24" s="1"/>
  <c r="AJ1317" i="24" a="1"/>
  <c r="AJ1317" i="24" s="1"/>
  <c r="P1305" i="24" a="1"/>
  <c r="P1305" i="24" s="1"/>
  <c r="Q1305" i="24" s="1"/>
  <c r="S1305" i="24" s="1" a="1"/>
  <c r="S1305" i="24" s="1"/>
  <c r="AJ1305" i="24" a="1"/>
  <c r="AJ1305" i="24" s="1"/>
  <c r="P1293" i="24" a="1"/>
  <c r="P1293" i="24" s="1"/>
  <c r="Q1293" i="24" s="1"/>
  <c r="S1293" i="24" s="1" a="1"/>
  <c r="S1293" i="24" s="1"/>
  <c r="AJ1293" i="24" a="1"/>
  <c r="AJ1293" i="24" s="1"/>
  <c r="AL1293" i="24" s="1"/>
  <c r="P1281" i="24" a="1"/>
  <c r="P1281" i="24" s="1"/>
  <c r="Q1281" i="24" s="1"/>
  <c r="S1281" i="24" s="1" a="1"/>
  <c r="S1281" i="24" s="1"/>
  <c r="AJ1281" i="24" a="1"/>
  <c r="AJ1281" i="24" s="1"/>
  <c r="P1269" i="24" a="1"/>
  <c r="P1269" i="24" s="1"/>
  <c r="Q1269" i="24" s="1"/>
  <c r="S1269" i="24" s="1" a="1"/>
  <c r="S1269" i="24" s="1"/>
  <c r="AJ1269" i="24" a="1"/>
  <c r="AJ1269" i="24" s="1"/>
  <c r="P1257" i="24" a="1"/>
  <c r="P1257" i="24" s="1"/>
  <c r="Q1257" i="24" s="1"/>
  <c r="S1257" i="24" s="1" a="1"/>
  <c r="S1257" i="24" s="1"/>
  <c r="AJ1257" i="24" a="1"/>
  <c r="AJ1257" i="24" s="1"/>
  <c r="AL1257" i="24" s="1"/>
  <c r="P1245" i="24" a="1"/>
  <c r="P1245" i="24" s="1"/>
  <c r="Q1245" i="24" s="1"/>
  <c r="S1245" i="24" s="1" a="1"/>
  <c r="S1245" i="24" s="1"/>
  <c r="AJ1245" i="24" a="1"/>
  <c r="AJ1245" i="24" s="1"/>
  <c r="P1233" i="24" a="1"/>
  <c r="P1233" i="24" s="1"/>
  <c r="Q1233" i="24" s="1"/>
  <c r="S1233" i="24" s="1" a="1"/>
  <c r="S1233" i="24" s="1"/>
  <c r="AJ1233" i="24" a="1"/>
  <c r="AJ1233" i="24" s="1"/>
  <c r="P1221" i="24" a="1"/>
  <c r="P1221" i="24" s="1"/>
  <c r="Q1221" i="24" s="1"/>
  <c r="S1221" i="24" s="1" a="1"/>
  <c r="S1221" i="24" s="1"/>
  <c r="AJ1221" i="24" a="1"/>
  <c r="AJ1221" i="24" s="1"/>
  <c r="AL1221" i="24" s="1"/>
  <c r="P1209" i="24" a="1"/>
  <c r="P1209" i="24" s="1"/>
  <c r="Q1209" i="24" s="1"/>
  <c r="S1209" i="24" s="1" a="1"/>
  <c r="S1209" i="24" s="1"/>
  <c r="AJ1209" i="24" a="1"/>
  <c r="AJ1209" i="24" s="1"/>
  <c r="P1197" i="24" a="1"/>
  <c r="P1197" i="24" s="1"/>
  <c r="Q1197" i="24" s="1"/>
  <c r="S1197" i="24" s="1" a="1"/>
  <c r="S1197" i="24" s="1"/>
  <c r="AJ1197" i="24" a="1"/>
  <c r="AJ1197" i="24" s="1"/>
  <c r="P1185" i="24" a="1"/>
  <c r="P1185" i="24" s="1"/>
  <c r="Q1185" i="24" s="1"/>
  <c r="S1185" i="24" s="1" a="1"/>
  <c r="S1185" i="24" s="1"/>
  <c r="AJ1185" i="24" a="1"/>
  <c r="AJ1185" i="24" s="1"/>
  <c r="AL1185" i="24" s="1"/>
  <c r="P1173" i="24" a="1"/>
  <c r="P1173" i="24" s="1"/>
  <c r="Q1173" i="24" s="1"/>
  <c r="S1173" i="24" s="1" a="1"/>
  <c r="S1173" i="24" s="1"/>
  <c r="AJ1173" i="24" a="1"/>
  <c r="AJ1173" i="24" s="1"/>
  <c r="P1161" i="24" a="1"/>
  <c r="P1161" i="24" s="1"/>
  <c r="Q1161" i="24" s="1"/>
  <c r="S1161" i="24" s="1" a="1"/>
  <c r="S1161" i="24" s="1"/>
  <c r="AJ1161" i="24" a="1"/>
  <c r="AJ1161" i="24" s="1"/>
  <c r="P1149" i="24" a="1"/>
  <c r="P1149" i="24" s="1"/>
  <c r="Q1149" i="24" s="1"/>
  <c r="S1149" i="24" s="1" a="1"/>
  <c r="S1149" i="24" s="1"/>
  <c r="AJ1149" i="24" a="1"/>
  <c r="AJ1149" i="24" s="1"/>
  <c r="AL1149" i="24" s="1"/>
  <c r="P1137" i="24" a="1"/>
  <c r="P1137" i="24" s="1"/>
  <c r="Q1137" i="24" s="1"/>
  <c r="S1137" i="24" s="1" a="1"/>
  <c r="S1137" i="24" s="1"/>
  <c r="AJ1137" i="24" a="1"/>
  <c r="AJ1137" i="24" s="1"/>
  <c r="P1125" i="24" a="1"/>
  <c r="P1125" i="24" s="1"/>
  <c r="Q1125" i="24" s="1"/>
  <c r="S1125" i="24" s="1" a="1"/>
  <c r="S1125" i="24" s="1"/>
  <c r="AJ1125" i="24" a="1"/>
  <c r="AJ1125" i="24" s="1"/>
  <c r="P1113" i="24" a="1"/>
  <c r="P1113" i="24" s="1"/>
  <c r="Q1113" i="24" s="1"/>
  <c r="S1113" i="24" s="1" a="1"/>
  <c r="S1113" i="24" s="1"/>
  <c r="AJ1113" i="24" a="1"/>
  <c r="AJ1113" i="24" s="1"/>
  <c r="AL1113" i="24" s="1"/>
  <c r="P1101" i="24" a="1"/>
  <c r="P1101" i="24" s="1"/>
  <c r="Q1101" i="24" s="1"/>
  <c r="S1101" i="24" s="1" a="1"/>
  <c r="S1101" i="24" s="1"/>
  <c r="AJ1101" i="24" a="1"/>
  <c r="AJ1101" i="24" s="1"/>
  <c r="P1089" i="24" a="1"/>
  <c r="P1089" i="24" s="1"/>
  <c r="Q1089" i="24" s="1"/>
  <c r="S1089" i="24" s="1" a="1"/>
  <c r="S1089" i="24" s="1"/>
  <c r="AJ1089" i="24" a="1"/>
  <c r="AJ1089" i="24" s="1"/>
  <c r="P1077" i="24" a="1"/>
  <c r="P1077" i="24" s="1"/>
  <c r="Q1077" i="24" s="1"/>
  <c r="S1077" i="24" s="1" a="1"/>
  <c r="S1077" i="24" s="1"/>
  <c r="AJ1077" i="24" a="1"/>
  <c r="AJ1077" i="24" s="1"/>
  <c r="AL1077" i="24" s="1"/>
  <c r="P1065" i="24" a="1"/>
  <c r="P1065" i="24" s="1"/>
  <c r="Q1065" i="24" s="1"/>
  <c r="S1065" i="24" s="1" a="1"/>
  <c r="S1065" i="24" s="1"/>
  <c r="AJ1065" i="24" a="1"/>
  <c r="AJ1065" i="24" s="1"/>
  <c r="P1053" i="24" a="1"/>
  <c r="P1053" i="24" s="1"/>
  <c r="AJ1053" i="24" a="1"/>
  <c r="AJ1053" i="24" s="1"/>
  <c r="P1041" i="24" a="1"/>
  <c r="P1041" i="24" s="1"/>
  <c r="Q1041" i="24" s="1"/>
  <c r="S1041" i="24" s="1" a="1"/>
  <c r="S1041" i="24" s="1"/>
  <c r="AJ1041" i="24" a="1"/>
  <c r="AJ1041" i="24" s="1"/>
  <c r="AL1041" i="24" s="1"/>
  <c r="P1029" i="24" a="1"/>
  <c r="P1029" i="24" s="1"/>
  <c r="AJ1029" i="24" a="1"/>
  <c r="AJ1029" i="24" s="1"/>
  <c r="P1017" i="24" a="1"/>
  <c r="P1017" i="24" s="1"/>
  <c r="Q1017" i="24" s="1"/>
  <c r="S1017" i="24" s="1" a="1"/>
  <c r="S1017" i="24" s="1"/>
  <c r="AJ1017" i="24" a="1"/>
  <c r="AJ1017" i="24" s="1"/>
  <c r="P1005" i="24" a="1"/>
  <c r="P1005" i="24" s="1"/>
  <c r="AJ1005" i="24" a="1"/>
  <c r="AJ1005" i="24" s="1"/>
  <c r="P993" i="24" a="1"/>
  <c r="P993" i="24" s="1"/>
  <c r="Q993" i="24" s="1"/>
  <c r="S993" i="24" s="1" a="1"/>
  <c r="S993" i="24" s="1"/>
  <c r="AJ993" i="24" a="1"/>
  <c r="AJ993" i="24" s="1"/>
  <c r="P981" i="24" a="1"/>
  <c r="P981" i="24" s="1"/>
  <c r="Q981" i="24" s="1"/>
  <c r="S981" i="24" s="1" a="1"/>
  <c r="S981" i="24" s="1"/>
  <c r="AJ981" i="24" a="1"/>
  <c r="AJ981" i="24" s="1"/>
  <c r="P969" i="24" a="1"/>
  <c r="P969" i="24" s="1"/>
  <c r="Q969" i="24" s="1"/>
  <c r="S969" i="24" s="1" a="1"/>
  <c r="S969" i="24" s="1"/>
  <c r="AJ969" i="24" a="1"/>
  <c r="AJ969" i="24" s="1"/>
  <c r="AL969" i="24" s="1"/>
  <c r="P957" i="24" a="1"/>
  <c r="P957" i="24" s="1"/>
  <c r="Q957" i="24" s="1"/>
  <c r="S957" i="24" s="1" a="1"/>
  <c r="S957" i="24" s="1"/>
  <c r="AJ957" i="24" a="1"/>
  <c r="AJ957" i="24" s="1"/>
  <c r="P945" i="24" a="1"/>
  <c r="P945" i="24" s="1"/>
  <c r="Q945" i="24" s="1"/>
  <c r="S945" i="24" s="1" a="1"/>
  <c r="S945" i="24" s="1"/>
  <c r="AJ945" i="24" a="1"/>
  <c r="AJ945" i="24" s="1"/>
  <c r="P933" i="24" a="1"/>
  <c r="P933" i="24" s="1"/>
  <c r="Q933" i="24" s="1"/>
  <c r="S933" i="24" s="1" a="1"/>
  <c r="S933" i="24" s="1"/>
  <c r="AJ933" i="24" a="1"/>
  <c r="AJ933" i="24" s="1"/>
  <c r="AL933" i="24" s="1"/>
  <c r="P921" i="24" a="1"/>
  <c r="P921" i="24" s="1"/>
  <c r="Q921" i="24" s="1"/>
  <c r="S921" i="24" s="1" a="1"/>
  <c r="S921" i="24" s="1"/>
  <c r="AJ921" i="24" a="1"/>
  <c r="AJ921" i="24" s="1"/>
  <c r="P909" i="24" a="1"/>
  <c r="P909" i="24" s="1"/>
  <c r="Q909" i="24" s="1"/>
  <c r="S909" i="24" s="1" a="1"/>
  <c r="S909" i="24" s="1"/>
  <c r="AJ909" i="24" a="1"/>
  <c r="AJ909" i="24" s="1"/>
  <c r="P897" i="24" a="1"/>
  <c r="P897" i="24" s="1"/>
  <c r="Q897" i="24" s="1"/>
  <c r="S897" i="24" s="1" a="1"/>
  <c r="S897" i="24" s="1"/>
  <c r="AJ897" i="24" a="1"/>
  <c r="AJ897" i="24" s="1"/>
  <c r="AL897" i="24" s="1"/>
  <c r="P885" i="24" a="1"/>
  <c r="P885" i="24" s="1"/>
  <c r="AJ885" i="24" a="1"/>
  <c r="AJ885" i="24" s="1"/>
  <c r="P873" i="24" a="1"/>
  <c r="P873" i="24" s="1"/>
  <c r="Q873" i="24" s="1"/>
  <c r="S873" i="24" s="1" a="1"/>
  <c r="S873" i="24" s="1"/>
  <c r="AJ873" i="24" a="1"/>
  <c r="AJ873" i="24" s="1"/>
  <c r="P861" i="24" a="1"/>
  <c r="P861" i="24" s="1"/>
  <c r="Q861" i="24" s="1"/>
  <c r="S861" i="24" s="1" a="1"/>
  <c r="S861" i="24" s="1"/>
  <c r="AJ861" i="24" a="1"/>
  <c r="AJ861" i="24" s="1"/>
  <c r="AL861" i="24" s="1"/>
  <c r="P849" i="24" a="1"/>
  <c r="P849" i="24" s="1"/>
  <c r="Q849" i="24" s="1"/>
  <c r="S849" i="24" s="1" a="1"/>
  <c r="S849" i="24" s="1"/>
  <c r="AJ849" i="24" a="1"/>
  <c r="AJ849" i="24" s="1"/>
  <c r="P837" i="24" a="1"/>
  <c r="P837" i="24" s="1"/>
  <c r="Q837" i="24" s="1"/>
  <c r="S837" i="24" s="1" a="1"/>
  <c r="S837" i="24" s="1"/>
  <c r="AJ837" i="24" a="1"/>
  <c r="AJ837" i="24" s="1"/>
  <c r="P825" i="24" a="1"/>
  <c r="P825" i="24" s="1"/>
  <c r="Q825" i="24" s="1"/>
  <c r="S825" i="24" s="1" a="1"/>
  <c r="S825" i="24" s="1"/>
  <c r="AJ825" i="24" a="1"/>
  <c r="AJ825" i="24" s="1"/>
  <c r="AL825" i="24" s="1"/>
  <c r="P813" i="24" a="1"/>
  <c r="P813" i="24" s="1"/>
  <c r="Q813" i="24" s="1"/>
  <c r="S813" i="24" s="1" a="1"/>
  <c r="S813" i="24" s="1"/>
  <c r="AJ813" i="24" a="1"/>
  <c r="AJ813" i="24" s="1"/>
  <c r="P801" i="24" a="1"/>
  <c r="P801" i="24" s="1"/>
  <c r="Q801" i="24" s="1"/>
  <c r="S801" i="24" s="1" a="1"/>
  <c r="S801" i="24" s="1"/>
  <c r="AJ801" i="24" a="1"/>
  <c r="AJ801" i="24" s="1"/>
  <c r="P789" i="24" a="1"/>
  <c r="P789" i="24" s="1"/>
  <c r="Q789" i="24" s="1"/>
  <c r="S789" i="24" s="1" a="1"/>
  <c r="S789" i="24" s="1"/>
  <c r="AJ789" i="24" a="1"/>
  <c r="AJ789" i="24" s="1"/>
  <c r="AL789" i="24" s="1"/>
  <c r="P777" i="24" a="1"/>
  <c r="P777" i="24" s="1"/>
  <c r="Q777" i="24" s="1"/>
  <c r="S777" i="24" s="1" a="1"/>
  <c r="S777" i="24" s="1"/>
  <c r="AJ777" i="24" a="1"/>
  <c r="AJ777" i="24" s="1"/>
  <c r="P765" i="24" a="1"/>
  <c r="P765" i="24" s="1"/>
  <c r="Q765" i="24" s="1"/>
  <c r="S765" i="24" s="1" a="1"/>
  <c r="S765" i="24" s="1"/>
  <c r="AJ765" i="24" a="1"/>
  <c r="AJ765" i="24" s="1"/>
  <c r="P753" i="24" a="1"/>
  <c r="P753" i="24" s="1"/>
  <c r="Q753" i="24" s="1"/>
  <c r="S753" i="24" s="1" a="1"/>
  <c r="S753" i="24" s="1"/>
  <c r="AJ753" i="24" a="1"/>
  <c r="AJ753" i="24" s="1"/>
  <c r="AL753" i="24" s="1"/>
  <c r="P741" i="24" a="1"/>
  <c r="P741" i="24" s="1"/>
  <c r="Q741" i="24" s="1"/>
  <c r="S741" i="24" s="1" a="1"/>
  <c r="S741" i="24" s="1"/>
  <c r="AJ741" i="24" a="1"/>
  <c r="AJ741" i="24" s="1"/>
  <c r="P729" i="24" a="1"/>
  <c r="P729" i="24" s="1"/>
  <c r="Q729" i="24" s="1"/>
  <c r="S729" i="24" s="1" a="1"/>
  <c r="S729" i="24" s="1"/>
  <c r="AJ729" i="24" a="1"/>
  <c r="AJ729" i="24" s="1"/>
  <c r="P717" i="24" a="1"/>
  <c r="P717" i="24" s="1"/>
  <c r="Q717" i="24" s="1"/>
  <c r="S717" i="24" s="1" a="1"/>
  <c r="S717" i="24" s="1"/>
  <c r="T717" i="24" s="1"/>
  <c r="AJ717" i="24" a="1"/>
  <c r="AJ717" i="24" s="1"/>
  <c r="P705" i="24" a="1"/>
  <c r="P705" i="24" s="1"/>
  <c r="Q705" i="24" s="1"/>
  <c r="S705" i="24" s="1" a="1"/>
  <c r="S705" i="24" s="1"/>
  <c r="T705" i="24" s="1"/>
  <c r="AJ705" i="24" a="1"/>
  <c r="AJ705" i="24" s="1"/>
  <c r="P693" i="24" a="1"/>
  <c r="P693" i="24" s="1"/>
  <c r="Q693" i="24" s="1"/>
  <c r="S693" i="24" s="1" a="1"/>
  <c r="S693" i="24" s="1"/>
  <c r="T693" i="24" s="1"/>
  <c r="AJ693" i="24" a="1"/>
  <c r="AJ693" i="24" s="1"/>
  <c r="P681" i="24" a="1"/>
  <c r="P681" i="24" s="1"/>
  <c r="Q681" i="24" s="1"/>
  <c r="S681" i="24" s="1" a="1"/>
  <c r="S681" i="24" s="1"/>
  <c r="T681" i="24" s="1"/>
  <c r="AJ681" i="24" a="1"/>
  <c r="AJ681" i="24" s="1"/>
  <c r="P669" i="24" a="1"/>
  <c r="P669" i="24" s="1"/>
  <c r="Q669" i="24" s="1"/>
  <c r="S669" i="24" s="1" a="1"/>
  <c r="S669" i="24" s="1"/>
  <c r="T669" i="24" s="1"/>
  <c r="AJ669" i="24" a="1"/>
  <c r="AJ669" i="24" s="1"/>
  <c r="P657" i="24" a="1"/>
  <c r="P657" i="24" s="1"/>
  <c r="Q657" i="24" s="1"/>
  <c r="S657" i="24" s="1" a="1"/>
  <c r="S657" i="24" s="1"/>
  <c r="T657" i="24" s="1"/>
  <c r="AJ657" i="24" a="1"/>
  <c r="AJ657" i="24" s="1"/>
  <c r="P645" i="24" a="1"/>
  <c r="P645" i="24" s="1"/>
  <c r="Q645" i="24" s="1"/>
  <c r="S645" i="24" s="1" a="1"/>
  <c r="S645" i="24" s="1"/>
  <c r="T645" i="24" s="1"/>
  <c r="AJ645" i="24" a="1"/>
  <c r="AJ645" i="24" s="1"/>
  <c r="P633" i="24" a="1"/>
  <c r="P633" i="24" s="1"/>
  <c r="Q633" i="24" s="1"/>
  <c r="S633" i="24" s="1" a="1"/>
  <c r="S633" i="24" s="1"/>
  <c r="T633" i="24" s="1"/>
  <c r="AJ633" i="24" a="1"/>
  <c r="AJ633" i="24" s="1"/>
  <c r="P621" i="24" a="1"/>
  <c r="P621" i="24" s="1"/>
  <c r="Q621" i="24" s="1"/>
  <c r="S621" i="24" s="1" a="1"/>
  <c r="S621" i="24" s="1"/>
  <c r="T621" i="24" s="1"/>
  <c r="AJ621" i="24" a="1"/>
  <c r="AJ621" i="24" s="1"/>
  <c r="P609" i="24" a="1"/>
  <c r="P609" i="24" s="1"/>
  <c r="Q609" i="24" s="1"/>
  <c r="S609" i="24" s="1" a="1"/>
  <c r="S609" i="24" s="1"/>
  <c r="T609" i="24" s="1"/>
  <c r="AJ609" i="24" a="1"/>
  <c r="AJ609" i="24" s="1"/>
  <c r="P597" i="24" a="1"/>
  <c r="P597" i="24" s="1"/>
  <c r="Q597" i="24" s="1"/>
  <c r="S597" i="24" s="1" a="1"/>
  <c r="S597" i="24" s="1"/>
  <c r="T597" i="24" s="1"/>
  <c r="AJ597" i="24" a="1"/>
  <c r="AJ597" i="24" s="1"/>
  <c r="P585" i="24" a="1"/>
  <c r="P585" i="24" s="1"/>
  <c r="Q585" i="24" s="1"/>
  <c r="S585" i="24" s="1" a="1"/>
  <c r="S585" i="24" s="1"/>
  <c r="T585" i="24" s="1"/>
  <c r="AJ585" i="24" a="1"/>
  <c r="AJ585" i="24" s="1"/>
  <c r="P573" i="24" a="1"/>
  <c r="P573" i="24" s="1"/>
  <c r="Q573" i="24" s="1"/>
  <c r="S573" i="24" s="1" a="1"/>
  <c r="S573" i="24" s="1"/>
  <c r="T573" i="24" s="1"/>
  <c r="AJ573" i="24" a="1"/>
  <c r="AJ573" i="24" s="1"/>
  <c r="P561" i="24" a="1"/>
  <c r="P561" i="24" s="1"/>
  <c r="AJ561" i="24" a="1"/>
  <c r="AJ561" i="24" s="1"/>
  <c r="P549" i="24" a="1"/>
  <c r="P549" i="24" s="1"/>
  <c r="Q549" i="24" s="1"/>
  <c r="S549" i="24" s="1" a="1"/>
  <c r="S549" i="24" s="1"/>
  <c r="T549" i="24" s="1"/>
  <c r="AJ549" i="24" a="1"/>
  <c r="AJ549" i="24" s="1"/>
  <c r="P537" i="24" a="1"/>
  <c r="P537" i="24" s="1"/>
  <c r="Q537" i="24" s="1"/>
  <c r="S537" i="24" s="1" a="1"/>
  <c r="S537" i="24" s="1"/>
  <c r="T537" i="24" s="1"/>
  <c r="AJ537" i="24" a="1"/>
  <c r="AJ537" i="24" s="1"/>
  <c r="P525" i="24" a="1"/>
  <c r="P525" i="24" s="1"/>
  <c r="Q525" i="24" s="1"/>
  <c r="S525" i="24" s="1" a="1"/>
  <c r="S525" i="24" s="1"/>
  <c r="T525" i="24" s="1"/>
  <c r="AJ525" i="24" a="1"/>
  <c r="AJ525" i="24" s="1"/>
  <c r="P513" i="24" a="1"/>
  <c r="P513" i="24" s="1"/>
  <c r="Q513" i="24" s="1"/>
  <c r="S513" i="24" s="1" a="1"/>
  <c r="S513" i="24" s="1"/>
  <c r="T513" i="24" s="1"/>
  <c r="AJ513" i="24" a="1"/>
  <c r="AJ513" i="24" s="1"/>
  <c r="P501" i="24" a="1"/>
  <c r="P501" i="24" s="1"/>
  <c r="Q501" i="24" s="1"/>
  <c r="S501" i="24" s="1" a="1"/>
  <c r="S501" i="24" s="1"/>
  <c r="T501" i="24" s="1"/>
  <c r="AJ501" i="24" a="1"/>
  <c r="AJ501" i="24" s="1"/>
  <c r="P489" i="24" a="1"/>
  <c r="P489" i="24" s="1"/>
  <c r="Q489" i="24" s="1"/>
  <c r="S489" i="24" s="1" a="1"/>
  <c r="S489" i="24" s="1"/>
  <c r="T489" i="24" s="1"/>
  <c r="AJ489" i="24" a="1"/>
  <c r="AJ489" i="24" s="1"/>
  <c r="P477" i="24" a="1"/>
  <c r="P477" i="24" s="1"/>
  <c r="Q477" i="24" s="1"/>
  <c r="S477" i="24" s="1" a="1"/>
  <c r="S477" i="24" s="1"/>
  <c r="T477" i="24" s="1"/>
  <c r="AJ477" i="24" a="1"/>
  <c r="AJ477" i="24" s="1"/>
  <c r="P465" i="24" a="1"/>
  <c r="P465" i="24" s="1"/>
  <c r="AJ465" i="24" a="1"/>
  <c r="AJ465" i="24" s="1"/>
  <c r="P453" i="24" a="1"/>
  <c r="P453" i="24" s="1"/>
  <c r="Q453" i="24" s="1"/>
  <c r="S453" i="24" s="1" a="1"/>
  <c r="S453" i="24" s="1"/>
  <c r="T453" i="24" s="1"/>
  <c r="AJ453" i="24" a="1"/>
  <c r="AJ453" i="24" s="1"/>
  <c r="P1580" i="24" a="1"/>
  <c r="P1580" i="24" s="1"/>
  <c r="Q1580" i="24" s="1"/>
  <c r="S1580" i="24" s="1" a="1"/>
  <c r="S1580" i="24" s="1"/>
  <c r="AJ1580" i="24" a="1"/>
  <c r="AJ1580" i="24" s="1"/>
  <c r="P1568" i="24" a="1"/>
  <c r="P1568" i="24" s="1"/>
  <c r="Q1568" i="24" s="1"/>
  <c r="S1568" i="24" s="1" a="1"/>
  <c r="S1568" i="24" s="1"/>
  <c r="AJ1568" i="24" a="1"/>
  <c r="AJ1568" i="24" s="1"/>
  <c r="AL1568" i="24" s="1"/>
  <c r="P1556" i="24" a="1"/>
  <c r="P1556" i="24" s="1"/>
  <c r="Q1556" i="24" s="1"/>
  <c r="S1556" i="24" s="1" a="1"/>
  <c r="S1556" i="24" s="1"/>
  <c r="AJ1556" i="24" a="1"/>
  <c r="AJ1556" i="24" s="1"/>
  <c r="P1544" i="24" a="1"/>
  <c r="P1544" i="24" s="1"/>
  <c r="Q1544" i="24" s="1"/>
  <c r="S1544" i="24" s="1" a="1"/>
  <c r="S1544" i="24" s="1"/>
  <c r="AJ1544" i="24" a="1"/>
  <c r="AJ1544" i="24" s="1"/>
  <c r="P1532" i="24" a="1"/>
  <c r="P1532" i="24" s="1"/>
  <c r="Q1532" i="24" s="1"/>
  <c r="S1532" i="24" s="1" a="1"/>
  <c r="S1532" i="24" s="1"/>
  <c r="AJ1532" i="24" a="1"/>
  <c r="AJ1532" i="24" s="1"/>
  <c r="P1520" i="24" a="1"/>
  <c r="P1520" i="24" s="1"/>
  <c r="Q1520" i="24" s="1"/>
  <c r="S1520" i="24" s="1" a="1"/>
  <c r="S1520" i="24" s="1"/>
  <c r="AJ1520" i="24" a="1"/>
  <c r="AJ1520" i="24" s="1"/>
  <c r="P1508" i="24" a="1"/>
  <c r="P1508" i="24" s="1"/>
  <c r="AJ1508" i="24" a="1"/>
  <c r="AJ1508" i="24" s="1"/>
  <c r="P1496" i="24" a="1"/>
  <c r="P1496" i="24" s="1"/>
  <c r="Q1496" i="24" s="1"/>
  <c r="S1496" i="24" s="1" a="1"/>
  <c r="S1496" i="24" s="1"/>
  <c r="AJ1496" i="24" a="1"/>
  <c r="AJ1496" i="24" s="1"/>
  <c r="AL1496" i="24" s="1"/>
  <c r="P1484" i="24" a="1"/>
  <c r="P1484" i="24" s="1"/>
  <c r="Q1484" i="24" s="1"/>
  <c r="S1484" i="24" s="1" a="1"/>
  <c r="S1484" i="24" s="1"/>
  <c r="AJ1484" i="24" a="1"/>
  <c r="AJ1484" i="24" s="1"/>
  <c r="P1472" i="24" a="1"/>
  <c r="P1472" i="24" s="1"/>
  <c r="AJ1472" i="24" a="1"/>
  <c r="AJ1472" i="24" s="1"/>
  <c r="P1460" i="24" a="1"/>
  <c r="P1460" i="24" s="1"/>
  <c r="Q1460" i="24" s="1"/>
  <c r="S1460" i="24" s="1" a="1"/>
  <c r="S1460" i="24" s="1"/>
  <c r="AJ1460" i="24" a="1"/>
  <c r="AJ1460" i="24" s="1"/>
  <c r="P1448" i="24" a="1"/>
  <c r="P1448" i="24" s="1"/>
  <c r="Q1448" i="24" s="1"/>
  <c r="S1448" i="24" s="1" a="1"/>
  <c r="S1448" i="24" s="1"/>
  <c r="AJ1448" i="24" a="1"/>
  <c r="AJ1448" i="24" s="1"/>
  <c r="P1436" i="24" a="1"/>
  <c r="P1436" i="24" s="1"/>
  <c r="Q1436" i="24" s="1"/>
  <c r="S1436" i="24" s="1" a="1"/>
  <c r="S1436" i="24" s="1"/>
  <c r="AJ1436" i="24" a="1"/>
  <c r="AJ1436" i="24" s="1"/>
  <c r="P1424" i="24" a="1"/>
  <c r="P1424" i="24" s="1"/>
  <c r="Q1424" i="24" s="1"/>
  <c r="S1424" i="24" s="1" a="1"/>
  <c r="S1424" i="24" s="1"/>
  <c r="AJ1424" i="24" a="1"/>
  <c r="AJ1424" i="24" s="1"/>
  <c r="AL1424" i="24" s="1"/>
  <c r="P1412" i="24" a="1"/>
  <c r="P1412" i="24" s="1"/>
  <c r="Q1412" i="24" s="1"/>
  <c r="S1412" i="24" s="1" a="1"/>
  <c r="S1412" i="24" s="1"/>
  <c r="AJ1412" i="24" a="1"/>
  <c r="AJ1412" i="24" s="1"/>
  <c r="P1400" i="24" a="1"/>
  <c r="P1400" i="24" s="1"/>
  <c r="Q1400" i="24" s="1"/>
  <c r="S1400" i="24" s="1" a="1"/>
  <c r="S1400" i="24" s="1"/>
  <c r="AJ1400" i="24" a="1"/>
  <c r="AJ1400" i="24" s="1"/>
  <c r="P1388" i="24" a="1"/>
  <c r="P1388" i="24" s="1"/>
  <c r="AJ1388" i="24" a="1"/>
  <c r="AJ1388" i="24" s="1"/>
  <c r="P1376" i="24" a="1"/>
  <c r="P1376" i="24" s="1"/>
  <c r="Q1376" i="24" s="1"/>
  <c r="S1376" i="24" s="1" a="1"/>
  <c r="S1376" i="24" s="1"/>
  <c r="AJ1376" i="24" a="1"/>
  <c r="AJ1376" i="24" s="1"/>
  <c r="P1364" i="24" a="1"/>
  <c r="P1364" i="24" s="1"/>
  <c r="Q1364" i="24" s="1"/>
  <c r="S1364" i="24" s="1" a="1"/>
  <c r="S1364" i="24" s="1"/>
  <c r="AJ1364" i="24" a="1"/>
  <c r="AJ1364" i="24" s="1"/>
  <c r="P1352" i="24" a="1"/>
  <c r="P1352" i="24" s="1"/>
  <c r="AJ1352" i="24" a="1"/>
  <c r="AJ1352" i="24" s="1"/>
  <c r="P1340" i="24" a="1"/>
  <c r="P1340" i="24" s="1"/>
  <c r="Q1340" i="24" s="1"/>
  <c r="S1340" i="24" s="1" a="1"/>
  <c r="S1340" i="24" s="1"/>
  <c r="AJ1340" i="24" a="1"/>
  <c r="AJ1340" i="24" s="1"/>
  <c r="P1328" i="24" a="1"/>
  <c r="P1328" i="24" s="1"/>
  <c r="Q1328" i="24" s="1"/>
  <c r="S1328" i="24" s="1" a="1"/>
  <c r="S1328" i="24" s="1"/>
  <c r="AJ1328" i="24" a="1"/>
  <c r="AJ1328" i="24" s="1"/>
  <c r="P1316" i="24" a="1"/>
  <c r="P1316" i="24" s="1"/>
  <c r="Q1316" i="24" s="1"/>
  <c r="S1316" i="24" s="1" a="1"/>
  <c r="S1316" i="24" s="1"/>
  <c r="AJ1316" i="24" a="1"/>
  <c r="AJ1316" i="24" s="1"/>
  <c r="P1304" i="24" a="1"/>
  <c r="P1304" i="24" s="1"/>
  <c r="Q1304" i="24" s="1"/>
  <c r="S1304" i="24" s="1" a="1"/>
  <c r="S1304" i="24" s="1"/>
  <c r="AJ1304" i="24" a="1"/>
  <c r="AJ1304" i="24" s="1"/>
  <c r="P1292" i="24" a="1"/>
  <c r="P1292" i="24" s="1"/>
  <c r="Q1292" i="24" s="1"/>
  <c r="S1292" i="24" s="1" a="1"/>
  <c r="S1292" i="24" s="1"/>
  <c r="AJ1292" i="24" a="1"/>
  <c r="AJ1292" i="24" s="1"/>
  <c r="P1280" i="24" a="1"/>
  <c r="P1280" i="24" s="1"/>
  <c r="Q1280" i="24" s="1"/>
  <c r="S1280" i="24" s="1" a="1"/>
  <c r="S1280" i="24" s="1"/>
  <c r="AJ1280" i="24" a="1"/>
  <c r="AJ1280" i="24" s="1"/>
  <c r="AL1280" i="24" s="1"/>
  <c r="P1268" i="24" a="1"/>
  <c r="P1268" i="24" s="1"/>
  <c r="Q1268" i="24" s="1"/>
  <c r="S1268" i="24" s="1" a="1"/>
  <c r="S1268" i="24" s="1"/>
  <c r="AJ1268" i="24" a="1"/>
  <c r="AJ1268" i="24" s="1"/>
  <c r="P1256" i="24" a="1"/>
  <c r="P1256" i="24" s="1"/>
  <c r="Q1256" i="24" s="1"/>
  <c r="S1256" i="24" s="1" a="1"/>
  <c r="S1256" i="24" s="1"/>
  <c r="AJ1256" i="24" a="1"/>
  <c r="AJ1256" i="24" s="1"/>
  <c r="P1244" i="24" a="1"/>
  <c r="P1244" i="24" s="1"/>
  <c r="Q1244" i="24" s="1"/>
  <c r="S1244" i="24" s="1" a="1"/>
  <c r="S1244" i="24" s="1"/>
  <c r="AJ1244" i="24" a="1"/>
  <c r="AJ1244" i="24" s="1"/>
  <c r="P1232" i="24" a="1"/>
  <c r="P1232" i="24" s="1"/>
  <c r="Q1232" i="24" s="1"/>
  <c r="S1232" i="24" s="1" a="1"/>
  <c r="S1232" i="24" s="1"/>
  <c r="AJ1232" i="24" a="1"/>
  <c r="AJ1232" i="24" s="1"/>
  <c r="P1220" i="24" a="1"/>
  <c r="P1220" i="24" s="1"/>
  <c r="Q1220" i="24" s="1"/>
  <c r="S1220" i="24" s="1" a="1"/>
  <c r="S1220" i="24" s="1"/>
  <c r="AJ1220" i="24" a="1"/>
  <c r="AJ1220" i="24" s="1"/>
  <c r="P1208" i="24" a="1"/>
  <c r="P1208" i="24" s="1"/>
  <c r="Q1208" i="24" s="1"/>
  <c r="S1208" i="24" s="1" a="1"/>
  <c r="S1208" i="24" s="1"/>
  <c r="AJ1208" i="24" a="1"/>
  <c r="AJ1208" i="24" s="1"/>
  <c r="P1196" i="24" a="1"/>
  <c r="P1196" i="24" s="1"/>
  <c r="Q1196" i="24" s="1"/>
  <c r="S1196" i="24" s="1" a="1"/>
  <c r="S1196" i="24" s="1"/>
  <c r="AJ1196" i="24" a="1"/>
  <c r="AJ1196" i="24" s="1"/>
  <c r="P1184" i="24" a="1"/>
  <c r="P1184" i="24" s="1"/>
  <c r="Q1184" i="24" s="1"/>
  <c r="S1184" i="24" s="1" a="1"/>
  <c r="S1184" i="24" s="1"/>
  <c r="AJ1184" i="24" a="1"/>
  <c r="AJ1184" i="24" s="1"/>
  <c r="P1172" i="24" a="1"/>
  <c r="P1172" i="24" s="1"/>
  <c r="Q1172" i="24" s="1"/>
  <c r="S1172" i="24" s="1" a="1"/>
  <c r="S1172" i="24" s="1"/>
  <c r="AJ1172" i="24" a="1"/>
  <c r="AJ1172" i="24" s="1"/>
  <c r="P1160" i="24" a="1"/>
  <c r="P1160" i="24" s="1"/>
  <c r="Q1160" i="24" s="1"/>
  <c r="S1160" i="24" s="1" a="1"/>
  <c r="S1160" i="24" s="1"/>
  <c r="AJ1160" i="24" a="1"/>
  <c r="AJ1160" i="24" s="1"/>
  <c r="P1148" i="24" a="1"/>
  <c r="P1148" i="24" s="1"/>
  <c r="Q1148" i="24" s="1"/>
  <c r="S1148" i="24" s="1" a="1"/>
  <c r="S1148" i="24" s="1"/>
  <c r="AJ1148" i="24" a="1"/>
  <c r="AJ1148" i="24" s="1"/>
  <c r="P1136" i="24" a="1"/>
  <c r="P1136" i="24" s="1"/>
  <c r="Q1136" i="24" s="1"/>
  <c r="S1136" i="24" s="1" a="1"/>
  <c r="S1136" i="24" s="1"/>
  <c r="AJ1136" i="24" a="1"/>
  <c r="AJ1136" i="24" s="1"/>
  <c r="AL1136" i="24" s="1"/>
  <c r="P1124" i="24" a="1"/>
  <c r="P1124" i="24" s="1"/>
  <c r="AJ1124" i="24" a="1"/>
  <c r="AJ1124" i="24" s="1"/>
  <c r="P1112" i="24" a="1"/>
  <c r="P1112" i="24" s="1"/>
  <c r="Q1112" i="24" s="1"/>
  <c r="S1112" i="24" s="1" a="1"/>
  <c r="S1112" i="24" s="1"/>
  <c r="AJ1112" i="24" a="1"/>
  <c r="AJ1112" i="24" s="1"/>
  <c r="P1100" i="24" a="1"/>
  <c r="P1100" i="24" s="1"/>
  <c r="Q1100" i="24" s="1"/>
  <c r="S1100" i="24" s="1" a="1"/>
  <c r="S1100" i="24" s="1"/>
  <c r="AJ1100" i="24" a="1"/>
  <c r="AJ1100" i="24" s="1"/>
  <c r="P1088" i="24" a="1"/>
  <c r="P1088" i="24" s="1"/>
  <c r="Q1088" i="24" s="1"/>
  <c r="S1088" i="24" s="1" a="1"/>
  <c r="S1088" i="24" s="1"/>
  <c r="AJ1088" i="24" a="1"/>
  <c r="AJ1088" i="24" s="1"/>
  <c r="P1076" i="24" a="1"/>
  <c r="P1076" i="24" s="1"/>
  <c r="Q1076" i="24" s="1"/>
  <c r="S1076" i="24" s="1" a="1"/>
  <c r="S1076" i="24" s="1"/>
  <c r="AJ1076" i="24" a="1"/>
  <c r="AJ1076" i="24" s="1"/>
  <c r="P1064" i="24" a="1"/>
  <c r="P1064" i="24" s="1"/>
  <c r="Q1064" i="24" s="1"/>
  <c r="S1064" i="24" s="1" a="1"/>
  <c r="S1064" i="24" s="1"/>
  <c r="AJ1064" i="24" a="1"/>
  <c r="AJ1064" i="24" s="1"/>
  <c r="AL1064" i="24" s="1"/>
  <c r="P1052" i="24" a="1"/>
  <c r="P1052" i="24" s="1"/>
  <c r="Q1052" i="24" s="1"/>
  <c r="S1052" i="24" s="1" a="1"/>
  <c r="S1052" i="24" s="1"/>
  <c r="AJ1052" i="24" a="1"/>
  <c r="AJ1052" i="24" s="1"/>
  <c r="P1040" i="24" a="1"/>
  <c r="P1040" i="24" s="1"/>
  <c r="Q1040" i="24" s="1"/>
  <c r="S1040" i="24" s="1" a="1"/>
  <c r="S1040" i="24" s="1"/>
  <c r="AJ1040" i="24" a="1"/>
  <c r="AJ1040" i="24" s="1"/>
  <c r="P1028" i="24" a="1"/>
  <c r="P1028" i="24" s="1"/>
  <c r="Q1028" i="24" s="1"/>
  <c r="S1028" i="24" s="1" a="1"/>
  <c r="S1028" i="24" s="1"/>
  <c r="AJ1028" i="24" a="1"/>
  <c r="AJ1028" i="24" s="1"/>
  <c r="P1016" i="24" a="1"/>
  <c r="P1016" i="24" s="1"/>
  <c r="AJ1016" i="24" a="1"/>
  <c r="AJ1016" i="24" s="1"/>
  <c r="P1004" i="24" a="1"/>
  <c r="P1004" i="24" s="1"/>
  <c r="Q1004" i="24" s="1"/>
  <c r="S1004" i="24" s="1" a="1"/>
  <c r="S1004" i="24" s="1"/>
  <c r="AJ1004" i="24" a="1"/>
  <c r="AJ1004" i="24" s="1"/>
  <c r="P992" i="24" a="1"/>
  <c r="P992" i="24" s="1"/>
  <c r="Q992" i="24" s="1"/>
  <c r="S992" i="24" s="1" a="1"/>
  <c r="S992" i="24" s="1"/>
  <c r="AJ992" i="24" a="1"/>
  <c r="AJ992" i="24" s="1"/>
  <c r="AL992" i="24" s="1"/>
  <c r="P980" i="24" a="1"/>
  <c r="P980" i="24" s="1"/>
  <c r="AJ980" i="24" a="1"/>
  <c r="AJ980" i="24" s="1"/>
  <c r="P968" i="24" a="1"/>
  <c r="P968" i="24" s="1"/>
  <c r="Q968" i="24" s="1"/>
  <c r="S968" i="24" s="1" a="1"/>
  <c r="S968" i="24" s="1"/>
  <c r="AJ968" i="24" a="1"/>
  <c r="AJ968" i="24" s="1"/>
  <c r="P956" i="24" a="1"/>
  <c r="P956" i="24" s="1"/>
  <c r="Q956" i="24" s="1"/>
  <c r="S956" i="24" s="1" a="1"/>
  <c r="S956" i="24" s="1"/>
  <c r="AJ956" i="24" a="1"/>
  <c r="AJ956" i="24" s="1"/>
  <c r="P944" i="24" a="1"/>
  <c r="P944" i="24" s="1"/>
  <c r="Q944" i="24" s="1"/>
  <c r="S944" i="24" s="1" a="1"/>
  <c r="S944" i="24" s="1"/>
  <c r="AJ944" i="24" a="1"/>
  <c r="AJ944" i="24" s="1"/>
  <c r="P932" i="24" a="1"/>
  <c r="P932" i="24" s="1"/>
  <c r="Q932" i="24" s="1"/>
  <c r="S932" i="24" s="1" a="1"/>
  <c r="S932" i="24" s="1"/>
  <c r="AJ932" i="24" a="1"/>
  <c r="AJ932" i="24" s="1"/>
  <c r="P920" i="24" a="1"/>
  <c r="P920" i="24" s="1"/>
  <c r="Q920" i="24" s="1"/>
  <c r="S920" i="24" s="1" a="1"/>
  <c r="S920" i="24" s="1"/>
  <c r="AJ920" i="24" a="1"/>
  <c r="AJ920" i="24" s="1"/>
  <c r="P908" i="24" a="1"/>
  <c r="P908" i="24" s="1"/>
  <c r="AJ908" i="24" a="1"/>
  <c r="AJ908" i="24" s="1"/>
  <c r="P896" i="24" a="1"/>
  <c r="P896" i="24" s="1"/>
  <c r="Q896" i="24" s="1"/>
  <c r="S896" i="24" s="1" a="1"/>
  <c r="S896" i="24" s="1"/>
  <c r="AJ896" i="24" a="1"/>
  <c r="AJ896" i="24" s="1"/>
  <c r="P884" i="24" a="1"/>
  <c r="P884" i="24" s="1"/>
  <c r="Q884" i="24" s="1"/>
  <c r="S884" i="24" s="1" a="1"/>
  <c r="S884" i="24" s="1"/>
  <c r="AJ884" i="24" a="1"/>
  <c r="AJ884" i="24" s="1"/>
  <c r="P872" i="24" a="1"/>
  <c r="P872" i="24" s="1"/>
  <c r="Q872" i="24" s="1"/>
  <c r="S872" i="24" s="1" a="1"/>
  <c r="S872" i="24" s="1"/>
  <c r="AJ872" i="24" a="1"/>
  <c r="AJ872" i="24" s="1"/>
  <c r="P860" i="24" a="1"/>
  <c r="P860" i="24" s="1"/>
  <c r="Q860" i="24" s="1"/>
  <c r="S860" i="24" s="1" a="1"/>
  <c r="S860" i="24" s="1"/>
  <c r="AJ860" i="24" a="1"/>
  <c r="AJ860" i="24" s="1"/>
  <c r="P848" i="24" a="1"/>
  <c r="P848" i="24" s="1"/>
  <c r="Q848" i="24" s="1"/>
  <c r="S848" i="24" s="1" a="1"/>
  <c r="S848" i="24" s="1"/>
  <c r="AJ848" i="24" a="1"/>
  <c r="AJ848" i="24" s="1"/>
  <c r="AL848" i="24" s="1"/>
  <c r="P836" i="24" a="1"/>
  <c r="P836" i="24" s="1"/>
  <c r="Q836" i="24" s="1"/>
  <c r="S836" i="24" s="1" a="1"/>
  <c r="S836" i="24" s="1"/>
  <c r="AJ836" i="24" a="1"/>
  <c r="AJ836" i="24" s="1"/>
  <c r="P824" i="24" a="1"/>
  <c r="P824" i="24" s="1"/>
  <c r="Q824" i="24" s="1"/>
  <c r="S824" i="24" s="1" a="1"/>
  <c r="S824" i="24" s="1"/>
  <c r="AJ824" i="24" a="1"/>
  <c r="AJ824" i="24" s="1"/>
  <c r="P812" i="24" a="1"/>
  <c r="P812" i="24" s="1"/>
  <c r="AJ812" i="24" a="1"/>
  <c r="AJ812" i="24" s="1"/>
  <c r="P800" i="24" a="1"/>
  <c r="P800" i="24" s="1"/>
  <c r="Q800" i="24" s="1"/>
  <c r="S800" i="24" s="1" a="1"/>
  <c r="S800" i="24" s="1"/>
  <c r="AJ800" i="24" a="1"/>
  <c r="AJ800" i="24" s="1"/>
  <c r="P788" i="24" a="1"/>
  <c r="P788" i="24" s="1"/>
  <c r="Q788" i="24" s="1"/>
  <c r="S788" i="24" s="1" a="1"/>
  <c r="S788" i="24" s="1"/>
  <c r="AJ788" i="24" a="1"/>
  <c r="AJ788" i="24" s="1"/>
  <c r="P776" i="24" a="1"/>
  <c r="P776" i="24" s="1"/>
  <c r="AJ776" i="24" a="1"/>
  <c r="AJ776" i="24" s="1"/>
  <c r="P764" i="24" a="1"/>
  <c r="P764" i="24" s="1"/>
  <c r="Q764" i="24" s="1"/>
  <c r="S764" i="24" s="1" a="1"/>
  <c r="S764" i="24" s="1"/>
  <c r="AJ764" i="24" a="1"/>
  <c r="AJ764" i="24" s="1"/>
  <c r="P752" i="24" a="1"/>
  <c r="P752" i="24" s="1"/>
  <c r="AJ752" i="24" a="1"/>
  <c r="AJ752" i="24" s="1"/>
  <c r="P740" i="24" a="1"/>
  <c r="P740" i="24" s="1"/>
  <c r="Q740" i="24" s="1"/>
  <c r="S740" i="24" s="1" a="1"/>
  <c r="S740" i="24" s="1"/>
  <c r="AJ740" i="24" a="1"/>
  <c r="AJ740" i="24" s="1"/>
  <c r="P728" i="24" a="1"/>
  <c r="P728" i="24" s="1"/>
  <c r="Q728" i="24" s="1"/>
  <c r="S728" i="24" s="1" a="1"/>
  <c r="S728" i="24" s="1"/>
  <c r="AJ728" i="24" a="1"/>
  <c r="AJ728" i="24" s="1"/>
  <c r="P716" i="24" a="1"/>
  <c r="P716" i="24" s="1"/>
  <c r="AJ716" i="24" a="1"/>
  <c r="AJ716" i="24" s="1"/>
  <c r="P704" i="24" a="1"/>
  <c r="P704" i="24" s="1"/>
  <c r="Q704" i="24" s="1"/>
  <c r="S704" i="24" s="1" a="1"/>
  <c r="S704" i="24" s="1"/>
  <c r="T704" i="24" s="1"/>
  <c r="AJ704" i="24" a="1"/>
  <c r="AJ704" i="24" s="1"/>
  <c r="P692" i="24" a="1"/>
  <c r="P692" i="24" s="1"/>
  <c r="Q692" i="24" s="1"/>
  <c r="S692" i="24" s="1" a="1"/>
  <c r="S692" i="24" s="1"/>
  <c r="T692" i="24" s="1"/>
  <c r="AJ692" i="24" a="1"/>
  <c r="AJ692" i="24" s="1"/>
  <c r="P680" i="24" a="1"/>
  <c r="P680" i="24" s="1"/>
  <c r="AJ680" i="24" a="1"/>
  <c r="AJ680" i="24" s="1"/>
  <c r="P668" i="24" a="1"/>
  <c r="P668" i="24" s="1"/>
  <c r="Q668" i="24" s="1"/>
  <c r="S668" i="24" s="1" a="1"/>
  <c r="S668" i="24" s="1"/>
  <c r="T668" i="24" s="1"/>
  <c r="AJ668" i="24" a="1"/>
  <c r="AJ668" i="24" s="1"/>
  <c r="P656" i="24" a="1"/>
  <c r="P656" i="24" s="1"/>
  <c r="Q656" i="24" s="1"/>
  <c r="S656" i="24" s="1" a="1"/>
  <c r="S656" i="24" s="1"/>
  <c r="T656" i="24" s="1"/>
  <c r="AJ656" i="24" a="1"/>
  <c r="AJ656" i="24" s="1"/>
  <c r="P644" i="24" a="1"/>
  <c r="P644" i="24" s="1"/>
  <c r="Q644" i="24" s="1"/>
  <c r="S644" i="24" s="1" a="1"/>
  <c r="S644" i="24" s="1"/>
  <c r="T644" i="24" s="1"/>
  <c r="AJ644" i="24" a="1"/>
  <c r="AJ644" i="24" s="1"/>
  <c r="P632" i="24" a="1"/>
  <c r="P632" i="24" s="1"/>
  <c r="Q632" i="24" s="1"/>
  <c r="S632" i="24" s="1" a="1"/>
  <c r="S632" i="24" s="1"/>
  <c r="T632" i="24" s="1"/>
  <c r="AJ632" i="24" a="1"/>
  <c r="AJ632" i="24" s="1"/>
  <c r="P620" i="24" a="1"/>
  <c r="P620" i="24" s="1"/>
  <c r="Q620" i="24" s="1"/>
  <c r="S620" i="24" s="1" a="1"/>
  <c r="S620" i="24" s="1"/>
  <c r="T620" i="24" s="1"/>
  <c r="AJ620" i="24" a="1"/>
  <c r="AJ620" i="24" s="1"/>
  <c r="P608" i="24" a="1"/>
  <c r="P608" i="24" s="1"/>
  <c r="Q608" i="24" s="1"/>
  <c r="S608" i="24" s="1" a="1"/>
  <c r="S608" i="24" s="1"/>
  <c r="T608" i="24" s="1"/>
  <c r="AJ608" i="24" a="1"/>
  <c r="AJ608" i="24" s="1"/>
  <c r="P596" i="24" a="1"/>
  <c r="P596" i="24" s="1"/>
  <c r="Q596" i="24" s="1"/>
  <c r="S596" i="24" s="1" a="1"/>
  <c r="S596" i="24" s="1"/>
  <c r="T596" i="24" s="1"/>
  <c r="AJ596" i="24" a="1"/>
  <c r="AJ596" i="24" s="1"/>
  <c r="P584" i="24" a="1"/>
  <c r="P584" i="24" s="1"/>
  <c r="Q584" i="24" s="1"/>
  <c r="S584" i="24" s="1" a="1"/>
  <c r="S584" i="24" s="1"/>
  <c r="T584" i="24" s="1"/>
  <c r="AJ584" i="24" a="1"/>
  <c r="AJ584" i="24" s="1"/>
  <c r="P572" i="24" a="1"/>
  <c r="P572" i="24" s="1"/>
  <c r="Q572" i="24" s="1"/>
  <c r="S572" i="24" s="1" a="1"/>
  <c r="S572" i="24" s="1"/>
  <c r="T572" i="24" s="1"/>
  <c r="AJ572" i="24" a="1"/>
  <c r="AJ572" i="24" s="1"/>
  <c r="P560" i="24" a="1"/>
  <c r="P560" i="24" s="1"/>
  <c r="Q560" i="24" s="1"/>
  <c r="S560" i="24" s="1" a="1"/>
  <c r="S560" i="24" s="1"/>
  <c r="T560" i="24" s="1"/>
  <c r="AJ560" i="24" a="1"/>
  <c r="AJ560" i="24" s="1"/>
  <c r="P548" i="24" a="1"/>
  <c r="P548" i="24" s="1"/>
  <c r="Q548" i="24" s="1"/>
  <c r="S548" i="24" s="1" a="1"/>
  <c r="S548" i="24" s="1"/>
  <c r="T548" i="24" s="1"/>
  <c r="AJ548" i="24" a="1"/>
  <c r="AJ548" i="24" s="1"/>
  <c r="P536" i="24" a="1"/>
  <c r="P536" i="24" s="1"/>
  <c r="Q536" i="24" s="1"/>
  <c r="S536" i="24" s="1" a="1"/>
  <c r="S536" i="24" s="1"/>
  <c r="T536" i="24" s="1"/>
  <c r="AJ536" i="24" a="1"/>
  <c r="AJ536" i="24" s="1"/>
  <c r="P524" i="24" a="1"/>
  <c r="P524" i="24" s="1"/>
  <c r="AJ524" i="24" a="1"/>
  <c r="AJ524" i="24" s="1"/>
  <c r="P512" i="24" a="1"/>
  <c r="P512" i="24" s="1"/>
  <c r="Q512" i="24" s="1"/>
  <c r="S512" i="24" s="1" a="1"/>
  <c r="S512" i="24" s="1"/>
  <c r="T512" i="24" s="1"/>
  <c r="AJ512" i="24" a="1"/>
  <c r="AJ512" i="24" s="1"/>
  <c r="P500" i="24" a="1"/>
  <c r="P500" i="24" s="1"/>
  <c r="Q500" i="24" s="1"/>
  <c r="S500" i="24" s="1" a="1"/>
  <c r="S500" i="24" s="1"/>
  <c r="T500" i="24" s="1"/>
  <c r="AJ500" i="24" a="1"/>
  <c r="AJ500" i="24" s="1"/>
  <c r="P488" i="24" a="1"/>
  <c r="P488" i="24" s="1"/>
  <c r="AJ488" i="24" a="1"/>
  <c r="AJ488" i="24" s="1"/>
  <c r="P476" i="24" a="1"/>
  <c r="P476" i="24" s="1"/>
  <c r="Q476" i="24" s="1"/>
  <c r="S476" i="24" s="1" a="1"/>
  <c r="S476" i="24" s="1"/>
  <c r="T476" i="24" s="1"/>
  <c r="AJ476" i="24" a="1"/>
  <c r="AJ476" i="24" s="1"/>
  <c r="P464" i="24" a="1"/>
  <c r="P464" i="24" s="1"/>
  <c r="Q464" i="24" s="1"/>
  <c r="S464" i="24" s="1" a="1"/>
  <c r="S464" i="24" s="1"/>
  <c r="T464" i="24" s="1"/>
  <c r="AJ464" i="24" a="1"/>
  <c r="AJ464" i="24" s="1"/>
  <c r="P440" i="24" a="1"/>
  <c r="P440" i="24" s="1"/>
  <c r="Q440" i="24" s="1"/>
  <c r="S440" i="24" s="1" a="1"/>
  <c r="S440" i="24" s="1"/>
  <c r="T440" i="24" s="1"/>
  <c r="AJ440" i="24" a="1"/>
  <c r="AJ440" i="24" s="1"/>
  <c r="P1579" i="24" a="1"/>
  <c r="P1579" i="24" s="1"/>
  <c r="Q1579" i="24" s="1"/>
  <c r="S1579" i="24" s="1" a="1"/>
  <c r="S1579" i="24" s="1"/>
  <c r="AJ1579" i="24" a="1"/>
  <c r="AJ1579" i="24" s="1"/>
  <c r="P1567" i="24" a="1"/>
  <c r="P1567" i="24" s="1"/>
  <c r="Q1567" i="24" s="1"/>
  <c r="S1567" i="24" s="1" a="1"/>
  <c r="S1567" i="24" s="1"/>
  <c r="AJ1567" i="24" a="1"/>
  <c r="AJ1567" i="24" s="1"/>
  <c r="P1555" i="24" a="1"/>
  <c r="P1555" i="24" s="1"/>
  <c r="Q1555" i="24" s="1"/>
  <c r="S1555" i="24" s="1" a="1"/>
  <c r="S1555" i="24" s="1"/>
  <c r="AJ1555" i="24" a="1"/>
  <c r="AJ1555" i="24" s="1"/>
  <c r="AL1555" i="24" s="1"/>
  <c r="P1543" i="24" a="1"/>
  <c r="P1543" i="24" s="1"/>
  <c r="AJ1543" i="24" a="1"/>
  <c r="AJ1543" i="24" s="1"/>
  <c r="P1531" i="24" a="1"/>
  <c r="P1531" i="24" s="1"/>
  <c r="Q1531" i="24" s="1"/>
  <c r="S1531" i="24" s="1" a="1"/>
  <c r="S1531" i="24" s="1"/>
  <c r="AJ1531" i="24" a="1"/>
  <c r="AJ1531" i="24" s="1"/>
  <c r="P1519" i="24" a="1"/>
  <c r="P1519" i="24" s="1"/>
  <c r="Q1519" i="24" s="1"/>
  <c r="S1519" i="24" s="1" a="1"/>
  <c r="S1519" i="24" s="1"/>
  <c r="AJ1519" i="24" a="1"/>
  <c r="AJ1519" i="24" s="1"/>
  <c r="AL1519" i="24" s="1"/>
  <c r="P1507" i="24" a="1"/>
  <c r="P1507" i="24" s="1"/>
  <c r="Q1507" i="24" s="1"/>
  <c r="S1507" i="24" s="1" a="1"/>
  <c r="S1507" i="24" s="1"/>
  <c r="AJ1507" i="24" a="1"/>
  <c r="AJ1507" i="24" s="1"/>
  <c r="P1495" i="24" a="1"/>
  <c r="P1495" i="24" s="1"/>
  <c r="Q1495" i="24" s="1"/>
  <c r="S1495" i="24" s="1" a="1"/>
  <c r="S1495" i="24" s="1"/>
  <c r="AJ1495" i="24" a="1"/>
  <c r="AJ1495" i="24" s="1"/>
  <c r="P1483" i="24" a="1"/>
  <c r="P1483" i="24" s="1"/>
  <c r="Q1483" i="24" s="1"/>
  <c r="S1483" i="24" s="1" a="1"/>
  <c r="S1483" i="24" s="1"/>
  <c r="AJ1483" i="24" a="1"/>
  <c r="AJ1483" i="24" s="1"/>
  <c r="AL1483" i="24" s="1"/>
  <c r="P1471" i="24" a="1"/>
  <c r="P1471" i="24" s="1"/>
  <c r="Q1471" i="24" s="1"/>
  <c r="S1471" i="24" s="1" a="1"/>
  <c r="S1471" i="24" s="1"/>
  <c r="AJ1471" i="24" a="1"/>
  <c r="AJ1471" i="24" s="1"/>
  <c r="P1459" i="24" a="1"/>
  <c r="P1459" i="24" s="1"/>
  <c r="Q1459" i="24" s="1"/>
  <c r="S1459" i="24" s="1" a="1"/>
  <c r="S1459" i="24" s="1"/>
  <c r="AJ1459" i="24" a="1"/>
  <c r="AJ1459" i="24" s="1"/>
  <c r="P1447" i="24" a="1"/>
  <c r="P1447" i="24" s="1"/>
  <c r="Q1447" i="24" s="1"/>
  <c r="S1447" i="24" s="1" a="1"/>
  <c r="S1447" i="24" s="1"/>
  <c r="AJ1447" i="24" a="1"/>
  <c r="AJ1447" i="24" s="1"/>
  <c r="AL1447" i="24" s="1"/>
  <c r="P1435" i="24" a="1"/>
  <c r="P1435" i="24" s="1"/>
  <c r="Q1435" i="24" s="1"/>
  <c r="S1435" i="24" s="1" a="1"/>
  <c r="S1435" i="24" s="1"/>
  <c r="AJ1435" i="24" a="1"/>
  <c r="AJ1435" i="24" s="1"/>
  <c r="P1423" i="24" a="1"/>
  <c r="P1423" i="24" s="1"/>
  <c r="Q1423" i="24" s="1"/>
  <c r="S1423" i="24" s="1" a="1"/>
  <c r="S1423" i="24" s="1"/>
  <c r="AJ1423" i="24" a="1"/>
  <c r="AJ1423" i="24" s="1"/>
  <c r="P1411" i="24" a="1"/>
  <c r="P1411" i="24" s="1"/>
  <c r="Q1411" i="24" s="1"/>
  <c r="S1411" i="24" s="1" a="1"/>
  <c r="S1411" i="24" s="1"/>
  <c r="AJ1411" i="24" a="1"/>
  <c r="AJ1411" i="24" s="1"/>
  <c r="AL1411" i="24" s="1"/>
  <c r="P1399" i="24" a="1"/>
  <c r="P1399" i="24" s="1"/>
  <c r="Q1399" i="24" s="1"/>
  <c r="S1399" i="24" s="1" a="1"/>
  <c r="S1399" i="24" s="1"/>
  <c r="AJ1399" i="24" a="1"/>
  <c r="AJ1399" i="24" s="1"/>
  <c r="P1387" i="24" a="1"/>
  <c r="P1387" i="24" s="1"/>
  <c r="AJ1387" i="24" a="1"/>
  <c r="AJ1387" i="24" s="1"/>
  <c r="P1375" i="24" a="1"/>
  <c r="P1375" i="24" s="1"/>
  <c r="Q1375" i="24" s="1"/>
  <c r="S1375" i="24" s="1" a="1"/>
  <c r="S1375" i="24" s="1"/>
  <c r="AJ1375" i="24" a="1"/>
  <c r="AJ1375" i="24" s="1"/>
  <c r="AL1375" i="24" s="1"/>
  <c r="P1363" i="24" a="1"/>
  <c r="P1363" i="24" s="1"/>
  <c r="Q1363" i="24" s="1"/>
  <c r="S1363" i="24" s="1" a="1"/>
  <c r="S1363" i="24" s="1"/>
  <c r="AJ1363" i="24" a="1"/>
  <c r="AJ1363" i="24" s="1"/>
  <c r="P1351" i="24" a="1"/>
  <c r="P1351" i="24" s="1"/>
  <c r="AJ1351" i="24" a="1"/>
  <c r="AJ1351" i="24" s="1"/>
  <c r="P274" i="24" a="1"/>
  <c r="P274" i="24" s="1"/>
  <c r="AJ274" i="24" a="1"/>
  <c r="AJ274" i="24" s="1"/>
  <c r="P202" i="24" a="1"/>
  <c r="P202" i="24" s="1"/>
  <c r="AJ202" i="24" a="1"/>
  <c r="AJ202" i="24" s="1"/>
  <c r="P154" i="24" a="1"/>
  <c r="P154" i="24" s="1"/>
  <c r="AJ154" i="24" a="1"/>
  <c r="AJ154" i="24" s="1"/>
  <c r="P393" i="24" a="1"/>
  <c r="P393" i="24" s="1"/>
  <c r="Q393" i="24" s="1"/>
  <c r="S393" i="24" s="1" a="1"/>
  <c r="S393" i="24" s="1"/>
  <c r="T393" i="24" s="1"/>
  <c r="AJ393" i="24" a="1"/>
  <c r="AJ393" i="24" s="1"/>
  <c r="P333" i="24" a="1"/>
  <c r="P333" i="24" s="1"/>
  <c r="Q333" i="24" s="1"/>
  <c r="S333" i="24" s="1" a="1"/>
  <c r="S333" i="24" s="1"/>
  <c r="T333" i="24" s="1"/>
  <c r="AJ333" i="24" a="1"/>
  <c r="AJ333" i="24" s="1"/>
  <c r="P321" i="24" a="1"/>
  <c r="P321" i="24" s="1"/>
  <c r="Q321" i="24" s="1"/>
  <c r="S321" i="24" s="1" a="1"/>
  <c r="S321" i="24" s="1"/>
  <c r="T321" i="24" s="1"/>
  <c r="AJ321" i="24" a="1"/>
  <c r="AJ321" i="24" s="1"/>
  <c r="P177" i="24" a="1"/>
  <c r="P177" i="24" s="1"/>
  <c r="AJ177" i="24" a="1"/>
  <c r="AJ177" i="24" s="1"/>
  <c r="P165" i="24" a="1"/>
  <c r="P165" i="24" s="1"/>
  <c r="Q165" i="24" s="1"/>
  <c r="S165" i="24" s="1" a="1"/>
  <c r="S165" i="24" s="1"/>
  <c r="T165" i="24" s="1"/>
  <c r="AJ165" i="24" a="1"/>
  <c r="AJ165" i="24" s="1"/>
  <c r="P296" i="24" a="1"/>
  <c r="P296" i="24" s="1"/>
  <c r="Q296" i="24" s="1"/>
  <c r="S296" i="24" s="1" a="1"/>
  <c r="S296" i="24" s="1"/>
  <c r="T296" i="24" s="1"/>
  <c r="AJ296" i="24" a="1"/>
  <c r="AJ296" i="24" s="1"/>
  <c r="P284" i="24" a="1"/>
  <c r="P284" i="24" s="1"/>
  <c r="AJ284" i="24" a="1"/>
  <c r="AJ284" i="24" s="1"/>
  <c r="P212" i="24" a="1"/>
  <c r="P212" i="24" s="1"/>
  <c r="Q212" i="24" s="1"/>
  <c r="S212" i="24" s="1" a="1"/>
  <c r="S212" i="24" s="1"/>
  <c r="T212" i="24" s="1"/>
  <c r="AJ212" i="24" a="1"/>
  <c r="AJ212" i="24" s="1"/>
  <c r="P164" i="24" a="1"/>
  <c r="P164" i="24" s="1"/>
  <c r="AJ164" i="24" a="1"/>
  <c r="AJ164" i="24" s="1"/>
  <c r="P1339" i="24" a="1"/>
  <c r="P1339" i="24" s="1"/>
  <c r="Q1339" i="24" s="1"/>
  <c r="S1339" i="24" s="1" a="1"/>
  <c r="S1339" i="24" s="1"/>
  <c r="AJ1339" i="24" a="1"/>
  <c r="AJ1339" i="24" s="1"/>
  <c r="P1327" i="24" a="1"/>
  <c r="P1327" i="24" s="1"/>
  <c r="Q1327" i="24" s="1"/>
  <c r="S1327" i="24" s="1" a="1"/>
  <c r="S1327" i="24" s="1"/>
  <c r="AJ1327" i="24" a="1"/>
  <c r="AJ1327" i="24" s="1"/>
  <c r="P1315" i="24" a="1"/>
  <c r="P1315" i="24" s="1"/>
  <c r="AJ1315" i="24" a="1"/>
  <c r="AJ1315" i="24" s="1"/>
  <c r="P1303" i="24" a="1"/>
  <c r="P1303" i="24" s="1"/>
  <c r="Q1303" i="24" s="1"/>
  <c r="S1303" i="24" s="1" a="1"/>
  <c r="S1303" i="24" s="1"/>
  <c r="AJ1303" i="24" a="1"/>
  <c r="AJ1303" i="24" s="1"/>
  <c r="AL1303" i="24" s="1"/>
  <c r="P1291" i="24" a="1"/>
  <c r="P1291" i="24" s="1"/>
  <c r="Q1291" i="24" s="1"/>
  <c r="S1291" i="24" s="1" a="1"/>
  <c r="S1291" i="24" s="1"/>
  <c r="AJ1291" i="24" a="1"/>
  <c r="AJ1291" i="24" s="1"/>
  <c r="P1279" i="24" a="1"/>
  <c r="P1279" i="24" s="1"/>
  <c r="AJ1279" i="24" a="1"/>
  <c r="AJ1279" i="24" s="1"/>
  <c r="P1267" i="24" a="1"/>
  <c r="P1267" i="24" s="1"/>
  <c r="Q1267" i="24" s="1"/>
  <c r="S1267" i="24" s="1" a="1"/>
  <c r="S1267" i="24" s="1"/>
  <c r="AJ1267" i="24" a="1"/>
  <c r="AJ1267" i="24" s="1"/>
  <c r="P1255" i="24" a="1"/>
  <c r="P1255" i="24" s="1"/>
  <c r="Q1255" i="24" s="1"/>
  <c r="S1255" i="24" s="1" a="1"/>
  <c r="S1255" i="24" s="1"/>
  <c r="AJ1255" i="24" a="1"/>
  <c r="AJ1255" i="24" s="1"/>
  <c r="P1243" i="24" a="1"/>
  <c r="P1243" i="24" s="1"/>
  <c r="Q1243" i="24" s="1"/>
  <c r="S1243" i="24" s="1" a="1"/>
  <c r="S1243" i="24" s="1"/>
  <c r="AJ1243" i="24" a="1"/>
  <c r="AJ1243" i="24" s="1"/>
  <c r="P1231" i="24" a="1"/>
  <c r="P1231" i="24" s="1"/>
  <c r="Q1231" i="24" s="1"/>
  <c r="S1231" i="24" s="1" a="1"/>
  <c r="S1231" i="24" s="1"/>
  <c r="AJ1231" i="24" a="1"/>
  <c r="AJ1231" i="24" s="1"/>
  <c r="AL1231" i="24" s="1"/>
  <c r="P1219" i="24" a="1"/>
  <c r="P1219" i="24" s="1"/>
  <c r="Q1219" i="24" s="1"/>
  <c r="S1219" i="24" s="1" a="1"/>
  <c r="S1219" i="24" s="1"/>
  <c r="AJ1219" i="24" a="1"/>
  <c r="AJ1219" i="24" s="1"/>
  <c r="P1207" i="24" a="1"/>
  <c r="P1207" i="24" s="1"/>
  <c r="Q1207" i="24" s="1"/>
  <c r="S1207" i="24" s="1" a="1"/>
  <c r="S1207" i="24" s="1"/>
  <c r="AJ1207" i="24" a="1"/>
  <c r="AJ1207" i="24" s="1"/>
  <c r="P1195" i="24" a="1"/>
  <c r="P1195" i="24" s="1"/>
  <c r="Q1195" i="24" s="1"/>
  <c r="S1195" i="24" s="1" a="1"/>
  <c r="S1195" i="24" s="1"/>
  <c r="AJ1195" i="24" a="1"/>
  <c r="AJ1195" i="24" s="1"/>
  <c r="P1183" i="24" a="1"/>
  <c r="P1183" i="24" s="1"/>
  <c r="Q1183" i="24" s="1"/>
  <c r="S1183" i="24" s="1" a="1"/>
  <c r="S1183" i="24" s="1"/>
  <c r="AJ1183" i="24" a="1"/>
  <c r="AJ1183" i="24" s="1"/>
  <c r="P1171" i="24" a="1"/>
  <c r="P1171" i="24" s="1"/>
  <c r="Q1171" i="24" s="1"/>
  <c r="S1171" i="24" s="1" a="1"/>
  <c r="S1171" i="24" s="1"/>
  <c r="AJ1171" i="24" a="1"/>
  <c r="AJ1171" i="24" s="1"/>
  <c r="P1159" i="24" a="1"/>
  <c r="P1159" i="24" s="1"/>
  <c r="AJ1159" i="24" a="1"/>
  <c r="AJ1159" i="24" s="1"/>
  <c r="P1147" i="24" a="1"/>
  <c r="P1147" i="24" s="1"/>
  <c r="Q1147" i="24" s="1"/>
  <c r="S1147" i="24" s="1" a="1"/>
  <c r="S1147" i="24" s="1"/>
  <c r="AJ1147" i="24" a="1"/>
  <c r="AJ1147" i="24" s="1"/>
  <c r="P1135" i="24" a="1"/>
  <c r="P1135" i="24" s="1"/>
  <c r="Q1135" i="24" s="1"/>
  <c r="S1135" i="24" s="1" a="1"/>
  <c r="S1135" i="24" s="1"/>
  <c r="AJ1135" i="24" a="1"/>
  <c r="AJ1135" i="24" s="1"/>
  <c r="P1123" i="24" a="1"/>
  <c r="P1123" i="24" s="1"/>
  <c r="AJ1123" i="24" a="1"/>
  <c r="AJ1123" i="24" s="1"/>
  <c r="P1111" i="24" a="1"/>
  <c r="P1111" i="24" s="1"/>
  <c r="Q1111" i="24" s="1"/>
  <c r="S1111" i="24" s="1" a="1"/>
  <c r="S1111" i="24" s="1"/>
  <c r="AJ1111" i="24" a="1"/>
  <c r="AJ1111" i="24" s="1"/>
  <c r="P1099" i="24" a="1"/>
  <c r="P1099" i="24" s="1"/>
  <c r="Q1099" i="24" s="1"/>
  <c r="S1099" i="24" s="1" a="1"/>
  <c r="S1099" i="24" s="1"/>
  <c r="AJ1099" i="24" a="1"/>
  <c r="AJ1099" i="24" s="1"/>
  <c r="P1087" i="24" a="1"/>
  <c r="P1087" i="24" s="1"/>
  <c r="AJ1087" i="24" a="1"/>
  <c r="AJ1087" i="24" s="1"/>
  <c r="P1075" i="24" a="1"/>
  <c r="P1075" i="24" s="1"/>
  <c r="Q1075" i="24" s="1"/>
  <c r="S1075" i="24" s="1" a="1"/>
  <c r="S1075" i="24" s="1"/>
  <c r="AJ1075" i="24" a="1"/>
  <c r="AJ1075" i="24" s="1"/>
  <c r="P1063" i="24" a="1"/>
  <c r="P1063" i="24" s="1"/>
  <c r="Q1063" i="24" s="1"/>
  <c r="S1063" i="24" s="1" a="1"/>
  <c r="S1063" i="24" s="1"/>
  <c r="AJ1063" i="24" a="1"/>
  <c r="AJ1063" i="24" s="1"/>
  <c r="P1051" i="24" a="1"/>
  <c r="P1051" i="24" s="1"/>
  <c r="AJ1051" i="24" a="1"/>
  <c r="AJ1051" i="24" s="1"/>
  <c r="P1039" i="24" a="1"/>
  <c r="P1039" i="24" s="1"/>
  <c r="Q1039" i="24" s="1"/>
  <c r="S1039" i="24" s="1" a="1"/>
  <c r="S1039" i="24" s="1"/>
  <c r="AJ1039" i="24" a="1"/>
  <c r="AJ1039" i="24" s="1"/>
  <c r="P1027" i="24" a="1"/>
  <c r="P1027" i="24" s="1"/>
  <c r="Q1027" i="24" s="1"/>
  <c r="S1027" i="24" s="1" a="1"/>
  <c r="S1027" i="24" s="1"/>
  <c r="AJ1027" i="24" a="1"/>
  <c r="AJ1027" i="24" s="1"/>
  <c r="P1015" i="24" a="1"/>
  <c r="P1015" i="24" s="1"/>
  <c r="Q1015" i="24" s="1"/>
  <c r="S1015" i="24" s="1" a="1"/>
  <c r="S1015" i="24" s="1"/>
  <c r="AJ1015" i="24" a="1"/>
  <c r="AJ1015" i="24" s="1"/>
  <c r="AL1015" i="24" s="1"/>
  <c r="P1003" i="24" a="1"/>
  <c r="P1003" i="24" s="1"/>
  <c r="Q1003" i="24" s="1"/>
  <c r="S1003" i="24" s="1" a="1"/>
  <c r="S1003" i="24" s="1"/>
  <c r="AJ1003" i="24" a="1"/>
  <c r="AJ1003" i="24" s="1"/>
  <c r="P991" i="24" a="1"/>
  <c r="P991" i="24" s="1"/>
  <c r="Q991" i="24" s="1"/>
  <c r="S991" i="24" s="1" a="1"/>
  <c r="S991" i="24" s="1"/>
  <c r="AJ991" i="24" a="1"/>
  <c r="AJ991" i="24" s="1"/>
  <c r="P979" i="24" a="1"/>
  <c r="P979" i="24" s="1"/>
  <c r="AJ979" i="24" a="1"/>
  <c r="AJ979" i="24" s="1"/>
  <c r="P967" i="24" a="1"/>
  <c r="P967" i="24" s="1"/>
  <c r="Q967" i="24" s="1"/>
  <c r="S967" i="24" s="1" a="1"/>
  <c r="S967" i="24" s="1"/>
  <c r="AJ967" i="24" a="1"/>
  <c r="AJ967" i="24" s="1"/>
  <c r="P955" i="24" a="1"/>
  <c r="P955" i="24" s="1"/>
  <c r="Q955" i="24" s="1"/>
  <c r="S955" i="24" s="1" a="1"/>
  <c r="S955" i="24" s="1"/>
  <c r="AJ955" i="24" a="1"/>
  <c r="AJ955" i="24" s="1"/>
  <c r="P943" i="24" a="1"/>
  <c r="P943" i="24" s="1"/>
  <c r="Q943" i="24" s="1"/>
  <c r="S943" i="24" s="1" a="1"/>
  <c r="S943" i="24" s="1"/>
  <c r="AJ943" i="24" a="1"/>
  <c r="AJ943" i="24" s="1"/>
  <c r="AL943" i="24" s="1"/>
  <c r="P931" i="24" a="1"/>
  <c r="P931" i="24" s="1"/>
  <c r="Q931" i="24" s="1"/>
  <c r="S931" i="24" s="1" a="1"/>
  <c r="S931" i="24" s="1"/>
  <c r="AJ931" i="24" a="1"/>
  <c r="AJ931" i="24" s="1"/>
  <c r="P919" i="24" a="1"/>
  <c r="P919" i="24" s="1"/>
  <c r="Q919" i="24" s="1"/>
  <c r="S919" i="24" s="1" a="1"/>
  <c r="S919" i="24" s="1"/>
  <c r="AJ919" i="24" a="1"/>
  <c r="AJ919" i="24" s="1"/>
  <c r="P907" i="24" a="1"/>
  <c r="P907" i="24" s="1"/>
  <c r="AJ907" i="24" a="1"/>
  <c r="AJ907" i="24" s="1"/>
  <c r="P895" i="24" a="1"/>
  <c r="P895" i="24" s="1"/>
  <c r="Q895" i="24" s="1"/>
  <c r="S895" i="24" s="1" a="1"/>
  <c r="S895" i="24" s="1"/>
  <c r="AJ895" i="24" a="1"/>
  <c r="AJ895" i="24" s="1"/>
  <c r="P883" i="24" a="1"/>
  <c r="P883" i="24" s="1"/>
  <c r="Q883" i="24" s="1"/>
  <c r="S883" i="24" s="1" a="1"/>
  <c r="S883" i="24" s="1"/>
  <c r="AJ883" i="24" a="1"/>
  <c r="AJ883" i="24" s="1"/>
  <c r="P871" i="24" a="1"/>
  <c r="P871" i="24" s="1"/>
  <c r="Q871" i="24" s="1"/>
  <c r="S871" i="24" s="1" a="1"/>
  <c r="S871" i="24" s="1"/>
  <c r="AJ871" i="24" a="1"/>
  <c r="AJ871" i="24" s="1"/>
  <c r="AL871" i="24" s="1"/>
  <c r="P859" i="24" a="1"/>
  <c r="P859" i="24" s="1"/>
  <c r="Q859" i="24" s="1"/>
  <c r="S859" i="24" s="1" a="1"/>
  <c r="S859" i="24" s="1"/>
  <c r="AJ859" i="24" a="1"/>
  <c r="AJ859" i="24" s="1"/>
  <c r="P847" i="24" a="1"/>
  <c r="P847" i="24" s="1"/>
  <c r="Q847" i="24" s="1"/>
  <c r="S847" i="24" s="1" a="1"/>
  <c r="S847" i="24" s="1"/>
  <c r="AJ847" i="24" a="1"/>
  <c r="AJ847" i="24" s="1"/>
  <c r="P835" i="24" a="1"/>
  <c r="P835" i="24" s="1"/>
  <c r="Q835" i="24" s="1"/>
  <c r="S835" i="24" s="1" a="1"/>
  <c r="S835" i="24" s="1"/>
  <c r="AJ835" i="24" a="1"/>
  <c r="AJ835" i="24" s="1"/>
  <c r="P823" i="24" a="1"/>
  <c r="P823" i="24" s="1"/>
  <c r="Q823" i="24" s="1"/>
  <c r="S823" i="24" s="1" a="1"/>
  <c r="S823" i="24" s="1"/>
  <c r="AJ823" i="24" a="1"/>
  <c r="AJ823" i="24" s="1"/>
  <c r="P811" i="24" a="1"/>
  <c r="P811" i="24" s="1"/>
  <c r="AJ811" i="24" a="1"/>
  <c r="AJ811" i="24" s="1"/>
  <c r="P799" i="24" a="1"/>
  <c r="P799" i="24" s="1"/>
  <c r="Q799" i="24" s="1"/>
  <c r="S799" i="24" s="1" a="1"/>
  <c r="S799" i="24" s="1"/>
  <c r="AJ799" i="24" a="1"/>
  <c r="AJ799" i="24" s="1"/>
  <c r="AL799" i="24" s="1"/>
  <c r="P787" i="24" a="1"/>
  <c r="P787" i="24" s="1"/>
  <c r="Q787" i="24" s="1"/>
  <c r="S787" i="24" s="1" a="1"/>
  <c r="S787" i="24" s="1"/>
  <c r="AJ787" i="24" a="1"/>
  <c r="AJ787" i="24" s="1"/>
  <c r="P775" i="24" a="1"/>
  <c r="P775" i="24" s="1"/>
  <c r="AJ775" i="24" a="1"/>
  <c r="AJ775" i="24" s="1"/>
  <c r="P763" i="24" a="1"/>
  <c r="P763" i="24" s="1"/>
  <c r="Q763" i="24" s="1"/>
  <c r="S763" i="24" s="1" a="1"/>
  <c r="S763" i="24" s="1"/>
  <c r="AJ763" i="24" a="1"/>
  <c r="AJ763" i="24" s="1"/>
  <c r="P751" i="24" a="1"/>
  <c r="P751" i="24" s="1"/>
  <c r="Q751" i="24" s="1"/>
  <c r="S751" i="24" s="1" a="1"/>
  <c r="S751" i="24" s="1"/>
  <c r="AJ751" i="24" a="1"/>
  <c r="AJ751" i="24" s="1"/>
  <c r="P739" i="24" a="1"/>
  <c r="P739" i="24" s="1"/>
  <c r="Q739" i="24" s="1"/>
  <c r="S739" i="24" s="1" a="1"/>
  <c r="S739" i="24" s="1"/>
  <c r="AJ739" i="24" a="1"/>
  <c r="AJ739" i="24" s="1"/>
  <c r="P727" i="24" a="1"/>
  <c r="P727" i="24" s="1"/>
  <c r="Q727" i="24" s="1"/>
  <c r="S727" i="24" s="1" a="1"/>
  <c r="S727" i="24" s="1"/>
  <c r="AJ727" i="24" a="1"/>
  <c r="AJ727" i="24" s="1"/>
  <c r="AL727" i="24" s="1"/>
  <c r="P715" i="24" a="1"/>
  <c r="P715" i="24" s="1"/>
  <c r="AJ715" i="24" a="1"/>
  <c r="AJ715" i="24" s="1"/>
  <c r="P703" i="24" a="1"/>
  <c r="P703" i="24" s="1"/>
  <c r="Q703" i="24" s="1"/>
  <c r="S703" i="24" s="1" a="1"/>
  <c r="S703" i="24" s="1"/>
  <c r="T703" i="24" s="1"/>
  <c r="AJ703" i="24" a="1"/>
  <c r="AJ703" i="24" s="1"/>
  <c r="P691" i="24" a="1"/>
  <c r="P691" i="24" s="1"/>
  <c r="Q691" i="24" s="1"/>
  <c r="S691" i="24" s="1" a="1"/>
  <c r="S691" i="24" s="1"/>
  <c r="T691" i="24" s="1"/>
  <c r="AJ691" i="24" a="1"/>
  <c r="AJ691" i="24" s="1"/>
  <c r="P679" i="24" a="1"/>
  <c r="P679" i="24" s="1"/>
  <c r="Q679" i="24" s="1"/>
  <c r="S679" i="24" s="1" a="1"/>
  <c r="S679" i="24" s="1"/>
  <c r="T679" i="24" s="1"/>
  <c r="AJ679" i="24" a="1"/>
  <c r="AJ679" i="24" s="1"/>
  <c r="P667" i="24" a="1"/>
  <c r="P667" i="24" s="1"/>
  <c r="Q667" i="24" s="1"/>
  <c r="S667" i="24" s="1" a="1"/>
  <c r="S667" i="24" s="1"/>
  <c r="T667" i="24" s="1"/>
  <c r="AJ667" i="24" a="1"/>
  <c r="AJ667" i="24" s="1"/>
  <c r="P655" i="24" a="1"/>
  <c r="P655" i="24" s="1"/>
  <c r="Q655" i="24" s="1"/>
  <c r="S655" i="24" s="1" a="1"/>
  <c r="S655" i="24" s="1"/>
  <c r="T655" i="24" s="1"/>
  <c r="AJ655" i="24" a="1"/>
  <c r="AJ655" i="24" s="1"/>
  <c r="P643" i="24" a="1"/>
  <c r="P643" i="24" s="1"/>
  <c r="AJ643" i="24" a="1"/>
  <c r="AJ643" i="24" s="1"/>
  <c r="P631" i="24" a="1"/>
  <c r="P631" i="24" s="1"/>
  <c r="Q631" i="24" s="1"/>
  <c r="S631" i="24" s="1" a="1"/>
  <c r="S631" i="24" s="1"/>
  <c r="T631" i="24" s="1"/>
  <c r="AJ631" i="24" a="1"/>
  <c r="AJ631" i="24" s="1"/>
  <c r="P619" i="24" a="1"/>
  <c r="P619" i="24" s="1"/>
  <c r="Q619" i="24" s="1"/>
  <c r="S619" i="24" s="1" a="1"/>
  <c r="S619" i="24" s="1"/>
  <c r="T619" i="24" s="1"/>
  <c r="AJ619" i="24" a="1"/>
  <c r="AJ619" i="24" s="1"/>
  <c r="P607" i="24" a="1"/>
  <c r="P607" i="24" s="1"/>
  <c r="Q607" i="24" s="1"/>
  <c r="S607" i="24" s="1" a="1"/>
  <c r="S607" i="24" s="1"/>
  <c r="T607" i="24" s="1"/>
  <c r="AJ607" i="24" a="1"/>
  <c r="AJ607" i="24" s="1"/>
  <c r="P595" i="24" a="1"/>
  <c r="P595" i="24" s="1"/>
  <c r="Q595" i="24" s="1"/>
  <c r="S595" i="24" s="1" a="1"/>
  <c r="S595" i="24" s="1"/>
  <c r="T595" i="24" s="1"/>
  <c r="AJ595" i="24" a="1"/>
  <c r="AJ595" i="24" s="1"/>
  <c r="P583" i="24" a="1"/>
  <c r="P583" i="24" s="1"/>
  <c r="AJ583" i="24" a="1"/>
  <c r="AJ583" i="24" s="1"/>
  <c r="P571" i="24" a="1"/>
  <c r="P571" i="24" s="1"/>
  <c r="Q571" i="24" s="1"/>
  <c r="S571" i="24" s="1" a="1"/>
  <c r="S571" i="24" s="1"/>
  <c r="T571" i="24" s="1"/>
  <c r="AJ571" i="24" a="1"/>
  <c r="AJ571" i="24" s="1"/>
  <c r="P559" i="24" a="1"/>
  <c r="P559" i="24" s="1"/>
  <c r="Q559" i="24" s="1"/>
  <c r="S559" i="24" s="1" a="1"/>
  <c r="S559" i="24" s="1"/>
  <c r="T559" i="24" s="1"/>
  <c r="AJ559" i="24" a="1"/>
  <c r="AJ559" i="24" s="1"/>
  <c r="P547" i="24" a="1"/>
  <c r="P547" i="24" s="1"/>
  <c r="Q547" i="24" s="1"/>
  <c r="S547" i="24" s="1" a="1"/>
  <c r="S547" i="24" s="1"/>
  <c r="T547" i="24" s="1"/>
  <c r="AJ547" i="24" a="1"/>
  <c r="AJ547" i="24" s="1"/>
  <c r="P535" i="24" a="1"/>
  <c r="P535" i="24" s="1"/>
  <c r="Q535" i="24" s="1"/>
  <c r="S535" i="24" s="1" a="1"/>
  <c r="S535" i="24" s="1"/>
  <c r="T535" i="24" s="1"/>
  <c r="AJ535" i="24" a="1"/>
  <c r="AJ535" i="24" s="1"/>
  <c r="P523" i="24" a="1"/>
  <c r="P523" i="24" s="1"/>
  <c r="AJ523" i="24" a="1"/>
  <c r="AJ523" i="24" s="1"/>
  <c r="P511" i="24" a="1"/>
  <c r="P511" i="24" s="1"/>
  <c r="Q511" i="24" s="1"/>
  <c r="S511" i="24" s="1" a="1"/>
  <c r="S511" i="24" s="1"/>
  <c r="T511" i="24" s="1"/>
  <c r="AJ511" i="24" a="1"/>
  <c r="AJ511" i="24" s="1"/>
  <c r="P499" i="24" a="1"/>
  <c r="P499" i="24" s="1"/>
  <c r="Q499" i="24" s="1"/>
  <c r="S499" i="24" s="1" a="1"/>
  <c r="S499" i="24" s="1"/>
  <c r="T499" i="24" s="1"/>
  <c r="AJ499" i="24" a="1"/>
  <c r="AJ499" i="24" s="1"/>
  <c r="P487" i="24" a="1"/>
  <c r="P487" i="24" s="1"/>
  <c r="AJ487" i="24" a="1"/>
  <c r="AJ487" i="24" s="1"/>
  <c r="P475" i="24" a="1"/>
  <c r="P475" i="24" s="1"/>
  <c r="Q475" i="24" s="1"/>
  <c r="S475" i="24" s="1" a="1"/>
  <c r="S475" i="24" s="1"/>
  <c r="T475" i="24" s="1"/>
  <c r="AJ475" i="24" a="1"/>
  <c r="AJ475" i="24" s="1"/>
  <c r="P463" i="24" a="1"/>
  <c r="P463" i="24" s="1"/>
  <c r="Q463" i="24" s="1"/>
  <c r="S463" i="24" s="1" a="1"/>
  <c r="S463" i="24" s="1"/>
  <c r="T463" i="24" s="1"/>
  <c r="AJ463" i="24" a="1"/>
  <c r="AJ463" i="24" s="1"/>
  <c r="P403" i="24" a="1"/>
  <c r="P403" i="24" s="1"/>
  <c r="Q403" i="24" s="1"/>
  <c r="S403" i="24" s="1" a="1"/>
  <c r="S403" i="24" s="1"/>
  <c r="T403" i="24" s="1"/>
  <c r="AJ403" i="24" a="1"/>
  <c r="AJ403" i="24" s="1"/>
  <c r="P343" i="24" a="1"/>
  <c r="P343" i="24" s="1"/>
  <c r="Q343" i="24" s="1"/>
  <c r="S343" i="24" s="1" a="1"/>
  <c r="S343" i="24" s="1"/>
  <c r="T343" i="24" s="1"/>
  <c r="AJ343" i="24" a="1"/>
  <c r="AJ343" i="24" s="1"/>
  <c r="P259" i="24" a="1"/>
  <c r="P259" i="24" s="1"/>
  <c r="AJ259" i="24" a="1"/>
  <c r="AJ259" i="24" s="1"/>
  <c r="P247" i="24" a="1"/>
  <c r="P247" i="24" s="1"/>
  <c r="AJ247" i="24" a="1"/>
  <c r="AJ247" i="24" s="1"/>
  <c r="P187" i="24" a="1"/>
  <c r="P187" i="24" s="1"/>
  <c r="AJ187" i="24" a="1"/>
  <c r="AJ187" i="24" s="1"/>
  <c r="P1578" i="24" a="1"/>
  <c r="P1578" i="24" s="1"/>
  <c r="AJ1578" i="24" a="1"/>
  <c r="AJ1578" i="24" s="1"/>
  <c r="P1566" i="24" a="1"/>
  <c r="P1566" i="24" s="1"/>
  <c r="Q1566" i="24" s="1"/>
  <c r="S1566" i="24" s="1" a="1"/>
  <c r="S1566" i="24" s="1"/>
  <c r="AJ1566" i="24" a="1"/>
  <c r="AJ1566" i="24" s="1"/>
  <c r="P1554" i="24" a="1"/>
  <c r="P1554" i="24" s="1"/>
  <c r="AJ1554" i="24" a="1"/>
  <c r="AJ1554" i="24" s="1"/>
  <c r="P1542" i="24" a="1"/>
  <c r="P1542" i="24" s="1"/>
  <c r="AJ1542" i="24" a="1"/>
  <c r="AJ1542" i="24" s="1"/>
  <c r="P1530" i="24" a="1"/>
  <c r="P1530" i="24" s="1"/>
  <c r="Q1530" i="24" s="1"/>
  <c r="S1530" i="24" s="1" a="1"/>
  <c r="S1530" i="24" s="1"/>
  <c r="AJ1530" i="24" a="1"/>
  <c r="AJ1530" i="24" s="1"/>
  <c r="P1518" i="24" a="1"/>
  <c r="P1518" i="24" s="1"/>
  <c r="Q1518" i="24" s="1"/>
  <c r="S1518" i="24" s="1" a="1"/>
  <c r="S1518" i="24" s="1"/>
  <c r="AJ1518" i="24" a="1"/>
  <c r="AJ1518" i="24" s="1"/>
  <c r="P1506" i="24" a="1"/>
  <c r="P1506" i="24" s="1"/>
  <c r="AJ1506" i="24" a="1"/>
  <c r="AJ1506" i="24" s="1"/>
  <c r="P1494" i="24" a="1"/>
  <c r="P1494" i="24" s="1"/>
  <c r="Q1494" i="24" s="1"/>
  <c r="S1494" i="24" s="1" a="1"/>
  <c r="S1494" i="24" s="1"/>
  <c r="AJ1494" i="24" a="1"/>
  <c r="AJ1494" i="24" s="1"/>
  <c r="P1482" i="24" a="1"/>
  <c r="P1482" i="24" s="1"/>
  <c r="Q1482" i="24" s="1"/>
  <c r="S1482" i="24" s="1" a="1"/>
  <c r="S1482" i="24" s="1"/>
  <c r="AJ1482" i="24" a="1"/>
  <c r="AJ1482" i="24" s="1"/>
  <c r="P1470" i="24" a="1"/>
  <c r="P1470" i="24" s="1"/>
  <c r="Q1470" i="24" s="1"/>
  <c r="S1470" i="24" s="1" a="1"/>
  <c r="S1470" i="24" s="1"/>
  <c r="AJ1470" i="24" a="1"/>
  <c r="AJ1470" i="24" s="1"/>
  <c r="P1458" i="24" a="1"/>
  <c r="P1458" i="24" s="1"/>
  <c r="Q1458" i="24" s="1"/>
  <c r="S1458" i="24" s="1" a="1"/>
  <c r="S1458" i="24" s="1"/>
  <c r="AJ1458" i="24" a="1"/>
  <c r="AJ1458" i="24" s="1"/>
  <c r="P1446" i="24" a="1"/>
  <c r="P1446" i="24" s="1"/>
  <c r="AJ1446" i="24" a="1"/>
  <c r="AJ1446" i="24" s="1"/>
  <c r="P1434" i="24" a="1"/>
  <c r="P1434" i="24" s="1"/>
  <c r="AJ1434" i="24" a="1"/>
  <c r="AJ1434" i="24" s="1"/>
  <c r="P1422" i="24" a="1"/>
  <c r="P1422" i="24" s="1"/>
  <c r="AJ1422" i="24" a="1"/>
  <c r="AJ1422" i="24" s="1"/>
  <c r="P1410" i="24" a="1"/>
  <c r="P1410" i="24" s="1"/>
  <c r="Q1410" i="24" s="1"/>
  <c r="S1410" i="24" s="1" a="1"/>
  <c r="S1410" i="24" s="1"/>
  <c r="AJ1410" i="24" a="1"/>
  <c r="AJ1410" i="24" s="1"/>
  <c r="P1398" i="24" a="1"/>
  <c r="P1398" i="24" s="1"/>
  <c r="Q1398" i="24" s="1"/>
  <c r="S1398" i="24" s="1" a="1"/>
  <c r="S1398" i="24" s="1"/>
  <c r="AJ1398" i="24" a="1"/>
  <c r="AJ1398" i="24" s="1"/>
  <c r="P1386" i="24" a="1"/>
  <c r="P1386" i="24" s="1"/>
  <c r="AJ1386" i="24" a="1"/>
  <c r="AJ1386" i="24" s="1"/>
  <c r="P1374" i="24" a="1"/>
  <c r="P1374" i="24" s="1"/>
  <c r="Q1374" i="24" s="1"/>
  <c r="S1374" i="24" s="1" a="1"/>
  <c r="S1374" i="24" s="1"/>
  <c r="AJ1374" i="24" a="1"/>
  <c r="AJ1374" i="24" s="1"/>
  <c r="P1362" i="24" a="1"/>
  <c r="P1362" i="24" s="1"/>
  <c r="Q1362" i="24" s="1"/>
  <c r="S1362" i="24" s="1" a="1"/>
  <c r="S1362" i="24" s="1"/>
  <c r="AJ1362" i="24" a="1"/>
  <c r="AJ1362" i="24" s="1"/>
  <c r="P1350" i="24" a="1"/>
  <c r="P1350" i="24" s="1"/>
  <c r="AJ1350" i="24" a="1"/>
  <c r="AJ1350" i="24" s="1"/>
  <c r="P1338" i="24" a="1"/>
  <c r="P1338" i="24" s="1"/>
  <c r="Q1338" i="24" s="1"/>
  <c r="S1338" i="24" s="1" a="1"/>
  <c r="S1338" i="24" s="1"/>
  <c r="AJ1338" i="24" a="1"/>
  <c r="AJ1338" i="24" s="1"/>
  <c r="P1326" i="24" a="1"/>
  <c r="P1326" i="24" s="1"/>
  <c r="Q1326" i="24" s="1"/>
  <c r="S1326" i="24" s="1" a="1"/>
  <c r="S1326" i="24" s="1"/>
  <c r="AJ1326" i="24" a="1"/>
  <c r="AJ1326" i="24" s="1"/>
  <c r="P1314" i="24" a="1"/>
  <c r="P1314" i="24" s="1"/>
  <c r="AJ1314" i="24" a="1"/>
  <c r="AJ1314" i="24" s="1"/>
  <c r="P1302" i="24" a="1"/>
  <c r="P1302" i="24" s="1"/>
  <c r="Q1302" i="24" s="1"/>
  <c r="S1302" i="24" s="1" a="1"/>
  <c r="S1302" i="24" s="1"/>
  <c r="AJ1302" i="24" a="1"/>
  <c r="AJ1302" i="24" s="1"/>
  <c r="P1290" i="24" a="1"/>
  <c r="P1290" i="24" s="1"/>
  <c r="Q1290" i="24" s="1"/>
  <c r="S1290" i="24" s="1" a="1"/>
  <c r="S1290" i="24" s="1"/>
  <c r="AJ1290" i="24" a="1"/>
  <c r="AJ1290" i="24" s="1"/>
  <c r="P1278" i="24" a="1"/>
  <c r="P1278" i="24" s="1"/>
  <c r="AJ1278" i="24" a="1"/>
  <c r="AJ1278" i="24" s="1"/>
  <c r="P1266" i="24" a="1"/>
  <c r="P1266" i="24" s="1"/>
  <c r="Q1266" i="24" s="1"/>
  <c r="S1266" i="24" s="1" a="1"/>
  <c r="S1266" i="24" s="1"/>
  <c r="AJ1266" i="24" a="1"/>
  <c r="AJ1266" i="24" s="1"/>
  <c r="P1254" i="24" a="1"/>
  <c r="P1254" i="24" s="1"/>
  <c r="AJ1254" i="24" a="1"/>
  <c r="AJ1254" i="24" s="1"/>
  <c r="P1242" i="24" a="1"/>
  <c r="P1242" i="24" s="1"/>
  <c r="Q1242" i="24" s="1"/>
  <c r="S1242" i="24" s="1" a="1"/>
  <c r="S1242" i="24" s="1"/>
  <c r="AJ1242" i="24" a="1"/>
  <c r="AJ1242" i="24" s="1"/>
  <c r="P1230" i="24" a="1"/>
  <c r="P1230" i="24" s="1"/>
  <c r="Q1230" i="24" s="1"/>
  <c r="S1230" i="24" s="1" a="1"/>
  <c r="S1230" i="24" s="1"/>
  <c r="AJ1230" i="24" a="1"/>
  <c r="AJ1230" i="24" s="1"/>
  <c r="P1218" i="24" a="1"/>
  <c r="P1218" i="24" s="1"/>
  <c r="Q1218" i="24" s="1"/>
  <c r="S1218" i="24" s="1" a="1"/>
  <c r="S1218" i="24" s="1"/>
  <c r="AJ1218" i="24" a="1"/>
  <c r="AJ1218" i="24" s="1"/>
  <c r="P1206" i="24" a="1"/>
  <c r="P1206" i="24" s="1"/>
  <c r="AJ1206" i="24" a="1"/>
  <c r="AJ1206" i="24" s="1"/>
  <c r="P1194" i="24" a="1"/>
  <c r="P1194" i="24" s="1"/>
  <c r="Q1194" i="24" s="1"/>
  <c r="S1194" i="24" s="1" a="1"/>
  <c r="S1194" i="24" s="1"/>
  <c r="AJ1194" i="24" a="1"/>
  <c r="AJ1194" i="24" s="1"/>
  <c r="P1182" i="24" a="1"/>
  <c r="P1182" i="24" s="1"/>
  <c r="Q1182" i="24" s="1"/>
  <c r="S1182" i="24" s="1" a="1"/>
  <c r="S1182" i="24" s="1"/>
  <c r="AJ1182" i="24" a="1"/>
  <c r="AJ1182" i="24" s="1"/>
  <c r="P1170" i="24" a="1"/>
  <c r="P1170" i="24" s="1"/>
  <c r="AJ1170" i="24" a="1"/>
  <c r="AJ1170" i="24" s="1"/>
  <c r="P1158" i="24" a="1"/>
  <c r="P1158" i="24" s="1"/>
  <c r="AJ1158" i="24" a="1"/>
  <c r="AJ1158" i="24" s="1"/>
  <c r="P1146" i="24" a="1"/>
  <c r="P1146" i="24" s="1"/>
  <c r="Q1146" i="24" s="1"/>
  <c r="S1146" i="24" s="1" a="1"/>
  <c r="S1146" i="24" s="1"/>
  <c r="AJ1146" i="24" a="1"/>
  <c r="AJ1146" i="24" s="1"/>
  <c r="P1134" i="24" a="1"/>
  <c r="P1134" i="24" s="1"/>
  <c r="AJ1134" i="24" a="1"/>
  <c r="AJ1134" i="24" s="1"/>
  <c r="P1122" i="24" a="1"/>
  <c r="P1122" i="24" s="1"/>
  <c r="Q1122" i="24" s="1"/>
  <c r="S1122" i="24" s="1" a="1"/>
  <c r="S1122" i="24" s="1"/>
  <c r="AJ1122" i="24" a="1"/>
  <c r="AJ1122" i="24" s="1"/>
  <c r="P1110" i="24" a="1"/>
  <c r="P1110" i="24" s="1"/>
  <c r="AJ1110" i="24" a="1"/>
  <c r="AJ1110" i="24" s="1"/>
  <c r="P1098" i="24" a="1"/>
  <c r="P1098" i="24" s="1"/>
  <c r="Q1098" i="24" s="1"/>
  <c r="S1098" i="24" s="1" a="1"/>
  <c r="S1098" i="24" s="1"/>
  <c r="AJ1098" i="24" a="1"/>
  <c r="AJ1098" i="24" s="1"/>
  <c r="P1086" i="24" a="1"/>
  <c r="P1086" i="24" s="1"/>
  <c r="AJ1086" i="24" a="1"/>
  <c r="AJ1086" i="24" s="1"/>
  <c r="P1074" i="24" a="1"/>
  <c r="P1074" i="24" s="1"/>
  <c r="AJ1074" i="24" a="1"/>
  <c r="AJ1074" i="24" s="1"/>
  <c r="P1062" i="24" a="1"/>
  <c r="P1062" i="24" s="1"/>
  <c r="Q1062" i="24" s="1"/>
  <c r="S1062" i="24" s="1" a="1"/>
  <c r="S1062" i="24" s="1"/>
  <c r="AJ1062" i="24" a="1"/>
  <c r="AJ1062" i="24" s="1"/>
  <c r="P1050" i="24" a="1"/>
  <c r="P1050" i="24" s="1"/>
  <c r="Q1050" i="24" s="1"/>
  <c r="S1050" i="24" s="1" a="1"/>
  <c r="S1050" i="24" s="1"/>
  <c r="AJ1050" i="24" a="1"/>
  <c r="AJ1050" i="24" s="1"/>
  <c r="P1038" i="24" a="1"/>
  <c r="P1038" i="24" s="1"/>
  <c r="AJ1038" i="24" a="1"/>
  <c r="AJ1038" i="24" s="1"/>
  <c r="P1026" i="24" a="1"/>
  <c r="P1026" i="24" s="1"/>
  <c r="Q1026" i="24" s="1"/>
  <c r="S1026" i="24" s="1" a="1"/>
  <c r="S1026" i="24" s="1"/>
  <c r="AJ1026" i="24" a="1"/>
  <c r="AJ1026" i="24" s="1"/>
  <c r="P1014" i="24" a="1"/>
  <c r="P1014" i="24" s="1"/>
  <c r="Q1014" i="24" s="1"/>
  <c r="S1014" i="24" s="1" a="1"/>
  <c r="S1014" i="24" s="1"/>
  <c r="AJ1014" i="24" a="1"/>
  <c r="AJ1014" i="24" s="1"/>
  <c r="P1002" i="24" a="1"/>
  <c r="P1002" i="24" s="1"/>
  <c r="AJ1002" i="24" a="1"/>
  <c r="AJ1002" i="24" s="1"/>
  <c r="P990" i="24" a="1"/>
  <c r="P990" i="24" s="1"/>
  <c r="Q990" i="24" s="1"/>
  <c r="S990" i="24" s="1" a="1"/>
  <c r="S990" i="24" s="1"/>
  <c r="AJ990" i="24" a="1"/>
  <c r="AJ990" i="24" s="1"/>
  <c r="P978" i="24" a="1"/>
  <c r="P978" i="24" s="1"/>
  <c r="Q978" i="24" s="1"/>
  <c r="S978" i="24" s="1" a="1"/>
  <c r="S978" i="24" s="1"/>
  <c r="AJ978" i="24" a="1"/>
  <c r="AJ978" i="24" s="1"/>
  <c r="P966" i="24" a="1"/>
  <c r="P966" i="24" s="1"/>
  <c r="AJ966" i="24" a="1"/>
  <c r="AJ966" i="24" s="1"/>
  <c r="P954" i="24" a="1"/>
  <c r="P954" i="24" s="1"/>
  <c r="AJ954" i="24" a="1"/>
  <c r="AJ954" i="24" s="1"/>
  <c r="P942" i="24" a="1"/>
  <c r="P942" i="24" s="1"/>
  <c r="Q942" i="24" s="1"/>
  <c r="S942" i="24" s="1" a="1"/>
  <c r="S942" i="24" s="1"/>
  <c r="AJ942" i="24" a="1"/>
  <c r="AJ942" i="24" s="1"/>
  <c r="P930" i="24" a="1"/>
  <c r="P930" i="24" s="1"/>
  <c r="AJ930" i="24" a="1"/>
  <c r="AJ930" i="24" s="1"/>
  <c r="P918" i="24" a="1"/>
  <c r="P918" i="24" s="1"/>
  <c r="AJ918" i="24" a="1"/>
  <c r="AJ918" i="24" s="1"/>
  <c r="P906" i="24" a="1"/>
  <c r="P906" i="24" s="1"/>
  <c r="AJ906" i="24" a="1"/>
  <c r="AJ906" i="24" s="1"/>
  <c r="P894" i="24" a="1"/>
  <c r="P894" i="24" s="1"/>
  <c r="AJ894" i="24" a="1"/>
  <c r="AJ894" i="24" s="1"/>
  <c r="P882" i="24" a="1"/>
  <c r="P882" i="24" s="1"/>
  <c r="AJ882" i="24" a="1"/>
  <c r="AJ882" i="24" s="1"/>
  <c r="P870" i="24" a="1"/>
  <c r="P870" i="24" s="1"/>
  <c r="AJ870" i="24" a="1"/>
  <c r="AJ870" i="24" s="1"/>
  <c r="P858" i="24" a="1"/>
  <c r="P858" i="24" s="1"/>
  <c r="AJ858" i="24" a="1"/>
  <c r="AJ858" i="24" s="1"/>
  <c r="P846" i="24" a="1"/>
  <c r="P846" i="24" s="1"/>
  <c r="AJ846" i="24" a="1"/>
  <c r="AJ846" i="24" s="1"/>
  <c r="P834" i="24" a="1"/>
  <c r="P834" i="24" s="1"/>
  <c r="AJ834" i="24" a="1"/>
  <c r="AJ834" i="24" s="1"/>
  <c r="P822" i="24" a="1"/>
  <c r="P822" i="24" s="1"/>
  <c r="Q822" i="24" s="1"/>
  <c r="S822" i="24" s="1" a="1"/>
  <c r="S822" i="24" s="1"/>
  <c r="AJ822" i="24" a="1"/>
  <c r="AJ822" i="24" s="1"/>
  <c r="P810" i="24" a="1"/>
  <c r="P810" i="24" s="1"/>
  <c r="AJ810" i="24" a="1"/>
  <c r="AJ810" i="24" s="1"/>
  <c r="P798" i="24" a="1"/>
  <c r="P798" i="24" s="1"/>
  <c r="AJ798" i="24" a="1"/>
  <c r="AJ798" i="24" s="1"/>
  <c r="P786" i="24" a="1"/>
  <c r="P786" i="24" s="1"/>
  <c r="AJ786" i="24" a="1"/>
  <c r="AJ786" i="24" s="1"/>
  <c r="P774" i="24" a="1"/>
  <c r="P774" i="24" s="1"/>
  <c r="Q774" i="24" s="1"/>
  <c r="S774" i="24" s="1" a="1"/>
  <c r="S774" i="24" s="1"/>
  <c r="AJ774" i="24" a="1"/>
  <c r="AJ774" i="24" s="1"/>
  <c r="P762" i="24" a="1"/>
  <c r="P762" i="24" s="1"/>
  <c r="AJ762" i="24" a="1"/>
  <c r="AJ762" i="24" s="1"/>
  <c r="P750" i="24" a="1"/>
  <c r="P750" i="24" s="1"/>
  <c r="Q750" i="24" s="1"/>
  <c r="S750" i="24" s="1" a="1"/>
  <c r="S750" i="24" s="1"/>
  <c r="AJ750" i="24" a="1"/>
  <c r="AJ750" i="24" s="1"/>
  <c r="P738" i="24" a="1"/>
  <c r="P738" i="24" s="1"/>
  <c r="Q738" i="24" s="1"/>
  <c r="S738" i="24" s="1" a="1"/>
  <c r="S738" i="24" s="1"/>
  <c r="AJ738" i="24" a="1"/>
  <c r="AJ738" i="24" s="1"/>
  <c r="P726" i="24" a="1"/>
  <c r="P726" i="24" s="1"/>
  <c r="Q726" i="24" s="1"/>
  <c r="S726" i="24" s="1" a="1"/>
  <c r="S726" i="24" s="1"/>
  <c r="AJ726" i="24" a="1"/>
  <c r="AJ726" i="24" s="1"/>
  <c r="P714" i="24" a="1"/>
  <c r="P714" i="24" s="1"/>
  <c r="AJ714" i="24" a="1"/>
  <c r="AJ714" i="24" s="1"/>
  <c r="P702" i="24" a="1"/>
  <c r="P702" i="24" s="1"/>
  <c r="Q702" i="24" s="1"/>
  <c r="S702" i="24" s="1" a="1"/>
  <c r="S702" i="24" s="1"/>
  <c r="T702" i="24" s="1"/>
  <c r="AJ702" i="24" a="1"/>
  <c r="AJ702" i="24" s="1"/>
  <c r="P690" i="24" a="1"/>
  <c r="P690" i="24" s="1"/>
  <c r="Q690" i="24" s="1"/>
  <c r="S690" i="24" s="1" a="1"/>
  <c r="S690" i="24" s="1"/>
  <c r="T690" i="24" s="1"/>
  <c r="AJ690" i="24" a="1"/>
  <c r="AJ690" i="24" s="1"/>
  <c r="P678" i="24" a="1"/>
  <c r="P678" i="24" s="1"/>
  <c r="AJ678" i="24" a="1"/>
  <c r="AJ678" i="24" s="1"/>
  <c r="P666" i="24" a="1"/>
  <c r="P666" i="24" s="1"/>
  <c r="AJ666" i="24" a="1"/>
  <c r="AJ666" i="24" s="1"/>
  <c r="P654" i="24" a="1"/>
  <c r="P654" i="24" s="1"/>
  <c r="Q654" i="24" s="1"/>
  <c r="S654" i="24" s="1" a="1"/>
  <c r="S654" i="24" s="1"/>
  <c r="T654" i="24" s="1"/>
  <c r="AJ654" i="24" a="1"/>
  <c r="AJ654" i="24" s="1"/>
  <c r="P642" i="24" a="1"/>
  <c r="P642" i="24" s="1"/>
  <c r="AJ642" i="24" a="1"/>
  <c r="AJ642" i="24" s="1"/>
  <c r="P630" i="24" a="1"/>
  <c r="P630" i="24" s="1"/>
  <c r="AJ630" i="24" a="1"/>
  <c r="AJ630" i="24" s="1"/>
  <c r="P618" i="24" a="1"/>
  <c r="P618" i="24" s="1"/>
  <c r="AJ618" i="24" a="1"/>
  <c r="AJ618" i="24" s="1"/>
  <c r="P606" i="24" a="1"/>
  <c r="P606" i="24" s="1"/>
  <c r="Q606" i="24" s="1"/>
  <c r="S606" i="24" s="1" a="1"/>
  <c r="S606" i="24" s="1"/>
  <c r="T606" i="24" s="1"/>
  <c r="AJ606" i="24" a="1"/>
  <c r="AJ606" i="24" s="1"/>
  <c r="P594" i="24" a="1"/>
  <c r="P594" i="24" s="1"/>
  <c r="AJ594" i="24" a="1"/>
  <c r="AJ594" i="24" s="1"/>
  <c r="P582" i="24" a="1"/>
  <c r="P582" i="24" s="1"/>
  <c r="Q582" i="24" s="1"/>
  <c r="S582" i="24" s="1" a="1"/>
  <c r="S582" i="24" s="1"/>
  <c r="T582" i="24" s="1"/>
  <c r="AJ582" i="24" a="1"/>
  <c r="AJ582" i="24" s="1"/>
  <c r="P570" i="24" a="1"/>
  <c r="P570" i="24" s="1"/>
  <c r="AJ570" i="24" a="1"/>
  <c r="AJ570" i="24" s="1"/>
  <c r="P558" i="24" a="1"/>
  <c r="P558" i="24" s="1"/>
  <c r="Q558" i="24" s="1"/>
  <c r="S558" i="24" s="1" a="1"/>
  <c r="S558" i="24" s="1"/>
  <c r="T558" i="24" s="1"/>
  <c r="AJ558" i="24" a="1"/>
  <c r="AJ558" i="24" s="1"/>
  <c r="P546" i="24" a="1"/>
  <c r="P546" i="24" s="1"/>
  <c r="Q546" i="24" s="1"/>
  <c r="S546" i="24" s="1" a="1"/>
  <c r="S546" i="24" s="1"/>
  <c r="T546" i="24" s="1"/>
  <c r="AJ546" i="24" a="1"/>
  <c r="AJ546" i="24" s="1"/>
  <c r="P534" i="24" a="1"/>
  <c r="P534" i="24" s="1"/>
  <c r="Q534" i="24" s="1"/>
  <c r="S534" i="24" s="1" a="1"/>
  <c r="S534" i="24" s="1"/>
  <c r="T534" i="24" s="1"/>
  <c r="AJ534" i="24" a="1"/>
  <c r="AJ534" i="24" s="1"/>
  <c r="P522" i="24" a="1"/>
  <c r="P522" i="24" s="1"/>
  <c r="Q522" i="24" s="1"/>
  <c r="S522" i="24" s="1" a="1"/>
  <c r="S522" i="24" s="1"/>
  <c r="T522" i="24" s="1"/>
  <c r="AJ522" i="24" a="1"/>
  <c r="AJ522" i="24" s="1"/>
  <c r="P510" i="24" a="1"/>
  <c r="P510" i="24" s="1"/>
  <c r="Q510" i="24" s="1"/>
  <c r="S510" i="24" s="1" a="1"/>
  <c r="S510" i="24" s="1"/>
  <c r="T510" i="24" s="1"/>
  <c r="AJ510" i="24" a="1"/>
  <c r="AJ510" i="24" s="1"/>
  <c r="P498" i="24" a="1"/>
  <c r="P498" i="24" s="1"/>
  <c r="AJ498" i="24" a="1"/>
  <c r="AJ498" i="24" s="1"/>
  <c r="P486" i="24" a="1"/>
  <c r="P486" i="24" s="1"/>
  <c r="Q486" i="24" s="1"/>
  <c r="S486" i="24" s="1" a="1"/>
  <c r="S486" i="24" s="1"/>
  <c r="T486" i="24" s="1"/>
  <c r="AJ486" i="24" a="1"/>
  <c r="AJ486" i="24" s="1"/>
  <c r="P474" i="24" a="1"/>
  <c r="P474" i="24" s="1"/>
  <c r="AJ474" i="24" a="1"/>
  <c r="AJ474" i="24" s="1"/>
  <c r="P378" i="24" a="1"/>
  <c r="P378" i="24" s="1"/>
  <c r="AJ378" i="24" a="1"/>
  <c r="AJ378" i="24" s="1"/>
  <c r="P354" i="24" a="1"/>
  <c r="P354" i="24" s="1"/>
  <c r="AJ354" i="24" a="1"/>
  <c r="AJ354" i="24" s="1"/>
  <c r="P306" i="24" a="1"/>
  <c r="P306" i="24" s="1"/>
  <c r="AJ306" i="24" a="1"/>
  <c r="AJ306" i="24" s="1"/>
  <c r="P105" i="24" a="1"/>
  <c r="P105" i="24" s="1"/>
  <c r="AJ105" i="24" a="1"/>
  <c r="AJ105" i="24" s="1"/>
  <c r="P81" i="24" a="1"/>
  <c r="P81" i="24" s="1"/>
  <c r="AJ81" i="24" a="1"/>
  <c r="AJ81" i="24" s="1"/>
  <c r="P139" i="24" a="1"/>
  <c r="P139" i="24" s="1"/>
  <c r="AJ139" i="24" a="1"/>
  <c r="AJ139" i="24" s="1"/>
  <c r="P115" i="24" a="1"/>
  <c r="P115" i="24" s="1"/>
  <c r="AJ115" i="24" a="1"/>
  <c r="AJ115" i="24" s="1"/>
  <c r="P91" i="24" a="1"/>
  <c r="P91" i="24" s="1"/>
  <c r="AJ91" i="24" a="1"/>
  <c r="AJ91" i="24" s="1"/>
  <c r="P31" i="24" a="1"/>
  <c r="P31" i="24" s="1"/>
  <c r="AJ31" i="24" a="1"/>
  <c r="AJ31" i="24" s="1"/>
  <c r="P246" i="24" a="1"/>
  <c r="P246" i="24" s="1"/>
  <c r="AJ246" i="24" a="1"/>
  <c r="AJ246" i="24" s="1"/>
  <c r="P234" i="24" a="1"/>
  <c r="P234" i="24" s="1"/>
  <c r="AJ234" i="24" a="1"/>
  <c r="AJ234" i="24" s="1"/>
  <c r="P222" i="24" a="1"/>
  <c r="P222" i="24" s="1"/>
  <c r="AJ222" i="24" a="1"/>
  <c r="AJ222" i="24" s="1"/>
  <c r="P18" i="24" a="1"/>
  <c r="P18" i="24" s="1"/>
  <c r="AJ18" i="24" a="1"/>
  <c r="AJ18" i="24" s="1"/>
  <c r="P1577" i="24" a="1"/>
  <c r="P1577" i="24" s="1"/>
  <c r="AJ1577" i="24" a="1"/>
  <c r="AJ1577" i="24" s="1"/>
  <c r="P1565" i="24" a="1"/>
  <c r="P1565" i="24" s="1"/>
  <c r="AJ1565" i="24" a="1"/>
  <c r="AJ1565" i="24" s="1"/>
  <c r="P1553" i="24" a="1"/>
  <c r="P1553" i="24" s="1"/>
  <c r="AJ1553" i="24" a="1"/>
  <c r="AJ1553" i="24" s="1"/>
  <c r="P1541" i="24" a="1"/>
  <c r="P1541" i="24" s="1"/>
  <c r="AJ1541" i="24" a="1"/>
  <c r="AJ1541" i="24" s="1"/>
  <c r="P1529" i="24" a="1"/>
  <c r="P1529" i="24" s="1"/>
  <c r="AJ1529" i="24" a="1"/>
  <c r="AJ1529" i="24" s="1"/>
  <c r="P1517" i="24" a="1"/>
  <c r="P1517" i="24" s="1"/>
  <c r="AJ1517" i="24" a="1"/>
  <c r="AJ1517" i="24" s="1"/>
  <c r="P1505" i="24" a="1"/>
  <c r="P1505" i="24" s="1"/>
  <c r="AJ1505" i="24" a="1"/>
  <c r="AJ1505" i="24" s="1"/>
  <c r="P1493" i="24" a="1"/>
  <c r="P1493" i="24" s="1"/>
  <c r="AJ1493" i="24" a="1"/>
  <c r="AJ1493" i="24" s="1"/>
  <c r="P1481" i="24" a="1"/>
  <c r="P1481" i="24" s="1"/>
  <c r="AJ1481" i="24" a="1"/>
  <c r="AJ1481" i="24" s="1"/>
  <c r="P1469" i="24" a="1"/>
  <c r="P1469" i="24" s="1"/>
  <c r="AJ1469" i="24" a="1"/>
  <c r="AJ1469" i="24" s="1"/>
  <c r="P1457" i="24" a="1"/>
  <c r="P1457" i="24" s="1"/>
  <c r="AJ1457" i="24" a="1"/>
  <c r="AJ1457" i="24" s="1"/>
  <c r="P1445" i="24" a="1"/>
  <c r="P1445" i="24" s="1"/>
  <c r="AJ1445" i="24" a="1"/>
  <c r="AJ1445" i="24" s="1"/>
  <c r="P1433" i="24" a="1"/>
  <c r="P1433" i="24" s="1"/>
  <c r="AJ1433" i="24" a="1"/>
  <c r="AJ1433" i="24" s="1"/>
  <c r="P1421" i="24" a="1"/>
  <c r="P1421" i="24" s="1"/>
  <c r="AJ1421" i="24" a="1"/>
  <c r="AJ1421" i="24" s="1"/>
  <c r="P1409" i="24" a="1"/>
  <c r="P1409" i="24" s="1"/>
  <c r="AJ1409" i="24" a="1"/>
  <c r="AJ1409" i="24" s="1"/>
  <c r="P1397" i="24" a="1"/>
  <c r="P1397" i="24" s="1"/>
  <c r="AJ1397" i="24" a="1"/>
  <c r="AJ1397" i="24" s="1"/>
  <c r="P1385" i="24" a="1"/>
  <c r="P1385" i="24" s="1"/>
  <c r="AJ1385" i="24" a="1"/>
  <c r="AJ1385" i="24" s="1"/>
  <c r="P1373" i="24" a="1"/>
  <c r="P1373" i="24" s="1"/>
  <c r="AJ1373" i="24" a="1"/>
  <c r="AJ1373" i="24" s="1"/>
  <c r="P1361" i="24" a="1"/>
  <c r="P1361" i="24" s="1"/>
  <c r="AJ1361" i="24" a="1"/>
  <c r="AJ1361" i="24" s="1"/>
  <c r="P1349" i="24" a="1"/>
  <c r="P1349" i="24" s="1"/>
  <c r="AJ1349" i="24" a="1"/>
  <c r="AJ1349" i="24" s="1"/>
  <c r="P1337" i="24" a="1"/>
  <c r="P1337" i="24" s="1"/>
  <c r="P1325" i="24" a="1"/>
  <c r="P1325" i="24" s="1"/>
  <c r="AJ1325" i="24" a="1"/>
  <c r="AJ1325" i="24" s="1"/>
  <c r="P1313" i="24" a="1"/>
  <c r="P1313" i="24" s="1"/>
  <c r="AJ1313" i="24" a="1"/>
  <c r="AJ1313" i="24" s="1"/>
  <c r="P1301" i="24" a="1"/>
  <c r="P1301" i="24" s="1"/>
  <c r="AJ1301" i="24" a="1"/>
  <c r="AJ1301" i="24" s="1"/>
  <c r="P1289" i="24" a="1"/>
  <c r="P1289" i="24" s="1"/>
  <c r="AJ1289" i="24" a="1"/>
  <c r="AJ1289" i="24" s="1"/>
  <c r="P1277" i="24" a="1"/>
  <c r="P1277" i="24" s="1"/>
  <c r="AJ1277" i="24" a="1"/>
  <c r="AJ1277" i="24" s="1"/>
  <c r="P1265" i="24" a="1"/>
  <c r="P1265" i="24" s="1"/>
  <c r="AJ1265" i="24" a="1"/>
  <c r="AJ1265" i="24" s="1"/>
  <c r="P1253" i="24" a="1"/>
  <c r="P1253" i="24" s="1"/>
  <c r="AJ1253" i="24" a="1"/>
  <c r="AJ1253" i="24" s="1"/>
  <c r="P1241" i="24" a="1"/>
  <c r="P1241" i="24" s="1"/>
  <c r="P1229" i="24" a="1"/>
  <c r="P1229" i="24" s="1"/>
  <c r="AJ1229" i="24" a="1"/>
  <c r="AJ1229" i="24" s="1"/>
  <c r="P1217" i="24" a="1"/>
  <c r="P1217" i="24" s="1"/>
  <c r="P1205" i="24" a="1"/>
  <c r="P1205" i="24" s="1"/>
  <c r="AJ1205" i="24" a="1"/>
  <c r="AJ1205" i="24" s="1"/>
  <c r="P1193" i="24" a="1"/>
  <c r="P1193" i="24" s="1"/>
  <c r="AJ1193" i="24" a="1"/>
  <c r="AJ1193" i="24" s="1"/>
  <c r="P1181" i="24" a="1"/>
  <c r="P1181" i="24" s="1"/>
  <c r="AJ1181" i="24" a="1"/>
  <c r="AJ1181" i="24" s="1"/>
  <c r="P1169" i="24" a="1"/>
  <c r="P1169" i="24" s="1"/>
  <c r="AJ1169" i="24" a="1"/>
  <c r="AJ1169" i="24" s="1"/>
  <c r="P1157" i="24" a="1"/>
  <c r="P1157" i="24" s="1"/>
  <c r="AJ1157" i="24" a="1"/>
  <c r="AJ1157" i="24" s="1"/>
  <c r="P1145" i="24" a="1"/>
  <c r="P1145" i="24" s="1"/>
  <c r="AJ1145" i="24" a="1"/>
  <c r="AJ1145" i="24" s="1"/>
  <c r="P1133" i="24" a="1"/>
  <c r="P1133" i="24" s="1"/>
  <c r="AJ1133" i="24" a="1"/>
  <c r="AJ1133" i="24" s="1"/>
  <c r="P1121" i="24" a="1"/>
  <c r="P1121" i="24" s="1"/>
  <c r="AJ1121" i="24" a="1"/>
  <c r="AJ1121" i="24" s="1"/>
  <c r="P1109" i="24" a="1"/>
  <c r="P1109" i="24" s="1"/>
  <c r="AJ1109" i="24" a="1"/>
  <c r="AJ1109" i="24" s="1"/>
  <c r="P1097" i="24" a="1"/>
  <c r="P1097" i="24" s="1"/>
  <c r="P1085" i="24" a="1"/>
  <c r="P1085" i="24" s="1"/>
  <c r="AJ1085" i="24" a="1"/>
  <c r="AJ1085" i="24" s="1"/>
  <c r="P1073" i="24" a="1"/>
  <c r="P1073" i="24" s="1"/>
  <c r="P1061" i="24" a="1"/>
  <c r="P1061" i="24" s="1"/>
  <c r="P1049" i="24" a="1"/>
  <c r="P1049" i="24" s="1"/>
  <c r="AJ1049" i="24" a="1"/>
  <c r="AJ1049" i="24" s="1"/>
  <c r="P1037" i="24" a="1"/>
  <c r="P1037" i="24" s="1"/>
  <c r="P1025" i="24" a="1"/>
  <c r="P1025" i="24" s="1"/>
  <c r="AJ1025" i="24" a="1"/>
  <c r="AJ1025" i="24" s="1"/>
  <c r="P1013" i="24" a="1"/>
  <c r="P1013" i="24" s="1"/>
  <c r="AJ1013" i="24" a="1"/>
  <c r="AJ1013" i="24" s="1"/>
  <c r="P1001" i="24" a="1"/>
  <c r="P1001" i="24" s="1"/>
  <c r="AJ1001" i="24" a="1"/>
  <c r="AJ1001" i="24" s="1"/>
  <c r="P989" i="24" a="1"/>
  <c r="P989" i="24" s="1"/>
  <c r="AJ989" i="24" a="1"/>
  <c r="AJ989" i="24" s="1"/>
  <c r="P977" i="24" a="1"/>
  <c r="P977" i="24" s="1"/>
  <c r="AJ977" i="24" a="1"/>
  <c r="AJ977" i="24" s="1"/>
  <c r="P965" i="24" a="1"/>
  <c r="P965" i="24" s="1"/>
  <c r="AJ965" i="24" a="1"/>
  <c r="AJ965" i="24" s="1"/>
  <c r="P953" i="24" a="1"/>
  <c r="P953" i="24" s="1"/>
  <c r="AJ953" i="24" a="1"/>
  <c r="AJ953" i="24" s="1"/>
  <c r="P941" i="24" a="1"/>
  <c r="P941" i="24" s="1"/>
  <c r="AJ941" i="24" a="1"/>
  <c r="AJ941" i="24" s="1"/>
  <c r="P929" i="24" a="1"/>
  <c r="P929" i="24" s="1"/>
  <c r="AJ929" i="24" a="1"/>
  <c r="AJ929" i="24" s="1"/>
  <c r="P917" i="24" a="1"/>
  <c r="P917" i="24" s="1"/>
  <c r="AJ917" i="24" a="1"/>
  <c r="AJ917" i="24" s="1"/>
  <c r="P905" i="24" a="1"/>
  <c r="P905" i="24" s="1"/>
  <c r="AJ905" i="24" a="1"/>
  <c r="AJ905" i="24" s="1"/>
  <c r="P893" i="24" a="1"/>
  <c r="P893" i="24" s="1"/>
  <c r="AJ893" i="24" a="1"/>
  <c r="AJ893" i="24" s="1"/>
  <c r="P881" i="24" a="1"/>
  <c r="P881" i="24" s="1"/>
  <c r="AJ881" i="24" a="1"/>
  <c r="AJ881" i="24" s="1"/>
  <c r="P869" i="24" a="1"/>
  <c r="P869" i="24" s="1"/>
  <c r="AJ869" i="24" a="1"/>
  <c r="AJ869" i="24" s="1"/>
  <c r="P857" i="24" a="1"/>
  <c r="P857" i="24" s="1"/>
  <c r="AJ857" i="24" a="1"/>
  <c r="AJ857" i="24" s="1"/>
  <c r="P845" i="24" a="1"/>
  <c r="P845" i="24" s="1"/>
  <c r="AJ845" i="24" a="1"/>
  <c r="AJ845" i="24" s="1"/>
  <c r="P833" i="24" a="1"/>
  <c r="P833" i="24" s="1"/>
  <c r="AJ833" i="24" a="1"/>
  <c r="AJ833" i="24" s="1"/>
  <c r="P821" i="24" a="1"/>
  <c r="P821" i="24" s="1"/>
  <c r="P809" i="24" a="1"/>
  <c r="P809" i="24" s="1"/>
  <c r="AJ809" i="24" a="1"/>
  <c r="AJ809" i="24" s="1"/>
  <c r="P797" i="24" a="1"/>
  <c r="P797" i="24" s="1"/>
  <c r="AJ797" i="24" a="1"/>
  <c r="AJ797" i="24" s="1"/>
  <c r="P785" i="24" a="1"/>
  <c r="P785" i="24" s="1"/>
  <c r="AJ785" i="24" a="1"/>
  <c r="AJ785" i="24" s="1"/>
  <c r="P773" i="24" a="1"/>
  <c r="P773" i="24" s="1"/>
  <c r="AJ773" i="24" a="1"/>
  <c r="AJ773" i="24" s="1"/>
  <c r="P761" i="24" a="1"/>
  <c r="P761" i="24" s="1"/>
  <c r="AJ761" i="24" a="1"/>
  <c r="AJ761" i="24" s="1"/>
  <c r="P749" i="24" a="1"/>
  <c r="P749" i="24" s="1"/>
  <c r="AJ749" i="24" a="1"/>
  <c r="AJ749" i="24" s="1"/>
  <c r="P737" i="24" a="1"/>
  <c r="P737" i="24" s="1"/>
  <c r="AJ737" i="24" a="1"/>
  <c r="AJ737" i="24" s="1"/>
  <c r="P725" i="24" a="1"/>
  <c r="P725" i="24" s="1"/>
  <c r="AJ725" i="24" a="1"/>
  <c r="AJ725" i="24" s="1"/>
  <c r="P713" i="24" a="1"/>
  <c r="P713" i="24" s="1"/>
  <c r="AJ713" i="24" a="1"/>
  <c r="AJ713" i="24" s="1"/>
  <c r="P701" i="24" a="1"/>
  <c r="P701" i="24" s="1"/>
  <c r="AJ701" i="24" a="1"/>
  <c r="AJ701" i="24" s="1"/>
  <c r="P689" i="24" a="1"/>
  <c r="P689" i="24" s="1"/>
  <c r="AJ689" i="24" a="1"/>
  <c r="AJ689" i="24" s="1"/>
  <c r="P677" i="24" a="1"/>
  <c r="P677" i="24" s="1"/>
  <c r="AJ677" i="24" a="1"/>
  <c r="AJ677" i="24" s="1"/>
  <c r="P665" i="24" a="1"/>
  <c r="P665" i="24" s="1"/>
  <c r="AJ665" i="24" a="1"/>
  <c r="AJ665" i="24" s="1"/>
  <c r="P653" i="24" a="1"/>
  <c r="P653" i="24" s="1"/>
  <c r="AJ653" i="24" a="1"/>
  <c r="AJ653" i="24" s="1"/>
  <c r="P641" i="24" a="1"/>
  <c r="P641" i="24" s="1"/>
  <c r="AJ641" i="24" a="1"/>
  <c r="AJ641" i="24" s="1"/>
  <c r="P629" i="24" a="1"/>
  <c r="P629" i="24" s="1"/>
  <c r="AJ629" i="24" a="1"/>
  <c r="AJ629" i="24" s="1"/>
  <c r="P617" i="24" a="1"/>
  <c r="P617" i="24" s="1"/>
  <c r="AJ617" i="24" a="1"/>
  <c r="AJ617" i="24" s="1"/>
  <c r="P605" i="24" a="1"/>
  <c r="P605" i="24" s="1"/>
  <c r="AJ605" i="24" a="1"/>
  <c r="AJ605" i="24" s="1"/>
  <c r="P593" i="24" a="1"/>
  <c r="P593" i="24" s="1"/>
  <c r="AJ593" i="24" a="1"/>
  <c r="AJ593" i="24" s="1"/>
  <c r="P581" i="24" a="1"/>
  <c r="P581" i="24" s="1"/>
  <c r="AJ581" i="24" a="1"/>
  <c r="AJ581" i="24" s="1"/>
  <c r="P569" i="24" a="1"/>
  <c r="P569" i="24" s="1"/>
  <c r="AJ569" i="24" a="1"/>
  <c r="AJ569" i="24" s="1"/>
  <c r="P557" i="24" a="1"/>
  <c r="P557" i="24" s="1"/>
  <c r="AJ557" i="24" a="1"/>
  <c r="AJ557" i="24" s="1"/>
  <c r="P545" i="24" a="1"/>
  <c r="P545" i="24" s="1"/>
  <c r="AJ545" i="24" a="1"/>
  <c r="AJ545" i="24" s="1"/>
  <c r="P533" i="24" a="1"/>
  <c r="P533" i="24" s="1"/>
  <c r="AJ533" i="24" a="1"/>
  <c r="AJ533" i="24" s="1"/>
  <c r="P521" i="24" a="1"/>
  <c r="P521" i="24" s="1"/>
  <c r="AJ521" i="24" a="1"/>
  <c r="AJ521" i="24" s="1"/>
  <c r="P509" i="24" a="1"/>
  <c r="P509" i="24" s="1"/>
  <c r="AJ509" i="24" a="1"/>
  <c r="AJ509" i="24" s="1"/>
  <c r="P497" i="24" a="1"/>
  <c r="P497" i="24" s="1"/>
  <c r="AJ497" i="24" a="1"/>
  <c r="AJ497" i="24" s="1"/>
  <c r="P485" i="24" a="1"/>
  <c r="P485" i="24" s="1"/>
  <c r="AJ485" i="24" a="1"/>
  <c r="AJ485" i="24" s="1"/>
  <c r="P473" i="24" a="1"/>
  <c r="P473" i="24" s="1"/>
  <c r="AJ473" i="24" a="1"/>
  <c r="AJ473" i="24" s="1"/>
  <c r="P269" i="24" a="1"/>
  <c r="P269" i="24" s="1"/>
  <c r="AJ269" i="24" a="1"/>
  <c r="AJ269" i="24" s="1"/>
  <c r="P197" i="24" a="1"/>
  <c r="P197" i="24" s="1"/>
  <c r="AJ197" i="24" a="1"/>
  <c r="AJ197" i="24" s="1"/>
  <c r="P149" i="24" a="1"/>
  <c r="P149" i="24" s="1"/>
  <c r="AJ149" i="24" a="1"/>
  <c r="AJ149" i="24" s="1"/>
  <c r="P125" i="24" a="1"/>
  <c r="P125" i="24" s="1"/>
  <c r="AJ125" i="24" a="1"/>
  <c r="AJ125" i="24" s="1"/>
  <c r="AJ77" i="24" a="1"/>
  <c r="AJ77" i="24" s="1"/>
  <c r="P53" i="24" a="1"/>
  <c r="P53" i="24" s="1"/>
  <c r="AJ53" i="24" a="1"/>
  <c r="AJ53" i="24" s="1"/>
  <c r="P41" i="24" a="1"/>
  <c r="P41" i="24" s="1"/>
  <c r="AJ41" i="24" a="1"/>
  <c r="AJ41" i="24" s="1"/>
  <c r="P1576" i="24" a="1"/>
  <c r="P1576" i="24" s="1"/>
  <c r="Q1576" i="24" s="1"/>
  <c r="S1576" i="24" s="1" a="1"/>
  <c r="S1576" i="24" s="1"/>
  <c r="AJ1576" i="24" a="1"/>
  <c r="AJ1576" i="24" s="1"/>
  <c r="P1564" i="24" a="1"/>
  <c r="P1564" i="24" s="1"/>
  <c r="Q1564" i="24" s="1"/>
  <c r="S1564" i="24" s="1" a="1"/>
  <c r="S1564" i="24" s="1"/>
  <c r="AJ1564" i="24" a="1"/>
  <c r="AJ1564" i="24" s="1"/>
  <c r="P1552" i="24" a="1"/>
  <c r="P1552" i="24" s="1"/>
  <c r="AJ1552" i="24" a="1"/>
  <c r="AJ1552" i="24" s="1"/>
  <c r="P1540" i="24" a="1"/>
  <c r="P1540" i="24" s="1"/>
  <c r="P1528" i="24" a="1"/>
  <c r="P1528" i="24" s="1"/>
  <c r="Q1528" i="24" s="1"/>
  <c r="S1528" i="24" s="1" a="1"/>
  <c r="S1528" i="24" s="1"/>
  <c r="AJ1528" i="24" a="1"/>
  <c r="AJ1528" i="24" s="1"/>
  <c r="P1516" i="24" a="1"/>
  <c r="P1516" i="24" s="1"/>
  <c r="AJ1516" i="24" a="1"/>
  <c r="AJ1516" i="24" s="1"/>
  <c r="P1504" i="24" a="1"/>
  <c r="P1504" i="24" s="1"/>
  <c r="Q1504" i="24" s="1"/>
  <c r="S1504" i="24" s="1" a="1"/>
  <c r="S1504" i="24" s="1"/>
  <c r="AJ1504" i="24" a="1"/>
  <c r="AJ1504" i="24" s="1"/>
  <c r="P1492" i="24" a="1"/>
  <c r="P1492" i="24" s="1"/>
  <c r="AJ1492" i="24" a="1"/>
  <c r="AJ1492" i="24" s="1"/>
  <c r="P1480" i="24" a="1"/>
  <c r="P1480" i="24" s="1"/>
  <c r="AJ1480" i="24" a="1"/>
  <c r="AJ1480" i="24" s="1"/>
  <c r="P1468" i="24" a="1"/>
  <c r="P1468" i="24" s="1"/>
  <c r="AJ1468" i="24" a="1"/>
  <c r="AJ1468" i="24" s="1"/>
  <c r="P1456" i="24" a="1"/>
  <c r="P1456" i="24" s="1"/>
  <c r="P1444" i="24" a="1"/>
  <c r="P1444" i="24" s="1"/>
  <c r="Q1444" i="24" s="1"/>
  <c r="S1444" i="24" s="1" a="1"/>
  <c r="S1444" i="24" s="1"/>
  <c r="AJ1444" i="24" a="1"/>
  <c r="AJ1444" i="24" s="1"/>
  <c r="P1432" i="24" a="1"/>
  <c r="P1432" i="24" s="1"/>
  <c r="P1420" i="24" a="1"/>
  <c r="P1420" i="24" s="1"/>
  <c r="AJ1420" i="24" a="1"/>
  <c r="AJ1420" i="24" s="1"/>
  <c r="P1408" i="24" a="1"/>
  <c r="P1408" i="24" s="1"/>
  <c r="AJ1408" i="24" a="1"/>
  <c r="AJ1408" i="24" s="1"/>
  <c r="P1396" i="24" a="1"/>
  <c r="P1396" i="24" s="1"/>
  <c r="Q1396" i="24" s="1"/>
  <c r="S1396" i="24" s="1" a="1"/>
  <c r="S1396" i="24" s="1"/>
  <c r="AJ1396" i="24" a="1"/>
  <c r="AJ1396" i="24" s="1"/>
  <c r="P1384" i="24" a="1"/>
  <c r="P1384" i="24" s="1"/>
  <c r="AJ1384" i="24" a="1"/>
  <c r="AJ1384" i="24" s="1"/>
  <c r="P1372" i="24" a="1"/>
  <c r="P1372" i="24" s="1"/>
  <c r="P1360" i="24" a="1"/>
  <c r="P1360" i="24" s="1"/>
  <c r="AJ1360" i="24" a="1"/>
  <c r="AJ1360" i="24" s="1"/>
  <c r="P1348" i="24" a="1"/>
  <c r="P1348" i="24" s="1"/>
  <c r="Q1348" i="24" s="1"/>
  <c r="S1348" i="24" s="1" a="1"/>
  <c r="S1348" i="24" s="1"/>
  <c r="AJ1348" i="24" a="1"/>
  <c r="AJ1348" i="24" s="1"/>
  <c r="P1336" i="24" a="1"/>
  <c r="P1336" i="24" s="1"/>
  <c r="P1324" i="24" a="1"/>
  <c r="P1324" i="24" s="1"/>
  <c r="AJ1324" i="24" a="1"/>
  <c r="AJ1324" i="24" s="1"/>
  <c r="P1312" i="24" a="1"/>
  <c r="P1312" i="24" s="1"/>
  <c r="Q1312" i="24" s="1"/>
  <c r="S1312" i="24" s="1" a="1"/>
  <c r="S1312" i="24" s="1"/>
  <c r="AJ1312" i="24" a="1"/>
  <c r="AJ1312" i="24" s="1"/>
  <c r="P1300" i="24" a="1"/>
  <c r="P1300" i="24" s="1"/>
  <c r="AJ1300" i="24" a="1"/>
  <c r="AJ1300" i="24" s="1"/>
  <c r="P1288" i="24" a="1"/>
  <c r="P1288" i="24" s="1"/>
  <c r="AJ1288" i="24" a="1"/>
  <c r="AJ1288" i="24" s="1"/>
  <c r="P1276" i="24" a="1"/>
  <c r="P1276" i="24" s="1"/>
  <c r="Q1276" i="24" s="1"/>
  <c r="S1276" i="24" s="1" a="1"/>
  <c r="S1276" i="24" s="1"/>
  <c r="AJ1276" i="24" a="1"/>
  <c r="AJ1276" i="24" s="1"/>
  <c r="AL1276" i="24" s="1"/>
  <c r="P1264" i="24" a="1"/>
  <c r="P1264" i="24" s="1"/>
  <c r="AJ1264" i="24" a="1"/>
  <c r="AJ1264" i="24" s="1"/>
  <c r="P1252" i="24" a="1"/>
  <c r="P1252" i="24" s="1"/>
  <c r="AJ1252" i="24" a="1"/>
  <c r="AJ1252" i="24" s="1"/>
  <c r="P1240" i="24" a="1"/>
  <c r="P1240" i="24" s="1"/>
  <c r="AJ1240" i="24" a="1"/>
  <c r="AJ1240" i="24" s="1"/>
  <c r="P1228" i="24" a="1"/>
  <c r="P1228" i="24" s="1"/>
  <c r="Q1228" i="24" s="1"/>
  <c r="S1228" i="24" s="1" a="1"/>
  <c r="S1228" i="24" s="1"/>
  <c r="AJ1228" i="24" a="1"/>
  <c r="AJ1228" i="24" s="1"/>
  <c r="P1216" i="24" a="1"/>
  <c r="P1216" i="24" s="1"/>
  <c r="Q1216" i="24" s="1"/>
  <c r="S1216" i="24" s="1" a="1"/>
  <c r="S1216" i="24" s="1"/>
  <c r="AJ1216" i="24" a="1"/>
  <c r="AJ1216" i="24" s="1"/>
  <c r="P1204" i="24" a="1"/>
  <c r="P1204" i="24" s="1"/>
  <c r="P1192" i="24" a="1"/>
  <c r="P1192" i="24" s="1"/>
  <c r="AJ1192" i="24" a="1"/>
  <c r="AJ1192" i="24" s="1"/>
  <c r="P1180" i="24" a="1"/>
  <c r="P1180" i="24" s="1"/>
  <c r="AJ1180" i="24" a="1"/>
  <c r="AJ1180" i="24" s="1"/>
  <c r="P1168" i="24" a="1"/>
  <c r="P1168" i="24" s="1"/>
  <c r="AJ1168" i="24" a="1"/>
  <c r="AJ1168" i="24" s="1"/>
  <c r="P1156" i="24" a="1"/>
  <c r="P1156" i="24" s="1"/>
  <c r="Q1156" i="24" s="1"/>
  <c r="S1156" i="24" s="1" a="1"/>
  <c r="S1156" i="24" s="1"/>
  <c r="AJ1156" i="24" a="1"/>
  <c r="AJ1156" i="24" s="1"/>
  <c r="P1144" i="24" a="1"/>
  <c r="P1144" i="24" s="1"/>
  <c r="AJ1144" i="24" a="1"/>
  <c r="AJ1144" i="24" s="1"/>
  <c r="P1132" i="24" a="1"/>
  <c r="P1132" i="24" s="1"/>
  <c r="AJ1132" i="24" a="1"/>
  <c r="AJ1132" i="24" s="1"/>
  <c r="P1120" i="24" a="1"/>
  <c r="P1120" i="24" s="1"/>
  <c r="AJ1120" i="24" a="1"/>
  <c r="AJ1120" i="24" s="1"/>
  <c r="P1108" i="24" a="1"/>
  <c r="P1108" i="24" s="1"/>
  <c r="P1096" i="24" a="1"/>
  <c r="P1096" i="24" s="1"/>
  <c r="Q1096" i="24" s="1"/>
  <c r="S1096" i="24" s="1" a="1"/>
  <c r="S1096" i="24" s="1"/>
  <c r="P1084" i="24" a="1"/>
  <c r="P1084" i="24" s="1"/>
  <c r="AJ1084" i="24" a="1"/>
  <c r="AJ1084" i="24" s="1"/>
  <c r="P1072" i="24" a="1"/>
  <c r="P1072" i="24" s="1"/>
  <c r="AJ1072" i="24" a="1"/>
  <c r="AJ1072" i="24" s="1"/>
  <c r="P1060" i="24" a="1"/>
  <c r="P1060" i="24" s="1"/>
  <c r="AJ1060" i="24" a="1"/>
  <c r="AJ1060" i="24" s="1"/>
  <c r="P1048" i="24" a="1"/>
  <c r="P1048" i="24" s="1"/>
  <c r="AJ1048" i="24" a="1"/>
  <c r="AJ1048" i="24" s="1"/>
  <c r="P1036" i="24" a="1"/>
  <c r="P1036" i="24" s="1"/>
  <c r="AJ1036" i="24" a="1"/>
  <c r="AJ1036" i="24" s="1"/>
  <c r="P1024" i="24" a="1"/>
  <c r="P1024" i="24" s="1"/>
  <c r="Q1024" i="24" s="1"/>
  <c r="S1024" i="24" s="1" a="1"/>
  <c r="S1024" i="24" s="1"/>
  <c r="P1012" i="24" a="1"/>
  <c r="P1012" i="24" s="1"/>
  <c r="AJ1012" i="24" a="1"/>
  <c r="AJ1012" i="24" s="1"/>
  <c r="P1000" i="24" a="1"/>
  <c r="P1000" i="24" s="1"/>
  <c r="Q1000" i="24" s="1"/>
  <c r="S1000" i="24" s="1" a="1"/>
  <c r="S1000" i="24" s="1"/>
  <c r="AJ1000" i="24" a="1"/>
  <c r="AJ1000" i="24" s="1"/>
  <c r="P988" i="24" a="1"/>
  <c r="P988" i="24" s="1"/>
  <c r="AJ988" i="24" a="1"/>
  <c r="AJ988" i="24" s="1"/>
  <c r="P976" i="24" a="1"/>
  <c r="P976" i="24" s="1"/>
  <c r="Q976" i="24" s="1"/>
  <c r="S976" i="24" s="1" a="1"/>
  <c r="S976" i="24" s="1"/>
  <c r="AJ976" i="24" a="1"/>
  <c r="AJ976" i="24" s="1"/>
  <c r="P964" i="24" a="1"/>
  <c r="P964" i="24" s="1"/>
  <c r="Q964" i="24" s="1"/>
  <c r="S964" i="24" s="1" a="1"/>
  <c r="S964" i="24" s="1"/>
  <c r="AJ964" i="24" a="1"/>
  <c r="AJ964" i="24" s="1"/>
  <c r="AL964" i="24" s="1"/>
  <c r="P952" i="24" a="1"/>
  <c r="P952" i="24" s="1"/>
  <c r="AJ952" i="24" a="1"/>
  <c r="AJ952" i="24" s="1"/>
  <c r="P940" i="24" a="1"/>
  <c r="P940" i="24" s="1"/>
  <c r="AJ940" i="24" a="1"/>
  <c r="AJ940" i="24" s="1"/>
  <c r="P928" i="24" a="1"/>
  <c r="P928" i="24" s="1"/>
  <c r="AJ928" i="24" a="1"/>
  <c r="AJ928" i="24" s="1"/>
  <c r="P916" i="24" a="1"/>
  <c r="P916" i="24" s="1"/>
  <c r="AJ916" i="24" a="1"/>
  <c r="AJ916" i="24" s="1"/>
  <c r="P904" i="24" a="1"/>
  <c r="P904" i="24" s="1"/>
  <c r="Q904" i="24" s="1"/>
  <c r="S904" i="24" s="1" a="1"/>
  <c r="S904" i="24" s="1"/>
  <c r="AJ904" i="24" a="1"/>
  <c r="AJ904" i="24" s="1"/>
  <c r="P892" i="24" a="1"/>
  <c r="P892" i="24" s="1"/>
  <c r="Q892" i="24" s="1"/>
  <c r="S892" i="24" s="1" a="1"/>
  <c r="S892" i="24" s="1"/>
  <c r="AJ892" i="24" a="1"/>
  <c r="AJ892" i="24" s="1"/>
  <c r="AL892" i="24" s="1"/>
  <c r="P880" i="24" a="1"/>
  <c r="P880" i="24" s="1"/>
  <c r="AJ880" i="24" a="1"/>
  <c r="AJ880" i="24" s="1"/>
  <c r="P868" i="24" a="1"/>
  <c r="P868" i="24" s="1"/>
  <c r="AJ868" i="24" a="1"/>
  <c r="AJ868" i="24" s="1"/>
  <c r="P856" i="24" a="1"/>
  <c r="P856" i="24" s="1"/>
  <c r="Q856" i="24" s="1"/>
  <c r="S856" i="24" s="1" a="1"/>
  <c r="S856" i="24" s="1"/>
  <c r="AJ856" i="24" a="1"/>
  <c r="AJ856" i="24" s="1"/>
  <c r="P844" i="24" a="1"/>
  <c r="P844" i="24" s="1"/>
  <c r="AJ844" i="24" a="1"/>
  <c r="AJ844" i="24" s="1"/>
  <c r="P832" i="24" a="1"/>
  <c r="P832" i="24" s="1"/>
  <c r="AJ832" i="24" a="1"/>
  <c r="AJ832" i="24" s="1"/>
  <c r="P820" i="24" a="1"/>
  <c r="P820" i="24" s="1"/>
  <c r="P808" i="24" a="1"/>
  <c r="P808" i="24" s="1"/>
  <c r="Q808" i="24" s="1"/>
  <c r="S808" i="24" s="1" a="1"/>
  <c r="S808" i="24" s="1"/>
  <c r="AJ808" i="24" a="1"/>
  <c r="AJ808" i="24" s="1"/>
  <c r="P796" i="24" a="1"/>
  <c r="P796" i="24" s="1"/>
  <c r="AJ796" i="24" a="1"/>
  <c r="AJ796" i="24" s="1"/>
  <c r="P784" i="24" a="1"/>
  <c r="P784" i="24" s="1"/>
  <c r="AJ784" i="24" a="1"/>
  <c r="AJ784" i="24" s="1"/>
  <c r="P772" i="24" a="1"/>
  <c r="P772" i="24" s="1"/>
  <c r="AJ772" i="24" a="1"/>
  <c r="AJ772" i="24" s="1"/>
  <c r="P760" i="24" a="1"/>
  <c r="P760" i="24" s="1"/>
  <c r="Q760" i="24" s="1"/>
  <c r="S760" i="24" s="1" a="1"/>
  <c r="S760" i="24" s="1"/>
  <c r="AJ760" i="24" a="1"/>
  <c r="AJ760" i="24" s="1"/>
  <c r="AL760" i="24" s="1"/>
  <c r="P748" i="24" a="1"/>
  <c r="P748" i="24" s="1"/>
  <c r="AJ748" i="24" a="1"/>
  <c r="AJ748" i="24" s="1"/>
  <c r="P736" i="24" a="1"/>
  <c r="P736" i="24" s="1"/>
  <c r="AJ736" i="24" a="1"/>
  <c r="AJ736" i="24" s="1"/>
  <c r="P724" i="24" a="1"/>
  <c r="P724" i="24" s="1"/>
  <c r="Q724" i="24" s="1"/>
  <c r="S724" i="24" s="1" a="1"/>
  <c r="S724" i="24" s="1"/>
  <c r="AJ724" i="24" a="1"/>
  <c r="AJ724" i="24" s="1"/>
  <c r="P712" i="24" a="1"/>
  <c r="P712" i="24" s="1"/>
  <c r="AJ712" i="24" a="1"/>
  <c r="AJ712" i="24" s="1"/>
  <c r="P700" i="24" a="1"/>
  <c r="P700" i="24" s="1"/>
  <c r="Q700" i="24" s="1"/>
  <c r="S700" i="24" s="1" a="1"/>
  <c r="S700" i="24" s="1"/>
  <c r="T700" i="24" s="1"/>
  <c r="AJ700" i="24" a="1"/>
  <c r="AJ700" i="24" s="1"/>
  <c r="P688" i="24" a="1"/>
  <c r="P688" i="24" s="1"/>
  <c r="AJ688" i="24" a="1"/>
  <c r="AJ688" i="24" s="1"/>
  <c r="P676" i="24" a="1"/>
  <c r="P676" i="24" s="1"/>
  <c r="AJ676" i="24" a="1"/>
  <c r="AJ676" i="24" s="1"/>
  <c r="P664" i="24" a="1"/>
  <c r="P664" i="24" s="1"/>
  <c r="AJ664" i="24" a="1"/>
  <c r="AJ664" i="24" s="1"/>
  <c r="P652" i="24" a="1"/>
  <c r="P652" i="24" s="1"/>
  <c r="AJ652" i="24" a="1"/>
  <c r="AJ652" i="24" s="1"/>
  <c r="P640" i="24" a="1"/>
  <c r="P640" i="24" s="1"/>
  <c r="AJ640" i="24" a="1"/>
  <c r="AJ640" i="24" s="1"/>
  <c r="P628" i="24" a="1"/>
  <c r="P628" i="24" s="1"/>
  <c r="AJ628" i="24" a="1"/>
  <c r="AJ628" i="24" s="1"/>
  <c r="P616" i="24" a="1"/>
  <c r="P616" i="24" s="1"/>
  <c r="AJ616" i="24" a="1"/>
  <c r="AJ616" i="24" s="1"/>
  <c r="P604" i="24" a="1"/>
  <c r="P604" i="24" s="1"/>
  <c r="AJ604" i="24" a="1"/>
  <c r="AJ604" i="24" s="1"/>
  <c r="P592" i="24" a="1"/>
  <c r="P592" i="24" s="1"/>
  <c r="Q592" i="24" s="1"/>
  <c r="S592" i="24" s="1" a="1"/>
  <c r="S592" i="24" s="1"/>
  <c r="P580" i="24" a="1"/>
  <c r="P580" i="24" s="1"/>
  <c r="AJ580" i="24" a="1"/>
  <c r="AJ580" i="24" s="1"/>
  <c r="P568" i="24" a="1"/>
  <c r="P568" i="24" s="1"/>
  <c r="AJ568" i="24" a="1"/>
  <c r="AJ568" i="24" s="1"/>
  <c r="P556" i="24" a="1"/>
  <c r="P556" i="24" s="1"/>
  <c r="P544" i="24" a="1"/>
  <c r="P544" i="24" s="1"/>
  <c r="AJ544" i="24" a="1"/>
  <c r="AJ544" i="24" s="1"/>
  <c r="P532" i="24" a="1"/>
  <c r="P532" i="24" s="1"/>
  <c r="AJ532" i="24" a="1"/>
  <c r="AJ532" i="24" s="1"/>
  <c r="P520" i="24" a="1"/>
  <c r="P520" i="24" s="1"/>
  <c r="AJ520" i="24" a="1"/>
  <c r="AJ520" i="24" s="1"/>
  <c r="P508" i="24" a="1"/>
  <c r="P508" i="24" s="1"/>
  <c r="AJ508" i="24" a="1"/>
  <c r="AJ508" i="24" s="1"/>
  <c r="P496" i="24" a="1"/>
  <c r="P496" i="24" s="1"/>
  <c r="AJ496" i="24" a="1"/>
  <c r="AJ496" i="24" s="1"/>
  <c r="P484" i="24" a="1"/>
  <c r="P484" i="24" s="1"/>
  <c r="AJ484" i="24" a="1"/>
  <c r="AJ484" i="24" s="1"/>
  <c r="P472" i="24" a="1"/>
  <c r="P472" i="24" s="1"/>
  <c r="AJ472" i="24" a="1"/>
  <c r="AJ472" i="24" s="1"/>
  <c r="P448" i="24" a="1"/>
  <c r="P448" i="24" s="1"/>
  <c r="AJ448" i="24" a="1"/>
  <c r="AJ448" i="24" s="1"/>
  <c r="P424" i="24" a="1"/>
  <c r="P424" i="24" s="1"/>
  <c r="AJ424" i="24" a="1"/>
  <c r="AJ424" i="24" s="1"/>
  <c r="P412" i="24" a="1"/>
  <c r="P412" i="24" s="1"/>
  <c r="AJ412" i="24" a="1"/>
  <c r="AJ412" i="24" s="1"/>
  <c r="P316" i="24" a="1"/>
  <c r="P316" i="24" s="1"/>
  <c r="Q316" i="24" s="1"/>
  <c r="S316" i="24" s="1" a="1"/>
  <c r="S316" i="24" s="1"/>
  <c r="T316" i="24" s="1"/>
  <c r="P172" i="24" a="1"/>
  <c r="P172" i="24" s="1"/>
  <c r="AJ172" i="24" a="1"/>
  <c r="AJ172" i="24" s="1"/>
  <c r="P100" i="24" a="1"/>
  <c r="P100" i="24" s="1"/>
  <c r="AJ100" i="24" a="1"/>
  <c r="AJ100" i="24" s="1"/>
  <c r="P64" i="24" a="1"/>
  <c r="P64" i="24" s="1"/>
  <c r="AJ64" i="24" a="1"/>
  <c r="AJ64" i="24" s="1"/>
  <c r="P1587" i="24" a="1"/>
  <c r="P1587" i="24" s="1"/>
  <c r="P1575" i="24" a="1"/>
  <c r="P1575" i="24" s="1"/>
  <c r="AJ1575" i="24" a="1"/>
  <c r="AJ1575" i="24" s="1"/>
  <c r="P1563" i="24" a="1"/>
  <c r="P1563" i="24" s="1"/>
  <c r="AJ1563" i="24" a="1"/>
  <c r="AJ1563" i="24" s="1"/>
  <c r="P1551" i="24" a="1"/>
  <c r="P1551" i="24" s="1"/>
  <c r="P1539" i="24" a="1"/>
  <c r="P1539" i="24" s="1"/>
  <c r="AJ1539" i="24" a="1"/>
  <c r="AJ1539" i="24" s="1"/>
  <c r="P1527" i="24" a="1"/>
  <c r="P1527" i="24" s="1"/>
  <c r="P1515" i="24" a="1"/>
  <c r="P1515" i="24" s="1"/>
  <c r="Q1515" i="24" s="1"/>
  <c r="S1515" i="24" s="1" a="1"/>
  <c r="S1515" i="24" s="1"/>
  <c r="P1503" i="24" a="1"/>
  <c r="P1503" i="24" s="1"/>
  <c r="Q1503" i="24" s="1"/>
  <c r="S1503" i="24" s="1" a="1"/>
  <c r="S1503" i="24" s="1"/>
  <c r="AJ1503" i="24" a="1"/>
  <c r="AJ1503" i="24" s="1"/>
  <c r="P1491" i="24" a="1"/>
  <c r="P1491" i="24" s="1"/>
  <c r="AJ1491" i="24" a="1"/>
  <c r="AJ1491" i="24" s="1"/>
  <c r="P1479" i="24" a="1"/>
  <c r="P1479" i="24" s="1"/>
  <c r="AJ1479" i="24" a="1"/>
  <c r="AJ1479" i="24" s="1"/>
  <c r="P1467" i="24" a="1"/>
  <c r="P1467" i="24" s="1"/>
  <c r="AJ1467" i="24" a="1"/>
  <c r="AJ1467" i="24" s="1"/>
  <c r="P1455" i="24" a="1"/>
  <c r="P1455" i="24" s="1"/>
  <c r="P1443" i="24" a="1"/>
  <c r="P1443" i="24" s="1"/>
  <c r="P1431" i="24" a="1"/>
  <c r="P1431" i="24" s="1"/>
  <c r="AJ1431" i="24" a="1"/>
  <c r="AJ1431" i="24" s="1"/>
  <c r="P1419" i="24" a="1"/>
  <c r="P1419" i="24" s="1"/>
  <c r="AJ1419" i="24" a="1"/>
  <c r="AJ1419" i="24" s="1"/>
  <c r="P1407" i="24" a="1"/>
  <c r="P1407" i="24" s="1"/>
  <c r="AJ1407" i="24" a="1"/>
  <c r="AJ1407" i="24" s="1"/>
  <c r="P1395" i="24" a="1"/>
  <c r="P1395" i="24" s="1"/>
  <c r="AJ1395" i="24" a="1"/>
  <c r="AJ1395" i="24" s="1"/>
  <c r="P1383" i="24" a="1"/>
  <c r="P1383" i="24" s="1"/>
  <c r="AJ1383" i="24" a="1"/>
  <c r="AJ1383" i="24" s="1"/>
  <c r="P1371" i="24" a="1"/>
  <c r="P1371" i="24" s="1"/>
  <c r="AJ1371" i="24" a="1"/>
  <c r="AJ1371" i="24" s="1"/>
  <c r="P1359" i="24" a="1"/>
  <c r="P1359" i="24" s="1"/>
  <c r="Q1359" i="24" s="1"/>
  <c r="S1359" i="24" s="1" a="1"/>
  <c r="S1359" i="24" s="1"/>
  <c r="P1347" i="24" a="1"/>
  <c r="P1347" i="24" s="1"/>
  <c r="AJ1347" i="24" a="1"/>
  <c r="AJ1347" i="24" s="1"/>
  <c r="P1335" i="24" a="1"/>
  <c r="P1335" i="24" s="1"/>
  <c r="AJ1335" i="24" a="1"/>
  <c r="AJ1335" i="24" s="1"/>
  <c r="P1323" i="24" a="1"/>
  <c r="P1323" i="24" s="1"/>
  <c r="AJ1323" i="24" a="1"/>
  <c r="AJ1323" i="24" s="1"/>
  <c r="P1311" i="24" a="1"/>
  <c r="P1311" i="24" s="1"/>
  <c r="AJ1311" i="24" a="1"/>
  <c r="AJ1311" i="24" s="1"/>
  <c r="P1299" i="24" a="1"/>
  <c r="P1299" i="24" s="1"/>
  <c r="Q1299" i="24" s="1"/>
  <c r="S1299" i="24" s="1" a="1"/>
  <c r="S1299" i="24" s="1"/>
  <c r="AJ1299" i="24" a="1"/>
  <c r="AJ1299" i="24" s="1"/>
  <c r="P1287" i="24" a="1"/>
  <c r="P1287" i="24" s="1"/>
  <c r="AJ1287" i="24" a="1"/>
  <c r="AJ1287" i="24" s="1"/>
  <c r="P1275" i="24" a="1"/>
  <c r="P1275" i="24" s="1"/>
  <c r="AJ1275" i="24" a="1"/>
  <c r="AJ1275" i="24" s="1"/>
  <c r="P1263" i="24" a="1"/>
  <c r="P1263" i="24" s="1"/>
  <c r="AJ1263" i="24" a="1"/>
  <c r="AJ1263" i="24" s="1"/>
  <c r="P1251" i="24" a="1"/>
  <c r="P1251" i="24" s="1"/>
  <c r="AJ1251" i="24" a="1"/>
  <c r="AJ1251" i="24" s="1"/>
  <c r="P1239" i="24" a="1"/>
  <c r="P1239" i="24" s="1"/>
  <c r="AJ1239" i="24" a="1"/>
  <c r="AJ1239" i="24" s="1"/>
  <c r="P1227" i="24" a="1"/>
  <c r="P1227" i="24" s="1"/>
  <c r="AJ1227" i="24" a="1"/>
  <c r="AJ1227" i="24" s="1"/>
  <c r="P1215" i="24" a="1"/>
  <c r="P1215" i="24" s="1"/>
  <c r="Q1215" i="24" s="1"/>
  <c r="S1215" i="24" s="1" a="1"/>
  <c r="S1215" i="24" s="1"/>
  <c r="AJ1215" i="24" a="1"/>
  <c r="AJ1215" i="24" s="1"/>
  <c r="P1203" i="24" a="1"/>
  <c r="P1203" i="24" s="1"/>
  <c r="P1191" i="24" a="1"/>
  <c r="P1191" i="24" s="1"/>
  <c r="AJ1191" i="24" a="1"/>
  <c r="AJ1191" i="24" s="1"/>
  <c r="P1179" i="24" a="1"/>
  <c r="P1179" i="24" s="1"/>
  <c r="AJ1179" i="24" a="1"/>
  <c r="AJ1179" i="24" s="1"/>
  <c r="P1167" i="24" a="1"/>
  <c r="P1167" i="24" s="1"/>
  <c r="AJ1167" i="24" a="1"/>
  <c r="AJ1167" i="24" s="1"/>
  <c r="P1155" i="24" a="1"/>
  <c r="P1155" i="24" s="1"/>
  <c r="AJ1155" i="24" a="1"/>
  <c r="AJ1155" i="24" s="1"/>
  <c r="P1143" i="24" a="1"/>
  <c r="P1143" i="24" s="1"/>
  <c r="AJ1143" i="24" a="1"/>
  <c r="AJ1143" i="24" s="1"/>
  <c r="P1131" i="24" a="1"/>
  <c r="P1131" i="24" s="1"/>
  <c r="P1119" i="24" a="1"/>
  <c r="P1119" i="24" s="1"/>
  <c r="AJ1119" i="24" a="1"/>
  <c r="AJ1119" i="24" s="1"/>
  <c r="P1107" i="24" a="1"/>
  <c r="P1107" i="24" s="1"/>
  <c r="Q1107" i="24" s="1"/>
  <c r="S1107" i="24" s="1" a="1"/>
  <c r="S1107" i="24" s="1"/>
  <c r="AJ1107" i="24" a="1"/>
  <c r="AJ1107" i="24" s="1"/>
  <c r="P1095" i="24" a="1"/>
  <c r="P1095" i="24" s="1"/>
  <c r="Q1095" i="24" s="1"/>
  <c r="S1095" i="24" s="1" a="1"/>
  <c r="S1095" i="24" s="1"/>
  <c r="AJ1095" i="24" a="1"/>
  <c r="AJ1095" i="24" s="1"/>
  <c r="P1083" i="24" a="1"/>
  <c r="P1083" i="24" s="1"/>
  <c r="AJ1083" i="24" a="1"/>
  <c r="AJ1083" i="24" s="1"/>
  <c r="P1071" i="24" a="1"/>
  <c r="P1071" i="24" s="1"/>
  <c r="AJ1071" i="24" a="1"/>
  <c r="AJ1071" i="24" s="1"/>
  <c r="P1059" i="24" a="1"/>
  <c r="P1059" i="24" s="1"/>
  <c r="Q1059" i="24" s="1"/>
  <c r="S1059" i="24" s="1" a="1"/>
  <c r="S1059" i="24" s="1"/>
  <c r="P1047" i="24" a="1"/>
  <c r="P1047" i="24" s="1"/>
  <c r="Q1047" i="24" s="1"/>
  <c r="S1047" i="24" s="1" a="1"/>
  <c r="S1047" i="24" s="1"/>
  <c r="AJ1047" i="24" a="1"/>
  <c r="AJ1047" i="24" s="1"/>
  <c r="AL1047" i="24" s="1"/>
  <c r="P1035" i="24" a="1"/>
  <c r="P1035" i="24" s="1"/>
  <c r="Q1035" i="24" s="1"/>
  <c r="S1035" i="24" s="1" a="1"/>
  <c r="S1035" i="24" s="1"/>
  <c r="AJ1035" i="24" a="1"/>
  <c r="AJ1035" i="24" s="1"/>
  <c r="P1023" i="24" a="1"/>
  <c r="P1023" i="24" s="1"/>
  <c r="AJ1023" i="24" a="1"/>
  <c r="AJ1023" i="24" s="1"/>
  <c r="P1011" i="24" a="1"/>
  <c r="P1011" i="24" s="1"/>
  <c r="Q1011" i="24" s="1"/>
  <c r="S1011" i="24" s="1" a="1"/>
  <c r="S1011" i="24" s="1"/>
  <c r="AJ1011" i="24" a="1"/>
  <c r="AJ1011" i="24" s="1"/>
  <c r="AL1011" i="24" s="1"/>
  <c r="P999" i="24" a="1"/>
  <c r="P999" i="24" s="1"/>
  <c r="Q999" i="24" s="1"/>
  <c r="S999" i="24" s="1" a="1"/>
  <c r="S999" i="24" s="1"/>
  <c r="AJ999" i="24" a="1"/>
  <c r="AJ999" i="24" s="1"/>
  <c r="P987" i="24" a="1"/>
  <c r="P987" i="24" s="1"/>
  <c r="Q987" i="24" s="1"/>
  <c r="S987" i="24" s="1" a="1"/>
  <c r="S987" i="24" s="1"/>
  <c r="P975" i="24" a="1"/>
  <c r="P975" i="24" s="1"/>
  <c r="Q975" i="24" s="1"/>
  <c r="S975" i="24" s="1" a="1"/>
  <c r="S975" i="24" s="1"/>
  <c r="AJ975" i="24" a="1"/>
  <c r="AJ975" i="24" s="1"/>
  <c r="P963" i="24" a="1"/>
  <c r="P963" i="24" s="1"/>
  <c r="AJ963" i="24" a="1"/>
  <c r="AJ963" i="24" s="1"/>
  <c r="P951" i="24" a="1"/>
  <c r="P951" i="24" s="1"/>
  <c r="Q951" i="24" s="1"/>
  <c r="S951" i="24" s="1" a="1"/>
  <c r="S951" i="24" s="1"/>
  <c r="P939" i="24" a="1"/>
  <c r="P939" i="24" s="1"/>
  <c r="AJ939" i="24" a="1"/>
  <c r="AJ939" i="24" s="1"/>
  <c r="P927" i="24" a="1"/>
  <c r="P927" i="24" s="1"/>
  <c r="AJ927" i="24" a="1"/>
  <c r="AJ927" i="24" s="1"/>
  <c r="P915" i="24" a="1"/>
  <c r="P915" i="24" s="1"/>
  <c r="Q915" i="24" s="1"/>
  <c r="S915" i="24" s="1" a="1"/>
  <c r="S915" i="24" s="1"/>
  <c r="P903" i="24" a="1"/>
  <c r="P903" i="24" s="1"/>
  <c r="AJ903" i="24" a="1"/>
  <c r="AJ903" i="24" s="1"/>
  <c r="P891" i="24" a="1"/>
  <c r="P891" i="24" s="1"/>
  <c r="AJ891" i="24" a="1"/>
  <c r="AJ891" i="24" s="1"/>
  <c r="P879" i="24" a="1"/>
  <c r="P879" i="24" s="1"/>
  <c r="Q879" i="24" s="1"/>
  <c r="S879" i="24" s="1" a="1"/>
  <c r="S879" i="24" s="1"/>
  <c r="AJ879" i="24" a="1"/>
  <c r="AJ879" i="24" s="1"/>
  <c r="AL879" i="24" s="1"/>
  <c r="P867" i="24" a="1"/>
  <c r="P867" i="24" s="1"/>
  <c r="Q867" i="24" s="1"/>
  <c r="S867" i="24" s="1" a="1"/>
  <c r="S867" i="24" s="1"/>
  <c r="AJ867" i="24" a="1"/>
  <c r="AJ867" i="24" s="1"/>
  <c r="P855" i="24" a="1"/>
  <c r="P855" i="24" s="1"/>
  <c r="Q855" i="24" s="1"/>
  <c r="S855" i="24" s="1" a="1"/>
  <c r="S855" i="24" s="1"/>
  <c r="P843" i="24" a="1"/>
  <c r="P843" i="24" s="1"/>
  <c r="Q843" i="24" s="1"/>
  <c r="S843" i="24" s="1" a="1"/>
  <c r="S843" i="24" s="1"/>
  <c r="AJ843" i="24" a="1"/>
  <c r="AJ843" i="24" s="1"/>
  <c r="AL843" i="24" s="1"/>
  <c r="P831" i="24" a="1"/>
  <c r="P831" i="24" s="1"/>
  <c r="AJ831" i="24" a="1"/>
  <c r="AJ831" i="24" s="1"/>
  <c r="P819" i="24" a="1"/>
  <c r="P819" i="24" s="1"/>
  <c r="AJ819" i="24" a="1"/>
  <c r="AJ819" i="24" s="1"/>
  <c r="P807" i="24" a="1"/>
  <c r="P807" i="24" s="1"/>
  <c r="AJ807" i="24" a="1"/>
  <c r="AJ807" i="24" s="1"/>
  <c r="P795" i="24" a="1"/>
  <c r="P795" i="24" s="1"/>
  <c r="AJ795" i="24" a="1"/>
  <c r="AJ795" i="24" s="1"/>
  <c r="P783" i="24" a="1"/>
  <c r="P783" i="24" s="1"/>
  <c r="AJ783" i="24" a="1"/>
  <c r="AJ783" i="24" s="1"/>
  <c r="P771" i="24" a="1"/>
  <c r="P771" i="24" s="1"/>
  <c r="AJ771" i="24" a="1"/>
  <c r="AJ771" i="24" s="1"/>
  <c r="P759" i="24" a="1"/>
  <c r="P759" i="24" s="1"/>
  <c r="Q759" i="24" s="1"/>
  <c r="S759" i="24" s="1" a="1"/>
  <c r="S759" i="24" s="1"/>
  <c r="AJ759" i="24" a="1"/>
  <c r="AJ759" i="24" s="1"/>
  <c r="P747" i="24" a="1"/>
  <c r="P747" i="24" s="1"/>
  <c r="AJ747" i="24" a="1"/>
  <c r="AJ747" i="24" s="1"/>
  <c r="P735" i="24" a="1"/>
  <c r="P735" i="24" s="1"/>
  <c r="AJ735" i="24" a="1"/>
  <c r="AJ735" i="24" s="1"/>
  <c r="P723" i="24" a="1"/>
  <c r="P723" i="24" s="1"/>
  <c r="AJ723" i="24" a="1"/>
  <c r="AJ723" i="24" s="1"/>
  <c r="P711" i="24" a="1"/>
  <c r="P711" i="24" s="1"/>
  <c r="AJ711" i="24" a="1"/>
  <c r="AJ711" i="24" s="1"/>
  <c r="P699" i="24" a="1"/>
  <c r="P699" i="24" s="1"/>
  <c r="AJ699" i="24" a="1"/>
  <c r="AJ699" i="24" s="1"/>
  <c r="P687" i="24" a="1"/>
  <c r="P687" i="24" s="1"/>
  <c r="AJ687" i="24" a="1"/>
  <c r="AJ687" i="24" s="1"/>
  <c r="P675" i="24" a="1"/>
  <c r="P675" i="24" s="1"/>
  <c r="AJ675" i="24" a="1"/>
  <c r="AJ675" i="24" s="1"/>
  <c r="P663" i="24" a="1"/>
  <c r="P663" i="24" s="1"/>
  <c r="AJ663" i="24" a="1"/>
  <c r="AJ663" i="24" s="1"/>
  <c r="P651" i="24" a="1"/>
  <c r="P651" i="24" s="1"/>
  <c r="AJ651" i="24" a="1"/>
  <c r="AJ651" i="24" s="1"/>
  <c r="P639" i="24" a="1"/>
  <c r="P639" i="24" s="1"/>
  <c r="AJ639" i="24" a="1"/>
  <c r="AJ639" i="24" s="1"/>
  <c r="P627" i="24" a="1"/>
  <c r="P627" i="24" s="1"/>
  <c r="AJ627" i="24" a="1"/>
  <c r="AJ627" i="24" s="1"/>
  <c r="P615" i="24" a="1"/>
  <c r="P615" i="24" s="1"/>
  <c r="Q615" i="24" s="1"/>
  <c r="S615" i="24" s="1" a="1"/>
  <c r="S615" i="24" s="1"/>
  <c r="T615" i="24" s="1"/>
  <c r="AJ615" i="24" a="1"/>
  <c r="AJ615" i="24" s="1"/>
  <c r="P603" i="24" a="1"/>
  <c r="P603" i="24" s="1"/>
  <c r="AJ603" i="24" a="1"/>
  <c r="AJ603" i="24" s="1"/>
  <c r="P591" i="24" a="1"/>
  <c r="P591" i="24" s="1"/>
  <c r="P579" i="24" a="1"/>
  <c r="P579" i="24" s="1"/>
  <c r="AJ579" i="24" a="1"/>
  <c r="AJ579" i="24" s="1"/>
  <c r="P567" i="24" a="1"/>
  <c r="P567" i="24" s="1"/>
  <c r="AJ567" i="24" a="1"/>
  <c r="AJ567" i="24" s="1"/>
  <c r="P555" i="24" a="1"/>
  <c r="P555" i="24" s="1"/>
  <c r="P543" i="24" a="1"/>
  <c r="P543" i="24" s="1"/>
  <c r="Q543" i="24" s="1"/>
  <c r="S543" i="24" s="1" a="1"/>
  <c r="S543" i="24" s="1"/>
  <c r="T543" i="24" s="1"/>
  <c r="AJ543" i="24" a="1"/>
  <c r="AJ543" i="24" s="1"/>
  <c r="P531" i="24" a="1"/>
  <c r="P531" i="24" s="1"/>
  <c r="Q531" i="24" s="1"/>
  <c r="S531" i="24" s="1" a="1"/>
  <c r="S531" i="24" s="1"/>
  <c r="T531" i="24" s="1"/>
  <c r="AJ531" i="24" a="1"/>
  <c r="AJ531" i="24" s="1"/>
  <c r="P519" i="24" a="1"/>
  <c r="P519" i="24" s="1"/>
  <c r="AJ519" i="24" a="1"/>
  <c r="AJ519" i="24" s="1"/>
  <c r="P507" i="24" a="1"/>
  <c r="P507" i="24" s="1"/>
  <c r="AJ507" i="24" a="1"/>
  <c r="AJ507" i="24" s="1"/>
  <c r="P495" i="24" a="1"/>
  <c r="P495" i="24" s="1"/>
  <c r="AJ495" i="24" a="1"/>
  <c r="AJ495" i="24" s="1"/>
  <c r="P483" i="24" a="1"/>
  <c r="P483" i="24" s="1"/>
  <c r="AJ483" i="24" a="1"/>
  <c r="AJ483" i="24" s="1"/>
  <c r="P471" i="24" a="1"/>
  <c r="P471" i="24" s="1"/>
  <c r="Q471" i="24" s="1"/>
  <c r="S471" i="24" s="1" a="1"/>
  <c r="S471" i="24" s="1"/>
  <c r="T471" i="24" s="1"/>
  <c r="AJ471" i="24" a="1"/>
  <c r="AJ471" i="24" s="1"/>
  <c r="P363" i="24" a="1"/>
  <c r="P363" i="24" s="1"/>
  <c r="Q363" i="24" s="1"/>
  <c r="S363" i="24" s="1" a="1"/>
  <c r="S363" i="24" s="1"/>
  <c r="T363" i="24" s="1"/>
  <c r="AJ363" i="24" a="1"/>
  <c r="AJ363" i="24" s="1"/>
  <c r="P351" i="24" a="1"/>
  <c r="P351" i="24" s="1"/>
  <c r="AJ351" i="24" a="1"/>
  <c r="AJ351" i="24" s="1"/>
  <c r="AJ339" i="24" a="1"/>
  <c r="AJ339" i="24" s="1"/>
  <c r="P279" i="24" a="1"/>
  <c r="P279" i="24" s="1"/>
  <c r="AJ279" i="24" a="1"/>
  <c r="AJ279" i="24" s="1"/>
  <c r="P207" i="24" a="1"/>
  <c r="P207" i="24" s="1"/>
  <c r="AJ207" i="24" a="1"/>
  <c r="AJ207" i="24" s="1"/>
  <c r="P159" i="24" a="1"/>
  <c r="P159" i="24" s="1"/>
  <c r="AJ159" i="24" a="1"/>
  <c r="AJ159" i="24" s="1"/>
  <c r="P87" i="24" a="1"/>
  <c r="P87" i="24" s="1"/>
  <c r="AJ87" i="24" a="1"/>
  <c r="AJ87" i="24" s="1"/>
  <c r="P27" i="24" a="1"/>
  <c r="P27" i="24" s="1"/>
  <c r="AJ27" i="24" a="1"/>
  <c r="AJ27" i="24" s="1"/>
  <c r="AJ1456" i="24" a="1"/>
  <c r="AJ1456" i="24" s="1"/>
  <c r="AJ591" i="24" a="1"/>
  <c r="AJ591" i="24" s="1"/>
  <c r="P1586" i="24" a="1"/>
  <c r="P1586" i="24" s="1"/>
  <c r="Q1586" i="24" s="1"/>
  <c r="S1586" i="24" s="1" a="1"/>
  <c r="S1586" i="24" s="1"/>
  <c r="AJ1586" i="24" a="1"/>
  <c r="AJ1586" i="24" s="1"/>
  <c r="AL1586" i="24" s="1"/>
  <c r="P1574" i="24" a="1"/>
  <c r="P1574" i="24" s="1"/>
  <c r="P1562" i="24" a="1"/>
  <c r="P1562" i="24" s="1"/>
  <c r="AJ1562" i="24" a="1"/>
  <c r="AJ1562" i="24" s="1"/>
  <c r="P1550" i="24" a="1"/>
  <c r="P1550" i="24" s="1"/>
  <c r="Q1550" i="24" s="1"/>
  <c r="S1550" i="24" s="1" a="1"/>
  <c r="S1550" i="24" s="1"/>
  <c r="AJ1550" i="24" a="1"/>
  <c r="AJ1550" i="24" s="1"/>
  <c r="P1538" i="24" a="1"/>
  <c r="P1538" i="24" s="1"/>
  <c r="P1526" i="24" a="1"/>
  <c r="P1526" i="24" s="1"/>
  <c r="AJ1526" i="24" a="1"/>
  <c r="AJ1526" i="24" s="1"/>
  <c r="P1514" i="24" a="1"/>
  <c r="P1514" i="24" s="1"/>
  <c r="AJ1514" i="24" a="1"/>
  <c r="AJ1514" i="24" s="1"/>
  <c r="P1502" i="24" a="1"/>
  <c r="P1502" i="24" s="1"/>
  <c r="AJ1502" i="24" a="1"/>
  <c r="AJ1502" i="24" s="1"/>
  <c r="P1490" i="24" a="1"/>
  <c r="P1490" i="24" s="1"/>
  <c r="P1478" i="24" a="1"/>
  <c r="P1478" i="24" s="1"/>
  <c r="P1466" i="24" a="1"/>
  <c r="P1466" i="24" s="1"/>
  <c r="AJ1466" i="24" a="1"/>
  <c r="AJ1466" i="24" s="1"/>
  <c r="P1454" i="24" a="1"/>
  <c r="P1454" i="24" s="1"/>
  <c r="AJ1454" i="24" a="1"/>
  <c r="AJ1454" i="24" s="1"/>
  <c r="P1442" i="24" a="1"/>
  <c r="P1442" i="24" s="1"/>
  <c r="P1430" i="24" a="1"/>
  <c r="P1430" i="24" s="1"/>
  <c r="AJ1430" i="24" a="1"/>
  <c r="AJ1430" i="24" s="1"/>
  <c r="P1418" i="24" a="1"/>
  <c r="P1418" i="24" s="1"/>
  <c r="Q1418" i="24" s="1"/>
  <c r="S1418" i="24" s="1" a="1"/>
  <c r="S1418" i="24" s="1"/>
  <c r="AJ1418" i="24" a="1"/>
  <c r="AJ1418" i="24" s="1"/>
  <c r="AL1418" i="24" s="1"/>
  <c r="P1406" i="24" a="1"/>
  <c r="P1406" i="24" s="1"/>
  <c r="AJ1406" i="24" a="1"/>
  <c r="AJ1406" i="24" s="1"/>
  <c r="P1394" i="24" a="1"/>
  <c r="P1394" i="24" s="1"/>
  <c r="AJ1394" i="24" a="1"/>
  <c r="AJ1394" i="24" s="1"/>
  <c r="P1382" i="24" a="1"/>
  <c r="P1382" i="24" s="1"/>
  <c r="AJ1382" i="24" a="1"/>
  <c r="AJ1382" i="24" s="1"/>
  <c r="P1370" i="24" a="1"/>
  <c r="P1370" i="24" s="1"/>
  <c r="Q1370" i="24" s="1"/>
  <c r="S1370" i="24" s="1" a="1"/>
  <c r="S1370" i="24" s="1"/>
  <c r="AJ1370" i="24" a="1"/>
  <c r="AJ1370" i="24" s="1"/>
  <c r="P1358" i="24" a="1"/>
  <c r="P1358" i="24" s="1"/>
  <c r="AJ1358" i="24" a="1"/>
  <c r="AJ1358" i="24" s="1"/>
  <c r="P1346" i="24" a="1"/>
  <c r="P1346" i="24" s="1"/>
  <c r="Q1346" i="24" s="1"/>
  <c r="S1346" i="24" s="1" a="1"/>
  <c r="S1346" i="24" s="1"/>
  <c r="AJ1346" i="24" a="1"/>
  <c r="AJ1346" i="24" s="1"/>
  <c r="AL1346" i="24" s="1"/>
  <c r="P1334" i="24" a="1"/>
  <c r="P1334" i="24" s="1"/>
  <c r="Q1334" i="24" s="1"/>
  <c r="S1334" i="24" s="1" a="1"/>
  <c r="S1334" i="24" s="1"/>
  <c r="AJ1334" i="24" a="1"/>
  <c r="AJ1334" i="24" s="1"/>
  <c r="P1322" i="24" a="1"/>
  <c r="P1322" i="24" s="1"/>
  <c r="P1310" i="24" a="1"/>
  <c r="P1310" i="24" s="1"/>
  <c r="Q1310" i="24" s="1"/>
  <c r="S1310" i="24" s="1" a="1"/>
  <c r="S1310" i="24" s="1"/>
  <c r="AJ1310" i="24" a="1"/>
  <c r="AJ1310" i="24" s="1"/>
  <c r="AL1310" i="24" s="1"/>
  <c r="P1298" i="24" a="1"/>
  <c r="P1298" i="24" s="1"/>
  <c r="AJ1298" i="24" a="1"/>
  <c r="AJ1298" i="24" s="1"/>
  <c r="P1286" i="24" a="1"/>
  <c r="P1286" i="24" s="1"/>
  <c r="Q1286" i="24" s="1"/>
  <c r="S1286" i="24" s="1" a="1"/>
  <c r="S1286" i="24" s="1"/>
  <c r="AJ1286" i="24" a="1"/>
  <c r="AJ1286" i="24" s="1"/>
  <c r="AL1286" i="24" s="1"/>
  <c r="P1274" i="24" a="1"/>
  <c r="P1274" i="24" s="1"/>
  <c r="AJ1274" i="24" a="1"/>
  <c r="AJ1274" i="24" s="1"/>
  <c r="P1262" i="24" a="1"/>
  <c r="P1262" i="24" s="1"/>
  <c r="AJ1262" i="24" a="1"/>
  <c r="AJ1262" i="24" s="1"/>
  <c r="P1250" i="24" a="1"/>
  <c r="P1250" i="24" s="1"/>
  <c r="AJ1250" i="24" a="1"/>
  <c r="AJ1250" i="24" s="1"/>
  <c r="P1238" i="24" a="1"/>
  <c r="P1238" i="24" s="1"/>
  <c r="Q1238" i="24" s="1"/>
  <c r="S1238" i="24" s="1" a="1"/>
  <c r="S1238" i="24" s="1"/>
  <c r="AJ1238" i="24" a="1"/>
  <c r="AJ1238" i="24" s="1"/>
  <c r="AL1238" i="24" s="1"/>
  <c r="P1226" i="24" a="1"/>
  <c r="P1226" i="24" s="1"/>
  <c r="Q1226" i="24" s="1"/>
  <c r="S1226" i="24" s="1" a="1"/>
  <c r="S1226" i="24" s="1"/>
  <c r="AJ1226" i="24" a="1"/>
  <c r="AJ1226" i="24" s="1"/>
  <c r="AL1226" i="24" s="1"/>
  <c r="P1214" i="24" a="1"/>
  <c r="P1214" i="24" s="1"/>
  <c r="AJ1214" i="24" a="1"/>
  <c r="AJ1214" i="24" s="1"/>
  <c r="P1202" i="24" a="1"/>
  <c r="P1202" i="24" s="1"/>
  <c r="AJ1202" i="24" a="1"/>
  <c r="AJ1202" i="24" s="1"/>
  <c r="P1190" i="24" a="1"/>
  <c r="P1190" i="24" s="1"/>
  <c r="Q1190" i="24" s="1"/>
  <c r="S1190" i="24" s="1" a="1"/>
  <c r="S1190" i="24" s="1"/>
  <c r="P1178" i="24" a="1"/>
  <c r="P1178" i="24" s="1"/>
  <c r="Q1178" i="24" s="1"/>
  <c r="S1178" i="24" s="1" a="1"/>
  <c r="S1178" i="24" s="1"/>
  <c r="AJ1178" i="24" a="1"/>
  <c r="AJ1178" i="24" s="1"/>
  <c r="P1166" i="24" a="1"/>
  <c r="P1166" i="24" s="1"/>
  <c r="AJ1166" i="24" a="1"/>
  <c r="AJ1166" i="24" s="1"/>
  <c r="P1154" i="24" a="1"/>
  <c r="P1154" i="24" s="1"/>
  <c r="AJ1154" i="24" a="1"/>
  <c r="AJ1154" i="24" s="1"/>
  <c r="P1142" i="24" a="1"/>
  <c r="P1142" i="24" s="1"/>
  <c r="AJ1142" i="24" a="1"/>
  <c r="AJ1142" i="24" s="1"/>
  <c r="P1130" i="24" a="1"/>
  <c r="P1130" i="24" s="1"/>
  <c r="AJ1130" i="24" a="1"/>
  <c r="AJ1130" i="24" s="1"/>
  <c r="P1118" i="24" a="1"/>
  <c r="P1118" i="24" s="1"/>
  <c r="AJ1118" i="24" a="1"/>
  <c r="AJ1118" i="24" s="1"/>
  <c r="P1106" i="24" a="1"/>
  <c r="P1106" i="24" s="1"/>
  <c r="AJ1106" i="24" a="1"/>
  <c r="AJ1106" i="24" s="1"/>
  <c r="P1094" i="24" a="1"/>
  <c r="P1094" i="24" s="1"/>
  <c r="AJ1094" i="24" a="1"/>
  <c r="AJ1094" i="24" s="1"/>
  <c r="P1082" i="24" a="1"/>
  <c r="P1082" i="24" s="1"/>
  <c r="Q1082" i="24" s="1"/>
  <c r="S1082" i="24" s="1" a="1"/>
  <c r="S1082" i="24" s="1"/>
  <c r="AJ1082" i="24" a="1"/>
  <c r="AJ1082" i="24" s="1"/>
  <c r="P1070" i="24" a="1"/>
  <c r="P1070" i="24" s="1"/>
  <c r="AJ1070" i="24" a="1"/>
  <c r="AJ1070" i="24" s="1"/>
  <c r="P1058" i="24" a="1"/>
  <c r="P1058" i="24" s="1"/>
  <c r="AJ1058" i="24" a="1"/>
  <c r="AJ1058" i="24" s="1"/>
  <c r="P1046" i="24" a="1"/>
  <c r="P1046" i="24" s="1"/>
  <c r="AJ1046" i="24" a="1"/>
  <c r="AJ1046" i="24" s="1"/>
  <c r="P1034" i="24" a="1"/>
  <c r="P1034" i="24" s="1"/>
  <c r="AJ1034" i="24" a="1"/>
  <c r="AJ1034" i="24" s="1"/>
  <c r="P1022" i="24" a="1"/>
  <c r="P1022" i="24" s="1"/>
  <c r="Q1022" i="24" s="1"/>
  <c r="S1022" i="24" s="1" a="1"/>
  <c r="S1022" i="24" s="1"/>
  <c r="P1010" i="24" a="1"/>
  <c r="P1010" i="24" s="1"/>
  <c r="AJ1010" i="24" a="1"/>
  <c r="AJ1010" i="24" s="1"/>
  <c r="P998" i="24" a="1"/>
  <c r="P998" i="24" s="1"/>
  <c r="AJ998" i="24" a="1"/>
  <c r="AJ998" i="24" s="1"/>
  <c r="P986" i="24" a="1"/>
  <c r="P986" i="24" s="1"/>
  <c r="AJ986" i="24" a="1"/>
  <c r="AJ986" i="24" s="1"/>
  <c r="P974" i="24" a="1"/>
  <c r="P974" i="24" s="1"/>
  <c r="AJ974" i="24" a="1"/>
  <c r="AJ974" i="24" s="1"/>
  <c r="P962" i="24" a="1"/>
  <c r="P962" i="24" s="1"/>
  <c r="AJ962" i="24" a="1"/>
  <c r="AJ962" i="24" s="1"/>
  <c r="P950" i="24" a="1"/>
  <c r="P950" i="24" s="1"/>
  <c r="P938" i="24" a="1"/>
  <c r="P938" i="24" s="1"/>
  <c r="AJ938" i="24" a="1"/>
  <c r="AJ938" i="24" s="1"/>
  <c r="P926" i="24" a="1"/>
  <c r="P926" i="24" s="1"/>
  <c r="AJ926" i="24" a="1"/>
  <c r="AJ926" i="24" s="1"/>
  <c r="P914" i="24" a="1"/>
  <c r="P914" i="24" s="1"/>
  <c r="Q914" i="24" s="1"/>
  <c r="S914" i="24" s="1" a="1"/>
  <c r="S914" i="24" s="1"/>
  <c r="AJ914" i="24" a="1"/>
  <c r="AJ914" i="24" s="1"/>
  <c r="P902" i="24" a="1"/>
  <c r="P902" i="24" s="1"/>
  <c r="AJ902" i="24" a="1"/>
  <c r="AJ902" i="24" s="1"/>
  <c r="P890" i="24" a="1"/>
  <c r="P890" i="24" s="1"/>
  <c r="Q890" i="24" s="1"/>
  <c r="S890" i="24" s="1" a="1"/>
  <c r="S890" i="24" s="1"/>
  <c r="AJ890" i="24" a="1"/>
  <c r="AJ890" i="24" s="1"/>
  <c r="AL890" i="24" s="1"/>
  <c r="P878" i="24" a="1"/>
  <c r="P878" i="24" s="1"/>
  <c r="P866" i="24" a="1"/>
  <c r="P866" i="24" s="1"/>
  <c r="AJ866" i="24" a="1"/>
  <c r="AJ866" i="24" s="1"/>
  <c r="P854" i="24" a="1"/>
  <c r="P854" i="24" s="1"/>
  <c r="P842" i="24" a="1"/>
  <c r="P842" i="24" s="1"/>
  <c r="AJ842" i="24" a="1"/>
  <c r="AJ842" i="24" s="1"/>
  <c r="P830" i="24" a="1"/>
  <c r="P830" i="24" s="1"/>
  <c r="Q830" i="24" s="1"/>
  <c r="S830" i="24" s="1" a="1"/>
  <c r="S830" i="24" s="1"/>
  <c r="AJ830" i="24" a="1"/>
  <c r="AJ830" i="24" s="1"/>
  <c r="P818" i="24" a="1"/>
  <c r="P818" i="24" s="1"/>
  <c r="AJ818" i="24" a="1"/>
  <c r="AJ818" i="24" s="1"/>
  <c r="P806" i="24" a="1"/>
  <c r="P806" i="24" s="1"/>
  <c r="Q806" i="24" s="1"/>
  <c r="S806" i="24" s="1" a="1"/>
  <c r="S806" i="24" s="1"/>
  <c r="AJ806" i="24" a="1"/>
  <c r="AJ806" i="24" s="1"/>
  <c r="AL806" i="24" s="1"/>
  <c r="P794" i="24" a="1"/>
  <c r="P794" i="24" s="1"/>
  <c r="Q794" i="24" s="1"/>
  <c r="S794" i="24" s="1" a="1"/>
  <c r="S794" i="24" s="1"/>
  <c r="AJ794" i="24" a="1"/>
  <c r="AJ794" i="24" s="1"/>
  <c r="P782" i="24" a="1"/>
  <c r="P782" i="24" s="1"/>
  <c r="AJ782" i="24" a="1"/>
  <c r="AJ782" i="24" s="1"/>
  <c r="P770" i="24" a="1"/>
  <c r="P770" i="24" s="1"/>
  <c r="AJ770" i="24" a="1"/>
  <c r="AJ770" i="24" s="1"/>
  <c r="P758" i="24" a="1"/>
  <c r="P758" i="24" s="1"/>
  <c r="AJ758" i="24" a="1"/>
  <c r="AJ758" i="24" s="1"/>
  <c r="P746" i="24" a="1"/>
  <c r="P746" i="24" s="1"/>
  <c r="AJ746" i="24" a="1"/>
  <c r="AJ746" i="24" s="1"/>
  <c r="P734" i="24" a="1"/>
  <c r="P734" i="24" s="1"/>
  <c r="Q734" i="24" s="1"/>
  <c r="S734" i="24" s="1" a="1"/>
  <c r="S734" i="24" s="1"/>
  <c r="AJ734" i="24" a="1"/>
  <c r="AJ734" i="24" s="1"/>
  <c r="P722" i="24" a="1"/>
  <c r="P722" i="24" s="1"/>
  <c r="AJ722" i="24" a="1"/>
  <c r="AJ722" i="24" s="1"/>
  <c r="P710" i="24" a="1"/>
  <c r="P710" i="24" s="1"/>
  <c r="AJ710" i="24" a="1"/>
  <c r="AJ710" i="24" s="1"/>
  <c r="P698" i="24" a="1"/>
  <c r="P698" i="24" s="1"/>
  <c r="AJ698" i="24" a="1"/>
  <c r="AJ698" i="24" s="1"/>
  <c r="P686" i="24" a="1"/>
  <c r="P686" i="24" s="1"/>
  <c r="AJ686" i="24" a="1"/>
  <c r="AJ686" i="24" s="1"/>
  <c r="P674" i="24" a="1"/>
  <c r="P674" i="24" s="1"/>
  <c r="AJ674" i="24" a="1"/>
  <c r="AJ674" i="24" s="1"/>
  <c r="P662" i="24" a="1"/>
  <c r="P662" i="24" s="1"/>
  <c r="Q662" i="24" s="1"/>
  <c r="S662" i="24" s="1" a="1"/>
  <c r="S662" i="24" s="1"/>
  <c r="T662" i="24" s="1"/>
  <c r="AJ662" i="24" a="1"/>
  <c r="AJ662" i="24" s="1"/>
  <c r="P650" i="24" a="1"/>
  <c r="P650" i="24" s="1"/>
  <c r="AJ650" i="24" a="1"/>
  <c r="AJ650" i="24" s="1"/>
  <c r="P638" i="24" a="1"/>
  <c r="P638" i="24" s="1"/>
  <c r="AJ638" i="24" a="1"/>
  <c r="AJ638" i="24" s="1"/>
  <c r="P626" i="24" a="1"/>
  <c r="P626" i="24" s="1"/>
  <c r="AJ626" i="24" a="1"/>
  <c r="AJ626" i="24" s="1"/>
  <c r="P614" i="24" a="1"/>
  <c r="P614" i="24" s="1"/>
  <c r="AJ614" i="24" a="1"/>
  <c r="AJ614" i="24" s="1"/>
  <c r="P602" i="24" a="1"/>
  <c r="P602" i="24" s="1"/>
  <c r="AJ602" i="24" a="1"/>
  <c r="AJ602" i="24" s="1"/>
  <c r="P590" i="24" a="1"/>
  <c r="P590" i="24" s="1"/>
  <c r="AJ590" i="24" a="1"/>
  <c r="AJ590" i="24" s="1"/>
  <c r="P578" i="24" a="1"/>
  <c r="P578" i="24" s="1"/>
  <c r="AJ578" i="24" a="1"/>
  <c r="AJ578" i="24" s="1"/>
  <c r="P566" i="24" a="1"/>
  <c r="P566" i="24" s="1"/>
  <c r="AJ566" i="24" a="1"/>
  <c r="AJ566" i="24" s="1"/>
  <c r="P554" i="24" a="1"/>
  <c r="P554" i="24" s="1"/>
  <c r="P542" i="24" a="1"/>
  <c r="P542" i="24" s="1"/>
  <c r="P530" i="24" a="1"/>
  <c r="P530" i="24" s="1"/>
  <c r="AJ530" i="24" a="1"/>
  <c r="AJ530" i="24" s="1"/>
  <c r="P518" i="24" a="1"/>
  <c r="P518" i="24" s="1"/>
  <c r="AJ518" i="24" a="1"/>
  <c r="AJ518" i="24" s="1"/>
  <c r="P506" i="24" a="1"/>
  <c r="P506" i="24" s="1"/>
  <c r="Q506" i="24" s="1"/>
  <c r="S506" i="24" s="1" a="1"/>
  <c r="S506" i="24" s="1"/>
  <c r="T506" i="24" s="1"/>
  <c r="AJ506" i="24" a="1"/>
  <c r="AJ506" i="24" s="1"/>
  <c r="P494" i="24" a="1"/>
  <c r="P494" i="24" s="1"/>
  <c r="AJ494" i="24" a="1"/>
  <c r="AJ494" i="24" s="1"/>
  <c r="P482" i="24" a="1"/>
  <c r="P482" i="24" s="1"/>
  <c r="AJ482" i="24" a="1"/>
  <c r="AJ482" i="24" s="1"/>
  <c r="P470" i="24" a="1"/>
  <c r="P470" i="24" s="1"/>
  <c r="AJ470" i="24" a="1"/>
  <c r="AJ470" i="24" s="1"/>
  <c r="P350" i="24" a="1"/>
  <c r="P350" i="24" s="1"/>
  <c r="AJ350" i="24" a="1"/>
  <c r="AJ350" i="24" s="1"/>
  <c r="P338" i="24" a="1"/>
  <c r="P338" i="24" s="1"/>
  <c r="AJ338" i="24" a="1"/>
  <c r="AJ338" i="24" s="1"/>
  <c r="P326" i="24" a="1"/>
  <c r="P326" i="24" s="1"/>
  <c r="AJ326" i="24" a="1"/>
  <c r="AJ326" i="24" s="1"/>
  <c r="P254" i="24" a="1"/>
  <c r="P254" i="24" s="1"/>
  <c r="AJ254" i="24" a="1"/>
  <c r="AJ254" i="24" s="1"/>
  <c r="P182" i="24" a="1"/>
  <c r="P182" i="24" s="1"/>
  <c r="AJ182" i="24" a="1"/>
  <c r="AJ182" i="24" s="1"/>
  <c r="P110" i="24" a="1"/>
  <c r="P110" i="24" s="1"/>
  <c r="AJ110" i="24" a="1"/>
  <c r="AJ110" i="24" s="1"/>
  <c r="AJ1515" i="24" a="1"/>
  <c r="AJ1515" i="24" s="1"/>
  <c r="AJ1322" i="24" a="1"/>
  <c r="AJ1322" i="24" s="1"/>
  <c r="AJ1190" i="24" a="1"/>
  <c r="AJ1190" i="24" s="1"/>
  <c r="AL1190" i="24" s="1"/>
  <c r="AJ1037" i="24" a="1"/>
  <c r="AJ1037" i="24" s="1"/>
  <c r="AJ854" i="24" a="1"/>
  <c r="AJ854" i="24" s="1"/>
  <c r="AJ316" i="24" a="1"/>
  <c r="AJ316" i="24" s="1"/>
  <c r="P1585" i="24" a="1"/>
  <c r="P1585" i="24" s="1"/>
  <c r="AJ1585" i="24" a="1"/>
  <c r="AJ1585" i="24" s="1"/>
  <c r="P1573" i="24" a="1"/>
  <c r="P1573" i="24" s="1"/>
  <c r="P1561" i="24" a="1"/>
  <c r="P1561" i="24" s="1"/>
  <c r="Q1561" i="24" s="1"/>
  <c r="S1561" i="24" s="1" a="1"/>
  <c r="S1561" i="24" s="1"/>
  <c r="AJ1561" i="24" a="1"/>
  <c r="AJ1561" i="24" s="1"/>
  <c r="P1549" i="24" a="1"/>
  <c r="P1549" i="24" s="1"/>
  <c r="AJ1549" i="24" a="1"/>
  <c r="AJ1549" i="24" s="1"/>
  <c r="P1537" i="24" a="1"/>
  <c r="P1537" i="24" s="1"/>
  <c r="Q1537" i="24" s="1"/>
  <c r="S1537" i="24" s="1" a="1"/>
  <c r="S1537" i="24" s="1"/>
  <c r="AJ1537" i="24" a="1"/>
  <c r="AJ1537" i="24" s="1"/>
  <c r="AL1537" i="24" s="1"/>
  <c r="P1525" i="24" a="1"/>
  <c r="P1525" i="24" s="1"/>
  <c r="P1513" i="24" a="1"/>
  <c r="P1513" i="24" s="1"/>
  <c r="P1501" i="24" a="1"/>
  <c r="P1501" i="24" s="1"/>
  <c r="AJ1501" i="24" a="1"/>
  <c r="AJ1501" i="24" s="1"/>
  <c r="P1489" i="24" a="1"/>
  <c r="P1489" i="24" s="1"/>
  <c r="AJ1489" i="24" a="1"/>
  <c r="AJ1489" i="24" s="1"/>
  <c r="P1477" i="24" a="1"/>
  <c r="P1477" i="24" s="1"/>
  <c r="AJ1477" i="24" a="1"/>
  <c r="AJ1477" i="24" s="1"/>
  <c r="P1465" i="24" a="1"/>
  <c r="P1465" i="24" s="1"/>
  <c r="AJ1465" i="24" a="1"/>
  <c r="AJ1465" i="24" s="1"/>
  <c r="P1453" i="24" a="1"/>
  <c r="P1453" i="24" s="1"/>
  <c r="Q1453" i="24" s="1"/>
  <c r="S1453" i="24" s="1" a="1"/>
  <c r="S1453" i="24" s="1"/>
  <c r="AJ1453" i="24" a="1"/>
  <c r="AJ1453" i="24" s="1"/>
  <c r="AL1453" i="24" s="1"/>
  <c r="P1441" i="24" a="1"/>
  <c r="P1441" i="24" s="1"/>
  <c r="AJ1441" i="24" a="1"/>
  <c r="AJ1441" i="24" s="1"/>
  <c r="P1429" i="24" a="1"/>
  <c r="P1429" i="24" s="1"/>
  <c r="AJ1429" i="24" a="1"/>
  <c r="AJ1429" i="24" s="1"/>
  <c r="P1417" i="24" a="1"/>
  <c r="P1417" i="24" s="1"/>
  <c r="AJ1417" i="24" a="1"/>
  <c r="AJ1417" i="24" s="1"/>
  <c r="P1405" i="24" a="1"/>
  <c r="P1405" i="24" s="1"/>
  <c r="AJ1405" i="24" a="1"/>
  <c r="AJ1405" i="24" s="1"/>
  <c r="P1393" i="24" a="1"/>
  <c r="P1393" i="24" s="1"/>
  <c r="AJ1393" i="24" a="1"/>
  <c r="AJ1393" i="24" s="1"/>
  <c r="P1381" i="24" a="1"/>
  <c r="P1381" i="24" s="1"/>
  <c r="Q1381" i="24" s="1"/>
  <c r="S1381" i="24" s="1" a="1"/>
  <c r="S1381" i="24" s="1"/>
  <c r="AJ1381" i="24" a="1"/>
  <c r="AJ1381" i="24" s="1"/>
  <c r="AL1381" i="24" s="1"/>
  <c r="P1369" i="24" a="1"/>
  <c r="P1369" i="24" s="1"/>
  <c r="Q1369" i="24" s="1"/>
  <c r="S1369" i="24" s="1" a="1"/>
  <c r="S1369" i="24" s="1"/>
  <c r="AJ1369" i="24" a="1"/>
  <c r="AJ1369" i="24" s="1"/>
  <c r="P1357" i="24" a="1"/>
  <c r="P1357" i="24" s="1"/>
  <c r="Q1357" i="24" s="1"/>
  <c r="S1357" i="24" s="1" a="1"/>
  <c r="S1357" i="24" s="1"/>
  <c r="AJ1357" i="24" a="1"/>
  <c r="AJ1357" i="24" s="1"/>
  <c r="P1345" i="24" a="1"/>
  <c r="P1345" i="24" s="1"/>
  <c r="Q1345" i="24" s="1"/>
  <c r="S1345" i="24" s="1" a="1"/>
  <c r="S1345" i="24" s="1"/>
  <c r="AJ1345" i="24" a="1"/>
  <c r="AJ1345" i="24" s="1"/>
  <c r="P1333" i="24" a="1"/>
  <c r="P1333" i="24" s="1"/>
  <c r="AJ1333" i="24" a="1"/>
  <c r="AJ1333" i="24" s="1"/>
  <c r="P1321" i="24" a="1"/>
  <c r="P1321" i="24" s="1"/>
  <c r="Q1321" i="24" s="1"/>
  <c r="S1321" i="24" s="1" a="1"/>
  <c r="S1321" i="24" s="1"/>
  <c r="AJ1321" i="24" a="1"/>
  <c r="AJ1321" i="24" s="1"/>
  <c r="P1309" i="24" a="1"/>
  <c r="P1309" i="24" s="1"/>
  <c r="Q1309" i="24" s="1"/>
  <c r="S1309" i="24" s="1" a="1"/>
  <c r="S1309" i="24" s="1"/>
  <c r="P1297" i="24" a="1"/>
  <c r="P1297" i="24" s="1"/>
  <c r="P1285" i="24" a="1"/>
  <c r="P1285" i="24" s="1"/>
  <c r="AJ1285" i="24" a="1"/>
  <c r="AJ1285" i="24" s="1"/>
  <c r="P1273" i="24" a="1"/>
  <c r="P1273" i="24" s="1"/>
  <c r="AJ1273" i="24" a="1"/>
  <c r="AJ1273" i="24" s="1"/>
  <c r="P1261" i="24" a="1"/>
  <c r="P1261" i="24" s="1"/>
  <c r="Q1261" i="24" s="1"/>
  <c r="S1261" i="24" s="1" a="1"/>
  <c r="S1261" i="24" s="1"/>
  <c r="AJ1261" i="24" a="1"/>
  <c r="AJ1261" i="24" s="1"/>
  <c r="P1249" i="24" a="1"/>
  <c r="P1249" i="24" s="1"/>
  <c r="AJ1249" i="24" a="1"/>
  <c r="AJ1249" i="24" s="1"/>
  <c r="P1237" i="24" a="1"/>
  <c r="P1237" i="24" s="1"/>
  <c r="AJ1237" i="24" a="1"/>
  <c r="AJ1237" i="24" s="1"/>
  <c r="P1225" i="24" a="1"/>
  <c r="P1225" i="24" s="1"/>
  <c r="AJ1225" i="24" a="1"/>
  <c r="AJ1225" i="24" s="1"/>
  <c r="P1213" i="24" a="1"/>
  <c r="P1213" i="24" s="1"/>
  <c r="Q1213" i="24" s="1"/>
  <c r="S1213" i="24" s="1" a="1"/>
  <c r="S1213" i="24" s="1"/>
  <c r="P1201" i="24" a="1"/>
  <c r="P1201" i="24" s="1"/>
  <c r="AJ1201" i="24" a="1"/>
  <c r="AJ1201" i="24" s="1"/>
  <c r="P1189" i="24" a="1"/>
  <c r="P1189" i="24" s="1"/>
  <c r="P1177" i="24" a="1"/>
  <c r="P1177" i="24" s="1"/>
  <c r="AJ1177" i="24" a="1"/>
  <c r="AJ1177" i="24" s="1"/>
  <c r="P1165" i="24" a="1"/>
  <c r="P1165" i="24" s="1"/>
  <c r="Q1165" i="24" s="1"/>
  <c r="S1165" i="24" s="1" a="1"/>
  <c r="S1165" i="24" s="1"/>
  <c r="AJ1165" i="24" a="1"/>
  <c r="AJ1165" i="24" s="1"/>
  <c r="P1153" i="24" a="1"/>
  <c r="P1153" i="24" s="1"/>
  <c r="Q1153" i="24" s="1"/>
  <c r="S1153" i="24" s="1" a="1"/>
  <c r="S1153" i="24" s="1"/>
  <c r="AJ1153" i="24" a="1"/>
  <c r="AJ1153" i="24" s="1"/>
  <c r="P1141" i="24" a="1"/>
  <c r="P1141" i="24" s="1"/>
  <c r="AJ1141" i="24" a="1"/>
  <c r="AJ1141" i="24" s="1"/>
  <c r="P1129" i="24" a="1"/>
  <c r="P1129" i="24" s="1"/>
  <c r="Q1129" i="24" s="1"/>
  <c r="S1129" i="24" s="1" a="1"/>
  <c r="S1129" i="24" s="1"/>
  <c r="AJ1129" i="24" a="1"/>
  <c r="AJ1129" i="24" s="1"/>
  <c r="P1117" i="24" a="1"/>
  <c r="P1117" i="24" s="1"/>
  <c r="AJ1117" i="24" a="1"/>
  <c r="AJ1117" i="24" s="1"/>
  <c r="P1105" i="24" a="1"/>
  <c r="P1105" i="24" s="1"/>
  <c r="AJ1105" i="24" a="1"/>
  <c r="AJ1105" i="24" s="1"/>
  <c r="P1093" i="24" a="1"/>
  <c r="P1093" i="24" s="1"/>
  <c r="Q1093" i="24" s="1"/>
  <c r="S1093" i="24" s="1" a="1"/>
  <c r="S1093" i="24" s="1"/>
  <c r="AJ1093" i="24" a="1"/>
  <c r="AJ1093" i="24" s="1"/>
  <c r="P1081" i="24" a="1"/>
  <c r="P1081" i="24" s="1"/>
  <c r="AJ1081" i="24" a="1"/>
  <c r="AJ1081" i="24" s="1"/>
  <c r="P1069" i="24" a="1"/>
  <c r="P1069" i="24" s="1"/>
  <c r="AJ1069" i="24" a="1"/>
  <c r="AJ1069" i="24" s="1"/>
  <c r="P1057" i="24" a="1"/>
  <c r="P1057" i="24" s="1"/>
  <c r="AJ1057" i="24" a="1"/>
  <c r="AJ1057" i="24" s="1"/>
  <c r="P1045" i="24" a="1"/>
  <c r="P1045" i="24" s="1"/>
  <c r="AJ1045" i="24" a="1"/>
  <c r="AJ1045" i="24" s="1"/>
  <c r="P1033" i="24" a="1"/>
  <c r="P1033" i="24" s="1"/>
  <c r="Q1033" i="24" s="1"/>
  <c r="S1033" i="24" s="1" a="1"/>
  <c r="S1033" i="24" s="1"/>
  <c r="AJ1033" i="24" a="1"/>
  <c r="AJ1033" i="24" s="1"/>
  <c r="P1021" i="24" a="1"/>
  <c r="P1021" i="24" s="1"/>
  <c r="Q1021" i="24" s="1"/>
  <c r="S1021" i="24" s="1" a="1"/>
  <c r="S1021" i="24" s="1"/>
  <c r="AJ1021" i="24" a="1"/>
  <c r="AJ1021" i="24" s="1"/>
  <c r="P1009" i="24" a="1"/>
  <c r="P1009" i="24" s="1"/>
  <c r="AJ1009" i="24" a="1"/>
  <c r="AJ1009" i="24" s="1"/>
  <c r="P997" i="24" a="1"/>
  <c r="P997" i="24" s="1"/>
  <c r="AJ997" i="24" a="1"/>
  <c r="AJ997" i="24" s="1"/>
  <c r="P985" i="24" a="1"/>
  <c r="P985" i="24" s="1"/>
  <c r="AJ985" i="24" a="1"/>
  <c r="AJ985" i="24" s="1"/>
  <c r="P973" i="24" a="1"/>
  <c r="P973" i="24" s="1"/>
  <c r="AJ973" i="24" a="1"/>
  <c r="AJ973" i="24" s="1"/>
  <c r="P961" i="24" a="1"/>
  <c r="P961" i="24" s="1"/>
  <c r="AJ961" i="24" a="1"/>
  <c r="AJ961" i="24" s="1"/>
  <c r="P949" i="24" a="1"/>
  <c r="P949" i="24" s="1"/>
  <c r="Q949" i="24" s="1"/>
  <c r="S949" i="24" s="1" a="1"/>
  <c r="S949" i="24" s="1"/>
  <c r="AJ949" i="24" a="1"/>
  <c r="AJ949" i="24" s="1"/>
  <c r="P937" i="24" a="1"/>
  <c r="P937" i="24" s="1"/>
  <c r="AJ937" i="24" a="1"/>
  <c r="AJ937" i="24" s="1"/>
  <c r="P925" i="24" a="1"/>
  <c r="P925" i="24" s="1"/>
  <c r="Q925" i="24" s="1"/>
  <c r="S925" i="24" s="1" a="1"/>
  <c r="S925" i="24" s="1"/>
  <c r="AJ925" i="24" a="1"/>
  <c r="AJ925" i="24" s="1"/>
  <c r="AL925" i="24" s="1"/>
  <c r="P913" i="24" a="1"/>
  <c r="P913" i="24" s="1"/>
  <c r="Q913" i="24" s="1"/>
  <c r="S913" i="24" s="1" a="1"/>
  <c r="S913" i="24" s="1"/>
  <c r="P901" i="24" a="1"/>
  <c r="P901" i="24" s="1"/>
  <c r="AJ901" i="24" a="1"/>
  <c r="AJ901" i="24" s="1"/>
  <c r="P889" i="24" a="1"/>
  <c r="P889" i="24" s="1"/>
  <c r="AJ889" i="24" a="1"/>
  <c r="AJ889" i="24" s="1"/>
  <c r="P877" i="24" a="1"/>
  <c r="P877" i="24" s="1"/>
  <c r="AJ877" i="24" a="1"/>
  <c r="AJ877" i="24" s="1"/>
  <c r="P865" i="24" a="1"/>
  <c r="P865" i="24" s="1"/>
  <c r="Q865" i="24" s="1"/>
  <c r="S865" i="24" s="1" a="1"/>
  <c r="S865" i="24" s="1"/>
  <c r="AJ865" i="24" a="1"/>
  <c r="AJ865" i="24" s="1"/>
  <c r="AL865" i="24" s="1"/>
  <c r="P853" i="24" a="1"/>
  <c r="P853" i="24" s="1"/>
  <c r="Q853" i="24" s="1"/>
  <c r="S853" i="24" s="1" a="1"/>
  <c r="S853" i="24" s="1"/>
  <c r="AJ853" i="24" a="1"/>
  <c r="AJ853" i="24" s="1"/>
  <c r="P841" i="24" a="1"/>
  <c r="P841" i="24" s="1"/>
  <c r="AJ841" i="24" a="1"/>
  <c r="AJ841" i="24" s="1"/>
  <c r="P829" i="24" a="1"/>
  <c r="P829" i="24" s="1"/>
  <c r="Q829" i="24" s="1"/>
  <c r="S829" i="24" s="1" a="1"/>
  <c r="S829" i="24" s="1"/>
  <c r="AJ829" i="24" a="1"/>
  <c r="AJ829" i="24" s="1"/>
  <c r="P817" i="24" a="1"/>
  <c r="P817" i="24" s="1"/>
  <c r="Q817" i="24" s="1"/>
  <c r="S817" i="24" s="1" a="1"/>
  <c r="S817" i="24" s="1"/>
  <c r="AJ817" i="24" a="1"/>
  <c r="AJ817" i="24" s="1"/>
  <c r="P805" i="24" a="1"/>
  <c r="P805" i="24" s="1"/>
  <c r="AJ805" i="24" a="1"/>
  <c r="AJ805" i="24" s="1"/>
  <c r="P793" i="24" a="1"/>
  <c r="P793" i="24" s="1"/>
  <c r="Q793" i="24" s="1"/>
  <c r="S793" i="24" s="1" a="1"/>
  <c r="S793" i="24" s="1"/>
  <c r="AJ793" i="24" a="1"/>
  <c r="AJ793" i="24" s="1"/>
  <c r="AL793" i="24" s="1"/>
  <c r="P781" i="24" a="1"/>
  <c r="P781" i="24" s="1"/>
  <c r="P769" i="24" a="1"/>
  <c r="P769" i="24" s="1"/>
  <c r="Q769" i="24" s="1"/>
  <c r="S769" i="24" s="1" a="1"/>
  <c r="S769" i="24" s="1"/>
  <c r="AJ769" i="24" a="1"/>
  <c r="AJ769" i="24" s="1"/>
  <c r="AL769" i="24" s="1"/>
  <c r="P757" i="24" a="1"/>
  <c r="P757" i="24" s="1"/>
  <c r="Q757" i="24" s="1"/>
  <c r="S757" i="24" s="1" a="1"/>
  <c r="S757" i="24" s="1"/>
  <c r="AJ757" i="24" a="1"/>
  <c r="AJ757" i="24" s="1"/>
  <c r="P745" i="24" a="1"/>
  <c r="P745" i="24" s="1"/>
  <c r="AJ745" i="24" a="1"/>
  <c r="AJ745" i="24" s="1"/>
  <c r="P733" i="24" a="1"/>
  <c r="P733" i="24" s="1"/>
  <c r="Q733" i="24" s="1"/>
  <c r="S733" i="24" s="1" a="1"/>
  <c r="S733" i="24" s="1"/>
  <c r="AJ733" i="24" a="1"/>
  <c r="AJ733" i="24" s="1"/>
  <c r="P721" i="24" a="1"/>
  <c r="P721" i="24" s="1"/>
  <c r="Q721" i="24" s="1"/>
  <c r="S721" i="24" s="1" a="1"/>
  <c r="S721" i="24" s="1"/>
  <c r="AJ721" i="24" a="1"/>
  <c r="AJ721" i="24" s="1"/>
  <c r="P709" i="24" a="1"/>
  <c r="P709" i="24" s="1"/>
  <c r="Q709" i="24" s="1"/>
  <c r="S709" i="24" s="1" a="1"/>
  <c r="S709" i="24" s="1"/>
  <c r="T709" i="24" s="1"/>
  <c r="AJ709" i="24" a="1"/>
  <c r="AJ709" i="24" s="1"/>
  <c r="P697" i="24" a="1"/>
  <c r="P697" i="24" s="1"/>
  <c r="AJ697" i="24" a="1"/>
  <c r="AJ697" i="24" s="1"/>
  <c r="P685" i="24" a="1"/>
  <c r="P685" i="24" s="1"/>
  <c r="AJ685" i="24" a="1"/>
  <c r="AJ685" i="24" s="1"/>
  <c r="P673" i="24" a="1"/>
  <c r="P673" i="24" s="1"/>
  <c r="Q673" i="24" s="1"/>
  <c r="S673" i="24" s="1" a="1"/>
  <c r="S673" i="24" s="1"/>
  <c r="T673" i="24" s="1"/>
  <c r="AJ673" i="24" a="1"/>
  <c r="AJ673" i="24" s="1"/>
  <c r="P661" i="24" a="1"/>
  <c r="P661" i="24" s="1"/>
  <c r="AJ661" i="24" a="1"/>
  <c r="AJ661" i="24" s="1"/>
  <c r="P649" i="24" a="1"/>
  <c r="P649" i="24" s="1"/>
  <c r="AJ649" i="24" a="1"/>
  <c r="AJ649" i="24" s="1"/>
  <c r="P637" i="24" a="1"/>
  <c r="P637" i="24" s="1"/>
  <c r="AJ637" i="24" a="1"/>
  <c r="AJ637" i="24" s="1"/>
  <c r="P625" i="24" a="1"/>
  <c r="P625" i="24" s="1"/>
  <c r="AJ625" i="24" a="1"/>
  <c r="AJ625" i="24" s="1"/>
  <c r="P613" i="24" a="1"/>
  <c r="P613" i="24" s="1"/>
  <c r="AJ613" i="24" a="1"/>
  <c r="AJ613" i="24" s="1"/>
  <c r="P601" i="24" a="1"/>
  <c r="P601" i="24" s="1"/>
  <c r="AJ601" i="24" a="1"/>
  <c r="AJ601" i="24" s="1"/>
  <c r="P589" i="24" a="1"/>
  <c r="P589" i="24" s="1"/>
  <c r="AJ589" i="24" a="1"/>
  <c r="AJ589" i="24" s="1"/>
  <c r="P577" i="24" a="1"/>
  <c r="P577" i="24" s="1"/>
  <c r="AJ577" i="24" a="1"/>
  <c r="AJ577" i="24" s="1"/>
  <c r="P565" i="24" a="1"/>
  <c r="P565" i="24" s="1"/>
  <c r="AJ565" i="24" a="1"/>
  <c r="AJ565" i="24" s="1"/>
  <c r="P553" i="24" a="1"/>
  <c r="P553" i="24" s="1"/>
  <c r="AJ553" i="24" a="1"/>
  <c r="AJ553" i="24" s="1"/>
  <c r="P541" i="24" a="1"/>
  <c r="P541" i="24" s="1"/>
  <c r="AJ541" i="24" a="1"/>
  <c r="AJ541" i="24" s="1"/>
  <c r="P529" i="24" a="1"/>
  <c r="P529" i="24" s="1"/>
  <c r="AJ529" i="24" a="1"/>
  <c r="AJ529" i="24" s="1"/>
  <c r="P517" i="24" a="1"/>
  <c r="P517" i="24" s="1"/>
  <c r="AJ517" i="24" a="1"/>
  <c r="AJ517" i="24" s="1"/>
  <c r="P505" i="24" a="1"/>
  <c r="P505" i="24" s="1"/>
  <c r="AJ505" i="24" a="1"/>
  <c r="AJ505" i="24" s="1"/>
  <c r="P493" i="24" a="1"/>
  <c r="P493" i="24" s="1"/>
  <c r="AJ493" i="24" a="1"/>
  <c r="AJ493" i="24" s="1"/>
  <c r="P481" i="24" a="1"/>
  <c r="P481" i="24" s="1"/>
  <c r="AJ481" i="24" a="1"/>
  <c r="AJ481" i="24" s="1"/>
  <c r="P469" i="24" a="1"/>
  <c r="P469" i="24" s="1"/>
  <c r="AJ469" i="24" a="1"/>
  <c r="AJ469" i="24" s="1"/>
  <c r="P373" i="24" a="1"/>
  <c r="P373" i="24" s="1"/>
  <c r="AJ373" i="24" a="1"/>
  <c r="AJ373" i="24" s="1"/>
  <c r="P301" i="24" a="1"/>
  <c r="P301" i="24" s="1"/>
  <c r="AJ301" i="24" a="1"/>
  <c r="AJ301" i="24" s="1"/>
  <c r="P289" i="24" a="1"/>
  <c r="P289" i="24" s="1"/>
  <c r="AJ289" i="24" a="1"/>
  <c r="AJ289" i="24" s="1"/>
  <c r="P229" i="24" a="1"/>
  <c r="P229" i="24" s="1"/>
  <c r="AJ229" i="24" a="1"/>
  <c r="AJ229" i="24" s="1"/>
  <c r="P217" i="24" a="1"/>
  <c r="P217" i="24" s="1"/>
  <c r="AJ217" i="24" a="1"/>
  <c r="AJ217" i="24" s="1"/>
  <c r="P73" i="24" a="1"/>
  <c r="P73" i="24" s="1"/>
  <c r="AJ73" i="24" a="1"/>
  <c r="AJ73" i="24" s="1"/>
  <c r="AJ1455" i="24" a="1"/>
  <c r="AJ1455" i="24" s="1"/>
  <c r="AJ1024" i="24" a="1"/>
  <c r="AJ1024" i="24" s="1"/>
  <c r="AL1024" i="24" s="1"/>
  <c r="AJ987" i="24" a="1"/>
  <c r="AJ987" i="24" s="1"/>
  <c r="P1584" i="24" a="1"/>
  <c r="P1584" i="24" s="1"/>
  <c r="AJ1584" i="24" a="1"/>
  <c r="AJ1584" i="24" s="1"/>
  <c r="P1572" i="24" a="1"/>
  <c r="P1572" i="24" s="1"/>
  <c r="AJ1572" i="24" a="1"/>
  <c r="AJ1572" i="24" s="1"/>
  <c r="P1560" i="24" a="1"/>
  <c r="P1560" i="24" s="1"/>
  <c r="P1548" i="24" a="1"/>
  <c r="P1548" i="24" s="1"/>
  <c r="AJ1548" i="24" a="1"/>
  <c r="AJ1548" i="24" s="1"/>
  <c r="P1536" i="24" a="1"/>
  <c r="P1536" i="24" s="1"/>
  <c r="AJ1536" i="24" a="1"/>
  <c r="AJ1536" i="24" s="1"/>
  <c r="P1524" i="24" a="1"/>
  <c r="P1524" i="24" s="1"/>
  <c r="AJ1524" i="24" a="1"/>
  <c r="AJ1524" i="24" s="1"/>
  <c r="P1512" i="24" a="1"/>
  <c r="P1512" i="24" s="1"/>
  <c r="P1500" i="24" a="1"/>
  <c r="P1500" i="24" s="1"/>
  <c r="P1488" i="24" a="1"/>
  <c r="P1488" i="24" s="1"/>
  <c r="P1476" i="24" a="1"/>
  <c r="P1476" i="24" s="1"/>
  <c r="P1464" i="24" a="1"/>
  <c r="P1464" i="24" s="1"/>
  <c r="AJ1464" i="24" a="1"/>
  <c r="AJ1464" i="24" s="1"/>
  <c r="P1452" i="24" a="1"/>
  <c r="P1452" i="24" s="1"/>
  <c r="AJ1452" i="24" a="1"/>
  <c r="AJ1452" i="24" s="1"/>
  <c r="P1440" i="24" a="1"/>
  <c r="P1440" i="24" s="1"/>
  <c r="AJ1440" i="24" a="1"/>
  <c r="AJ1440" i="24" s="1"/>
  <c r="P1428" i="24" a="1"/>
  <c r="P1428" i="24" s="1"/>
  <c r="AJ1428" i="24" a="1"/>
  <c r="AJ1428" i="24" s="1"/>
  <c r="P1416" i="24" a="1"/>
  <c r="P1416" i="24" s="1"/>
  <c r="AJ1416" i="24" a="1"/>
  <c r="AJ1416" i="24" s="1"/>
  <c r="P1404" i="24" a="1"/>
  <c r="P1404" i="24" s="1"/>
  <c r="AJ1404" i="24" a="1"/>
  <c r="AJ1404" i="24" s="1"/>
  <c r="P1392" i="24" a="1"/>
  <c r="P1392" i="24" s="1"/>
  <c r="AJ1392" i="24" a="1"/>
  <c r="AJ1392" i="24" s="1"/>
  <c r="P1380" i="24" a="1"/>
  <c r="P1380" i="24" s="1"/>
  <c r="AJ1380" i="24" a="1"/>
  <c r="AJ1380" i="24" s="1"/>
  <c r="P1368" i="24" a="1"/>
  <c r="P1368" i="24" s="1"/>
  <c r="AJ1368" i="24" a="1"/>
  <c r="AJ1368" i="24" s="1"/>
  <c r="P1356" i="24" a="1"/>
  <c r="P1356" i="24" s="1"/>
  <c r="AJ1356" i="24" a="1"/>
  <c r="AJ1356" i="24" s="1"/>
  <c r="P1344" i="24" a="1"/>
  <c r="P1344" i="24" s="1"/>
  <c r="AJ1344" i="24" a="1"/>
  <c r="AJ1344" i="24" s="1"/>
  <c r="P1332" i="24" a="1"/>
  <c r="P1332" i="24" s="1"/>
  <c r="AJ1332" i="24" a="1"/>
  <c r="AJ1332" i="24" s="1"/>
  <c r="P1320" i="24" a="1"/>
  <c r="P1320" i="24" s="1"/>
  <c r="AJ1320" i="24" a="1"/>
  <c r="AJ1320" i="24" s="1"/>
  <c r="P1308" i="24" a="1"/>
  <c r="P1308" i="24" s="1"/>
  <c r="AJ1308" i="24" a="1"/>
  <c r="AJ1308" i="24" s="1"/>
  <c r="P1296" i="24" a="1"/>
  <c r="P1296" i="24" s="1"/>
  <c r="AJ1296" i="24" a="1"/>
  <c r="AJ1296" i="24" s="1"/>
  <c r="P1284" i="24" a="1"/>
  <c r="P1284" i="24" s="1"/>
  <c r="P1272" i="24" a="1"/>
  <c r="P1272" i="24" s="1"/>
  <c r="AJ1272" i="24" a="1"/>
  <c r="AJ1272" i="24" s="1"/>
  <c r="P1260" i="24" a="1"/>
  <c r="P1260" i="24" s="1"/>
  <c r="AJ1260" i="24" a="1"/>
  <c r="AJ1260" i="24" s="1"/>
  <c r="P1248" i="24" a="1"/>
  <c r="P1248" i="24" s="1"/>
  <c r="AJ1248" i="24" a="1"/>
  <c r="AJ1248" i="24" s="1"/>
  <c r="P1236" i="24" a="1"/>
  <c r="P1236" i="24" s="1"/>
  <c r="AJ1236" i="24" a="1"/>
  <c r="AJ1236" i="24" s="1"/>
  <c r="P1224" i="24" a="1"/>
  <c r="P1224" i="24" s="1"/>
  <c r="AJ1224" i="24" a="1"/>
  <c r="AJ1224" i="24" s="1"/>
  <c r="P1212" i="24" a="1"/>
  <c r="P1212" i="24" s="1"/>
  <c r="AJ1212" i="24" a="1"/>
  <c r="AJ1212" i="24" s="1"/>
  <c r="P1200" i="24" a="1"/>
  <c r="P1200" i="24" s="1"/>
  <c r="AJ1200" i="24" a="1"/>
  <c r="AJ1200" i="24" s="1"/>
  <c r="P1188" i="24" a="1"/>
  <c r="P1188" i="24" s="1"/>
  <c r="AJ1188" i="24" a="1"/>
  <c r="AJ1188" i="24" s="1"/>
  <c r="P1176" i="24" a="1"/>
  <c r="P1176" i="24" s="1"/>
  <c r="P1164" i="24" a="1"/>
  <c r="P1164" i="24" s="1"/>
  <c r="AJ1164" i="24" a="1"/>
  <c r="AJ1164" i="24" s="1"/>
  <c r="P1152" i="24" a="1"/>
  <c r="P1152" i="24" s="1"/>
  <c r="AJ1152" i="24" a="1"/>
  <c r="AJ1152" i="24" s="1"/>
  <c r="P1140" i="24" a="1"/>
  <c r="P1140" i="24" s="1"/>
  <c r="AJ1140" i="24" a="1"/>
  <c r="AJ1140" i="24" s="1"/>
  <c r="P1128" i="24" a="1"/>
  <c r="P1128" i="24" s="1"/>
  <c r="AJ1128" i="24" a="1"/>
  <c r="AJ1128" i="24" s="1"/>
  <c r="P1116" i="24" a="1"/>
  <c r="P1116" i="24" s="1"/>
  <c r="AJ1116" i="24" a="1"/>
  <c r="AJ1116" i="24" s="1"/>
  <c r="P1104" i="24" a="1"/>
  <c r="P1104" i="24" s="1"/>
  <c r="AJ1104" i="24" a="1"/>
  <c r="AJ1104" i="24" s="1"/>
  <c r="P1092" i="24" a="1"/>
  <c r="P1092" i="24" s="1"/>
  <c r="AJ1092" i="24" a="1"/>
  <c r="AJ1092" i="24" s="1"/>
  <c r="P1080" i="24" a="1"/>
  <c r="P1080" i="24" s="1"/>
  <c r="AJ1080" i="24" a="1"/>
  <c r="AJ1080" i="24" s="1"/>
  <c r="P1068" i="24" a="1"/>
  <c r="P1068" i="24" s="1"/>
  <c r="AJ1068" i="24" a="1"/>
  <c r="AJ1068" i="24" s="1"/>
  <c r="P1056" i="24" a="1"/>
  <c r="P1056" i="24" s="1"/>
  <c r="AJ1056" i="24" a="1"/>
  <c r="AJ1056" i="24" s="1"/>
  <c r="P1044" i="24" a="1"/>
  <c r="P1044" i="24" s="1"/>
  <c r="AJ1044" i="24" a="1"/>
  <c r="AJ1044" i="24" s="1"/>
  <c r="P1032" i="24" a="1"/>
  <c r="P1032" i="24" s="1"/>
  <c r="AJ1032" i="24" a="1"/>
  <c r="AJ1032" i="24" s="1"/>
  <c r="P1020" i="24" a="1"/>
  <c r="P1020" i="24" s="1"/>
  <c r="AJ1020" i="24" a="1"/>
  <c r="AJ1020" i="24" s="1"/>
  <c r="P1008" i="24" a="1"/>
  <c r="P1008" i="24" s="1"/>
  <c r="AJ1008" i="24" a="1"/>
  <c r="AJ1008" i="24" s="1"/>
  <c r="P996" i="24" a="1"/>
  <c r="P996" i="24" s="1"/>
  <c r="AJ996" i="24" a="1"/>
  <c r="AJ996" i="24" s="1"/>
  <c r="P984" i="24" a="1"/>
  <c r="P984" i="24" s="1"/>
  <c r="AJ984" i="24" a="1"/>
  <c r="AJ984" i="24" s="1"/>
  <c r="P972" i="24" a="1"/>
  <c r="P972" i="24" s="1"/>
  <c r="AJ972" i="24" a="1"/>
  <c r="AJ972" i="24" s="1"/>
  <c r="P960" i="24" a="1"/>
  <c r="P960" i="24" s="1"/>
  <c r="AJ960" i="24" a="1"/>
  <c r="AJ960" i="24" s="1"/>
  <c r="P948" i="24" a="1"/>
  <c r="P948" i="24" s="1"/>
  <c r="AJ948" i="24" a="1"/>
  <c r="AJ948" i="24" s="1"/>
  <c r="P936" i="24" a="1"/>
  <c r="P936" i="24" s="1"/>
  <c r="AJ936" i="24" a="1"/>
  <c r="AJ936" i="24" s="1"/>
  <c r="P924" i="24" a="1"/>
  <c r="P924" i="24" s="1"/>
  <c r="AJ924" i="24" a="1"/>
  <c r="AJ924" i="24" s="1"/>
  <c r="P912" i="24" a="1"/>
  <c r="P912" i="24" s="1"/>
  <c r="AJ912" i="24" a="1"/>
  <c r="AJ912" i="24" s="1"/>
  <c r="P900" i="24" a="1"/>
  <c r="P900" i="24" s="1"/>
  <c r="AJ900" i="24" a="1"/>
  <c r="AJ900" i="24" s="1"/>
  <c r="P888" i="24" a="1"/>
  <c r="P888" i="24" s="1"/>
  <c r="AJ888" i="24" a="1"/>
  <c r="AJ888" i="24" s="1"/>
  <c r="P876" i="24" a="1"/>
  <c r="P876" i="24" s="1"/>
  <c r="AJ876" i="24" a="1"/>
  <c r="AJ876" i="24" s="1"/>
  <c r="P864" i="24" a="1"/>
  <c r="P864" i="24" s="1"/>
  <c r="AJ864" i="24" a="1"/>
  <c r="AJ864" i="24" s="1"/>
  <c r="P852" i="24" a="1"/>
  <c r="P852" i="24" s="1"/>
  <c r="AJ852" i="24" a="1"/>
  <c r="AJ852" i="24" s="1"/>
  <c r="P840" i="24" a="1"/>
  <c r="P840" i="24" s="1"/>
  <c r="AJ840" i="24" a="1"/>
  <c r="AJ840" i="24" s="1"/>
  <c r="P828" i="24" a="1"/>
  <c r="P828" i="24" s="1"/>
  <c r="AJ828" i="24" a="1"/>
  <c r="AJ828" i="24" s="1"/>
  <c r="P816" i="24" a="1"/>
  <c r="P816" i="24" s="1"/>
  <c r="AJ816" i="24" a="1"/>
  <c r="AJ816" i="24" s="1"/>
  <c r="P804" i="24" a="1"/>
  <c r="P804" i="24" s="1"/>
  <c r="AJ804" i="24" a="1"/>
  <c r="AJ804" i="24" s="1"/>
  <c r="P792" i="24" a="1"/>
  <c r="P792" i="24" s="1"/>
  <c r="AJ792" i="24" a="1"/>
  <c r="AJ792" i="24" s="1"/>
  <c r="P780" i="24" a="1"/>
  <c r="P780" i="24" s="1"/>
  <c r="AJ780" i="24" a="1"/>
  <c r="AJ780" i="24" s="1"/>
  <c r="P768" i="24" a="1"/>
  <c r="P768" i="24" s="1"/>
  <c r="AJ768" i="24" a="1"/>
  <c r="AJ768" i="24" s="1"/>
  <c r="P756" i="24" a="1"/>
  <c r="P756" i="24" s="1"/>
  <c r="AJ756" i="24" a="1"/>
  <c r="AJ756" i="24" s="1"/>
  <c r="P744" i="24" a="1"/>
  <c r="P744" i="24" s="1"/>
  <c r="AJ744" i="24" a="1"/>
  <c r="AJ744" i="24" s="1"/>
  <c r="P732" i="24" a="1"/>
  <c r="P732" i="24" s="1"/>
  <c r="AJ732" i="24" a="1"/>
  <c r="AJ732" i="24" s="1"/>
  <c r="P720" i="24" a="1"/>
  <c r="P720" i="24" s="1"/>
  <c r="AJ720" i="24" a="1"/>
  <c r="AJ720" i="24" s="1"/>
  <c r="P708" i="24" a="1"/>
  <c r="P708" i="24" s="1"/>
  <c r="AJ708" i="24" a="1"/>
  <c r="AJ708" i="24" s="1"/>
  <c r="P696" i="24" a="1"/>
  <c r="P696" i="24" s="1"/>
  <c r="AJ696" i="24" a="1"/>
  <c r="AJ696" i="24" s="1"/>
  <c r="P684" i="24" a="1"/>
  <c r="P684" i="24" s="1"/>
  <c r="AJ684" i="24" a="1"/>
  <c r="AJ684" i="24" s="1"/>
  <c r="P672" i="24" a="1"/>
  <c r="P672" i="24" s="1"/>
  <c r="AJ672" i="24" a="1"/>
  <c r="AJ672" i="24" s="1"/>
  <c r="P660" i="24" a="1"/>
  <c r="P660" i="24" s="1"/>
  <c r="AJ660" i="24" a="1"/>
  <c r="AJ660" i="24" s="1"/>
  <c r="P648" i="24" a="1"/>
  <c r="P648" i="24" s="1"/>
  <c r="AJ648" i="24" a="1"/>
  <c r="AJ648" i="24" s="1"/>
  <c r="P636" i="24" a="1"/>
  <c r="P636" i="24" s="1"/>
  <c r="AJ636" i="24" a="1"/>
  <c r="AJ636" i="24" s="1"/>
  <c r="P624" i="24" a="1"/>
  <c r="P624" i="24" s="1"/>
  <c r="AJ624" i="24" a="1"/>
  <c r="AJ624" i="24" s="1"/>
  <c r="P612" i="24" a="1"/>
  <c r="P612" i="24" s="1"/>
  <c r="AJ612" i="24" a="1"/>
  <c r="AJ612" i="24" s="1"/>
  <c r="P600" i="24" a="1"/>
  <c r="P600" i="24" s="1"/>
  <c r="AJ600" i="24" a="1"/>
  <c r="AJ600" i="24" s="1"/>
  <c r="P588" i="24" a="1"/>
  <c r="P588" i="24" s="1"/>
  <c r="AJ588" i="24" a="1"/>
  <c r="AJ588" i="24" s="1"/>
  <c r="P576" i="24" a="1"/>
  <c r="P576" i="24" s="1"/>
  <c r="AJ576" i="24" a="1"/>
  <c r="AJ576" i="24" s="1"/>
  <c r="P564" i="24" a="1"/>
  <c r="P564" i="24" s="1"/>
  <c r="AJ564" i="24" a="1"/>
  <c r="AJ564" i="24" s="1"/>
  <c r="P552" i="24" a="1"/>
  <c r="P552" i="24" s="1"/>
  <c r="AJ552" i="24" a="1"/>
  <c r="AJ552" i="24" s="1"/>
  <c r="P540" i="24" a="1"/>
  <c r="P540" i="24" s="1"/>
  <c r="AJ540" i="24" a="1"/>
  <c r="AJ540" i="24" s="1"/>
  <c r="P528" i="24" a="1"/>
  <c r="P528" i="24" s="1"/>
  <c r="AJ528" i="24" a="1"/>
  <c r="AJ528" i="24" s="1"/>
  <c r="P516" i="24" a="1"/>
  <c r="P516" i="24" s="1"/>
  <c r="AJ516" i="24" a="1"/>
  <c r="AJ516" i="24" s="1"/>
  <c r="P504" i="24" a="1"/>
  <c r="P504" i="24" s="1"/>
  <c r="AJ504" i="24" a="1"/>
  <c r="AJ504" i="24" s="1"/>
  <c r="P492" i="24" a="1"/>
  <c r="P492" i="24" s="1"/>
  <c r="AJ492" i="24" a="1"/>
  <c r="AJ492" i="24" s="1"/>
  <c r="P480" i="24" a="1"/>
  <c r="P480" i="24" s="1"/>
  <c r="AJ480" i="24" a="1"/>
  <c r="AJ480" i="24" s="1"/>
  <c r="P468" i="24" a="1"/>
  <c r="P468" i="24" s="1"/>
  <c r="AJ468" i="24" a="1"/>
  <c r="AJ468" i="24" s="1"/>
  <c r="P444" i="24" a="1"/>
  <c r="P444" i="24" s="1"/>
  <c r="AJ444" i="24" a="1"/>
  <c r="AJ444" i="24" s="1"/>
  <c r="P432" i="24" a="1"/>
  <c r="P432" i="24" s="1"/>
  <c r="AJ432" i="24" a="1"/>
  <c r="AJ432" i="24" s="1"/>
  <c r="P420" i="24" a="1"/>
  <c r="P420" i="24" s="1"/>
  <c r="AJ420" i="24" a="1"/>
  <c r="AJ420" i="24" s="1"/>
  <c r="P408" i="24" a="1"/>
  <c r="P408" i="24" s="1"/>
  <c r="AJ408" i="24" a="1"/>
  <c r="AJ408" i="24" s="1"/>
  <c r="P264" i="24" a="1"/>
  <c r="P264" i="24" s="1"/>
  <c r="AJ264" i="24" a="1"/>
  <c r="AJ264" i="24" s="1"/>
  <c r="P192" i="24" a="1"/>
  <c r="P192" i="24" s="1"/>
  <c r="AJ192" i="24" a="1"/>
  <c r="AJ192" i="24" s="1"/>
  <c r="P144" i="24" a="1"/>
  <c r="P144" i="24" s="1"/>
  <c r="AJ144" i="24" a="1"/>
  <c r="AJ144" i="24" s="1"/>
  <c r="P132" i="24" a="1"/>
  <c r="P132" i="24" s="1"/>
  <c r="AJ132" i="24" a="1"/>
  <c r="AJ132" i="24" s="1"/>
  <c r="P72" i="24" a="1"/>
  <c r="P72" i="24" s="1"/>
  <c r="AJ72" i="24" a="1"/>
  <c r="AJ72" i="24" s="1"/>
  <c r="P48" i="24" a="1"/>
  <c r="P48" i="24" s="1"/>
  <c r="AJ48" i="24" a="1"/>
  <c r="AJ48" i="24" s="1"/>
  <c r="P36" i="24" a="1"/>
  <c r="P36" i="24" s="1"/>
  <c r="AJ36" i="24" a="1"/>
  <c r="AJ36" i="24" s="1"/>
  <c r="AJ24" i="24" a="1"/>
  <c r="AJ24" i="24" s="1"/>
  <c r="P12" i="24" a="1"/>
  <c r="P12" i="24" s="1"/>
  <c r="AJ12" i="24" a="1"/>
  <c r="AJ12" i="24" s="1"/>
  <c r="AJ1560" i="24" a="1"/>
  <c r="AJ1560" i="24" s="1"/>
  <c r="AJ1513" i="24" a="1"/>
  <c r="AJ1513" i="24" s="1"/>
  <c r="AJ1284" i="24" a="1"/>
  <c r="AJ1284" i="24" s="1"/>
  <c r="AJ1189" i="24" a="1"/>
  <c r="AJ1189" i="24" s="1"/>
  <c r="AJ1073" i="24" a="1"/>
  <c r="AJ1073" i="24" s="1"/>
  <c r="AJ556" i="24" a="1"/>
  <c r="AJ556" i="24" s="1"/>
  <c r="P1583" i="24" a="1"/>
  <c r="P1583" i="24" s="1"/>
  <c r="AJ1583" i="24" a="1"/>
  <c r="AJ1583" i="24" s="1"/>
  <c r="P1571" i="24" a="1"/>
  <c r="P1571" i="24" s="1"/>
  <c r="AJ1571" i="24" a="1"/>
  <c r="AJ1571" i="24" s="1"/>
  <c r="P1559" i="24" a="1"/>
  <c r="P1559" i="24" s="1"/>
  <c r="P1547" i="24" a="1"/>
  <c r="P1547" i="24" s="1"/>
  <c r="AJ1547" i="24" a="1"/>
  <c r="AJ1547" i="24" s="1"/>
  <c r="P1535" i="24" a="1"/>
  <c r="P1535" i="24" s="1"/>
  <c r="AJ1535" i="24" a="1"/>
  <c r="AJ1535" i="24" s="1"/>
  <c r="P1523" i="24" a="1"/>
  <c r="P1523" i="24" s="1"/>
  <c r="AJ1523" i="24" a="1"/>
  <c r="AJ1523" i="24" s="1"/>
  <c r="P1511" i="24" a="1"/>
  <c r="P1511" i="24" s="1"/>
  <c r="Q1511" i="24" s="1"/>
  <c r="S1511" i="24" s="1" a="1"/>
  <c r="S1511" i="24" s="1"/>
  <c r="AJ1511" i="24" a="1"/>
  <c r="AJ1511" i="24" s="1"/>
  <c r="AL1511" i="24" s="1"/>
  <c r="P1499" i="24" a="1"/>
  <c r="P1499" i="24" s="1"/>
  <c r="AJ1499" i="24" a="1"/>
  <c r="AJ1499" i="24" s="1"/>
  <c r="P1487" i="24" a="1"/>
  <c r="P1487" i="24" s="1"/>
  <c r="AJ1487" i="24" a="1"/>
  <c r="AJ1487" i="24" s="1"/>
  <c r="P1475" i="24" a="1"/>
  <c r="P1475" i="24" s="1"/>
  <c r="AJ1475" i="24" a="1"/>
  <c r="AJ1475" i="24" s="1"/>
  <c r="P1463" i="24" a="1"/>
  <c r="P1463" i="24" s="1"/>
  <c r="P1451" i="24" a="1"/>
  <c r="P1451" i="24" s="1"/>
  <c r="Q1451" i="24" s="1"/>
  <c r="S1451" i="24" s="1" a="1"/>
  <c r="S1451" i="24" s="1"/>
  <c r="P1439" i="24" a="1"/>
  <c r="P1439" i="24" s="1"/>
  <c r="AJ1439" i="24" a="1"/>
  <c r="AJ1439" i="24" s="1"/>
  <c r="P1427" i="24" a="1"/>
  <c r="P1427" i="24" s="1"/>
  <c r="P1415" i="24" a="1"/>
  <c r="P1415" i="24" s="1"/>
  <c r="P1403" i="24" a="1"/>
  <c r="P1403" i="24" s="1"/>
  <c r="P1391" i="24" a="1"/>
  <c r="P1391" i="24" s="1"/>
  <c r="AJ1391" i="24" a="1"/>
  <c r="AJ1391" i="24" s="1"/>
  <c r="P1379" i="24" a="1"/>
  <c r="P1379" i="24" s="1"/>
  <c r="AJ1379" i="24" a="1"/>
  <c r="AJ1379" i="24" s="1"/>
  <c r="P1367" i="24" a="1"/>
  <c r="P1367" i="24" s="1"/>
  <c r="AJ1367" i="24" a="1"/>
  <c r="AJ1367" i="24" s="1"/>
  <c r="P1355" i="24" a="1"/>
  <c r="P1355" i="24" s="1"/>
  <c r="AJ1355" i="24" a="1"/>
  <c r="AJ1355" i="24" s="1"/>
  <c r="P1343" i="24" a="1"/>
  <c r="P1343" i="24" s="1"/>
  <c r="Q1343" i="24" s="1"/>
  <c r="S1343" i="24" s="1" a="1"/>
  <c r="S1343" i="24" s="1"/>
  <c r="AJ1343" i="24" a="1"/>
  <c r="AJ1343" i="24" s="1"/>
  <c r="P1331" i="24" a="1"/>
  <c r="P1331" i="24" s="1"/>
  <c r="AJ1331" i="24" a="1"/>
  <c r="AJ1331" i="24" s="1"/>
  <c r="P1319" i="24" a="1"/>
  <c r="P1319" i="24" s="1"/>
  <c r="Q1319" i="24" s="1"/>
  <c r="S1319" i="24" s="1" a="1"/>
  <c r="S1319" i="24" s="1"/>
  <c r="AJ1319" i="24" a="1"/>
  <c r="AJ1319" i="24" s="1"/>
  <c r="P1307" i="24" a="1"/>
  <c r="P1307" i="24" s="1"/>
  <c r="AJ1307" i="24" a="1"/>
  <c r="AJ1307" i="24" s="1"/>
  <c r="P1295" i="24" a="1"/>
  <c r="P1295" i="24" s="1"/>
  <c r="Q1295" i="24" s="1"/>
  <c r="S1295" i="24" s="1" a="1"/>
  <c r="S1295" i="24" s="1"/>
  <c r="AJ1295" i="24" a="1"/>
  <c r="AJ1295" i="24" s="1"/>
  <c r="P1283" i="24" a="1"/>
  <c r="P1283" i="24" s="1"/>
  <c r="AJ1283" i="24" a="1"/>
  <c r="AJ1283" i="24" s="1"/>
  <c r="P1271" i="24" a="1"/>
  <c r="P1271" i="24" s="1"/>
  <c r="P1259" i="24" a="1"/>
  <c r="P1259" i="24" s="1"/>
  <c r="AJ1259" i="24" a="1"/>
  <c r="AJ1259" i="24" s="1"/>
  <c r="P1247" i="24" a="1"/>
  <c r="P1247" i="24" s="1"/>
  <c r="Q1247" i="24" s="1"/>
  <c r="S1247" i="24" s="1" a="1"/>
  <c r="S1247" i="24" s="1"/>
  <c r="AJ1247" i="24" a="1"/>
  <c r="AJ1247" i="24" s="1"/>
  <c r="AL1247" i="24" s="1"/>
  <c r="P1235" i="24" a="1"/>
  <c r="P1235" i="24" s="1"/>
  <c r="AJ1235" i="24" a="1"/>
  <c r="AJ1235" i="24" s="1"/>
  <c r="P1223" i="24" a="1"/>
  <c r="P1223" i="24" s="1"/>
  <c r="Q1223" i="24" s="1"/>
  <c r="S1223" i="24" s="1" a="1"/>
  <c r="S1223" i="24" s="1"/>
  <c r="AJ1223" i="24" a="1"/>
  <c r="AJ1223" i="24" s="1"/>
  <c r="P1211" i="24" a="1"/>
  <c r="P1211" i="24" s="1"/>
  <c r="AJ1211" i="24" a="1"/>
  <c r="AJ1211" i="24" s="1"/>
  <c r="P1199" i="24" a="1"/>
  <c r="P1199" i="24" s="1"/>
  <c r="AJ1199" i="24" a="1"/>
  <c r="AJ1199" i="24" s="1"/>
  <c r="P1187" i="24" a="1"/>
  <c r="P1187" i="24" s="1"/>
  <c r="AJ1187" i="24" a="1"/>
  <c r="AJ1187" i="24" s="1"/>
  <c r="P1175" i="24" a="1"/>
  <c r="P1175" i="24" s="1"/>
  <c r="AJ1175" i="24" a="1"/>
  <c r="AJ1175" i="24" s="1"/>
  <c r="P1163" i="24" a="1"/>
  <c r="P1163" i="24" s="1"/>
  <c r="P1151" i="24" a="1"/>
  <c r="P1151" i="24" s="1"/>
  <c r="AJ1151" i="24" a="1"/>
  <c r="AJ1151" i="24" s="1"/>
  <c r="P1139" i="24" a="1"/>
  <c r="P1139" i="24" s="1"/>
  <c r="Q1139" i="24" s="1"/>
  <c r="S1139" i="24" s="1" a="1"/>
  <c r="S1139" i="24" s="1"/>
  <c r="AJ1139" i="24" a="1"/>
  <c r="AJ1139" i="24" s="1"/>
  <c r="P1127" i="24" a="1"/>
  <c r="P1127" i="24" s="1"/>
  <c r="Q1127" i="24" s="1"/>
  <c r="S1127" i="24" s="1" a="1"/>
  <c r="S1127" i="24" s="1"/>
  <c r="AJ1127" i="24" a="1"/>
  <c r="AJ1127" i="24" s="1"/>
  <c r="P1115" i="24" a="1"/>
  <c r="P1115" i="24" s="1"/>
  <c r="Q1115" i="24" s="1"/>
  <c r="S1115" i="24" s="1" a="1"/>
  <c r="S1115" i="24" s="1"/>
  <c r="AJ1115" i="24" a="1"/>
  <c r="AJ1115" i="24" s="1"/>
  <c r="P1103" i="24" a="1"/>
  <c r="P1103" i="24" s="1"/>
  <c r="AJ1103" i="24" a="1"/>
  <c r="AJ1103" i="24" s="1"/>
  <c r="P1091" i="24" a="1"/>
  <c r="P1091" i="24" s="1"/>
  <c r="AJ1091" i="24" a="1"/>
  <c r="AJ1091" i="24" s="1"/>
  <c r="P1079" i="24" a="1"/>
  <c r="P1079" i="24" s="1"/>
  <c r="AJ1079" i="24" a="1"/>
  <c r="AJ1079" i="24" s="1"/>
  <c r="P1067" i="24" a="1"/>
  <c r="P1067" i="24" s="1"/>
  <c r="AJ1067" i="24" a="1"/>
  <c r="AJ1067" i="24" s="1"/>
  <c r="P1055" i="24" a="1"/>
  <c r="P1055" i="24" s="1"/>
  <c r="AJ1055" i="24" a="1"/>
  <c r="AJ1055" i="24" s="1"/>
  <c r="P1043" i="24" a="1"/>
  <c r="P1043" i="24" s="1"/>
  <c r="Q1043" i="24" s="1"/>
  <c r="S1043" i="24" s="1" a="1"/>
  <c r="S1043" i="24" s="1"/>
  <c r="AJ1043" i="24" a="1"/>
  <c r="AJ1043" i="24" s="1"/>
  <c r="P1031" i="24" a="1"/>
  <c r="P1031" i="24" s="1"/>
  <c r="AJ1031" i="24" a="1"/>
  <c r="AJ1031" i="24" s="1"/>
  <c r="P1019" i="24" a="1"/>
  <c r="P1019" i="24" s="1"/>
  <c r="AJ1019" i="24" a="1"/>
  <c r="AJ1019" i="24" s="1"/>
  <c r="P1007" i="24" a="1"/>
  <c r="P1007" i="24" s="1"/>
  <c r="AJ1007" i="24" a="1"/>
  <c r="AJ1007" i="24" s="1"/>
  <c r="P995" i="24" a="1"/>
  <c r="P995" i="24" s="1"/>
  <c r="AJ995" i="24" a="1"/>
  <c r="AJ995" i="24" s="1"/>
  <c r="P983" i="24" a="1"/>
  <c r="P983" i="24" s="1"/>
  <c r="AJ983" i="24" a="1"/>
  <c r="AJ983" i="24" s="1"/>
  <c r="P971" i="24" a="1"/>
  <c r="P971" i="24" s="1"/>
  <c r="AJ971" i="24" a="1"/>
  <c r="AJ971" i="24" s="1"/>
  <c r="P959" i="24" a="1"/>
  <c r="P959" i="24" s="1"/>
  <c r="AJ959" i="24" a="1"/>
  <c r="AJ959" i="24" s="1"/>
  <c r="P947" i="24" a="1"/>
  <c r="P947" i="24" s="1"/>
  <c r="Q947" i="24" s="1"/>
  <c r="S947" i="24" s="1" a="1"/>
  <c r="S947" i="24" s="1"/>
  <c r="AJ947" i="24" a="1"/>
  <c r="AJ947" i="24" s="1"/>
  <c r="P935" i="24" a="1"/>
  <c r="P935" i="24" s="1"/>
  <c r="Q935" i="24" s="1"/>
  <c r="S935" i="24" s="1" a="1"/>
  <c r="S935" i="24" s="1"/>
  <c r="AJ935" i="24" a="1"/>
  <c r="AJ935" i="24" s="1"/>
  <c r="P923" i="24" a="1"/>
  <c r="P923" i="24" s="1"/>
  <c r="Q923" i="24" s="1"/>
  <c r="S923" i="24" s="1" a="1"/>
  <c r="S923" i="24" s="1"/>
  <c r="AJ923" i="24" a="1"/>
  <c r="AJ923" i="24" s="1"/>
  <c r="P911" i="24" a="1"/>
  <c r="P911" i="24" s="1"/>
  <c r="AJ911" i="24" a="1"/>
  <c r="AJ911" i="24" s="1"/>
  <c r="P899" i="24" a="1"/>
  <c r="P899" i="24" s="1"/>
  <c r="AJ899" i="24" a="1"/>
  <c r="AJ899" i="24" s="1"/>
  <c r="P887" i="24" a="1"/>
  <c r="P887" i="24" s="1"/>
  <c r="Q887" i="24" s="1"/>
  <c r="S887" i="24" s="1" a="1"/>
  <c r="S887" i="24" s="1"/>
  <c r="AJ887" i="24" a="1"/>
  <c r="AJ887" i="24" s="1"/>
  <c r="P875" i="24" a="1"/>
  <c r="P875" i="24" s="1"/>
  <c r="Q875" i="24" s="1"/>
  <c r="S875" i="24" s="1" a="1"/>
  <c r="S875" i="24" s="1"/>
  <c r="AJ875" i="24" a="1"/>
  <c r="AJ875" i="24" s="1"/>
  <c r="P863" i="24" a="1"/>
  <c r="P863" i="24" s="1"/>
  <c r="AJ863" i="24" a="1"/>
  <c r="AJ863" i="24" s="1"/>
  <c r="P851" i="24" a="1"/>
  <c r="P851" i="24" s="1"/>
  <c r="AJ851" i="24" a="1"/>
  <c r="AJ851" i="24" s="1"/>
  <c r="P839" i="24" a="1"/>
  <c r="P839" i="24" s="1"/>
  <c r="Q839" i="24" s="1"/>
  <c r="S839" i="24" s="1" a="1"/>
  <c r="S839" i="24" s="1"/>
  <c r="AJ839" i="24" a="1"/>
  <c r="AJ839" i="24" s="1"/>
  <c r="P827" i="24" a="1"/>
  <c r="P827" i="24" s="1"/>
  <c r="AJ827" i="24" a="1"/>
  <c r="AJ827" i="24" s="1"/>
  <c r="P815" i="24" a="1"/>
  <c r="P815" i="24" s="1"/>
  <c r="Q815" i="24" s="1"/>
  <c r="S815" i="24" s="1" a="1"/>
  <c r="S815" i="24" s="1"/>
  <c r="AJ815" i="24" a="1"/>
  <c r="AJ815" i="24" s="1"/>
  <c r="P803" i="24" a="1"/>
  <c r="P803" i="24" s="1"/>
  <c r="AJ803" i="24" a="1"/>
  <c r="AJ803" i="24" s="1"/>
  <c r="P791" i="24" a="1"/>
  <c r="P791" i="24" s="1"/>
  <c r="Q791" i="24" s="1"/>
  <c r="S791" i="24" s="1" a="1"/>
  <c r="S791" i="24" s="1"/>
  <c r="AJ791" i="24" a="1"/>
  <c r="AJ791" i="24" s="1"/>
  <c r="P779" i="24" a="1"/>
  <c r="P779" i="24" s="1"/>
  <c r="Q779" i="24" s="1"/>
  <c r="S779" i="24" s="1" a="1"/>
  <c r="S779" i="24" s="1"/>
  <c r="AJ779" i="24" a="1"/>
  <c r="AJ779" i="24" s="1"/>
  <c r="P767" i="24" a="1"/>
  <c r="P767" i="24" s="1"/>
  <c r="AJ767" i="24" a="1"/>
  <c r="AJ767" i="24" s="1"/>
  <c r="P755" i="24" a="1"/>
  <c r="P755" i="24" s="1"/>
  <c r="AJ755" i="24" a="1"/>
  <c r="AJ755" i="24" s="1"/>
  <c r="P743" i="24" a="1"/>
  <c r="P743" i="24" s="1"/>
  <c r="Q743" i="24" s="1"/>
  <c r="S743" i="24" s="1" a="1"/>
  <c r="S743" i="24" s="1"/>
  <c r="AJ743" i="24" a="1"/>
  <c r="AJ743" i="24" s="1"/>
  <c r="P731" i="24" a="1"/>
  <c r="P731" i="24" s="1"/>
  <c r="AJ731" i="24" a="1"/>
  <c r="AJ731" i="24" s="1"/>
  <c r="P719" i="24" a="1"/>
  <c r="P719" i="24" s="1"/>
  <c r="AJ719" i="24" a="1"/>
  <c r="AJ719" i="24" s="1"/>
  <c r="P707" i="24" a="1"/>
  <c r="P707" i="24" s="1"/>
  <c r="Q707" i="24" s="1"/>
  <c r="S707" i="24" s="1" a="1"/>
  <c r="S707" i="24" s="1"/>
  <c r="T707" i="24" s="1"/>
  <c r="AJ707" i="24" a="1"/>
  <c r="AJ707" i="24" s="1"/>
  <c r="P695" i="24" a="1"/>
  <c r="P695" i="24" s="1"/>
  <c r="AJ695" i="24" a="1"/>
  <c r="AJ695" i="24" s="1"/>
  <c r="P683" i="24" a="1"/>
  <c r="P683" i="24" s="1"/>
  <c r="Q683" i="24" s="1"/>
  <c r="S683" i="24" s="1" a="1"/>
  <c r="S683" i="24" s="1"/>
  <c r="T683" i="24" s="1"/>
  <c r="AJ683" i="24" a="1"/>
  <c r="AJ683" i="24" s="1"/>
  <c r="P671" i="24" a="1"/>
  <c r="P671" i="24" s="1"/>
  <c r="Q671" i="24" s="1"/>
  <c r="S671" i="24" s="1" a="1"/>
  <c r="S671" i="24" s="1"/>
  <c r="T671" i="24" s="1"/>
  <c r="AJ671" i="24" a="1"/>
  <c r="AJ671" i="24" s="1"/>
  <c r="P659" i="24" a="1"/>
  <c r="P659" i="24" s="1"/>
  <c r="AJ659" i="24" a="1"/>
  <c r="AJ659" i="24" s="1"/>
  <c r="P647" i="24" a="1"/>
  <c r="P647" i="24" s="1"/>
  <c r="AJ647" i="24" a="1"/>
  <c r="AJ647" i="24" s="1"/>
  <c r="P635" i="24" a="1"/>
  <c r="P635" i="24" s="1"/>
  <c r="AJ635" i="24" a="1"/>
  <c r="AJ635" i="24" s="1"/>
  <c r="P623" i="24" a="1"/>
  <c r="P623" i="24" s="1"/>
  <c r="AJ623" i="24" a="1"/>
  <c r="AJ623" i="24" s="1"/>
  <c r="P611" i="24" a="1"/>
  <c r="P611" i="24" s="1"/>
  <c r="AJ611" i="24" a="1"/>
  <c r="AJ611" i="24" s="1"/>
  <c r="P599" i="24" a="1"/>
  <c r="P599" i="24" s="1"/>
  <c r="AJ599" i="24" a="1"/>
  <c r="AJ599" i="24" s="1"/>
  <c r="P587" i="24" a="1"/>
  <c r="P587" i="24" s="1"/>
  <c r="AJ587" i="24" a="1"/>
  <c r="AJ587" i="24" s="1"/>
  <c r="P575" i="24" a="1"/>
  <c r="P575" i="24" s="1"/>
  <c r="AJ575" i="24" a="1"/>
  <c r="AJ575" i="24" s="1"/>
  <c r="P563" i="24" a="1"/>
  <c r="P563" i="24" s="1"/>
  <c r="AJ563" i="24" a="1"/>
  <c r="AJ563" i="24" s="1"/>
  <c r="P551" i="24" a="1"/>
  <c r="P551" i="24" s="1"/>
  <c r="AJ551" i="24" a="1"/>
  <c r="AJ551" i="24" s="1"/>
  <c r="P539" i="24" a="1"/>
  <c r="P539" i="24" s="1"/>
  <c r="AJ539" i="24" a="1"/>
  <c r="AJ539" i="24" s="1"/>
  <c r="P527" i="24" a="1"/>
  <c r="P527" i="24" s="1"/>
  <c r="AJ527" i="24" a="1"/>
  <c r="AJ527" i="24" s="1"/>
  <c r="P515" i="24" a="1"/>
  <c r="P515" i="24" s="1"/>
  <c r="P503" i="24" a="1"/>
  <c r="P503" i="24" s="1"/>
  <c r="AJ503" i="24" a="1"/>
  <c r="AJ503" i="24" s="1"/>
  <c r="P491" i="24" a="1"/>
  <c r="P491" i="24" s="1"/>
  <c r="AJ491" i="24" a="1"/>
  <c r="AJ491" i="24" s="1"/>
  <c r="P479" i="24" a="1"/>
  <c r="P479" i="24" s="1"/>
  <c r="P467" i="24" a="1"/>
  <c r="P467" i="24" s="1"/>
  <c r="AJ467" i="24" a="1"/>
  <c r="AJ467" i="24" s="1"/>
  <c r="P383" i="24" a="1"/>
  <c r="P383" i="24" s="1"/>
  <c r="AJ383" i="24" a="1"/>
  <c r="AJ383" i="24" s="1"/>
  <c r="P311" i="24" a="1"/>
  <c r="P311" i="24" s="1"/>
  <c r="AJ311" i="24" a="1"/>
  <c r="AJ311" i="24" s="1"/>
  <c r="P239" i="24" a="1"/>
  <c r="P239" i="24" s="1"/>
  <c r="AJ239" i="24" a="1"/>
  <c r="AJ239" i="24" s="1"/>
  <c r="P95" i="24" a="1"/>
  <c r="P95" i="24" s="1"/>
  <c r="AJ95" i="24" a="1"/>
  <c r="AJ95" i="24" s="1"/>
  <c r="AJ1574" i="24" a="1"/>
  <c r="AJ1574" i="24" s="1"/>
  <c r="AJ1527" i="24" a="1"/>
  <c r="AJ1527" i="24" s="1"/>
  <c r="AJ1403" i="24" a="1"/>
  <c r="AJ1403" i="24" s="1"/>
  <c r="AJ1309" i="24" a="1"/>
  <c r="AJ1309" i="24" s="1"/>
  <c r="AL1309" i="24" s="1"/>
  <c r="AJ1061" i="24" a="1"/>
  <c r="AJ1061" i="24" s="1"/>
  <c r="AJ821" i="24" a="1"/>
  <c r="AJ821" i="24" s="1"/>
  <c r="F76" i="7" a="1"/>
  <c r="F76" i="7" s="1"/>
  <c r="N77" i="7" a="1"/>
  <c r="N77" i="7" s="1"/>
  <c r="N61" i="7" a="1"/>
  <c r="N61" i="7" s="1"/>
  <c r="N53" i="7" a="1"/>
  <c r="N53" i="7" s="1"/>
  <c r="N29" i="7" a="1"/>
  <c r="N29" i="7" s="1"/>
  <c r="F89" i="7" a="1"/>
  <c r="F89" i="7" s="1"/>
  <c r="F41" i="7" a="1"/>
  <c r="F41" i="7" s="1"/>
  <c r="G77" i="7" a="1"/>
  <c r="G77" i="7" s="1"/>
  <c r="G53" i="7" a="1"/>
  <c r="G53" i="7" s="1"/>
  <c r="G29" i="7" a="1"/>
  <c r="G29" i="7" s="1"/>
  <c r="G17" i="7" a="1"/>
  <c r="G17" i="7" s="1"/>
  <c r="M53" i="7" a="1"/>
  <c r="M53" i="7" s="1"/>
  <c r="G88" i="7" a="1"/>
  <c r="G88" i="7" s="1"/>
  <c r="G40" i="7" a="1"/>
  <c r="G40" i="7" s="1"/>
  <c r="G89" i="7" a="1"/>
  <c r="G89" i="7" s="1"/>
  <c r="G65" i="7" a="1"/>
  <c r="G65" i="7" s="1"/>
  <c r="G41" i="7" a="1"/>
  <c r="G41" i="7" s="1"/>
  <c r="M77" i="7" a="1"/>
  <c r="M77" i="7" s="1"/>
  <c r="M29" i="7" a="1"/>
  <c r="M29" i="7" s="1"/>
  <c r="I88" i="7" a="1"/>
  <c r="I88" i="7" s="1"/>
  <c r="I76" i="7" a="1"/>
  <c r="I76" i="7" s="1"/>
  <c r="I64" i="7" a="1"/>
  <c r="I64" i="7" s="1"/>
  <c r="I52" i="7" a="1"/>
  <c r="I52" i="7" s="1"/>
  <c r="I40" i="7" a="1"/>
  <c r="I40" i="7" s="1"/>
  <c r="I28" i="7" a="1"/>
  <c r="I28" i="7" s="1"/>
  <c r="J16" i="7" a="1"/>
  <c r="J16" i="7" s="1"/>
  <c r="L77" i="7" a="1"/>
  <c r="L77" i="7" s="1"/>
  <c r="L53" i="7" a="1"/>
  <c r="L53" i="7" s="1"/>
  <c r="L29" i="7" a="1"/>
  <c r="L29" i="7" s="1"/>
  <c r="F87" i="7" a="1"/>
  <c r="F87" i="7" s="1"/>
  <c r="I87" i="7" a="1"/>
  <c r="I87" i="7" s="1"/>
  <c r="G87" i="7" a="1"/>
  <c r="G87" i="7" s="1"/>
  <c r="J87" i="7" a="1"/>
  <c r="J87" i="7" s="1"/>
  <c r="K87" i="7" a="1"/>
  <c r="K87" i="7" s="1"/>
  <c r="F75" i="7" a="1"/>
  <c r="F75" i="7" s="1"/>
  <c r="I75" i="7" a="1"/>
  <c r="I75" i="7" s="1"/>
  <c r="AF227" i="24" s="1" a="1"/>
  <c r="AF227" i="24" s="1"/>
  <c r="G75" i="7" a="1"/>
  <c r="G75" i="7" s="1"/>
  <c r="X227" i="24" s="1" a="1"/>
  <c r="X227" i="24" s="1"/>
  <c r="K227" i="24" s="1"/>
  <c r="J75" i="7" a="1"/>
  <c r="J75" i="7" s="1"/>
  <c r="AB227" i="24" s="1" a="1"/>
  <c r="AB227" i="24" s="1"/>
  <c r="K75" i="7" a="1"/>
  <c r="K75" i="7" s="1"/>
  <c r="AJ227" i="24" s="1" a="1"/>
  <c r="AJ227" i="24" s="1"/>
  <c r="F63" i="7" a="1"/>
  <c r="F63" i="7" s="1"/>
  <c r="I63" i="7" a="1"/>
  <c r="I63" i="7" s="1"/>
  <c r="G63" i="7" a="1"/>
  <c r="G63" i="7" s="1"/>
  <c r="J63" i="7" a="1"/>
  <c r="J63" i="7" s="1"/>
  <c r="K63" i="7" a="1"/>
  <c r="K63" i="7" s="1"/>
  <c r="F51" i="7" a="1"/>
  <c r="F51" i="7" s="1"/>
  <c r="I51" i="7" a="1"/>
  <c r="I51" i="7" s="1"/>
  <c r="G51" i="7" a="1"/>
  <c r="G51" i="7" s="1"/>
  <c r="J51" i="7" a="1"/>
  <c r="J51" i="7" s="1"/>
  <c r="K51" i="7" a="1"/>
  <c r="K51" i="7" s="1"/>
  <c r="F39" i="7" a="1"/>
  <c r="F39" i="7" s="1"/>
  <c r="I39" i="7" a="1"/>
  <c r="I39" i="7" s="1"/>
  <c r="G39" i="7" a="1"/>
  <c r="G39" i="7" s="1"/>
  <c r="J39" i="7" a="1"/>
  <c r="J39" i="7" s="1"/>
  <c r="K39" i="7" a="1"/>
  <c r="K39" i="7" s="1"/>
  <c r="F27" i="7" a="1"/>
  <c r="F27" i="7" s="1"/>
  <c r="I27" i="7" a="1"/>
  <c r="I27" i="7" s="1"/>
  <c r="G27" i="7" a="1"/>
  <c r="G27" i="7" s="1"/>
  <c r="J27" i="7" a="1"/>
  <c r="J27" i="7" s="1"/>
  <c r="K27" i="7" a="1"/>
  <c r="K27" i="7" s="1"/>
  <c r="F15" i="7" a="1"/>
  <c r="F15" i="7" s="1"/>
  <c r="I15" i="7" a="1"/>
  <c r="I15" i="7" s="1"/>
  <c r="J15" i="7" a="1"/>
  <c r="J15" i="7" s="1"/>
  <c r="G15" i="7" a="1"/>
  <c r="G15" i="7" s="1"/>
  <c r="K15" i="7" a="1"/>
  <c r="K15" i="7" s="1"/>
  <c r="I6" i="7" a="1"/>
  <c r="I6" i="7" s="1"/>
  <c r="N75" i="7" a="1"/>
  <c r="N75" i="7" s="1"/>
  <c r="N51" i="7" a="1"/>
  <c r="N51" i="7" s="1"/>
  <c r="N27" i="7" a="1"/>
  <c r="N27" i="7" s="1"/>
  <c r="N11" i="7" a="1"/>
  <c r="N11" i="7" s="1"/>
  <c r="F17" i="7" a="1"/>
  <c r="F17" i="7" s="1"/>
  <c r="N28" i="7" a="1"/>
  <c r="N28" i="7" s="1"/>
  <c r="F28" i="7" a="1"/>
  <c r="F28" i="7" s="1"/>
  <c r="I62" i="7" a="1"/>
  <c r="I62" i="7" s="1"/>
  <c r="J62" i="7" a="1"/>
  <c r="J62" i="7" s="1"/>
  <c r="F62" i="7" a="1"/>
  <c r="F62" i="7" s="1"/>
  <c r="K62" i="7" a="1"/>
  <c r="K62" i="7" s="1"/>
  <c r="G62" i="7" a="1"/>
  <c r="G62" i="7" s="1"/>
  <c r="L62" i="7" a="1"/>
  <c r="L62" i="7" s="1"/>
  <c r="M62" i="7" a="1"/>
  <c r="M62" i="7" s="1"/>
  <c r="N62" i="7" a="1"/>
  <c r="N62" i="7" s="1"/>
  <c r="I50" i="7" a="1"/>
  <c r="I50" i="7" s="1"/>
  <c r="J50" i="7" a="1"/>
  <c r="J50" i="7" s="1"/>
  <c r="F50" i="7" a="1"/>
  <c r="F50" i="7" s="1"/>
  <c r="K50" i="7" a="1"/>
  <c r="K50" i="7" s="1"/>
  <c r="G50" i="7" a="1"/>
  <c r="G50" i="7" s="1"/>
  <c r="L50" i="7" a="1"/>
  <c r="L50" i="7" s="1"/>
  <c r="M50" i="7" a="1"/>
  <c r="M50" i="7" s="1"/>
  <c r="N50" i="7" a="1"/>
  <c r="N50" i="7" s="1"/>
  <c r="I38" i="7" a="1"/>
  <c r="I38" i="7" s="1"/>
  <c r="J38" i="7" a="1"/>
  <c r="J38" i="7" s="1"/>
  <c r="F38" i="7" a="1"/>
  <c r="F38" i="7" s="1"/>
  <c r="K38" i="7" a="1"/>
  <c r="K38" i="7" s="1"/>
  <c r="G38" i="7" a="1"/>
  <c r="G38" i="7" s="1"/>
  <c r="L38" i="7" a="1"/>
  <c r="L38" i="7" s="1"/>
  <c r="M38" i="7" a="1"/>
  <c r="M38" i="7" s="1"/>
  <c r="N38" i="7" a="1"/>
  <c r="N38" i="7" s="1"/>
  <c r="I26" i="7" a="1"/>
  <c r="I26" i="7" s="1"/>
  <c r="J26" i="7" a="1"/>
  <c r="J26" i="7" s="1"/>
  <c r="F26" i="7" a="1"/>
  <c r="F26" i="7" s="1"/>
  <c r="K26" i="7" a="1"/>
  <c r="K26" i="7" s="1"/>
  <c r="G26" i="7" a="1"/>
  <c r="G26" i="7" s="1"/>
  <c r="L26" i="7" a="1"/>
  <c r="L26" i="7" s="1"/>
  <c r="M26" i="7" a="1"/>
  <c r="M26" i="7" s="1"/>
  <c r="N26" i="7" a="1"/>
  <c r="N26" i="7" s="1"/>
  <c r="G6" i="7" a="1"/>
  <c r="G6" i="7" s="1"/>
  <c r="J6" i="7" a="1"/>
  <c r="J6" i="7" s="1"/>
  <c r="M75" i="7" a="1"/>
  <c r="M75" i="7" s="1"/>
  <c r="M51" i="7" a="1"/>
  <c r="M51" i="7" s="1"/>
  <c r="M27" i="7" a="1"/>
  <c r="M27" i="7" s="1"/>
  <c r="M11" i="7" a="1"/>
  <c r="M11" i="7" s="1"/>
  <c r="G84" i="7" a="1"/>
  <c r="G84" i="7" s="1"/>
  <c r="G52" i="7" a="1"/>
  <c r="G52" i="7" s="1"/>
  <c r="G16" i="7" a="1"/>
  <c r="G16" i="7" s="1"/>
  <c r="F37" i="7" a="1"/>
  <c r="F37" i="7" s="1"/>
  <c r="G37" i="7" a="1"/>
  <c r="G37" i="7" s="1"/>
  <c r="I37" i="7" a="1"/>
  <c r="I37" i="7" s="1"/>
  <c r="J37" i="7" a="1"/>
  <c r="J37" i="7" s="1"/>
  <c r="K37" i="7" a="1"/>
  <c r="K37" i="7" s="1"/>
  <c r="F25" i="7" a="1"/>
  <c r="F25" i="7" s="1"/>
  <c r="G25" i="7" a="1"/>
  <c r="G25" i="7" s="1"/>
  <c r="I25" i="7" a="1"/>
  <c r="I25" i="7" s="1"/>
  <c r="J25" i="7" a="1"/>
  <c r="J25" i="7" s="1"/>
  <c r="K25" i="7" a="1"/>
  <c r="K25" i="7" s="1"/>
  <c r="L75" i="7" a="1"/>
  <c r="L75" i="7" s="1"/>
  <c r="L51" i="7" a="1"/>
  <c r="L51" i="7" s="1"/>
  <c r="L27" i="7" a="1"/>
  <c r="L27" i="7" s="1"/>
  <c r="I86" i="7" a="1"/>
  <c r="I86" i="7" s="1"/>
  <c r="J86" i="7" a="1"/>
  <c r="J86" i="7" s="1"/>
  <c r="F86" i="7" a="1"/>
  <c r="F86" i="7" s="1"/>
  <c r="K86" i="7" a="1"/>
  <c r="K86" i="7" s="1"/>
  <c r="G86" i="7" a="1"/>
  <c r="G86" i="7" s="1"/>
  <c r="L86" i="7" a="1"/>
  <c r="L86" i="7" s="1"/>
  <c r="M86" i="7" a="1"/>
  <c r="M86" i="7" s="1"/>
  <c r="N86" i="7" a="1"/>
  <c r="N86" i="7" s="1"/>
  <c r="F73" i="7" a="1"/>
  <c r="F73" i="7" s="1"/>
  <c r="G73" i="7" a="1"/>
  <c r="G73" i="7" s="1"/>
  <c r="I73" i="7" a="1"/>
  <c r="I73" i="7" s="1"/>
  <c r="J73" i="7" a="1"/>
  <c r="J73" i="7" s="1"/>
  <c r="K73" i="7" a="1"/>
  <c r="K73" i="7" s="1"/>
  <c r="F49" i="7" a="1"/>
  <c r="F49" i="7" s="1"/>
  <c r="G49" i="7" a="1"/>
  <c r="G49" i="7" s="1"/>
  <c r="I49" i="7" a="1"/>
  <c r="I49" i="7" s="1"/>
  <c r="J49" i="7" a="1"/>
  <c r="J49" i="7" s="1"/>
  <c r="K49" i="7" a="1"/>
  <c r="K49" i="7" s="1"/>
  <c r="I84" i="7" a="1"/>
  <c r="I84" i="7" s="1"/>
  <c r="I60" i="7" a="1"/>
  <c r="I60" i="7" s="1"/>
  <c r="N89" i="7" a="1"/>
  <c r="N89" i="7" s="1"/>
  <c r="N73" i="7" a="1"/>
  <c r="N73" i="7" s="1"/>
  <c r="N65" i="7" a="1"/>
  <c r="N65" i="7" s="1"/>
  <c r="N49" i="7" a="1"/>
  <c r="N49" i="7" s="1"/>
  <c r="N41" i="7" a="1"/>
  <c r="N41" i="7" s="1"/>
  <c r="N25" i="7" a="1"/>
  <c r="N25" i="7" s="1"/>
  <c r="N17" i="7" a="1"/>
  <c r="N17" i="7" s="1"/>
  <c r="F65" i="7" a="1"/>
  <c r="F65" i="7" s="1"/>
  <c r="I11" i="7" a="1"/>
  <c r="I11" i="7" s="1"/>
  <c r="AF42" i="24" s="1" a="1"/>
  <c r="AF42" i="24" s="1"/>
  <c r="F11" i="7" a="1"/>
  <c r="F11" i="7" s="1"/>
  <c r="J11" i="7" a="1"/>
  <c r="J11" i="7" s="1"/>
  <c r="AB42" i="24" s="1" a="1"/>
  <c r="AB42" i="24" s="1"/>
  <c r="G11" i="7" a="1"/>
  <c r="G11" i="7" s="1"/>
  <c r="X42" i="24" s="1" a="1"/>
  <c r="X42" i="24" s="1"/>
  <c r="K42" i="24" s="1"/>
  <c r="K11" i="7" a="1"/>
  <c r="K11" i="7" s="1"/>
  <c r="AJ42" i="24" s="1" a="1"/>
  <c r="AJ42" i="24" s="1"/>
  <c r="F61" i="7" a="1"/>
  <c r="F61" i="7" s="1"/>
  <c r="G61" i="7" a="1"/>
  <c r="G61" i="7" s="1"/>
  <c r="I61" i="7" a="1"/>
  <c r="I61" i="7" s="1"/>
  <c r="J61" i="7" a="1"/>
  <c r="J61" i="7" s="1"/>
  <c r="K61" i="7" a="1"/>
  <c r="K61" i="7" s="1"/>
  <c r="I72" i="7" a="1"/>
  <c r="I72" i="7" s="1"/>
  <c r="M89" i="7" a="1"/>
  <c r="M89" i="7" s="1"/>
  <c r="M73" i="7" a="1"/>
  <c r="M73" i="7" s="1"/>
  <c r="M65" i="7" a="1"/>
  <c r="M65" i="7" s="1"/>
  <c r="M49" i="7" a="1"/>
  <c r="M49" i="7" s="1"/>
  <c r="M41" i="7" a="1"/>
  <c r="M41" i="7" s="1"/>
  <c r="M25" i="7" a="1"/>
  <c r="M25" i="7" s="1"/>
  <c r="M17" i="7" a="1"/>
  <c r="M17" i="7" s="1"/>
  <c r="G64" i="7" a="1"/>
  <c r="G64" i="7" s="1"/>
  <c r="F10" i="7" a="1"/>
  <c r="F10" i="7" s="1"/>
  <c r="I10" i="7" a="1"/>
  <c r="I10" i="7" s="1"/>
  <c r="J10" i="7" a="1"/>
  <c r="J10" i="7" s="1"/>
  <c r="K10" i="7" a="1"/>
  <c r="K10" i="7" s="1"/>
  <c r="L10" i="7" a="1"/>
  <c r="L10" i="7" s="1"/>
  <c r="M10" i="7" a="1"/>
  <c r="M10" i="7" s="1"/>
  <c r="G10" i="7" a="1"/>
  <c r="G10" i="7" s="1"/>
  <c r="N10" i="7" a="1"/>
  <c r="N10" i="7" s="1"/>
  <c r="L73" i="7" a="1"/>
  <c r="L73" i="7" s="1"/>
  <c r="L49" i="7" a="1"/>
  <c r="L49" i="7" s="1"/>
  <c r="L25" i="7" a="1"/>
  <c r="L25" i="7" s="1"/>
  <c r="N6" i="7" a="1"/>
  <c r="N6" i="7" s="1"/>
  <c r="M6" i="7" a="1"/>
  <c r="M6" i="7" s="1"/>
  <c r="L6" i="7" a="1"/>
  <c r="L6" i="7" s="1"/>
  <c r="F85" i="7" a="1"/>
  <c r="F85" i="7" s="1"/>
  <c r="G85" i="7" a="1"/>
  <c r="G85" i="7" s="1"/>
  <c r="I85" i="7" a="1"/>
  <c r="I85" i="7" s="1"/>
  <c r="J85" i="7" a="1"/>
  <c r="J85" i="7" s="1"/>
  <c r="K85" i="7" a="1"/>
  <c r="K85" i="7" s="1"/>
  <c r="N87" i="7" a="1"/>
  <c r="N87" i="7" s="1"/>
  <c r="N63" i="7" a="1"/>
  <c r="N63" i="7" s="1"/>
  <c r="N39" i="7" a="1"/>
  <c r="N39" i="7" s="1"/>
  <c r="N15" i="7" a="1"/>
  <c r="N15" i="7" s="1"/>
  <c r="G28" i="7" a="1"/>
  <c r="G28" i="7" s="1"/>
  <c r="I74" i="7" a="1"/>
  <c r="I74" i="7" s="1"/>
  <c r="J74" i="7" a="1"/>
  <c r="J74" i="7" s="1"/>
  <c r="F74" i="7" a="1"/>
  <c r="F74" i="7" s="1"/>
  <c r="K74" i="7" a="1"/>
  <c r="K74" i="7" s="1"/>
  <c r="G74" i="7" a="1"/>
  <c r="G74" i="7" s="1"/>
  <c r="L74" i="7" a="1"/>
  <c r="L74" i="7" s="1"/>
  <c r="M74" i="7" a="1"/>
  <c r="M74" i="7" s="1"/>
  <c r="N74" i="7" a="1"/>
  <c r="N74" i="7" s="1"/>
  <c r="M87" i="7" a="1"/>
  <c r="M87" i="7" s="1"/>
  <c r="M63" i="7" a="1"/>
  <c r="M63" i="7" s="1"/>
  <c r="M39" i="7" a="1"/>
  <c r="M39" i="7" s="1"/>
  <c r="M15" i="7" a="1"/>
  <c r="M15" i="7" s="1"/>
  <c r="G60" i="7" a="1"/>
  <c r="G60" i="7" s="1"/>
  <c r="K89" i="7" a="1"/>
  <c r="K89" i="7" s="1"/>
  <c r="K83" i="7" a="1"/>
  <c r="K83" i="7" s="1"/>
  <c r="K81" i="7" a="1"/>
  <c r="K81" i="7" s="1"/>
  <c r="K79" i="7" a="1"/>
  <c r="K79" i="7" s="1"/>
  <c r="K77" i="7" a="1"/>
  <c r="K77" i="7" s="1"/>
  <c r="K71" i="7" a="1"/>
  <c r="K71" i="7" s="1"/>
  <c r="K69" i="7" a="1"/>
  <c r="K69" i="7" s="1"/>
  <c r="K67" i="7" a="1"/>
  <c r="K67" i="7" s="1"/>
  <c r="K65" i="7" a="1"/>
  <c r="K65" i="7" s="1"/>
  <c r="K59" i="7" a="1"/>
  <c r="K59" i="7" s="1"/>
  <c r="K57" i="7" a="1"/>
  <c r="K57" i="7" s="1"/>
  <c r="K55" i="7" a="1"/>
  <c r="K55" i="7" s="1"/>
  <c r="K53" i="7" a="1"/>
  <c r="K53" i="7" s="1"/>
  <c r="K47" i="7" a="1"/>
  <c r="K47" i="7" s="1"/>
  <c r="K45" i="7" a="1"/>
  <c r="K45" i="7" s="1"/>
  <c r="K43" i="7" a="1"/>
  <c r="K43" i="7" s="1"/>
  <c r="K41" i="7" a="1"/>
  <c r="K41" i="7" s="1"/>
  <c r="K35" i="7" a="1"/>
  <c r="K35" i="7" s="1"/>
  <c r="AJ138" i="24" s="1" a="1"/>
  <c r="AJ138" i="24" s="1"/>
  <c r="K33" i="7" a="1"/>
  <c r="K33" i="7" s="1"/>
  <c r="K31" i="7" a="1"/>
  <c r="K31" i="7" s="1"/>
  <c r="K29" i="7" a="1"/>
  <c r="K29" i="7" s="1"/>
  <c r="K23" i="7" a="1"/>
  <c r="K23" i="7" s="1"/>
  <c r="K21" i="7" a="1"/>
  <c r="K21" i="7" s="1"/>
  <c r="K19" i="7" a="1"/>
  <c r="K19" i="7" s="1"/>
  <c r="K17" i="7" a="1"/>
  <c r="K17" i="7" s="1"/>
  <c r="K13" i="7" a="1"/>
  <c r="K13" i="7" s="1"/>
  <c r="AJ315" i="24" s="1" a="1"/>
  <c r="AJ315" i="24" s="1"/>
  <c r="K9" i="7" a="1"/>
  <c r="K9" i="7" s="1"/>
  <c r="K7" i="7" a="1"/>
  <c r="K7" i="7" s="1"/>
  <c r="F84" i="7" a="1"/>
  <c r="F84" i="7" s="1"/>
  <c r="F80" i="7" a="1"/>
  <c r="F80" i="7" s="1"/>
  <c r="F72" i="7" a="1"/>
  <c r="F72" i="7" s="1"/>
  <c r="F68" i="7" a="1"/>
  <c r="F68" i="7" s="1"/>
  <c r="F60" i="7" a="1"/>
  <c r="F60" i="7" s="1"/>
  <c r="F56" i="7" a="1"/>
  <c r="F56" i="7" s="1"/>
  <c r="F48" i="7" a="1"/>
  <c r="F48" i="7" s="1"/>
  <c r="F44" i="7" a="1"/>
  <c r="F44" i="7" s="1"/>
  <c r="F36" i="7" a="1"/>
  <c r="F36" i="7" s="1"/>
  <c r="F32" i="7" a="1"/>
  <c r="F32" i="7" s="1"/>
  <c r="F24" i="7" a="1"/>
  <c r="F24" i="7" s="1"/>
  <c r="F20" i="7" a="1"/>
  <c r="F20" i="7" s="1"/>
  <c r="J89" i="7" a="1"/>
  <c r="J89" i="7" s="1"/>
  <c r="J83" i="7" a="1"/>
  <c r="J83" i="7" s="1"/>
  <c r="J81" i="7" a="1"/>
  <c r="J81" i="7" s="1"/>
  <c r="J79" i="7" a="1"/>
  <c r="J79" i="7" s="1"/>
  <c r="J77" i="7" a="1"/>
  <c r="J77" i="7" s="1"/>
  <c r="J71" i="7" a="1"/>
  <c r="J71" i="7" s="1"/>
  <c r="J69" i="7" a="1"/>
  <c r="J69" i="7" s="1"/>
  <c r="J67" i="7" a="1"/>
  <c r="J67" i="7" s="1"/>
  <c r="J65" i="7" a="1"/>
  <c r="J65" i="7" s="1"/>
  <c r="J59" i="7" a="1"/>
  <c r="J59" i="7" s="1"/>
  <c r="J57" i="7" a="1"/>
  <c r="J57" i="7" s="1"/>
  <c r="J55" i="7" a="1"/>
  <c r="J55" i="7" s="1"/>
  <c r="J53" i="7" a="1"/>
  <c r="J53" i="7" s="1"/>
  <c r="J47" i="7" a="1"/>
  <c r="J47" i="7" s="1"/>
  <c r="J45" i="7" a="1"/>
  <c r="J45" i="7" s="1"/>
  <c r="J43" i="7" a="1"/>
  <c r="J43" i="7" s="1"/>
  <c r="J41" i="7" a="1"/>
  <c r="J41" i="7" s="1"/>
  <c r="J35" i="7" a="1"/>
  <c r="J35" i="7" s="1"/>
  <c r="AB138" i="24" s="1" a="1"/>
  <c r="AB138" i="24" s="1"/>
  <c r="J33" i="7" a="1"/>
  <c r="J33" i="7" s="1"/>
  <c r="J31" i="7" a="1"/>
  <c r="J31" i="7" s="1"/>
  <c r="J29" i="7" a="1"/>
  <c r="J29" i="7" s="1"/>
  <c r="J23" i="7" a="1"/>
  <c r="J23" i="7" s="1"/>
  <c r="J21" i="7" a="1"/>
  <c r="J21" i="7" s="1"/>
  <c r="J19" i="7" a="1"/>
  <c r="J19" i="7" s="1"/>
  <c r="J17" i="7" a="1"/>
  <c r="J17" i="7" s="1"/>
  <c r="J13" i="7" a="1"/>
  <c r="J13" i="7" s="1"/>
  <c r="AB315" i="24" s="1" a="1"/>
  <c r="AB315" i="24" s="1"/>
  <c r="J9" i="7" a="1"/>
  <c r="J9" i="7" s="1"/>
  <c r="J7" i="7" a="1"/>
  <c r="J7" i="7" s="1"/>
  <c r="G79" i="7" a="1"/>
  <c r="G79" i="7" s="1"/>
  <c r="G67" i="7" a="1"/>
  <c r="G67" i="7" s="1"/>
  <c r="G55" i="7" a="1"/>
  <c r="G55" i="7" s="1"/>
  <c r="G43" i="7" a="1"/>
  <c r="G43" i="7" s="1"/>
  <c r="G31" i="7" a="1"/>
  <c r="G31" i="7" s="1"/>
  <c r="G19" i="7" a="1"/>
  <c r="G19" i="7" s="1"/>
  <c r="I89" i="7" a="1"/>
  <c r="I89" i="7" s="1"/>
  <c r="I83" i="7" a="1"/>
  <c r="I83" i="7" s="1"/>
  <c r="I81" i="7" a="1"/>
  <c r="I81" i="7" s="1"/>
  <c r="I79" i="7" a="1"/>
  <c r="I79" i="7" s="1"/>
  <c r="I77" i="7" a="1"/>
  <c r="I77" i="7" s="1"/>
  <c r="I71" i="7" a="1"/>
  <c r="I71" i="7" s="1"/>
  <c r="I69" i="7" a="1"/>
  <c r="I69" i="7" s="1"/>
  <c r="I67" i="7" a="1"/>
  <c r="I67" i="7" s="1"/>
  <c r="I65" i="7" a="1"/>
  <c r="I65" i="7" s="1"/>
  <c r="I59" i="7" a="1"/>
  <c r="I59" i="7" s="1"/>
  <c r="I57" i="7" a="1"/>
  <c r="I57" i="7" s="1"/>
  <c r="I55" i="7" a="1"/>
  <c r="I55" i="7" s="1"/>
  <c r="I53" i="7" a="1"/>
  <c r="I53" i="7" s="1"/>
  <c r="I47" i="7" a="1"/>
  <c r="I47" i="7" s="1"/>
  <c r="I45" i="7" a="1"/>
  <c r="I45" i="7" s="1"/>
  <c r="I43" i="7" a="1"/>
  <c r="I43" i="7" s="1"/>
  <c r="I41" i="7" a="1"/>
  <c r="I41" i="7" s="1"/>
  <c r="I35" i="7" a="1"/>
  <c r="I35" i="7" s="1"/>
  <c r="AF138" i="24" s="1" a="1"/>
  <c r="AF138" i="24" s="1"/>
  <c r="I33" i="7" a="1"/>
  <c r="I33" i="7" s="1"/>
  <c r="I31" i="7" a="1"/>
  <c r="I31" i="7" s="1"/>
  <c r="I29" i="7" a="1"/>
  <c r="I29" i="7" s="1"/>
  <c r="I23" i="7" a="1"/>
  <c r="I23" i="7" s="1"/>
  <c r="I21" i="7" a="1"/>
  <c r="I21" i="7" s="1"/>
  <c r="I19" i="7" a="1"/>
  <c r="I19" i="7" s="1"/>
  <c r="I17" i="7" a="1"/>
  <c r="I17" i="7" s="1"/>
  <c r="I13" i="7" a="1"/>
  <c r="I13" i="7" s="1"/>
  <c r="AF315" i="24" s="1" a="1"/>
  <c r="AF315" i="24" s="1"/>
  <c r="I9" i="7" a="1"/>
  <c r="I9" i="7" s="1"/>
  <c r="G83" i="7" a="1"/>
  <c r="G83" i="7" s="1"/>
  <c r="G71" i="7" a="1"/>
  <c r="G71" i="7" s="1"/>
  <c r="G59" i="7" a="1"/>
  <c r="G59" i="7" s="1"/>
  <c r="N90" i="7" a="1"/>
  <c r="N90" i="7" s="1"/>
  <c r="N88" i="7" a="1"/>
  <c r="N88" i="7" s="1"/>
  <c r="N82" i="7" a="1"/>
  <c r="N82" i="7" s="1"/>
  <c r="N78" i="7" a="1"/>
  <c r="N78" i="7" s="1"/>
  <c r="N76" i="7" a="1"/>
  <c r="N76" i="7" s="1"/>
  <c r="N70" i="7" a="1"/>
  <c r="N70" i="7" s="1"/>
  <c r="N66" i="7" a="1"/>
  <c r="N66" i="7" s="1"/>
  <c r="N64" i="7" a="1"/>
  <c r="N64" i="7" s="1"/>
  <c r="N58" i="7" a="1"/>
  <c r="N58" i="7" s="1"/>
  <c r="N52" i="7" a="1"/>
  <c r="N52" i="7" s="1"/>
  <c r="N46" i="7" a="1"/>
  <c r="N46" i="7" s="1"/>
  <c r="N40" i="7" a="1"/>
  <c r="N40" i="7" s="1"/>
  <c r="N36" i="7" a="1"/>
  <c r="N36" i="7" s="1"/>
  <c r="N34" i="7" a="1"/>
  <c r="N34" i="7" s="1"/>
  <c r="N24" i="7" a="1"/>
  <c r="N24" i="7" s="1"/>
  <c r="N22" i="7" a="1"/>
  <c r="N22" i="7" s="1"/>
  <c r="N20" i="7" a="1"/>
  <c r="N20" i="7" s="1"/>
  <c r="N14" i="7" a="1"/>
  <c r="N14" i="7" s="1"/>
  <c r="N12" i="7" a="1"/>
  <c r="N12" i="7" s="1"/>
  <c r="N8" i="7" a="1"/>
  <c r="N8" i="7" s="1"/>
  <c r="M90" i="7" a="1"/>
  <c r="M90" i="7" s="1"/>
  <c r="M88" i="7" a="1"/>
  <c r="M88" i="7" s="1"/>
  <c r="M84" i="7" a="1"/>
  <c r="M84" i="7" s="1"/>
  <c r="M82" i="7" a="1"/>
  <c r="M82" i="7" s="1"/>
  <c r="M80" i="7" a="1"/>
  <c r="M80" i="7" s="1"/>
  <c r="M78" i="7" a="1"/>
  <c r="M78" i="7" s="1"/>
  <c r="M76" i="7" a="1"/>
  <c r="M76" i="7" s="1"/>
  <c r="M72" i="7" a="1"/>
  <c r="M72" i="7" s="1"/>
  <c r="M70" i="7" a="1"/>
  <c r="M70" i="7" s="1"/>
  <c r="M68" i="7" a="1"/>
  <c r="M68" i="7" s="1"/>
  <c r="M66" i="7" a="1"/>
  <c r="M66" i="7" s="1"/>
  <c r="M64" i="7" a="1"/>
  <c r="M64" i="7" s="1"/>
  <c r="M60" i="7" a="1"/>
  <c r="M60" i="7" s="1"/>
  <c r="M58" i="7" a="1"/>
  <c r="M58" i="7" s="1"/>
  <c r="M56" i="7" a="1"/>
  <c r="M56" i="7" s="1"/>
  <c r="M54" i="7" a="1"/>
  <c r="M54" i="7" s="1"/>
  <c r="M52" i="7" a="1"/>
  <c r="M52" i="7" s="1"/>
  <c r="M48" i="7" a="1"/>
  <c r="M48" i="7" s="1"/>
  <c r="M46" i="7" a="1"/>
  <c r="M46" i="7" s="1"/>
  <c r="M44" i="7" a="1"/>
  <c r="M44" i="7" s="1"/>
  <c r="M42" i="7" a="1"/>
  <c r="M42" i="7" s="1"/>
  <c r="M40" i="7" a="1"/>
  <c r="M40" i="7" s="1"/>
  <c r="M36" i="7" a="1"/>
  <c r="M36" i="7" s="1"/>
  <c r="M34" i="7" a="1"/>
  <c r="M34" i="7" s="1"/>
  <c r="M32" i="7" a="1"/>
  <c r="M32" i="7" s="1"/>
  <c r="M30" i="7" a="1"/>
  <c r="M30" i="7" s="1"/>
  <c r="M28" i="7" a="1"/>
  <c r="M28" i="7" s="1"/>
  <c r="M24" i="7" a="1"/>
  <c r="M24" i="7" s="1"/>
  <c r="M22" i="7" a="1"/>
  <c r="M22" i="7" s="1"/>
  <c r="M20" i="7" a="1"/>
  <c r="M20" i="7" s="1"/>
  <c r="M18" i="7" a="1"/>
  <c r="M18" i="7" s="1"/>
  <c r="M16" i="7" a="1"/>
  <c r="M16" i="7" s="1"/>
  <c r="M14" i="7" a="1"/>
  <c r="M14" i="7" s="1"/>
  <c r="M12" i="7" a="1"/>
  <c r="M12" i="7" s="1"/>
  <c r="M8" i="7" a="1"/>
  <c r="M8" i="7" s="1"/>
  <c r="G90" i="7" a="1"/>
  <c r="G90" i="7" s="1"/>
  <c r="G82" i="7" a="1"/>
  <c r="G82" i="7" s="1"/>
  <c r="G78" i="7" a="1"/>
  <c r="G78" i="7" s="1"/>
  <c r="G70" i="7" a="1"/>
  <c r="G70" i="7" s="1"/>
  <c r="G66" i="7" a="1"/>
  <c r="G66" i="7" s="1"/>
  <c r="G58" i="7" a="1"/>
  <c r="G58" i="7" s="1"/>
  <c r="G54" i="7" a="1"/>
  <c r="G54" i="7" s="1"/>
  <c r="G46" i="7" a="1"/>
  <c r="G46" i="7" s="1"/>
  <c r="G42" i="7" a="1"/>
  <c r="G42" i="7" s="1"/>
  <c r="G34" i="7" a="1"/>
  <c r="G34" i="7" s="1"/>
  <c r="G30" i="7" a="1"/>
  <c r="G30" i="7" s="1"/>
  <c r="G22" i="7" a="1"/>
  <c r="G22" i="7" s="1"/>
  <c r="G18" i="7" a="1"/>
  <c r="G18" i="7" s="1"/>
  <c r="G14" i="7" a="1"/>
  <c r="G14" i="7" s="1"/>
  <c r="G9" i="7" a="1"/>
  <c r="G9" i="7" s="1"/>
  <c r="L90" i="7" a="1"/>
  <c r="L90" i="7" s="1"/>
  <c r="L88" i="7" a="1"/>
  <c r="L88" i="7" s="1"/>
  <c r="L84" i="7" a="1"/>
  <c r="L84" i="7" s="1"/>
  <c r="L82" i="7" a="1"/>
  <c r="L82" i="7" s="1"/>
  <c r="L80" i="7" a="1"/>
  <c r="L80" i="7" s="1"/>
  <c r="L78" i="7" a="1"/>
  <c r="L78" i="7" s="1"/>
  <c r="L76" i="7" a="1"/>
  <c r="L76" i="7" s="1"/>
  <c r="L72" i="7" a="1"/>
  <c r="L72" i="7" s="1"/>
  <c r="L70" i="7" a="1"/>
  <c r="L70" i="7" s="1"/>
  <c r="L68" i="7" a="1"/>
  <c r="L68" i="7" s="1"/>
  <c r="L66" i="7" a="1"/>
  <c r="L66" i="7" s="1"/>
  <c r="L64" i="7" a="1"/>
  <c r="L64" i="7" s="1"/>
  <c r="L60" i="7" a="1"/>
  <c r="L60" i="7" s="1"/>
  <c r="L58" i="7" a="1"/>
  <c r="L58" i="7" s="1"/>
  <c r="L56" i="7" a="1"/>
  <c r="L56" i="7" s="1"/>
  <c r="L54" i="7" a="1"/>
  <c r="L54" i="7" s="1"/>
  <c r="L52" i="7" a="1"/>
  <c r="L52" i="7" s="1"/>
  <c r="L48" i="7" a="1"/>
  <c r="L48" i="7" s="1"/>
  <c r="L46" i="7" a="1"/>
  <c r="L46" i="7" s="1"/>
  <c r="L44" i="7" a="1"/>
  <c r="L44" i="7" s="1"/>
  <c r="L42" i="7" a="1"/>
  <c r="L42" i="7" s="1"/>
  <c r="L40" i="7" a="1"/>
  <c r="L40" i="7" s="1"/>
  <c r="L36" i="7" a="1"/>
  <c r="L36" i="7" s="1"/>
  <c r="L34" i="7" a="1"/>
  <c r="L34" i="7" s="1"/>
  <c r="L32" i="7" a="1"/>
  <c r="L32" i="7" s="1"/>
  <c r="L30" i="7" a="1"/>
  <c r="L30" i="7" s="1"/>
  <c r="L28" i="7" a="1"/>
  <c r="L28" i="7" s="1"/>
  <c r="L24" i="7" a="1"/>
  <c r="L24" i="7" s="1"/>
  <c r="L22" i="7" a="1"/>
  <c r="L22" i="7" s="1"/>
  <c r="L18" i="7" a="1"/>
  <c r="L18" i="7" s="1"/>
  <c r="L16" i="7" a="1"/>
  <c r="L16" i="7" s="1"/>
  <c r="L14" i="7" a="1"/>
  <c r="L14" i="7" s="1"/>
  <c r="L12" i="7" a="1"/>
  <c r="L12" i="7" s="1"/>
  <c r="L8" i="7" a="1"/>
  <c r="L8" i="7" s="1"/>
  <c r="F82" i="7" a="1"/>
  <c r="F82" i="7" s="1"/>
  <c r="F70" i="7" a="1"/>
  <c r="F70" i="7" s="1"/>
  <c r="F58" i="7" a="1"/>
  <c r="F58" i="7" s="1"/>
  <c r="F46" i="7" a="1"/>
  <c r="F46" i="7" s="1"/>
  <c r="F34" i="7" a="1"/>
  <c r="F34" i="7" s="1"/>
  <c r="F22" i="7" a="1"/>
  <c r="F22" i="7" s="1"/>
  <c r="F14" i="7" a="1"/>
  <c r="F14" i="7" s="1"/>
  <c r="K90" i="7" a="1"/>
  <c r="K90" i="7" s="1"/>
  <c r="K88" i="7" a="1"/>
  <c r="K88" i="7" s="1"/>
  <c r="K84" i="7" a="1"/>
  <c r="K84" i="7" s="1"/>
  <c r="K82" i="7" a="1"/>
  <c r="K82" i="7" s="1"/>
  <c r="K80" i="7" a="1"/>
  <c r="K80" i="7" s="1"/>
  <c r="K78" i="7" a="1"/>
  <c r="K78" i="7" s="1"/>
  <c r="K76" i="7" a="1"/>
  <c r="K76" i="7" s="1"/>
  <c r="K72" i="7" a="1"/>
  <c r="K72" i="7" s="1"/>
  <c r="K70" i="7" a="1"/>
  <c r="K70" i="7" s="1"/>
  <c r="K68" i="7" a="1"/>
  <c r="K68" i="7" s="1"/>
  <c r="K66" i="7" a="1"/>
  <c r="K66" i="7" s="1"/>
  <c r="K64" i="7" a="1"/>
  <c r="K64" i="7" s="1"/>
  <c r="K60" i="7" a="1"/>
  <c r="K60" i="7" s="1"/>
  <c r="K58" i="7" a="1"/>
  <c r="K58" i="7" s="1"/>
  <c r="K56" i="7" a="1"/>
  <c r="K56" i="7" s="1"/>
  <c r="K54" i="7" a="1"/>
  <c r="K54" i="7" s="1"/>
  <c r="K52" i="7" a="1"/>
  <c r="K52" i="7" s="1"/>
  <c r="K48" i="7" a="1"/>
  <c r="K48" i="7" s="1"/>
  <c r="K46" i="7" a="1"/>
  <c r="K46" i="7" s="1"/>
  <c r="K44" i="7" a="1"/>
  <c r="K44" i="7" s="1"/>
  <c r="K42" i="7" a="1"/>
  <c r="K42" i="7" s="1"/>
  <c r="K40" i="7" a="1"/>
  <c r="K40" i="7" s="1"/>
  <c r="K36" i="7" a="1"/>
  <c r="K36" i="7" s="1"/>
  <c r="K34" i="7" a="1"/>
  <c r="K34" i="7" s="1"/>
  <c r="K32" i="7" a="1"/>
  <c r="K32" i="7" s="1"/>
  <c r="K30" i="7" a="1"/>
  <c r="K30" i="7" s="1"/>
  <c r="K28" i="7" a="1"/>
  <c r="K28" i="7" s="1"/>
  <c r="K24" i="7" a="1"/>
  <c r="K24" i="7" s="1"/>
  <c r="K22" i="7" a="1"/>
  <c r="K22" i="7" s="1"/>
  <c r="K20" i="7" a="1"/>
  <c r="K20" i="7" s="1"/>
  <c r="K18" i="7" a="1"/>
  <c r="K18" i="7" s="1"/>
  <c r="K16" i="7" a="1"/>
  <c r="K16" i="7" s="1"/>
  <c r="K14" i="7" a="1"/>
  <c r="K14" i="7" s="1"/>
  <c r="K12" i="7" a="1"/>
  <c r="K12" i="7" s="1"/>
  <c r="K8" i="7" a="1"/>
  <c r="K8" i="7" s="1"/>
  <c r="F90" i="7" a="1"/>
  <c r="F90" i="7" s="1"/>
  <c r="F78" i="7" a="1"/>
  <c r="F78" i="7" s="1"/>
  <c r="F66" i="7" a="1"/>
  <c r="F66" i="7" s="1"/>
  <c r="F54" i="7" a="1"/>
  <c r="F54" i="7" s="1"/>
  <c r="F42" i="7" a="1"/>
  <c r="F42" i="7" s="1"/>
  <c r="F30" i="7" a="1"/>
  <c r="F30" i="7" s="1"/>
  <c r="F18" i="7" a="1"/>
  <c r="F18" i="7" s="1"/>
  <c r="G13" i="7" a="1"/>
  <c r="G13" i="7" s="1"/>
  <c r="X315" i="24" s="1" a="1"/>
  <c r="X315" i="24" s="1"/>
  <c r="K315" i="24" s="1"/>
  <c r="J90" i="7" a="1"/>
  <c r="J90" i="7" s="1"/>
  <c r="J88" i="7" a="1"/>
  <c r="J88" i="7" s="1"/>
  <c r="J84" i="7" a="1"/>
  <c r="J84" i="7" s="1"/>
  <c r="J82" i="7" a="1"/>
  <c r="J82" i="7" s="1"/>
  <c r="J80" i="7" a="1"/>
  <c r="J80" i="7" s="1"/>
  <c r="J78" i="7" a="1"/>
  <c r="J78" i="7" s="1"/>
  <c r="J76" i="7" a="1"/>
  <c r="J76" i="7" s="1"/>
  <c r="J72" i="7" a="1"/>
  <c r="J72" i="7" s="1"/>
  <c r="J70" i="7" a="1"/>
  <c r="J70" i="7" s="1"/>
  <c r="J68" i="7" a="1"/>
  <c r="J68" i="7" s="1"/>
  <c r="J66" i="7" a="1"/>
  <c r="J66" i="7" s="1"/>
  <c r="J64" i="7" a="1"/>
  <c r="J64" i="7" s="1"/>
  <c r="J60" i="7" a="1"/>
  <c r="J60" i="7" s="1"/>
  <c r="J58" i="7" a="1"/>
  <c r="J58" i="7" s="1"/>
  <c r="J56" i="7" a="1"/>
  <c r="J56" i="7" s="1"/>
  <c r="J54" i="7" a="1"/>
  <c r="J54" i="7" s="1"/>
  <c r="J52" i="7" a="1"/>
  <c r="J52" i="7" s="1"/>
  <c r="J48" i="7" a="1"/>
  <c r="J48" i="7" s="1"/>
  <c r="J46" i="7" a="1"/>
  <c r="J46" i="7" s="1"/>
  <c r="J44" i="7" a="1"/>
  <c r="J44" i="7" s="1"/>
  <c r="J42" i="7" a="1"/>
  <c r="J42" i="7" s="1"/>
  <c r="J40" i="7" a="1"/>
  <c r="J40" i="7" s="1"/>
  <c r="J34" i="7" a="1"/>
  <c r="J34" i="7" s="1"/>
  <c r="J32" i="7" a="1"/>
  <c r="J32" i="7" s="1"/>
  <c r="J30" i="7" a="1"/>
  <c r="J30" i="7" s="1"/>
  <c r="J28" i="7" a="1"/>
  <c r="J28" i="7" s="1"/>
  <c r="J22" i="7" a="1"/>
  <c r="J22" i="7" s="1"/>
  <c r="J20" i="7" a="1"/>
  <c r="J20" i="7" s="1"/>
  <c r="J18" i="7" a="1"/>
  <c r="J18" i="7" s="1"/>
  <c r="J14" i="7" a="1"/>
  <c r="J14" i="7" s="1"/>
  <c r="J12" i="7" a="1"/>
  <c r="J12" i="7" s="1"/>
  <c r="J8" i="7" a="1"/>
  <c r="J8" i="7" s="1"/>
  <c r="G8" i="7" a="1"/>
  <c r="G8" i="7" s="1"/>
  <c r="F16" i="7" a="1"/>
  <c r="F16" i="7" s="1"/>
  <c r="I16" i="7" a="1"/>
  <c r="I16" i="7" s="1"/>
  <c r="I8" i="7" a="1"/>
  <c r="I8" i="7" s="1"/>
  <c r="F6" i="7" a="1"/>
  <c r="F6" i="7" s="1"/>
  <c r="H81" i="7"/>
  <c r="H82" i="7"/>
  <c r="H83" i="7"/>
  <c r="H84" i="7"/>
  <c r="H85" i="7"/>
  <c r="H86" i="7"/>
  <c r="H87" i="7"/>
  <c r="H88" i="7"/>
  <c r="H89" i="7"/>
  <c r="H90" i="7"/>
  <c r="B81" i="7"/>
  <c r="B82" i="7"/>
  <c r="B83" i="7"/>
  <c r="B84" i="7"/>
  <c r="B85" i="7"/>
  <c r="B86" i="7"/>
  <c r="B87" i="7"/>
  <c r="B88" i="7"/>
  <c r="B89" i="7"/>
  <c r="B90" i="7"/>
  <c r="V11" i="21" a="1"/>
  <c r="V11" i="21" s="1"/>
  <c r="V12" i="21" a="1"/>
  <c r="V12" i="21" s="1"/>
  <c r="V13" i="21" a="1"/>
  <c r="V13" i="21" s="1"/>
  <c r="V14" i="21" a="1"/>
  <c r="V14" i="21" s="1"/>
  <c r="V15" i="21" a="1"/>
  <c r="V15" i="21" s="1"/>
  <c r="V16" i="21" a="1"/>
  <c r="V16" i="21" s="1"/>
  <c r="V17" i="21" a="1"/>
  <c r="V17" i="21" s="1"/>
  <c r="V18" i="21" a="1"/>
  <c r="V18" i="21" s="1"/>
  <c r="V19" i="21" a="1"/>
  <c r="V19" i="21" s="1"/>
  <c r="V20" i="21" a="1"/>
  <c r="V20" i="21" s="1"/>
  <c r="V21" i="21" a="1"/>
  <c r="V21" i="21" s="1"/>
  <c r="V22" i="21" a="1"/>
  <c r="V22" i="21" s="1"/>
  <c r="V23" i="21" a="1"/>
  <c r="V23" i="21" s="1"/>
  <c r="V24" i="21" a="1"/>
  <c r="V24" i="21" s="1"/>
  <c r="V25" i="21" a="1"/>
  <c r="V25" i="21" s="1"/>
  <c r="V26" i="21" a="1"/>
  <c r="V26" i="21" s="1"/>
  <c r="V27" i="21" a="1"/>
  <c r="V27" i="21" s="1"/>
  <c r="V28" i="21" a="1"/>
  <c r="V28" i="21" s="1"/>
  <c r="V29" i="21" a="1"/>
  <c r="V29" i="21" s="1"/>
  <c r="V30" i="21" a="1"/>
  <c r="V30" i="21" s="1"/>
  <c r="V31" i="21" a="1"/>
  <c r="V31" i="21" s="1"/>
  <c r="V32" i="21" a="1"/>
  <c r="V32" i="21" s="1"/>
  <c r="V33" i="21" a="1"/>
  <c r="V33" i="21" s="1"/>
  <c r="V34" i="21" a="1"/>
  <c r="V34" i="21" s="1"/>
  <c r="V35" i="21" a="1"/>
  <c r="V35" i="21" s="1"/>
  <c r="V36" i="21" a="1"/>
  <c r="V36" i="21" s="1"/>
  <c r="V37" i="21" a="1"/>
  <c r="V37" i="21" s="1"/>
  <c r="V38" i="21" a="1"/>
  <c r="V38" i="21" s="1"/>
  <c r="V39" i="21" a="1"/>
  <c r="V39" i="21" s="1"/>
  <c r="V40" i="21" a="1"/>
  <c r="V40" i="21" s="1"/>
  <c r="V41" i="21" a="1"/>
  <c r="V41" i="21" s="1"/>
  <c r="V42" i="21" a="1"/>
  <c r="V42" i="21" s="1"/>
  <c r="V43" i="21" a="1"/>
  <c r="V43" i="21" s="1"/>
  <c r="V44" i="21" a="1"/>
  <c r="V44" i="21" s="1"/>
  <c r="V45" i="21" a="1"/>
  <c r="V45" i="21" s="1"/>
  <c r="V46" i="21" a="1"/>
  <c r="V46" i="21" s="1"/>
  <c r="V47" i="21" a="1"/>
  <c r="V47" i="21" s="1"/>
  <c r="V48" i="21" a="1"/>
  <c r="V48" i="21" s="1"/>
  <c r="V49" i="21" a="1"/>
  <c r="V49" i="21" s="1"/>
  <c r="V50" i="21" a="1"/>
  <c r="V50" i="21" s="1"/>
  <c r="V51" i="21" a="1"/>
  <c r="V51" i="21" s="1"/>
  <c r="V52" i="21" a="1"/>
  <c r="V52" i="21" s="1"/>
  <c r="V53" i="21" a="1"/>
  <c r="V53" i="21" s="1"/>
  <c r="V54" i="21" a="1"/>
  <c r="V54" i="21" s="1"/>
  <c r="V55" i="21" a="1"/>
  <c r="V55" i="21" s="1"/>
  <c r="V56" i="21" a="1"/>
  <c r="V56" i="21" s="1"/>
  <c r="V57" i="21" a="1"/>
  <c r="V57" i="21" s="1"/>
  <c r="V58" i="21" a="1"/>
  <c r="V58" i="21" s="1"/>
  <c r="V59" i="21" a="1"/>
  <c r="V59" i="21" s="1"/>
  <c r="V60" i="21" a="1"/>
  <c r="V60" i="21" s="1"/>
  <c r="V61" i="21" a="1"/>
  <c r="V61" i="21" s="1"/>
  <c r="V62" i="21" a="1"/>
  <c r="V62" i="21" s="1"/>
  <c r="V63" i="21" a="1"/>
  <c r="V63" i="21" s="1"/>
  <c r="V64" i="21" a="1"/>
  <c r="V64" i="21" s="1"/>
  <c r="V65" i="21" a="1"/>
  <c r="V65" i="21" s="1"/>
  <c r="V66" i="21" a="1"/>
  <c r="V66" i="21" s="1"/>
  <c r="V67" i="21" a="1"/>
  <c r="V67" i="21" s="1"/>
  <c r="V68" i="21" a="1"/>
  <c r="V68" i="21" s="1"/>
  <c r="V69" i="21" a="1"/>
  <c r="V69" i="21" s="1"/>
  <c r="V70" i="21" a="1"/>
  <c r="V70" i="21" s="1"/>
  <c r="V71" i="21" a="1"/>
  <c r="V71" i="21" s="1"/>
  <c r="V72" i="21" a="1"/>
  <c r="V72" i="21" s="1"/>
  <c r="V73" i="21" a="1"/>
  <c r="V73" i="21" s="1"/>
  <c r="V74" i="21" a="1"/>
  <c r="V74" i="21" s="1"/>
  <c r="V75" i="21" a="1"/>
  <c r="V75" i="21" s="1"/>
  <c r="V76" i="21" a="1"/>
  <c r="V76" i="21" s="1"/>
  <c r="V77" i="21" a="1"/>
  <c r="V77" i="21" s="1"/>
  <c r="V78" i="21" a="1"/>
  <c r="V78" i="21" s="1"/>
  <c r="V79" i="21" a="1"/>
  <c r="V79" i="21" s="1"/>
  <c r="V80" i="21" a="1"/>
  <c r="V80" i="21" s="1"/>
  <c r="V81" i="21" a="1"/>
  <c r="V81" i="21" s="1"/>
  <c r="V82" i="21" a="1"/>
  <c r="V82" i="21" s="1"/>
  <c r="V83" i="21" a="1"/>
  <c r="V83" i="21" s="1"/>
  <c r="V84" i="21" a="1"/>
  <c r="V84" i="21" s="1"/>
  <c r="V85" i="21" a="1"/>
  <c r="V85" i="21" s="1"/>
  <c r="V86" i="21" a="1"/>
  <c r="V86" i="21" s="1"/>
  <c r="V87" i="21" a="1"/>
  <c r="V87" i="21" s="1"/>
  <c r="V10" i="21" a="1"/>
  <c r="V10" i="21" s="1"/>
  <c r="V9" i="21" a="1"/>
  <c r="V9" i="21" s="1"/>
  <c r="V8" i="21" a="1"/>
  <c r="V8" i="21" s="1"/>
  <c r="V7" i="21" a="1"/>
  <c r="V7" i="21" s="1"/>
  <c r="V6" i="21" a="1"/>
  <c r="V6" i="21" s="1"/>
  <c r="V5" i="21" a="1"/>
  <c r="V5" i="21" s="1"/>
  <c r="V4" i="21" a="1"/>
  <c r="V4" i="21" s="1"/>
  <c r="V3" i="21" a="1"/>
  <c r="V3" i="21" s="1"/>
  <c r="H7" i="7"/>
  <c r="H8" i="7"/>
  <c r="H9" i="7"/>
  <c r="H10" i="7"/>
  <c r="H11" i="7"/>
  <c r="P42" i="24" s="1" a="1"/>
  <c r="P42" i="24" s="1"/>
  <c r="H12" i="7"/>
  <c r="H13" i="7"/>
  <c r="P315" i="24" s="1" a="1"/>
  <c r="P315" i="24" s="1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P138" i="24" s="1" a="1"/>
  <c r="P138" i="24" s="1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P227" i="24" s="1" a="1"/>
  <c r="P227" i="24" s="1"/>
  <c r="H76" i="7"/>
  <c r="H77" i="7"/>
  <c r="H78" i="7"/>
  <c r="H79" i="7"/>
  <c r="H80" i="7"/>
  <c r="H6" i="7"/>
  <c r="F78" i="22"/>
  <c r="A78" i="22"/>
  <c r="F77" i="22"/>
  <c r="A77" i="22"/>
  <c r="F76" i="22"/>
  <c r="A76" i="22"/>
  <c r="F75" i="22"/>
  <c r="A75" i="22"/>
  <c r="F74" i="22"/>
  <c r="A74" i="22"/>
  <c r="F73" i="22"/>
  <c r="A73" i="22"/>
  <c r="F72" i="22"/>
  <c r="A72" i="22"/>
  <c r="F71" i="22"/>
  <c r="A71" i="22"/>
  <c r="F70" i="22"/>
  <c r="A70" i="22"/>
  <c r="F69" i="22"/>
  <c r="A69" i="22"/>
  <c r="F68" i="22"/>
  <c r="A68" i="22"/>
  <c r="F67" i="22"/>
  <c r="A67" i="22"/>
  <c r="F66" i="22"/>
  <c r="A66" i="22"/>
  <c r="F65" i="22"/>
  <c r="A65" i="22"/>
  <c r="F64" i="22"/>
  <c r="A64" i="22"/>
  <c r="F63" i="22"/>
  <c r="A63" i="22"/>
  <c r="F62" i="22"/>
  <c r="A62" i="22"/>
  <c r="F61" i="22"/>
  <c r="A61" i="22"/>
  <c r="F60" i="22"/>
  <c r="A60" i="22"/>
  <c r="F59" i="22"/>
  <c r="A59" i="22"/>
  <c r="F58" i="22"/>
  <c r="A58" i="22"/>
  <c r="F57" i="22"/>
  <c r="A57" i="22"/>
  <c r="F56" i="22"/>
  <c r="A56" i="22"/>
  <c r="F55" i="22"/>
  <c r="A55" i="22"/>
  <c r="F54" i="22"/>
  <c r="A54" i="22"/>
  <c r="F53" i="22"/>
  <c r="A53" i="22"/>
  <c r="F52" i="22"/>
  <c r="A52" i="22"/>
  <c r="F51" i="22"/>
  <c r="A51" i="22"/>
  <c r="F50" i="22"/>
  <c r="A50" i="22"/>
  <c r="F49" i="22"/>
  <c r="A49" i="22"/>
  <c r="F48" i="22"/>
  <c r="A48" i="22"/>
  <c r="F47" i="22"/>
  <c r="A47" i="22"/>
  <c r="F46" i="22"/>
  <c r="A46" i="22"/>
  <c r="F45" i="22"/>
  <c r="A45" i="22"/>
  <c r="F44" i="22"/>
  <c r="A44" i="22"/>
  <c r="F43" i="22"/>
  <c r="A43" i="22"/>
  <c r="F42" i="22"/>
  <c r="A42" i="22"/>
  <c r="F41" i="22"/>
  <c r="A41" i="22"/>
  <c r="F40" i="22"/>
  <c r="A40" i="22"/>
  <c r="F39" i="22"/>
  <c r="A39" i="22"/>
  <c r="F38" i="22"/>
  <c r="A38" i="22"/>
  <c r="F37" i="22"/>
  <c r="A37" i="22"/>
  <c r="F36" i="22"/>
  <c r="A36" i="22"/>
  <c r="F35" i="22"/>
  <c r="A35" i="22"/>
  <c r="F34" i="22"/>
  <c r="A34" i="22"/>
  <c r="F33" i="22"/>
  <c r="A33" i="22"/>
  <c r="F32" i="22"/>
  <c r="A32" i="22"/>
  <c r="F31" i="22"/>
  <c r="A31" i="22"/>
  <c r="F30" i="22"/>
  <c r="A30" i="22"/>
  <c r="F29" i="22"/>
  <c r="A29" i="22"/>
  <c r="F28" i="22"/>
  <c r="A28" i="22"/>
  <c r="F27" i="22"/>
  <c r="A27" i="22"/>
  <c r="F26" i="22"/>
  <c r="A26" i="22"/>
  <c r="F25" i="22"/>
  <c r="A25" i="22"/>
  <c r="F24" i="22"/>
  <c r="A24" i="22"/>
  <c r="F23" i="22"/>
  <c r="A23" i="22"/>
  <c r="F22" i="22"/>
  <c r="A22" i="22"/>
  <c r="F21" i="22"/>
  <c r="A21" i="22"/>
  <c r="F20" i="22"/>
  <c r="A20" i="22"/>
  <c r="F19" i="22"/>
  <c r="A19" i="22"/>
  <c r="F18" i="22"/>
  <c r="A18" i="22"/>
  <c r="F17" i="22"/>
  <c r="A17" i="22"/>
  <c r="F16" i="22"/>
  <c r="A16" i="22"/>
  <c r="F15" i="22"/>
  <c r="A15" i="22"/>
  <c r="F14" i="22"/>
  <c r="A14" i="22"/>
  <c r="F13" i="22"/>
  <c r="A13" i="22"/>
  <c r="F12" i="22"/>
  <c r="A12" i="22"/>
  <c r="F11" i="22"/>
  <c r="A11" i="22"/>
  <c r="F10" i="22"/>
  <c r="A10" i="22"/>
  <c r="F9" i="22"/>
  <c r="A9" i="22"/>
  <c r="F8" i="22"/>
  <c r="A8" i="22"/>
  <c r="F7" i="22"/>
  <c r="A7" i="22"/>
  <c r="F6" i="22"/>
  <c r="A6" i="22"/>
  <c r="F5" i="22"/>
  <c r="A5" i="22"/>
  <c r="F4" i="22"/>
  <c r="A4" i="22"/>
  <c r="M1" i="22"/>
  <c r="L1" i="22"/>
  <c r="K1" i="22"/>
  <c r="J1" i="22"/>
  <c r="I1" i="22"/>
  <c r="H1" i="22"/>
  <c r="G1" i="22"/>
  <c r="F1" i="22"/>
  <c r="E1" i="22"/>
  <c r="D1" i="22"/>
  <c r="C1" i="22"/>
  <c r="B1" i="22"/>
  <c r="A1" i="22"/>
  <c r="O5" i="21" a="1"/>
  <c r="O5" i="21" s="1"/>
  <c r="P5" i="21" a="1"/>
  <c r="P5" i="21" s="1"/>
  <c r="O6" i="21" a="1"/>
  <c r="O6" i="21" s="1"/>
  <c r="P6" i="21" a="1"/>
  <c r="P6" i="21" s="1"/>
  <c r="O7" i="21" a="1"/>
  <c r="O7" i="21" s="1"/>
  <c r="P7" i="21" a="1"/>
  <c r="P7" i="21" s="1"/>
  <c r="O8" i="21" a="1"/>
  <c r="O8" i="21" s="1"/>
  <c r="P8" i="21" a="1"/>
  <c r="P8" i="21" s="1"/>
  <c r="O9" i="21" a="1"/>
  <c r="O9" i="21" s="1"/>
  <c r="P9" i="21" a="1"/>
  <c r="P9" i="21" s="1"/>
  <c r="O10" i="21" a="1"/>
  <c r="O10" i="21" s="1"/>
  <c r="P10" i="21" a="1"/>
  <c r="P10" i="21" s="1"/>
  <c r="O11" i="21" a="1"/>
  <c r="O11" i="21" s="1"/>
  <c r="P11" i="21" a="1"/>
  <c r="P11" i="21" s="1"/>
  <c r="O12" i="21" a="1"/>
  <c r="O12" i="21" s="1"/>
  <c r="P12" i="21" a="1"/>
  <c r="P12" i="21" s="1"/>
  <c r="O13" i="21" a="1"/>
  <c r="O13" i="21" s="1"/>
  <c r="P13" i="21" a="1"/>
  <c r="P13" i="21" s="1"/>
  <c r="O14" i="21" a="1"/>
  <c r="O14" i="21" s="1"/>
  <c r="P14" i="21" a="1"/>
  <c r="P14" i="21" s="1"/>
  <c r="O15" i="21" a="1"/>
  <c r="O15" i="21" s="1"/>
  <c r="P15" i="21" a="1"/>
  <c r="P15" i="21" s="1"/>
  <c r="O16" i="21" a="1"/>
  <c r="O16" i="21" s="1"/>
  <c r="P16" i="21" a="1"/>
  <c r="P16" i="21" s="1"/>
  <c r="O17" i="21" a="1"/>
  <c r="O17" i="21" s="1"/>
  <c r="P17" i="21" a="1"/>
  <c r="P17" i="21" s="1"/>
  <c r="O18" i="21" a="1"/>
  <c r="O18" i="21" s="1"/>
  <c r="P18" i="21" a="1"/>
  <c r="P18" i="21" s="1"/>
  <c r="O19" i="21" a="1"/>
  <c r="O19" i="21" s="1"/>
  <c r="P19" i="21" a="1"/>
  <c r="P19" i="21" s="1"/>
  <c r="O20" i="21" a="1"/>
  <c r="O20" i="21" s="1"/>
  <c r="P20" i="21" a="1"/>
  <c r="P20" i="21" s="1"/>
  <c r="O21" i="21" a="1"/>
  <c r="O21" i="21" s="1"/>
  <c r="P21" i="21" a="1"/>
  <c r="P21" i="21" s="1"/>
  <c r="O22" i="21" a="1"/>
  <c r="O22" i="21" s="1"/>
  <c r="P22" i="21" a="1"/>
  <c r="P22" i="21" s="1"/>
  <c r="O23" i="21" a="1"/>
  <c r="O23" i="21" s="1"/>
  <c r="P23" i="21" a="1"/>
  <c r="P23" i="21" s="1"/>
  <c r="O24" i="21" a="1"/>
  <c r="O24" i="21" s="1"/>
  <c r="P24" i="21" a="1"/>
  <c r="P24" i="21" s="1"/>
  <c r="O25" i="21" a="1"/>
  <c r="O25" i="21" s="1"/>
  <c r="P25" i="21" a="1"/>
  <c r="P25" i="21" s="1"/>
  <c r="O26" i="21" a="1"/>
  <c r="O26" i="21" s="1"/>
  <c r="P26" i="21" a="1"/>
  <c r="P26" i="21" s="1"/>
  <c r="O27" i="21" a="1"/>
  <c r="O27" i="21" s="1"/>
  <c r="P27" i="21" a="1"/>
  <c r="P27" i="21" s="1"/>
  <c r="O28" i="21" a="1"/>
  <c r="O28" i="21" s="1"/>
  <c r="P28" i="21" a="1"/>
  <c r="P28" i="21" s="1"/>
  <c r="O29" i="21" a="1"/>
  <c r="O29" i="21" s="1"/>
  <c r="P29" i="21" a="1"/>
  <c r="P29" i="21" s="1"/>
  <c r="O30" i="21" a="1"/>
  <c r="O30" i="21" s="1"/>
  <c r="P30" i="21" a="1"/>
  <c r="P30" i="21" s="1"/>
  <c r="O31" i="21" a="1"/>
  <c r="O31" i="21" s="1"/>
  <c r="P31" i="21" a="1"/>
  <c r="P31" i="21" s="1"/>
  <c r="O32" i="21" a="1"/>
  <c r="O32" i="21" s="1"/>
  <c r="P32" i="21" a="1"/>
  <c r="P32" i="21" s="1"/>
  <c r="O33" i="21" a="1"/>
  <c r="O33" i="21" s="1"/>
  <c r="P33" i="21" a="1"/>
  <c r="P33" i="21" s="1"/>
  <c r="O34" i="21" a="1"/>
  <c r="O34" i="21" s="1"/>
  <c r="P34" i="21" a="1"/>
  <c r="P34" i="21" s="1"/>
  <c r="O35" i="21" a="1"/>
  <c r="O35" i="21" s="1"/>
  <c r="P35" i="21" a="1"/>
  <c r="P35" i="21" s="1"/>
  <c r="O36" i="21" a="1"/>
  <c r="O36" i="21" s="1"/>
  <c r="P36" i="21" a="1"/>
  <c r="P36" i="21" s="1"/>
  <c r="O37" i="21" a="1"/>
  <c r="O37" i="21" s="1"/>
  <c r="P37" i="21" a="1"/>
  <c r="P37" i="21" s="1"/>
  <c r="O38" i="21" a="1"/>
  <c r="O38" i="21" s="1"/>
  <c r="P38" i="21" a="1"/>
  <c r="P38" i="21" s="1"/>
  <c r="O39" i="21" a="1"/>
  <c r="O39" i="21" s="1"/>
  <c r="P39" i="21" a="1"/>
  <c r="P39" i="21" s="1"/>
  <c r="O40" i="21" a="1"/>
  <c r="O40" i="21" s="1"/>
  <c r="P40" i="21" a="1"/>
  <c r="P40" i="21" s="1"/>
  <c r="O41" i="21" a="1"/>
  <c r="O41" i="21" s="1"/>
  <c r="P41" i="21" a="1"/>
  <c r="P41" i="21" s="1"/>
  <c r="O42" i="21" a="1"/>
  <c r="O42" i="21" s="1"/>
  <c r="P42" i="21" a="1"/>
  <c r="P42" i="21" s="1"/>
  <c r="O43" i="21" a="1"/>
  <c r="O43" i="21" s="1"/>
  <c r="P43" i="21" a="1"/>
  <c r="P43" i="21" s="1"/>
  <c r="O44" i="21" a="1"/>
  <c r="O44" i="21" s="1"/>
  <c r="P44" i="21" a="1"/>
  <c r="P44" i="21" s="1"/>
  <c r="O45" i="21" a="1"/>
  <c r="O45" i="21" s="1"/>
  <c r="P45" i="21" a="1"/>
  <c r="P45" i="21" s="1"/>
  <c r="O46" i="21" a="1"/>
  <c r="O46" i="21" s="1"/>
  <c r="P46" i="21" a="1"/>
  <c r="P46" i="21" s="1"/>
  <c r="O47" i="21" a="1"/>
  <c r="O47" i="21" s="1"/>
  <c r="P47" i="21" a="1"/>
  <c r="P47" i="21" s="1"/>
  <c r="O48" i="21" a="1"/>
  <c r="O48" i="21" s="1"/>
  <c r="P48" i="21" a="1"/>
  <c r="P48" i="21" s="1"/>
  <c r="O49" i="21" a="1"/>
  <c r="O49" i="21" s="1"/>
  <c r="P49" i="21" a="1"/>
  <c r="P49" i="21" s="1"/>
  <c r="O50" i="21" a="1"/>
  <c r="O50" i="21" s="1"/>
  <c r="P50" i="21" a="1"/>
  <c r="P50" i="21" s="1"/>
  <c r="O51" i="21" a="1"/>
  <c r="O51" i="21" s="1"/>
  <c r="P51" i="21" a="1"/>
  <c r="P51" i="21" s="1"/>
  <c r="O52" i="21" a="1"/>
  <c r="O52" i="21" s="1"/>
  <c r="P52" i="21" a="1"/>
  <c r="P52" i="21" s="1"/>
  <c r="O53" i="21" a="1"/>
  <c r="O53" i="21" s="1"/>
  <c r="P53" i="21" a="1"/>
  <c r="P53" i="21" s="1"/>
  <c r="O54" i="21" a="1"/>
  <c r="O54" i="21" s="1"/>
  <c r="P54" i="21" a="1"/>
  <c r="P54" i="21" s="1"/>
  <c r="O55" i="21" a="1"/>
  <c r="O55" i="21" s="1"/>
  <c r="P55" i="21" a="1"/>
  <c r="P55" i="21" s="1"/>
  <c r="O56" i="21" a="1"/>
  <c r="O56" i="21" s="1"/>
  <c r="P56" i="21" a="1"/>
  <c r="P56" i="21" s="1"/>
  <c r="O57" i="21" a="1"/>
  <c r="O57" i="21" s="1"/>
  <c r="P57" i="21" a="1"/>
  <c r="P57" i="21" s="1"/>
  <c r="O58" i="21" a="1"/>
  <c r="O58" i="21" s="1"/>
  <c r="P58" i="21" a="1"/>
  <c r="P58" i="21" s="1"/>
  <c r="O59" i="21" a="1"/>
  <c r="O59" i="21" s="1"/>
  <c r="P59" i="21" a="1"/>
  <c r="P59" i="21" s="1"/>
  <c r="O60" i="21" a="1"/>
  <c r="O60" i="21" s="1"/>
  <c r="P60" i="21" a="1"/>
  <c r="P60" i="21" s="1"/>
  <c r="O61" i="21" a="1"/>
  <c r="O61" i="21" s="1"/>
  <c r="P61" i="21" a="1"/>
  <c r="P61" i="21" s="1"/>
  <c r="O62" i="21" a="1"/>
  <c r="O62" i="21" s="1"/>
  <c r="P62" i="21" a="1"/>
  <c r="P62" i="21" s="1"/>
  <c r="O63" i="21" a="1"/>
  <c r="O63" i="21" s="1"/>
  <c r="P63" i="21" a="1"/>
  <c r="P63" i="21" s="1"/>
  <c r="O64" i="21" a="1"/>
  <c r="O64" i="21" s="1"/>
  <c r="P64" i="21" a="1"/>
  <c r="P64" i="21" s="1"/>
  <c r="O65" i="21" a="1"/>
  <c r="O65" i="21" s="1"/>
  <c r="P65" i="21" a="1"/>
  <c r="P65" i="21" s="1"/>
  <c r="O66" i="21" a="1"/>
  <c r="O66" i="21" s="1"/>
  <c r="P66" i="21" a="1"/>
  <c r="P66" i="21" s="1"/>
  <c r="O67" i="21" a="1"/>
  <c r="O67" i="21" s="1"/>
  <c r="P67" i="21" a="1"/>
  <c r="P67" i="21" s="1"/>
  <c r="O68" i="21" a="1"/>
  <c r="O68" i="21" s="1"/>
  <c r="P68" i="21" a="1"/>
  <c r="P68" i="21" s="1"/>
  <c r="O69" i="21" a="1"/>
  <c r="O69" i="21" s="1"/>
  <c r="P69" i="21" a="1"/>
  <c r="P69" i="21" s="1"/>
  <c r="O70" i="21" a="1"/>
  <c r="O70" i="21" s="1"/>
  <c r="P70" i="21" a="1"/>
  <c r="P70" i="21" s="1"/>
  <c r="O71" i="21" a="1"/>
  <c r="O71" i="21" s="1"/>
  <c r="P71" i="21" a="1"/>
  <c r="P71" i="21" s="1"/>
  <c r="O72" i="21" a="1"/>
  <c r="O72" i="21" s="1"/>
  <c r="P72" i="21" a="1"/>
  <c r="P72" i="21" s="1"/>
  <c r="O73" i="21" a="1"/>
  <c r="O73" i="21" s="1"/>
  <c r="P73" i="21" a="1"/>
  <c r="P73" i="21" s="1"/>
  <c r="O74" i="21" a="1"/>
  <c r="O74" i="21" s="1"/>
  <c r="P74" i="21" a="1"/>
  <c r="P74" i="21" s="1"/>
  <c r="O75" i="21" a="1"/>
  <c r="O75" i="21" s="1"/>
  <c r="P75" i="21" a="1"/>
  <c r="P75" i="21" s="1"/>
  <c r="O76" i="21" a="1"/>
  <c r="O76" i="21" s="1"/>
  <c r="P76" i="21" a="1"/>
  <c r="P76" i="21" s="1"/>
  <c r="O77" i="21" a="1"/>
  <c r="O77" i="21" s="1"/>
  <c r="P77" i="21" a="1"/>
  <c r="P77" i="21" s="1"/>
  <c r="O78" i="21" a="1"/>
  <c r="O78" i="21" s="1"/>
  <c r="P78" i="21" a="1"/>
  <c r="P78" i="21" s="1"/>
  <c r="O79" i="21" a="1"/>
  <c r="O79" i="21" s="1"/>
  <c r="P79" i="21" a="1"/>
  <c r="P79" i="21" s="1"/>
  <c r="O80" i="21" a="1"/>
  <c r="O80" i="21" s="1"/>
  <c r="P80" i="21" a="1"/>
  <c r="P80" i="21" s="1"/>
  <c r="O81" i="21" a="1"/>
  <c r="O81" i="21" s="1"/>
  <c r="P81" i="21" a="1"/>
  <c r="P81" i="21" s="1"/>
  <c r="O82" i="21" a="1"/>
  <c r="O82" i="21" s="1"/>
  <c r="P82" i="21" a="1"/>
  <c r="P82" i="21" s="1"/>
  <c r="O83" i="21" a="1"/>
  <c r="O83" i="21" s="1"/>
  <c r="P83" i="21" a="1"/>
  <c r="P83" i="21" s="1"/>
  <c r="O84" i="21" a="1"/>
  <c r="O84" i="21" s="1"/>
  <c r="P84" i="21" a="1"/>
  <c r="P84" i="21" s="1"/>
  <c r="O85" i="21" a="1"/>
  <c r="O85" i="21" s="1"/>
  <c r="P85" i="21" a="1"/>
  <c r="P85" i="21" s="1"/>
  <c r="O86" i="21" a="1"/>
  <c r="O86" i="21" s="1"/>
  <c r="P86" i="21" a="1"/>
  <c r="P86" i="21" s="1"/>
  <c r="O87" i="21" a="1"/>
  <c r="O87" i="21" s="1"/>
  <c r="P87" i="21" a="1"/>
  <c r="P87" i="21" s="1"/>
  <c r="O88" i="21" a="1"/>
  <c r="O88" i="21" s="1"/>
  <c r="P88" i="21" a="1"/>
  <c r="P88" i="21" s="1"/>
  <c r="O89" i="21" a="1"/>
  <c r="O89" i="21" s="1"/>
  <c r="P89" i="21" a="1"/>
  <c r="P89" i="21" s="1"/>
  <c r="O90" i="21" a="1"/>
  <c r="O90" i="21" s="1"/>
  <c r="P90" i="21" a="1"/>
  <c r="P90" i="21" s="1"/>
  <c r="O91" i="21" a="1"/>
  <c r="O91" i="21" s="1"/>
  <c r="P91" i="21" a="1"/>
  <c r="P91" i="21" s="1"/>
  <c r="O92" i="21" a="1"/>
  <c r="O92" i="21" s="1"/>
  <c r="P92" i="21" a="1"/>
  <c r="P92" i="21" s="1"/>
  <c r="O93" i="21" a="1"/>
  <c r="O93" i="21" s="1"/>
  <c r="P93" i="21" a="1"/>
  <c r="P93" i="21" s="1"/>
  <c r="O94" i="21" a="1"/>
  <c r="O94" i="21" s="1"/>
  <c r="P94" i="21" a="1"/>
  <c r="P94" i="21" s="1"/>
  <c r="O95" i="21" a="1"/>
  <c r="O95" i="21" s="1"/>
  <c r="P95" i="21" a="1"/>
  <c r="P95" i="21" s="1"/>
  <c r="O96" i="21" a="1"/>
  <c r="O96" i="21" s="1"/>
  <c r="P96" i="21" a="1"/>
  <c r="P96" i="21" s="1"/>
  <c r="O97" i="21" a="1"/>
  <c r="O97" i="21" s="1"/>
  <c r="P97" i="21" a="1"/>
  <c r="P97" i="21" s="1"/>
  <c r="O98" i="21" a="1"/>
  <c r="O98" i="21" s="1"/>
  <c r="P98" i="21" a="1"/>
  <c r="P98" i="21" s="1"/>
  <c r="O99" i="21" a="1"/>
  <c r="O99" i="21" s="1"/>
  <c r="P99" i="21" a="1"/>
  <c r="P99" i="21" s="1"/>
  <c r="O100" i="21" a="1"/>
  <c r="O100" i="21" s="1"/>
  <c r="P100" i="21" a="1"/>
  <c r="P100" i="21" s="1"/>
  <c r="O101" i="21" a="1"/>
  <c r="O101" i="21" s="1"/>
  <c r="P101" i="21" a="1"/>
  <c r="P101" i="21" s="1"/>
  <c r="O102" i="21" a="1"/>
  <c r="O102" i="21" s="1"/>
  <c r="P102" i="21" a="1"/>
  <c r="P102" i="21" s="1"/>
  <c r="O4" i="21" a="1"/>
  <c r="O4" i="21" s="1"/>
  <c r="O3" i="21" a="1"/>
  <c r="O3" i="21" s="1"/>
  <c r="P4" i="21" a="1"/>
  <c r="P4" i="21" s="1"/>
  <c r="P3" i="21" a="1"/>
  <c r="P3" i="21" s="1"/>
  <c r="F124" i="24" a="1"/>
  <c r="F390" i="24" a="1"/>
  <c r="F439" i="24" a="1"/>
  <c r="F184" i="24" a="1"/>
  <c r="F30" i="24" a="1"/>
  <c r="F188" i="24" a="1"/>
  <c r="F238" i="24" a="1"/>
  <c r="F337" i="24" a="1"/>
  <c r="F262" i="24" a="1"/>
  <c r="F230" i="24" a="1"/>
  <c r="F275" i="24" a="1"/>
  <c r="F114" i="24" a="1"/>
  <c r="F426" i="24" a="1"/>
  <c r="F99" i="24" a="1"/>
  <c r="F325" i="24" a="1"/>
  <c r="F362" i="24" a="1"/>
  <c r="F80" i="24" a="1"/>
  <c r="F44" i="24" a="1"/>
  <c r="F434" i="24" a="1"/>
  <c r="F265" i="24" a="1"/>
  <c r="F411" i="24" a="1"/>
  <c r="F240" i="24" a="1"/>
  <c r="F174" i="24" a="1"/>
  <c r="F298" i="24" a="1"/>
  <c r="F244" i="24" a="1"/>
  <c r="F138" i="24" a="1"/>
  <c r="F330" i="24" a="1"/>
  <c r="F16" i="24" a="1"/>
  <c r="F299" i="24" a="1"/>
  <c r="F295" i="24" a="1"/>
  <c r="F28" i="24" a="1"/>
  <c r="F88" i="24" a="1"/>
  <c r="F459" i="24" a="1"/>
  <c r="F360" i="24" a="1"/>
  <c r="F367" i="24" a="1"/>
  <c r="F186" i="24" a="1"/>
  <c r="F386" i="24" a="1"/>
  <c r="F294" i="24" a="1"/>
  <c r="F413" i="24" a="1"/>
  <c r="F293" i="24" a="1"/>
  <c r="F79" i="24" a="1"/>
  <c r="F419" i="24" a="1"/>
  <c r="F126" i="24" a="1"/>
  <c r="F208" i="24" a="1"/>
  <c r="F407" i="24" a="1"/>
  <c r="F190" i="24" a="1"/>
  <c r="F318" i="24" a="1"/>
  <c r="F34" i="24" a="1"/>
  <c r="F328" i="24" a="1"/>
  <c r="F348" i="24" a="1"/>
  <c r="F57" i="24" a="1"/>
  <c r="F168" i="24" a="1"/>
  <c r="F109" i="24" a="1"/>
  <c r="F431" i="24" a="1"/>
  <c r="F42" i="24" a="1"/>
  <c r="F437" i="24" a="1"/>
  <c r="F179" i="24" a="1"/>
  <c r="F231" i="24" a="1"/>
  <c r="F226" i="24" a="1"/>
  <c r="F352" i="24" a="1"/>
  <c r="F136" i="24" a="1"/>
  <c r="F315" i="24" a="1"/>
  <c r="F133" i="24" a="1"/>
  <c r="F135" i="24" a="1"/>
  <c r="F183" i="24" a="1"/>
  <c r="F145" i="24" a="1"/>
  <c r="F418" i="24" a="1"/>
  <c r="F425" i="24" a="1"/>
  <c r="F303" i="24" a="1"/>
  <c r="F400" i="24" a="1"/>
  <c r="F67" i="24" a="1"/>
  <c r="F56" i="24" a="1"/>
  <c r="F341" i="24" a="1"/>
  <c r="F359" i="24" a="1"/>
  <c r="F224" i="24" a="1"/>
  <c r="F405" i="24" a="1"/>
  <c r="F305" i="24" a="1"/>
  <c r="F85" i="24" a="1"/>
  <c r="F276" i="24" a="1"/>
  <c r="F51" i="24" a="1"/>
  <c r="F173" i="24" a="1"/>
  <c r="F340" i="24" a="1"/>
  <c r="F148" i="24" a="1"/>
  <c r="F392" i="24" a="1"/>
  <c r="F447" i="24" a="1"/>
  <c r="F277" i="24" a="1"/>
  <c r="F423" i="24" a="1"/>
  <c r="F33" i="24" a="1"/>
  <c r="F221" i="24" a="1"/>
  <c r="F236" i="24" a="1"/>
  <c r="F458" i="24" a="1"/>
  <c r="F98" i="24" a="1"/>
  <c r="F357" i="24" a="1"/>
  <c r="F331" i="24" a="1"/>
  <c r="F342" i="24" a="1"/>
  <c r="F227" i="24" a="1"/>
  <c r="F462" i="24" a="1"/>
  <c r="F457" i="24" a="1"/>
  <c r="F127" i="24" a="1"/>
  <c r="F429" i="24" a="1"/>
  <c r="F329" i="24" a="1"/>
  <c r="F263" i="24" a="1"/>
  <c r="F422" i="24" a="1"/>
  <c r="F178" i="24" a="1"/>
  <c r="AL1423" i="24" l="1"/>
  <c r="AL1495" i="24"/>
  <c r="AL1567" i="24"/>
  <c r="AL788" i="24"/>
  <c r="AL860" i="24"/>
  <c r="AL932" i="24"/>
  <c r="AL1004" i="24"/>
  <c r="AL1076" i="24"/>
  <c r="AL1148" i="24"/>
  <c r="AL1220" i="24"/>
  <c r="AL1292" i="24"/>
  <c r="AL1364" i="24"/>
  <c r="AL1436" i="24"/>
  <c r="AL1580" i="24"/>
  <c r="K154" i="24"/>
  <c r="K23" i="24"/>
  <c r="K311" i="24"/>
  <c r="AL853" i="24"/>
  <c r="AL759" i="24"/>
  <c r="AL999" i="24"/>
  <c r="AL1504" i="24"/>
  <c r="AL1291" i="24"/>
  <c r="AL802" i="24"/>
  <c r="AL1162" i="24"/>
  <c r="AL1234" i="24"/>
  <c r="AL1378" i="24"/>
  <c r="K83" i="24"/>
  <c r="AL1223" i="24"/>
  <c r="K155" i="24"/>
  <c r="AL904" i="24"/>
  <c r="AL976" i="24"/>
  <c r="AL1216" i="24"/>
  <c r="AL1528" i="24"/>
  <c r="AL1494" i="24"/>
  <c r="AL824" i="24"/>
  <c r="AL896" i="24"/>
  <c r="AL968" i="24"/>
  <c r="AL1040" i="24"/>
  <c r="AL1112" i="24"/>
  <c r="AL1184" i="24"/>
  <c r="AL1256" i="24"/>
  <c r="AL1328" i="24"/>
  <c r="AL1400" i="24"/>
  <c r="AL1544" i="24"/>
  <c r="AL765" i="24"/>
  <c r="AL837" i="24"/>
  <c r="AL909" i="24"/>
  <c r="AL981" i="24"/>
  <c r="AL1125" i="24"/>
  <c r="AL1197" i="24"/>
  <c r="AL1269" i="24"/>
  <c r="AL1341" i="24"/>
  <c r="AL1413" i="24"/>
  <c r="AL1485" i="24"/>
  <c r="AL1557" i="24"/>
  <c r="AL826" i="24"/>
  <c r="AL1114" i="24"/>
  <c r="AL1330" i="24"/>
  <c r="AL1402" i="24"/>
  <c r="AL1474" i="24"/>
  <c r="AL1546" i="24"/>
  <c r="AL875" i="24"/>
  <c r="AL947" i="24"/>
  <c r="AL1319" i="24"/>
  <c r="AL987" i="24"/>
  <c r="AL817" i="24"/>
  <c r="AL1035" i="24"/>
  <c r="AL1503" i="24"/>
  <c r="AL1228" i="24"/>
  <c r="AL751" i="24"/>
  <c r="AL823" i="24"/>
  <c r="AL895" i="24"/>
  <c r="AL967" i="24"/>
  <c r="AL1039" i="24"/>
  <c r="AL1111" i="24"/>
  <c r="AL1183" i="24"/>
  <c r="AL1255" i="24"/>
  <c r="AL1327" i="24"/>
  <c r="AL764" i="24"/>
  <c r="AL836" i="24"/>
  <c r="AL1052" i="24"/>
  <c r="AL1196" i="24"/>
  <c r="AL1268" i="24"/>
  <c r="AL1340" i="24"/>
  <c r="AL1412" i="24"/>
  <c r="AL1484" i="24"/>
  <c r="AL1556" i="24"/>
  <c r="AL777" i="24"/>
  <c r="AL849" i="24"/>
  <c r="AL921" i="24"/>
  <c r="AL993" i="24"/>
  <c r="AL1065" i="24"/>
  <c r="AL1137" i="24"/>
  <c r="AL1209" i="24"/>
  <c r="AL1281" i="24"/>
  <c r="AL1353" i="24"/>
  <c r="AL1425" i="24"/>
  <c r="AL1497" i="24"/>
  <c r="AL1569" i="24"/>
  <c r="AL838" i="24"/>
  <c r="AL910" i="24"/>
  <c r="AL1198" i="24"/>
  <c r="AL1270" i="24"/>
  <c r="AL1342" i="24"/>
  <c r="AL1414" i="24"/>
  <c r="K55" i="24"/>
  <c r="K140" i="24"/>
  <c r="AL829" i="24"/>
  <c r="AL734" i="24"/>
  <c r="AL856" i="24"/>
  <c r="AL1000" i="24"/>
  <c r="AL1312" i="24"/>
  <c r="AL1396" i="24"/>
  <c r="AL726" i="24"/>
  <c r="AL942" i="24"/>
  <c r="AL1014" i="24"/>
  <c r="AL1230" i="24"/>
  <c r="AL1302" i="24"/>
  <c r="AL1374" i="24"/>
  <c r="AL1518" i="24"/>
  <c r="K58" i="24"/>
  <c r="P77" i="24" a="1"/>
  <c r="P77" i="24" s="1"/>
  <c r="P339" i="24" a="1"/>
  <c r="P339" i="24" s="1"/>
  <c r="P24" i="24" a="1"/>
  <c r="P24" i="24" s="1"/>
  <c r="P298" i="24" a="1"/>
  <c r="P298" i="24" s="1"/>
  <c r="P174" i="24" a="1"/>
  <c r="P174" i="24" s="1"/>
  <c r="P28" i="24" a="1"/>
  <c r="P28" i="24" s="1"/>
  <c r="P459" i="24" a="1"/>
  <c r="P459" i="24" s="1"/>
  <c r="Q459" i="24" s="1"/>
  <c r="S459" i="24" s="1" a="1"/>
  <c r="S459" i="24" s="1"/>
  <c r="T459" i="24" s="1"/>
  <c r="P423" i="24" a="1"/>
  <c r="P423" i="24" s="1"/>
  <c r="P235" i="24" a="1"/>
  <c r="P235" i="24" s="1"/>
  <c r="P89" i="24" a="1"/>
  <c r="P89" i="24" s="1"/>
  <c r="P123" i="24" a="1"/>
  <c r="P123" i="24" s="1"/>
  <c r="P75" i="24" a="1"/>
  <c r="P75" i="24" s="1"/>
  <c r="P398" i="24" a="1"/>
  <c r="P398" i="24" s="1"/>
  <c r="P215" i="24" a="1"/>
  <c r="P215" i="24" s="1"/>
  <c r="P116" i="24" a="1"/>
  <c r="P116" i="24" s="1"/>
  <c r="P153" i="24" a="1"/>
  <c r="P153" i="24" s="1"/>
  <c r="P20" i="24" a="1"/>
  <c r="P20" i="24" s="1"/>
  <c r="P102" i="24" a="1"/>
  <c r="P102" i="24" s="1"/>
  <c r="P353" i="24" a="1"/>
  <c r="P353" i="24" s="1"/>
  <c r="P317" i="24" a="1"/>
  <c r="P317" i="24" s="1"/>
  <c r="P161" i="24" a="1"/>
  <c r="P161" i="24" s="1"/>
  <c r="P137" i="24" a="1"/>
  <c r="P137" i="24" s="1"/>
  <c r="P76" i="24" a="1"/>
  <c r="P76" i="24" s="1"/>
  <c r="P219" i="24" a="1"/>
  <c r="P219" i="24" s="1"/>
  <c r="P15" i="24" a="1"/>
  <c r="P15" i="24" s="1"/>
  <c r="P446" i="24" a="1"/>
  <c r="P446" i="24" s="1"/>
  <c r="P302" i="24" a="1"/>
  <c r="P302" i="24" s="1"/>
  <c r="P169" i="24" a="1"/>
  <c r="P169" i="24" s="1"/>
  <c r="P60" i="24" a="1"/>
  <c r="P60" i="24" s="1"/>
  <c r="P323" i="24" a="1"/>
  <c r="P323" i="24" s="1"/>
  <c r="P167" i="24" a="1"/>
  <c r="P167" i="24" s="1"/>
  <c r="P418" i="24" a="1"/>
  <c r="P418" i="24" s="1"/>
  <c r="Q418" i="24" s="1"/>
  <c r="S418" i="24" s="1" a="1"/>
  <c r="S418" i="24" s="1"/>
  <c r="T418" i="24" s="1"/>
  <c r="P226" i="24" a="1"/>
  <c r="P226" i="24" s="1"/>
  <c r="P236" i="24" a="1"/>
  <c r="P236" i="24" s="1"/>
  <c r="Q236" i="24" s="1"/>
  <c r="S236" i="24" s="1" a="1"/>
  <c r="S236" i="24" s="1"/>
  <c r="T236" i="24" s="1"/>
  <c r="P439" i="24" a="1"/>
  <c r="P439" i="24" s="1"/>
  <c r="Q439" i="24" s="1"/>
  <c r="S439" i="24" s="1" a="1"/>
  <c r="S439" i="24" s="1"/>
  <c r="T439" i="24" s="1"/>
  <c r="P318" i="24" a="1"/>
  <c r="P318" i="24" s="1"/>
  <c r="Q318" i="24" s="1"/>
  <c r="S318" i="24" s="1" a="1"/>
  <c r="S318" i="24" s="1"/>
  <c r="T318" i="24" s="1"/>
  <c r="P67" i="24" a="1"/>
  <c r="P67" i="24" s="1"/>
  <c r="P437" i="24" a="1"/>
  <c r="P437" i="24" s="1"/>
  <c r="P208" i="24" a="1"/>
  <c r="P208" i="24" s="1"/>
  <c r="P183" i="24" a="1"/>
  <c r="P183" i="24" s="1"/>
  <c r="P135" i="24" a="1"/>
  <c r="P135" i="24" s="1"/>
  <c r="P295" i="24" a="1"/>
  <c r="P295" i="24" s="1"/>
  <c r="P342" i="24" a="1"/>
  <c r="P342" i="24" s="1"/>
  <c r="Q342" i="24" s="1"/>
  <c r="S342" i="24" s="1" a="1"/>
  <c r="S342" i="24" s="1"/>
  <c r="T342" i="24" s="1"/>
  <c r="P330" i="24" a="1"/>
  <c r="P330" i="24" s="1"/>
  <c r="P33" i="24" a="1"/>
  <c r="P33" i="24" s="1"/>
  <c r="P80" i="24" a="1"/>
  <c r="P80" i="24" s="1"/>
  <c r="Q80" i="24" s="1"/>
  <c r="S80" i="24" s="1" a="1"/>
  <c r="S80" i="24" s="1"/>
  <c r="T80" i="24" s="1"/>
  <c r="P55" i="24" a="1"/>
  <c r="P55" i="24" s="1"/>
  <c r="P186" i="24" a="1"/>
  <c r="P186" i="24" s="1"/>
  <c r="P184" i="24" a="1"/>
  <c r="P184" i="24" s="1"/>
  <c r="P136" i="24" a="1"/>
  <c r="P136" i="24" s="1"/>
  <c r="P303" i="24" a="1"/>
  <c r="P303" i="24" s="1"/>
  <c r="P99" i="24" a="1"/>
  <c r="P99" i="24" s="1"/>
  <c r="P386" i="24" a="1"/>
  <c r="P386" i="24" s="1"/>
  <c r="P98" i="24" a="1"/>
  <c r="P98" i="24" s="1"/>
  <c r="P337" i="24" a="1"/>
  <c r="P337" i="24" s="1"/>
  <c r="P263" i="24" a="1"/>
  <c r="P263" i="24" s="1"/>
  <c r="P179" i="24" a="1"/>
  <c r="P179" i="24" s="1"/>
  <c r="P83" i="24" a="1"/>
  <c r="P83" i="24" s="1"/>
  <c r="P358" i="24" a="1"/>
  <c r="P358" i="24" s="1"/>
  <c r="P441" i="24" a="1"/>
  <c r="P441" i="24" s="1"/>
  <c r="Q441" i="24" s="1"/>
  <c r="S441" i="24" s="1" a="1"/>
  <c r="S441" i="24" s="1"/>
  <c r="T441" i="24" s="1"/>
  <c r="P213" i="24" a="1"/>
  <c r="P213" i="24" s="1"/>
  <c r="P271" i="24" a="1"/>
  <c r="P271" i="24" s="1"/>
  <c r="P10" i="24" a="1"/>
  <c r="P10" i="24" s="1"/>
  <c r="P163" i="24" a="1"/>
  <c r="P163" i="24" s="1"/>
  <c r="P449" i="24" a="1"/>
  <c r="P449" i="24" s="1"/>
  <c r="P209" i="24" a="1"/>
  <c r="P209" i="24" s="1"/>
  <c r="P220" i="24" a="1"/>
  <c r="P220" i="24" s="1"/>
  <c r="P314" i="24" a="1"/>
  <c r="P314" i="24" s="1"/>
  <c r="P86" i="24" a="1"/>
  <c r="P86" i="24" s="1"/>
  <c r="P433" i="24" a="1"/>
  <c r="P433" i="24" s="1"/>
  <c r="P396" i="24" a="1"/>
  <c r="P396" i="24" s="1"/>
  <c r="P324" i="24" a="1"/>
  <c r="P324" i="24" s="1"/>
  <c r="P120" i="24" a="1"/>
  <c r="P120" i="24" s="1"/>
  <c r="P47" i="24" a="1"/>
  <c r="P47" i="24" s="1"/>
  <c r="P461" i="24" a="1"/>
  <c r="P461" i="24" s="1"/>
  <c r="P180" i="24" a="1"/>
  <c r="P180" i="24" s="1"/>
  <c r="P297" i="24" a="1"/>
  <c r="P297" i="24" s="1"/>
  <c r="Q297" i="24" s="1"/>
  <c r="S297" i="24" s="1" a="1"/>
  <c r="S297" i="24" s="1"/>
  <c r="T297" i="24" s="1"/>
  <c r="P415" i="24" a="1"/>
  <c r="P415" i="24" s="1"/>
  <c r="Q415" i="24" s="1"/>
  <c r="S415" i="24" s="1" a="1"/>
  <c r="S415" i="24" s="1"/>
  <c r="T415" i="24" s="1"/>
  <c r="P319" i="24" a="1"/>
  <c r="P319" i="24" s="1"/>
  <c r="P150" i="24" a="1"/>
  <c r="P150" i="24" s="1"/>
  <c r="P388" i="24" a="1"/>
  <c r="P388" i="24" s="1"/>
  <c r="P255" i="24" a="1"/>
  <c r="P255" i="24" s="1"/>
  <c r="P147" i="24" a="1"/>
  <c r="P147" i="24" s="1"/>
  <c r="P313" i="24" a="1"/>
  <c r="P313" i="24" s="1"/>
  <c r="P181" i="24" a="1"/>
  <c r="P181" i="24" s="1"/>
  <c r="P97" i="24" a="1"/>
  <c r="P97" i="24" s="1"/>
  <c r="P96" i="24" a="1"/>
  <c r="P96" i="24" s="1"/>
  <c r="P371" i="24" a="1"/>
  <c r="P371" i="24" s="1"/>
  <c r="P251" i="24" a="1"/>
  <c r="P251" i="24" s="1"/>
  <c r="P35" i="24" a="1"/>
  <c r="P35" i="24" s="1"/>
  <c r="P429" i="24" a="1"/>
  <c r="P429" i="24" s="1"/>
  <c r="Q429" i="24" s="1"/>
  <c r="S429" i="24" s="1" a="1"/>
  <c r="S429" i="24" s="1"/>
  <c r="T429" i="24" s="1"/>
  <c r="P357" i="24" a="1"/>
  <c r="P357" i="24" s="1"/>
  <c r="Q357" i="24" s="1"/>
  <c r="S357" i="24" s="1" a="1"/>
  <c r="S357" i="24" s="1"/>
  <c r="T357" i="24" s="1"/>
  <c r="P224" i="24" a="1"/>
  <c r="P224" i="24" s="1"/>
  <c r="Q224" i="24" s="1"/>
  <c r="S224" i="24" s="1" a="1"/>
  <c r="S224" i="24" s="1"/>
  <c r="T224" i="24" s="1"/>
  <c r="P390" i="24" a="1"/>
  <c r="P390" i="24" s="1"/>
  <c r="Q390" i="24" s="1"/>
  <c r="S390" i="24" s="1" a="1"/>
  <c r="S390" i="24" s="1"/>
  <c r="T390" i="24" s="1"/>
  <c r="P44" i="24" a="1"/>
  <c r="P44" i="24" s="1"/>
  <c r="P400" i="24" a="1"/>
  <c r="P400" i="24" s="1"/>
  <c r="P340" i="24" a="1"/>
  <c r="P340" i="24" s="1"/>
  <c r="P328" i="24" a="1"/>
  <c r="P328" i="24" s="1"/>
  <c r="P411" i="24" a="1"/>
  <c r="P411" i="24" s="1"/>
  <c r="P51" i="24" a="1"/>
  <c r="P51" i="24" s="1"/>
  <c r="P458" i="24" a="1"/>
  <c r="P458" i="24" s="1"/>
  <c r="P230" i="24" a="1"/>
  <c r="P230" i="24" s="1"/>
  <c r="P277" i="24" a="1"/>
  <c r="P277" i="24" s="1"/>
  <c r="P431" i="24" a="1"/>
  <c r="P431" i="24" s="1"/>
  <c r="P407" i="24" a="1"/>
  <c r="P407" i="24" s="1"/>
  <c r="P23" i="24" a="1"/>
  <c r="P23" i="24" s="1"/>
  <c r="P286" i="24" a="1"/>
  <c r="P286" i="24" s="1"/>
  <c r="P285" i="24" a="1"/>
  <c r="P285" i="24" s="1"/>
  <c r="Q285" i="24" s="1"/>
  <c r="S285" i="24" s="1" a="1"/>
  <c r="S285" i="24" s="1"/>
  <c r="T285" i="24" s="1"/>
  <c r="P65" i="24" a="1"/>
  <c r="P65" i="24" s="1"/>
  <c r="P456" i="24" a="1"/>
  <c r="P456" i="24" s="1"/>
  <c r="P335" i="24" a="1"/>
  <c r="P335" i="24" s="1"/>
  <c r="P334" i="24" a="1"/>
  <c r="P334" i="24" s="1"/>
  <c r="P43" i="24" a="1"/>
  <c r="P43" i="24" s="1"/>
  <c r="P406" i="24" a="1"/>
  <c r="P406" i="24" s="1"/>
  <c r="Q406" i="24" s="1"/>
  <c r="S406" i="24" s="1" a="1"/>
  <c r="S406" i="24" s="1"/>
  <c r="T406" i="24" s="1"/>
  <c r="P310" i="24" a="1"/>
  <c r="P310" i="24" s="1"/>
  <c r="P320" i="24" a="1"/>
  <c r="P320" i="24" s="1"/>
  <c r="Q320" i="24" s="1"/>
  <c r="S320" i="24" s="1" a="1"/>
  <c r="S320" i="24" s="1"/>
  <c r="T320" i="24" s="1"/>
  <c r="P223" i="24" a="1"/>
  <c r="P223" i="24" s="1"/>
  <c r="P414" i="24" a="1"/>
  <c r="P414" i="24" s="1"/>
  <c r="P22" i="24" a="1"/>
  <c r="P22" i="24" s="1"/>
  <c r="P141" i="24" a="1"/>
  <c r="P141" i="24" s="1"/>
  <c r="Q141" i="24" s="1"/>
  <c r="S141" i="24" s="1" a="1"/>
  <c r="S141" i="24" s="1"/>
  <c r="T141" i="24" s="1"/>
  <c r="P117" i="24" a="1"/>
  <c r="P117" i="24" s="1"/>
  <c r="Q117" i="24" s="1"/>
  <c r="S117" i="24" s="1" a="1"/>
  <c r="S117" i="24" s="1"/>
  <c r="T117" i="24" s="1"/>
  <c r="P54" i="24" a="1"/>
  <c r="P54" i="24" s="1"/>
  <c r="P389" i="24" a="1"/>
  <c r="P389" i="24" s="1"/>
  <c r="P364" i="24" a="1"/>
  <c r="P364" i="24" s="1"/>
  <c r="P160" i="24" a="1"/>
  <c r="P160" i="24" s="1"/>
  <c r="P399" i="24" a="1"/>
  <c r="P399" i="24" s="1"/>
  <c r="Q399" i="24" s="1"/>
  <c r="S399" i="24" s="1" a="1"/>
  <c r="S399" i="24" s="1"/>
  <c r="T399" i="24" s="1"/>
  <c r="P327" i="24" a="1"/>
  <c r="P327" i="24" s="1"/>
  <c r="Q327" i="24" s="1"/>
  <c r="S327" i="24" s="1" a="1"/>
  <c r="S327" i="24" s="1"/>
  <c r="T327" i="24" s="1"/>
  <c r="P291" i="24" a="1"/>
  <c r="P291" i="24" s="1"/>
  <c r="P410" i="24" a="1"/>
  <c r="P410" i="24" s="1"/>
  <c r="P266" i="24" a="1"/>
  <c r="P266" i="24" s="1"/>
  <c r="P146" i="24" a="1"/>
  <c r="P146" i="24" s="1"/>
  <c r="P134" i="24" a="1"/>
  <c r="P134" i="24" s="1"/>
  <c r="P14" i="24" a="1"/>
  <c r="P14" i="24" s="1"/>
  <c r="P241" i="24" a="1"/>
  <c r="P241" i="24" s="1"/>
  <c r="P37" i="24" a="1"/>
  <c r="P37" i="24" s="1"/>
  <c r="P108" i="24" a="1"/>
  <c r="P108" i="24" s="1"/>
  <c r="P322" i="24" a="1"/>
  <c r="P322" i="24" s="1"/>
  <c r="P201" i="24" a="1"/>
  <c r="P201" i="24" s="1"/>
  <c r="P189" i="24" a="1"/>
  <c r="P189" i="24" s="1"/>
  <c r="Q189" i="24" s="1"/>
  <c r="S189" i="24" s="1" a="1"/>
  <c r="S189" i="24" s="1"/>
  <c r="T189" i="24" s="1"/>
  <c r="P308" i="24" a="1"/>
  <c r="P308" i="24" s="1"/>
  <c r="Q308" i="24" s="1"/>
  <c r="S308" i="24" s="1" a="1"/>
  <c r="S308" i="24" s="1"/>
  <c r="T308" i="24" s="1"/>
  <c r="P307" i="24" a="1"/>
  <c r="P307" i="24" s="1"/>
  <c r="P211" i="24" a="1"/>
  <c r="P211" i="24" s="1"/>
  <c r="P21" i="24" a="1"/>
  <c r="P21" i="24" s="1"/>
  <c r="Q21" i="24" s="1"/>
  <c r="S21" i="24" s="1" a="1"/>
  <c r="S21" i="24" s="1"/>
  <c r="T21" i="24" s="1"/>
  <c r="P32" i="24" a="1"/>
  <c r="P32" i="24" s="1"/>
  <c r="P19" i="24" a="1"/>
  <c r="P19" i="24" s="1"/>
  <c r="P282" i="24" a="1"/>
  <c r="P282" i="24" s="1"/>
  <c r="P258" i="24" a="1"/>
  <c r="P258" i="24" s="1"/>
  <c r="Q258" i="24" s="1"/>
  <c r="S258" i="24" s="1" a="1"/>
  <c r="S258" i="24" s="1"/>
  <c r="T258" i="24" s="1"/>
  <c r="P210" i="24" a="1"/>
  <c r="P210" i="24" s="1"/>
  <c r="P78" i="24" a="1"/>
  <c r="P78" i="24" s="1"/>
  <c r="P101" i="24" a="1"/>
  <c r="P101" i="24" s="1"/>
  <c r="P29" i="24" a="1"/>
  <c r="P29" i="24" s="1"/>
  <c r="P268" i="24" a="1"/>
  <c r="P268" i="24" s="1"/>
  <c r="P196" i="24" a="1"/>
  <c r="P196" i="24" s="1"/>
  <c r="P40" i="24" a="1"/>
  <c r="P40" i="24" s="1"/>
  <c r="P278" i="24" a="1"/>
  <c r="P278" i="24" s="1"/>
  <c r="P218" i="24" a="1"/>
  <c r="P218" i="24" s="1"/>
  <c r="P158" i="24" a="1"/>
  <c r="P158" i="24" s="1"/>
  <c r="P253" i="24" a="1"/>
  <c r="P253" i="24" s="1"/>
  <c r="P49" i="24" a="1"/>
  <c r="P49" i="24" s="1"/>
  <c r="P25" i="24" a="1"/>
  <c r="P25" i="24" s="1"/>
  <c r="P13" i="24" a="1"/>
  <c r="P13" i="24" s="1"/>
  <c r="P288" i="24" a="1"/>
  <c r="P288" i="24" s="1"/>
  <c r="P252" i="24" a="1"/>
  <c r="P252" i="24" s="1"/>
  <c r="P204" i="24" a="1"/>
  <c r="P204" i="24" s="1"/>
  <c r="P84" i="24" a="1"/>
  <c r="P84" i="24" s="1"/>
  <c r="P287" i="24" a="1"/>
  <c r="P287" i="24" s="1"/>
  <c r="P188" i="24" a="1"/>
  <c r="P188" i="24" s="1"/>
  <c r="Q188" i="24" s="1"/>
  <c r="S188" i="24" s="1" a="1"/>
  <c r="S188" i="24" s="1"/>
  <c r="T188" i="24" s="1"/>
  <c r="P462" i="24" a="1"/>
  <c r="P462" i="24" s="1"/>
  <c r="Q462" i="24" s="1"/>
  <c r="S462" i="24" s="1" a="1"/>
  <c r="S462" i="24" s="1"/>
  <c r="T462" i="24" s="1"/>
  <c r="P294" i="24" a="1"/>
  <c r="P294" i="24" s="1"/>
  <c r="P422" i="24" a="1"/>
  <c r="P422" i="24" s="1"/>
  <c r="P265" i="24" a="1"/>
  <c r="P265" i="24" s="1"/>
  <c r="P85" i="24" a="1"/>
  <c r="P85" i="24" s="1"/>
  <c r="P392" i="24" a="1"/>
  <c r="P392" i="24" s="1"/>
  <c r="Q392" i="24" s="1"/>
  <c r="S392" i="24" s="1" a="1"/>
  <c r="S392" i="24" s="1"/>
  <c r="T392" i="24" s="1"/>
  <c r="P190" i="24" a="1"/>
  <c r="P190" i="24" s="1"/>
  <c r="P405" i="24" a="1"/>
  <c r="P405" i="24" s="1"/>
  <c r="Q405" i="24" s="1"/>
  <c r="S405" i="24" s="1" a="1"/>
  <c r="S405" i="24" s="1"/>
  <c r="T405" i="24" s="1"/>
  <c r="P331" i="24" a="1"/>
  <c r="P331" i="24" s="1"/>
  <c r="P58" i="24" a="1"/>
  <c r="P58" i="24" s="1"/>
  <c r="P34" i="24" a="1"/>
  <c r="P34" i="24" s="1"/>
  <c r="P127" i="24" a="1"/>
  <c r="P127" i="24" s="1"/>
  <c r="P79" i="24" a="1"/>
  <c r="P79" i="24" s="1"/>
  <c r="P148" i="24" a="1"/>
  <c r="P148" i="24" s="1"/>
  <c r="P447" i="24" a="1"/>
  <c r="P447" i="24" s="1"/>
  <c r="P360" i="24" a="1"/>
  <c r="P360" i="24" s="1"/>
  <c r="P276" i="24" a="1"/>
  <c r="P276" i="24" s="1"/>
  <c r="P359" i="24" a="1"/>
  <c r="P359" i="24" s="1"/>
  <c r="P273" i="24" a="1"/>
  <c r="P273" i="24" s="1"/>
  <c r="Q273" i="24" s="1"/>
  <c r="S273" i="24" s="1" a="1"/>
  <c r="S273" i="24" s="1"/>
  <c r="T273" i="24" s="1"/>
  <c r="P460" i="24" a="1"/>
  <c r="P460" i="24" s="1"/>
  <c r="P205" i="24" a="1"/>
  <c r="P205" i="24" s="1"/>
  <c r="P178" i="24" a="1"/>
  <c r="P178" i="24" s="1"/>
  <c r="P57" i="24" a="1"/>
  <c r="P57" i="24" s="1"/>
  <c r="P341" i="24" a="1"/>
  <c r="P341" i="24" s="1"/>
  <c r="P329" i="24" a="1"/>
  <c r="P329" i="24" s="1"/>
  <c r="P305" i="24" a="1"/>
  <c r="P305" i="24" s="1"/>
  <c r="P362" i="24" a="1"/>
  <c r="P362" i="24" s="1"/>
  <c r="P109" i="24" a="1"/>
  <c r="P109" i="24" s="1"/>
  <c r="P168" i="24" a="1"/>
  <c r="P168" i="24" s="1"/>
  <c r="P275" i="24" a="1"/>
  <c r="P275" i="24" s="1"/>
  <c r="P214" i="24" a="1"/>
  <c r="P214" i="24" s="1"/>
  <c r="P142" i="24" a="1"/>
  <c r="P142" i="24" s="1"/>
  <c r="P237" i="24" a="1"/>
  <c r="P237" i="24" s="1"/>
  <c r="Q237" i="24" s="1"/>
  <c r="S237" i="24" s="1" a="1"/>
  <c r="S237" i="24" s="1"/>
  <c r="T237" i="24" s="1"/>
  <c r="P106" i="24" a="1"/>
  <c r="P106" i="24" s="1"/>
  <c r="P385" i="24" a="1"/>
  <c r="P385" i="24" s="1"/>
  <c r="P191" i="24" a="1"/>
  <c r="P191" i="24" s="1"/>
  <c r="P166" i="24" a="1"/>
  <c r="P166" i="24" s="1"/>
  <c r="P249" i="24" a="1"/>
  <c r="P249" i="24" s="1"/>
  <c r="P304" i="24" a="1"/>
  <c r="P304" i="24" s="1"/>
  <c r="P346" i="24" a="1"/>
  <c r="P346" i="24" s="1"/>
  <c r="Q346" i="24" s="1"/>
  <c r="S346" i="24" s="1" a="1"/>
  <c r="S346" i="24" s="1"/>
  <c r="T346" i="24" s="1"/>
  <c r="P356" i="24" a="1"/>
  <c r="P356" i="24" s="1"/>
  <c r="Q356" i="24" s="1"/>
  <c r="S356" i="24" s="1" a="1"/>
  <c r="S356" i="24" s="1"/>
  <c r="T356" i="24" s="1"/>
  <c r="P272" i="24" a="1"/>
  <c r="P272" i="24" s="1"/>
  <c r="Q272" i="24" s="1"/>
  <c r="S272" i="24" s="1" a="1"/>
  <c r="S272" i="24" s="1"/>
  <c r="T272" i="24" s="1"/>
  <c r="P260" i="24" a="1"/>
  <c r="P260" i="24" s="1"/>
  <c r="Q260" i="24" s="1"/>
  <c r="S260" i="24" s="1" a="1"/>
  <c r="S260" i="24" s="1"/>
  <c r="T260" i="24" s="1"/>
  <c r="P46" i="24" a="1"/>
  <c r="P46" i="24" s="1"/>
  <c r="P93" i="24" a="1"/>
  <c r="P93" i="24" s="1"/>
  <c r="Q93" i="24" s="1"/>
  <c r="S93" i="24" s="1" a="1"/>
  <c r="S93" i="24" s="1"/>
  <c r="T93" i="24" s="1"/>
  <c r="P9" i="24" a="1"/>
  <c r="P9" i="24" s="1"/>
  <c r="P198" i="24" a="1"/>
  <c r="P198" i="24" s="1"/>
  <c r="P292" i="24" a="1"/>
  <c r="P292" i="24" s="1"/>
  <c r="P112" i="24" a="1"/>
  <c r="P112" i="24" s="1"/>
  <c r="P63" i="24" a="1"/>
  <c r="P63" i="24" s="1"/>
  <c r="P228" i="24" a="1"/>
  <c r="P228" i="24" s="1"/>
  <c r="P347" i="24" a="1"/>
  <c r="P347" i="24" s="1"/>
  <c r="P203" i="24" a="1"/>
  <c r="P203" i="24" s="1"/>
  <c r="P143" i="24" a="1"/>
  <c r="P143" i="24" s="1"/>
  <c r="P119" i="24" a="1"/>
  <c r="P119" i="24" s="1"/>
  <c r="P262" i="24" a="1"/>
  <c r="P262" i="24" s="1"/>
  <c r="P238" i="24" a="1"/>
  <c r="P238" i="24" s="1"/>
  <c r="P426" i="24" a="1"/>
  <c r="P426" i="24" s="1"/>
  <c r="P56" i="24" a="1"/>
  <c r="P56" i="24" s="1"/>
  <c r="P126" i="24" a="1"/>
  <c r="P126" i="24" s="1"/>
  <c r="P114" i="24" a="1"/>
  <c r="P114" i="24" s="1"/>
  <c r="P30" i="24" a="1"/>
  <c r="P30" i="24" s="1"/>
  <c r="P425" i="24" a="1"/>
  <c r="P425" i="24" s="1"/>
  <c r="P413" i="24" a="1"/>
  <c r="P413" i="24" s="1"/>
  <c r="P293" i="24" a="1"/>
  <c r="P293" i="24" s="1"/>
  <c r="P173" i="24" a="1"/>
  <c r="P173" i="24" s="1"/>
  <c r="P16" i="24" a="1"/>
  <c r="P16" i="24" s="1"/>
  <c r="P434" i="24" a="1"/>
  <c r="P434" i="24" s="1"/>
  <c r="Q434" i="24" s="1"/>
  <c r="S434" i="24" s="1" a="1"/>
  <c r="S434" i="24" s="1"/>
  <c r="T434" i="24" s="1"/>
  <c r="P457" i="24" a="1"/>
  <c r="P457" i="24" s="1"/>
  <c r="P145" i="24" a="1"/>
  <c r="P145" i="24" s="1"/>
  <c r="P133" i="24" a="1"/>
  <c r="P133" i="24" s="1"/>
  <c r="P299" i="24" a="1"/>
  <c r="P299" i="24" s="1"/>
  <c r="P309" i="24" a="1"/>
  <c r="P309" i="24" s="1"/>
  <c r="Q309" i="24" s="1"/>
  <c r="S309" i="24" s="1" a="1"/>
  <c r="S309" i="24" s="1"/>
  <c r="T309" i="24" s="1"/>
  <c r="P195" i="24" a="1"/>
  <c r="P195" i="24" s="1"/>
  <c r="P367" i="24" a="1"/>
  <c r="P367" i="24" s="1"/>
  <c r="P221" i="24" a="1"/>
  <c r="P221" i="24" s="1"/>
  <c r="P352" i="24" a="1"/>
  <c r="P352" i="24" s="1"/>
  <c r="P244" i="24" a="1"/>
  <c r="P244" i="24" s="1"/>
  <c r="P124" i="24" a="1"/>
  <c r="P124" i="24" s="1"/>
  <c r="P325" i="24" a="1"/>
  <c r="P325" i="24" s="1"/>
  <c r="P348" i="24" a="1"/>
  <c r="P348" i="24" s="1"/>
  <c r="P419" i="24" a="1"/>
  <c r="P419" i="24" s="1"/>
  <c r="P430" i="24" a="1"/>
  <c r="P430" i="24" s="1"/>
  <c r="Q430" i="24" s="1"/>
  <c r="S430" i="24" s="1" a="1"/>
  <c r="S430" i="24" s="1"/>
  <c r="T430" i="24" s="1"/>
  <c r="P394" i="24" a="1"/>
  <c r="P394" i="24" s="1"/>
  <c r="Q394" i="24" s="1"/>
  <c r="S394" i="24" s="1" a="1"/>
  <c r="S394" i="24" s="1"/>
  <c r="T394" i="24" s="1"/>
  <c r="P382" i="24" a="1"/>
  <c r="P382" i="24" s="1"/>
  <c r="P428" i="24" a="1"/>
  <c r="P428" i="24" s="1"/>
  <c r="Q428" i="24" s="1"/>
  <c r="S428" i="24" s="1" a="1"/>
  <c r="S428" i="24" s="1"/>
  <c r="T428" i="24" s="1"/>
  <c r="P416" i="24" a="1"/>
  <c r="P416" i="24" s="1"/>
  <c r="Q416" i="24" s="1"/>
  <c r="S416" i="24" s="1" a="1"/>
  <c r="S416" i="24" s="1"/>
  <c r="T416" i="24" s="1"/>
  <c r="P404" i="24" a="1"/>
  <c r="P404" i="24" s="1"/>
  <c r="Q404" i="24" s="1"/>
  <c r="S404" i="24" s="1" a="1"/>
  <c r="S404" i="24" s="1"/>
  <c r="T404" i="24" s="1"/>
  <c r="P380" i="24" a="1"/>
  <c r="P380" i="24" s="1"/>
  <c r="P368" i="24" a="1"/>
  <c r="P368" i="24" s="1"/>
  <c r="Q368" i="24" s="1"/>
  <c r="S368" i="24" s="1" a="1"/>
  <c r="S368" i="24" s="1"/>
  <c r="T368" i="24" s="1"/>
  <c r="P130" i="24" a="1"/>
  <c r="P130" i="24" s="1"/>
  <c r="P417" i="24" a="1"/>
  <c r="P417" i="24" s="1"/>
  <c r="Q417" i="24" s="1"/>
  <c r="S417" i="24" s="1" a="1"/>
  <c r="S417" i="24" s="1"/>
  <c r="T417" i="24" s="1"/>
  <c r="P381" i="24" a="1"/>
  <c r="P381" i="24" s="1"/>
  <c r="Q381" i="24" s="1"/>
  <c r="S381" i="24" s="1" a="1"/>
  <c r="S381" i="24" s="1"/>
  <c r="T381" i="24" s="1"/>
  <c r="P345" i="24" a="1"/>
  <c r="P345" i="24" s="1"/>
  <c r="P225" i="24" a="1"/>
  <c r="P225" i="24" s="1"/>
  <c r="Q225" i="24" s="1"/>
  <c r="S225" i="24" s="1" a="1"/>
  <c r="S225" i="24" s="1"/>
  <c r="T225" i="24" s="1"/>
  <c r="P344" i="24" a="1"/>
  <c r="P344" i="24" s="1"/>
  <c r="P332" i="24" a="1"/>
  <c r="P332" i="24" s="1"/>
  <c r="Q332" i="24" s="1"/>
  <c r="S332" i="24" s="1" a="1"/>
  <c r="S332" i="24" s="1"/>
  <c r="T332" i="24" s="1"/>
  <c r="P248" i="24" a="1"/>
  <c r="P248" i="24" s="1"/>
  <c r="Q248" i="24" s="1"/>
  <c r="S248" i="24" s="1" a="1"/>
  <c r="S248" i="24" s="1"/>
  <c r="T248" i="24" s="1"/>
  <c r="P152" i="24" a="1"/>
  <c r="P152" i="24" s="1"/>
  <c r="Q152" i="24" s="1"/>
  <c r="S152" i="24" s="1" a="1"/>
  <c r="S152" i="24" s="1"/>
  <c r="T152" i="24" s="1"/>
  <c r="P128" i="24" a="1"/>
  <c r="P128" i="24" s="1"/>
  <c r="Q128" i="24" s="1"/>
  <c r="S128" i="24" s="1" a="1"/>
  <c r="S128" i="24" s="1"/>
  <c r="T128" i="24" s="1"/>
  <c r="P451" i="24" a="1"/>
  <c r="P451" i="24" s="1"/>
  <c r="P391" i="24" a="1"/>
  <c r="P391" i="24" s="1"/>
  <c r="Q391" i="24" s="1"/>
  <c r="S391" i="24" s="1" a="1"/>
  <c r="S391" i="24" s="1"/>
  <c r="T391" i="24" s="1"/>
  <c r="P355" i="24" a="1"/>
  <c r="P355" i="24" s="1"/>
  <c r="Q355" i="24" s="1"/>
  <c r="S355" i="24" s="1" a="1"/>
  <c r="S355" i="24" s="1"/>
  <c r="T355" i="24" s="1"/>
  <c r="P199" i="24" a="1"/>
  <c r="P199" i="24" s="1"/>
  <c r="P438" i="24" a="1"/>
  <c r="P438" i="24" s="1"/>
  <c r="P366" i="24" a="1"/>
  <c r="P366" i="24" s="1"/>
  <c r="Q366" i="24" s="1"/>
  <c r="S366" i="24" s="1" a="1"/>
  <c r="S366" i="24" s="1"/>
  <c r="T366" i="24" s="1"/>
  <c r="P70" i="24" a="1"/>
  <c r="P70" i="24" s="1"/>
  <c r="P69" i="24" a="1"/>
  <c r="P69" i="24" s="1"/>
  <c r="Q69" i="24" s="1"/>
  <c r="S69" i="24" s="1" a="1"/>
  <c r="S69" i="24" s="1"/>
  <c r="T69" i="24" s="1"/>
  <c r="P162" i="24" a="1"/>
  <c r="P162" i="24" s="1"/>
  <c r="P66" i="24" a="1"/>
  <c r="P66" i="24" s="1"/>
  <c r="P401" i="24" a="1"/>
  <c r="P401" i="24" s="1"/>
  <c r="P377" i="24" a="1"/>
  <c r="P377" i="24" s="1"/>
  <c r="P365" i="24" a="1"/>
  <c r="P365" i="24" s="1"/>
  <c r="P281" i="24" a="1"/>
  <c r="P281" i="24" s="1"/>
  <c r="P245" i="24" a="1"/>
  <c r="P245" i="24" s="1"/>
  <c r="P233" i="24" a="1"/>
  <c r="P233" i="24" s="1"/>
  <c r="P436" i="24" a="1"/>
  <c r="P436" i="24" s="1"/>
  <c r="P52" i="24" a="1"/>
  <c r="P52" i="24" s="1"/>
  <c r="P387" i="24" a="1"/>
  <c r="P387" i="24" s="1"/>
  <c r="P375" i="24" a="1"/>
  <c r="P375" i="24" s="1"/>
  <c r="P243" i="24" a="1"/>
  <c r="P243" i="24" s="1"/>
  <c r="P111" i="24" a="1"/>
  <c r="P111" i="24" s="1"/>
  <c r="P39" i="24" a="1"/>
  <c r="P39" i="24" s="1"/>
  <c r="P290" i="24" a="1"/>
  <c r="P290" i="24" s="1"/>
  <c r="Q290" i="24" s="1"/>
  <c r="S290" i="24" s="1" a="1"/>
  <c r="S290" i="24" s="1"/>
  <c r="T290" i="24" s="1"/>
  <c r="P242" i="24" a="1"/>
  <c r="P242" i="24" s="1"/>
  <c r="P74" i="24" a="1"/>
  <c r="P74" i="24" s="1"/>
  <c r="P62" i="24" a="1"/>
  <c r="P62" i="24" s="1"/>
  <c r="P50" i="24" a="1"/>
  <c r="P50" i="24" s="1"/>
  <c r="P445" i="24" a="1"/>
  <c r="P445" i="24" s="1"/>
  <c r="P421" i="24" a="1"/>
  <c r="P421" i="24" s="1"/>
  <c r="P397" i="24" a="1"/>
  <c r="P397" i="24" s="1"/>
  <c r="P361" i="24" a="1"/>
  <c r="P361" i="24" s="1"/>
  <c r="P349" i="24" a="1"/>
  <c r="P349" i="24" s="1"/>
  <c r="P157" i="24" a="1"/>
  <c r="P157" i="24" s="1"/>
  <c r="P121" i="24" a="1"/>
  <c r="P121" i="24" s="1"/>
  <c r="P61" i="24" a="1"/>
  <c r="P61" i="24" s="1"/>
  <c r="P384" i="24" a="1"/>
  <c r="P384" i="24" s="1"/>
  <c r="P312" i="24" a="1"/>
  <c r="P312" i="24" s="1"/>
  <c r="P300" i="24" a="1"/>
  <c r="P300" i="24" s="1"/>
  <c r="P455" i="24" a="1"/>
  <c r="P455" i="24" s="1"/>
  <c r="P443" i="24" a="1"/>
  <c r="P443" i="24" s="1"/>
  <c r="P131" i="24" a="1"/>
  <c r="P131" i="24" s="1"/>
  <c r="P71" i="24" a="1"/>
  <c r="P71" i="24" s="1"/>
  <c r="P59" i="24" a="1"/>
  <c r="P59" i="24" s="1"/>
  <c r="P11" i="24" a="1"/>
  <c r="P11" i="24" s="1"/>
  <c r="P103" i="24" a="1"/>
  <c r="P103" i="24" s="1"/>
  <c r="P216" i="24" a="1"/>
  <c r="P216" i="24" s="1"/>
  <c r="P261" i="24" a="1"/>
  <c r="P261" i="24" s="1"/>
  <c r="Q261" i="24" s="1"/>
  <c r="S261" i="24" s="1" a="1"/>
  <c r="S261" i="24" s="1"/>
  <c r="T261" i="24" s="1"/>
  <c r="P427" i="24" a="1"/>
  <c r="P427" i="24" s="1"/>
  <c r="Q427" i="24" s="1"/>
  <c r="S427" i="24" s="1" a="1"/>
  <c r="S427" i="24" s="1"/>
  <c r="T427" i="24" s="1"/>
  <c r="P270" i="24" a="1"/>
  <c r="P270" i="24" s="1"/>
  <c r="P435" i="24" a="1"/>
  <c r="P435" i="24" s="1"/>
  <c r="P118" i="24" a="1"/>
  <c r="P118" i="24" s="1"/>
  <c r="P45" i="24" a="1"/>
  <c r="P45" i="24" s="1"/>
  <c r="P8" i="24" a="1"/>
  <c r="P8" i="24" s="1"/>
  <c r="G8" i="24" s="1"/>
  <c r="P194" i="24" a="1"/>
  <c r="P194" i="24" s="1"/>
  <c r="P94" i="24" a="1"/>
  <c r="P94" i="24" s="1"/>
  <c r="P395" i="24" a="1"/>
  <c r="P395" i="24" s="1"/>
  <c r="P283" i="24" a="1"/>
  <c r="P283" i="24" s="1"/>
  <c r="P90" i="24" a="1"/>
  <c r="P90" i="24" s="1"/>
  <c r="P113" i="24" a="1"/>
  <c r="P113" i="24" s="1"/>
  <c r="P280" i="24" a="1"/>
  <c r="P280" i="24" s="1"/>
  <c r="P256" i="24" a="1"/>
  <c r="P256" i="24" s="1"/>
  <c r="P267" i="24" a="1"/>
  <c r="P267" i="24" s="1"/>
  <c r="P193" i="24" a="1"/>
  <c r="P193" i="24" s="1"/>
  <c r="P140" i="24" a="1"/>
  <c r="P140" i="24" s="1"/>
  <c r="P88" i="24" a="1"/>
  <c r="P88" i="24" s="1"/>
  <c r="P231" i="24" a="1"/>
  <c r="P231" i="24" s="1"/>
  <c r="P240" i="24" a="1"/>
  <c r="P240" i="24" s="1"/>
  <c r="P155" i="24" a="1"/>
  <c r="P155" i="24" s="1"/>
  <c r="P176" i="24" a="1"/>
  <c r="P176" i="24" s="1"/>
  <c r="P104" i="24" a="1"/>
  <c r="P104" i="24" s="1"/>
  <c r="P82" i="24" a="1"/>
  <c r="P82" i="24" s="1"/>
  <c r="P185" i="24" a="1"/>
  <c r="P185" i="24" s="1"/>
  <c r="P122" i="24" a="1"/>
  <c r="P122" i="24" s="1"/>
  <c r="P372" i="24" a="1"/>
  <c r="P372" i="24" s="1"/>
  <c r="P336" i="24" a="1"/>
  <c r="P336" i="24" s="1"/>
  <c r="P200" i="24" a="1"/>
  <c r="P200" i="24" s="1"/>
  <c r="Q200" i="24" s="1"/>
  <c r="S200" i="24" s="1" a="1"/>
  <c r="S200" i="24" s="1"/>
  <c r="T200" i="24" s="1"/>
  <c r="P379" i="24" a="1"/>
  <c r="P379" i="24" s="1"/>
  <c r="Q379" i="24" s="1"/>
  <c r="S379" i="24" s="1" a="1"/>
  <c r="S379" i="24" s="1"/>
  <c r="T379" i="24" s="1"/>
  <c r="P175" i="24" a="1"/>
  <c r="P175" i="24" s="1"/>
  <c r="P129" i="24" a="1"/>
  <c r="P129" i="24" s="1"/>
  <c r="P257" i="24" a="1"/>
  <c r="P257" i="24" s="1"/>
  <c r="P376" i="24" a="1"/>
  <c r="P376" i="24" s="1"/>
  <c r="P374" i="24" a="1"/>
  <c r="P374" i="24" s="1"/>
  <c r="P156" i="24" a="1"/>
  <c r="P156" i="24" s="1"/>
  <c r="P250" i="24" a="1"/>
  <c r="P250" i="24" s="1"/>
  <c r="P402" i="24" a="1"/>
  <c r="P402" i="24" s="1"/>
  <c r="P92" i="24" a="1"/>
  <c r="P92" i="24" s="1"/>
  <c r="P68" i="24" a="1"/>
  <c r="P68" i="24" s="1"/>
  <c r="P17" i="24" a="1"/>
  <c r="P17" i="24" s="1"/>
  <c r="P26" i="24" a="1"/>
  <c r="P26" i="24" s="1"/>
  <c r="P452" i="24" a="1"/>
  <c r="P452" i="24" s="1"/>
  <c r="P369" i="24" a="1"/>
  <c r="P369" i="24" s="1"/>
  <c r="Q369" i="24" s="1"/>
  <c r="S369" i="24" s="1" a="1"/>
  <c r="S369" i="24" s="1"/>
  <c r="T369" i="24" s="1"/>
  <c r="P450" i="24" a="1"/>
  <c r="P450" i="24" s="1"/>
  <c r="P232" i="24" a="1"/>
  <c r="P232" i="24" s="1"/>
  <c r="P171" i="24" a="1"/>
  <c r="P171" i="24" s="1"/>
  <c r="P170" i="24" a="1"/>
  <c r="P170" i="24" s="1"/>
  <c r="P38" i="24" a="1"/>
  <c r="P38" i="24" s="1"/>
  <c r="P107" i="24" a="1"/>
  <c r="P107" i="24" s="1"/>
  <c r="P151" i="24" a="1"/>
  <c r="P151" i="24" s="1"/>
  <c r="P206" i="24" a="1"/>
  <c r="P206" i="24" s="1"/>
  <c r="P409" i="24" a="1"/>
  <c r="P409" i="24" s="1"/>
  <c r="AF395" i="24" a="1"/>
  <c r="AF395" i="24" s="1"/>
  <c r="AF94" i="24" a="1"/>
  <c r="AF94" i="24" s="1"/>
  <c r="AB240" i="24" a="1"/>
  <c r="AB240" i="24" s="1"/>
  <c r="AB155" i="24" a="1"/>
  <c r="AB155" i="24" s="1"/>
  <c r="AB140" i="24" a="1"/>
  <c r="AB140" i="24" s="1"/>
  <c r="AB88" i="24" a="1"/>
  <c r="AB88" i="24" s="1"/>
  <c r="AB231" i="24" a="1"/>
  <c r="AB231" i="24" s="1"/>
  <c r="AB283" i="24" a="1"/>
  <c r="AB283" i="24" s="1"/>
  <c r="AB90" i="24" a="1"/>
  <c r="AB90" i="24" s="1"/>
  <c r="AB113" i="24" a="1"/>
  <c r="AB113" i="24" s="1"/>
  <c r="AB280" i="24" a="1"/>
  <c r="AB280" i="24" s="1"/>
  <c r="AB256" i="24" a="1"/>
  <c r="AB256" i="24" s="1"/>
  <c r="AB267" i="24" a="1"/>
  <c r="AB267" i="24" s="1"/>
  <c r="AB193" i="24" a="1"/>
  <c r="AB193" i="24" s="1"/>
  <c r="AB384" i="24" a="1"/>
  <c r="AB384" i="24" s="1"/>
  <c r="AB312" i="24" a="1"/>
  <c r="AB312" i="24" s="1"/>
  <c r="AB300" i="24" a="1"/>
  <c r="AB300" i="24" s="1"/>
  <c r="AB131" i="24" a="1"/>
  <c r="AB131" i="24" s="1"/>
  <c r="AB71" i="24" a="1"/>
  <c r="AB71" i="24" s="1"/>
  <c r="AB59" i="24" a="1"/>
  <c r="AB59" i="24" s="1"/>
  <c r="AB11" i="24" a="1"/>
  <c r="AB11" i="24" s="1"/>
  <c r="AB430" i="24" a="1"/>
  <c r="AB430" i="24" s="1"/>
  <c r="AB394" i="24" a="1"/>
  <c r="AB394" i="24" s="1"/>
  <c r="AB382" i="24" a="1"/>
  <c r="AB382" i="24" s="1"/>
  <c r="AB130" i="24" a="1"/>
  <c r="AB130" i="24" s="1"/>
  <c r="AB70" i="24" a="1"/>
  <c r="AB70" i="24" s="1"/>
  <c r="AB417" i="24" a="1"/>
  <c r="AB417" i="24" s="1"/>
  <c r="AB381" i="24" a="1"/>
  <c r="AB381" i="24" s="1"/>
  <c r="AB345" i="24" a="1"/>
  <c r="AB345" i="24" s="1"/>
  <c r="AB225" i="24" a="1"/>
  <c r="AB225" i="24" s="1"/>
  <c r="AB69" i="24" a="1"/>
  <c r="AB69" i="24" s="1"/>
  <c r="AB443" i="24" a="1"/>
  <c r="AB443" i="24" s="1"/>
  <c r="AB428" i="24" a="1"/>
  <c r="AB428" i="24" s="1"/>
  <c r="AB416" i="24" a="1"/>
  <c r="AB416" i="24" s="1"/>
  <c r="AB404" i="24" a="1"/>
  <c r="AB404" i="24" s="1"/>
  <c r="AB380" i="24" a="1"/>
  <c r="AB380" i="24" s="1"/>
  <c r="AB368" i="24" a="1"/>
  <c r="AB368" i="24" s="1"/>
  <c r="AB344" i="24" a="1"/>
  <c r="AB344" i="24" s="1"/>
  <c r="AB332" i="24" a="1"/>
  <c r="AB332" i="24" s="1"/>
  <c r="AB248" i="24" a="1"/>
  <c r="AB248" i="24" s="1"/>
  <c r="AB152" i="24" a="1"/>
  <c r="AB152" i="24" s="1"/>
  <c r="AB128" i="24" a="1"/>
  <c r="AB128" i="24" s="1"/>
  <c r="AB455" i="24" a="1"/>
  <c r="AB455" i="24" s="1"/>
  <c r="AB355" i="24" a="1"/>
  <c r="AB355" i="24" s="1"/>
  <c r="AB199" i="24" a="1"/>
  <c r="AB199" i="24" s="1"/>
  <c r="AB451" i="24" a="1"/>
  <c r="AB451" i="24" s="1"/>
  <c r="AB391" i="24" a="1"/>
  <c r="AB391" i="24" s="1"/>
  <c r="AB438" i="24" a="1"/>
  <c r="AB438" i="24" s="1"/>
  <c r="AB366" i="24" a="1"/>
  <c r="AB366" i="24" s="1"/>
  <c r="AB162" i="24" a="1"/>
  <c r="AB162" i="24" s="1"/>
  <c r="AB66" i="24" a="1"/>
  <c r="AB66" i="24" s="1"/>
  <c r="AB401" i="24" a="1"/>
  <c r="AB401" i="24" s="1"/>
  <c r="AB377" i="24" a="1"/>
  <c r="AB377" i="24" s="1"/>
  <c r="AB365" i="24" a="1"/>
  <c r="AB365" i="24" s="1"/>
  <c r="AB281" i="24" a="1"/>
  <c r="AB281" i="24" s="1"/>
  <c r="AB245" i="24" a="1"/>
  <c r="AB245" i="24" s="1"/>
  <c r="AB233" i="24" a="1"/>
  <c r="AB233" i="24" s="1"/>
  <c r="AB436" i="24" a="1"/>
  <c r="AB436" i="24" s="1"/>
  <c r="AB52" i="24" a="1"/>
  <c r="AB52" i="24" s="1"/>
  <c r="AB387" i="24" a="1"/>
  <c r="AB387" i="24" s="1"/>
  <c r="AB375" i="24" a="1"/>
  <c r="AB375" i="24" s="1"/>
  <c r="AB243" i="24" a="1"/>
  <c r="AB243" i="24" s="1"/>
  <c r="AB111" i="24" a="1"/>
  <c r="AB111" i="24" s="1"/>
  <c r="AB39" i="24" a="1"/>
  <c r="AB39" i="24" s="1"/>
  <c r="AB290" i="24" a="1"/>
  <c r="AB290" i="24" s="1"/>
  <c r="AB242" i="24" a="1"/>
  <c r="AB242" i="24" s="1"/>
  <c r="AB74" i="24" a="1"/>
  <c r="AB74" i="24" s="1"/>
  <c r="AB62" i="24" a="1"/>
  <c r="AB62" i="24" s="1"/>
  <c r="AB50" i="24" a="1"/>
  <c r="AB50" i="24" s="1"/>
  <c r="AB445" i="24" a="1"/>
  <c r="AB445" i="24" s="1"/>
  <c r="AB421" i="24" a="1"/>
  <c r="AB421" i="24" s="1"/>
  <c r="AB397" i="24" a="1"/>
  <c r="AB397" i="24" s="1"/>
  <c r="AB361" i="24" a="1"/>
  <c r="AB361" i="24" s="1"/>
  <c r="AB349" i="24" a="1"/>
  <c r="AB349" i="24" s="1"/>
  <c r="AB157" i="24" a="1"/>
  <c r="AB157" i="24" s="1"/>
  <c r="AB121" i="24" a="1"/>
  <c r="AB121" i="24" s="1"/>
  <c r="AB61" i="24" a="1"/>
  <c r="AB61" i="24" s="1"/>
  <c r="AB348" i="24" a="1"/>
  <c r="AB348" i="24" s="1"/>
  <c r="AB367" i="24" a="1"/>
  <c r="AB367" i="24" s="1"/>
  <c r="AB419" i="24" a="1"/>
  <c r="AB419" i="24" s="1"/>
  <c r="AB221" i="24" a="1"/>
  <c r="AB221" i="24" s="1"/>
  <c r="AB352" i="24" a="1"/>
  <c r="AB352" i="24" s="1"/>
  <c r="AB244" i="24" a="1"/>
  <c r="AB244" i="24" s="1"/>
  <c r="AB124" i="24" a="1"/>
  <c r="AB124" i="24" s="1"/>
  <c r="AB325" i="24" a="1"/>
  <c r="AB325" i="24" s="1"/>
  <c r="AB309" i="24" a="1"/>
  <c r="AB309" i="24" s="1"/>
  <c r="AB195" i="24" a="1"/>
  <c r="AB195" i="24" s="1"/>
  <c r="AB166" i="24" a="1"/>
  <c r="AB166" i="24" s="1"/>
  <c r="AB249" i="24" a="1"/>
  <c r="AB249" i="24" s="1"/>
  <c r="AB304" i="24" a="1"/>
  <c r="AB304" i="24" s="1"/>
  <c r="AB273" i="24" a="1"/>
  <c r="AB273" i="24" s="1"/>
  <c r="AB460" i="24" a="1"/>
  <c r="AB460" i="24" s="1"/>
  <c r="AB205" i="24" a="1"/>
  <c r="AB205" i="24" s="1"/>
  <c r="AB188" i="24" a="1"/>
  <c r="AB188" i="24" s="1"/>
  <c r="AB462" i="24" a="1"/>
  <c r="AB462" i="24" s="1"/>
  <c r="AB294" i="24" a="1"/>
  <c r="AB294" i="24" s="1"/>
  <c r="AB422" i="24" a="1"/>
  <c r="AB422" i="24" s="1"/>
  <c r="AB265" i="24" a="1"/>
  <c r="AB265" i="24" s="1"/>
  <c r="AB85" i="24" a="1"/>
  <c r="AB85" i="24" s="1"/>
  <c r="AB334" i="24" a="1"/>
  <c r="AB334" i="24" s="1"/>
  <c r="AB43" i="24" a="1"/>
  <c r="AB43" i="24" s="1"/>
  <c r="AB23" i="24" a="1"/>
  <c r="AB23" i="24" s="1"/>
  <c r="AB429" i="24" a="1"/>
  <c r="AB429" i="24" s="1"/>
  <c r="AB357" i="24" a="1"/>
  <c r="AB357" i="24" s="1"/>
  <c r="AB224" i="24" a="1"/>
  <c r="AB224" i="24" s="1"/>
  <c r="AB44" i="24" a="1"/>
  <c r="AB44" i="24" s="1"/>
  <c r="AB390" i="24" a="1"/>
  <c r="AB390" i="24" s="1"/>
  <c r="AB431" i="24" a="1"/>
  <c r="AB431" i="24" s="1"/>
  <c r="AB340" i="24" a="1"/>
  <c r="AB340" i="24" s="1"/>
  <c r="AB328" i="24" a="1"/>
  <c r="AB328" i="24" s="1"/>
  <c r="AB400" i="24" a="1"/>
  <c r="AB400" i="24" s="1"/>
  <c r="AB411" i="24" a="1"/>
  <c r="AB411" i="24" s="1"/>
  <c r="AB51" i="24" a="1"/>
  <c r="AB51" i="24" s="1"/>
  <c r="AB407" i="24" a="1"/>
  <c r="AB407" i="24" s="1"/>
  <c r="AB458" i="24" a="1"/>
  <c r="AB458" i="24" s="1"/>
  <c r="AB230" i="24" a="1"/>
  <c r="AB230" i="24" s="1"/>
  <c r="AB277" i="24" a="1"/>
  <c r="AB277" i="24" s="1"/>
  <c r="AB96" i="24" a="1"/>
  <c r="AB96" i="24" s="1"/>
  <c r="AB371" i="24" a="1"/>
  <c r="AB371" i="24" s="1"/>
  <c r="AB251" i="24" a="1"/>
  <c r="AB251" i="24" s="1"/>
  <c r="AB35" i="24" a="1"/>
  <c r="AB35" i="24" s="1"/>
  <c r="AB297" i="24" a="1"/>
  <c r="AB297" i="24" s="1"/>
  <c r="AB415" i="24" a="1"/>
  <c r="AB415" i="24" s="1"/>
  <c r="AB319" i="24" a="1"/>
  <c r="AB319" i="24" s="1"/>
  <c r="AB150" i="24" a="1"/>
  <c r="AB150" i="24" s="1"/>
  <c r="AB388" i="24" a="1"/>
  <c r="AB388" i="24" s="1"/>
  <c r="AB255" i="24" a="1"/>
  <c r="AB255" i="24" s="1"/>
  <c r="AB147" i="24" a="1"/>
  <c r="AB147" i="24" s="1"/>
  <c r="AB313" i="24" a="1"/>
  <c r="AB313" i="24" s="1"/>
  <c r="AB181" i="24" a="1"/>
  <c r="AB181" i="24" s="1"/>
  <c r="AB97" i="24" a="1"/>
  <c r="AB97" i="24" s="1"/>
  <c r="AB396" i="24" a="1"/>
  <c r="AB396" i="24" s="1"/>
  <c r="AB324" i="24" a="1"/>
  <c r="AB324" i="24" s="1"/>
  <c r="AB120" i="24" a="1"/>
  <c r="AB120" i="24" s="1"/>
  <c r="AB47" i="24" a="1"/>
  <c r="AB47" i="24" s="1"/>
  <c r="AB358" i="24" a="1"/>
  <c r="AB358" i="24" s="1"/>
  <c r="AB10" i="24" a="1"/>
  <c r="AB10" i="24" s="1"/>
  <c r="AB441" i="24" a="1"/>
  <c r="AB441" i="24" s="1"/>
  <c r="AB213" i="24" a="1"/>
  <c r="AB213" i="24" s="1"/>
  <c r="AB271" i="24" a="1"/>
  <c r="AB271" i="24" s="1"/>
  <c r="AB163" i="24" a="1"/>
  <c r="AB163" i="24" s="1"/>
  <c r="AB449" i="24" a="1"/>
  <c r="AB449" i="24" s="1"/>
  <c r="AB209" i="24" a="1"/>
  <c r="AB209" i="24" s="1"/>
  <c r="AB220" i="24" a="1"/>
  <c r="AB220" i="24" s="1"/>
  <c r="AB86" i="24" a="1"/>
  <c r="AB86" i="24" s="1"/>
  <c r="AB314" i="24" a="1"/>
  <c r="AB314" i="24" s="1"/>
  <c r="AB433" i="24" a="1"/>
  <c r="AB433" i="24" s="1"/>
  <c r="AB263" i="24" a="1"/>
  <c r="AB263" i="24" s="1"/>
  <c r="AB179" i="24" a="1"/>
  <c r="AB179" i="24" s="1"/>
  <c r="AB83" i="24" a="1"/>
  <c r="AB83" i="24" s="1"/>
  <c r="AB33" i="24" a="1"/>
  <c r="AB33" i="24" s="1"/>
  <c r="AB80" i="24" a="1"/>
  <c r="AB80" i="24" s="1"/>
  <c r="AB55" i="24" a="1"/>
  <c r="AB55" i="24" s="1"/>
  <c r="AB295" i="24" a="1"/>
  <c r="AB295" i="24" s="1"/>
  <c r="AB342" i="24" a="1"/>
  <c r="AB342" i="24" s="1"/>
  <c r="AB330" i="24" a="1"/>
  <c r="AB330" i="24" s="1"/>
  <c r="AB186" i="24" a="1"/>
  <c r="AB186" i="24" s="1"/>
  <c r="AB184" i="24" a="1"/>
  <c r="AB184" i="24" s="1"/>
  <c r="AB136" i="24" a="1"/>
  <c r="AB136" i="24" s="1"/>
  <c r="AB303" i="24" a="1"/>
  <c r="AB303" i="24" s="1"/>
  <c r="AB99" i="24" a="1"/>
  <c r="AB99" i="24" s="1"/>
  <c r="AB386" i="24" a="1"/>
  <c r="AB386" i="24" s="1"/>
  <c r="AB98" i="24" a="1"/>
  <c r="AB98" i="24" s="1"/>
  <c r="AB337" i="24" a="1"/>
  <c r="AB337" i="24" s="1"/>
  <c r="AB60" i="24" a="1"/>
  <c r="AB60" i="24" s="1"/>
  <c r="AB323" i="24" a="1"/>
  <c r="AB323" i="24" s="1"/>
  <c r="AB167" i="24" a="1"/>
  <c r="AB167" i="24" s="1"/>
  <c r="AB153" i="24" a="1"/>
  <c r="AB153" i="24" s="1"/>
  <c r="AB116" i="24" a="1"/>
  <c r="AB116" i="24" s="1"/>
  <c r="AB20" i="24" a="1"/>
  <c r="AB20" i="24" s="1"/>
  <c r="AB102" i="24" a="1"/>
  <c r="AB102" i="24" s="1"/>
  <c r="AB353" i="24" a="1"/>
  <c r="AB353" i="24" s="1"/>
  <c r="AB317" i="24" a="1"/>
  <c r="AB317" i="24" s="1"/>
  <c r="AB161" i="24" a="1"/>
  <c r="AB161" i="24" s="1"/>
  <c r="AB137" i="24" a="1"/>
  <c r="AB137" i="24" s="1"/>
  <c r="AB76" i="24" a="1"/>
  <c r="AB76" i="24" s="1"/>
  <c r="AB219" i="24" a="1"/>
  <c r="AB219" i="24" s="1"/>
  <c r="AB15" i="24" a="1"/>
  <c r="AB15" i="24" s="1"/>
  <c r="AB302" i="24" a="1"/>
  <c r="AB302" i="24" s="1"/>
  <c r="AB446" i="24" a="1"/>
  <c r="AB446" i="24" s="1"/>
  <c r="AB169" i="24" a="1"/>
  <c r="AB169" i="24" s="1"/>
  <c r="AB298" i="24" a="1"/>
  <c r="AB298" i="24" s="1"/>
  <c r="AB174" i="24" a="1"/>
  <c r="AB174" i="24" s="1"/>
  <c r="AB28" i="24" a="1"/>
  <c r="AB28" i="24" s="1"/>
  <c r="AB459" i="24" a="1"/>
  <c r="AB459" i="24" s="1"/>
  <c r="AB423" i="24" a="1"/>
  <c r="AB423" i="24" s="1"/>
  <c r="AB156" i="24" a="1"/>
  <c r="AB156" i="24" s="1"/>
  <c r="AB129" i="24" a="1"/>
  <c r="AB129" i="24" s="1"/>
  <c r="AB200" i="24" a="1"/>
  <c r="AB200" i="24" s="1"/>
  <c r="AB379" i="24" a="1"/>
  <c r="AB379" i="24" s="1"/>
  <c r="AB175" i="24" a="1"/>
  <c r="AB175" i="24" s="1"/>
  <c r="AB257" i="24" a="1"/>
  <c r="AB257" i="24" s="1"/>
  <c r="AB376" i="24" a="1"/>
  <c r="AB376" i="24" s="1"/>
  <c r="AB374" i="24" a="1"/>
  <c r="AB374" i="24" s="1"/>
  <c r="AJ140" i="24" a="1"/>
  <c r="AJ140" i="24" s="1"/>
  <c r="AJ88" i="24" a="1"/>
  <c r="AJ88" i="24" s="1"/>
  <c r="AJ231" i="24" a="1"/>
  <c r="AJ231" i="24" s="1"/>
  <c r="AJ240" i="24" a="1"/>
  <c r="AJ240" i="24" s="1"/>
  <c r="AJ155" i="24" a="1"/>
  <c r="AJ155" i="24" s="1"/>
  <c r="AJ283" i="24" a="1"/>
  <c r="AJ283" i="24" s="1"/>
  <c r="AJ90" i="24" a="1"/>
  <c r="AJ90" i="24" s="1"/>
  <c r="AJ113" i="24" a="1"/>
  <c r="AJ113" i="24" s="1"/>
  <c r="AJ280" i="24" a="1"/>
  <c r="AJ280" i="24" s="1"/>
  <c r="AJ256" i="24" a="1"/>
  <c r="AJ256" i="24" s="1"/>
  <c r="AJ267" i="24" a="1"/>
  <c r="AJ267" i="24" s="1"/>
  <c r="AJ193" i="24" a="1"/>
  <c r="AJ193" i="24" s="1"/>
  <c r="AJ94" i="24" a="1"/>
  <c r="AJ94" i="24" s="1"/>
  <c r="AJ395" i="24" a="1"/>
  <c r="AJ395" i="24" s="1"/>
  <c r="AJ430" i="24" a="1"/>
  <c r="AJ430" i="24" s="1"/>
  <c r="AJ394" i="24" a="1"/>
  <c r="AJ394" i="24" s="1"/>
  <c r="AJ382" i="24" a="1"/>
  <c r="AJ382" i="24" s="1"/>
  <c r="AJ428" i="24" a="1"/>
  <c r="AJ428" i="24" s="1"/>
  <c r="AJ416" i="24" a="1"/>
  <c r="AJ416" i="24" s="1"/>
  <c r="AJ404" i="24" a="1"/>
  <c r="AJ404" i="24" s="1"/>
  <c r="AJ380" i="24" a="1"/>
  <c r="AJ380" i="24" s="1"/>
  <c r="AJ368" i="24" a="1"/>
  <c r="AJ368" i="24" s="1"/>
  <c r="AJ130" i="24" a="1"/>
  <c r="AJ130" i="24" s="1"/>
  <c r="AJ417" i="24" a="1"/>
  <c r="AJ417" i="24" s="1"/>
  <c r="AJ381" i="24" a="1"/>
  <c r="AJ381" i="24" s="1"/>
  <c r="AJ345" i="24" a="1"/>
  <c r="AJ345" i="24" s="1"/>
  <c r="AJ225" i="24" a="1"/>
  <c r="AJ225" i="24" s="1"/>
  <c r="AJ344" i="24" a="1"/>
  <c r="AJ344" i="24" s="1"/>
  <c r="AJ332" i="24" a="1"/>
  <c r="AJ332" i="24" s="1"/>
  <c r="AJ248" i="24" a="1"/>
  <c r="AJ248" i="24" s="1"/>
  <c r="AJ152" i="24" a="1"/>
  <c r="AJ152" i="24" s="1"/>
  <c r="AJ128" i="24" a="1"/>
  <c r="AJ128" i="24" s="1"/>
  <c r="AJ451" i="24" a="1"/>
  <c r="AJ451" i="24" s="1"/>
  <c r="AJ391" i="24" a="1"/>
  <c r="AJ391" i="24" s="1"/>
  <c r="AJ355" i="24" a="1"/>
  <c r="AJ355" i="24" s="1"/>
  <c r="AJ199" i="24" a="1"/>
  <c r="AJ199" i="24" s="1"/>
  <c r="AJ438" i="24" a="1"/>
  <c r="AJ438" i="24" s="1"/>
  <c r="AJ366" i="24" a="1"/>
  <c r="AJ366" i="24" s="1"/>
  <c r="AJ70" i="24" a="1"/>
  <c r="AJ70" i="24" s="1"/>
  <c r="AJ69" i="24" a="1"/>
  <c r="AJ69" i="24" s="1"/>
  <c r="AJ162" i="24" a="1"/>
  <c r="AJ162" i="24" s="1"/>
  <c r="AJ66" i="24" a="1"/>
  <c r="AJ66" i="24" s="1"/>
  <c r="AJ401" i="24" a="1"/>
  <c r="AJ401" i="24" s="1"/>
  <c r="AJ377" i="24" a="1"/>
  <c r="AJ377" i="24" s="1"/>
  <c r="AJ365" i="24" a="1"/>
  <c r="AJ365" i="24" s="1"/>
  <c r="AJ281" i="24" a="1"/>
  <c r="AJ281" i="24" s="1"/>
  <c r="AJ245" i="24" a="1"/>
  <c r="AJ245" i="24" s="1"/>
  <c r="AJ233" i="24" a="1"/>
  <c r="AJ233" i="24" s="1"/>
  <c r="AJ436" i="24" a="1"/>
  <c r="AJ436" i="24" s="1"/>
  <c r="AJ52" i="24" a="1"/>
  <c r="AJ52" i="24" s="1"/>
  <c r="AJ387" i="24" a="1"/>
  <c r="AJ387" i="24" s="1"/>
  <c r="AJ375" i="24" a="1"/>
  <c r="AJ375" i="24" s="1"/>
  <c r="AJ243" i="24" a="1"/>
  <c r="AJ243" i="24" s="1"/>
  <c r="AJ111" i="24" a="1"/>
  <c r="AJ111" i="24" s="1"/>
  <c r="AJ39" i="24" a="1"/>
  <c r="AJ39" i="24" s="1"/>
  <c r="AJ290" i="24" a="1"/>
  <c r="AJ290" i="24" s="1"/>
  <c r="AJ242" i="24" a="1"/>
  <c r="AJ242" i="24" s="1"/>
  <c r="AJ74" i="24" a="1"/>
  <c r="AJ74" i="24" s="1"/>
  <c r="AJ62" i="24" a="1"/>
  <c r="AJ62" i="24" s="1"/>
  <c r="AJ50" i="24" a="1"/>
  <c r="AJ50" i="24" s="1"/>
  <c r="AJ445" i="24" a="1"/>
  <c r="AJ445" i="24" s="1"/>
  <c r="AJ421" i="24" a="1"/>
  <c r="AJ421" i="24" s="1"/>
  <c r="AJ397" i="24" a="1"/>
  <c r="AJ397" i="24" s="1"/>
  <c r="AJ361" i="24" a="1"/>
  <c r="AJ361" i="24" s="1"/>
  <c r="AJ349" i="24" a="1"/>
  <c r="AJ349" i="24" s="1"/>
  <c r="AJ157" i="24" a="1"/>
  <c r="AJ157" i="24" s="1"/>
  <c r="AJ121" i="24" a="1"/>
  <c r="AJ121" i="24" s="1"/>
  <c r="AJ61" i="24" a="1"/>
  <c r="AJ61" i="24" s="1"/>
  <c r="AJ384" i="24" a="1"/>
  <c r="AJ384" i="24" s="1"/>
  <c r="AJ312" i="24" a="1"/>
  <c r="AJ312" i="24" s="1"/>
  <c r="AJ300" i="24" a="1"/>
  <c r="AJ300" i="24" s="1"/>
  <c r="AJ455" i="24" a="1"/>
  <c r="AJ455" i="24" s="1"/>
  <c r="AJ443" i="24" a="1"/>
  <c r="AJ443" i="24" s="1"/>
  <c r="AJ131" i="24" a="1"/>
  <c r="AJ131" i="24" s="1"/>
  <c r="AJ71" i="24" a="1"/>
  <c r="AJ71" i="24" s="1"/>
  <c r="AJ59" i="24" a="1"/>
  <c r="AJ59" i="24" s="1"/>
  <c r="AJ11" i="24" a="1"/>
  <c r="AJ11" i="24" s="1"/>
  <c r="AJ367" i="24" a="1"/>
  <c r="AJ367" i="24" s="1"/>
  <c r="AJ221" i="24" a="1"/>
  <c r="AJ221" i="24" s="1"/>
  <c r="AJ352" i="24" a="1"/>
  <c r="AJ352" i="24" s="1"/>
  <c r="AJ244" i="24" a="1"/>
  <c r="AJ244" i="24" s="1"/>
  <c r="AJ124" i="24" a="1"/>
  <c r="AJ124" i="24" s="1"/>
  <c r="AJ325" i="24" a="1"/>
  <c r="AJ325" i="24" s="1"/>
  <c r="AJ348" i="24" a="1"/>
  <c r="AJ348" i="24" s="1"/>
  <c r="AJ419" i="24" a="1"/>
  <c r="AJ419" i="24" s="1"/>
  <c r="AJ309" i="24" a="1"/>
  <c r="AJ309" i="24" s="1"/>
  <c r="AJ195" i="24" a="1"/>
  <c r="AJ195" i="24" s="1"/>
  <c r="AJ262" i="24" a="1"/>
  <c r="AJ262" i="24" s="1"/>
  <c r="AJ238" i="24" a="1"/>
  <c r="AJ238" i="24" s="1"/>
  <c r="AJ426" i="24" a="1"/>
  <c r="AJ426" i="24" s="1"/>
  <c r="AJ56" i="24" a="1"/>
  <c r="AJ56" i="24" s="1"/>
  <c r="AJ126" i="24" a="1"/>
  <c r="AJ126" i="24" s="1"/>
  <c r="AJ114" i="24" a="1"/>
  <c r="AJ114" i="24" s="1"/>
  <c r="AJ30" i="24" a="1"/>
  <c r="AJ30" i="24" s="1"/>
  <c r="AJ425" i="24" a="1"/>
  <c r="AJ425" i="24" s="1"/>
  <c r="AJ413" i="24" a="1"/>
  <c r="AJ413" i="24" s="1"/>
  <c r="AJ293" i="24" a="1"/>
  <c r="AJ293" i="24" s="1"/>
  <c r="AJ173" i="24" a="1"/>
  <c r="AJ173" i="24" s="1"/>
  <c r="AJ16" i="24" a="1"/>
  <c r="AJ16" i="24" s="1"/>
  <c r="AJ434" i="24" a="1"/>
  <c r="AJ434" i="24" s="1"/>
  <c r="AJ457" i="24" a="1"/>
  <c r="AJ457" i="24" s="1"/>
  <c r="AJ145" i="24" a="1"/>
  <c r="AJ145" i="24" s="1"/>
  <c r="AJ133" i="24" a="1"/>
  <c r="AJ133" i="24" s="1"/>
  <c r="AJ299" i="24" a="1"/>
  <c r="AJ299" i="24" s="1"/>
  <c r="AJ166" i="24" a="1"/>
  <c r="AJ166" i="24" s="1"/>
  <c r="AJ249" i="24" a="1"/>
  <c r="AJ249" i="24" s="1"/>
  <c r="AJ304" i="24" a="1"/>
  <c r="AJ304" i="24" s="1"/>
  <c r="AJ273" i="24" a="1"/>
  <c r="AJ273" i="24" s="1"/>
  <c r="AJ460" i="24" a="1"/>
  <c r="AJ460" i="24" s="1"/>
  <c r="AJ205" i="24" a="1"/>
  <c r="AJ205" i="24" s="1"/>
  <c r="AJ188" i="24" a="1"/>
  <c r="AJ188" i="24" s="1"/>
  <c r="AJ462" i="24" a="1"/>
  <c r="AJ462" i="24" s="1"/>
  <c r="AJ294" i="24" a="1"/>
  <c r="AJ294" i="24" s="1"/>
  <c r="AJ422" i="24" a="1"/>
  <c r="AJ422" i="24" s="1"/>
  <c r="AJ265" i="24" a="1"/>
  <c r="AJ265" i="24" s="1"/>
  <c r="AJ85" i="24" a="1"/>
  <c r="AJ85" i="24" s="1"/>
  <c r="AJ334" i="24" a="1"/>
  <c r="AJ334" i="24" s="1"/>
  <c r="AJ43" i="24" a="1"/>
  <c r="AJ43" i="24" s="1"/>
  <c r="AJ429" i="24" a="1"/>
  <c r="AJ429" i="24" s="1"/>
  <c r="AJ357" i="24" a="1"/>
  <c r="AJ357" i="24" s="1"/>
  <c r="AJ224" i="24" a="1"/>
  <c r="AJ224" i="24" s="1"/>
  <c r="AJ390" i="24" a="1"/>
  <c r="AJ390" i="24" s="1"/>
  <c r="AJ44" i="24" a="1"/>
  <c r="AJ44" i="24" s="1"/>
  <c r="AJ400" i="24" a="1"/>
  <c r="AJ400" i="24" s="1"/>
  <c r="AJ340" i="24" a="1"/>
  <c r="AJ340" i="24" s="1"/>
  <c r="AJ328" i="24" a="1"/>
  <c r="AJ328" i="24" s="1"/>
  <c r="AJ411" i="24" a="1"/>
  <c r="AJ411" i="24" s="1"/>
  <c r="AJ51" i="24" a="1"/>
  <c r="AJ51" i="24" s="1"/>
  <c r="AJ458" i="24" a="1"/>
  <c r="AJ458" i="24" s="1"/>
  <c r="AJ230" i="24" a="1"/>
  <c r="AJ230" i="24" s="1"/>
  <c r="AJ277" i="24" a="1"/>
  <c r="AJ277" i="24" s="1"/>
  <c r="AJ431" i="24" a="1"/>
  <c r="AJ431" i="24" s="1"/>
  <c r="AJ407" i="24" a="1"/>
  <c r="AJ407" i="24" s="1"/>
  <c r="AJ23" i="24" a="1"/>
  <c r="AJ23" i="24" s="1"/>
  <c r="AJ297" i="24" a="1"/>
  <c r="AJ297" i="24" s="1"/>
  <c r="AJ415" i="24" a="1"/>
  <c r="AJ415" i="24" s="1"/>
  <c r="AJ319" i="24" a="1"/>
  <c r="AJ319" i="24" s="1"/>
  <c r="AJ150" i="24" a="1"/>
  <c r="AJ150" i="24" s="1"/>
  <c r="AJ388" i="24" a="1"/>
  <c r="AJ388" i="24" s="1"/>
  <c r="AJ255" i="24" a="1"/>
  <c r="AJ255" i="24" s="1"/>
  <c r="AJ147" i="24" a="1"/>
  <c r="AJ147" i="24" s="1"/>
  <c r="AJ313" i="24" a="1"/>
  <c r="AJ313" i="24" s="1"/>
  <c r="AJ181" i="24" a="1"/>
  <c r="AJ181" i="24" s="1"/>
  <c r="AJ97" i="24" a="1"/>
  <c r="AJ97" i="24" s="1"/>
  <c r="AJ96" i="24" a="1"/>
  <c r="AJ96" i="24" s="1"/>
  <c r="AJ371" i="24" a="1"/>
  <c r="AJ371" i="24" s="1"/>
  <c r="AJ251" i="24" a="1"/>
  <c r="AJ251" i="24" s="1"/>
  <c r="AJ35" i="24" a="1"/>
  <c r="AJ35" i="24" s="1"/>
  <c r="AJ358" i="24" a="1"/>
  <c r="AJ358" i="24" s="1"/>
  <c r="AJ441" i="24" a="1"/>
  <c r="AJ441" i="24" s="1"/>
  <c r="AJ213" i="24" a="1"/>
  <c r="AJ213" i="24" s="1"/>
  <c r="AJ271" i="24" a="1"/>
  <c r="AJ271" i="24" s="1"/>
  <c r="AJ10" i="24" a="1"/>
  <c r="AJ10" i="24" s="1"/>
  <c r="AJ163" i="24" a="1"/>
  <c r="AJ163" i="24" s="1"/>
  <c r="AJ449" i="24" a="1"/>
  <c r="AJ449" i="24" s="1"/>
  <c r="AJ209" i="24" a="1"/>
  <c r="AJ209" i="24" s="1"/>
  <c r="AJ220" i="24" a="1"/>
  <c r="AJ220" i="24" s="1"/>
  <c r="AJ314" i="24" a="1"/>
  <c r="AJ314" i="24" s="1"/>
  <c r="AJ86" i="24" a="1"/>
  <c r="AJ86" i="24" s="1"/>
  <c r="AJ433" i="24" a="1"/>
  <c r="AJ433" i="24" s="1"/>
  <c r="AJ396" i="24" a="1"/>
  <c r="AJ396" i="24" s="1"/>
  <c r="AJ324" i="24" a="1"/>
  <c r="AJ324" i="24" s="1"/>
  <c r="AJ120" i="24" a="1"/>
  <c r="AJ120" i="24" s="1"/>
  <c r="AJ47" i="24" a="1"/>
  <c r="AJ47" i="24" s="1"/>
  <c r="AJ295" i="24" a="1"/>
  <c r="AJ295" i="24" s="1"/>
  <c r="AJ342" i="24" a="1"/>
  <c r="AJ342" i="24" s="1"/>
  <c r="AJ330" i="24" a="1"/>
  <c r="AJ330" i="24" s="1"/>
  <c r="AJ33" i="24" a="1"/>
  <c r="AJ33" i="24" s="1"/>
  <c r="AJ80" i="24" a="1"/>
  <c r="AJ80" i="24" s="1"/>
  <c r="AJ55" i="24" a="1"/>
  <c r="AJ55" i="24" s="1"/>
  <c r="AJ186" i="24" a="1"/>
  <c r="AJ186" i="24" s="1"/>
  <c r="AJ184" i="24" a="1"/>
  <c r="AJ184" i="24" s="1"/>
  <c r="AJ136" i="24" a="1"/>
  <c r="AJ136" i="24" s="1"/>
  <c r="AJ303" i="24" a="1"/>
  <c r="AJ303" i="24" s="1"/>
  <c r="AJ99" i="24" a="1"/>
  <c r="AJ99" i="24" s="1"/>
  <c r="AJ386" i="24" a="1"/>
  <c r="AJ386" i="24" s="1"/>
  <c r="AJ98" i="24" a="1"/>
  <c r="AJ98" i="24" s="1"/>
  <c r="AJ337" i="24" a="1"/>
  <c r="AJ337" i="24" s="1"/>
  <c r="AJ263" i="24" a="1"/>
  <c r="AJ263" i="24" s="1"/>
  <c r="AJ179" i="24" a="1"/>
  <c r="AJ179" i="24" s="1"/>
  <c r="AJ83" i="24" a="1"/>
  <c r="AJ83" i="24" s="1"/>
  <c r="AJ116" i="24" a="1"/>
  <c r="AJ116" i="24" s="1"/>
  <c r="AJ153" i="24" a="1"/>
  <c r="AJ153" i="24" s="1"/>
  <c r="AJ20" i="24" a="1"/>
  <c r="AJ20" i="24" s="1"/>
  <c r="AJ102" i="24" a="1"/>
  <c r="AJ102" i="24" s="1"/>
  <c r="AJ353" i="24" a="1"/>
  <c r="AJ353" i="24" s="1"/>
  <c r="AJ317" i="24" a="1"/>
  <c r="AJ317" i="24" s="1"/>
  <c r="AJ161" i="24" a="1"/>
  <c r="AJ161" i="24" s="1"/>
  <c r="AJ137" i="24" a="1"/>
  <c r="AJ137" i="24" s="1"/>
  <c r="AJ76" i="24" a="1"/>
  <c r="AJ76" i="24" s="1"/>
  <c r="AJ219" i="24" a="1"/>
  <c r="AJ219" i="24" s="1"/>
  <c r="AJ15" i="24" a="1"/>
  <c r="AJ15" i="24" s="1"/>
  <c r="AJ446" i="24" a="1"/>
  <c r="AJ446" i="24" s="1"/>
  <c r="AJ302" i="24" a="1"/>
  <c r="AJ302" i="24" s="1"/>
  <c r="AJ169" i="24" a="1"/>
  <c r="AJ169" i="24" s="1"/>
  <c r="AJ60" i="24" a="1"/>
  <c r="AJ60" i="24" s="1"/>
  <c r="AJ323" i="24" a="1"/>
  <c r="AJ323" i="24" s="1"/>
  <c r="AJ167" i="24" a="1"/>
  <c r="AJ167" i="24" s="1"/>
  <c r="AJ298" i="24" a="1"/>
  <c r="AJ298" i="24" s="1"/>
  <c r="AJ174" i="24" a="1"/>
  <c r="AJ174" i="24" s="1"/>
  <c r="AJ28" i="24" a="1"/>
  <c r="AJ28" i="24" s="1"/>
  <c r="AJ459" i="24" a="1"/>
  <c r="AJ459" i="24" s="1"/>
  <c r="AJ423" i="24" a="1"/>
  <c r="AJ423" i="24" s="1"/>
  <c r="AJ200" i="24" a="1"/>
  <c r="AJ200" i="24" s="1"/>
  <c r="AJ379" i="24" a="1"/>
  <c r="AJ379" i="24" s="1"/>
  <c r="AJ175" i="24" a="1"/>
  <c r="AJ175" i="24" s="1"/>
  <c r="AJ129" i="24" a="1"/>
  <c r="AJ129" i="24" s="1"/>
  <c r="AJ257" i="24" a="1"/>
  <c r="AJ257" i="24" s="1"/>
  <c r="AJ376" i="24" a="1"/>
  <c r="AJ376" i="24" s="1"/>
  <c r="AJ374" i="24" a="1"/>
  <c r="AJ374" i="24" s="1"/>
  <c r="AJ156" i="24" a="1"/>
  <c r="AJ156" i="24" s="1"/>
  <c r="X283" i="24" a="1"/>
  <c r="X283" i="24" s="1"/>
  <c r="K283" i="24" s="1"/>
  <c r="X90" i="24" a="1"/>
  <c r="X90" i="24" s="1"/>
  <c r="K90" i="24" s="1"/>
  <c r="X113" i="24" a="1"/>
  <c r="X113" i="24" s="1"/>
  <c r="K113" i="24" s="1"/>
  <c r="X280" i="24" a="1"/>
  <c r="X280" i="24" s="1"/>
  <c r="K280" i="24" s="1"/>
  <c r="X256" i="24" a="1"/>
  <c r="X256" i="24" s="1"/>
  <c r="K256" i="24" s="1"/>
  <c r="X267" i="24" a="1"/>
  <c r="X267" i="24" s="1"/>
  <c r="K267" i="24" s="1"/>
  <c r="X193" i="24" a="1"/>
  <c r="X193" i="24" s="1"/>
  <c r="K193" i="24" s="1"/>
  <c r="X309" i="24" a="1"/>
  <c r="X309" i="24" s="1"/>
  <c r="K309" i="24" s="1"/>
  <c r="X195" i="24" a="1"/>
  <c r="X195" i="24" s="1"/>
  <c r="K195" i="24" s="1"/>
  <c r="X273" i="24" a="1"/>
  <c r="X273" i="24" s="1"/>
  <c r="K273" i="24" s="1"/>
  <c r="X460" i="24" a="1"/>
  <c r="X460" i="24" s="1"/>
  <c r="K460" i="24" s="1"/>
  <c r="X205" i="24" a="1"/>
  <c r="X205" i="24" s="1"/>
  <c r="K205" i="24" s="1"/>
  <c r="X334" i="24" a="1"/>
  <c r="X334" i="24" s="1"/>
  <c r="K334" i="24" s="1"/>
  <c r="X43" i="24" a="1"/>
  <c r="X43" i="24" s="1"/>
  <c r="K43" i="24" s="1"/>
  <c r="X60" i="24" a="1"/>
  <c r="X60" i="24" s="1"/>
  <c r="K60" i="24" s="1"/>
  <c r="X323" i="24" a="1"/>
  <c r="X323" i="24" s="1"/>
  <c r="K323" i="24" s="1"/>
  <c r="X167" i="24" a="1"/>
  <c r="X167" i="24" s="1"/>
  <c r="K167" i="24" s="1"/>
  <c r="X153" i="24" a="1"/>
  <c r="X153" i="24" s="1"/>
  <c r="K153" i="24" s="1"/>
  <c r="X116" i="24" a="1"/>
  <c r="X116" i="24" s="1"/>
  <c r="K116" i="24" s="1"/>
  <c r="X20" i="24" a="1"/>
  <c r="X20" i="24" s="1"/>
  <c r="K20" i="24" s="1"/>
  <c r="X102" i="24" a="1"/>
  <c r="X102" i="24" s="1"/>
  <c r="K102" i="24" s="1"/>
  <c r="X353" i="24" a="1"/>
  <c r="X353" i="24" s="1"/>
  <c r="K353" i="24" s="1"/>
  <c r="X317" i="24" a="1"/>
  <c r="X317" i="24" s="1"/>
  <c r="K317" i="24" s="1"/>
  <c r="X161" i="24" a="1"/>
  <c r="X161" i="24" s="1"/>
  <c r="K161" i="24" s="1"/>
  <c r="X137" i="24" a="1"/>
  <c r="X137" i="24" s="1"/>
  <c r="K137" i="24" s="1"/>
  <c r="X76" i="24" a="1"/>
  <c r="X76" i="24" s="1"/>
  <c r="K76" i="24" s="1"/>
  <c r="X219" i="24" a="1"/>
  <c r="X219" i="24" s="1"/>
  <c r="K219" i="24" s="1"/>
  <c r="X15" i="24" a="1"/>
  <c r="X15" i="24" s="1"/>
  <c r="K15" i="24" s="1"/>
  <c r="X302" i="24" a="1"/>
  <c r="X302" i="24" s="1"/>
  <c r="K302" i="24" s="1"/>
  <c r="X446" i="24" a="1"/>
  <c r="X446" i="24" s="1"/>
  <c r="K446" i="24" s="1"/>
  <c r="X169" i="24" a="1"/>
  <c r="X169" i="24" s="1"/>
  <c r="K169" i="24" s="1"/>
  <c r="X156" i="24" a="1"/>
  <c r="X156" i="24" s="1"/>
  <c r="K156" i="24" s="1"/>
  <c r="X129" i="24" a="1"/>
  <c r="X129" i="24" s="1"/>
  <c r="K129" i="24" s="1"/>
  <c r="X200" i="24" a="1"/>
  <c r="X200" i="24" s="1"/>
  <c r="K200" i="24" s="1"/>
  <c r="X379" i="24" a="1"/>
  <c r="X379" i="24" s="1"/>
  <c r="K379" i="24" s="1"/>
  <c r="X175" i="24" a="1"/>
  <c r="X175" i="24" s="1"/>
  <c r="K175" i="24" s="1"/>
  <c r="X257" i="24" a="1"/>
  <c r="X257" i="24" s="1"/>
  <c r="K257" i="24" s="1"/>
  <c r="X376" i="24" a="1"/>
  <c r="X376" i="24" s="1"/>
  <c r="K376" i="24" s="1"/>
  <c r="X374" i="24" a="1"/>
  <c r="X374" i="24" s="1"/>
  <c r="K374" i="24" s="1"/>
  <c r="X151" i="24" a="1"/>
  <c r="X151" i="24" s="1"/>
  <c r="K151" i="24" s="1"/>
  <c r="X206" i="24" a="1"/>
  <c r="X206" i="24" s="1"/>
  <c r="K206" i="24" s="1"/>
  <c r="X409" i="24" a="1"/>
  <c r="X409" i="24" s="1"/>
  <c r="K409" i="24" s="1"/>
  <c r="AF45" i="24" a="1"/>
  <c r="AF45" i="24" s="1"/>
  <c r="AF8" i="24" a="1"/>
  <c r="AF8" i="24" s="1"/>
  <c r="AF194" i="24" a="1"/>
  <c r="AF194" i="24" s="1"/>
  <c r="AF118" i="24" a="1"/>
  <c r="AF118" i="24" s="1"/>
  <c r="AF237" i="24" a="1"/>
  <c r="AF237" i="24" s="1"/>
  <c r="AF385" i="24" a="1"/>
  <c r="AF385" i="24" s="1"/>
  <c r="AF191" i="24" a="1"/>
  <c r="AF191" i="24" s="1"/>
  <c r="AF214" i="24" a="1"/>
  <c r="AF214" i="24" s="1"/>
  <c r="AF142" i="24" a="1"/>
  <c r="AF142" i="24" s="1"/>
  <c r="AF106" i="24" a="1"/>
  <c r="AF106" i="24" s="1"/>
  <c r="AF57" i="24" a="1"/>
  <c r="AF57" i="24" s="1"/>
  <c r="AF341" i="24" a="1"/>
  <c r="AF341" i="24" s="1"/>
  <c r="AF329" i="24" a="1"/>
  <c r="AF329" i="24" s="1"/>
  <c r="AF305" i="24" a="1"/>
  <c r="AF305" i="24" s="1"/>
  <c r="AF362" i="24" a="1"/>
  <c r="AF362" i="24" s="1"/>
  <c r="AF109" i="24" a="1"/>
  <c r="AF109" i="24" s="1"/>
  <c r="AF275" i="24" a="1"/>
  <c r="AF275" i="24" s="1"/>
  <c r="AF168" i="24" a="1"/>
  <c r="AF168" i="24" s="1"/>
  <c r="AF178" i="24" a="1"/>
  <c r="AF178" i="24" s="1"/>
  <c r="AF405" i="24" a="1"/>
  <c r="AF405" i="24" s="1"/>
  <c r="AF392" i="24" a="1"/>
  <c r="AF392" i="24" s="1"/>
  <c r="AF331" i="24" a="1"/>
  <c r="AF331" i="24" s="1"/>
  <c r="AF127" i="24" a="1"/>
  <c r="AF127" i="24" s="1"/>
  <c r="AF79" i="24" a="1"/>
  <c r="AF79" i="24" s="1"/>
  <c r="AF148" i="24" a="1"/>
  <c r="AF148" i="24" s="1"/>
  <c r="AF447" i="24" a="1"/>
  <c r="AF447" i="24" s="1"/>
  <c r="AF360" i="24" a="1"/>
  <c r="AF360" i="24" s="1"/>
  <c r="AF276" i="24" a="1"/>
  <c r="AF276" i="24" s="1"/>
  <c r="AF359" i="24" a="1"/>
  <c r="AF359" i="24" s="1"/>
  <c r="AF190" i="24" a="1"/>
  <c r="AF190" i="24" s="1"/>
  <c r="AF58" i="24" a="1"/>
  <c r="AF58" i="24" s="1"/>
  <c r="AF34" i="24" a="1"/>
  <c r="AF34" i="24" s="1"/>
  <c r="AF285" i="24" a="1"/>
  <c r="AF285" i="24" s="1"/>
  <c r="AF65" i="24" a="1"/>
  <c r="AF65" i="24" s="1"/>
  <c r="AF456" i="24" a="1"/>
  <c r="AF456" i="24" s="1"/>
  <c r="AF335" i="24" a="1"/>
  <c r="AF335" i="24" s="1"/>
  <c r="AF286" i="24" a="1"/>
  <c r="AF286" i="24" s="1"/>
  <c r="AF236" i="24" a="1"/>
  <c r="AF236" i="24" s="1"/>
  <c r="AF439" i="24" a="1"/>
  <c r="AF439" i="24" s="1"/>
  <c r="AF67" i="24" a="1"/>
  <c r="AF67" i="24" s="1"/>
  <c r="AF318" i="24" a="1"/>
  <c r="AF318" i="24" s="1"/>
  <c r="AF437" i="24" a="1"/>
  <c r="AF437" i="24" s="1"/>
  <c r="AF208" i="24" a="1"/>
  <c r="AF208" i="24" s="1"/>
  <c r="AF183" i="24" a="1"/>
  <c r="AF183" i="24" s="1"/>
  <c r="AF135" i="24" a="1"/>
  <c r="AF135" i="24" s="1"/>
  <c r="AF418" i="24" a="1"/>
  <c r="AF418" i="24" s="1"/>
  <c r="AF226" i="24" a="1"/>
  <c r="AF226" i="24" s="1"/>
  <c r="AF235" i="24" a="1"/>
  <c r="AF235" i="24" s="1"/>
  <c r="AF89" i="24" a="1"/>
  <c r="AF89" i="24" s="1"/>
  <c r="AF123" i="24" a="1"/>
  <c r="AF123" i="24" s="1"/>
  <c r="AF75" i="24" a="1"/>
  <c r="AF75" i="24" s="1"/>
  <c r="AF398" i="24" a="1"/>
  <c r="AF398" i="24" s="1"/>
  <c r="AF215" i="24" a="1"/>
  <c r="AF215" i="24" s="1"/>
  <c r="AF151" i="24" a="1"/>
  <c r="AF151" i="24" s="1"/>
  <c r="AF206" i="24" a="1"/>
  <c r="AF206" i="24" s="1"/>
  <c r="AF409" i="24" a="1"/>
  <c r="AF409" i="24" s="1"/>
  <c r="AF92" i="24" a="1"/>
  <c r="AF92" i="24" s="1"/>
  <c r="AF68" i="24" a="1"/>
  <c r="AF68" i="24" s="1"/>
  <c r="AF402" i="24" a="1"/>
  <c r="AF402" i="24" s="1"/>
  <c r="AF17" i="24" a="1"/>
  <c r="AF17" i="24" s="1"/>
  <c r="AF26" i="24" a="1"/>
  <c r="AF26" i="24" s="1"/>
  <c r="AF250" i="24" a="1"/>
  <c r="AF250" i="24" s="1"/>
  <c r="X456" i="24" a="1"/>
  <c r="X456" i="24" s="1"/>
  <c r="K456" i="24" s="1"/>
  <c r="X335" i="24" a="1"/>
  <c r="X335" i="24" s="1"/>
  <c r="K335" i="24" s="1"/>
  <c r="X286" i="24" a="1"/>
  <c r="X286" i="24" s="1"/>
  <c r="K286" i="24" s="1"/>
  <c r="X285" i="24" a="1"/>
  <c r="X285" i="24" s="1"/>
  <c r="K285" i="24" s="1"/>
  <c r="X65" i="24" a="1"/>
  <c r="X65" i="24" s="1"/>
  <c r="K65" i="24" s="1"/>
  <c r="X215" i="24" a="1"/>
  <c r="X215" i="24" s="1"/>
  <c r="K215" i="24" s="1"/>
  <c r="X235" i="24" a="1"/>
  <c r="X235" i="24" s="1"/>
  <c r="K235" i="24" s="1"/>
  <c r="X89" i="24" a="1"/>
  <c r="X89" i="24" s="1"/>
  <c r="K89" i="24" s="1"/>
  <c r="X123" i="24" a="1"/>
  <c r="X123" i="24" s="1"/>
  <c r="K123" i="24" s="1"/>
  <c r="X75" i="24" a="1"/>
  <c r="X75" i="24" s="1"/>
  <c r="K75" i="24" s="1"/>
  <c r="X398" i="24" a="1"/>
  <c r="X398" i="24" s="1"/>
  <c r="K398" i="24" s="1"/>
  <c r="AB118" i="24" a="1"/>
  <c r="AB118" i="24" s="1"/>
  <c r="AB45" i="24" a="1"/>
  <c r="AB45" i="24" s="1"/>
  <c r="AB8" i="24" a="1"/>
  <c r="AB8" i="24" s="1"/>
  <c r="AB194" i="24" a="1"/>
  <c r="AB194" i="24" s="1"/>
  <c r="AB191" i="24" a="1"/>
  <c r="AB191" i="24" s="1"/>
  <c r="AB214" i="24" a="1"/>
  <c r="AB214" i="24" s="1"/>
  <c r="AB142" i="24" a="1"/>
  <c r="AB142" i="24" s="1"/>
  <c r="AB106" i="24" a="1"/>
  <c r="AB106" i="24" s="1"/>
  <c r="AB237" i="24" a="1"/>
  <c r="AB237" i="24" s="1"/>
  <c r="AB385" i="24" a="1"/>
  <c r="AB385" i="24" s="1"/>
  <c r="AB168" i="24" a="1"/>
  <c r="AB168" i="24" s="1"/>
  <c r="AB275" i="24" a="1"/>
  <c r="AB275" i="24" s="1"/>
  <c r="AB178" i="24" a="1"/>
  <c r="AB178" i="24" s="1"/>
  <c r="AB57" i="24" a="1"/>
  <c r="AB57" i="24" s="1"/>
  <c r="AB341" i="24" a="1"/>
  <c r="AB341" i="24" s="1"/>
  <c r="AB329" i="24" a="1"/>
  <c r="AB329" i="24" s="1"/>
  <c r="AB305" i="24" a="1"/>
  <c r="AB305" i="24" s="1"/>
  <c r="AB362" i="24" a="1"/>
  <c r="AB362" i="24" s="1"/>
  <c r="AB109" i="24" a="1"/>
  <c r="AB109" i="24" s="1"/>
  <c r="AB360" i="24" a="1"/>
  <c r="AB360" i="24" s="1"/>
  <c r="AB276" i="24" a="1"/>
  <c r="AB276" i="24" s="1"/>
  <c r="AB359" i="24" a="1"/>
  <c r="AB359" i="24" s="1"/>
  <c r="AB190" i="24" a="1"/>
  <c r="AB190" i="24" s="1"/>
  <c r="AB58" i="24" a="1"/>
  <c r="AB58" i="24" s="1"/>
  <c r="AB34" i="24" a="1"/>
  <c r="AB34" i="24" s="1"/>
  <c r="AB405" i="24" a="1"/>
  <c r="AB405" i="24" s="1"/>
  <c r="AB392" i="24" a="1"/>
  <c r="AB392" i="24" s="1"/>
  <c r="AB331" i="24" a="1"/>
  <c r="AB331" i="24" s="1"/>
  <c r="AB127" i="24" a="1"/>
  <c r="AB127" i="24" s="1"/>
  <c r="AB79" i="24" a="1"/>
  <c r="AB79" i="24" s="1"/>
  <c r="AB148" i="24" a="1"/>
  <c r="AB148" i="24" s="1"/>
  <c r="AB447" i="24" a="1"/>
  <c r="AB447" i="24" s="1"/>
  <c r="AB456" i="24" a="1"/>
  <c r="AB456" i="24" s="1"/>
  <c r="AB335" i="24" a="1"/>
  <c r="AB335" i="24" s="1"/>
  <c r="AB286" i="24" a="1"/>
  <c r="AB286" i="24" s="1"/>
  <c r="AB285" i="24" a="1"/>
  <c r="AB285" i="24" s="1"/>
  <c r="AB65" i="24" a="1"/>
  <c r="AB65" i="24" s="1"/>
  <c r="AB418" i="24" a="1"/>
  <c r="AB418" i="24" s="1"/>
  <c r="AB226" i="24" a="1"/>
  <c r="AB226" i="24" s="1"/>
  <c r="AB236" i="24" a="1"/>
  <c r="AB236" i="24" s="1"/>
  <c r="AB439" i="24" a="1"/>
  <c r="AB439" i="24" s="1"/>
  <c r="AB67" i="24" a="1"/>
  <c r="AB67" i="24" s="1"/>
  <c r="AB318" i="24" a="1"/>
  <c r="AB318" i="24" s="1"/>
  <c r="AB437" i="24" a="1"/>
  <c r="AB437" i="24" s="1"/>
  <c r="AB208" i="24" a="1"/>
  <c r="AB208" i="24" s="1"/>
  <c r="AB183" i="24" a="1"/>
  <c r="AB183" i="24" s="1"/>
  <c r="AB135" i="24" a="1"/>
  <c r="AB135" i="24" s="1"/>
  <c r="AB215" i="24" a="1"/>
  <c r="AB215" i="24" s="1"/>
  <c r="AB235" i="24" a="1"/>
  <c r="AB235" i="24" s="1"/>
  <c r="AB89" i="24" a="1"/>
  <c r="AB89" i="24" s="1"/>
  <c r="AB123" i="24" a="1"/>
  <c r="AB123" i="24" s="1"/>
  <c r="AB75" i="24" a="1"/>
  <c r="AB75" i="24" s="1"/>
  <c r="AB398" i="24" a="1"/>
  <c r="AB398" i="24" s="1"/>
  <c r="AB151" i="24" a="1"/>
  <c r="AB151" i="24" s="1"/>
  <c r="AB206" i="24" a="1"/>
  <c r="AB206" i="24" s="1"/>
  <c r="AB409" i="24" a="1"/>
  <c r="AB409" i="24" s="1"/>
  <c r="AB250" i="24" a="1"/>
  <c r="AB250" i="24" s="1"/>
  <c r="AB92" i="24" a="1"/>
  <c r="AB92" i="24" s="1"/>
  <c r="AB68" i="24" a="1"/>
  <c r="AB68" i="24" s="1"/>
  <c r="AB402" i="24" a="1"/>
  <c r="AB402" i="24" s="1"/>
  <c r="AB17" i="24" a="1"/>
  <c r="AB17" i="24" s="1"/>
  <c r="AB26" i="24" a="1"/>
  <c r="AB26" i="24" s="1"/>
  <c r="AJ118" i="24" a="1"/>
  <c r="AJ118" i="24" s="1"/>
  <c r="AJ45" i="24" a="1"/>
  <c r="AJ45" i="24" s="1"/>
  <c r="AJ8" i="24" a="1"/>
  <c r="AJ8" i="24" s="1"/>
  <c r="AJ194" i="24" a="1"/>
  <c r="AJ194" i="24" s="1"/>
  <c r="AJ214" i="24" a="1"/>
  <c r="AJ214" i="24" s="1"/>
  <c r="AJ142" i="24" a="1"/>
  <c r="AJ142" i="24" s="1"/>
  <c r="AJ237" i="24" a="1"/>
  <c r="AJ237" i="24" s="1"/>
  <c r="AJ106" i="24" a="1"/>
  <c r="AJ106" i="24" s="1"/>
  <c r="AJ385" i="24" a="1"/>
  <c r="AJ385" i="24" s="1"/>
  <c r="AJ191" i="24" a="1"/>
  <c r="AJ191" i="24" s="1"/>
  <c r="AJ178" i="24" a="1"/>
  <c r="AJ178" i="24" s="1"/>
  <c r="AJ57" i="24" a="1"/>
  <c r="AJ57" i="24" s="1"/>
  <c r="AJ341" i="24" a="1"/>
  <c r="AJ341" i="24" s="1"/>
  <c r="AJ329" i="24" a="1"/>
  <c r="AJ329" i="24" s="1"/>
  <c r="AJ305" i="24" a="1"/>
  <c r="AJ305" i="24" s="1"/>
  <c r="AJ362" i="24" a="1"/>
  <c r="AJ362" i="24" s="1"/>
  <c r="AJ109" i="24" a="1"/>
  <c r="AJ109" i="24" s="1"/>
  <c r="AJ168" i="24" a="1"/>
  <c r="AJ168" i="24" s="1"/>
  <c r="AJ275" i="24" a="1"/>
  <c r="AJ275" i="24" s="1"/>
  <c r="AJ392" i="24" a="1"/>
  <c r="AJ392" i="24" s="1"/>
  <c r="AJ190" i="24" a="1"/>
  <c r="AJ190" i="24" s="1"/>
  <c r="AJ405" i="24" a="1"/>
  <c r="AJ405" i="24" s="1"/>
  <c r="AJ331" i="24" a="1"/>
  <c r="AJ331" i="24" s="1"/>
  <c r="AJ58" i="24" a="1"/>
  <c r="AJ58" i="24" s="1"/>
  <c r="AJ34" i="24" a="1"/>
  <c r="AJ34" i="24" s="1"/>
  <c r="AJ127" i="24" a="1"/>
  <c r="AJ127" i="24" s="1"/>
  <c r="AJ79" i="24" a="1"/>
  <c r="AJ79" i="24" s="1"/>
  <c r="AJ148" i="24" a="1"/>
  <c r="AJ148" i="24" s="1"/>
  <c r="AJ447" i="24" a="1"/>
  <c r="AJ447" i="24" s="1"/>
  <c r="AJ360" i="24" a="1"/>
  <c r="AJ360" i="24" s="1"/>
  <c r="AJ276" i="24" a="1"/>
  <c r="AJ276" i="24" s="1"/>
  <c r="AJ359" i="24" a="1"/>
  <c r="AJ359" i="24" s="1"/>
  <c r="AJ286" i="24" a="1"/>
  <c r="AJ286" i="24" s="1"/>
  <c r="AJ285" i="24" a="1"/>
  <c r="AJ285" i="24" s="1"/>
  <c r="AJ65" i="24" a="1"/>
  <c r="AJ65" i="24" s="1"/>
  <c r="AJ456" i="24" a="1"/>
  <c r="AJ456" i="24" s="1"/>
  <c r="AJ335" i="24" a="1"/>
  <c r="AJ335" i="24" s="1"/>
  <c r="AJ418" i="24" a="1"/>
  <c r="AJ418" i="24" s="1"/>
  <c r="AJ226" i="24" a="1"/>
  <c r="AJ226" i="24" s="1"/>
  <c r="AJ236" i="24" a="1"/>
  <c r="AJ236" i="24" s="1"/>
  <c r="AJ439" i="24" a="1"/>
  <c r="AJ439" i="24" s="1"/>
  <c r="AJ318" i="24" a="1"/>
  <c r="AJ318" i="24" s="1"/>
  <c r="AJ67" i="24" a="1"/>
  <c r="AJ67" i="24" s="1"/>
  <c r="AJ437" i="24" a="1"/>
  <c r="AJ437" i="24" s="1"/>
  <c r="AJ208" i="24" a="1"/>
  <c r="AJ208" i="24" s="1"/>
  <c r="AJ183" i="24" a="1"/>
  <c r="AJ183" i="24" s="1"/>
  <c r="AJ135" i="24" a="1"/>
  <c r="AJ135" i="24" s="1"/>
  <c r="AJ235" i="24" a="1"/>
  <c r="AJ235" i="24" s="1"/>
  <c r="AJ89" i="24" a="1"/>
  <c r="AJ89" i="24" s="1"/>
  <c r="AJ123" i="24" a="1"/>
  <c r="AJ123" i="24" s="1"/>
  <c r="AJ75" i="24" a="1"/>
  <c r="AJ75" i="24" s="1"/>
  <c r="AJ398" i="24" a="1"/>
  <c r="AJ398" i="24" s="1"/>
  <c r="AJ215" i="24" a="1"/>
  <c r="AJ215" i="24" s="1"/>
  <c r="AJ151" i="24" a="1"/>
  <c r="AJ151" i="24" s="1"/>
  <c r="AJ206" i="24" a="1"/>
  <c r="AJ206" i="24" s="1"/>
  <c r="AJ409" i="24" a="1"/>
  <c r="AJ409" i="24" s="1"/>
  <c r="AJ250" i="24" a="1"/>
  <c r="AJ250" i="24" s="1"/>
  <c r="AJ402" i="24" a="1"/>
  <c r="AJ402" i="24" s="1"/>
  <c r="AJ92" i="24" a="1"/>
  <c r="AJ92" i="24" s="1"/>
  <c r="AJ68" i="24" a="1"/>
  <c r="AJ68" i="24" s="1"/>
  <c r="AJ17" i="24" a="1"/>
  <c r="AJ17" i="24" s="1"/>
  <c r="AJ26" i="24" a="1"/>
  <c r="AJ26" i="24" s="1"/>
  <c r="X96" i="24" a="1"/>
  <c r="X96" i="24" s="1"/>
  <c r="K96" i="24" s="1"/>
  <c r="X371" i="24" a="1"/>
  <c r="X371" i="24" s="1"/>
  <c r="K371" i="24" s="1"/>
  <c r="X251" i="24" a="1"/>
  <c r="X251" i="24" s="1"/>
  <c r="K251" i="24" s="1"/>
  <c r="X35" i="24" a="1"/>
  <c r="X35" i="24" s="1"/>
  <c r="K35" i="24" s="1"/>
  <c r="X297" i="24" a="1"/>
  <c r="X297" i="24" s="1"/>
  <c r="K297" i="24" s="1"/>
  <c r="X415" i="24" a="1"/>
  <c r="X415" i="24" s="1"/>
  <c r="K415" i="24" s="1"/>
  <c r="X319" i="24" a="1"/>
  <c r="X319" i="24" s="1"/>
  <c r="K319" i="24" s="1"/>
  <c r="X150" i="24" a="1"/>
  <c r="X150" i="24" s="1"/>
  <c r="K150" i="24" s="1"/>
  <c r="X388" i="24" a="1"/>
  <c r="X388" i="24" s="1"/>
  <c r="K388" i="24" s="1"/>
  <c r="X255" i="24" a="1"/>
  <c r="X255" i="24" s="1"/>
  <c r="K255" i="24" s="1"/>
  <c r="X147" i="24" a="1"/>
  <c r="X147" i="24" s="1"/>
  <c r="K147" i="24" s="1"/>
  <c r="X313" i="24" a="1"/>
  <c r="X313" i="24" s="1"/>
  <c r="K313" i="24" s="1"/>
  <c r="X181" i="24" a="1"/>
  <c r="X181" i="24" s="1"/>
  <c r="K181" i="24" s="1"/>
  <c r="X97" i="24" a="1"/>
  <c r="X97" i="24" s="1"/>
  <c r="K97" i="24" s="1"/>
  <c r="X384" i="24" a="1"/>
  <c r="X384" i="24" s="1"/>
  <c r="K384" i="24" s="1"/>
  <c r="X312" i="24" a="1"/>
  <c r="X312" i="24" s="1"/>
  <c r="K312" i="24" s="1"/>
  <c r="X300" i="24" a="1"/>
  <c r="X300" i="24" s="1"/>
  <c r="K300" i="24" s="1"/>
  <c r="X131" i="24" a="1"/>
  <c r="X131" i="24" s="1"/>
  <c r="K131" i="24" s="1"/>
  <c r="X71" i="24" a="1"/>
  <c r="X71" i="24" s="1"/>
  <c r="K71" i="24" s="1"/>
  <c r="X59" i="24" a="1"/>
  <c r="X59" i="24" s="1"/>
  <c r="K59" i="24" s="1"/>
  <c r="X11" i="24" a="1"/>
  <c r="X11" i="24" s="1"/>
  <c r="K11" i="24" s="1"/>
  <c r="X430" i="24" a="1"/>
  <c r="X430" i="24" s="1"/>
  <c r="K430" i="24" s="1"/>
  <c r="X394" i="24" a="1"/>
  <c r="X394" i="24" s="1"/>
  <c r="K394" i="24" s="1"/>
  <c r="X382" i="24" a="1"/>
  <c r="X382" i="24" s="1"/>
  <c r="K382" i="24" s="1"/>
  <c r="X130" i="24" a="1"/>
  <c r="X130" i="24" s="1"/>
  <c r="K130" i="24" s="1"/>
  <c r="X70" i="24" a="1"/>
  <c r="X70" i="24" s="1"/>
  <c r="K70" i="24" s="1"/>
  <c r="X417" i="24" a="1"/>
  <c r="X417" i="24" s="1"/>
  <c r="K417" i="24" s="1"/>
  <c r="X381" i="24" a="1"/>
  <c r="X381" i="24" s="1"/>
  <c r="K381" i="24" s="1"/>
  <c r="X345" i="24" a="1"/>
  <c r="X345" i="24" s="1"/>
  <c r="K345" i="24" s="1"/>
  <c r="X225" i="24" a="1"/>
  <c r="X225" i="24" s="1"/>
  <c r="K225" i="24" s="1"/>
  <c r="X69" i="24" a="1"/>
  <c r="X69" i="24" s="1"/>
  <c r="K69" i="24" s="1"/>
  <c r="X443" i="24" a="1"/>
  <c r="X443" i="24" s="1"/>
  <c r="K443" i="24" s="1"/>
  <c r="X428" i="24" a="1"/>
  <c r="X428" i="24" s="1"/>
  <c r="K428" i="24" s="1"/>
  <c r="X416" i="24" a="1"/>
  <c r="X416" i="24" s="1"/>
  <c r="K416" i="24" s="1"/>
  <c r="X404" i="24" a="1"/>
  <c r="X404" i="24" s="1"/>
  <c r="K404" i="24" s="1"/>
  <c r="X380" i="24" a="1"/>
  <c r="X380" i="24" s="1"/>
  <c r="K380" i="24" s="1"/>
  <c r="X368" i="24" a="1"/>
  <c r="X368" i="24" s="1"/>
  <c r="K368" i="24" s="1"/>
  <c r="X344" i="24" a="1"/>
  <c r="X344" i="24" s="1"/>
  <c r="K344" i="24" s="1"/>
  <c r="X332" i="24" a="1"/>
  <c r="X332" i="24" s="1"/>
  <c r="K332" i="24" s="1"/>
  <c r="X248" i="24" a="1"/>
  <c r="X248" i="24" s="1"/>
  <c r="K248" i="24" s="1"/>
  <c r="X152" i="24" a="1"/>
  <c r="X152" i="24" s="1"/>
  <c r="K152" i="24" s="1"/>
  <c r="X128" i="24" a="1"/>
  <c r="X128" i="24" s="1"/>
  <c r="K128" i="24" s="1"/>
  <c r="X455" i="24" a="1"/>
  <c r="X455" i="24" s="1"/>
  <c r="K455" i="24" s="1"/>
  <c r="X355" i="24" a="1"/>
  <c r="X355" i="24" s="1"/>
  <c r="K355" i="24" s="1"/>
  <c r="X199" i="24" a="1"/>
  <c r="X199" i="24" s="1"/>
  <c r="K199" i="24" s="1"/>
  <c r="X451" i="24" a="1"/>
  <c r="X451" i="24" s="1"/>
  <c r="K451" i="24" s="1"/>
  <c r="X391" i="24" a="1"/>
  <c r="X391" i="24" s="1"/>
  <c r="K391" i="24" s="1"/>
  <c r="X438" i="24" a="1"/>
  <c r="X438" i="24" s="1"/>
  <c r="K438" i="24" s="1"/>
  <c r="X366" i="24" a="1"/>
  <c r="X366" i="24" s="1"/>
  <c r="K366" i="24" s="1"/>
  <c r="X162" i="24" a="1"/>
  <c r="X162" i="24" s="1"/>
  <c r="K162" i="24" s="1"/>
  <c r="X66" i="24" a="1"/>
  <c r="X66" i="24" s="1"/>
  <c r="K66" i="24" s="1"/>
  <c r="X401" i="24" a="1"/>
  <c r="X401" i="24" s="1"/>
  <c r="K401" i="24" s="1"/>
  <c r="X377" i="24" a="1"/>
  <c r="X377" i="24" s="1"/>
  <c r="K377" i="24" s="1"/>
  <c r="X365" i="24" a="1"/>
  <c r="X365" i="24" s="1"/>
  <c r="K365" i="24" s="1"/>
  <c r="X281" i="24" a="1"/>
  <c r="X281" i="24" s="1"/>
  <c r="K281" i="24" s="1"/>
  <c r="X245" i="24" a="1"/>
  <c r="X245" i="24" s="1"/>
  <c r="K245" i="24" s="1"/>
  <c r="X233" i="24" a="1"/>
  <c r="X233" i="24" s="1"/>
  <c r="K233" i="24" s="1"/>
  <c r="X436" i="24" a="1"/>
  <c r="X436" i="24" s="1"/>
  <c r="K436" i="24" s="1"/>
  <c r="X52" i="24" a="1"/>
  <c r="X52" i="24" s="1"/>
  <c r="K52" i="24" s="1"/>
  <c r="X387" i="24" a="1"/>
  <c r="X387" i="24" s="1"/>
  <c r="K387" i="24" s="1"/>
  <c r="X375" i="24" a="1"/>
  <c r="X375" i="24" s="1"/>
  <c r="K375" i="24" s="1"/>
  <c r="X243" i="24" a="1"/>
  <c r="X243" i="24" s="1"/>
  <c r="K243" i="24" s="1"/>
  <c r="X111" i="24" a="1"/>
  <c r="X111" i="24" s="1"/>
  <c r="K111" i="24" s="1"/>
  <c r="X39" i="24" a="1"/>
  <c r="X39" i="24" s="1"/>
  <c r="K39" i="24" s="1"/>
  <c r="X290" i="24" a="1"/>
  <c r="X290" i="24" s="1"/>
  <c r="K290" i="24" s="1"/>
  <c r="X242" i="24" a="1"/>
  <c r="X242" i="24" s="1"/>
  <c r="K242" i="24" s="1"/>
  <c r="X74" i="24" a="1"/>
  <c r="X74" i="24" s="1"/>
  <c r="K74" i="24" s="1"/>
  <c r="X62" i="24" a="1"/>
  <c r="X62" i="24" s="1"/>
  <c r="K62" i="24" s="1"/>
  <c r="X50" i="24" a="1"/>
  <c r="X50" i="24" s="1"/>
  <c r="K50" i="24" s="1"/>
  <c r="X445" i="24" a="1"/>
  <c r="X445" i="24" s="1"/>
  <c r="K445" i="24" s="1"/>
  <c r="X421" i="24" a="1"/>
  <c r="X421" i="24" s="1"/>
  <c r="K421" i="24" s="1"/>
  <c r="X397" i="24" a="1"/>
  <c r="X397" i="24" s="1"/>
  <c r="K397" i="24" s="1"/>
  <c r="X361" i="24" a="1"/>
  <c r="X361" i="24" s="1"/>
  <c r="K361" i="24" s="1"/>
  <c r="X349" i="24" a="1"/>
  <c r="X349" i="24" s="1"/>
  <c r="K349" i="24" s="1"/>
  <c r="X157" i="24" a="1"/>
  <c r="X157" i="24" s="1"/>
  <c r="K157" i="24" s="1"/>
  <c r="X121" i="24" a="1"/>
  <c r="X121" i="24" s="1"/>
  <c r="K121" i="24" s="1"/>
  <c r="X61" i="24" a="1"/>
  <c r="X61" i="24" s="1"/>
  <c r="K61" i="24" s="1"/>
  <c r="X372" i="24" a="1"/>
  <c r="X372" i="24" s="1"/>
  <c r="K372" i="24" s="1"/>
  <c r="X336" i="24" a="1"/>
  <c r="X336" i="24" s="1"/>
  <c r="K336" i="24" s="1"/>
  <c r="X82" i="24" a="1"/>
  <c r="X82" i="24" s="1"/>
  <c r="K82" i="24" s="1"/>
  <c r="X176" i="24" a="1"/>
  <c r="X176" i="24" s="1"/>
  <c r="K176" i="24" s="1"/>
  <c r="X104" i="24" a="1"/>
  <c r="X104" i="24" s="1"/>
  <c r="K104" i="24" s="1"/>
  <c r="X185" i="24" a="1"/>
  <c r="X185" i="24" s="1"/>
  <c r="K185" i="24" s="1"/>
  <c r="X122" i="24" a="1"/>
  <c r="X122" i="24" s="1"/>
  <c r="K122" i="24" s="1"/>
  <c r="AJ176" i="24" a="1"/>
  <c r="AJ176" i="24" s="1"/>
  <c r="AJ104" i="24" a="1"/>
  <c r="AJ104" i="24" s="1"/>
  <c r="AJ82" i="24" a="1"/>
  <c r="AJ82" i="24" s="1"/>
  <c r="AJ185" i="24" a="1"/>
  <c r="AJ185" i="24" s="1"/>
  <c r="AJ122" i="24" a="1"/>
  <c r="AJ122" i="24" s="1"/>
  <c r="AJ372" i="24" a="1"/>
  <c r="AJ372" i="24" s="1"/>
  <c r="AJ336" i="24" a="1"/>
  <c r="AJ336" i="24" s="1"/>
  <c r="AB372" i="24" a="1"/>
  <c r="AB372" i="24" s="1"/>
  <c r="AB336" i="24" a="1"/>
  <c r="AB336" i="24" s="1"/>
  <c r="AB82" i="24" a="1"/>
  <c r="AB82" i="24" s="1"/>
  <c r="AB176" i="24" a="1"/>
  <c r="AB176" i="24" s="1"/>
  <c r="AB104" i="24" a="1"/>
  <c r="AB104" i="24" s="1"/>
  <c r="AB185" i="24" a="1"/>
  <c r="AB185" i="24" s="1"/>
  <c r="AB122" i="24" a="1"/>
  <c r="AB122" i="24" s="1"/>
  <c r="AF176" i="24" a="1"/>
  <c r="AF176" i="24" s="1"/>
  <c r="AF104" i="24" a="1"/>
  <c r="AF104" i="24" s="1"/>
  <c r="AF185" i="24" a="1"/>
  <c r="AF185" i="24" s="1"/>
  <c r="AF122" i="24" a="1"/>
  <c r="AF122" i="24" s="1"/>
  <c r="AF372" i="24" a="1"/>
  <c r="AF372" i="24" s="1"/>
  <c r="AF336" i="24" a="1"/>
  <c r="AF336" i="24" s="1"/>
  <c r="AF82" i="24" a="1"/>
  <c r="AF82" i="24" s="1"/>
  <c r="X396" i="24" a="1"/>
  <c r="X396" i="24" s="1"/>
  <c r="K396" i="24" s="1"/>
  <c r="X324" i="24" a="1"/>
  <c r="X324" i="24" s="1"/>
  <c r="K324" i="24" s="1"/>
  <c r="X120" i="24" a="1"/>
  <c r="X120" i="24" s="1"/>
  <c r="K120" i="24" s="1"/>
  <c r="X47" i="24" a="1"/>
  <c r="X47" i="24" s="1"/>
  <c r="K47" i="24" s="1"/>
  <c r="X358" i="24" a="1"/>
  <c r="X358" i="24" s="1"/>
  <c r="K358" i="24" s="1"/>
  <c r="X10" i="24" a="1"/>
  <c r="X10" i="24" s="1"/>
  <c r="K10" i="24" s="1"/>
  <c r="X441" i="24" a="1"/>
  <c r="X441" i="24" s="1"/>
  <c r="K441" i="24" s="1"/>
  <c r="X213" i="24" a="1"/>
  <c r="X213" i="24" s="1"/>
  <c r="K213" i="24" s="1"/>
  <c r="X271" i="24" a="1"/>
  <c r="X271" i="24" s="1"/>
  <c r="K271" i="24" s="1"/>
  <c r="X163" i="24" a="1"/>
  <c r="X163" i="24" s="1"/>
  <c r="K163" i="24" s="1"/>
  <c r="X449" i="24" a="1"/>
  <c r="X449" i="24" s="1"/>
  <c r="K449" i="24" s="1"/>
  <c r="X209" i="24" a="1"/>
  <c r="X209" i="24" s="1"/>
  <c r="K209" i="24" s="1"/>
  <c r="X220" i="24" a="1"/>
  <c r="X220" i="24" s="1"/>
  <c r="K220" i="24" s="1"/>
  <c r="X86" i="24" a="1"/>
  <c r="X86" i="24" s="1"/>
  <c r="K86" i="24" s="1"/>
  <c r="X314" i="24" a="1"/>
  <c r="X314" i="24" s="1"/>
  <c r="K314" i="24" s="1"/>
  <c r="X433" i="24" a="1"/>
  <c r="X433" i="24" s="1"/>
  <c r="K433" i="24" s="1"/>
  <c r="AF297" i="24" a="1"/>
  <c r="AF297" i="24" s="1"/>
  <c r="AF415" i="24" a="1"/>
  <c r="AF415" i="24" s="1"/>
  <c r="AF319" i="24" a="1"/>
  <c r="AF319" i="24" s="1"/>
  <c r="AF150" i="24" a="1"/>
  <c r="AF150" i="24" s="1"/>
  <c r="AF388" i="24" a="1"/>
  <c r="AF388" i="24" s="1"/>
  <c r="AF255" i="24" a="1"/>
  <c r="AF255" i="24" s="1"/>
  <c r="AF147" i="24" a="1"/>
  <c r="AF147" i="24" s="1"/>
  <c r="AF313" i="24" a="1"/>
  <c r="AF313" i="24" s="1"/>
  <c r="AF181" i="24" a="1"/>
  <c r="AF181" i="24" s="1"/>
  <c r="AF97" i="24" a="1"/>
  <c r="AF97" i="24" s="1"/>
  <c r="AF96" i="24" a="1"/>
  <c r="AF96" i="24" s="1"/>
  <c r="AF371" i="24" a="1"/>
  <c r="AF371" i="24" s="1"/>
  <c r="AF251" i="24" a="1"/>
  <c r="AF251" i="24" s="1"/>
  <c r="AF35" i="24" a="1"/>
  <c r="AF35" i="24" s="1"/>
  <c r="AJ322" i="24" a="1"/>
  <c r="AJ322" i="24" s="1"/>
  <c r="AJ201" i="24" a="1"/>
  <c r="AJ201" i="24" s="1"/>
  <c r="AJ189" i="24" a="1"/>
  <c r="AJ189" i="24" s="1"/>
  <c r="AJ308" i="24" a="1"/>
  <c r="AJ308" i="24" s="1"/>
  <c r="AJ307" i="24" a="1"/>
  <c r="AJ307" i="24" s="1"/>
  <c r="AJ211" i="24" a="1"/>
  <c r="AJ211" i="24" s="1"/>
  <c r="AJ21" i="24" a="1"/>
  <c r="AJ21" i="24" s="1"/>
  <c r="AJ32" i="24" a="1"/>
  <c r="AJ32" i="24" s="1"/>
  <c r="AJ19" i="24" a="1"/>
  <c r="AJ19" i="24" s="1"/>
  <c r="AJ282" i="24" a="1"/>
  <c r="AJ282" i="24" s="1"/>
  <c r="AJ258" i="24" a="1"/>
  <c r="AJ258" i="24" s="1"/>
  <c r="AJ210" i="24" a="1"/>
  <c r="AJ210" i="24" s="1"/>
  <c r="AJ78" i="24" a="1"/>
  <c r="AJ78" i="24" s="1"/>
  <c r="AJ101" i="24" a="1"/>
  <c r="AJ101" i="24" s="1"/>
  <c r="AJ29" i="24" a="1"/>
  <c r="AJ29" i="24" s="1"/>
  <c r="AJ268" i="24" a="1"/>
  <c r="AJ268" i="24" s="1"/>
  <c r="AJ196" i="24" a="1"/>
  <c r="AJ196" i="24" s="1"/>
  <c r="AJ40" i="24" a="1"/>
  <c r="AJ40" i="24" s="1"/>
  <c r="AJ278" i="24" a="1"/>
  <c r="AJ278" i="24" s="1"/>
  <c r="AJ218" i="24" a="1"/>
  <c r="AJ218" i="24" s="1"/>
  <c r="AJ158" i="24" a="1"/>
  <c r="AJ158" i="24" s="1"/>
  <c r="AJ253" i="24" a="1"/>
  <c r="AJ253" i="24" s="1"/>
  <c r="AJ49" i="24" a="1"/>
  <c r="AJ49" i="24" s="1"/>
  <c r="AJ25" i="24" a="1"/>
  <c r="AJ25" i="24" s="1"/>
  <c r="AJ13" i="24" a="1"/>
  <c r="AJ13" i="24" s="1"/>
  <c r="AJ288" i="24" a="1"/>
  <c r="AJ288" i="24" s="1"/>
  <c r="AJ252" i="24" a="1"/>
  <c r="AJ252" i="24" s="1"/>
  <c r="AJ204" i="24" a="1"/>
  <c r="AJ204" i="24" s="1"/>
  <c r="AJ84" i="24" a="1"/>
  <c r="AJ84" i="24" s="1"/>
  <c r="AJ287" i="24" a="1"/>
  <c r="AJ287" i="24" s="1"/>
  <c r="AB288" i="24" a="1"/>
  <c r="AB288" i="24" s="1"/>
  <c r="AB252" i="24" a="1"/>
  <c r="AB252" i="24" s="1"/>
  <c r="AB204" i="24" a="1"/>
  <c r="AB204" i="24" s="1"/>
  <c r="AB84" i="24" a="1"/>
  <c r="AB84" i="24" s="1"/>
  <c r="AB287" i="24" a="1"/>
  <c r="AB287" i="24" s="1"/>
  <c r="AB322" i="24" a="1"/>
  <c r="AB322" i="24" s="1"/>
  <c r="AB201" i="24" a="1"/>
  <c r="AB201" i="24" s="1"/>
  <c r="AB189" i="24" a="1"/>
  <c r="AB189" i="24" s="1"/>
  <c r="AB21" i="24" a="1"/>
  <c r="AB21" i="24" s="1"/>
  <c r="AB308" i="24" a="1"/>
  <c r="AB308" i="24" s="1"/>
  <c r="AB32" i="24" a="1"/>
  <c r="AB32" i="24" s="1"/>
  <c r="AB307" i="24" a="1"/>
  <c r="AB307" i="24" s="1"/>
  <c r="AB211" i="24" a="1"/>
  <c r="AB211" i="24" s="1"/>
  <c r="AB19" i="24" a="1"/>
  <c r="AB19" i="24" s="1"/>
  <c r="AB282" i="24" a="1"/>
  <c r="AB282" i="24" s="1"/>
  <c r="AB258" i="24" a="1"/>
  <c r="AB258" i="24" s="1"/>
  <c r="AB210" i="24" a="1"/>
  <c r="AB210" i="24" s="1"/>
  <c r="AB78" i="24" a="1"/>
  <c r="AB78" i="24" s="1"/>
  <c r="AB101" i="24" a="1"/>
  <c r="AB101" i="24" s="1"/>
  <c r="AB29" i="24" a="1"/>
  <c r="AB29" i="24" s="1"/>
  <c r="AB268" i="24" a="1"/>
  <c r="AB268" i="24" s="1"/>
  <c r="AB196" i="24" a="1"/>
  <c r="AB196" i="24" s="1"/>
  <c r="AB40" i="24" a="1"/>
  <c r="AB40" i="24" s="1"/>
  <c r="AB278" i="24" a="1"/>
  <c r="AB278" i="24" s="1"/>
  <c r="AB218" i="24" a="1"/>
  <c r="AB218" i="24" s="1"/>
  <c r="AB158" i="24" a="1"/>
  <c r="AB158" i="24" s="1"/>
  <c r="AB253" i="24" a="1"/>
  <c r="AB253" i="24" s="1"/>
  <c r="AB49" i="24" a="1"/>
  <c r="AB49" i="24" s="1"/>
  <c r="AB25" i="24" a="1"/>
  <c r="AB25" i="24" s="1"/>
  <c r="AB13" i="24" a="1"/>
  <c r="AB13" i="24" s="1"/>
  <c r="AF201" i="24" a="1"/>
  <c r="AF201" i="24" s="1"/>
  <c r="AF189" i="24" a="1"/>
  <c r="AF189" i="24" s="1"/>
  <c r="AF21" i="24" a="1"/>
  <c r="AF21" i="24" s="1"/>
  <c r="AF308" i="24" a="1"/>
  <c r="AF308" i="24" s="1"/>
  <c r="AF32" i="24" a="1"/>
  <c r="AF32" i="24" s="1"/>
  <c r="AF307" i="24" a="1"/>
  <c r="AF307" i="24" s="1"/>
  <c r="AF211" i="24" a="1"/>
  <c r="AF211" i="24" s="1"/>
  <c r="AF19" i="24" a="1"/>
  <c r="AF19" i="24" s="1"/>
  <c r="AF282" i="24" a="1"/>
  <c r="AF282" i="24" s="1"/>
  <c r="AF258" i="24" a="1"/>
  <c r="AF258" i="24" s="1"/>
  <c r="AF210" i="24" a="1"/>
  <c r="AF210" i="24" s="1"/>
  <c r="AF78" i="24" a="1"/>
  <c r="AF78" i="24" s="1"/>
  <c r="AF101" i="24" a="1"/>
  <c r="AF101" i="24" s="1"/>
  <c r="AF29" i="24" a="1"/>
  <c r="AF29" i="24" s="1"/>
  <c r="AF268" i="24" a="1"/>
  <c r="AF268" i="24" s="1"/>
  <c r="AF196" i="24" a="1"/>
  <c r="AF196" i="24" s="1"/>
  <c r="AF40" i="24" a="1"/>
  <c r="AF40" i="24" s="1"/>
  <c r="AF278" i="24" a="1"/>
  <c r="AF278" i="24" s="1"/>
  <c r="AF218" i="24" a="1"/>
  <c r="AF218" i="24" s="1"/>
  <c r="AF158" i="24" a="1"/>
  <c r="AF158" i="24" s="1"/>
  <c r="AF253" i="24" a="1"/>
  <c r="AF253" i="24" s="1"/>
  <c r="AF49" i="24" a="1"/>
  <c r="AF49" i="24" s="1"/>
  <c r="AF25" i="24" a="1"/>
  <c r="AF25" i="24" s="1"/>
  <c r="AF13" i="24" a="1"/>
  <c r="AF13" i="24" s="1"/>
  <c r="AF288" i="24" a="1"/>
  <c r="AF288" i="24" s="1"/>
  <c r="AF252" i="24" a="1"/>
  <c r="AF252" i="24" s="1"/>
  <c r="AF204" i="24" a="1"/>
  <c r="AF204" i="24" s="1"/>
  <c r="AF84" i="24" a="1"/>
  <c r="AF84" i="24" s="1"/>
  <c r="AF287" i="24" a="1"/>
  <c r="AF287" i="24" s="1"/>
  <c r="AF322" i="24" a="1"/>
  <c r="AF322" i="24" s="1"/>
  <c r="X288" i="24" a="1"/>
  <c r="X288" i="24" s="1"/>
  <c r="K288" i="24" s="1"/>
  <c r="X252" i="24" a="1"/>
  <c r="X252" i="24" s="1"/>
  <c r="K252" i="24" s="1"/>
  <c r="X204" i="24" a="1"/>
  <c r="X204" i="24" s="1"/>
  <c r="K204" i="24" s="1"/>
  <c r="X84" i="24" a="1"/>
  <c r="X84" i="24" s="1"/>
  <c r="K84" i="24" s="1"/>
  <c r="X287" i="24" a="1"/>
  <c r="X287" i="24" s="1"/>
  <c r="K287" i="24" s="1"/>
  <c r="X322" i="24" a="1"/>
  <c r="X322" i="24" s="1"/>
  <c r="K322" i="24" s="1"/>
  <c r="X201" i="24" a="1"/>
  <c r="X201" i="24" s="1"/>
  <c r="K201" i="24" s="1"/>
  <c r="X189" i="24" a="1"/>
  <c r="X189" i="24" s="1"/>
  <c r="K189" i="24" s="1"/>
  <c r="X21" i="24" a="1"/>
  <c r="X21" i="24" s="1"/>
  <c r="K21" i="24" s="1"/>
  <c r="X308" i="24" a="1"/>
  <c r="X308" i="24" s="1"/>
  <c r="K308" i="24" s="1"/>
  <c r="X32" i="24" a="1"/>
  <c r="X32" i="24" s="1"/>
  <c r="K32" i="24" s="1"/>
  <c r="X307" i="24" a="1"/>
  <c r="X307" i="24" s="1"/>
  <c r="K307" i="24" s="1"/>
  <c r="X211" i="24" a="1"/>
  <c r="X211" i="24" s="1"/>
  <c r="K211" i="24" s="1"/>
  <c r="X19" i="24" a="1"/>
  <c r="X19" i="24" s="1"/>
  <c r="K19" i="24" s="1"/>
  <c r="X282" i="24" a="1"/>
  <c r="X282" i="24" s="1"/>
  <c r="K282" i="24" s="1"/>
  <c r="X258" i="24" a="1"/>
  <c r="X258" i="24" s="1"/>
  <c r="K258" i="24" s="1"/>
  <c r="X210" i="24" a="1"/>
  <c r="X210" i="24" s="1"/>
  <c r="K210" i="24" s="1"/>
  <c r="X78" i="24" a="1"/>
  <c r="X78" i="24" s="1"/>
  <c r="K78" i="24" s="1"/>
  <c r="X101" i="24" a="1"/>
  <c r="X101" i="24" s="1"/>
  <c r="K101" i="24" s="1"/>
  <c r="X29" i="24" a="1"/>
  <c r="X29" i="24" s="1"/>
  <c r="K29" i="24" s="1"/>
  <c r="X268" i="24" a="1"/>
  <c r="X268" i="24" s="1"/>
  <c r="K268" i="24" s="1"/>
  <c r="X196" i="24" a="1"/>
  <c r="X196" i="24" s="1"/>
  <c r="K196" i="24" s="1"/>
  <c r="X40" i="24" a="1"/>
  <c r="X40" i="24" s="1"/>
  <c r="K40" i="24" s="1"/>
  <c r="X278" i="24" a="1"/>
  <c r="X278" i="24" s="1"/>
  <c r="K278" i="24" s="1"/>
  <c r="X218" i="24" a="1"/>
  <c r="X218" i="24" s="1"/>
  <c r="K218" i="24" s="1"/>
  <c r="X158" i="24" a="1"/>
  <c r="X158" i="24" s="1"/>
  <c r="K158" i="24" s="1"/>
  <c r="X253" i="24" a="1"/>
  <c r="X253" i="24" s="1"/>
  <c r="K253" i="24" s="1"/>
  <c r="X49" i="24" a="1"/>
  <c r="X49" i="24" s="1"/>
  <c r="K49" i="24" s="1"/>
  <c r="X25" i="24" a="1"/>
  <c r="X25" i="24" s="1"/>
  <c r="K25" i="24" s="1"/>
  <c r="X13" i="24" a="1"/>
  <c r="X13" i="24" s="1"/>
  <c r="K13" i="24" s="1"/>
  <c r="AJ261" i="24" a="1"/>
  <c r="AJ261" i="24" s="1"/>
  <c r="AJ427" i="24" a="1"/>
  <c r="AJ427" i="24" s="1"/>
  <c r="AJ270" i="24" a="1"/>
  <c r="AJ270" i="24" s="1"/>
  <c r="AJ435" i="24" a="1"/>
  <c r="AJ435" i="24" s="1"/>
  <c r="AB261" i="24" a="1"/>
  <c r="AB261" i="24" s="1"/>
  <c r="AB427" i="24" a="1"/>
  <c r="AB427" i="24" s="1"/>
  <c r="AB270" i="24" a="1"/>
  <c r="AB270" i="24" s="1"/>
  <c r="AB435" i="24" a="1"/>
  <c r="AB435" i="24" s="1"/>
  <c r="AF261" i="24" a="1"/>
  <c r="AF261" i="24" s="1"/>
  <c r="AF427" i="24" a="1"/>
  <c r="AF427" i="24" s="1"/>
  <c r="AF270" i="24" a="1"/>
  <c r="AF270" i="24" s="1"/>
  <c r="AF435" i="24" a="1"/>
  <c r="AF435" i="24" s="1"/>
  <c r="X261" i="24" a="1"/>
  <c r="X261" i="24" s="1"/>
  <c r="K261" i="24" s="1"/>
  <c r="X427" i="24" a="1"/>
  <c r="X427" i="24" s="1"/>
  <c r="K427" i="24" s="1"/>
  <c r="X270" i="24" a="1"/>
  <c r="X270" i="24" s="1"/>
  <c r="K270" i="24" s="1"/>
  <c r="X435" i="24" a="1"/>
  <c r="X435" i="24" s="1"/>
  <c r="K435" i="24" s="1"/>
  <c r="X94" i="24" a="1"/>
  <c r="X94" i="24" s="1"/>
  <c r="K94" i="24" s="1"/>
  <c r="X395" i="24" a="1"/>
  <c r="X395" i="24" s="1"/>
  <c r="K395" i="24" s="1"/>
  <c r="AB24" i="24" a="1"/>
  <c r="AB24" i="24" s="1"/>
  <c r="AB77" i="24" a="1"/>
  <c r="AB77" i="24" s="1"/>
  <c r="AB339" i="24" a="1"/>
  <c r="AB339" i="24" s="1"/>
  <c r="X24" i="24" a="1"/>
  <c r="X24" i="24" s="1"/>
  <c r="K24" i="24" s="1"/>
  <c r="X77" i="24" a="1"/>
  <c r="X77" i="24" s="1"/>
  <c r="K77" i="24" s="1"/>
  <c r="X339" i="24" a="1"/>
  <c r="X339" i="24" s="1"/>
  <c r="K339" i="24" s="1"/>
  <c r="X108" i="24" a="1"/>
  <c r="X108" i="24" s="1"/>
  <c r="K108" i="24" s="1"/>
  <c r="X406" i="24" a="1"/>
  <c r="X406" i="24" s="1"/>
  <c r="K406" i="24" s="1"/>
  <c r="X310" i="24" a="1"/>
  <c r="X310" i="24" s="1"/>
  <c r="K310" i="24" s="1"/>
  <c r="X22" i="24" a="1"/>
  <c r="X22" i="24" s="1"/>
  <c r="K22" i="24" s="1"/>
  <c r="X141" i="24" a="1"/>
  <c r="X141" i="24" s="1"/>
  <c r="K141" i="24" s="1"/>
  <c r="X117" i="24" a="1"/>
  <c r="X117" i="24" s="1"/>
  <c r="K117" i="24" s="1"/>
  <c r="X320" i="24" a="1"/>
  <c r="X320" i="24" s="1"/>
  <c r="K320" i="24" s="1"/>
  <c r="X223" i="24" a="1"/>
  <c r="X223" i="24" s="1"/>
  <c r="K223" i="24" s="1"/>
  <c r="X414" i="24" a="1"/>
  <c r="X414" i="24" s="1"/>
  <c r="K414" i="24" s="1"/>
  <c r="X54" i="24" a="1"/>
  <c r="X54" i="24" s="1"/>
  <c r="K54" i="24" s="1"/>
  <c r="X389" i="24" a="1"/>
  <c r="X389" i="24" s="1"/>
  <c r="K389" i="24" s="1"/>
  <c r="X364" i="24" a="1"/>
  <c r="X364" i="24" s="1"/>
  <c r="K364" i="24" s="1"/>
  <c r="X160" i="24" a="1"/>
  <c r="X160" i="24" s="1"/>
  <c r="K160" i="24" s="1"/>
  <c r="X399" i="24" a="1"/>
  <c r="X399" i="24" s="1"/>
  <c r="K399" i="24" s="1"/>
  <c r="X327" i="24" a="1"/>
  <c r="X327" i="24" s="1"/>
  <c r="K327" i="24" s="1"/>
  <c r="X291" i="24" a="1"/>
  <c r="X291" i="24" s="1"/>
  <c r="K291" i="24" s="1"/>
  <c r="X410" i="24" a="1"/>
  <c r="X410" i="24" s="1"/>
  <c r="K410" i="24" s="1"/>
  <c r="X266" i="24" a="1"/>
  <c r="X266" i="24" s="1"/>
  <c r="K266" i="24" s="1"/>
  <c r="X146" i="24" a="1"/>
  <c r="X146" i="24" s="1"/>
  <c r="K146" i="24" s="1"/>
  <c r="X134" i="24" a="1"/>
  <c r="X134" i="24" s="1"/>
  <c r="K134" i="24" s="1"/>
  <c r="X14" i="24" a="1"/>
  <c r="X14" i="24" s="1"/>
  <c r="K14" i="24" s="1"/>
  <c r="X241" i="24" a="1"/>
  <c r="X241" i="24" s="1"/>
  <c r="K241" i="24" s="1"/>
  <c r="X37" i="24" a="1"/>
  <c r="X37" i="24" s="1"/>
  <c r="K37" i="24" s="1"/>
  <c r="AJ134" i="24" a="1"/>
  <c r="AJ134" i="24" s="1"/>
  <c r="AJ406" i="24" a="1"/>
  <c r="AJ406" i="24" s="1"/>
  <c r="AJ310" i="24" a="1"/>
  <c r="AJ310" i="24" s="1"/>
  <c r="AJ320" i="24" a="1"/>
  <c r="AJ320" i="24" s="1"/>
  <c r="AJ223" i="24" a="1"/>
  <c r="AJ223" i="24" s="1"/>
  <c r="AJ414" i="24" a="1"/>
  <c r="AJ414" i="24" s="1"/>
  <c r="AJ22" i="24" a="1"/>
  <c r="AJ22" i="24" s="1"/>
  <c r="AJ141" i="24" a="1"/>
  <c r="AJ141" i="24" s="1"/>
  <c r="AJ117" i="24" a="1"/>
  <c r="AJ117" i="24" s="1"/>
  <c r="AJ54" i="24" a="1"/>
  <c r="AJ54" i="24" s="1"/>
  <c r="AJ389" i="24" a="1"/>
  <c r="AJ389" i="24" s="1"/>
  <c r="AJ364" i="24" a="1"/>
  <c r="AJ364" i="24" s="1"/>
  <c r="AJ160" i="24" a="1"/>
  <c r="AJ160" i="24" s="1"/>
  <c r="AJ399" i="24" a="1"/>
  <c r="AJ399" i="24" s="1"/>
  <c r="AJ327" i="24" a="1"/>
  <c r="AJ327" i="24" s="1"/>
  <c r="AJ291" i="24" a="1"/>
  <c r="AJ291" i="24" s="1"/>
  <c r="AJ410" i="24" a="1"/>
  <c r="AJ410" i="24" s="1"/>
  <c r="AJ266" i="24" a="1"/>
  <c r="AJ266" i="24" s="1"/>
  <c r="AJ146" i="24" a="1"/>
  <c r="AJ146" i="24" s="1"/>
  <c r="AJ14" i="24" a="1"/>
  <c r="AJ14" i="24" s="1"/>
  <c r="AJ241" i="24" a="1"/>
  <c r="AJ241" i="24" s="1"/>
  <c r="AJ37" i="24" a="1"/>
  <c r="AJ37" i="24" s="1"/>
  <c r="AJ108" i="24" a="1"/>
  <c r="AJ108" i="24" s="1"/>
  <c r="AB108" i="24" a="1"/>
  <c r="AB108" i="24" s="1"/>
  <c r="AB406" i="24" a="1"/>
  <c r="AB406" i="24" s="1"/>
  <c r="AB310" i="24" a="1"/>
  <c r="AB310" i="24" s="1"/>
  <c r="AB22" i="24" a="1"/>
  <c r="AB22" i="24" s="1"/>
  <c r="AB141" i="24" a="1"/>
  <c r="AB141" i="24" s="1"/>
  <c r="AB117" i="24" a="1"/>
  <c r="AB117" i="24" s="1"/>
  <c r="AB320" i="24" a="1"/>
  <c r="AB320" i="24" s="1"/>
  <c r="AB223" i="24" a="1"/>
  <c r="AB223" i="24" s="1"/>
  <c r="AB414" i="24" a="1"/>
  <c r="AB414" i="24" s="1"/>
  <c r="AB54" i="24" a="1"/>
  <c r="AB54" i="24" s="1"/>
  <c r="AB389" i="24" a="1"/>
  <c r="AB389" i="24" s="1"/>
  <c r="AB364" i="24" a="1"/>
  <c r="AB364" i="24" s="1"/>
  <c r="AB160" i="24" a="1"/>
  <c r="AB160" i="24" s="1"/>
  <c r="AB399" i="24" a="1"/>
  <c r="AB399" i="24" s="1"/>
  <c r="AB327" i="24" a="1"/>
  <c r="AB327" i="24" s="1"/>
  <c r="AB291" i="24" a="1"/>
  <c r="AB291" i="24" s="1"/>
  <c r="AB410" i="24" a="1"/>
  <c r="AB410" i="24" s="1"/>
  <c r="AB266" i="24" a="1"/>
  <c r="AB266" i="24" s="1"/>
  <c r="AB146" i="24" a="1"/>
  <c r="AB146" i="24" s="1"/>
  <c r="AB134" i="24" a="1"/>
  <c r="AB134" i="24" s="1"/>
  <c r="AB14" i="24" a="1"/>
  <c r="AB14" i="24" s="1"/>
  <c r="AB241" i="24" a="1"/>
  <c r="AB241" i="24" s="1"/>
  <c r="AB37" i="24" a="1"/>
  <c r="AB37" i="24" s="1"/>
  <c r="AF141" i="24" a="1"/>
  <c r="AF141" i="24" s="1"/>
  <c r="AF117" i="24" a="1"/>
  <c r="AF117" i="24" s="1"/>
  <c r="AF320" i="24" a="1"/>
  <c r="AF320" i="24" s="1"/>
  <c r="AF223" i="24" a="1"/>
  <c r="AF223" i="24" s="1"/>
  <c r="AF414" i="24" a="1"/>
  <c r="AF414" i="24" s="1"/>
  <c r="AF54" i="24" a="1"/>
  <c r="AF54" i="24" s="1"/>
  <c r="AF389" i="24" a="1"/>
  <c r="AF389" i="24" s="1"/>
  <c r="AF364" i="24" a="1"/>
  <c r="AF364" i="24" s="1"/>
  <c r="AF160" i="24" a="1"/>
  <c r="AF160" i="24" s="1"/>
  <c r="AF399" i="24" a="1"/>
  <c r="AF399" i="24" s="1"/>
  <c r="AF327" i="24" a="1"/>
  <c r="AF327" i="24" s="1"/>
  <c r="AF291" i="24" a="1"/>
  <c r="AF291" i="24" s="1"/>
  <c r="AF410" i="24" a="1"/>
  <c r="AF410" i="24" s="1"/>
  <c r="AF266" i="24" a="1"/>
  <c r="AF266" i="24" s="1"/>
  <c r="AF146" i="24" a="1"/>
  <c r="AF146" i="24" s="1"/>
  <c r="AF134" i="24" a="1"/>
  <c r="AF134" i="24" s="1"/>
  <c r="AF14" i="24" a="1"/>
  <c r="AF14" i="24" s="1"/>
  <c r="AF241" i="24" a="1"/>
  <c r="AF241" i="24" s="1"/>
  <c r="AF37" i="24" a="1"/>
  <c r="AF37" i="24" s="1"/>
  <c r="AF108" i="24" a="1"/>
  <c r="AF108" i="24" s="1"/>
  <c r="AF406" i="24" a="1"/>
  <c r="AF406" i="24" s="1"/>
  <c r="AF310" i="24" a="1"/>
  <c r="AF310" i="24" s="1"/>
  <c r="AF22" i="24" a="1"/>
  <c r="AF22" i="24" s="1"/>
  <c r="X180" i="24" a="1"/>
  <c r="X180" i="24" s="1"/>
  <c r="K180" i="24" s="1"/>
  <c r="X461" i="24" a="1"/>
  <c r="X461" i="24" s="1"/>
  <c r="K461" i="24" s="1"/>
  <c r="AJ461" i="24" a="1"/>
  <c r="AJ461" i="24" s="1"/>
  <c r="AJ180" i="24" a="1"/>
  <c r="AJ180" i="24" s="1"/>
  <c r="AB180" i="24" a="1"/>
  <c r="AB180" i="24" s="1"/>
  <c r="AB461" i="24" a="1"/>
  <c r="AB461" i="24" s="1"/>
  <c r="AF461" i="24" a="1"/>
  <c r="AF461" i="24" s="1"/>
  <c r="AF180" i="24" a="1"/>
  <c r="AF180" i="24" s="1"/>
  <c r="AF77" i="24" a="1"/>
  <c r="AF77" i="24" s="1"/>
  <c r="AF339" i="24" a="1"/>
  <c r="AF339" i="24" s="1"/>
  <c r="AF24" i="24" a="1"/>
  <c r="AF24" i="24" s="1"/>
  <c r="AJ103" i="24" a="1"/>
  <c r="AJ103" i="24" s="1"/>
  <c r="AJ216" i="24" a="1"/>
  <c r="AJ216" i="24" s="1"/>
  <c r="AB216" i="24" a="1"/>
  <c r="AB216" i="24" s="1"/>
  <c r="AB103" i="24" a="1"/>
  <c r="AB103" i="24" s="1"/>
  <c r="X216" i="24" a="1"/>
  <c r="X216" i="24" s="1"/>
  <c r="K216" i="24" s="1"/>
  <c r="X103" i="24" a="1"/>
  <c r="X103" i="24" s="1"/>
  <c r="K103" i="24" s="1"/>
  <c r="AF103" i="24" a="1"/>
  <c r="AF103" i="24" s="1"/>
  <c r="AF216" i="24" a="1"/>
  <c r="AF216" i="24" s="1"/>
  <c r="AJ346" i="24" a="1"/>
  <c r="AJ346" i="24" s="1"/>
  <c r="AJ356" i="24" a="1"/>
  <c r="AJ356" i="24" s="1"/>
  <c r="AJ272" i="24" a="1"/>
  <c r="AJ272" i="24" s="1"/>
  <c r="AJ260" i="24" a="1"/>
  <c r="AJ260" i="24" s="1"/>
  <c r="AJ46" i="24" a="1"/>
  <c r="AJ46" i="24" s="1"/>
  <c r="AJ93" i="24" a="1"/>
  <c r="AJ93" i="24" s="1"/>
  <c r="AJ9" i="24" a="1"/>
  <c r="AJ9" i="24" s="1"/>
  <c r="AJ198" i="24" a="1"/>
  <c r="AJ198" i="24" s="1"/>
  <c r="AJ292" i="24" a="1"/>
  <c r="AJ292" i="24" s="1"/>
  <c r="AJ112" i="24" a="1"/>
  <c r="AJ112" i="24" s="1"/>
  <c r="AJ63" i="24" a="1"/>
  <c r="AJ63" i="24" s="1"/>
  <c r="AJ228" i="24" a="1"/>
  <c r="AJ228" i="24" s="1"/>
  <c r="AJ347" i="24" a="1"/>
  <c r="AJ347" i="24" s="1"/>
  <c r="AJ203" i="24" a="1"/>
  <c r="AJ203" i="24" s="1"/>
  <c r="AJ143" i="24" a="1"/>
  <c r="AJ143" i="24" s="1"/>
  <c r="AJ119" i="24" a="1"/>
  <c r="AJ119" i="24" s="1"/>
  <c r="AB228" i="24" a="1"/>
  <c r="AB228" i="24" s="1"/>
  <c r="AB347" i="24" a="1"/>
  <c r="AB347" i="24" s="1"/>
  <c r="AB203" i="24" a="1"/>
  <c r="AB203" i="24" s="1"/>
  <c r="AB143" i="24" a="1"/>
  <c r="AB143" i="24" s="1"/>
  <c r="AB119" i="24" a="1"/>
  <c r="AB119" i="24" s="1"/>
  <c r="AB346" i="24" a="1"/>
  <c r="AB346" i="24" s="1"/>
  <c r="AB46" i="24" a="1"/>
  <c r="AB46" i="24" s="1"/>
  <c r="AB93" i="24" a="1"/>
  <c r="AB93" i="24" s="1"/>
  <c r="AB9" i="24" a="1"/>
  <c r="AB9" i="24" s="1"/>
  <c r="AB356" i="24" a="1"/>
  <c r="AB356" i="24" s="1"/>
  <c r="AB272" i="24" a="1"/>
  <c r="AB272" i="24" s="1"/>
  <c r="AB260" i="24" a="1"/>
  <c r="AB260" i="24" s="1"/>
  <c r="AB198" i="24" a="1"/>
  <c r="AB198" i="24" s="1"/>
  <c r="AB292" i="24" a="1"/>
  <c r="AB292" i="24" s="1"/>
  <c r="AB112" i="24" a="1"/>
  <c r="AB112" i="24" s="1"/>
  <c r="AB63" i="24" a="1"/>
  <c r="AB63" i="24" s="1"/>
  <c r="X228" i="24" a="1"/>
  <c r="X228" i="24" s="1"/>
  <c r="K228" i="24" s="1"/>
  <c r="X347" i="24" a="1"/>
  <c r="X347" i="24" s="1"/>
  <c r="K347" i="24" s="1"/>
  <c r="X203" i="24" a="1"/>
  <c r="X203" i="24" s="1"/>
  <c r="K203" i="24" s="1"/>
  <c r="X143" i="24" a="1"/>
  <c r="X143" i="24" s="1"/>
  <c r="K143" i="24" s="1"/>
  <c r="X119" i="24" a="1"/>
  <c r="X119" i="24" s="1"/>
  <c r="K119" i="24" s="1"/>
  <c r="X346" i="24" a="1"/>
  <c r="X346" i="24" s="1"/>
  <c r="K346" i="24" s="1"/>
  <c r="X46" i="24" a="1"/>
  <c r="X46" i="24" s="1"/>
  <c r="K46" i="24" s="1"/>
  <c r="X93" i="24" a="1"/>
  <c r="X93" i="24" s="1"/>
  <c r="K93" i="24" s="1"/>
  <c r="X9" i="24" a="1"/>
  <c r="X9" i="24" s="1"/>
  <c r="K9" i="24" s="1"/>
  <c r="X356" i="24" a="1"/>
  <c r="X356" i="24" s="1"/>
  <c r="K356" i="24" s="1"/>
  <c r="X272" i="24" a="1"/>
  <c r="X272" i="24" s="1"/>
  <c r="K272" i="24" s="1"/>
  <c r="X260" i="24" a="1"/>
  <c r="X260" i="24" s="1"/>
  <c r="K260" i="24" s="1"/>
  <c r="X198" i="24" a="1"/>
  <c r="X198" i="24" s="1"/>
  <c r="K198" i="24" s="1"/>
  <c r="X292" i="24" a="1"/>
  <c r="X292" i="24" s="1"/>
  <c r="K292" i="24" s="1"/>
  <c r="X112" i="24" a="1"/>
  <c r="X112" i="24" s="1"/>
  <c r="K112" i="24" s="1"/>
  <c r="X63" i="24" a="1"/>
  <c r="X63" i="24" s="1"/>
  <c r="K63" i="24" s="1"/>
  <c r="AF93" i="24" a="1"/>
  <c r="AF93" i="24" s="1"/>
  <c r="AF9" i="24" a="1"/>
  <c r="AF9" i="24" s="1"/>
  <c r="AF356" i="24" a="1"/>
  <c r="AF356" i="24" s="1"/>
  <c r="AF272" i="24" a="1"/>
  <c r="AF272" i="24" s="1"/>
  <c r="AF260" i="24" a="1"/>
  <c r="AF260" i="24" s="1"/>
  <c r="AF198" i="24" a="1"/>
  <c r="AF198" i="24" s="1"/>
  <c r="AF292" i="24" a="1"/>
  <c r="AF292" i="24" s="1"/>
  <c r="AF112" i="24" a="1"/>
  <c r="AF112" i="24" s="1"/>
  <c r="AF63" i="24" a="1"/>
  <c r="AF63" i="24" s="1"/>
  <c r="AF228" i="24" a="1"/>
  <c r="AF228" i="24" s="1"/>
  <c r="AF347" i="24" a="1"/>
  <c r="AF347" i="24" s="1"/>
  <c r="AF203" i="24" a="1"/>
  <c r="AF203" i="24" s="1"/>
  <c r="AF143" i="24" a="1"/>
  <c r="AF143" i="24" s="1"/>
  <c r="AF119" i="24" a="1"/>
  <c r="AF119" i="24" s="1"/>
  <c r="AF346" i="24" a="1"/>
  <c r="AF346" i="24" s="1"/>
  <c r="AF46" i="24" a="1"/>
  <c r="AF46" i="24" s="1"/>
  <c r="AJ452" i="24" a="1"/>
  <c r="AJ452" i="24" s="1"/>
  <c r="AJ369" i="24" a="1"/>
  <c r="AJ369" i="24" s="1"/>
  <c r="AJ450" i="24" a="1"/>
  <c r="AJ450" i="24" s="1"/>
  <c r="AJ232" i="24" a="1"/>
  <c r="AJ232" i="24" s="1"/>
  <c r="AJ171" i="24" a="1"/>
  <c r="AJ171" i="24" s="1"/>
  <c r="AJ170" i="24" a="1"/>
  <c r="AJ170" i="24" s="1"/>
  <c r="AJ38" i="24" a="1"/>
  <c r="AJ38" i="24" s="1"/>
  <c r="AJ107" i="24" a="1"/>
  <c r="AJ107" i="24" s="1"/>
  <c r="AB107" i="24" a="1"/>
  <c r="AB107" i="24" s="1"/>
  <c r="AB369" i="24" a="1"/>
  <c r="AB369" i="24" s="1"/>
  <c r="AB452" i="24" a="1"/>
  <c r="AB452" i="24" s="1"/>
  <c r="AB450" i="24" a="1"/>
  <c r="AB450" i="24" s="1"/>
  <c r="AB232" i="24" a="1"/>
  <c r="AB232" i="24" s="1"/>
  <c r="AB171" i="24" a="1"/>
  <c r="AB171" i="24" s="1"/>
  <c r="AB170" i="24" a="1"/>
  <c r="AB170" i="24" s="1"/>
  <c r="AB38" i="24" a="1"/>
  <c r="AB38" i="24" s="1"/>
  <c r="X107" i="24" a="1"/>
  <c r="X107" i="24" s="1"/>
  <c r="K107" i="24" s="1"/>
  <c r="X369" i="24" a="1"/>
  <c r="X369" i="24" s="1"/>
  <c r="K369" i="24" s="1"/>
  <c r="X452" i="24" a="1"/>
  <c r="X452" i="24" s="1"/>
  <c r="K452" i="24" s="1"/>
  <c r="X450" i="24" a="1"/>
  <c r="X450" i="24" s="1"/>
  <c r="K450" i="24" s="1"/>
  <c r="X232" i="24" a="1"/>
  <c r="X232" i="24" s="1"/>
  <c r="K232" i="24" s="1"/>
  <c r="X171" i="24" a="1"/>
  <c r="X171" i="24" s="1"/>
  <c r="K171" i="24" s="1"/>
  <c r="X170" i="24" a="1"/>
  <c r="X170" i="24" s="1"/>
  <c r="K170" i="24" s="1"/>
  <c r="X38" i="24" a="1"/>
  <c r="X38" i="24" s="1"/>
  <c r="K38" i="24" s="1"/>
  <c r="AF369" i="24" a="1"/>
  <c r="AF369" i="24" s="1"/>
  <c r="AF452" i="24" a="1"/>
  <c r="AF452" i="24" s="1"/>
  <c r="AF450" i="24" a="1"/>
  <c r="AF450" i="24" s="1"/>
  <c r="AF232" i="24" a="1"/>
  <c r="AF232" i="24" s="1"/>
  <c r="AF171" i="24" a="1"/>
  <c r="AF171" i="24" s="1"/>
  <c r="AF170" i="24" a="1"/>
  <c r="AF170" i="24" s="1"/>
  <c r="AF38" i="24" a="1"/>
  <c r="AF38" i="24" s="1"/>
  <c r="AF107" i="24" a="1"/>
  <c r="AF107" i="24" s="1"/>
  <c r="AB94" i="24" a="1"/>
  <c r="AB94" i="24" s="1"/>
  <c r="AB395" i="24" a="1"/>
  <c r="AB395" i="24" s="1"/>
  <c r="AF417" i="24" a="1"/>
  <c r="AF417" i="24" s="1"/>
  <c r="AF381" i="24" a="1"/>
  <c r="AF381" i="24" s="1"/>
  <c r="AF345" i="24" a="1"/>
  <c r="AF345" i="24" s="1"/>
  <c r="AF225" i="24" a="1"/>
  <c r="AF225" i="24" s="1"/>
  <c r="AF69" i="24" a="1"/>
  <c r="AF69" i="24" s="1"/>
  <c r="AF428" i="24" a="1"/>
  <c r="AF428" i="24" s="1"/>
  <c r="AF416" i="24" a="1"/>
  <c r="AF416" i="24" s="1"/>
  <c r="AF404" i="24" a="1"/>
  <c r="AF404" i="24" s="1"/>
  <c r="AF380" i="24" a="1"/>
  <c r="AF380" i="24" s="1"/>
  <c r="AF368" i="24" a="1"/>
  <c r="AF368" i="24" s="1"/>
  <c r="AF344" i="24" a="1"/>
  <c r="AF344" i="24" s="1"/>
  <c r="AF332" i="24" a="1"/>
  <c r="AF332" i="24" s="1"/>
  <c r="AF248" i="24" a="1"/>
  <c r="AF248" i="24" s="1"/>
  <c r="AF152" i="24" a="1"/>
  <c r="AF152" i="24" s="1"/>
  <c r="AF128" i="24" a="1"/>
  <c r="AF128" i="24" s="1"/>
  <c r="AF451" i="24" a="1"/>
  <c r="AF451" i="24" s="1"/>
  <c r="AF391" i="24" a="1"/>
  <c r="AF391" i="24" s="1"/>
  <c r="AF355" i="24" a="1"/>
  <c r="AF355" i="24" s="1"/>
  <c r="AF199" i="24" a="1"/>
  <c r="AF199" i="24" s="1"/>
  <c r="AF438" i="24" a="1"/>
  <c r="AF438" i="24" s="1"/>
  <c r="AF366" i="24" a="1"/>
  <c r="AF366" i="24" s="1"/>
  <c r="AF162" i="24" a="1"/>
  <c r="AF162" i="24" s="1"/>
  <c r="AF66" i="24" a="1"/>
  <c r="AF66" i="24" s="1"/>
  <c r="AF401" i="24" a="1"/>
  <c r="AF401" i="24" s="1"/>
  <c r="AF377" i="24" a="1"/>
  <c r="AF377" i="24" s="1"/>
  <c r="AF365" i="24" a="1"/>
  <c r="AF365" i="24" s="1"/>
  <c r="AF281" i="24" a="1"/>
  <c r="AF281" i="24" s="1"/>
  <c r="AF245" i="24" a="1"/>
  <c r="AF245" i="24" s="1"/>
  <c r="AF233" i="24" a="1"/>
  <c r="AF233" i="24" s="1"/>
  <c r="AF436" i="24" a="1"/>
  <c r="AF436" i="24" s="1"/>
  <c r="AF52" i="24" a="1"/>
  <c r="AF52" i="24" s="1"/>
  <c r="AF387" i="24" a="1"/>
  <c r="AF387" i="24" s="1"/>
  <c r="AF375" i="24" a="1"/>
  <c r="AF375" i="24" s="1"/>
  <c r="AF243" i="24" a="1"/>
  <c r="AF243" i="24" s="1"/>
  <c r="AF111" i="24" a="1"/>
  <c r="AF111" i="24" s="1"/>
  <c r="AF39" i="24" a="1"/>
  <c r="AF39" i="24" s="1"/>
  <c r="AF290" i="24" a="1"/>
  <c r="AF290" i="24" s="1"/>
  <c r="AF242" i="24" a="1"/>
  <c r="AF242" i="24" s="1"/>
  <c r="AF74" i="24" a="1"/>
  <c r="AF74" i="24" s="1"/>
  <c r="AF62" i="24" a="1"/>
  <c r="AF62" i="24" s="1"/>
  <c r="AF50" i="24" a="1"/>
  <c r="AF50" i="24" s="1"/>
  <c r="AF445" i="24" a="1"/>
  <c r="AF445" i="24" s="1"/>
  <c r="AF421" i="24" a="1"/>
  <c r="AF421" i="24" s="1"/>
  <c r="AF397" i="24" a="1"/>
  <c r="AF397" i="24" s="1"/>
  <c r="AF361" i="24" a="1"/>
  <c r="AF361" i="24" s="1"/>
  <c r="AF349" i="24" a="1"/>
  <c r="AF349" i="24" s="1"/>
  <c r="AF157" i="24" a="1"/>
  <c r="AF157" i="24" s="1"/>
  <c r="AF121" i="24" a="1"/>
  <c r="AF121" i="24" s="1"/>
  <c r="AF61" i="24" a="1"/>
  <c r="AF61" i="24" s="1"/>
  <c r="AF384" i="24" a="1"/>
  <c r="AF384" i="24" s="1"/>
  <c r="AF312" i="24" a="1"/>
  <c r="AF312" i="24" s="1"/>
  <c r="AF300" i="24" a="1"/>
  <c r="AF300" i="24" s="1"/>
  <c r="AF455" i="24" a="1"/>
  <c r="AF455" i="24" s="1"/>
  <c r="AF443" i="24" a="1"/>
  <c r="AF443" i="24" s="1"/>
  <c r="AF131" i="24" a="1"/>
  <c r="AF131" i="24" s="1"/>
  <c r="AF71" i="24" a="1"/>
  <c r="AF71" i="24" s="1"/>
  <c r="AF59" i="24" a="1"/>
  <c r="AF59" i="24" s="1"/>
  <c r="AF11" i="24" a="1"/>
  <c r="AF11" i="24" s="1"/>
  <c r="AF430" i="24" a="1"/>
  <c r="AF430" i="24" s="1"/>
  <c r="AF394" i="24" a="1"/>
  <c r="AF394" i="24" s="1"/>
  <c r="AF382" i="24" a="1"/>
  <c r="AF382" i="24" s="1"/>
  <c r="AF130" i="24" a="1"/>
  <c r="AF130" i="24" s="1"/>
  <c r="AF70" i="24" a="1"/>
  <c r="AF70" i="24" s="1"/>
  <c r="AF249" i="24" a="1"/>
  <c r="AF249" i="24" s="1"/>
  <c r="AF304" i="24" a="1"/>
  <c r="AF304" i="24" s="1"/>
  <c r="AF166" i="24" a="1"/>
  <c r="AF166" i="24" s="1"/>
  <c r="AF441" i="24" a="1"/>
  <c r="AF441" i="24" s="1"/>
  <c r="AF213" i="24" a="1"/>
  <c r="AF213" i="24" s="1"/>
  <c r="AF271" i="24" a="1"/>
  <c r="AF271" i="24" s="1"/>
  <c r="AF163" i="24" a="1"/>
  <c r="AF163" i="24" s="1"/>
  <c r="AF449" i="24" a="1"/>
  <c r="AF449" i="24" s="1"/>
  <c r="AF209" i="24" a="1"/>
  <c r="AF209" i="24" s="1"/>
  <c r="AF220" i="24" a="1"/>
  <c r="AF220" i="24" s="1"/>
  <c r="AF314" i="24" a="1"/>
  <c r="AF314" i="24" s="1"/>
  <c r="AF86" i="24" a="1"/>
  <c r="AF86" i="24" s="1"/>
  <c r="AF433" i="24" a="1"/>
  <c r="AF433" i="24" s="1"/>
  <c r="AF396" i="24" a="1"/>
  <c r="AF396" i="24" s="1"/>
  <c r="AF324" i="24" a="1"/>
  <c r="AF324" i="24" s="1"/>
  <c r="AF120" i="24" a="1"/>
  <c r="AF120" i="24" s="1"/>
  <c r="AF47" i="24" a="1"/>
  <c r="AF47" i="24" s="1"/>
  <c r="AF358" i="24" a="1"/>
  <c r="AF358" i="24" s="1"/>
  <c r="AF10" i="24" a="1"/>
  <c r="AF10" i="24" s="1"/>
  <c r="X191" i="24" a="1"/>
  <c r="X191" i="24" s="1"/>
  <c r="K191" i="24" s="1"/>
  <c r="X214" i="24" a="1"/>
  <c r="X214" i="24" s="1"/>
  <c r="K214" i="24" s="1"/>
  <c r="X142" i="24" a="1"/>
  <c r="X142" i="24" s="1"/>
  <c r="K142" i="24" s="1"/>
  <c r="X106" i="24" a="1"/>
  <c r="X106" i="24" s="1"/>
  <c r="K106" i="24" s="1"/>
  <c r="X237" i="24" a="1"/>
  <c r="X237" i="24" s="1"/>
  <c r="K237" i="24" s="1"/>
  <c r="X385" i="24" a="1"/>
  <c r="X385" i="24" s="1"/>
  <c r="K385" i="24" s="1"/>
  <c r="X250" i="24" a="1"/>
  <c r="X250" i="24" s="1"/>
  <c r="K250" i="24" s="1"/>
  <c r="X92" i="24" a="1"/>
  <c r="X92" i="24" s="1"/>
  <c r="K92" i="24" s="1"/>
  <c r="X68" i="24" a="1"/>
  <c r="X68" i="24" s="1"/>
  <c r="K68" i="24" s="1"/>
  <c r="X402" i="24" a="1"/>
  <c r="X402" i="24" s="1"/>
  <c r="K402" i="24" s="1"/>
  <c r="X17" i="24" a="1"/>
  <c r="X17" i="24" s="1"/>
  <c r="K17" i="24" s="1"/>
  <c r="X26" i="24" a="1"/>
  <c r="X26" i="24" s="1"/>
  <c r="K26" i="24" s="1"/>
  <c r="X166" i="24" a="1"/>
  <c r="X166" i="24" s="1"/>
  <c r="K166" i="24" s="1"/>
  <c r="X249" i="24" a="1"/>
  <c r="X249" i="24" s="1"/>
  <c r="K249" i="24" s="1"/>
  <c r="X304" i="24" a="1"/>
  <c r="X304" i="24" s="1"/>
  <c r="K304" i="24" s="1"/>
  <c r="X118" i="24" a="1"/>
  <c r="X118" i="24" s="1"/>
  <c r="K118" i="24" s="1"/>
  <c r="X45" i="24" a="1"/>
  <c r="X45" i="24" s="1"/>
  <c r="K45" i="24" s="1"/>
  <c r="X8" i="24" a="1"/>
  <c r="X8" i="24" s="1"/>
  <c r="K8" i="24" s="1"/>
  <c r="X194" i="24" a="1"/>
  <c r="X194" i="24" s="1"/>
  <c r="K194" i="24" s="1"/>
  <c r="F265" i="24"/>
  <c r="F337" i="24"/>
  <c r="F386" i="24"/>
  <c r="F183" i="24"/>
  <c r="F16" i="24"/>
  <c r="F88" i="24"/>
  <c r="F431" i="24"/>
  <c r="F221" i="24"/>
  <c r="F293" i="24"/>
  <c r="F437" i="24"/>
  <c r="F294" i="24"/>
  <c r="F367" i="24"/>
  <c r="F439" i="24"/>
  <c r="F56" i="24"/>
  <c r="F33" i="24"/>
  <c r="F418" i="24"/>
  <c r="F227" i="24"/>
  <c r="F299" i="24"/>
  <c r="F360" i="24"/>
  <c r="F133" i="24"/>
  <c r="F277" i="24"/>
  <c r="F230" i="24"/>
  <c r="F51" i="24"/>
  <c r="F411" i="24"/>
  <c r="F400" i="24"/>
  <c r="F28" i="24"/>
  <c r="F244" i="24"/>
  <c r="F305" i="24"/>
  <c r="F405" i="24"/>
  <c r="F145" i="24"/>
  <c r="F98" i="24"/>
  <c r="F458" i="24"/>
  <c r="F135" i="24"/>
  <c r="F423" i="24"/>
  <c r="F184" i="24"/>
  <c r="F328" i="24"/>
  <c r="F173" i="24"/>
  <c r="F419" i="24"/>
  <c r="F30" i="24"/>
  <c r="F174" i="24"/>
  <c r="F318" i="24"/>
  <c r="F390" i="24"/>
  <c r="F462" i="24"/>
  <c r="F80" i="24"/>
  <c r="F224" i="24"/>
  <c r="F57" i="24"/>
  <c r="F226" i="24"/>
  <c r="F298" i="24"/>
  <c r="F179" i="24"/>
  <c r="F168" i="24"/>
  <c r="F240" i="24"/>
  <c r="F85" i="24"/>
  <c r="F407" i="24"/>
  <c r="F124" i="24"/>
  <c r="F340" i="24"/>
  <c r="F329" i="24"/>
  <c r="F42" i="24"/>
  <c r="F114" i="24"/>
  <c r="F186" i="24"/>
  <c r="F330" i="24"/>
  <c r="F295" i="24"/>
  <c r="F127" i="24"/>
  <c r="F331" i="24"/>
  <c r="F236" i="24"/>
  <c r="F357" i="24"/>
  <c r="F429" i="24"/>
  <c r="F238" i="24"/>
  <c r="F263" i="24"/>
  <c r="F457" i="24"/>
  <c r="F422" i="24"/>
  <c r="F231" i="24"/>
  <c r="F303" i="24"/>
  <c r="F447" i="24"/>
  <c r="F136" i="24"/>
  <c r="F208" i="24"/>
  <c r="F352" i="24"/>
  <c r="F341" i="24"/>
  <c r="F413" i="24"/>
  <c r="F126" i="24"/>
  <c r="F342" i="24"/>
  <c r="F67" i="24"/>
  <c r="F392" i="24"/>
  <c r="F34" i="24"/>
  <c r="F178" i="24"/>
  <c r="F275" i="24"/>
  <c r="F109" i="24"/>
  <c r="F325" i="24"/>
  <c r="F434" i="24"/>
  <c r="F362" i="24"/>
  <c r="F99" i="24"/>
  <c r="F315" i="24"/>
  <c r="F459" i="24"/>
  <c r="F148" i="24"/>
  <c r="F425" i="24"/>
  <c r="F138" i="24"/>
  <c r="F426" i="24"/>
  <c r="F79" i="24"/>
  <c r="F44" i="24"/>
  <c r="F188" i="24"/>
  <c r="F190" i="24"/>
  <c r="F262" i="24"/>
  <c r="F359" i="24"/>
  <c r="F276" i="24"/>
  <c r="F348" i="24"/>
  <c r="U117" i="24" a="1"/>
  <c r="U117" i="24" s="1"/>
  <c r="AK117" i="24" a="1"/>
  <c r="AK117" i="24" s="1"/>
  <c r="AL117" i="24" s="1"/>
  <c r="U379" i="24" a="1"/>
  <c r="U379" i="24" s="1"/>
  <c r="AK379" i="24" a="1"/>
  <c r="AK379" i="24" s="1"/>
  <c r="AL379" i="24" s="1"/>
  <c r="U595" i="24" a="1"/>
  <c r="U595" i="24" s="1"/>
  <c r="AK595" i="24" a="1"/>
  <c r="AK595" i="24" s="1"/>
  <c r="U667" i="24" a="1"/>
  <c r="U667" i="24" s="1"/>
  <c r="AK667" i="24" a="1"/>
  <c r="AK667" i="24" s="1"/>
  <c r="U212" i="24" a="1"/>
  <c r="U212" i="24" s="1"/>
  <c r="AK212" i="24" a="1"/>
  <c r="AK212" i="24" s="1"/>
  <c r="U165" i="24" a="1"/>
  <c r="U165" i="24" s="1"/>
  <c r="AK165" i="24" a="1"/>
  <c r="AK165" i="24" s="1"/>
  <c r="AL165" i="24" s="1"/>
  <c r="U237" i="24" a="1"/>
  <c r="U237" i="24" s="1"/>
  <c r="AK237" i="24" a="1"/>
  <c r="AK237" i="24" s="1"/>
  <c r="AL237" i="24" s="1"/>
  <c r="U309" i="24" a="1"/>
  <c r="U309" i="24" s="1"/>
  <c r="AK309" i="24" a="1"/>
  <c r="AK309" i="24" s="1"/>
  <c r="AL309" i="24" s="1"/>
  <c r="U381" i="24" a="1"/>
  <c r="U381" i="24" s="1"/>
  <c r="AK381" i="24" a="1"/>
  <c r="AK381" i="24" s="1"/>
  <c r="AL381" i="24" s="1"/>
  <c r="U416" i="24" a="1"/>
  <c r="U416" i="24" s="1"/>
  <c r="AK416" i="24" a="1"/>
  <c r="AK416" i="24" s="1"/>
  <c r="AL416" i="24" s="1"/>
  <c r="U560" i="24" a="1"/>
  <c r="U560" i="24" s="1"/>
  <c r="AK560" i="24" a="1"/>
  <c r="AK560" i="24" s="1"/>
  <c r="AL560" i="24" s="1"/>
  <c r="U632" i="24" a="1"/>
  <c r="U632" i="24" s="1"/>
  <c r="AK632" i="24" a="1"/>
  <c r="AK632" i="24" s="1"/>
  <c r="AL632" i="24" s="1"/>
  <c r="U704" i="24" a="1"/>
  <c r="U704" i="24" s="1"/>
  <c r="AK704" i="24" a="1"/>
  <c r="AK704" i="24" s="1"/>
  <c r="AL704" i="24" s="1"/>
  <c r="U489" i="24" a="1"/>
  <c r="U489" i="24" s="1"/>
  <c r="AK489" i="24" a="1"/>
  <c r="AK489" i="24" s="1"/>
  <c r="AL489" i="24" s="1"/>
  <c r="U633" i="24" a="1"/>
  <c r="U633" i="24" s="1"/>
  <c r="AK633" i="24" a="1"/>
  <c r="AK633" i="24" s="1"/>
  <c r="AL633" i="24" s="1"/>
  <c r="U705" i="24" a="1"/>
  <c r="U705" i="24" s="1"/>
  <c r="AK705" i="24" a="1"/>
  <c r="AK705" i="24" s="1"/>
  <c r="U394" i="24" a="1"/>
  <c r="U394" i="24" s="1"/>
  <c r="AK394" i="24" a="1"/>
  <c r="AK394" i="24" s="1"/>
  <c r="AL394" i="24" s="1"/>
  <c r="U466" i="24" a="1"/>
  <c r="U466" i="24" s="1"/>
  <c r="AK466" i="24" a="1"/>
  <c r="AK466" i="24" s="1"/>
  <c r="AL466" i="24" s="1"/>
  <c r="U682" i="24" a="1"/>
  <c r="U682" i="24" s="1"/>
  <c r="AK682" i="24" a="1"/>
  <c r="AK682" i="24" s="1"/>
  <c r="AL1213" i="24"/>
  <c r="AL915" i="24"/>
  <c r="U290" i="24" a="1"/>
  <c r="U290" i="24" s="1"/>
  <c r="AK290" i="24" a="1"/>
  <c r="AK290" i="24" s="1"/>
  <c r="AL290" i="24" s="1"/>
  <c r="U434" i="24" a="1"/>
  <c r="U434" i="24" s="1"/>
  <c r="AK434" i="24" a="1"/>
  <c r="AK434" i="24" s="1"/>
  <c r="AL434" i="24" s="1"/>
  <c r="U506" i="24" a="1"/>
  <c r="U506" i="24" s="1"/>
  <c r="AK506" i="24" a="1"/>
  <c r="AK506" i="24" s="1"/>
  <c r="AL506" i="24" s="1"/>
  <c r="U662" i="24" a="1"/>
  <c r="U662" i="24" s="1"/>
  <c r="AK662" i="24" a="1"/>
  <c r="AK662" i="24" s="1"/>
  <c r="AL662" i="24" s="1"/>
  <c r="U316" i="24" a="1"/>
  <c r="U316" i="24" s="1"/>
  <c r="AK316" i="24" a="1"/>
  <c r="AK316" i="24" s="1"/>
  <c r="AL316" i="24" s="1"/>
  <c r="U80" i="24" a="1"/>
  <c r="U80" i="24" s="1"/>
  <c r="AK80" i="24" a="1"/>
  <c r="AK80" i="24" s="1"/>
  <c r="AL80" i="24" s="1"/>
  <c r="U366" i="24" a="1"/>
  <c r="U366" i="24" s="1"/>
  <c r="AK366" i="24" a="1"/>
  <c r="AK366" i="24" s="1"/>
  <c r="AL366" i="24" s="1"/>
  <c r="U510" i="24" a="1"/>
  <c r="U510" i="24" s="1"/>
  <c r="AK510" i="24" a="1"/>
  <c r="AK510" i="24" s="1"/>
  <c r="AL510" i="24" s="1"/>
  <c r="U582" i="24" a="1"/>
  <c r="U582" i="24" s="1"/>
  <c r="AK582" i="24" a="1"/>
  <c r="AK582" i="24" s="1"/>
  <c r="AL582" i="24" s="1"/>
  <c r="U654" i="24" a="1"/>
  <c r="U654" i="24" s="1"/>
  <c r="AK654" i="24" a="1"/>
  <c r="AK654" i="24" s="1"/>
  <c r="AL654" i="24" s="1"/>
  <c r="U391" i="24" a="1"/>
  <c r="U391" i="24" s="1"/>
  <c r="AK391" i="24" a="1"/>
  <c r="AK391" i="24" s="1"/>
  <c r="AL391" i="24" s="1"/>
  <c r="U463" i="24" a="1"/>
  <c r="U463" i="24" s="1"/>
  <c r="AK463" i="24" a="1"/>
  <c r="AK463" i="24" s="1"/>
  <c r="AL463" i="24" s="1"/>
  <c r="U535" i="24" a="1"/>
  <c r="U535" i="24" s="1"/>
  <c r="AK535" i="24" a="1"/>
  <c r="AK535" i="24" s="1"/>
  <c r="AL535" i="24" s="1"/>
  <c r="U607" i="24" a="1"/>
  <c r="U607" i="24" s="1"/>
  <c r="AK607" i="24" a="1"/>
  <c r="AK607" i="24" s="1"/>
  <c r="AL607" i="24" s="1"/>
  <c r="U679" i="24" a="1"/>
  <c r="U679" i="24" s="1"/>
  <c r="AK679" i="24" a="1"/>
  <c r="AK679" i="24" s="1"/>
  <c r="AL679" i="24" s="1"/>
  <c r="U152" i="24" a="1"/>
  <c r="U152" i="24" s="1"/>
  <c r="AK152" i="24" a="1"/>
  <c r="AK152" i="24" s="1"/>
  <c r="AL152" i="24" s="1"/>
  <c r="U224" i="24" a="1"/>
  <c r="U224" i="24" s="1"/>
  <c r="AK224" i="24" a="1"/>
  <c r="AK224" i="24" s="1"/>
  <c r="AL224" i="24" s="1"/>
  <c r="U296" i="24" a="1"/>
  <c r="U296" i="24" s="1"/>
  <c r="AK296" i="24" a="1"/>
  <c r="AK296" i="24" s="1"/>
  <c r="AL296" i="24" s="1"/>
  <c r="U321" i="24" a="1"/>
  <c r="U321" i="24" s="1"/>
  <c r="AC321" i="24" s="1"/>
  <c r="I321" i="24" s="1"/>
  <c r="AK321" i="24" a="1"/>
  <c r="AK321" i="24" s="1"/>
  <c r="AL321" i="24" s="1"/>
  <c r="U393" i="24" a="1"/>
  <c r="U393" i="24" s="1"/>
  <c r="AK393" i="24" a="1"/>
  <c r="AK393" i="24" s="1"/>
  <c r="AL393" i="24" s="1"/>
  <c r="U356" i="24" a="1"/>
  <c r="U356" i="24" s="1"/>
  <c r="AK356" i="24" a="1"/>
  <c r="AK356" i="24" s="1"/>
  <c r="AL356" i="24" s="1"/>
  <c r="U428" i="24" a="1"/>
  <c r="U428" i="24" s="1"/>
  <c r="AK428" i="24" a="1"/>
  <c r="AK428" i="24" s="1"/>
  <c r="AL428" i="24" s="1"/>
  <c r="U500" i="24" a="1"/>
  <c r="U500" i="24" s="1"/>
  <c r="AK500" i="24" a="1"/>
  <c r="AK500" i="24" s="1"/>
  <c r="AL500" i="24" s="1"/>
  <c r="U572" i="24" a="1"/>
  <c r="U572" i="24" s="1"/>
  <c r="AK572" i="24" a="1"/>
  <c r="AK572" i="24" s="1"/>
  <c r="AL572" i="24" s="1"/>
  <c r="U644" i="24" a="1"/>
  <c r="U644" i="24" s="1"/>
  <c r="AK644" i="24" a="1"/>
  <c r="AK644" i="24" s="1"/>
  <c r="AL644" i="24" s="1"/>
  <c r="U501" i="24" a="1"/>
  <c r="U501" i="24" s="1"/>
  <c r="AK501" i="24" a="1"/>
  <c r="AK501" i="24" s="1"/>
  <c r="AL501" i="24" s="1"/>
  <c r="U573" i="24" a="1"/>
  <c r="U573" i="24" s="1"/>
  <c r="AK573" i="24" a="1"/>
  <c r="AK573" i="24" s="1"/>
  <c r="AL573" i="24" s="1"/>
  <c r="U645" i="24" a="1"/>
  <c r="U645" i="24" s="1"/>
  <c r="AK645" i="24" a="1"/>
  <c r="AK645" i="24" s="1"/>
  <c r="AL645" i="24" s="1"/>
  <c r="U717" i="24" a="1"/>
  <c r="U717" i="24" s="1"/>
  <c r="AK717" i="24" a="1"/>
  <c r="AK717" i="24" s="1"/>
  <c r="AL717" i="24" s="1"/>
  <c r="U406" i="24" a="1"/>
  <c r="U406" i="24" s="1"/>
  <c r="AK406" i="24" a="1"/>
  <c r="AK406" i="24" s="1"/>
  <c r="AL406" i="24" s="1"/>
  <c r="U478" i="24" a="1"/>
  <c r="U478" i="24" s="1"/>
  <c r="AK478" i="24" a="1"/>
  <c r="AK478" i="24" s="1"/>
  <c r="AL478" i="24" s="1"/>
  <c r="U550" i="24" a="1"/>
  <c r="U550" i="24" s="1"/>
  <c r="AK550" i="24" a="1"/>
  <c r="AK550" i="24" s="1"/>
  <c r="AL550" i="24" s="1"/>
  <c r="U622" i="24" a="1"/>
  <c r="U622" i="24" s="1"/>
  <c r="AK622" i="24" a="1"/>
  <c r="AK622" i="24" s="1"/>
  <c r="AL622" i="24" s="1"/>
  <c r="AL1059" i="24"/>
  <c r="AL743" i="24"/>
  <c r="AL815" i="24"/>
  <c r="AL887" i="24"/>
  <c r="J887" i="24" s="1"/>
  <c r="AL1153" i="24"/>
  <c r="J1153" i="24" s="1"/>
  <c r="AL1321" i="24"/>
  <c r="AL1515" i="24"/>
  <c r="U363" i="24" a="1"/>
  <c r="U363" i="24" s="1"/>
  <c r="AK363" i="24" a="1"/>
  <c r="AK363" i="24" s="1"/>
  <c r="AL363" i="24" s="1"/>
  <c r="AL975" i="24"/>
  <c r="AL1215" i="24"/>
  <c r="AL1156" i="24"/>
  <c r="AL738" i="24"/>
  <c r="AL1026" i="24"/>
  <c r="AL1098" i="24"/>
  <c r="AL1242" i="24"/>
  <c r="AL1458" i="24"/>
  <c r="J1458" i="24" s="1"/>
  <c r="AL1530" i="24"/>
  <c r="AL763" i="24"/>
  <c r="AL835" i="24"/>
  <c r="AL1195" i="24"/>
  <c r="AL1267" i="24"/>
  <c r="AL1339" i="24"/>
  <c r="AL1459" i="24"/>
  <c r="AL1531" i="24"/>
  <c r="AL728" i="24"/>
  <c r="AL800" i="24"/>
  <c r="AL872" i="24"/>
  <c r="J872" i="24" s="1"/>
  <c r="AL944" i="24"/>
  <c r="J944" i="24" s="1"/>
  <c r="AL1088" i="24"/>
  <c r="AL1160" i="24"/>
  <c r="AL1232" i="24"/>
  <c r="AL1304" i="24"/>
  <c r="AL1376" i="24"/>
  <c r="AL1448" i="24"/>
  <c r="AL1520" i="24"/>
  <c r="AL729" i="24"/>
  <c r="AL801" i="24"/>
  <c r="AL873" i="24"/>
  <c r="AL945" i="24"/>
  <c r="AL1017" i="24"/>
  <c r="J1017" i="24" s="1"/>
  <c r="AL1089" i="24"/>
  <c r="J1089" i="24" s="1"/>
  <c r="AL1161" i="24"/>
  <c r="AL1233" i="24"/>
  <c r="AL1305" i="24"/>
  <c r="AL1377" i="24"/>
  <c r="AL1449" i="24"/>
  <c r="AL1521" i="24"/>
  <c r="AL778" i="24"/>
  <c r="AL922" i="24"/>
  <c r="AL994" i="24"/>
  <c r="AL1138" i="24"/>
  <c r="AL1282" i="24"/>
  <c r="J1282" i="24" s="1"/>
  <c r="AL1570" i="24"/>
  <c r="AL913" i="24"/>
  <c r="U671" i="24" a="1"/>
  <c r="U671" i="24" s="1"/>
  <c r="AK671" i="24" a="1"/>
  <c r="AK671" i="24" s="1"/>
  <c r="AL671" i="24" s="1"/>
  <c r="U709" i="24" a="1"/>
  <c r="U709" i="24" s="1"/>
  <c r="AK709" i="24" a="1"/>
  <c r="AK709" i="24" s="1"/>
  <c r="AL709" i="24" s="1"/>
  <c r="U700" i="24" a="1"/>
  <c r="U700" i="24" s="1"/>
  <c r="AK700" i="24" a="1"/>
  <c r="AK700" i="24" s="1"/>
  <c r="AL700" i="24" s="1"/>
  <c r="U69" i="24" a="1"/>
  <c r="U69" i="24" s="1"/>
  <c r="AK69" i="24" a="1"/>
  <c r="AK69" i="24" s="1"/>
  <c r="AL69" i="24" s="1"/>
  <c r="U141" i="24" a="1"/>
  <c r="U141" i="24" s="1"/>
  <c r="AK141" i="24" a="1"/>
  <c r="AK141" i="24" s="1"/>
  <c r="AL141" i="24" s="1"/>
  <c r="U522" i="24" a="1"/>
  <c r="U522" i="24" s="1"/>
  <c r="AK522" i="24" a="1"/>
  <c r="AK522" i="24" s="1"/>
  <c r="AL522" i="24" s="1"/>
  <c r="U403" i="24" a="1"/>
  <c r="U403" i="24" s="1"/>
  <c r="AK403" i="24" a="1"/>
  <c r="AK403" i="24" s="1"/>
  <c r="AL403" i="24" s="1"/>
  <c r="U475" i="24" a="1"/>
  <c r="U475" i="24" s="1"/>
  <c r="AG475" i="24" s="1"/>
  <c r="H475" i="24" s="1"/>
  <c r="AK475" i="24" a="1"/>
  <c r="AK475" i="24" s="1"/>
  <c r="AL475" i="24" s="1"/>
  <c r="U547" i="24" a="1"/>
  <c r="U547" i="24" s="1"/>
  <c r="AK547" i="24" a="1"/>
  <c r="AK547" i="24" s="1"/>
  <c r="AL547" i="24" s="1"/>
  <c r="U619" i="24" a="1"/>
  <c r="U619" i="24" s="1"/>
  <c r="AK619" i="24" a="1"/>
  <c r="AK619" i="24" s="1"/>
  <c r="AL619" i="24" s="1"/>
  <c r="U691" i="24" a="1"/>
  <c r="U691" i="24" s="1"/>
  <c r="AK691" i="24" a="1"/>
  <c r="AK691" i="24" s="1"/>
  <c r="AL691" i="24" s="1"/>
  <c r="U236" i="24" a="1"/>
  <c r="U236" i="24" s="1"/>
  <c r="AK236" i="24" a="1"/>
  <c r="AK236" i="24" s="1"/>
  <c r="AL236" i="24" s="1"/>
  <c r="U308" i="24" a="1"/>
  <c r="U308" i="24" s="1"/>
  <c r="AK308" i="24" a="1"/>
  <c r="AK308" i="24" s="1"/>
  <c r="AL308" i="24" s="1"/>
  <c r="U189" i="24" a="1"/>
  <c r="U189" i="24" s="1"/>
  <c r="AC189" i="24" s="1"/>
  <c r="I189" i="24" s="1"/>
  <c r="AK189" i="24" a="1"/>
  <c r="AK189" i="24" s="1"/>
  <c r="AL189" i="24" s="1"/>
  <c r="U261" i="24" a="1"/>
  <c r="U261" i="24" s="1"/>
  <c r="AG261" i="24" s="1"/>
  <c r="H261" i="24" s="1"/>
  <c r="AK261" i="24" a="1"/>
  <c r="AK261" i="24" s="1"/>
  <c r="AL261" i="24" s="1"/>
  <c r="U333" i="24" a="1"/>
  <c r="U333" i="24" s="1"/>
  <c r="AK333" i="24" a="1"/>
  <c r="AK333" i="24" s="1"/>
  <c r="AL333" i="24" s="1"/>
  <c r="U405" i="24" a="1"/>
  <c r="U405" i="24" s="1"/>
  <c r="AK405" i="24" a="1"/>
  <c r="AK405" i="24" s="1"/>
  <c r="AL405" i="24" s="1"/>
  <c r="U368" i="24" a="1"/>
  <c r="U368" i="24" s="1"/>
  <c r="AG368" i="24" s="1"/>
  <c r="H368" i="24" s="1"/>
  <c r="AK368" i="24" a="1"/>
  <c r="AK368" i="24" s="1"/>
  <c r="AL368" i="24" s="1"/>
  <c r="U440" i="24" a="1"/>
  <c r="U440" i="24" s="1"/>
  <c r="AK440" i="24" a="1"/>
  <c r="AK440" i="24" s="1"/>
  <c r="AL440" i="24" s="1"/>
  <c r="J440" i="24" s="1"/>
  <c r="U512" i="24" a="1"/>
  <c r="U512" i="24" s="1"/>
  <c r="AK512" i="24" a="1"/>
  <c r="AK512" i="24" s="1"/>
  <c r="AL512" i="24" s="1"/>
  <c r="U584" i="24" a="1"/>
  <c r="U584" i="24" s="1"/>
  <c r="AK584" i="24" a="1"/>
  <c r="AK584" i="24" s="1"/>
  <c r="AL584" i="24" s="1"/>
  <c r="U656" i="24" a="1"/>
  <c r="U656" i="24" s="1"/>
  <c r="AK656" i="24" a="1"/>
  <c r="AK656" i="24" s="1"/>
  <c r="AL656" i="24" s="1"/>
  <c r="J656" i="24" s="1"/>
  <c r="U441" i="24" a="1"/>
  <c r="U441" i="24" s="1"/>
  <c r="AC441" i="24" s="1"/>
  <c r="I441" i="24" s="1"/>
  <c r="AK441" i="24" a="1"/>
  <c r="AK441" i="24" s="1"/>
  <c r="AL441" i="24" s="1"/>
  <c r="U513" i="24" a="1"/>
  <c r="U513" i="24" s="1"/>
  <c r="AK513" i="24" a="1"/>
  <c r="AK513" i="24" s="1"/>
  <c r="AL513" i="24" s="1"/>
  <c r="U585" i="24" a="1"/>
  <c r="U585" i="24" s="1"/>
  <c r="AK585" i="24" a="1"/>
  <c r="AK585" i="24" s="1"/>
  <c r="AL585" i="24" s="1"/>
  <c r="U657" i="24" a="1"/>
  <c r="U657" i="24" s="1"/>
  <c r="AK657" i="24" a="1"/>
  <c r="AK657" i="24" s="1"/>
  <c r="AL657" i="24" s="1"/>
  <c r="U346" i="24" a="1"/>
  <c r="U346" i="24" s="1"/>
  <c r="AK346" i="24" a="1"/>
  <c r="AK346" i="24" s="1"/>
  <c r="AL346" i="24" s="1"/>
  <c r="U418" i="24" a="1"/>
  <c r="U418" i="24" s="1"/>
  <c r="AK418" i="24" a="1"/>
  <c r="AK418" i="24" s="1"/>
  <c r="AL418" i="24" s="1"/>
  <c r="U490" i="24" a="1"/>
  <c r="U490" i="24" s="1"/>
  <c r="AK490" i="24" a="1"/>
  <c r="AK490" i="24" s="1"/>
  <c r="AL490" i="24" s="1"/>
  <c r="U706" i="24" a="1"/>
  <c r="U706" i="24" s="1"/>
  <c r="AK706" i="24" a="1"/>
  <c r="AK706" i="24" s="1"/>
  <c r="AL706" i="24" s="1"/>
  <c r="AL1451" i="24"/>
  <c r="AL951" i="24"/>
  <c r="AL1359" i="24"/>
  <c r="AL1043" i="24"/>
  <c r="AL1115" i="24"/>
  <c r="AL1343" i="24"/>
  <c r="AL721" i="24"/>
  <c r="AL949" i="24"/>
  <c r="AL1021" i="24"/>
  <c r="AL1093" i="24"/>
  <c r="J1093" i="24" s="1"/>
  <c r="AL1165" i="24"/>
  <c r="AL1561" i="24"/>
  <c r="AL830" i="24"/>
  <c r="AL914" i="24"/>
  <c r="AL1370" i="24"/>
  <c r="AL1299" i="24"/>
  <c r="AL1564" i="24"/>
  <c r="AL750" i="24"/>
  <c r="AL822" i="24"/>
  <c r="AL1182" i="24"/>
  <c r="AL1326" i="24"/>
  <c r="AL1398" i="24"/>
  <c r="J1398" i="24" s="1"/>
  <c r="AL1470" i="24"/>
  <c r="AL847" i="24"/>
  <c r="AL919" i="24"/>
  <c r="AL991" i="24"/>
  <c r="AL1063" i="24"/>
  <c r="AL1135" i="24"/>
  <c r="AL1207" i="24"/>
  <c r="AL1399" i="24"/>
  <c r="AL1471" i="24"/>
  <c r="AL740" i="24"/>
  <c r="AL884" i="24"/>
  <c r="J884" i="24" s="1"/>
  <c r="AL956" i="24"/>
  <c r="J956" i="24" s="1"/>
  <c r="AL1028" i="24"/>
  <c r="AL1100" i="24"/>
  <c r="AL1172" i="24"/>
  <c r="AL1244" i="24"/>
  <c r="AL1316" i="24"/>
  <c r="J1316" i="24" s="1"/>
  <c r="AL1460" i="24"/>
  <c r="AL1532" i="24"/>
  <c r="AL741" i="24"/>
  <c r="AL813" i="24"/>
  <c r="J813" i="24" s="1"/>
  <c r="AL957" i="24"/>
  <c r="AL1101" i="24"/>
  <c r="AL1173" i="24"/>
  <c r="J1173" i="24" s="1"/>
  <c r="AL1245" i="24"/>
  <c r="AL1389" i="24"/>
  <c r="AL1461" i="24"/>
  <c r="AL934" i="24"/>
  <c r="AL1006" i="24"/>
  <c r="AL1078" i="24"/>
  <c r="AL1366" i="24"/>
  <c r="AL1582" i="24"/>
  <c r="U258" i="24" a="1"/>
  <c r="U258" i="24" s="1"/>
  <c r="AK258" i="24" a="1"/>
  <c r="AK258" i="24" s="1"/>
  <c r="AL258" i="24" s="1"/>
  <c r="U318" i="24" a="1"/>
  <c r="U318" i="24" s="1"/>
  <c r="AK318" i="24" a="1"/>
  <c r="AK318" i="24" s="1"/>
  <c r="AL318" i="24" s="1"/>
  <c r="J318" i="24" s="1"/>
  <c r="U390" i="24" a="1"/>
  <c r="U390" i="24" s="1"/>
  <c r="AK390" i="24" a="1"/>
  <c r="AK390" i="24" s="1"/>
  <c r="AL390" i="24" s="1"/>
  <c r="U462" i="24" a="1"/>
  <c r="U462" i="24" s="1"/>
  <c r="AK462" i="24" a="1"/>
  <c r="AK462" i="24" s="1"/>
  <c r="AL462" i="24" s="1"/>
  <c r="U534" i="24" a="1"/>
  <c r="U534" i="24" s="1"/>
  <c r="AG534" i="24" s="1"/>
  <c r="H534" i="24" s="1"/>
  <c r="AK534" i="24" a="1"/>
  <c r="AK534" i="24" s="1"/>
  <c r="AL534" i="24" s="1"/>
  <c r="U606" i="24" a="1"/>
  <c r="U606" i="24" s="1"/>
  <c r="AK606" i="24" a="1"/>
  <c r="AK606" i="24" s="1"/>
  <c r="AL606" i="24" s="1"/>
  <c r="U343" i="24" a="1"/>
  <c r="U343" i="24" s="1"/>
  <c r="AK343" i="24" a="1"/>
  <c r="AK343" i="24" s="1"/>
  <c r="AL343" i="24" s="1"/>
  <c r="U415" i="24" a="1"/>
  <c r="U415" i="24" s="1"/>
  <c r="AK415" i="24" a="1"/>
  <c r="AK415" i="24" s="1"/>
  <c r="AL415" i="24" s="1"/>
  <c r="U559" i="24" a="1"/>
  <c r="U559" i="24" s="1"/>
  <c r="AK559" i="24" a="1"/>
  <c r="AK559" i="24" s="1"/>
  <c r="AL559" i="24" s="1"/>
  <c r="U631" i="24" a="1"/>
  <c r="U631" i="24" s="1"/>
  <c r="AK631" i="24" a="1"/>
  <c r="AK631" i="24" s="1"/>
  <c r="AL631" i="24" s="1"/>
  <c r="U703" i="24" a="1"/>
  <c r="U703" i="24" s="1"/>
  <c r="AG703" i="24" s="1"/>
  <c r="H703" i="24" s="1"/>
  <c r="AK703" i="24" a="1"/>
  <c r="AK703" i="24" s="1"/>
  <c r="AL703" i="24" s="1"/>
  <c r="U248" i="24" a="1"/>
  <c r="U248" i="24" s="1"/>
  <c r="AK248" i="24" a="1"/>
  <c r="AK248" i="24" s="1"/>
  <c r="AL248" i="24" s="1"/>
  <c r="U320" i="24" a="1"/>
  <c r="U320" i="24" s="1"/>
  <c r="AK320" i="24" a="1"/>
  <c r="AK320" i="24" s="1"/>
  <c r="AL320" i="24" s="1"/>
  <c r="U273" i="24" a="1"/>
  <c r="U273" i="24" s="1"/>
  <c r="AK273" i="24" a="1"/>
  <c r="AK273" i="24" s="1"/>
  <c r="AL273" i="24" s="1"/>
  <c r="J273" i="24" s="1"/>
  <c r="U417" i="24" a="1"/>
  <c r="U417" i="24" s="1"/>
  <c r="AK417" i="24" a="1"/>
  <c r="AK417" i="24" s="1"/>
  <c r="AL417" i="24" s="1"/>
  <c r="U596" i="24" a="1"/>
  <c r="U596" i="24" s="1"/>
  <c r="AK596" i="24" a="1"/>
  <c r="AK596" i="24" s="1"/>
  <c r="AL596" i="24" s="1"/>
  <c r="J596" i="24" s="1"/>
  <c r="U668" i="24" a="1"/>
  <c r="U668" i="24" s="1"/>
  <c r="AK668" i="24" a="1"/>
  <c r="AK668" i="24" s="1"/>
  <c r="AL668" i="24" s="1"/>
  <c r="U453" i="24" a="1"/>
  <c r="U453" i="24" s="1"/>
  <c r="AK453" i="24" a="1"/>
  <c r="AK453" i="24" s="1"/>
  <c r="AL453" i="24" s="1"/>
  <c r="U525" i="24" a="1"/>
  <c r="U525" i="24" s="1"/>
  <c r="AG525" i="24" s="1"/>
  <c r="H525" i="24" s="1"/>
  <c r="AK525" i="24" a="1"/>
  <c r="AK525" i="24" s="1"/>
  <c r="AL525" i="24" s="1"/>
  <c r="U597" i="24" a="1"/>
  <c r="U597" i="24" s="1"/>
  <c r="AK597" i="24" a="1"/>
  <c r="AK597" i="24" s="1"/>
  <c r="AL597" i="24" s="1"/>
  <c r="U669" i="24" a="1"/>
  <c r="U669" i="24" s="1"/>
  <c r="AK669" i="24" a="1"/>
  <c r="AK669" i="24" s="1"/>
  <c r="AL669" i="24" s="1"/>
  <c r="U430" i="24" a="1"/>
  <c r="U430" i="24" s="1"/>
  <c r="AK430" i="24" a="1"/>
  <c r="AK430" i="24" s="1"/>
  <c r="AL430" i="24" s="1"/>
  <c r="U646" i="24" a="1"/>
  <c r="U646" i="24" s="1"/>
  <c r="AK646" i="24" a="1"/>
  <c r="AK646" i="24" s="1"/>
  <c r="AL646" i="24" s="1"/>
  <c r="AL855" i="24"/>
  <c r="U683" i="24" a="1"/>
  <c r="U683" i="24" s="1"/>
  <c r="AK683" i="24" a="1"/>
  <c r="AK683" i="24" s="1"/>
  <c r="AL683" i="24" s="1"/>
  <c r="J683" i="24" s="1"/>
  <c r="AL839" i="24"/>
  <c r="AL1127" i="24"/>
  <c r="AL733" i="24"/>
  <c r="J733" i="24" s="1"/>
  <c r="AL1033" i="24"/>
  <c r="AL1261" i="24"/>
  <c r="AL1345" i="24"/>
  <c r="AL1082" i="24"/>
  <c r="AL1550" i="24"/>
  <c r="J1550" i="24" s="1"/>
  <c r="U459" i="24" a="1"/>
  <c r="U459" i="24" s="1"/>
  <c r="AG459" i="24" s="1"/>
  <c r="H459" i="24" s="1"/>
  <c r="AK459" i="24" a="1"/>
  <c r="AK459" i="24" s="1"/>
  <c r="AL459" i="24" s="1"/>
  <c r="U531" i="24" a="1"/>
  <c r="U531" i="24" s="1"/>
  <c r="AK531" i="24" a="1"/>
  <c r="AK531" i="24" s="1"/>
  <c r="AL531" i="24" s="1"/>
  <c r="U615" i="24" a="1"/>
  <c r="U615" i="24" s="1"/>
  <c r="AK615" i="24" a="1"/>
  <c r="AK615" i="24" s="1"/>
  <c r="AL615" i="24" s="1"/>
  <c r="J615" i="24" s="1"/>
  <c r="AL724" i="24"/>
  <c r="J724" i="24" s="1"/>
  <c r="AL1576" i="24"/>
  <c r="AL978" i="24"/>
  <c r="AL1050" i="24"/>
  <c r="AL1122" i="24"/>
  <c r="AL1194" i="24"/>
  <c r="J1194" i="24" s="1"/>
  <c r="AL1266" i="24"/>
  <c r="AL1338" i="24"/>
  <c r="AL1410" i="24"/>
  <c r="AL1482" i="24"/>
  <c r="J1482" i="24" s="1"/>
  <c r="AL787" i="24"/>
  <c r="AL859" i="24"/>
  <c r="AL931" i="24"/>
  <c r="J931" i="24" s="1"/>
  <c r="AL1003" i="24"/>
  <c r="AL1075" i="24"/>
  <c r="AL1147" i="24"/>
  <c r="AL1219" i="24"/>
  <c r="U21" i="24" a="1"/>
  <c r="U21" i="24" s="1"/>
  <c r="AG21" i="24" s="1"/>
  <c r="H21" i="24" s="1"/>
  <c r="AK21" i="24" a="1"/>
  <c r="AK21" i="24" s="1"/>
  <c r="AL21" i="24" s="1"/>
  <c r="U93" i="24" a="1"/>
  <c r="U93" i="24" s="1"/>
  <c r="AG93" i="24" s="1"/>
  <c r="H93" i="24" s="1"/>
  <c r="AK93" i="24" a="1"/>
  <c r="AK93" i="24" s="1"/>
  <c r="AL93" i="24" s="1"/>
  <c r="U546" i="24" a="1"/>
  <c r="U546" i="24" s="1"/>
  <c r="AK546" i="24" a="1"/>
  <c r="AK546" i="24" s="1"/>
  <c r="AL546" i="24" s="1"/>
  <c r="U690" i="24" a="1"/>
  <c r="U690" i="24" s="1"/>
  <c r="AK690" i="24" a="1"/>
  <c r="AK690" i="24" s="1"/>
  <c r="AL690" i="24" s="1"/>
  <c r="U355" i="24" a="1"/>
  <c r="U355" i="24" s="1"/>
  <c r="AK355" i="24" a="1"/>
  <c r="AK355" i="24" s="1"/>
  <c r="AL355" i="24" s="1"/>
  <c r="U427" i="24" a="1"/>
  <c r="U427" i="24" s="1"/>
  <c r="AK427" i="24" a="1"/>
  <c r="AK427" i="24" s="1"/>
  <c r="AL427" i="24" s="1"/>
  <c r="U499" i="24" a="1"/>
  <c r="U499" i="24" s="1"/>
  <c r="AC499" i="24" s="1"/>
  <c r="I499" i="24" s="1"/>
  <c r="AK499" i="24" a="1"/>
  <c r="AK499" i="24" s="1"/>
  <c r="AL499" i="24" s="1"/>
  <c r="U571" i="24" a="1"/>
  <c r="U571" i="24" s="1"/>
  <c r="AC571" i="24" s="1"/>
  <c r="I571" i="24" s="1"/>
  <c r="AK571" i="24" a="1"/>
  <c r="AK571" i="24" s="1"/>
  <c r="AL571" i="24" s="1"/>
  <c r="U188" i="24" a="1"/>
  <c r="U188" i="24" s="1"/>
  <c r="AK188" i="24" a="1"/>
  <c r="AK188" i="24" s="1"/>
  <c r="AL188" i="24" s="1"/>
  <c r="U260" i="24" a="1"/>
  <c r="U260" i="24" s="1"/>
  <c r="AK260" i="24" a="1"/>
  <c r="AK260" i="24" s="1"/>
  <c r="AL260" i="24" s="1"/>
  <c r="U332" i="24" a="1"/>
  <c r="U332" i="24" s="1"/>
  <c r="AK332" i="24" a="1"/>
  <c r="AK332" i="24" s="1"/>
  <c r="AL332" i="24" s="1"/>
  <c r="U285" i="24" a="1"/>
  <c r="U285" i="24" s="1"/>
  <c r="AK285" i="24" a="1"/>
  <c r="AK285" i="24" s="1"/>
  <c r="AL285" i="24" s="1"/>
  <c r="U357" i="24" a="1"/>
  <c r="U357" i="24" s="1"/>
  <c r="AG357" i="24" s="1"/>
  <c r="H357" i="24" s="1"/>
  <c r="AK357" i="24" a="1"/>
  <c r="AK357" i="24" s="1"/>
  <c r="AL357" i="24" s="1"/>
  <c r="U429" i="24" a="1"/>
  <c r="U429" i="24" s="1"/>
  <c r="AG429" i="24" s="1"/>
  <c r="H429" i="24" s="1"/>
  <c r="AK429" i="24" a="1"/>
  <c r="AK429" i="24" s="1"/>
  <c r="AL429" i="24" s="1"/>
  <c r="U392" i="24" a="1"/>
  <c r="U392" i="24" s="1"/>
  <c r="AK392" i="24" a="1"/>
  <c r="AK392" i="24" s="1"/>
  <c r="AL392" i="24" s="1"/>
  <c r="U464" i="24" a="1"/>
  <c r="U464" i="24" s="1"/>
  <c r="AG464" i="24" s="1"/>
  <c r="H464" i="24" s="1"/>
  <c r="AK464" i="24" a="1"/>
  <c r="AK464" i="24" s="1"/>
  <c r="AL464" i="24" s="1"/>
  <c r="U536" i="24" a="1"/>
  <c r="U536" i="24" s="1"/>
  <c r="AK536" i="24" a="1"/>
  <c r="AK536" i="24" s="1"/>
  <c r="AL536" i="24" s="1"/>
  <c r="U608" i="24" a="1"/>
  <c r="U608" i="24" s="1"/>
  <c r="AK608" i="24" a="1"/>
  <c r="AK608" i="24" s="1"/>
  <c r="AL608" i="24" s="1"/>
  <c r="U537" i="24" a="1"/>
  <c r="U537" i="24" s="1"/>
  <c r="AK537" i="24" a="1"/>
  <c r="AK537" i="24" s="1"/>
  <c r="AL537" i="24" s="1"/>
  <c r="U609" i="24" a="1"/>
  <c r="U609" i="24" s="1"/>
  <c r="AG609" i="24" s="1"/>
  <c r="H609" i="24" s="1"/>
  <c r="AK609" i="24" a="1"/>
  <c r="AK609" i="24" s="1"/>
  <c r="AL609" i="24" s="1"/>
  <c r="J609" i="24" s="1"/>
  <c r="U681" i="24" a="1"/>
  <c r="U681" i="24" s="1"/>
  <c r="AK681" i="24" a="1"/>
  <c r="AK681" i="24" s="1"/>
  <c r="AL681" i="24" s="1"/>
  <c r="U370" i="24" a="1"/>
  <c r="U370" i="24" s="1"/>
  <c r="AK370" i="24" a="1"/>
  <c r="AK370" i="24" s="1"/>
  <c r="AL370" i="24" s="1"/>
  <c r="U442" i="24" a="1"/>
  <c r="U442" i="24" s="1"/>
  <c r="AG442" i="24" s="1"/>
  <c r="H442" i="24" s="1"/>
  <c r="AK442" i="24" a="1"/>
  <c r="AK442" i="24" s="1"/>
  <c r="AL442" i="24" s="1"/>
  <c r="U514" i="24" a="1"/>
  <c r="U514" i="24" s="1"/>
  <c r="AK514" i="24" a="1"/>
  <c r="AK514" i="24" s="1"/>
  <c r="AL514" i="24" s="1"/>
  <c r="AL1022" i="24"/>
  <c r="AL779" i="24"/>
  <c r="AL923" i="24"/>
  <c r="J923" i="24" s="1"/>
  <c r="AL1139" i="24"/>
  <c r="AL1295" i="24"/>
  <c r="J1295" i="24" s="1"/>
  <c r="AL1357" i="24"/>
  <c r="U327" i="24" a="1"/>
  <c r="U327" i="24" s="1"/>
  <c r="AG327" i="24" s="1"/>
  <c r="H327" i="24" s="1"/>
  <c r="AK327" i="24" a="1"/>
  <c r="AK327" i="24" s="1"/>
  <c r="AL327" i="24" s="1"/>
  <c r="U399" i="24" a="1"/>
  <c r="U399" i="24" s="1"/>
  <c r="AK399" i="24" a="1"/>
  <c r="AK399" i="24" s="1"/>
  <c r="AL399" i="24" s="1"/>
  <c r="U471" i="24" a="1"/>
  <c r="U471" i="24" s="1"/>
  <c r="AK471" i="24" a="1"/>
  <c r="AK471" i="24" s="1"/>
  <c r="AL471" i="24" s="1"/>
  <c r="U543" i="24" a="1"/>
  <c r="U543" i="24" s="1"/>
  <c r="AG543" i="24" s="1"/>
  <c r="H543" i="24" s="1"/>
  <c r="AK543" i="24" a="1"/>
  <c r="AK543" i="24" s="1"/>
  <c r="AL543" i="24" s="1"/>
  <c r="AL1095" i="24"/>
  <c r="J1095" i="24" s="1"/>
  <c r="AL808" i="24"/>
  <c r="AL1348" i="24"/>
  <c r="J1348" i="24" s="1"/>
  <c r="AL774" i="24"/>
  <c r="J774" i="24" s="1"/>
  <c r="AL990" i="24"/>
  <c r="AL1062" i="24"/>
  <c r="AL1566" i="24"/>
  <c r="U707" i="24" a="1"/>
  <c r="U707" i="24" s="1"/>
  <c r="AC707" i="24" s="1"/>
  <c r="I707" i="24" s="1"/>
  <c r="AK707" i="24" a="1"/>
  <c r="AK707" i="24" s="1"/>
  <c r="AL707" i="24" s="1"/>
  <c r="U673" i="24" a="1"/>
  <c r="U673" i="24" s="1"/>
  <c r="AG673" i="24" s="1"/>
  <c r="H673" i="24" s="1"/>
  <c r="AK673" i="24" a="1"/>
  <c r="AK673" i="24" s="1"/>
  <c r="AL673" i="24" s="1"/>
  <c r="U342" i="24" a="1"/>
  <c r="U342" i="24" s="1"/>
  <c r="AC342" i="24" s="1"/>
  <c r="I342" i="24" s="1"/>
  <c r="AK342" i="24" a="1"/>
  <c r="AK342" i="24" s="1"/>
  <c r="AL342" i="24" s="1"/>
  <c r="U486" i="24" a="1"/>
  <c r="U486" i="24" s="1"/>
  <c r="AK486" i="24" a="1"/>
  <c r="AK486" i="24" s="1"/>
  <c r="AL486" i="24" s="1"/>
  <c r="U558" i="24" a="1"/>
  <c r="U558" i="24" s="1"/>
  <c r="AG558" i="24" s="1"/>
  <c r="H558" i="24" s="1"/>
  <c r="AK558" i="24" a="1"/>
  <c r="AK558" i="24" s="1"/>
  <c r="AL558" i="24" s="1"/>
  <c r="U702" i="24" a="1"/>
  <c r="U702" i="24" s="1"/>
  <c r="AC702" i="24" s="1"/>
  <c r="I702" i="24" s="1"/>
  <c r="AK702" i="24" a="1"/>
  <c r="AK702" i="24" s="1"/>
  <c r="AL702" i="24" s="1"/>
  <c r="U439" i="24" a="1"/>
  <c r="U439" i="24" s="1"/>
  <c r="AG439" i="24" s="1"/>
  <c r="H439" i="24" s="1"/>
  <c r="AK439" i="24" a="1"/>
  <c r="AK439" i="24" s="1"/>
  <c r="AL439" i="24" s="1"/>
  <c r="U511" i="24" a="1"/>
  <c r="U511" i="24" s="1"/>
  <c r="AC511" i="24" s="1"/>
  <c r="I511" i="24" s="1"/>
  <c r="AK511" i="24" a="1"/>
  <c r="AK511" i="24" s="1"/>
  <c r="AL511" i="24" s="1"/>
  <c r="U655" i="24" a="1"/>
  <c r="U655" i="24" s="1"/>
  <c r="AK655" i="24" a="1"/>
  <c r="AK655" i="24" s="1"/>
  <c r="AL655" i="24" s="1"/>
  <c r="U128" i="24" a="1"/>
  <c r="U128" i="24" s="1"/>
  <c r="AK128" i="24" a="1"/>
  <c r="AK128" i="24" s="1"/>
  <c r="AL128" i="24" s="1"/>
  <c r="U200" i="24" a="1"/>
  <c r="U200" i="24" s="1"/>
  <c r="AK200" i="24" a="1"/>
  <c r="AK200" i="24" s="1"/>
  <c r="AL200" i="24" s="1"/>
  <c r="U272" i="24" a="1"/>
  <c r="U272" i="24" s="1"/>
  <c r="AK272" i="24" a="1"/>
  <c r="AK272" i="24" s="1"/>
  <c r="AL272" i="24" s="1"/>
  <c r="U225" i="24" a="1"/>
  <c r="U225" i="24" s="1"/>
  <c r="AK225" i="24" a="1"/>
  <c r="AK225" i="24" s="1"/>
  <c r="AL225" i="24" s="1"/>
  <c r="U297" i="24" a="1"/>
  <c r="U297" i="24" s="1"/>
  <c r="AK297" i="24" a="1"/>
  <c r="AK297" i="24" s="1"/>
  <c r="AL297" i="24" s="1"/>
  <c r="U369" i="24" a="1"/>
  <c r="U369" i="24" s="1"/>
  <c r="AK369" i="24" a="1"/>
  <c r="AK369" i="24" s="1"/>
  <c r="AL369" i="24" s="1"/>
  <c r="U404" i="24" a="1"/>
  <c r="U404" i="24" s="1"/>
  <c r="AG404" i="24" s="1"/>
  <c r="H404" i="24" s="1"/>
  <c r="AK404" i="24" a="1"/>
  <c r="AK404" i="24" s="1"/>
  <c r="AL404" i="24" s="1"/>
  <c r="U476" i="24" a="1"/>
  <c r="U476" i="24" s="1"/>
  <c r="AG476" i="24" s="1"/>
  <c r="H476" i="24" s="1"/>
  <c r="AK476" i="24" a="1"/>
  <c r="AK476" i="24" s="1"/>
  <c r="AL476" i="24" s="1"/>
  <c r="J476" i="24" s="1"/>
  <c r="U548" i="24" a="1"/>
  <c r="U548" i="24" s="1"/>
  <c r="AK548" i="24" a="1"/>
  <c r="AK548" i="24" s="1"/>
  <c r="AL548" i="24" s="1"/>
  <c r="U620" i="24" a="1"/>
  <c r="U620" i="24" s="1"/>
  <c r="AG620" i="24" s="1"/>
  <c r="H620" i="24" s="1"/>
  <c r="AK620" i="24" a="1"/>
  <c r="AK620" i="24" s="1"/>
  <c r="AL620" i="24" s="1"/>
  <c r="U692" i="24" a="1"/>
  <c r="U692" i="24" s="1"/>
  <c r="AC692" i="24" s="1"/>
  <c r="I692" i="24" s="1"/>
  <c r="AK692" i="24" a="1"/>
  <c r="AK692" i="24" s="1"/>
  <c r="AL692" i="24" s="1"/>
  <c r="U477" i="24" a="1"/>
  <c r="U477" i="24" s="1"/>
  <c r="AG477" i="24" s="1"/>
  <c r="H477" i="24" s="1"/>
  <c r="AK477" i="24" a="1"/>
  <c r="AK477" i="24" s="1"/>
  <c r="AL477" i="24" s="1"/>
  <c r="U549" i="24" a="1"/>
  <c r="U549" i="24" s="1"/>
  <c r="AK549" i="24" a="1"/>
  <c r="AK549" i="24" s="1"/>
  <c r="AL549" i="24" s="1"/>
  <c r="U621" i="24" a="1"/>
  <c r="U621" i="24" s="1"/>
  <c r="AK621" i="24" a="1"/>
  <c r="AK621" i="24" s="1"/>
  <c r="AL621" i="24" s="1"/>
  <c r="U693" i="24" a="1"/>
  <c r="U693" i="24" s="1"/>
  <c r="AG693" i="24" s="1"/>
  <c r="H693" i="24" s="1"/>
  <c r="AK693" i="24" a="1"/>
  <c r="AK693" i="24" s="1"/>
  <c r="AL693" i="24" s="1"/>
  <c r="AL1096" i="24"/>
  <c r="AL791" i="24"/>
  <c r="J791" i="24" s="1"/>
  <c r="AL935" i="24"/>
  <c r="AL757" i="24"/>
  <c r="AL1129" i="24"/>
  <c r="AL1369" i="24"/>
  <c r="J1369" i="24" s="1"/>
  <c r="AL794" i="24"/>
  <c r="AL1178" i="24"/>
  <c r="J1178" i="24" s="1"/>
  <c r="AL1334" i="24"/>
  <c r="J1334" i="24" s="1"/>
  <c r="AL867" i="24"/>
  <c r="AL1107" i="24"/>
  <c r="J1107" i="24" s="1"/>
  <c r="AL1444" i="24"/>
  <c r="J1444" i="24" s="1"/>
  <c r="AL1146" i="24"/>
  <c r="J1146" i="24" s="1"/>
  <c r="AL1218" i="24"/>
  <c r="J1218" i="24" s="1"/>
  <c r="AL1290" i="24"/>
  <c r="AL1362" i="24"/>
  <c r="J1362" i="24" s="1"/>
  <c r="AL595" i="24"/>
  <c r="AL667" i="24"/>
  <c r="AL739" i="24"/>
  <c r="AL883" i="24"/>
  <c r="AL955" i="24"/>
  <c r="J955" i="24" s="1"/>
  <c r="AL1027" i="24"/>
  <c r="AL1099" i="24"/>
  <c r="J1099" i="24" s="1"/>
  <c r="AL1171" i="24"/>
  <c r="AL1243" i="24"/>
  <c r="AL212" i="24"/>
  <c r="AL1363" i="24"/>
  <c r="AL1435" i="24"/>
  <c r="J1435" i="24" s="1"/>
  <c r="AL1507" i="24"/>
  <c r="AL1579" i="24"/>
  <c r="J1579" i="24" s="1"/>
  <c r="AL920" i="24"/>
  <c r="AL1208" i="24"/>
  <c r="J1208" i="24" s="1"/>
  <c r="AL705" i="24"/>
  <c r="AL682" i="24"/>
  <c r="AC1495" i="24"/>
  <c r="I1495" i="24" s="1"/>
  <c r="AC1075" i="24"/>
  <c r="I1075" i="24" s="1"/>
  <c r="AC1566" i="24"/>
  <c r="I1566" i="24" s="1"/>
  <c r="AC1483" i="24"/>
  <c r="I1483" i="24" s="1"/>
  <c r="AC1567" i="24"/>
  <c r="I1567" i="24" s="1"/>
  <c r="AC1063" i="24"/>
  <c r="I1063" i="24" s="1"/>
  <c r="AC1207" i="24"/>
  <c r="I1207" i="24" s="1"/>
  <c r="AC721" i="24"/>
  <c r="I721" i="24" s="1"/>
  <c r="AC1363" i="24"/>
  <c r="I1363" i="24" s="1"/>
  <c r="AC1000" i="24"/>
  <c r="I1000" i="24" s="1"/>
  <c r="AC1219" i="24"/>
  <c r="I1219" i="24" s="1"/>
  <c r="AC1195" i="24"/>
  <c r="I1195" i="24" s="1"/>
  <c r="AC1339" i="24"/>
  <c r="I1339" i="24" s="1"/>
  <c r="AC743" i="24"/>
  <c r="I743" i="24" s="1"/>
  <c r="AC815" i="24"/>
  <c r="I815" i="24" s="1"/>
  <c r="AC887" i="24"/>
  <c r="I887" i="24" s="1"/>
  <c r="AC1310" i="24"/>
  <c r="I1310" i="24" s="1"/>
  <c r="AC1504" i="24"/>
  <c r="I1504" i="24" s="1"/>
  <c r="AC739" i="24"/>
  <c r="I739" i="24" s="1"/>
  <c r="AC883" i="24"/>
  <c r="I883" i="24" s="1"/>
  <c r="AC955" i="24"/>
  <c r="I955" i="24" s="1"/>
  <c r="AC1027" i="24"/>
  <c r="I1027" i="24" s="1"/>
  <c r="AC1099" i="24"/>
  <c r="I1099" i="24" s="1"/>
  <c r="AC1171" i="24"/>
  <c r="I1171" i="24" s="1"/>
  <c r="AC1243" i="24"/>
  <c r="I1243" i="24" s="1"/>
  <c r="AC824" i="24"/>
  <c r="I824" i="24" s="1"/>
  <c r="AC896" i="24"/>
  <c r="I896" i="24" s="1"/>
  <c r="AC968" i="24"/>
  <c r="I968" i="24" s="1"/>
  <c r="AC1040" i="24"/>
  <c r="I1040" i="24" s="1"/>
  <c r="AC1112" i="24"/>
  <c r="I1112" i="24" s="1"/>
  <c r="AC1184" i="24"/>
  <c r="I1184" i="24" s="1"/>
  <c r="AC1256" i="24"/>
  <c r="I1256" i="24" s="1"/>
  <c r="AC1328" i="24"/>
  <c r="I1328" i="24" s="1"/>
  <c r="AC1400" i="24"/>
  <c r="I1400" i="24" s="1"/>
  <c r="AC1544" i="24"/>
  <c r="I1544" i="24" s="1"/>
  <c r="AC789" i="24"/>
  <c r="I789" i="24" s="1"/>
  <c r="AC861" i="24"/>
  <c r="I861" i="24" s="1"/>
  <c r="AC933" i="24"/>
  <c r="I933" i="24" s="1"/>
  <c r="AC1077" i="24"/>
  <c r="I1077" i="24" s="1"/>
  <c r="AC1149" i="24"/>
  <c r="I1149" i="24" s="1"/>
  <c r="AC1221" i="24"/>
  <c r="I1221" i="24" s="1"/>
  <c r="AC1293" i="24"/>
  <c r="I1293" i="24" s="1"/>
  <c r="AC1365" i="24"/>
  <c r="I1365" i="24" s="1"/>
  <c r="AC1437" i="24"/>
  <c r="I1437" i="24" s="1"/>
  <c r="AC1509" i="24"/>
  <c r="I1509" i="24" s="1"/>
  <c r="AC1581" i="24"/>
  <c r="I1581" i="24" s="1"/>
  <c r="AC951" i="24"/>
  <c r="I951" i="24" s="1"/>
  <c r="AC774" i="24"/>
  <c r="I774" i="24" s="1"/>
  <c r="AC990" i="24"/>
  <c r="I990" i="24" s="1"/>
  <c r="AC1062" i="24"/>
  <c r="I1062" i="24" s="1"/>
  <c r="AC1494" i="24"/>
  <c r="I1494" i="24" s="1"/>
  <c r="AC1399" i="24"/>
  <c r="I1399" i="24" s="1"/>
  <c r="AC1471" i="24"/>
  <c r="I1471" i="24" s="1"/>
  <c r="J836" i="24"/>
  <c r="J1340" i="24"/>
  <c r="J1412" i="24"/>
  <c r="J1556" i="24"/>
  <c r="J873" i="24"/>
  <c r="J1161" i="24"/>
  <c r="J1449" i="24"/>
  <c r="AC934" i="24"/>
  <c r="I934" i="24" s="1"/>
  <c r="AC1006" i="24"/>
  <c r="I1006" i="24" s="1"/>
  <c r="AC1078" i="24"/>
  <c r="I1078" i="24" s="1"/>
  <c r="AC1366" i="24"/>
  <c r="I1366" i="24" s="1"/>
  <c r="AC1582" i="24"/>
  <c r="I1582" i="24" s="1"/>
  <c r="AG1390" i="24"/>
  <c r="H1390" i="24" s="1"/>
  <c r="AC769" i="24"/>
  <c r="I769" i="24" s="1"/>
  <c r="AC1381" i="24"/>
  <c r="I1381" i="24" s="1"/>
  <c r="J1035" i="24"/>
  <c r="AC1107" i="24"/>
  <c r="I1107" i="24" s="1"/>
  <c r="J1503" i="24"/>
  <c r="AC1348" i="24"/>
  <c r="I1348" i="24" s="1"/>
  <c r="AC1043" i="24"/>
  <c r="I1043" i="24" s="1"/>
  <c r="AC1035" i="24"/>
  <c r="I1035" i="24" s="1"/>
  <c r="AC964" i="24"/>
  <c r="I964" i="24" s="1"/>
  <c r="AC1276" i="24"/>
  <c r="I1276" i="24" s="1"/>
  <c r="AC764" i="24"/>
  <c r="I764" i="24" s="1"/>
  <c r="AC836" i="24"/>
  <c r="I836" i="24" s="1"/>
  <c r="AC1052" i="24"/>
  <c r="I1052" i="24" s="1"/>
  <c r="AC1196" i="24"/>
  <c r="I1196" i="24" s="1"/>
  <c r="AC1268" i="24"/>
  <c r="I1268" i="24" s="1"/>
  <c r="AC1340" i="24"/>
  <c r="I1340" i="24" s="1"/>
  <c r="AC1412" i="24"/>
  <c r="I1412" i="24" s="1"/>
  <c r="AC1484" i="24"/>
  <c r="I1484" i="24" s="1"/>
  <c r="AC1556" i="24"/>
  <c r="I1556" i="24" s="1"/>
  <c r="AC729" i="24"/>
  <c r="I729" i="24" s="1"/>
  <c r="AC801" i="24"/>
  <c r="I801" i="24" s="1"/>
  <c r="AC873" i="24"/>
  <c r="I873" i="24" s="1"/>
  <c r="AC945" i="24"/>
  <c r="I945" i="24" s="1"/>
  <c r="AC1017" i="24"/>
  <c r="I1017" i="24" s="1"/>
  <c r="AC1089" i="24"/>
  <c r="I1089" i="24" s="1"/>
  <c r="AC1161" i="24"/>
  <c r="I1161" i="24" s="1"/>
  <c r="AC1233" i="24"/>
  <c r="I1233" i="24" s="1"/>
  <c r="AC1305" i="24"/>
  <c r="I1305" i="24" s="1"/>
  <c r="AC1377" i="24"/>
  <c r="I1377" i="24" s="1"/>
  <c r="AC1449" i="24"/>
  <c r="I1449" i="24" s="1"/>
  <c r="AC1521" i="24"/>
  <c r="I1521" i="24" s="1"/>
  <c r="AG478" i="24"/>
  <c r="H478" i="24" s="1"/>
  <c r="AG622" i="24"/>
  <c r="AG922" i="24"/>
  <c r="H922" i="24" s="1"/>
  <c r="AG1234" i="24"/>
  <c r="H1234" i="24" s="1"/>
  <c r="AG1402" i="24"/>
  <c r="H1402" i="24" s="1"/>
  <c r="AG789" i="24"/>
  <c r="H789" i="24" s="1"/>
  <c r="AG933" i="24"/>
  <c r="H933" i="24" s="1"/>
  <c r="AG1077" i="24"/>
  <c r="H1077" i="24" s="1"/>
  <c r="AG1221" i="24"/>
  <c r="H1221" i="24" s="1"/>
  <c r="AG1365" i="24"/>
  <c r="H1365" i="24" s="1"/>
  <c r="AG1509" i="24"/>
  <c r="H1509" i="24" s="1"/>
  <c r="AC751" i="24"/>
  <c r="I751" i="24" s="1"/>
  <c r="AC823" i="24"/>
  <c r="I823" i="24" s="1"/>
  <c r="AC895" i="24"/>
  <c r="I895" i="24" s="1"/>
  <c r="AC967" i="24"/>
  <c r="I967" i="24" s="1"/>
  <c r="AC1039" i="24"/>
  <c r="I1039" i="24" s="1"/>
  <c r="AC1111" i="24"/>
  <c r="I1111" i="24" s="1"/>
  <c r="AC1183" i="24"/>
  <c r="I1183" i="24" s="1"/>
  <c r="AC1255" i="24"/>
  <c r="I1255" i="24" s="1"/>
  <c r="AC1327" i="24"/>
  <c r="I1327" i="24" s="1"/>
  <c r="AC1178" i="24"/>
  <c r="I1178" i="24" s="1"/>
  <c r="AC879" i="24"/>
  <c r="I879" i="24" s="1"/>
  <c r="AC1515" i="24"/>
  <c r="I1515" i="24" s="1"/>
  <c r="AC1444" i="24"/>
  <c r="I1444" i="24" s="1"/>
  <c r="AC1146" i="24"/>
  <c r="I1146" i="24" s="1"/>
  <c r="AC1218" i="24"/>
  <c r="I1218" i="24" s="1"/>
  <c r="AC1290" i="24"/>
  <c r="I1290" i="24" s="1"/>
  <c r="AC1362" i="24"/>
  <c r="I1362" i="24" s="1"/>
  <c r="AC1411" i="24"/>
  <c r="I1411" i="24" s="1"/>
  <c r="AC1555" i="24"/>
  <c r="I1555" i="24" s="1"/>
  <c r="AC802" i="24"/>
  <c r="I802" i="24" s="1"/>
  <c r="AC1162" i="24"/>
  <c r="I1162" i="24" s="1"/>
  <c r="AC1234" i="24"/>
  <c r="I1234" i="24" s="1"/>
  <c r="AC1378" i="24"/>
  <c r="I1378" i="24" s="1"/>
  <c r="AC867" i="24"/>
  <c r="I867" i="24" s="1"/>
  <c r="AC763" i="24"/>
  <c r="I763" i="24" s="1"/>
  <c r="AC848" i="24"/>
  <c r="I848" i="24" s="1"/>
  <c r="AC920" i="24"/>
  <c r="I920" i="24" s="1"/>
  <c r="AC992" i="24"/>
  <c r="I992" i="24" s="1"/>
  <c r="AC1064" i="24"/>
  <c r="I1064" i="24" s="1"/>
  <c r="AC1136" i="24"/>
  <c r="I1136" i="24" s="1"/>
  <c r="AC1208" i="24"/>
  <c r="I1208" i="24" s="1"/>
  <c r="AC1280" i="24"/>
  <c r="I1280" i="24" s="1"/>
  <c r="AC1424" i="24"/>
  <c r="I1424" i="24" s="1"/>
  <c r="AC1496" i="24"/>
  <c r="I1496" i="24" s="1"/>
  <c r="AC1568" i="24"/>
  <c r="I1568" i="24" s="1"/>
  <c r="AC741" i="24"/>
  <c r="I741" i="24" s="1"/>
  <c r="AC813" i="24"/>
  <c r="I813" i="24" s="1"/>
  <c r="AC957" i="24"/>
  <c r="I957" i="24" s="1"/>
  <c r="AC1101" i="24"/>
  <c r="I1101" i="24" s="1"/>
  <c r="AC1173" i="24"/>
  <c r="I1173" i="24" s="1"/>
  <c r="AC1245" i="24"/>
  <c r="I1245" i="24" s="1"/>
  <c r="AC1389" i="24"/>
  <c r="I1389" i="24" s="1"/>
  <c r="AC1461" i="24"/>
  <c r="I1461" i="24" s="1"/>
  <c r="AG646" i="24"/>
  <c r="H646" i="24" s="1"/>
  <c r="AG1462" i="24"/>
  <c r="H1462" i="24" s="1"/>
  <c r="AC839" i="24"/>
  <c r="I839" i="24" s="1"/>
  <c r="AC1127" i="24"/>
  <c r="I1127" i="24" s="1"/>
  <c r="J806" i="24"/>
  <c r="AC1190" i="24"/>
  <c r="I1190" i="24" s="1"/>
  <c r="AC1586" i="24"/>
  <c r="I1586" i="24" s="1"/>
  <c r="AC835" i="24"/>
  <c r="I835" i="24" s="1"/>
  <c r="AC1267" i="24"/>
  <c r="I1267" i="24" s="1"/>
  <c r="AC949" i="24"/>
  <c r="I949" i="24" s="1"/>
  <c r="AC1021" i="24"/>
  <c r="I1021" i="24" s="1"/>
  <c r="AC1093" i="24"/>
  <c r="I1093" i="24" s="1"/>
  <c r="AC1165" i="24"/>
  <c r="I1165" i="24" s="1"/>
  <c r="AC1561" i="24"/>
  <c r="I1561" i="24" s="1"/>
  <c r="AC734" i="24"/>
  <c r="I734" i="24" s="1"/>
  <c r="AC806" i="24"/>
  <c r="I806" i="24" s="1"/>
  <c r="AC890" i="24"/>
  <c r="I890" i="24" s="1"/>
  <c r="AC1346" i="24"/>
  <c r="I1346" i="24" s="1"/>
  <c r="AC1418" i="24"/>
  <c r="I1418" i="24" s="1"/>
  <c r="AC975" i="24"/>
  <c r="I975" i="24" s="1"/>
  <c r="AC1215" i="24"/>
  <c r="I1215" i="24" s="1"/>
  <c r="AC726" i="24"/>
  <c r="I726" i="24" s="1"/>
  <c r="AC942" i="24"/>
  <c r="I942" i="24" s="1"/>
  <c r="AC1014" i="24"/>
  <c r="I1014" i="24" s="1"/>
  <c r="AC1230" i="24"/>
  <c r="I1230" i="24" s="1"/>
  <c r="AC1302" i="24"/>
  <c r="I1302" i="24" s="1"/>
  <c r="AC1374" i="24"/>
  <c r="I1374" i="24" s="1"/>
  <c r="AC1518" i="24"/>
  <c r="I1518" i="24" s="1"/>
  <c r="AC1423" i="24"/>
  <c r="I1423" i="24" s="1"/>
  <c r="AC742" i="24"/>
  <c r="I742" i="24" s="1"/>
  <c r="AC958" i="24"/>
  <c r="I958" i="24" s="1"/>
  <c r="AC1102" i="24"/>
  <c r="I1102" i="24" s="1"/>
  <c r="AC1174" i="24"/>
  <c r="I1174" i="24" s="1"/>
  <c r="AC1246" i="24"/>
  <c r="I1246" i="24" s="1"/>
  <c r="AC1390" i="24"/>
  <c r="I1390" i="24" s="1"/>
  <c r="AC1462" i="24"/>
  <c r="I1462" i="24" s="1"/>
  <c r="AC808" i="24"/>
  <c r="I808" i="24" s="1"/>
  <c r="AC779" i="24"/>
  <c r="I779" i="24" s="1"/>
  <c r="AC923" i="24"/>
  <c r="I923" i="24" s="1"/>
  <c r="AC1139" i="24"/>
  <c r="I1139" i="24" s="1"/>
  <c r="AC1295" i="24"/>
  <c r="I1295" i="24" s="1"/>
  <c r="AC987" i="24"/>
  <c r="I987" i="24" s="1"/>
  <c r="AC1228" i="24"/>
  <c r="I1228" i="24" s="1"/>
  <c r="AC847" i="24"/>
  <c r="I847" i="24" s="1"/>
  <c r="AC919" i="24"/>
  <c r="I919" i="24" s="1"/>
  <c r="AC991" i="24"/>
  <c r="I991" i="24" s="1"/>
  <c r="AC1135" i="24"/>
  <c r="I1135" i="24" s="1"/>
  <c r="AC788" i="24"/>
  <c r="I788" i="24" s="1"/>
  <c r="AC860" i="24"/>
  <c r="I860" i="24" s="1"/>
  <c r="AC932" i="24"/>
  <c r="I932" i="24" s="1"/>
  <c r="AC1004" i="24"/>
  <c r="I1004" i="24" s="1"/>
  <c r="AC1076" i="24"/>
  <c r="I1076" i="24" s="1"/>
  <c r="AC1148" i="24"/>
  <c r="I1148" i="24" s="1"/>
  <c r="AC1220" i="24"/>
  <c r="I1220" i="24" s="1"/>
  <c r="AC1292" i="24"/>
  <c r="I1292" i="24" s="1"/>
  <c r="AC1364" i="24"/>
  <c r="I1364" i="24" s="1"/>
  <c r="AC1436" i="24"/>
  <c r="I1436" i="24" s="1"/>
  <c r="AC1580" i="24"/>
  <c r="I1580" i="24" s="1"/>
  <c r="AC753" i="24"/>
  <c r="I753" i="24" s="1"/>
  <c r="AC825" i="24"/>
  <c r="I825" i="24" s="1"/>
  <c r="AC897" i="24"/>
  <c r="I897" i="24" s="1"/>
  <c r="AC969" i="24"/>
  <c r="I969" i="24" s="1"/>
  <c r="AC1041" i="24"/>
  <c r="I1041" i="24" s="1"/>
  <c r="AC1113" i="24"/>
  <c r="I1113" i="24" s="1"/>
  <c r="AC1185" i="24"/>
  <c r="I1185" i="24" s="1"/>
  <c r="AC1257" i="24"/>
  <c r="I1257" i="24" s="1"/>
  <c r="AC1329" i="24"/>
  <c r="I1329" i="24" s="1"/>
  <c r="AC1401" i="24"/>
  <c r="I1401" i="24" s="1"/>
  <c r="AC1473" i="24"/>
  <c r="I1473" i="24" s="1"/>
  <c r="AC1545" i="24"/>
  <c r="I1545" i="24" s="1"/>
  <c r="AG826" i="24"/>
  <c r="H826" i="24" s="1"/>
  <c r="AG1282" i="24"/>
  <c r="H1282" i="24" s="1"/>
  <c r="AC1511" i="24"/>
  <c r="I1511" i="24" s="1"/>
  <c r="AC1309" i="24"/>
  <c r="I1309" i="24" s="1"/>
  <c r="AC1453" i="24"/>
  <c r="I1453" i="24" s="1"/>
  <c r="AC1115" i="24"/>
  <c r="I1115" i="24" s="1"/>
  <c r="AC1343" i="24"/>
  <c r="I1343" i="24" s="1"/>
  <c r="AC1503" i="24"/>
  <c r="I1503" i="24" s="1"/>
  <c r="AC892" i="24"/>
  <c r="I892" i="24" s="1"/>
  <c r="J975" i="24"/>
  <c r="AC1047" i="24"/>
  <c r="I1047" i="24" s="1"/>
  <c r="AC904" i="24"/>
  <c r="I904" i="24" s="1"/>
  <c r="AC976" i="24"/>
  <c r="I976" i="24" s="1"/>
  <c r="AC1216" i="24"/>
  <c r="I1216" i="24" s="1"/>
  <c r="AC1528" i="24"/>
  <c r="I1528" i="24" s="1"/>
  <c r="AC1223" i="24"/>
  <c r="I1223" i="24" s="1"/>
  <c r="AC1033" i="24"/>
  <c r="I1033" i="24" s="1"/>
  <c r="AC1261" i="24"/>
  <c r="I1261" i="24" s="1"/>
  <c r="J759" i="24"/>
  <c r="AC1299" i="24"/>
  <c r="I1299" i="24" s="1"/>
  <c r="J856" i="24"/>
  <c r="AC1156" i="24"/>
  <c r="I1156" i="24" s="1"/>
  <c r="J1396" i="24"/>
  <c r="AC738" i="24"/>
  <c r="I738" i="24" s="1"/>
  <c r="AC1026" i="24"/>
  <c r="I1026" i="24" s="1"/>
  <c r="AC1098" i="24"/>
  <c r="I1098" i="24" s="1"/>
  <c r="AC1242" i="24"/>
  <c r="I1242" i="24" s="1"/>
  <c r="AC1458" i="24"/>
  <c r="I1458" i="24" s="1"/>
  <c r="AC1530" i="24"/>
  <c r="I1530" i="24" s="1"/>
  <c r="AC1435" i="24"/>
  <c r="I1435" i="24" s="1"/>
  <c r="AC1507" i="24"/>
  <c r="I1507" i="24" s="1"/>
  <c r="AC1579" i="24"/>
  <c r="I1579" i="24" s="1"/>
  <c r="AC826" i="24"/>
  <c r="I826" i="24" s="1"/>
  <c r="AC1114" i="24"/>
  <c r="I1114" i="24" s="1"/>
  <c r="AC1330" i="24"/>
  <c r="I1330" i="24" s="1"/>
  <c r="AC1402" i="24"/>
  <c r="I1402" i="24" s="1"/>
  <c r="AC1474" i="24"/>
  <c r="I1474" i="24" s="1"/>
  <c r="AC1546" i="24"/>
  <c r="I1546" i="24" s="1"/>
  <c r="AG1138" i="24"/>
  <c r="H1138" i="24" s="1"/>
  <c r="AC915" i="24"/>
  <c r="I915" i="24" s="1"/>
  <c r="AC1312" i="24"/>
  <c r="I1312" i="24" s="1"/>
  <c r="AC1396" i="24"/>
  <c r="I1396" i="24" s="1"/>
  <c r="AC859" i="24"/>
  <c r="I859" i="24" s="1"/>
  <c r="AC1147" i="24"/>
  <c r="I1147" i="24" s="1"/>
  <c r="AC1291" i="24"/>
  <c r="I1291" i="24" s="1"/>
  <c r="AC728" i="24"/>
  <c r="I728" i="24" s="1"/>
  <c r="AC800" i="24"/>
  <c r="I800" i="24" s="1"/>
  <c r="AC872" i="24"/>
  <c r="I872" i="24" s="1"/>
  <c r="AC944" i="24"/>
  <c r="I944" i="24" s="1"/>
  <c r="AC1088" i="24"/>
  <c r="I1088" i="24" s="1"/>
  <c r="AC1160" i="24"/>
  <c r="I1160" i="24" s="1"/>
  <c r="AC1232" i="24"/>
  <c r="I1232" i="24" s="1"/>
  <c r="AC1304" i="24"/>
  <c r="I1304" i="24" s="1"/>
  <c r="AC1376" i="24"/>
  <c r="I1376" i="24" s="1"/>
  <c r="AC1448" i="24"/>
  <c r="I1448" i="24" s="1"/>
  <c r="AC1520" i="24"/>
  <c r="I1520" i="24" s="1"/>
  <c r="AC765" i="24"/>
  <c r="I765" i="24" s="1"/>
  <c r="AC837" i="24"/>
  <c r="I837" i="24" s="1"/>
  <c r="AC909" i="24"/>
  <c r="I909" i="24" s="1"/>
  <c r="AC981" i="24"/>
  <c r="I981" i="24" s="1"/>
  <c r="AC1125" i="24"/>
  <c r="I1125" i="24" s="1"/>
  <c r="AC1197" i="24"/>
  <c r="I1197" i="24" s="1"/>
  <c r="AC1269" i="24"/>
  <c r="I1269" i="24" s="1"/>
  <c r="AC1341" i="24"/>
  <c r="I1341" i="24" s="1"/>
  <c r="AC1413" i="24"/>
  <c r="I1413" i="24" s="1"/>
  <c r="AC1485" i="24"/>
  <c r="I1485" i="24" s="1"/>
  <c r="AC1557" i="24"/>
  <c r="I1557" i="24" s="1"/>
  <c r="J1414" i="24"/>
  <c r="AC791" i="24"/>
  <c r="I791" i="24" s="1"/>
  <c r="AC935" i="24"/>
  <c r="I935" i="24" s="1"/>
  <c r="AC1286" i="24"/>
  <c r="I1286" i="24" s="1"/>
  <c r="AC1357" i="24"/>
  <c r="I1357" i="24" s="1"/>
  <c r="AC830" i="24"/>
  <c r="I830" i="24" s="1"/>
  <c r="AC914" i="24"/>
  <c r="I914" i="24" s="1"/>
  <c r="AC1370" i="24"/>
  <c r="I1370" i="24" s="1"/>
  <c r="J1011" i="24"/>
  <c r="AC750" i="24"/>
  <c r="I750" i="24" s="1"/>
  <c r="AC822" i="24"/>
  <c r="I822" i="24" s="1"/>
  <c r="AC1182" i="24"/>
  <c r="I1182" i="24" s="1"/>
  <c r="AC1326" i="24"/>
  <c r="I1326" i="24" s="1"/>
  <c r="AC1398" i="24"/>
  <c r="I1398" i="24" s="1"/>
  <c r="AC1470" i="24"/>
  <c r="I1470" i="24" s="1"/>
  <c r="J727" i="24"/>
  <c r="J871" i="24"/>
  <c r="J1231" i="24"/>
  <c r="AC1375" i="24"/>
  <c r="I1375" i="24" s="1"/>
  <c r="AC1447" i="24"/>
  <c r="I1447" i="24" s="1"/>
  <c r="AC1519" i="24"/>
  <c r="I1519" i="24" s="1"/>
  <c r="J1172" i="24"/>
  <c r="J1244" i="24"/>
  <c r="J777" i="24"/>
  <c r="J921" i="24"/>
  <c r="J1065" i="24"/>
  <c r="J1137" i="24"/>
  <c r="J1209" i="24"/>
  <c r="J1497" i="24"/>
  <c r="AC838" i="24"/>
  <c r="I838" i="24" s="1"/>
  <c r="AC910" i="24"/>
  <c r="I910" i="24" s="1"/>
  <c r="AC1198" i="24"/>
  <c r="I1198" i="24" s="1"/>
  <c r="AC1270" i="24"/>
  <c r="I1270" i="24" s="1"/>
  <c r="AC1342" i="24"/>
  <c r="I1342" i="24" s="1"/>
  <c r="AC1414" i="24"/>
  <c r="I1414" i="24" s="1"/>
  <c r="AC759" i="24"/>
  <c r="I759" i="24" s="1"/>
  <c r="AC999" i="24"/>
  <c r="I999" i="24" s="1"/>
  <c r="AC787" i="24"/>
  <c r="I787" i="24" s="1"/>
  <c r="AC931" i="24"/>
  <c r="I931" i="24" s="1"/>
  <c r="AC843" i="24"/>
  <c r="I843" i="24" s="1"/>
  <c r="AC1011" i="24"/>
  <c r="I1011" i="24" s="1"/>
  <c r="J978" i="24"/>
  <c r="J1338" i="24"/>
  <c r="AC727" i="24"/>
  <c r="I727" i="24" s="1"/>
  <c r="AC799" i="24"/>
  <c r="I799" i="24" s="1"/>
  <c r="AC871" i="24"/>
  <c r="I871" i="24" s="1"/>
  <c r="AC943" i="24"/>
  <c r="I943" i="24" s="1"/>
  <c r="AC1015" i="24"/>
  <c r="I1015" i="24" s="1"/>
  <c r="AC1231" i="24"/>
  <c r="I1231" i="24" s="1"/>
  <c r="AC1303" i="24"/>
  <c r="I1303" i="24" s="1"/>
  <c r="AC740" i="24"/>
  <c r="I740" i="24" s="1"/>
  <c r="AC884" i="24"/>
  <c r="I884" i="24" s="1"/>
  <c r="AC956" i="24"/>
  <c r="I956" i="24" s="1"/>
  <c r="AC1028" i="24"/>
  <c r="I1028" i="24" s="1"/>
  <c r="AC1100" i="24"/>
  <c r="I1100" i="24" s="1"/>
  <c r="AC1172" i="24"/>
  <c r="I1172" i="24" s="1"/>
  <c r="AC1244" i="24"/>
  <c r="I1244" i="24" s="1"/>
  <c r="AC1460" i="24"/>
  <c r="I1460" i="24" s="1"/>
  <c r="AC1532" i="24"/>
  <c r="I1532" i="24" s="1"/>
  <c r="AC777" i="24"/>
  <c r="I777" i="24" s="1"/>
  <c r="AC849" i="24"/>
  <c r="I849" i="24" s="1"/>
  <c r="AC921" i="24"/>
  <c r="I921" i="24" s="1"/>
  <c r="AC993" i="24"/>
  <c r="I993" i="24" s="1"/>
  <c r="AC1065" i="24"/>
  <c r="I1065" i="24" s="1"/>
  <c r="AC1137" i="24"/>
  <c r="I1137" i="24" s="1"/>
  <c r="AC1209" i="24"/>
  <c r="I1209" i="24" s="1"/>
  <c r="AC1281" i="24"/>
  <c r="I1281" i="24" s="1"/>
  <c r="AC1353" i="24"/>
  <c r="I1353" i="24" s="1"/>
  <c r="AC1425" i="24"/>
  <c r="I1425" i="24" s="1"/>
  <c r="AC1497" i="24"/>
  <c r="I1497" i="24" s="1"/>
  <c r="AC1569" i="24"/>
  <c r="I1569" i="24" s="1"/>
  <c r="J922" i="24"/>
  <c r="J994" i="24"/>
  <c r="J1570" i="24"/>
  <c r="AC1003" i="24"/>
  <c r="I1003" i="24" s="1"/>
  <c r="AC875" i="24"/>
  <c r="I875" i="24" s="1"/>
  <c r="AC947" i="24"/>
  <c r="I947" i="24" s="1"/>
  <c r="AC1319" i="24"/>
  <c r="I1319" i="24" s="1"/>
  <c r="AC829" i="24"/>
  <c r="I829" i="24" s="1"/>
  <c r="AC1226" i="24"/>
  <c r="I1226" i="24" s="1"/>
  <c r="AC1247" i="24"/>
  <c r="I1247" i="24" s="1"/>
  <c r="AC757" i="24"/>
  <c r="I757" i="24" s="1"/>
  <c r="AC1129" i="24"/>
  <c r="I1129" i="24" s="1"/>
  <c r="AC1369" i="24"/>
  <c r="I1369" i="24" s="1"/>
  <c r="J801" i="24"/>
  <c r="AC1082" i="24"/>
  <c r="I1082" i="24" s="1"/>
  <c r="J1238" i="24"/>
  <c r="J1310" i="24"/>
  <c r="AC1550" i="24"/>
  <c r="I1550" i="24" s="1"/>
  <c r="AC855" i="24"/>
  <c r="I855" i="24" s="1"/>
  <c r="AC1095" i="24"/>
  <c r="I1095" i="24" s="1"/>
  <c r="AC724" i="24"/>
  <c r="I724" i="24" s="1"/>
  <c r="AC1024" i="24"/>
  <c r="I1024" i="24" s="1"/>
  <c r="AC1576" i="24"/>
  <c r="I1576" i="24" s="1"/>
  <c r="AC978" i="24"/>
  <c r="I978" i="24" s="1"/>
  <c r="AC1050" i="24"/>
  <c r="I1050" i="24" s="1"/>
  <c r="AC1122" i="24"/>
  <c r="I1122" i="24" s="1"/>
  <c r="AC1194" i="24"/>
  <c r="I1194" i="24" s="1"/>
  <c r="AC1266" i="24"/>
  <c r="I1266" i="24" s="1"/>
  <c r="AC1338" i="24"/>
  <c r="I1338" i="24" s="1"/>
  <c r="AC1410" i="24"/>
  <c r="I1410" i="24" s="1"/>
  <c r="AC1482" i="24"/>
  <c r="I1482" i="24" s="1"/>
  <c r="AC1459" i="24"/>
  <c r="I1459" i="24" s="1"/>
  <c r="AC1531" i="24"/>
  <c r="I1531" i="24" s="1"/>
  <c r="J824" i="24"/>
  <c r="J968" i="24"/>
  <c r="J1040" i="24"/>
  <c r="J1112" i="24"/>
  <c r="J1256" i="24"/>
  <c r="J1328" i="24"/>
  <c r="J1400" i="24"/>
  <c r="J1544" i="24"/>
  <c r="J789" i="24"/>
  <c r="J933" i="24"/>
  <c r="J1149" i="24"/>
  <c r="J1221" i="24"/>
  <c r="J1365" i="24"/>
  <c r="J1437" i="24"/>
  <c r="AC778" i="24"/>
  <c r="I778" i="24" s="1"/>
  <c r="AC922" i="24"/>
  <c r="I922" i="24" s="1"/>
  <c r="AC994" i="24"/>
  <c r="I994" i="24" s="1"/>
  <c r="AC1138" i="24"/>
  <c r="I1138" i="24" s="1"/>
  <c r="AC1282" i="24"/>
  <c r="I1282" i="24" s="1"/>
  <c r="AC1570" i="24"/>
  <c r="I1570" i="24" s="1"/>
  <c r="J1567" i="24"/>
  <c r="J742" i="24"/>
  <c r="J1102" i="24"/>
  <c r="J1174" i="24"/>
  <c r="J1390" i="24"/>
  <c r="J1462" i="24"/>
  <c r="J787" i="24"/>
  <c r="J1402" i="24"/>
  <c r="J1474" i="24"/>
  <c r="J1546" i="24"/>
  <c r="J799" i="24"/>
  <c r="J1270" i="24"/>
  <c r="J993" i="24"/>
  <c r="J764" i="24"/>
  <c r="J1196" i="24"/>
  <c r="J1268" i="24"/>
  <c r="J738" i="24"/>
  <c r="J1026" i="24"/>
  <c r="J1242" i="24"/>
  <c r="J788" i="24"/>
  <c r="J1082" i="24"/>
  <c r="J800" i="24"/>
  <c r="J1088" i="24"/>
  <c r="J1160" i="24"/>
  <c r="AC1238" i="24"/>
  <c r="I1238" i="24" s="1"/>
  <c r="J740" i="24"/>
  <c r="AC1022" i="24"/>
  <c r="I1022" i="24" s="1"/>
  <c r="J1321" i="24"/>
  <c r="J794" i="24"/>
  <c r="AC913" i="24"/>
  <c r="I913" i="24" s="1"/>
  <c r="AC794" i="24"/>
  <c r="I794" i="24" s="1"/>
  <c r="AC1334" i="24"/>
  <c r="I1334" i="24" s="1"/>
  <c r="J1216" i="24"/>
  <c r="J1528" i="24"/>
  <c r="AC1213" i="24"/>
  <c r="I1213" i="24" s="1"/>
  <c r="AC1451" i="24"/>
  <c r="I1451" i="24" s="1"/>
  <c r="AC1359" i="24"/>
  <c r="I1359" i="24" s="1"/>
  <c r="J1228" i="24"/>
  <c r="J763" i="24"/>
  <c r="J1267" i="24"/>
  <c r="J1230" i="24"/>
  <c r="J1302" i="24"/>
  <c r="J848" i="24"/>
  <c r="J1280" i="24"/>
  <c r="J1424" i="24"/>
  <c r="AG615" i="24"/>
  <c r="H615" i="24" s="1"/>
  <c r="AG791" i="24"/>
  <c r="H791" i="24" s="1"/>
  <c r="AG935" i="24"/>
  <c r="H935" i="24" s="1"/>
  <c r="AG829" i="24"/>
  <c r="H829" i="24" s="1"/>
  <c r="AG290" i="24"/>
  <c r="H290" i="24" s="1"/>
  <c r="AG434" i="24"/>
  <c r="AG890" i="24"/>
  <c r="H890" i="24" s="1"/>
  <c r="AG1022" i="24"/>
  <c r="H1022" i="24" s="1"/>
  <c r="AG1310" i="24"/>
  <c r="H1310" i="24" s="1"/>
  <c r="AG867" i="24"/>
  <c r="H867" i="24" s="1"/>
  <c r="AG987" i="24"/>
  <c r="H987" i="24" s="1"/>
  <c r="AG1348" i="24"/>
  <c r="H1348" i="24" s="1"/>
  <c r="AG738" i="24"/>
  <c r="H738" i="24" s="1"/>
  <c r="AG320" i="24"/>
  <c r="H320" i="24" s="1"/>
  <c r="AG608" i="24"/>
  <c r="H608" i="24" s="1"/>
  <c r="AG896" i="24"/>
  <c r="H896" i="24" s="1"/>
  <c r="AG69" i="24"/>
  <c r="H69" i="24" s="1"/>
  <c r="AG501" i="24"/>
  <c r="H501" i="24" s="1"/>
  <c r="AG645" i="24"/>
  <c r="H645" i="24" s="1"/>
  <c r="AG978" i="24"/>
  <c r="H978" i="24" s="1"/>
  <c r="AG1122" i="24"/>
  <c r="H1122" i="24" s="1"/>
  <c r="AG1266" i="24"/>
  <c r="H1266" i="24" s="1"/>
  <c r="AG727" i="24"/>
  <c r="H727" i="24" s="1"/>
  <c r="AG1160" i="24"/>
  <c r="H1160" i="24" s="1"/>
  <c r="AG1304" i="24"/>
  <c r="H1304" i="24" s="1"/>
  <c r="AG1448" i="24"/>
  <c r="H1448" i="24" s="1"/>
  <c r="AG1374" i="24"/>
  <c r="H1374" i="24" s="1"/>
  <c r="AG1518" i="24"/>
  <c r="H1518" i="24" s="1"/>
  <c r="AG787" i="24"/>
  <c r="H787" i="24" s="1"/>
  <c r="AG931" i="24"/>
  <c r="H931" i="24" s="1"/>
  <c r="AG1075" i="24"/>
  <c r="H1075" i="24" s="1"/>
  <c r="AG1219" i="24"/>
  <c r="H1219" i="24" s="1"/>
  <c r="AG1363" i="24"/>
  <c r="H1363" i="24" s="1"/>
  <c r="AG1507" i="24"/>
  <c r="H1507" i="24" s="1"/>
  <c r="AG1544" i="24"/>
  <c r="H1544" i="24" s="1"/>
  <c r="J1364" i="24"/>
  <c r="J1473" i="24"/>
  <c r="J1545" i="24"/>
  <c r="AG346" i="24"/>
  <c r="AG490" i="24"/>
  <c r="AG778" i="24"/>
  <c r="H778" i="24" s="1"/>
  <c r="AG934" i="24"/>
  <c r="H934" i="24" s="1"/>
  <c r="AG1078" i="24"/>
  <c r="H1078" i="24" s="1"/>
  <c r="AG1246" i="24"/>
  <c r="H1246" i="24" s="1"/>
  <c r="AG947" i="24"/>
  <c r="H947" i="24" s="1"/>
  <c r="AG1247" i="24"/>
  <c r="H1247" i="24" s="1"/>
  <c r="AG1561" i="24"/>
  <c r="H1561" i="24" s="1"/>
  <c r="AG1153" i="24"/>
  <c r="H1153" i="24" s="1"/>
  <c r="AG1178" i="24"/>
  <c r="H1178" i="24" s="1"/>
  <c r="AG879" i="24"/>
  <c r="H879" i="24" s="1"/>
  <c r="AG999" i="24"/>
  <c r="H999" i="24" s="1"/>
  <c r="AG808" i="24"/>
  <c r="H808" i="24" s="1"/>
  <c r="AG1216" i="24"/>
  <c r="H1216" i="24" s="1"/>
  <c r="AG1564" i="24"/>
  <c r="H1564" i="24" s="1"/>
  <c r="AG750" i="24"/>
  <c r="H750" i="24" s="1"/>
  <c r="AG188" i="24"/>
  <c r="H188" i="24" s="1"/>
  <c r="AG332" i="24"/>
  <c r="AG764" i="24"/>
  <c r="H764" i="24" s="1"/>
  <c r="AG225" i="24"/>
  <c r="H225" i="24" s="1"/>
  <c r="AG369" i="24"/>
  <c r="H369" i="24" s="1"/>
  <c r="AG513" i="24"/>
  <c r="H513" i="24" s="1"/>
  <c r="AG657" i="24"/>
  <c r="AG801" i="24"/>
  <c r="H801" i="24" s="1"/>
  <c r="AG945" i="24"/>
  <c r="H945" i="24" s="1"/>
  <c r="AG1089" i="24"/>
  <c r="H1089" i="24" s="1"/>
  <c r="AG1233" i="24"/>
  <c r="H1233" i="24" s="1"/>
  <c r="AG1377" i="24"/>
  <c r="H1377" i="24" s="1"/>
  <c r="AG1521" i="24"/>
  <c r="H1521" i="24" s="1"/>
  <c r="AG990" i="24"/>
  <c r="H990" i="24" s="1"/>
  <c r="AG595" i="24"/>
  <c r="AG1028" i="24"/>
  <c r="H1028" i="24" s="1"/>
  <c r="AG1172" i="24"/>
  <c r="H1172" i="24" s="1"/>
  <c r="AG1316" i="24"/>
  <c r="H1316" i="24" s="1"/>
  <c r="AG1460" i="24"/>
  <c r="H1460" i="24" s="1"/>
  <c r="AG1530" i="24"/>
  <c r="H1530" i="24" s="1"/>
  <c r="AG799" i="24"/>
  <c r="H799" i="24" s="1"/>
  <c r="AG943" i="24"/>
  <c r="H943" i="24" s="1"/>
  <c r="AG1231" i="24"/>
  <c r="H1231" i="24" s="1"/>
  <c r="AG1375" i="24"/>
  <c r="H1375" i="24" s="1"/>
  <c r="AG1519" i="24"/>
  <c r="H1519" i="24" s="1"/>
  <c r="AG1556" i="24"/>
  <c r="H1556" i="24" s="1"/>
  <c r="AG671" i="24"/>
  <c r="H671" i="24" s="1"/>
  <c r="AG815" i="24"/>
  <c r="H815" i="24" s="1"/>
  <c r="AG1115" i="24"/>
  <c r="H1115" i="24" s="1"/>
  <c r="AG1511" i="24"/>
  <c r="H1511" i="24" s="1"/>
  <c r="AG709" i="24"/>
  <c r="AG853" i="24"/>
  <c r="H853" i="24" s="1"/>
  <c r="AG1165" i="24"/>
  <c r="H1165" i="24" s="1"/>
  <c r="AG1309" i="24"/>
  <c r="H1309" i="24" s="1"/>
  <c r="AG914" i="24"/>
  <c r="H914" i="24" s="1"/>
  <c r="AG1190" i="24"/>
  <c r="H1190" i="24" s="1"/>
  <c r="AG1334" i="24"/>
  <c r="H1334" i="24" s="1"/>
  <c r="AG759" i="24"/>
  <c r="H759" i="24" s="1"/>
  <c r="AG1011" i="24"/>
  <c r="H1011" i="24" s="1"/>
  <c r="AG802" i="24"/>
  <c r="H802" i="24" s="1"/>
  <c r="AG1096" i="24"/>
  <c r="H1096" i="24" s="1"/>
  <c r="AG1228" i="24"/>
  <c r="H1228" i="24" s="1"/>
  <c r="AG1444" i="24"/>
  <c r="H1444" i="24" s="1"/>
  <c r="AG606" i="24"/>
  <c r="AG463" i="24"/>
  <c r="H463" i="24" s="1"/>
  <c r="AG200" i="24"/>
  <c r="H200" i="24" s="1"/>
  <c r="AG632" i="24"/>
  <c r="H632" i="24" s="1"/>
  <c r="AG932" i="24"/>
  <c r="H932" i="24" s="1"/>
  <c r="AG237" i="24"/>
  <c r="H237" i="24" s="1"/>
  <c r="AG381" i="24"/>
  <c r="AG669" i="24"/>
  <c r="H669" i="24" s="1"/>
  <c r="AG813" i="24"/>
  <c r="H813" i="24" s="1"/>
  <c r="AG957" i="24"/>
  <c r="H957" i="24" s="1"/>
  <c r="AG1101" i="24"/>
  <c r="H1101" i="24" s="1"/>
  <c r="AG1245" i="24"/>
  <c r="H1245" i="24" s="1"/>
  <c r="AG1389" i="24"/>
  <c r="H1389" i="24" s="1"/>
  <c r="AG1146" i="24"/>
  <c r="H1146" i="24" s="1"/>
  <c r="AG1290" i="24"/>
  <c r="H1290" i="24" s="1"/>
  <c r="AG607" i="24"/>
  <c r="AG1040" i="24"/>
  <c r="H1040" i="24" s="1"/>
  <c r="AG1184" i="24"/>
  <c r="H1184" i="24" s="1"/>
  <c r="AG1328" i="24"/>
  <c r="H1328" i="24" s="1"/>
  <c r="AG1398" i="24"/>
  <c r="H1398" i="24" s="1"/>
  <c r="AG955" i="24"/>
  <c r="H955" i="24" s="1"/>
  <c r="AG1099" i="24"/>
  <c r="H1099" i="24" s="1"/>
  <c r="AG1243" i="24"/>
  <c r="H1243" i="24" s="1"/>
  <c r="AG1531" i="24"/>
  <c r="H1531" i="24" s="1"/>
  <c r="AG1568" i="24"/>
  <c r="H1568" i="24" s="1"/>
  <c r="J1304" i="24"/>
  <c r="J765" i="24"/>
  <c r="J837" i="24"/>
  <c r="J981" i="24"/>
  <c r="J1197" i="24"/>
  <c r="J1413" i="24"/>
  <c r="J1485" i="24"/>
  <c r="AG370" i="24"/>
  <c r="AG514" i="24"/>
  <c r="H514" i="24" s="1"/>
  <c r="AG958" i="24"/>
  <c r="H958" i="24" s="1"/>
  <c r="AG1102" i="24"/>
  <c r="H1102" i="24" s="1"/>
  <c r="AG1270" i="24"/>
  <c r="H1270" i="24" s="1"/>
  <c r="AG1474" i="24"/>
  <c r="H1474" i="24" s="1"/>
  <c r="AG683" i="24"/>
  <c r="AG1139" i="24"/>
  <c r="H1139" i="24" s="1"/>
  <c r="AG721" i="24"/>
  <c r="H721" i="24" s="1"/>
  <c r="AG865" i="24"/>
  <c r="H865" i="24" s="1"/>
  <c r="AG1021" i="24"/>
  <c r="H1021" i="24" s="1"/>
  <c r="AG1321" i="24"/>
  <c r="H1321" i="24" s="1"/>
  <c r="AG1346" i="24"/>
  <c r="H1346" i="24" s="1"/>
  <c r="AG471" i="24"/>
  <c r="AG1299" i="24"/>
  <c r="H1299" i="24" s="1"/>
  <c r="AG964" i="24"/>
  <c r="H964" i="24" s="1"/>
  <c r="AG318" i="24"/>
  <c r="AG462" i="24"/>
  <c r="AG774" i="24"/>
  <c r="H774" i="24" s="1"/>
  <c r="AG212" i="24"/>
  <c r="H212" i="24" s="1"/>
  <c r="AG356" i="24"/>
  <c r="AG500" i="24"/>
  <c r="H500" i="24" s="1"/>
  <c r="AG644" i="24"/>
  <c r="H644" i="24" s="1"/>
  <c r="AG788" i="24"/>
  <c r="H788" i="24" s="1"/>
  <c r="AG944" i="24"/>
  <c r="H944" i="24" s="1"/>
  <c r="AG1537" i="24"/>
  <c r="H1537" i="24" s="1"/>
  <c r="AG393" i="24"/>
  <c r="H393" i="24" s="1"/>
  <c r="AG537" i="24"/>
  <c r="AG681" i="24"/>
  <c r="H681" i="24" s="1"/>
  <c r="AG825" i="24"/>
  <c r="H825" i="24" s="1"/>
  <c r="AG969" i="24"/>
  <c r="H969" i="24" s="1"/>
  <c r="AG1113" i="24"/>
  <c r="H1113" i="24" s="1"/>
  <c r="AG1257" i="24"/>
  <c r="H1257" i="24" s="1"/>
  <c r="AG1401" i="24"/>
  <c r="H1401" i="24" s="1"/>
  <c r="AG1545" i="24"/>
  <c r="H1545" i="24" s="1"/>
  <c r="AG1014" i="24"/>
  <c r="H1014" i="24" s="1"/>
  <c r="AG1302" i="24"/>
  <c r="H1302" i="24" s="1"/>
  <c r="AG619" i="24"/>
  <c r="H619" i="24" s="1"/>
  <c r="AG1052" i="24"/>
  <c r="H1052" i="24" s="1"/>
  <c r="AG1196" i="24"/>
  <c r="H1196" i="24" s="1"/>
  <c r="AG1340" i="24"/>
  <c r="H1340" i="24" s="1"/>
  <c r="AG1410" i="24"/>
  <c r="H1410" i="24" s="1"/>
  <c r="AG823" i="24"/>
  <c r="H823" i="24" s="1"/>
  <c r="AG967" i="24"/>
  <c r="H967" i="24" s="1"/>
  <c r="AG1111" i="24"/>
  <c r="H1111" i="24" s="1"/>
  <c r="AG1255" i="24"/>
  <c r="H1255" i="24" s="1"/>
  <c r="AG1399" i="24"/>
  <c r="H1399" i="24" s="1"/>
  <c r="AG1580" i="24"/>
  <c r="H1580" i="24" s="1"/>
  <c r="AG839" i="24"/>
  <c r="H839" i="24" s="1"/>
  <c r="AG733" i="24"/>
  <c r="H733" i="24" s="1"/>
  <c r="AG1033" i="24"/>
  <c r="H1033" i="24" s="1"/>
  <c r="AG654" i="24"/>
  <c r="AG794" i="24"/>
  <c r="H794" i="24" s="1"/>
  <c r="AG915" i="24"/>
  <c r="H915" i="24" s="1"/>
  <c r="AG1035" i="24"/>
  <c r="H1035" i="24" s="1"/>
  <c r="AG700" i="24"/>
  <c r="AG976" i="24"/>
  <c r="H976" i="24" s="1"/>
  <c r="AG1396" i="24"/>
  <c r="H1396" i="24" s="1"/>
  <c r="AG343" i="24"/>
  <c r="AG80" i="24"/>
  <c r="AG224" i="24"/>
  <c r="H224" i="24" s="1"/>
  <c r="AG512" i="24"/>
  <c r="H512" i="24" s="1"/>
  <c r="AG656" i="24"/>
  <c r="H656" i="24" s="1"/>
  <c r="AG800" i="24"/>
  <c r="H800" i="24" s="1"/>
  <c r="AG956" i="24"/>
  <c r="H956" i="24" s="1"/>
  <c r="AG117" i="24"/>
  <c r="AG405" i="24"/>
  <c r="AG549" i="24"/>
  <c r="AG837" i="24"/>
  <c r="H837" i="24" s="1"/>
  <c r="AG981" i="24"/>
  <c r="H981" i="24" s="1"/>
  <c r="AG1125" i="24"/>
  <c r="H1125" i="24" s="1"/>
  <c r="AG1269" i="24"/>
  <c r="H1269" i="24" s="1"/>
  <c r="AG1413" i="24"/>
  <c r="H1413" i="24" s="1"/>
  <c r="AG1557" i="24"/>
  <c r="H1557" i="24" s="1"/>
  <c r="AG1026" i="24"/>
  <c r="H1026" i="24" s="1"/>
  <c r="AG631" i="24"/>
  <c r="H631" i="24" s="1"/>
  <c r="AG1064" i="24"/>
  <c r="H1064" i="24" s="1"/>
  <c r="AG1208" i="24"/>
  <c r="H1208" i="24" s="1"/>
  <c r="AG1566" i="24"/>
  <c r="H1566" i="24" s="1"/>
  <c r="AG835" i="24"/>
  <c r="H835" i="24" s="1"/>
  <c r="AG1267" i="24"/>
  <c r="H1267" i="24" s="1"/>
  <c r="AG1411" i="24"/>
  <c r="H1411" i="24" s="1"/>
  <c r="AG1555" i="24"/>
  <c r="H1555" i="24" s="1"/>
  <c r="AC1096" i="24"/>
  <c r="I1096" i="24" s="1"/>
  <c r="AG394" i="24"/>
  <c r="H394" i="24" s="1"/>
  <c r="AG682" i="24"/>
  <c r="H682" i="24" s="1"/>
  <c r="AG838" i="24"/>
  <c r="H838" i="24" s="1"/>
  <c r="AG707" i="24"/>
  <c r="AG1295" i="24"/>
  <c r="H1295" i="24" s="1"/>
  <c r="J1213" i="24"/>
  <c r="AG1345" i="24"/>
  <c r="H1345" i="24" s="1"/>
  <c r="AG806" i="24"/>
  <c r="H806" i="24" s="1"/>
  <c r="AG1082" i="24"/>
  <c r="H1082" i="24" s="1"/>
  <c r="AG1226" i="24"/>
  <c r="H1226" i="24" s="1"/>
  <c r="AG1370" i="24"/>
  <c r="H1370" i="24" s="1"/>
  <c r="J915" i="24"/>
  <c r="AG1047" i="24"/>
  <c r="H1047" i="24" s="1"/>
  <c r="AG342" i="24"/>
  <c r="H342" i="24" s="1"/>
  <c r="AG486" i="24"/>
  <c r="H486" i="24" s="1"/>
  <c r="AG355" i="24"/>
  <c r="AG1114" i="24"/>
  <c r="H1114" i="24" s="1"/>
  <c r="AG236" i="24"/>
  <c r="H236" i="24" s="1"/>
  <c r="AG668" i="24"/>
  <c r="H668" i="24" s="1"/>
  <c r="AG968" i="24"/>
  <c r="H968" i="24" s="1"/>
  <c r="AG273" i="24"/>
  <c r="H273" i="24" s="1"/>
  <c r="AG417" i="24"/>
  <c r="H417" i="24" s="1"/>
  <c r="AG705" i="24"/>
  <c r="AG849" i="24"/>
  <c r="H849" i="24" s="1"/>
  <c r="AG993" i="24"/>
  <c r="H993" i="24" s="1"/>
  <c r="AG1137" i="24"/>
  <c r="H1137" i="24" s="1"/>
  <c r="AG1281" i="24"/>
  <c r="H1281" i="24" s="1"/>
  <c r="AG1425" i="24"/>
  <c r="H1425" i="24" s="1"/>
  <c r="AG1569" i="24"/>
  <c r="H1569" i="24" s="1"/>
  <c r="AG1182" i="24"/>
  <c r="H1182" i="24" s="1"/>
  <c r="AG499" i="24"/>
  <c r="H499" i="24" s="1"/>
  <c r="AG1076" i="24"/>
  <c r="H1076" i="24" s="1"/>
  <c r="AG1220" i="24"/>
  <c r="H1220" i="24" s="1"/>
  <c r="AG1364" i="24"/>
  <c r="H1364" i="24" s="1"/>
  <c r="AG847" i="24"/>
  <c r="H847" i="24" s="1"/>
  <c r="AG991" i="24"/>
  <c r="H991" i="24" s="1"/>
  <c r="AG1135" i="24"/>
  <c r="H1135" i="24" s="1"/>
  <c r="AG1423" i="24"/>
  <c r="H1423" i="24" s="1"/>
  <c r="AG1567" i="24"/>
  <c r="H1567" i="24" s="1"/>
  <c r="AC1345" i="24"/>
  <c r="I1345" i="24" s="1"/>
  <c r="AC1316" i="24"/>
  <c r="I1316" i="24" s="1"/>
  <c r="AG1546" i="24"/>
  <c r="H1546" i="24" s="1"/>
  <c r="AG406" i="24"/>
  <c r="AG550" i="24"/>
  <c r="H550" i="24" s="1"/>
  <c r="AG994" i="24"/>
  <c r="H994" i="24" s="1"/>
  <c r="AG757" i="24"/>
  <c r="H757" i="24" s="1"/>
  <c r="AG1213" i="24"/>
  <c r="H1213" i="24" s="1"/>
  <c r="AG1357" i="24"/>
  <c r="H1357" i="24" s="1"/>
  <c r="AG1414" i="24"/>
  <c r="H1414" i="24" s="1"/>
  <c r="AG506" i="24"/>
  <c r="AG662" i="24"/>
  <c r="H662" i="24" s="1"/>
  <c r="AG1238" i="24"/>
  <c r="H1238" i="24" s="1"/>
  <c r="AG363" i="24"/>
  <c r="H363" i="24" s="1"/>
  <c r="AG1059" i="24"/>
  <c r="H1059" i="24" s="1"/>
  <c r="AG724" i="24"/>
  <c r="H724" i="24" s="1"/>
  <c r="AG856" i="24"/>
  <c r="H856" i="24" s="1"/>
  <c r="AG1000" i="24"/>
  <c r="H1000" i="24" s="1"/>
  <c r="AG1276" i="24"/>
  <c r="H1276" i="24" s="1"/>
  <c r="AG822" i="24"/>
  <c r="H822" i="24" s="1"/>
  <c r="AG248" i="24"/>
  <c r="AG392" i="24"/>
  <c r="H392" i="24" s="1"/>
  <c r="AG536" i="24"/>
  <c r="H536" i="24" s="1"/>
  <c r="AG824" i="24"/>
  <c r="H824" i="24" s="1"/>
  <c r="AG861" i="24"/>
  <c r="H861" i="24" s="1"/>
  <c r="AG1293" i="24"/>
  <c r="H1293" i="24" s="1"/>
  <c r="AG1194" i="24"/>
  <c r="H1194" i="24" s="1"/>
  <c r="AG1088" i="24"/>
  <c r="H1088" i="24" s="1"/>
  <c r="AG1376" i="24"/>
  <c r="H1376" i="24" s="1"/>
  <c r="AG1291" i="24"/>
  <c r="H1291" i="24" s="1"/>
  <c r="AG1435" i="24"/>
  <c r="H1435" i="24" s="1"/>
  <c r="AG1582" i="24"/>
  <c r="H1582" i="24" s="1"/>
  <c r="AG418" i="24"/>
  <c r="H418" i="24" s="1"/>
  <c r="AG706" i="24"/>
  <c r="H706" i="24" s="1"/>
  <c r="AG1006" i="24"/>
  <c r="H1006" i="24" s="1"/>
  <c r="AG1162" i="24"/>
  <c r="H1162" i="24" s="1"/>
  <c r="AG1330" i="24"/>
  <c r="H1330" i="24" s="1"/>
  <c r="AG875" i="24"/>
  <c r="H875" i="24" s="1"/>
  <c r="AG1319" i="24"/>
  <c r="H1319" i="24" s="1"/>
  <c r="AG769" i="24"/>
  <c r="H769" i="24" s="1"/>
  <c r="AG913" i="24"/>
  <c r="H913" i="24" s="1"/>
  <c r="AG1369" i="24"/>
  <c r="H1369" i="24" s="1"/>
  <c r="AG1156" i="24"/>
  <c r="H1156" i="24" s="1"/>
  <c r="AG366" i="24"/>
  <c r="AG510" i="24"/>
  <c r="H510" i="24" s="1"/>
  <c r="AG582" i="24"/>
  <c r="H582" i="24" s="1"/>
  <c r="AG379" i="24"/>
  <c r="H379" i="24" s="1"/>
  <c r="AG260" i="24"/>
  <c r="H260" i="24" s="1"/>
  <c r="AG548" i="24"/>
  <c r="AG692" i="24"/>
  <c r="H692" i="24" s="1"/>
  <c r="AG836" i="24"/>
  <c r="H836" i="24" s="1"/>
  <c r="AG992" i="24"/>
  <c r="H992" i="24" s="1"/>
  <c r="AG297" i="24"/>
  <c r="AG441" i="24"/>
  <c r="H441" i="24" s="1"/>
  <c r="AG585" i="24"/>
  <c r="H585" i="24" s="1"/>
  <c r="AG729" i="24"/>
  <c r="H729" i="24" s="1"/>
  <c r="AG873" i="24"/>
  <c r="H873" i="24" s="1"/>
  <c r="AG1017" i="24"/>
  <c r="H1017" i="24" s="1"/>
  <c r="AG1161" i="24"/>
  <c r="H1161" i="24" s="1"/>
  <c r="AG1305" i="24"/>
  <c r="H1305" i="24" s="1"/>
  <c r="AG1449" i="24"/>
  <c r="H1449" i="24" s="1"/>
  <c r="AG1062" i="24"/>
  <c r="H1062" i="24" s="1"/>
  <c r="AG1458" i="24"/>
  <c r="H1458" i="24" s="1"/>
  <c r="AG871" i="24"/>
  <c r="H871" i="24" s="1"/>
  <c r="AG1015" i="24"/>
  <c r="H1015" i="24" s="1"/>
  <c r="AG1447" i="24"/>
  <c r="H1447" i="24" s="1"/>
  <c r="AG1484" i="24"/>
  <c r="H1484" i="24" s="1"/>
  <c r="J934" i="24"/>
  <c r="J1078" i="24"/>
  <c r="J1582" i="24"/>
  <c r="AG430" i="24"/>
  <c r="AG1174" i="24"/>
  <c r="H1174" i="24" s="1"/>
  <c r="AG1342" i="24"/>
  <c r="H1342" i="24" s="1"/>
  <c r="AG743" i="24"/>
  <c r="H743" i="24" s="1"/>
  <c r="AG887" i="24"/>
  <c r="H887" i="24" s="1"/>
  <c r="AG1043" i="24"/>
  <c r="H1043" i="24" s="1"/>
  <c r="AG1451" i="24"/>
  <c r="H1451" i="24" s="1"/>
  <c r="J913" i="24"/>
  <c r="AG1381" i="24"/>
  <c r="H1381" i="24" s="1"/>
  <c r="AG920" i="24"/>
  <c r="H920" i="24" s="1"/>
  <c r="AG531" i="24"/>
  <c r="H531" i="24" s="1"/>
  <c r="AG951" i="24"/>
  <c r="H951" i="24" s="1"/>
  <c r="AG1215" i="24"/>
  <c r="H1215" i="24" s="1"/>
  <c r="AG1359" i="24"/>
  <c r="H1359" i="24" s="1"/>
  <c r="AG1503" i="24"/>
  <c r="H1503" i="24" s="1"/>
  <c r="AG316" i="24"/>
  <c r="H316" i="24" s="1"/>
  <c r="AG1024" i="24"/>
  <c r="H1024" i="24" s="1"/>
  <c r="AG830" i="24"/>
  <c r="H830" i="24" s="1"/>
  <c r="AG741" i="24"/>
  <c r="H741" i="24" s="1"/>
  <c r="AG1173" i="24"/>
  <c r="H1173" i="24" s="1"/>
  <c r="AG1461" i="24"/>
  <c r="H1461" i="24" s="1"/>
  <c r="AG1112" i="24"/>
  <c r="H1112" i="24" s="1"/>
  <c r="AG739" i="24"/>
  <c r="H739" i="24" s="1"/>
  <c r="AG883" i="24"/>
  <c r="H883" i="24" s="1"/>
  <c r="AG1027" i="24"/>
  <c r="H1027" i="24" s="1"/>
  <c r="AG1366" i="24"/>
  <c r="H1366" i="24" s="1"/>
  <c r="AG1127" i="24"/>
  <c r="H1127" i="24" s="1"/>
  <c r="AG1343" i="24"/>
  <c r="H1343" i="24" s="1"/>
  <c r="J1451" i="24"/>
  <c r="AG1453" i="24"/>
  <c r="H1453" i="24" s="1"/>
  <c r="AG793" i="24"/>
  <c r="H793" i="24" s="1"/>
  <c r="AG925" i="24"/>
  <c r="H925" i="24" s="1"/>
  <c r="AG1093" i="24"/>
  <c r="H1093" i="24" s="1"/>
  <c r="AG1550" i="24"/>
  <c r="H1550" i="24" s="1"/>
  <c r="AG1418" i="24"/>
  <c r="H1418" i="24" s="1"/>
  <c r="AG399" i="24"/>
  <c r="H399" i="24" s="1"/>
  <c r="AG843" i="24"/>
  <c r="H843" i="24" s="1"/>
  <c r="J951" i="24"/>
  <c r="AG1095" i="24"/>
  <c r="H1095" i="24" s="1"/>
  <c r="J1359" i="24"/>
  <c r="AG1515" i="24"/>
  <c r="H1515" i="24" s="1"/>
  <c r="AG760" i="24"/>
  <c r="H760" i="24" s="1"/>
  <c r="AG892" i="24"/>
  <c r="H892" i="24" s="1"/>
  <c r="AG1312" i="24"/>
  <c r="H1312" i="24" s="1"/>
  <c r="AG390" i="24"/>
  <c r="H390" i="24" s="1"/>
  <c r="AG702" i="24"/>
  <c r="H702" i="24" s="1"/>
  <c r="AG403" i="24"/>
  <c r="H403" i="24" s="1"/>
  <c r="AG1586" i="24"/>
  <c r="H1586" i="24" s="1"/>
  <c r="AG428" i="24"/>
  <c r="H428" i="24" s="1"/>
  <c r="AG572" i="24"/>
  <c r="H572" i="24" s="1"/>
  <c r="AG860" i="24"/>
  <c r="H860" i="24" s="1"/>
  <c r="AG321" i="24"/>
  <c r="AG753" i="24"/>
  <c r="H753" i="24" s="1"/>
  <c r="AG897" i="24"/>
  <c r="H897" i="24" s="1"/>
  <c r="AG1041" i="24"/>
  <c r="H1041" i="24" s="1"/>
  <c r="AG1185" i="24"/>
  <c r="H1185" i="24" s="1"/>
  <c r="AG1329" i="24"/>
  <c r="H1329" i="24" s="1"/>
  <c r="AG1473" i="24"/>
  <c r="H1473" i="24" s="1"/>
  <c r="AG942" i="24"/>
  <c r="H942" i="24" s="1"/>
  <c r="AG1230" i="24"/>
  <c r="H1230" i="24" s="1"/>
  <c r="AG547" i="24"/>
  <c r="H547" i="24" s="1"/>
  <c r="AG691" i="24"/>
  <c r="AG1268" i="24"/>
  <c r="H1268" i="24" s="1"/>
  <c r="AG1412" i="24"/>
  <c r="H1412" i="24" s="1"/>
  <c r="AG1338" i="24"/>
  <c r="H1338" i="24" s="1"/>
  <c r="AG1482" i="24"/>
  <c r="H1482" i="24" s="1"/>
  <c r="AG751" i="24"/>
  <c r="H751" i="24" s="1"/>
  <c r="AG895" i="24"/>
  <c r="H895" i="24" s="1"/>
  <c r="AG1039" i="24"/>
  <c r="H1039" i="24" s="1"/>
  <c r="AG1183" i="24"/>
  <c r="H1183" i="24" s="1"/>
  <c r="AG1327" i="24"/>
  <c r="H1327" i="24" s="1"/>
  <c r="AG1471" i="24"/>
  <c r="H1471" i="24" s="1"/>
  <c r="J802" i="24"/>
  <c r="J1234" i="24"/>
  <c r="AG742" i="24"/>
  <c r="H742" i="24" s="1"/>
  <c r="AG1198" i="24"/>
  <c r="H1198" i="24" s="1"/>
  <c r="AG1378" i="24"/>
  <c r="H1378" i="24" s="1"/>
  <c r="AG1261" i="24"/>
  <c r="H1261" i="24" s="1"/>
  <c r="AG1286" i="24"/>
  <c r="H1286" i="24" s="1"/>
  <c r="AG855" i="24"/>
  <c r="H855" i="24" s="1"/>
  <c r="AG1107" i="24"/>
  <c r="H1107" i="24" s="1"/>
  <c r="AG904" i="24"/>
  <c r="H904" i="24" s="1"/>
  <c r="AG1504" i="24"/>
  <c r="H1504" i="24" s="1"/>
  <c r="AG258" i="24"/>
  <c r="H258" i="24" s="1"/>
  <c r="AG546" i="24"/>
  <c r="H546" i="24" s="1"/>
  <c r="AG415" i="24"/>
  <c r="H415" i="24" s="1"/>
  <c r="AG152" i="24"/>
  <c r="H152" i="24" s="1"/>
  <c r="AG296" i="24"/>
  <c r="H296" i="24" s="1"/>
  <c r="AG440" i="24"/>
  <c r="H440" i="24" s="1"/>
  <c r="AG584" i="24"/>
  <c r="H584" i="24" s="1"/>
  <c r="AG728" i="24"/>
  <c r="H728" i="24" s="1"/>
  <c r="AG872" i="24"/>
  <c r="H872" i="24" s="1"/>
  <c r="AG189" i="24"/>
  <c r="H189" i="24" s="1"/>
  <c r="AG333" i="24"/>
  <c r="H333" i="24" s="1"/>
  <c r="AG621" i="24"/>
  <c r="H621" i="24" s="1"/>
  <c r="AG765" i="24"/>
  <c r="H765" i="24" s="1"/>
  <c r="AG909" i="24"/>
  <c r="H909" i="24" s="1"/>
  <c r="AG1197" i="24"/>
  <c r="H1197" i="24" s="1"/>
  <c r="AG1341" i="24"/>
  <c r="H1341" i="24" s="1"/>
  <c r="AG1485" i="24"/>
  <c r="H1485" i="24" s="1"/>
  <c r="AG1098" i="24"/>
  <c r="H1098" i="24" s="1"/>
  <c r="AG1242" i="24"/>
  <c r="H1242" i="24" s="1"/>
  <c r="AG559" i="24"/>
  <c r="H559" i="24" s="1"/>
  <c r="AG1136" i="24"/>
  <c r="H1136" i="24" s="1"/>
  <c r="AG1280" i="24"/>
  <c r="H1280" i="24" s="1"/>
  <c r="AG1424" i="24"/>
  <c r="H1424" i="24" s="1"/>
  <c r="AG1494" i="24"/>
  <c r="H1494" i="24" s="1"/>
  <c r="AG763" i="24"/>
  <c r="H763" i="24" s="1"/>
  <c r="AG1195" i="24"/>
  <c r="H1195" i="24" s="1"/>
  <c r="AG1339" i="24"/>
  <c r="H1339" i="24" s="1"/>
  <c r="AG1483" i="24"/>
  <c r="H1483" i="24" s="1"/>
  <c r="AG1520" i="24"/>
  <c r="H1520" i="24" s="1"/>
  <c r="J741" i="24"/>
  <c r="J957" i="24"/>
  <c r="J1101" i="24"/>
  <c r="J1461" i="24"/>
  <c r="AG466" i="24"/>
  <c r="AG910" i="24"/>
  <c r="H910" i="24" s="1"/>
  <c r="AG779" i="24"/>
  <c r="H779" i="24" s="1"/>
  <c r="AG923" i="24"/>
  <c r="H923" i="24" s="1"/>
  <c r="AG1223" i="24"/>
  <c r="H1223" i="24" s="1"/>
  <c r="AG817" i="24"/>
  <c r="H817" i="24" s="1"/>
  <c r="AG949" i="24"/>
  <c r="H949" i="24" s="1"/>
  <c r="AG1129" i="24"/>
  <c r="H1129" i="24" s="1"/>
  <c r="AG734" i="24"/>
  <c r="H734" i="24" s="1"/>
  <c r="J855" i="24"/>
  <c r="AG975" i="24"/>
  <c r="H975" i="24" s="1"/>
  <c r="AG1528" i="24"/>
  <c r="H1528" i="24" s="1"/>
  <c r="AG726" i="24"/>
  <c r="H726" i="24" s="1"/>
  <c r="AG1576" i="24"/>
  <c r="H1576" i="24" s="1"/>
  <c r="AG427" i="24"/>
  <c r="H427" i="24" s="1"/>
  <c r="AG308" i="24"/>
  <c r="H308" i="24" s="1"/>
  <c r="AG596" i="24"/>
  <c r="H596" i="24" s="1"/>
  <c r="AG740" i="24"/>
  <c r="H740" i="24" s="1"/>
  <c r="AG884" i="24"/>
  <c r="H884" i="24" s="1"/>
  <c r="AG489" i="24"/>
  <c r="H489" i="24" s="1"/>
  <c r="AG633" i="24"/>
  <c r="H633" i="24" s="1"/>
  <c r="AG777" i="24"/>
  <c r="H777" i="24" s="1"/>
  <c r="AG921" i="24"/>
  <c r="H921" i="24" s="1"/>
  <c r="AG1065" i="24"/>
  <c r="H1065" i="24" s="1"/>
  <c r="AG1209" i="24"/>
  <c r="H1209" i="24" s="1"/>
  <c r="AG1353" i="24"/>
  <c r="H1353" i="24" s="1"/>
  <c r="AG1497" i="24"/>
  <c r="H1497" i="24" s="1"/>
  <c r="AG571" i="24"/>
  <c r="H571" i="24" s="1"/>
  <c r="AG1148" i="24"/>
  <c r="H1148" i="24" s="1"/>
  <c r="AG1292" i="24"/>
  <c r="H1292" i="24" s="1"/>
  <c r="AG1436" i="24"/>
  <c r="H1436" i="24" s="1"/>
  <c r="AG1362" i="24"/>
  <c r="H1362" i="24" s="1"/>
  <c r="AG919" i="24"/>
  <c r="H919" i="24" s="1"/>
  <c r="AG1063" i="24"/>
  <c r="H1063" i="24" s="1"/>
  <c r="AG1207" i="24"/>
  <c r="H1207" i="24" s="1"/>
  <c r="AG1495" i="24"/>
  <c r="H1495" i="24" s="1"/>
  <c r="AG1532" i="24"/>
  <c r="H1532" i="24" s="1"/>
  <c r="AC793" i="24"/>
  <c r="I793" i="24" s="1"/>
  <c r="AC865" i="24"/>
  <c r="I865" i="24" s="1"/>
  <c r="H471" i="24"/>
  <c r="H595" i="24"/>
  <c r="H691" i="24"/>
  <c r="H366" i="24"/>
  <c r="AC1321" i="24"/>
  <c r="I1321" i="24" s="1"/>
  <c r="AC1537" i="24"/>
  <c r="I1537" i="24" s="1"/>
  <c r="H297" i="24"/>
  <c r="H657" i="24"/>
  <c r="H466" i="24"/>
  <c r="H607" i="24"/>
  <c r="AC733" i="24"/>
  <c r="I733" i="24" s="1"/>
  <c r="AG141" i="24"/>
  <c r="H141" i="24" s="1"/>
  <c r="AG285" i="24"/>
  <c r="H285" i="24" s="1"/>
  <c r="AG573" i="24"/>
  <c r="H573" i="24" s="1"/>
  <c r="AG717" i="24"/>
  <c r="H717" i="24" s="1"/>
  <c r="AG1149" i="24"/>
  <c r="H1149" i="24" s="1"/>
  <c r="AG1437" i="24"/>
  <c r="H1437" i="24" s="1"/>
  <c r="AG1581" i="24"/>
  <c r="H1581" i="24" s="1"/>
  <c r="AG1050" i="24"/>
  <c r="H1050" i="24" s="1"/>
  <c r="AG511" i="24"/>
  <c r="H511" i="24" s="1"/>
  <c r="AG655" i="24"/>
  <c r="H655" i="24" s="1"/>
  <c r="AG1232" i="24"/>
  <c r="H1232" i="24" s="1"/>
  <c r="AG859" i="24"/>
  <c r="H859" i="24" s="1"/>
  <c r="AG1003" i="24"/>
  <c r="H1003" i="24" s="1"/>
  <c r="AG1147" i="24"/>
  <c r="H1147" i="24" s="1"/>
  <c r="AG1579" i="24"/>
  <c r="H1579" i="24" s="1"/>
  <c r="H606" i="24"/>
  <c r="H343" i="24"/>
  <c r="AC1059" i="24"/>
  <c r="I1059" i="24" s="1"/>
  <c r="AC817" i="24"/>
  <c r="I817" i="24" s="1"/>
  <c r="AG667" i="24"/>
  <c r="H667" i="24" s="1"/>
  <c r="AG1100" i="24"/>
  <c r="H1100" i="24" s="1"/>
  <c r="AG1244" i="24"/>
  <c r="H1244" i="24" s="1"/>
  <c r="AG1303" i="24"/>
  <c r="H1303" i="24" s="1"/>
  <c r="H381" i="24"/>
  <c r="H406" i="24"/>
  <c r="H622" i="24"/>
  <c r="H709" i="24"/>
  <c r="AG522" i="24"/>
  <c r="H522" i="24" s="1"/>
  <c r="AG690" i="24"/>
  <c r="H690" i="24" s="1"/>
  <c r="AG391" i="24"/>
  <c r="H391" i="24" s="1"/>
  <c r="AG1570" i="24"/>
  <c r="H1570" i="24" s="1"/>
  <c r="AG128" i="24"/>
  <c r="H128" i="24" s="1"/>
  <c r="AG272" i="24"/>
  <c r="H272" i="24" s="1"/>
  <c r="AG416" i="24"/>
  <c r="H416" i="24" s="1"/>
  <c r="AG560" i="24"/>
  <c r="H560" i="24" s="1"/>
  <c r="AG704" i="24"/>
  <c r="H704" i="24" s="1"/>
  <c r="AG848" i="24"/>
  <c r="H848" i="24" s="1"/>
  <c r="AG1004" i="24"/>
  <c r="H1004" i="24" s="1"/>
  <c r="AG165" i="24"/>
  <c r="H165" i="24" s="1"/>
  <c r="AG309" i="24"/>
  <c r="H309" i="24" s="1"/>
  <c r="AG453" i="24"/>
  <c r="H453" i="24" s="1"/>
  <c r="AG597" i="24"/>
  <c r="H597" i="24" s="1"/>
  <c r="AG1218" i="24"/>
  <c r="H1218" i="24" s="1"/>
  <c r="AG535" i="24"/>
  <c r="H535" i="24" s="1"/>
  <c r="AG679" i="24"/>
  <c r="H679" i="24" s="1"/>
  <c r="AG1256" i="24"/>
  <c r="H1256" i="24" s="1"/>
  <c r="AG1400" i="24"/>
  <c r="H1400" i="24" s="1"/>
  <c r="AG1326" i="24"/>
  <c r="H1326" i="24" s="1"/>
  <c r="AG1470" i="24"/>
  <c r="H1470" i="24" s="1"/>
  <c r="AG1171" i="24"/>
  <c r="H1171" i="24" s="1"/>
  <c r="AG1459" i="24"/>
  <c r="H1459" i="24" s="1"/>
  <c r="AG1496" i="24"/>
  <c r="H1496" i="24" s="1"/>
  <c r="H355" i="24"/>
  <c r="H321" i="24"/>
  <c r="H537" i="24"/>
  <c r="H346" i="24"/>
  <c r="H490" i="24"/>
  <c r="H683" i="24"/>
  <c r="H434" i="24"/>
  <c r="H506" i="24"/>
  <c r="J1022" i="24"/>
  <c r="H318" i="24"/>
  <c r="H654" i="24"/>
  <c r="H80" i="24"/>
  <c r="H356" i="24"/>
  <c r="H548" i="24"/>
  <c r="H248" i="24"/>
  <c r="AC760" i="24"/>
  <c r="I760" i="24" s="1"/>
  <c r="H117" i="24"/>
  <c r="H405" i="24"/>
  <c r="H549" i="24"/>
  <c r="H430" i="24"/>
  <c r="H700" i="24"/>
  <c r="H332" i="24"/>
  <c r="AC853" i="24"/>
  <c r="I853" i="24" s="1"/>
  <c r="AC925" i="24"/>
  <c r="I925" i="24" s="1"/>
  <c r="H705" i="24"/>
  <c r="H370" i="24"/>
  <c r="H707" i="24"/>
  <c r="AC1153" i="24"/>
  <c r="I1153" i="24" s="1"/>
  <c r="AC856" i="24"/>
  <c r="I856" i="24" s="1"/>
  <c r="AC1564" i="24"/>
  <c r="I1564" i="24" s="1"/>
  <c r="J1059" i="24"/>
  <c r="AC673" i="24"/>
  <c r="I673" i="24" s="1"/>
  <c r="H462" i="24"/>
  <c r="AC709" i="24"/>
  <c r="I709" i="24" s="1"/>
  <c r="AC671" i="24"/>
  <c r="I671" i="24" s="1"/>
  <c r="AC662" i="24"/>
  <c r="AC327" i="24"/>
  <c r="AC399" i="24"/>
  <c r="AC471" i="24"/>
  <c r="I471" i="24" s="1"/>
  <c r="AC543" i="24"/>
  <c r="I543" i="24" s="1"/>
  <c r="AC316" i="24"/>
  <c r="I316" i="24" s="1"/>
  <c r="AC363" i="24"/>
  <c r="I363" i="24" s="1"/>
  <c r="AC506" i="24"/>
  <c r="I506" i="24" s="1"/>
  <c r="AC700" i="24"/>
  <c r="I700" i="24" s="1"/>
  <c r="AC318" i="24"/>
  <c r="AC390" i="24"/>
  <c r="I390" i="24" s="1"/>
  <c r="AC462" i="24"/>
  <c r="I462" i="24" s="1"/>
  <c r="AC534" i="24"/>
  <c r="AC606" i="24"/>
  <c r="I606" i="24" s="1"/>
  <c r="AC434" i="24"/>
  <c r="AC290" i="24"/>
  <c r="I290" i="24" s="1"/>
  <c r="AC531" i="24"/>
  <c r="I531" i="24" s="1"/>
  <c r="AC615" i="24"/>
  <c r="I615" i="24" s="1"/>
  <c r="AC258" i="24"/>
  <c r="I258" i="24" s="1"/>
  <c r="AC546" i="24"/>
  <c r="I546" i="24" s="1"/>
  <c r="AC690" i="24"/>
  <c r="I690" i="24" s="1"/>
  <c r="AC427" i="24"/>
  <c r="I427" i="24" s="1"/>
  <c r="AC559" i="24"/>
  <c r="I559" i="24" s="1"/>
  <c r="AC703" i="24"/>
  <c r="I703" i="24" s="1"/>
  <c r="AC128" i="24"/>
  <c r="I128" i="24" s="1"/>
  <c r="AC200" i="24"/>
  <c r="I200" i="24" s="1"/>
  <c r="AC272" i="24"/>
  <c r="I272" i="24" s="1"/>
  <c r="AC416" i="24"/>
  <c r="I416" i="24" s="1"/>
  <c r="AC560" i="24"/>
  <c r="I560" i="24" s="1"/>
  <c r="AC632" i="24"/>
  <c r="I632" i="24" s="1"/>
  <c r="AC704" i="24"/>
  <c r="AC273" i="24"/>
  <c r="I273" i="24" s="1"/>
  <c r="AC417" i="24"/>
  <c r="I417" i="24" s="1"/>
  <c r="AC489" i="24"/>
  <c r="I489" i="24" s="1"/>
  <c r="AC633" i="24"/>
  <c r="I633" i="24" s="1"/>
  <c r="AC705" i="24"/>
  <c r="I705" i="24" s="1"/>
  <c r="AC394" i="24"/>
  <c r="I394" i="24" s="1"/>
  <c r="AC466" i="24"/>
  <c r="I466" i="24" s="1"/>
  <c r="AC682" i="24"/>
  <c r="I682" i="24" s="1"/>
  <c r="AC486" i="24"/>
  <c r="I486" i="24" s="1"/>
  <c r="AC558" i="24"/>
  <c r="I558" i="24" s="1"/>
  <c r="I434" i="24"/>
  <c r="AC343" i="24"/>
  <c r="I343" i="24" s="1"/>
  <c r="AC535" i="24"/>
  <c r="I535" i="24" s="1"/>
  <c r="AC667" i="24"/>
  <c r="I667" i="24" s="1"/>
  <c r="I327" i="24"/>
  <c r="AC212" i="24"/>
  <c r="I212" i="24" s="1"/>
  <c r="AC356" i="24"/>
  <c r="I356" i="24" s="1"/>
  <c r="AC428" i="24"/>
  <c r="I428" i="24" s="1"/>
  <c r="AC500" i="24"/>
  <c r="I500" i="24" s="1"/>
  <c r="AC572" i="24"/>
  <c r="AC644" i="24"/>
  <c r="I644" i="24" s="1"/>
  <c r="AC69" i="24"/>
  <c r="I69" i="24" s="1"/>
  <c r="AC141" i="24"/>
  <c r="I141" i="24" s="1"/>
  <c r="AC285" i="24"/>
  <c r="I285" i="24" s="1"/>
  <c r="AC357" i="24"/>
  <c r="I357" i="24" s="1"/>
  <c r="AC429" i="24"/>
  <c r="I429" i="24" s="1"/>
  <c r="AC501" i="24"/>
  <c r="I501" i="24" s="1"/>
  <c r="AC573" i="24"/>
  <c r="I573" i="24" s="1"/>
  <c r="AC645" i="24"/>
  <c r="I645" i="24" s="1"/>
  <c r="AC717" i="24"/>
  <c r="I717" i="24" s="1"/>
  <c r="AC406" i="24"/>
  <c r="I406" i="24" s="1"/>
  <c r="AC478" i="24"/>
  <c r="I478" i="24" s="1"/>
  <c r="AC550" i="24"/>
  <c r="I550" i="24" s="1"/>
  <c r="AC622" i="24"/>
  <c r="I622" i="24" s="1"/>
  <c r="I662" i="24"/>
  <c r="AC463" i="24"/>
  <c r="AC547" i="24"/>
  <c r="I547" i="24" s="1"/>
  <c r="AC691" i="24"/>
  <c r="I691" i="24" s="1"/>
  <c r="AC355" i="24"/>
  <c r="AC607" i="24"/>
  <c r="I607" i="24" s="1"/>
  <c r="AC80" i="24"/>
  <c r="I80" i="24" s="1"/>
  <c r="AC152" i="24"/>
  <c r="I152" i="24" s="1"/>
  <c r="AC224" i="24"/>
  <c r="I224" i="24" s="1"/>
  <c r="AC296" i="24"/>
  <c r="AC368" i="24"/>
  <c r="I368" i="24" s="1"/>
  <c r="AC440" i="24"/>
  <c r="AC512" i="24"/>
  <c r="AC584" i="24"/>
  <c r="AC656" i="24"/>
  <c r="I656" i="24" s="1"/>
  <c r="AC225" i="24"/>
  <c r="I225" i="24" s="1"/>
  <c r="AC297" i="24"/>
  <c r="I297" i="24" s="1"/>
  <c r="AC369" i="24"/>
  <c r="I369" i="24" s="1"/>
  <c r="AC513" i="24"/>
  <c r="I513" i="24" s="1"/>
  <c r="AC585" i="24"/>
  <c r="I585" i="24" s="1"/>
  <c r="AC657" i="24"/>
  <c r="I657" i="24" s="1"/>
  <c r="AC346" i="24"/>
  <c r="I346" i="24" s="1"/>
  <c r="AC418" i="24"/>
  <c r="I418" i="24" s="1"/>
  <c r="AC490" i="24"/>
  <c r="I490" i="24" s="1"/>
  <c r="AC706" i="24"/>
  <c r="I706" i="24" s="1"/>
  <c r="AC366" i="24"/>
  <c r="I366" i="24" s="1"/>
  <c r="AC510" i="24"/>
  <c r="I510" i="24" s="1"/>
  <c r="AC582" i="24"/>
  <c r="I582" i="24" s="1"/>
  <c r="AC654" i="24"/>
  <c r="AC391" i="24"/>
  <c r="I391" i="24" s="1"/>
  <c r="AC475" i="24"/>
  <c r="I475" i="24" s="1"/>
  <c r="AC379" i="24"/>
  <c r="I379" i="24" s="1"/>
  <c r="AC631" i="24"/>
  <c r="I631" i="24" s="1"/>
  <c r="AC236" i="24"/>
  <c r="AC308" i="24"/>
  <c r="AC596" i="24"/>
  <c r="I596" i="24" s="1"/>
  <c r="AC668" i="24"/>
  <c r="I668" i="24" s="1"/>
  <c r="AC93" i="24"/>
  <c r="I93" i="24" s="1"/>
  <c r="AC165" i="24"/>
  <c r="I165" i="24" s="1"/>
  <c r="AC237" i="24"/>
  <c r="I237" i="24" s="1"/>
  <c r="AC309" i="24"/>
  <c r="I309" i="24" s="1"/>
  <c r="AC381" i="24"/>
  <c r="I381" i="24" s="1"/>
  <c r="AC453" i="24"/>
  <c r="I453" i="24" s="1"/>
  <c r="AC525" i="24"/>
  <c r="I525" i="24" s="1"/>
  <c r="AC597" i="24"/>
  <c r="I597" i="24" s="1"/>
  <c r="AC669" i="24"/>
  <c r="I669" i="24" s="1"/>
  <c r="AC430" i="24"/>
  <c r="I430" i="24" s="1"/>
  <c r="AC646" i="24"/>
  <c r="I646" i="24" s="1"/>
  <c r="AC522" i="24"/>
  <c r="I522" i="24" s="1"/>
  <c r="AC403" i="24"/>
  <c r="I403" i="24" s="1"/>
  <c r="AC595" i="24"/>
  <c r="I595" i="24" s="1"/>
  <c r="AC683" i="24"/>
  <c r="I683" i="24" s="1"/>
  <c r="AC439" i="24"/>
  <c r="I439" i="24" s="1"/>
  <c r="AC655" i="24"/>
  <c r="I655" i="24" s="1"/>
  <c r="I399" i="24"/>
  <c r="AC248" i="24"/>
  <c r="I248" i="24" s="1"/>
  <c r="AC320" i="24"/>
  <c r="I320" i="24" s="1"/>
  <c r="AC392" i="24"/>
  <c r="I392" i="24" s="1"/>
  <c r="AC464" i="24"/>
  <c r="I464" i="24" s="1"/>
  <c r="AC536" i="24"/>
  <c r="AC608" i="24"/>
  <c r="I608" i="24" s="1"/>
  <c r="AC393" i="24"/>
  <c r="I393" i="24" s="1"/>
  <c r="AC537" i="24"/>
  <c r="I537" i="24" s="1"/>
  <c r="AC681" i="24"/>
  <c r="I681" i="24" s="1"/>
  <c r="AC370" i="24"/>
  <c r="I370" i="24" s="1"/>
  <c r="AC442" i="24"/>
  <c r="I442" i="24" s="1"/>
  <c r="AC514" i="24"/>
  <c r="I514" i="24" s="1"/>
  <c r="I318" i="24"/>
  <c r="I534" i="24"/>
  <c r="I654" i="24"/>
  <c r="AC415" i="24"/>
  <c r="I415" i="24" s="1"/>
  <c r="AC619" i="24"/>
  <c r="I619" i="24" s="1"/>
  <c r="AC679" i="24"/>
  <c r="I679" i="24" s="1"/>
  <c r="AC188" i="24"/>
  <c r="I188" i="24" s="1"/>
  <c r="AC260" i="24"/>
  <c r="I260" i="24" s="1"/>
  <c r="AC332" i="24"/>
  <c r="I332" i="24" s="1"/>
  <c r="AC404" i="24"/>
  <c r="I404" i="24" s="1"/>
  <c r="AC476" i="24"/>
  <c r="I476" i="24" s="1"/>
  <c r="AC548" i="24"/>
  <c r="I548" i="24" s="1"/>
  <c r="AC620" i="24"/>
  <c r="I620" i="24" s="1"/>
  <c r="AC117" i="24"/>
  <c r="I117" i="24" s="1"/>
  <c r="AC261" i="24"/>
  <c r="I261" i="24" s="1"/>
  <c r="AC333" i="24"/>
  <c r="I333" i="24" s="1"/>
  <c r="AC405" i="24"/>
  <c r="I405" i="24" s="1"/>
  <c r="AC477" i="24"/>
  <c r="I477" i="24" s="1"/>
  <c r="AC549" i="24"/>
  <c r="I549" i="24" s="1"/>
  <c r="AC621" i="24"/>
  <c r="I621" i="24" s="1"/>
  <c r="AC693" i="24"/>
  <c r="I693" i="24" s="1"/>
  <c r="I308" i="24"/>
  <c r="I536" i="24"/>
  <c r="I296" i="24"/>
  <c r="I355" i="24"/>
  <c r="I236" i="24"/>
  <c r="I463" i="24"/>
  <c r="I512" i="24"/>
  <c r="I584" i="24"/>
  <c r="I704" i="24"/>
  <c r="I440" i="24"/>
  <c r="I572" i="24"/>
  <c r="Q851" i="24"/>
  <c r="S851" i="24" s="1" a="1"/>
  <c r="S851" i="24" s="1"/>
  <c r="AL851" i="24" s="1"/>
  <c r="G851" i="24"/>
  <c r="Q1067" i="24"/>
  <c r="S1067" i="24" s="1" a="1"/>
  <c r="S1067" i="24" s="1"/>
  <c r="AL1067" i="24" s="1"/>
  <c r="G1067" i="24"/>
  <c r="Q71" i="24"/>
  <c r="S71" i="24" s="1" a="1"/>
  <c r="S71" i="24" s="1"/>
  <c r="G71" i="24"/>
  <c r="Q143" i="24"/>
  <c r="S143" i="24" s="1" a="1"/>
  <c r="S143" i="24" s="1"/>
  <c r="G143" i="24"/>
  <c r="Q215" i="24"/>
  <c r="S215" i="24" s="1" a="1"/>
  <c r="S215" i="24" s="1"/>
  <c r="G215" i="24"/>
  <c r="Q1175" i="24"/>
  <c r="S1175" i="24" s="1" a="1"/>
  <c r="S1175" i="24" s="1"/>
  <c r="AL1175" i="24" s="1"/>
  <c r="G1175" i="24"/>
  <c r="Q1403" i="24"/>
  <c r="S1403" i="24" s="1" a="1"/>
  <c r="S1403" i="24" s="1"/>
  <c r="AL1403" i="24" s="1"/>
  <c r="G1403" i="24"/>
  <c r="Q1499" i="24"/>
  <c r="S1499" i="24" s="1" a="1"/>
  <c r="S1499" i="24" s="1"/>
  <c r="AL1499" i="24" s="1"/>
  <c r="G1499" i="24"/>
  <c r="Q1236" i="24"/>
  <c r="S1236" i="24" s="1" a="1"/>
  <c r="S1236" i="24" s="1"/>
  <c r="AL1236" i="24" s="1"/>
  <c r="G1236" i="24"/>
  <c r="Q1560" i="24"/>
  <c r="S1560" i="24" s="1" a="1"/>
  <c r="S1560" i="24" s="1"/>
  <c r="AL1560" i="24" s="1"/>
  <c r="G1560" i="24"/>
  <c r="Q37" i="24"/>
  <c r="S37" i="24" s="1" a="1"/>
  <c r="S37" i="24" s="1"/>
  <c r="G37" i="24"/>
  <c r="Q109" i="24"/>
  <c r="S109" i="24" s="1" a="1"/>
  <c r="S109" i="24" s="1"/>
  <c r="G109" i="24"/>
  <c r="Q181" i="24"/>
  <c r="S181" i="24" s="1" a="1"/>
  <c r="S181" i="24" s="1"/>
  <c r="G181" i="24"/>
  <c r="Q253" i="24"/>
  <c r="S253" i="24" s="1" a="1"/>
  <c r="S253" i="24" s="1"/>
  <c r="G253" i="24"/>
  <c r="Q325" i="24"/>
  <c r="S325" i="24" s="1" a="1"/>
  <c r="S325" i="24" s="1"/>
  <c r="G325" i="24"/>
  <c r="Q397" i="24"/>
  <c r="S397" i="24" s="1" a="1"/>
  <c r="S397" i="24" s="1"/>
  <c r="G397" i="24"/>
  <c r="Q469" i="24"/>
  <c r="S469" i="24" s="1" a="1"/>
  <c r="S469" i="24" s="1"/>
  <c r="G469" i="24"/>
  <c r="Q541" i="24"/>
  <c r="S541" i="24" s="1" a="1"/>
  <c r="S541" i="24" s="1"/>
  <c r="G541" i="24"/>
  <c r="Q613" i="24"/>
  <c r="S613" i="24" s="1" a="1"/>
  <c r="S613" i="24" s="1"/>
  <c r="G613" i="24"/>
  <c r="Q685" i="24"/>
  <c r="S685" i="24" s="1" a="1"/>
  <c r="S685" i="24" s="1"/>
  <c r="G685" i="24"/>
  <c r="Q985" i="24"/>
  <c r="S985" i="24" s="1" a="1"/>
  <c r="S985" i="24" s="1"/>
  <c r="AL985" i="24" s="1"/>
  <c r="G985" i="24"/>
  <c r="Q1057" i="24"/>
  <c r="S1057" i="24" s="1" a="1"/>
  <c r="S1057" i="24" s="1"/>
  <c r="AL1057" i="24" s="1"/>
  <c r="G1057" i="24"/>
  <c r="Q1285" i="24"/>
  <c r="S1285" i="24" s="1" a="1"/>
  <c r="S1285" i="24" s="1"/>
  <c r="AL1285" i="24" s="1"/>
  <c r="G1285" i="24"/>
  <c r="Q1441" i="24"/>
  <c r="S1441" i="24" s="1" a="1"/>
  <c r="S1441" i="24" s="1"/>
  <c r="AL1441" i="24" s="1"/>
  <c r="G1441" i="24"/>
  <c r="Q1525" i="24"/>
  <c r="S1525" i="24" s="1" a="1"/>
  <c r="S1525" i="24" s="1"/>
  <c r="AL1525" i="24" s="1"/>
  <c r="G1525" i="24"/>
  <c r="Q182" i="24"/>
  <c r="S182" i="24" s="1" a="1"/>
  <c r="S182" i="24" s="1"/>
  <c r="G182" i="24"/>
  <c r="Q254" i="24"/>
  <c r="S254" i="24" s="1" a="1"/>
  <c r="S254" i="24" s="1"/>
  <c r="G254" i="24"/>
  <c r="Q326" i="24"/>
  <c r="S326" i="24" s="1" a="1"/>
  <c r="S326" i="24" s="1"/>
  <c r="G326" i="24"/>
  <c r="Q398" i="24"/>
  <c r="S398" i="24" s="1" a="1"/>
  <c r="S398" i="24" s="1"/>
  <c r="G398" i="24"/>
  <c r="Q470" i="24"/>
  <c r="S470" i="24" s="1" a="1"/>
  <c r="S470" i="24" s="1"/>
  <c r="G470" i="24"/>
  <c r="Q554" i="24"/>
  <c r="S554" i="24" s="1" a="1"/>
  <c r="S554" i="24" s="1"/>
  <c r="G554" i="24"/>
  <c r="Q626" i="24"/>
  <c r="S626" i="24" s="1" a="1"/>
  <c r="S626" i="24" s="1"/>
  <c r="G626" i="24"/>
  <c r="Q698" i="24"/>
  <c r="S698" i="24" s="1" a="1"/>
  <c r="S698" i="24" s="1"/>
  <c r="G698" i="24"/>
  <c r="Q770" i="24"/>
  <c r="S770" i="24" s="1" a="1"/>
  <c r="S770" i="24" s="1"/>
  <c r="AL770" i="24" s="1"/>
  <c r="G770" i="24"/>
  <c r="Q842" i="24"/>
  <c r="S842" i="24" s="1" a="1"/>
  <c r="S842" i="24" s="1"/>
  <c r="AL842" i="24" s="1"/>
  <c r="G842" i="24"/>
  <c r="Q926" i="24"/>
  <c r="S926" i="24" s="1" a="1"/>
  <c r="S926" i="24" s="1"/>
  <c r="AL926" i="24" s="1"/>
  <c r="G926" i="24"/>
  <c r="Q1154" i="24"/>
  <c r="S1154" i="24" s="1" a="1"/>
  <c r="S1154" i="24" s="1"/>
  <c r="AL1154" i="24" s="1"/>
  <c r="G1154" i="24"/>
  <c r="Q1382" i="24"/>
  <c r="S1382" i="24" s="1" a="1"/>
  <c r="S1382" i="24" s="1"/>
  <c r="AL1382" i="24" s="1"/>
  <c r="G1382" i="24"/>
  <c r="Q555" i="24"/>
  <c r="S555" i="24" s="1" a="1"/>
  <c r="S555" i="24" s="1"/>
  <c r="G555" i="24"/>
  <c r="Q1251" i="24"/>
  <c r="S1251" i="24" s="1" a="1"/>
  <c r="S1251" i="24" s="1"/>
  <c r="AL1251" i="24" s="1"/>
  <c r="G1251" i="24"/>
  <c r="Q1323" i="24"/>
  <c r="S1323" i="24" s="1" a="1"/>
  <c r="S1323" i="24" s="1"/>
  <c r="AL1323" i="24" s="1"/>
  <c r="G1323" i="24"/>
  <c r="Q1575" i="24"/>
  <c r="S1575" i="24" s="1" a="1"/>
  <c r="S1575" i="24" s="1"/>
  <c r="AL1575" i="24" s="1"/>
  <c r="G1575" i="24"/>
  <c r="Q352" i="24"/>
  <c r="S352" i="24" s="1" a="1"/>
  <c r="S352" i="24" s="1"/>
  <c r="G352" i="24"/>
  <c r="Q424" i="24"/>
  <c r="S424" i="24" s="1" a="1"/>
  <c r="S424" i="24" s="1"/>
  <c r="G424" i="24"/>
  <c r="Q496" i="24"/>
  <c r="S496" i="24" s="1" a="1"/>
  <c r="S496" i="24" s="1"/>
  <c r="G496" i="24"/>
  <c r="Q652" i="24"/>
  <c r="S652" i="24" s="1" a="1"/>
  <c r="S652" i="24" s="1"/>
  <c r="G652" i="24"/>
  <c r="Q796" i="24"/>
  <c r="S796" i="24" s="1" a="1"/>
  <c r="S796" i="24" s="1"/>
  <c r="AL796" i="24" s="1"/>
  <c r="G796" i="24"/>
  <c r="Q1108" i="24"/>
  <c r="S1108" i="24" s="1" a="1"/>
  <c r="S1108" i="24" s="1"/>
  <c r="AL1108" i="24" s="1"/>
  <c r="G1108" i="24"/>
  <c r="Q1180" i="24"/>
  <c r="S1180" i="24" s="1" a="1"/>
  <c r="S1180" i="24" s="1"/>
  <c r="AL1180" i="24" s="1"/>
  <c r="G1180" i="24"/>
  <c r="Q1336" i="24"/>
  <c r="S1336" i="24" s="1" a="1"/>
  <c r="S1336" i="24" s="1"/>
  <c r="AL1336" i="24" s="1"/>
  <c r="G1336" i="24"/>
  <c r="J1504" i="24"/>
  <c r="Q84" i="24"/>
  <c r="S84" i="24" s="1" a="1"/>
  <c r="S84" i="24" s="1"/>
  <c r="G84" i="24"/>
  <c r="Q444" i="24"/>
  <c r="S444" i="24" s="1" a="1"/>
  <c r="S444" i="24" s="1"/>
  <c r="G444" i="24"/>
  <c r="Q516" i="24"/>
  <c r="S516" i="24" s="1" a="1"/>
  <c r="S516" i="24" s="1"/>
  <c r="G516" i="24"/>
  <c r="Q804" i="24"/>
  <c r="S804" i="24" s="1" a="1"/>
  <c r="S804" i="24" s="1"/>
  <c r="AL804" i="24" s="1"/>
  <c r="G804" i="24"/>
  <c r="Q1464" i="24"/>
  <c r="S1464" i="24" s="1" a="1"/>
  <c r="S1464" i="24" s="1"/>
  <c r="AL1464" i="24" s="1"/>
  <c r="G1464" i="24"/>
  <c r="Q1297" i="24"/>
  <c r="S1297" i="24" s="1" a="1"/>
  <c r="S1297" i="24" s="1"/>
  <c r="AL1297" i="24" s="1"/>
  <c r="G1297" i="24"/>
  <c r="Q110" i="24"/>
  <c r="S110" i="24" s="1" a="1"/>
  <c r="S110" i="24" s="1"/>
  <c r="G110" i="24"/>
  <c r="Q1466" i="24"/>
  <c r="S1466" i="24" s="1" a="1"/>
  <c r="S1466" i="24" s="1"/>
  <c r="AL1466" i="24" s="1"/>
  <c r="G1466" i="24"/>
  <c r="Q51" i="24"/>
  <c r="S51" i="24" s="1" a="1"/>
  <c r="S51" i="24" s="1"/>
  <c r="G51" i="24"/>
  <c r="Q123" i="24"/>
  <c r="S123" i="24" s="1" a="1"/>
  <c r="S123" i="24" s="1"/>
  <c r="G123" i="24"/>
  <c r="Q195" i="24"/>
  <c r="S195" i="24" s="1" a="1"/>
  <c r="S195" i="24" s="1"/>
  <c r="G195" i="24"/>
  <c r="Q267" i="24"/>
  <c r="S267" i="24" s="1" a="1"/>
  <c r="S267" i="24" s="1"/>
  <c r="G267" i="24"/>
  <c r="Q339" i="24"/>
  <c r="S339" i="24" s="1" a="1"/>
  <c r="S339" i="24" s="1"/>
  <c r="G339" i="24"/>
  <c r="Q411" i="24"/>
  <c r="S411" i="24" s="1" a="1"/>
  <c r="S411" i="24" s="1"/>
  <c r="G411" i="24"/>
  <c r="Q483" i="24"/>
  <c r="S483" i="24" s="1" a="1"/>
  <c r="S483" i="24" s="1"/>
  <c r="G483" i="24"/>
  <c r="Q639" i="24"/>
  <c r="S639" i="24" s="1" a="1"/>
  <c r="S639" i="24" s="1"/>
  <c r="G639" i="24"/>
  <c r="Q711" i="24"/>
  <c r="S711" i="24" s="1" a="1"/>
  <c r="S711" i="24" s="1"/>
  <c r="G711" i="24"/>
  <c r="Q783" i="24"/>
  <c r="S783" i="24" s="1" a="1"/>
  <c r="S783" i="24" s="1"/>
  <c r="AL783" i="24" s="1"/>
  <c r="G783" i="24"/>
  <c r="Q939" i="24"/>
  <c r="S939" i="24" s="1" a="1"/>
  <c r="S939" i="24" s="1"/>
  <c r="AL939" i="24" s="1"/>
  <c r="G939" i="24"/>
  <c r="Q1023" i="24"/>
  <c r="S1023" i="24" s="1" a="1"/>
  <c r="S1023" i="24" s="1"/>
  <c r="AL1023" i="24" s="1"/>
  <c r="G1023" i="24"/>
  <c r="Q1179" i="24"/>
  <c r="S1179" i="24" s="1" a="1"/>
  <c r="S1179" i="24" s="1"/>
  <c r="AL1179" i="24" s="1"/>
  <c r="G1179" i="24"/>
  <c r="Q1407" i="24"/>
  <c r="S1407" i="24" s="1" a="1"/>
  <c r="S1407" i="24" s="1"/>
  <c r="AL1407" i="24" s="1"/>
  <c r="G1407" i="24"/>
  <c r="Q1491" i="24"/>
  <c r="S1491" i="24" s="1" a="1"/>
  <c r="S1491" i="24" s="1"/>
  <c r="AL1491" i="24" s="1"/>
  <c r="G1491" i="24"/>
  <c r="Q1587" i="24"/>
  <c r="S1587" i="24" s="1" a="1"/>
  <c r="S1587" i="24" s="1"/>
  <c r="AL1587" i="24" s="1"/>
  <c r="G1587" i="24"/>
  <c r="Q64" i="24"/>
  <c r="S64" i="24" s="1" a="1"/>
  <c r="S64" i="24" s="1"/>
  <c r="G64" i="24"/>
  <c r="Q136" i="24"/>
  <c r="S136" i="24" s="1" a="1"/>
  <c r="S136" i="24" s="1"/>
  <c r="G136" i="24"/>
  <c r="Q208" i="24"/>
  <c r="S208" i="24" s="1" a="1"/>
  <c r="S208" i="24" s="1"/>
  <c r="G208" i="24"/>
  <c r="Q280" i="24"/>
  <c r="S280" i="24" s="1" a="1"/>
  <c r="S280" i="24" s="1"/>
  <c r="G280" i="24"/>
  <c r="Q580" i="24"/>
  <c r="S580" i="24" s="1" a="1"/>
  <c r="S580" i="24" s="1"/>
  <c r="G580" i="24"/>
  <c r="Q880" i="24"/>
  <c r="S880" i="24" s="1" a="1"/>
  <c r="S880" i="24" s="1"/>
  <c r="AL880" i="24" s="1"/>
  <c r="G880" i="24"/>
  <c r="Q952" i="24"/>
  <c r="S952" i="24" s="1" a="1"/>
  <c r="S952" i="24" s="1"/>
  <c r="AL952" i="24" s="1"/>
  <c r="G952" i="24"/>
  <c r="Q1264" i="24"/>
  <c r="S1264" i="24" s="1" a="1"/>
  <c r="S1264" i="24" s="1"/>
  <c r="AL1264" i="24" s="1"/>
  <c r="G1264" i="24"/>
  <c r="Q1420" i="24"/>
  <c r="S1420" i="24" s="1" a="1"/>
  <c r="S1420" i="24" s="1"/>
  <c r="AL1420" i="24" s="1"/>
  <c r="G1420" i="24"/>
  <c r="Q41" i="24"/>
  <c r="S41" i="24" s="1" a="1"/>
  <c r="S41" i="24" s="1"/>
  <c r="G41" i="24"/>
  <c r="Q113" i="24"/>
  <c r="S113" i="24" s="1" a="1"/>
  <c r="S113" i="24" s="1"/>
  <c r="G113" i="24"/>
  <c r="Q185" i="24"/>
  <c r="S185" i="24" s="1" a="1"/>
  <c r="S185" i="24" s="1"/>
  <c r="G185" i="24"/>
  <c r="Q257" i="24"/>
  <c r="S257" i="24" s="1" a="1"/>
  <c r="S257" i="24" s="1"/>
  <c r="G257" i="24"/>
  <c r="Q329" i="24"/>
  <c r="S329" i="24" s="1" a="1"/>
  <c r="S329" i="24" s="1"/>
  <c r="G329" i="24"/>
  <c r="Q401" i="24"/>
  <c r="S401" i="24" s="1" a="1"/>
  <c r="S401" i="24" s="1"/>
  <c r="G401" i="24"/>
  <c r="Q473" i="24"/>
  <c r="S473" i="24" s="1" a="1"/>
  <c r="S473" i="24" s="1"/>
  <c r="G473" i="24"/>
  <c r="Q545" i="24"/>
  <c r="S545" i="24" s="1" a="1"/>
  <c r="S545" i="24" s="1"/>
  <c r="G545" i="24"/>
  <c r="Q617" i="24"/>
  <c r="S617" i="24" s="1" a="1"/>
  <c r="S617" i="24" s="1"/>
  <c r="G617" i="24"/>
  <c r="Q689" i="24"/>
  <c r="S689" i="24" s="1" a="1"/>
  <c r="S689" i="24" s="1"/>
  <c r="G689" i="24"/>
  <c r="Q761" i="24"/>
  <c r="S761" i="24" s="1" a="1"/>
  <c r="S761" i="24" s="1"/>
  <c r="AL761" i="24" s="1"/>
  <c r="G761" i="24"/>
  <c r="Q1073" i="24"/>
  <c r="S1073" i="24" s="1" a="1"/>
  <c r="S1073" i="24" s="1"/>
  <c r="AL1073" i="24" s="1"/>
  <c r="G1073" i="24"/>
  <c r="Q1229" i="24"/>
  <c r="S1229" i="24" s="1" a="1"/>
  <c r="S1229" i="24" s="1"/>
  <c r="AL1229" i="24" s="1"/>
  <c r="G1229" i="24"/>
  <c r="Q1385" i="24"/>
  <c r="S1385" i="24" s="1" a="1"/>
  <c r="S1385" i="24" s="1"/>
  <c r="AL1385" i="24" s="1"/>
  <c r="G1385" i="24"/>
  <c r="Q1457" i="24"/>
  <c r="S1457" i="24" s="1" a="1"/>
  <c r="S1457" i="24" s="1"/>
  <c r="AL1457" i="24" s="1"/>
  <c r="G1457" i="24"/>
  <c r="Q1529" i="24"/>
  <c r="S1529" i="24" s="1" a="1"/>
  <c r="S1529" i="24" s="1"/>
  <c r="AL1529" i="24" s="1"/>
  <c r="G1529" i="24"/>
  <c r="Q959" i="24"/>
  <c r="S959" i="24" s="1" a="1"/>
  <c r="S959" i="24" s="1"/>
  <c r="AL959" i="24" s="1"/>
  <c r="G959" i="24"/>
  <c r="Q1415" i="24"/>
  <c r="S1415" i="24" s="1" a="1"/>
  <c r="S1415" i="24" s="1"/>
  <c r="AL1415" i="24" s="1"/>
  <c r="G1415" i="24"/>
  <c r="Q1583" i="24"/>
  <c r="S1583" i="24" s="1" a="1"/>
  <c r="S1583" i="24" s="1"/>
  <c r="AL1583" i="24" s="1"/>
  <c r="G1583" i="24"/>
  <c r="Q876" i="24"/>
  <c r="S876" i="24" s="1" a="1"/>
  <c r="S876" i="24" s="1"/>
  <c r="AL876" i="24" s="1"/>
  <c r="G876" i="24"/>
  <c r="Q1164" i="24"/>
  <c r="S1164" i="24" s="1" a="1"/>
  <c r="S1164" i="24" s="1"/>
  <c r="AL1164" i="24" s="1"/>
  <c r="G1164" i="24"/>
  <c r="Q1320" i="24"/>
  <c r="S1320" i="24" s="1" a="1"/>
  <c r="S1320" i="24" s="1"/>
  <c r="AL1320" i="24" s="1"/>
  <c r="G1320" i="24"/>
  <c r="Q1392" i="24"/>
  <c r="S1392" i="24" s="1" a="1"/>
  <c r="S1392" i="24" s="1"/>
  <c r="AL1392" i="24" s="1"/>
  <c r="G1392" i="24"/>
  <c r="Q841" i="24"/>
  <c r="S841" i="24" s="1" a="1"/>
  <c r="S841" i="24" s="1"/>
  <c r="AL841" i="24" s="1"/>
  <c r="G841" i="24"/>
  <c r="Q38" i="24"/>
  <c r="S38" i="24" s="1" a="1"/>
  <c r="S38" i="24" s="1"/>
  <c r="G38" i="24"/>
  <c r="Q854" i="24"/>
  <c r="S854" i="24" s="1" a="1"/>
  <c r="S854" i="24" s="1"/>
  <c r="AL854" i="24" s="1"/>
  <c r="G854" i="24"/>
  <c r="Q1010" i="24"/>
  <c r="S1010" i="24" s="1" a="1"/>
  <c r="S1010" i="24" s="1"/>
  <c r="AL1010" i="24" s="1"/>
  <c r="G1010" i="24"/>
  <c r="Q11" i="24"/>
  <c r="S11" i="24" s="1" a="1"/>
  <c r="S11" i="24" s="1"/>
  <c r="G11" i="24"/>
  <c r="Q83" i="24"/>
  <c r="S83" i="24" s="1" a="1"/>
  <c r="S83" i="24" s="1"/>
  <c r="G83" i="24"/>
  <c r="Q155" i="24"/>
  <c r="S155" i="24" s="1" a="1"/>
  <c r="S155" i="24" s="1"/>
  <c r="G155" i="24"/>
  <c r="Q1187" i="24"/>
  <c r="S1187" i="24" s="1" a="1"/>
  <c r="S1187" i="24" s="1"/>
  <c r="AL1187" i="24" s="1"/>
  <c r="G1187" i="24"/>
  <c r="Q1259" i="24"/>
  <c r="S1259" i="24" s="1" a="1"/>
  <c r="S1259" i="24" s="1"/>
  <c r="AL1259" i="24" s="1"/>
  <c r="G1259" i="24"/>
  <c r="Q1176" i="24"/>
  <c r="S1176" i="24" s="1" a="1"/>
  <c r="S1176" i="24" s="1"/>
  <c r="AL1176" i="24" s="1"/>
  <c r="G1176" i="24"/>
  <c r="Q1248" i="24"/>
  <c r="S1248" i="24" s="1" a="1"/>
  <c r="S1248" i="24" s="1"/>
  <c r="AL1248" i="24" s="1"/>
  <c r="G1248" i="24"/>
  <c r="Q1476" i="24"/>
  <c r="S1476" i="24" s="1" a="1"/>
  <c r="S1476" i="24" s="1"/>
  <c r="AL1476" i="24" s="1"/>
  <c r="G1476" i="24"/>
  <c r="Q1572" i="24"/>
  <c r="S1572" i="24" s="1" a="1"/>
  <c r="S1572" i="24" s="1"/>
  <c r="AL1572" i="24" s="1"/>
  <c r="G1572" i="24"/>
  <c r="Q49" i="24"/>
  <c r="S49" i="24" s="1" a="1"/>
  <c r="S49" i="24" s="1"/>
  <c r="G49" i="24"/>
  <c r="Q121" i="24"/>
  <c r="S121" i="24" s="1" a="1"/>
  <c r="S121" i="24" s="1"/>
  <c r="G121" i="24"/>
  <c r="Q193" i="24"/>
  <c r="S193" i="24" s="1" a="1"/>
  <c r="S193" i="24" s="1"/>
  <c r="G193" i="24"/>
  <c r="Q265" i="24"/>
  <c r="S265" i="24" s="1" a="1"/>
  <c r="S265" i="24" s="1"/>
  <c r="G265" i="24"/>
  <c r="Q337" i="24"/>
  <c r="S337" i="24" s="1" a="1"/>
  <c r="S337" i="24" s="1"/>
  <c r="G337" i="24"/>
  <c r="Q409" i="24"/>
  <c r="S409" i="24" s="1" a="1"/>
  <c r="S409" i="24" s="1"/>
  <c r="G409" i="24"/>
  <c r="Q553" i="24"/>
  <c r="S553" i="24" s="1" a="1"/>
  <c r="S553" i="24" s="1"/>
  <c r="G553" i="24"/>
  <c r="Q697" i="24"/>
  <c r="S697" i="24" s="1" a="1"/>
  <c r="S697" i="24" s="1"/>
  <c r="G697" i="24"/>
  <c r="Q997" i="24"/>
  <c r="S997" i="24" s="1" a="1"/>
  <c r="S997" i="24" s="1"/>
  <c r="AL997" i="24" s="1"/>
  <c r="G997" i="24"/>
  <c r="Q1069" i="24"/>
  <c r="S1069" i="24" s="1" a="1"/>
  <c r="S1069" i="24" s="1"/>
  <c r="AL1069" i="24" s="1"/>
  <c r="G1069" i="24"/>
  <c r="Q1141" i="24"/>
  <c r="S1141" i="24" s="1" a="1"/>
  <c r="S1141" i="24" s="1"/>
  <c r="AL1141" i="24" s="1"/>
  <c r="G1141" i="24"/>
  <c r="Q1225" i="24"/>
  <c r="S1225" i="24" s="1" a="1"/>
  <c r="S1225" i="24" s="1"/>
  <c r="AL1225" i="24" s="1"/>
  <c r="G1225" i="24"/>
  <c r="Q194" i="24"/>
  <c r="S194" i="24" s="1" a="1"/>
  <c r="S194" i="24" s="1"/>
  <c r="G194" i="24"/>
  <c r="Q266" i="24"/>
  <c r="S266" i="24" s="1" a="1"/>
  <c r="S266" i="24" s="1"/>
  <c r="G266" i="24"/>
  <c r="Q338" i="24"/>
  <c r="S338" i="24" s="1" a="1"/>
  <c r="S338" i="24" s="1"/>
  <c r="G338" i="24"/>
  <c r="Q410" i="24"/>
  <c r="S410" i="24" s="1" a="1"/>
  <c r="S410" i="24" s="1"/>
  <c r="G410" i="24"/>
  <c r="Q482" i="24"/>
  <c r="S482" i="24" s="1" a="1"/>
  <c r="S482" i="24" s="1"/>
  <c r="G482" i="24"/>
  <c r="Q566" i="24"/>
  <c r="S566" i="24" s="1" a="1"/>
  <c r="S566" i="24" s="1"/>
  <c r="G566" i="24"/>
  <c r="Q638" i="24"/>
  <c r="S638" i="24" s="1" a="1"/>
  <c r="S638" i="24" s="1"/>
  <c r="G638" i="24"/>
  <c r="Q710" i="24"/>
  <c r="S710" i="24" s="1" a="1"/>
  <c r="S710" i="24" s="1"/>
  <c r="G710" i="24"/>
  <c r="Q782" i="24"/>
  <c r="S782" i="24" s="1" a="1"/>
  <c r="S782" i="24" s="1"/>
  <c r="AL782" i="24" s="1"/>
  <c r="G782" i="24"/>
  <c r="Q938" i="24"/>
  <c r="S938" i="24" s="1" a="1"/>
  <c r="S938" i="24" s="1"/>
  <c r="AL938" i="24" s="1"/>
  <c r="G938" i="24"/>
  <c r="Q1094" i="24"/>
  <c r="S1094" i="24" s="1" a="1"/>
  <c r="S1094" i="24" s="1"/>
  <c r="AL1094" i="24" s="1"/>
  <c r="G1094" i="24"/>
  <c r="Q1166" i="24"/>
  <c r="S1166" i="24" s="1" a="1"/>
  <c r="S1166" i="24" s="1"/>
  <c r="AL1166" i="24" s="1"/>
  <c r="G1166" i="24"/>
  <c r="Q1322" i="24"/>
  <c r="S1322" i="24" s="1" a="1"/>
  <c r="S1322" i="24" s="1"/>
  <c r="AL1322" i="24" s="1"/>
  <c r="G1322" i="24"/>
  <c r="Q1394" i="24"/>
  <c r="S1394" i="24" s="1" a="1"/>
  <c r="S1394" i="24" s="1"/>
  <c r="AL1394" i="24" s="1"/>
  <c r="G1394" i="24"/>
  <c r="Q1478" i="24"/>
  <c r="S1478" i="24" s="1" a="1"/>
  <c r="S1478" i="24" s="1"/>
  <c r="AL1478" i="24" s="1"/>
  <c r="G1478" i="24"/>
  <c r="Q1562" i="24"/>
  <c r="S1562" i="24" s="1" a="1"/>
  <c r="S1562" i="24" s="1"/>
  <c r="AL1562" i="24" s="1"/>
  <c r="G1562" i="24"/>
  <c r="Q567" i="24"/>
  <c r="S567" i="24" s="1" a="1"/>
  <c r="S567" i="24" s="1"/>
  <c r="G567" i="24"/>
  <c r="Q527" i="24"/>
  <c r="S527" i="24" s="1" a="1"/>
  <c r="S527" i="24" s="1"/>
  <c r="G527" i="24"/>
  <c r="Q1031" i="24"/>
  <c r="S1031" i="24" s="1" a="1"/>
  <c r="S1031" i="24" s="1"/>
  <c r="AL1031" i="24" s="1"/>
  <c r="G1031" i="24"/>
  <c r="Q1103" i="24"/>
  <c r="S1103" i="24" s="1" a="1"/>
  <c r="S1103" i="24" s="1"/>
  <c r="AL1103" i="24" s="1"/>
  <c r="G1103" i="24"/>
  <c r="Q1331" i="24"/>
  <c r="S1331" i="24" s="1" a="1"/>
  <c r="S1331" i="24" s="1"/>
  <c r="AL1331" i="24" s="1"/>
  <c r="G1331" i="24"/>
  <c r="Q12" i="24"/>
  <c r="S12" i="24" s="1" a="1"/>
  <c r="S12" i="24" s="1"/>
  <c r="G12" i="24"/>
  <c r="Q156" i="24"/>
  <c r="S156" i="24" s="1" a="1"/>
  <c r="S156" i="24" s="1"/>
  <c r="G156" i="24"/>
  <c r="Q228" i="24"/>
  <c r="S228" i="24" s="1" a="1"/>
  <c r="S228" i="24" s="1"/>
  <c r="G228" i="24"/>
  <c r="Q300" i="24"/>
  <c r="S300" i="24" s="1" a="1"/>
  <c r="S300" i="24" s="1"/>
  <c r="G300" i="24"/>
  <c r="Q372" i="24"/>
  <c r="S372" i="24" s="1" a="1"/>
  <c r="S372" i="24" s="1"/>
  <c r="G372" i="24"/>
  <c r="Q588" i="24"/>
  <c r="S588" i="24" s="1" a="1"/>
  <c r="S588" i="24" s="1"/>
  <c r="G588" i="24"/>
  <c r="Q660" i="24"/>
  <c r="S660" i="24" s="1" a="1"/>
  <c r="S660" i="24" s="1"/>
  <c r="G660" i="24"/>
  <c r="Q732" i="24"/>
  <c r="S732" i="24" s="1" a="1"/>
  <c r="S732" i="24" s="1"/>
  <c r="AL732" i="24" s="1"/>
  <c r="G732" i="24"/>
  <c r="Q948" i="24"/>
  <c r="S948" i="24" s="1" a="1"/>
  <c r="S948" i="24" s="1"/>
  <c r="AL948" i="24" s="1"/>
  <c r="G948" i="24"/>
  <c r="Q1020" i="24"/>
  <c r="S1020" i="24" s="1" a="1"/>
  <c r="S1020" i="24" s="1"/>
  <c r="AL1020" i="24" s="1"/>
  <c r="G1020" i="24"/>
  <c r="Q1092" i="24"/>
  <c r="S1092" i="24" s="1" a="1"/>
  <c r="S1092" i="24" s="1"/>
  <c r="AL1092" i="24" s="1"/>
  <c r="G1092" i="24"/>
  <c r="Q1427" i="24"/>
  <c r="S1427" i="24" s="1" a="1"/>
  <c r="S1427" i="24" s="1"/>
  <c r="AL1427" i="24" s="1"/>
  <c r="G1427" i="24"/>
  <c r="Q481" i="24"/>
  <c r="S481" i="24" s="1" a="1"/>
  <c r="S481" i="24" s="1"/>
  <c r="G481" i="24"/>
  <c r="Q625" i="24"/>
  <c r="S625" i="24" s="1" a="1"/>
  <c r="S625" i="24" s="1"/>
  <c r="G625" i="24"/>
  <c r="Q239" i="24"/>
  <c r="S239" i="24" s="1" a="1"/>
  <c r="S239" i="24" s="1"/>
  <c r="G239" i="24"/>
  <c r="Q311" i="24"/>
  <c r="S311" i="24" s="1" a="1"/>
  <c r="S311" i="24" s="1"/>
  <c r="G311" i="24"/>
  <c r="Q383" i="24"/>
  <c r="S383" i="24" s="1" a="1"/>
  <c r="S383" i="24" s="1"/>
  <c r="G383" i="24"/>
  <c r="Q455" i="24"/>
  <c r="S455" i="24" s="1" a="1"/>
  <c r="S455" i="24" s="1"/>
  <c r="G455" i="24"/>
  <c r="Q539" i="24"/>
  <c r="S539" i="24" s="1" a="1"/>
  <c r="S539" i="24" s="1"/>
  <c r="G539" i="24"/>
  <c r="Q611" i="24"/>
  <c r="S611" i="24" s="1" a="1"/>
  <c r="S611" i="24" s="1"/>
  <c r="G611" i="24"/>
  <c r="Q755" i="24"/>
  <c r="S755" i="24" s="1" a="1"/>
  <c r="S755" i="24" s="1"/>
  <c r="AL755" i="24" s="1"/>
  <c r="G755" i="24"/>
  <c r="Q827" i="24"/>
  <c r="S827" i="24" s="1" a="1"/>
  <c r="S827" i="24" s="1"/>
  <c r="AL827" i="24" s="1"/>
  <c r="G827" i="24"/>
  <c r="Q899" i="24"/>
  <c r="S899" i="24" s="1" a="1"/>
  <c r="S899" i="24" s="1"/>
  <c r="AL899" i="24" s="1"/>
  <c r="G899" i="24"/>
  <c r="Q971" i="24"/>
  <c r="S971" i="24" s="1" a="1"/>
  <c r="S971" i="24" s="1"/>
  <c r="AL971" i="24" s="1"/>
  <c r="G971" i="24"/>
  <c r="Q1271" i="24"/>
  <c r="S1271" i="24" s="1" a="1"/>
  <c r="S1271" i="24" s="1"/>
  <c r="AL1271" i="24" s="1"/>
  <c r="G1271" i="24"/>
  <c r="Q24" i="24"/>
  <c r="S24" i="24" s="1" a="1"/>
  <c r="S24" i="24" s="1"/>
  <c r="G24" i="24"/>
  <c r="Q96" i="24"/>
  <c r="S96" i="24" s="1" a="1"/>
  <c r="S96" i="24" s="1"/>
  <c r="G96" i="24"/>
  <c r="Q168" i="24"/>
  <c r="S168" i="24" s="1" a="1"/>
  <c r="S168" i="24" s="1"/>
  <c r="G168" i="24"/>
  <c r="Q240" i="24"/>
  <c r="S240" i="24" s="1" a="1"/>
  <c r="S240" i="24" s="1"/>
  <c r="G240" i="24"/>
  <c r="Q312" i="24"/>
  <c r="S312" i="24" s="1" a="1"/>
  <c r="S312" i="24" s="1"/>
  <c r="G312" i="24"/>
  <c r="Q384" i="24"/>
  <c r="S384" i="24" s="1" a="1"/>
  <c r="S384" i="24" s="1"/>
  <c r="G384" i="24"/>
  <c r="Q456" i="24"/>
  <c r="S456" i="24" s="1" a="1"/>
  <c r="S456" i="24" s="1"/>
  <c r="G456" i="24"/>
  <c r="Q528" i="24"/>
  <c r="S528" i="24" s="1" a="1"/>
  <c r="S528" i="24" s="1"/>
  <c r="G528" i="24"/>
  <c r="Q600" i="24"/>
  <c r="S600" i="24" s="1" a="1"/>
  <c r="S600" i="24" s="1"/>
  <c r="G600" i="24"/>
  <c r="Q672" i="24"/>
  <c r="S672" i="24" s="1" a="1"/>
  <c r="S672" i="24" s="1"/>
  <c r="G672" i="24"/>
  <c r="Q744" i="24"/>
  <c r="S744" i="24" s="1" a="1"/>
  <c r="S744" i="24" s="1"/>
  <c r="AL744" i="24" s="1"/>
  <c r="G744" i="24"/>
  <c r="Q816" i="24"/>
  <c r="S816" i="24" s="1" a="1"/>
  <c r="S816" i="24" s="1"/>
  <c r="AL816" i="24" s="1"/>
  <c r="G816" i="24"/>
  <c r="Q888" i="24"/>
  <c r="S888" i="24" s="1" a="1"/>
  <c r="S888" i="24" s="1"/>
  <c r="AL888" i="24" s="1"/>
  <c r="G888" i="24"/>
  <c r="Q960" i="24"/>
  <c r="S960" i="24" s="1" a="1"/>
  <c r="S960" i="24" s="1"/>
  <c r="AL960" i="24" s="1"/>
  <c r="G960" i="24"/>
  <c r="Q1032" i="24"/>
  <c r="S1032" i="24" s="1" a="1"/>
  <c r="S1032" i="24" s="1"/>
  <c r="AL1032" i="24" s="1"/>
  <c r="G1032" i="24"/>
  <c r="Q1104" i="24"/>
  <c r="S1104" i="24" s="1" a="1"/>
  <c r="S1104" i="24" s="1"/>
  <c r="AL1104" i="24" s="1"/>
  <c r="G1104" i="24"/>
  <c r="Q1332" i="24"/>
  <c r="S1332" i="24" s="1" a="1"/>
  <c r="S1332" i="24" s="1"/>
  <c r="AL1332" i="24" s="1"/>
  <c r="G1332" i="24"/>
  <c r="Q1404" i="24"/>
  <c r="S1404" i="24" s="1" a="1"/>
  <c r="S1404" i="24" s="1"/>
  <c r="AL1404" i="24" s="1"/>
  <c r="G1404" i="24"/>
  <c r="Q1488" i="24"/>
  <c r="S1488" i="24" s="1" a="1"/>
  <c r="S1488" i="24" s="1"/>
  <c r="AL1488" i="24" s="1"/>
  <c r="G1488" i="24"/>
  <c r="Q1523" i="24"/>
  <c r="S1523" i="24" s="1" a="1"/>
  <c r="S1523" i="24" s="1"/>
  <c r="AL1523" i="24" s="1"/>
  <c r="G1523" i="24"/>
  <c r="Q1188" i="24"/>
  <c r="S1188" i="24" s="1" a="1"/>
  <c r="S1188" i="24" s="1"/>
  <c r="AL1188" i="24" s="1"/>
  <c r="G1188" i="24"/>
  <c r="Q1260" i="24"/>
  <c r="S1260" i="24" s="1" a="1"/>
  <c r="S1260" i="24" s="1"/>
  <c r="AL1260" i="24" s="1"/>
  <c r="G1260" i="24"/>
  <c r="J865" i="24"/>
  <c r="Q937" i="24"/>
  <c r="S937" i="24" s="1" a="1"/>
  <c r="S937" i="24" s="1"/>
  <c r="AL937" i="24" s="1"/>
  <c r="G937" i="24"/>
  <c r="Q1009" i="24"/>
  <c r="S1009" i="24" s="1" a="1"/>
  <c r="S1009" i="24" s="1"/>
  <c r="AL1009" i="24" s="1"/>
  <c r="G1009" i="24"/>
  <c r="Q1081" i="24"/>
  <c r="S1081" i="24" s="1" a="1"/>
  <c r="S1081" i="24" s="1"/>
  <c r="AL1081" i="24" s="1"/>
  <c r="G1081" i="24"/>
  <c r="Q1393" i="24"/>
  <c r="S1393" i="24" s="1" a="1"/>
  <c r="S1393" i="24" s="1"/>
  <c r="AL1393" i="24" s="1"/>
  <c r="G1393" i="24"/>
  <c r="Q1465" i="24"/>
  <c r="S1465" i="24" s="1" a="1"/>
  <c r="S1465" i="24" s="1"/>
  <c r="AL1465" i="24" s="1"/>
  <c r="G1465" i="24"/>
  <c r="Q1549" i="24"/>
  <c r="S1549" i="24" s="1" a="1"/>
  <c r="S1549" i="24" s="1"/>
  <c r="AL1549" i="24" s="1"/>
  <c r="G1549" i="24"/>
  <c r="Q134" i="24"/>
  <c r="S134" i="24" s="1" a="1"/>
  <c r="S134" i="24" s="1"/>
  <c r="G134" i="24"/>
  <c r="Q206" i="24"/>
  <c r="S206" i="24" s="1" a="1"/>
  <c r="S206" i="24" s="1"/>
  <c r="G206" i="24"/>
  <c r="Q278" i="24"/>
  <c r="S278" i="24" s="1" a="1"/>
  <c r="S278" i="24" s="1"/>
  <c r="G278" i="24"/>
  <c r="Q350" i="24"/>
  <c r="S350" i="24" s="1" a="1"/>
  <c r="S350" i="24" s="1"/>
  <c r="G350" i="24"/>
  <c r="Q422" i="24"/>
  <c r="S422" i="24" s="1" a="1"/>
  <c r="S422" i="24" s="1"/>
  <c r="G422" i="24"/>
  <c r="Q722" i="24"/>
  <c r="S722" i="24" s="1" a="1"/>
  <c r="S722" i="24" s="1"/>
  <c r="AL722" i="24" s="1"/>
  <c r="G722" i="24"/>
  <c r="Q579" i="24"/>
  <c r="S579" i="24" s="1" a="1"/>
  <c r="S579" i="24" s="1"/>
  <c r="G579" i="24"/>
  <c r="Q963" i="24"/>
  <c r="S963" i="24" s="1" a="1"/>
  <c r="S963" i="24" s="1"/>
  <c r="AL963" i="24" s="1"/>
  <c r="G963" i="24"/>
  <c r="Q1119" i="24"/>
  <c r="S1119" i="24" s="1" a="1"/>
  <c r="S1119" i="24" s="1"/>
  <c r="AL1119" i="24" s="1"/>
  <c r="G1119" i="24"/>
  <c r="Q1203" i="24"/>
  <c r="S1203" i="24" s="1" a="1"/>
  <c r="S1203" i="24" s="1"/>
  <c r="AL1203" i="24" s="1"/>
  <c r="G1203" i="24"/>
  <c r="Q1275" i="24"/>
  <c r="S1275" i="24" s="1" a="1"/>
  <c r="S1275" i="24" s="1"/>
  <c r="AL1275" i="24" s="1"/>
  <c r="G1275" i="24"/>
  <c r="Q1347" i="24"/>
  <c r="S1347" i="24" s="1" a="1"/>
  <c r="S1347" i="24" s="1"/>
  <c r="AL1347" i="24" s="1"/>
  <c r="G1347" i="24"/>
  <c r="J1515" i="24"/>
  <c r="Q376" i="24"/>
  <c r="S376" i="24" s="1" a="1"/>
  <c r="S376" i="24" s="1"/>
  <c r="G376" i="24"/>
  <c r="Q448" i="24"/>
  <c r="S448" i="24" s="1" a="1"/>
  <c r="S448" i="24" s="1"/>
  <c r="G448" i="24"/>
  <c r="Q520" i="24"/>
  <c r="S520" i="24" s="1" a="1"/>
  <c r="S520" i="24" s="1"/>
  <c r="G520" i="24"/>
  <c r="Q604" i="24"/>
  <c r="S604" i="24" s="1" a="1"/>
  <c r="S604" i="24" s="1"/>
  <c r="G604" i="24"/>
  <c r="Q676" i="24"/>
  <c r="S676" i="24" s="1" a="1"/>
  <c r="S676" i="24" s="1"/>
  <c r="G676" i="24"/>
  <c r="Q748" i="24"/>
  <c r="S748" i="24" s="1" a="1"/>
  <c r="S748" i="24" s="1"/>
  <c r="AL748" i="24" s="1"/>
  <c r="G748" i="24"/>
  <c r="Q1048" i="24"/>
  <c r="S1048" i="24" s="1" a="1"/>
  <c r="S1048" i="24" s="1"/>
  <c r="AL1048" i="24" s="1"/>
  <c r="G1048" i="24"/>
  <c r="Q1132" i="24"/>
  <c r="S1132" i="24" s="1" a="1"/>
  <c r="S1132" i="24" s="1"/>
  <c r="AL1132" i="24" s="1"/>
  <c r="G1132" i="24"/>
  <c r="Q1360" i="24"/>
  <c r="S1360" i="24" s="1" a="1"/>
  <c r="S1360" i="24" s="1"/>
  <c r="AL1360" i="24" s="1"/>
  <c r="G1360" i="24"/>
  <c r="Q857" i="24"/>
  <c r="S857" i="24" s="1" a="1"/>
  <c r="S857" i="24" s="1"/>
  <c r="AL857" i="24" s="1"/>
  <c r="G857" i="24"/>
  <c r="Q929" i="24"/>
  <c r="S929" i="24" s="1" a="1"/>
  <c r="S929" i="24" s="1"/>
  <c r="AL929" i="24" s="1"/>
  <c r="G929" i="24"/>
  <c r="Q1001" i="24"/>
  <c r="S1001" i="24" s="1" a="1"/>
  <c r="S1001" i="24" s="1"/>
  <c r="AL1001" i="24" s="1"/>
  <c r="G1001" i="24"/>
  <c r="Q1097" i="24"/>
  <c r="S1097" i="24" s="1" a="1"/>
  <c r="S1097" i="24" s="1"/>
  <c r="AL1097" i="24" s="1"/>
  <c r="G1097" i="24"/>
  <c r="Q1169" i="24"/>
  <c r="S1169" i="24" s="1" a="1"/>
  <c r="S1169" i="24" s="1"/>
  <c r="AL1169" i="24" s="1"/>
  <c r="G1169" i="24"/>
  <c r="Q1253" i="24"/>
  <c r="S1253" i="24" s="1" a="1"/>
  <c r="S1253" i="24" s="1"/>
  <c r="AL1253" i="24" s="1"/>
  <c r="G1253" i="24"/>
  <c r="Q1325" i="24"/>
  <c r="S1325" i="24" s="1" a="1"/>
  <c r="S1325" i="24" s="1"/>
  <c r="AL1325" i="24" s="1"/>
  <c r="G1325" i="24"/>
  <c r="Q1199" i="24"/>
  <c r="S1199" i="24" s="1" a="1"/>
  <c r="S1199" i="24" s="1"/>
  <c r="AL1199" i="24" s="1"/>
  <c r="G1199" i="24"/>
  <c r="Q1439" i="24"/>
  <c r="S1439" i="24" s="1" a="1"/>
  <c r="S1439" i="24" s="1"/>
  <c r="AL1439" i="24" s="1"/>
  <c r="G1439" i="24"/>
  <c r="Q1500" i="24"/>
  <c r="S1500" i="24" s="1" a="1"/>
  <c r="S1500" i="24" s="1"/>
  <c r="AL1500" i="24" s="1"/>
  <c r="G1500" i="24"/>
  <c r="Q1584" i="24"/>
  <c r="S1584" i="24" s="1" a="1"/>
  <c r="S1584" i="24" s="1"/>
  <c r="AL1584" i="24" s="1"/>
  <c r="G1584" i="24"/>
  <c r="Q61" i="24"/>
  <c r="S61" i="24" s="1" a="1"/>
  <c r="S61" i="24" s="1"/>
  <c r="G61" i="24"/>
  <c r="Q133" i="24"/>
  <c r="S133" i="24" s="1" a="1"/>
  <c r="S133" i="24" s="1"/>
  <c r="G133" i="24"/>
  <c r="Q205" i="24"/>
  <c r="S205" i="24" s="1" a="1"/>
  <c r="S205" i="24" s="1"/>
  <c r="G205" i="24"/>
  <c r="Q277" i="24"/>
  <c r="S277" i="24" s="1" a="1"/>
  <c r="S277" i="24" s="1"/>
  <c r="G277" i="24"/>
  <c r="Q349" i="24"/>
  <c r="S349" i="24" s="1" a="1"/>
  <c r="S349" i="24" s="1"/>
  <c r="G349" i="24"/>
  <c r="Q421" i="24"/>
  <c r="S421" i="24" s="1" a="1"/>
  <c r="S421" i="24" s="1"/>
  <c r="G421" i="24"/>
  <c r="Q493" i="24"/>
  <c r="S493" i="24" s="1" a="1"/>
  <c r="S493" i="24" s="1"/>
  <c r="G493" i="24"/>
  <c r="Q565" i="24"/>
  <c r="S565" i="24" s="1" a="1"/>
  <c r="S565" i="24" s="1"/>
  <c r="G565" i="24"/>
  <c r="Q637" i="24"/>
  <c r="S637" i="24" s="1" a="1"/>
  <c r="S637" i="24" s="1"/>
  <c r="G637" i="24"/>
  <c r="Q1237" i="24"/>
  <c r="S1237" i="24" s="1" a="1"/>
  <c r="S1237" i="24" s="1"/>
  <c r="AL1237" i="24" s="1"/>
  <c r="G1237" i="24"/>
  <c r="Q494" i="24"/>
  <c r="S494" i="24" s="1" a="1"/>
  <c r="S494" i="24" s="1"/>
  <c r="G494" i="24"/>
  <c r="Q578" i="24"/>
  <c r="S578" i="24" s="1" a="1"/>
  <c r="S578" i="24" s="1"/>
  <c r="G578" i="24"/>
  <c r="Q650" i="24"/>
  <c r="S650" i="24" s="1" a="1"/>
  <c r="S650" i="24" s="1"/>
  <c r="G650" i="24"/>
  <c r="J729" i="24"/>
  <c r="J849" i="24"/>
  <c r="J1135" i="24"/>
  <c r="Q251" i="24"/>
  <c r="S251" i="24" s="1" a="1"/>
  <c r="S251" i="24" s="1"/>
  <c r="G251" i="24"/>
  <c r="Q323" i="24"/>
  <c r="S323" i="24" s="1" a="1"/>
  <c r="S323" i="24" s="1"/>
  <c r="G323" i="24"/>
  <c r="Q395" i="24"/>
  <c r="S395" i="24" s="1" a="1"/>
  <c r="S395" i="24" s="1"/>
  <c r="G395" i="24"/>
  <c r="Q467" i="24"/>
  <c r="S467" i="24" s="1" a="1"/>
  <c r="S467" i="24" s="1"/>
  <c r="G467" i="24"/>
  <c r="Q551" i="24"/>
  <c r="S551" i="24" s="1" a="1"/>
  <c r="S551" i="24" s="1"/>
  <c r="G551" i="24"/>
  <c r="Q623" i="24"/>
  <c r="S623" i="24" s="1" a="1"/>
  <c r="S623" i="24" s="1"/>
  <c r="G623" i="24"/>
  <c r="Q695" i="24"/>
  <c r="S695" i="24" s="1" a="1"/>
  <c r="S695" i="24" s="1"/>
  <c r="G695" i="24"/>
  <c r="Q767" i="24"/>
  <c r="S767" i="24" s="1" a="1"/>
  <c r="S767" i="24" s="1"/>
  <c r="AL767" i="24" s="1"/>
  <c r="G767" i="24"/>
  <c r="Q911" i="24"/>
  <c r="S911" i="24" s="1" a="1"/>
  <c r="S911" i="24" s="1"/>
  <c r="AL911" i="24" s="1"/>
  <c r="G911" i="24"/>
  <c r="Q983" i="24"/>
  <c r="S983" i="24" s="1" a="1"/>
  <c r="S983" i="24" s="1"/>
  <c r="AL983" i="24" s="1"/>
  <c r="G983" i="24"/>
  <c r="Q1055" i="24"/>
  <c r="S1055" i="24" s="1" a="1"/>
  <c r="S1055" i="24" s="1"/>
  <c r="AL1055" i="24" s="1"/>
  <c r="G1055" i="24"/>
  <c r="Q1283" i="24"/>
  <c r="S1283" i="24" s="1" a="1"/>
  <c r="S1283" i="24" s="1"/>
  <c r="AL1283" i="24" s="1"/>
  <c r="G1283" i="24"/>
  <c r="Q1355" i="24"/>
  <c r="S1355" i="24" s="1" a="1"/>
  <c r="S1355" i="24" s="1"/>
  <c r="AL1355" i="24" s="1"/>
  <c r="G1355" i="24"/>
  <c r="Q36" i="24"/>
  <c r="S36" i="24" s="1" a="1"/>
  <c r="S36" i="24" s="1"/>
  <c r="G36" i="24"/>
  <c r="Q108" i="24"/>
  <c r="S108" i="24" s="1" a="1"/>
  <c r="S108" i="24" s="1"/>
  <c r="G108" i="24"/>
  <c r="Q180" i="24"/>
  <c r="S180" i="24" s="1" a="1"/>
  <c r="S180" i="24" s="1"/>
  <c r="G180" i="24"/>
  <c r="Q252" i="24"/>
  <c r="S252" i="24" s="1" a="1"/>
  <c r="S252" i="24" s="1"/>
  <c r="G252" i="24"/>
  <c r="Q324" i="24"/>
  <c r="S324" i="24" s="1" a="1"/>
  <c r="S324" i="24" s="1"/>
  <c r="G324" i="24"/>
  <c r="Q396" i="24"/>
  <c r="S396" i="24" s="1" a="1"/>
  <c r="S396" i="24" s="1"/>
  <c r="G396" i="24"/>
  <c r="Q468" i="24"/>
  <c r="S468" i="24" s="1" a="1"/>
  <c r="S468" i="24" s="1"/>
  <c r="G468" i="24"/>
  <c r="Q540" i="24"/>
  <c r="S540" i="24" s="1" a="1"/>
  <c r="S540" i="24" s="1"/>
  <c r="G540" i="24"/>
  <c r="Q612" i="24"/>
  <c r="S612" i="24" s="1" a="1"/>
  <c r="S612" i="24" s="1"/>
  <c r="G612" i="24"/>
  <c r="Q684" i="24"/>
  <c r="S684" i="24" s="1" a="1"/>
  <c r="S684" i="24" s="1"/>
  <c r="G684" i="24"/>
  <c r="Q756" i="24"/>
  <c r="S756" i="24" s="1" a="1"/>
  <c r="S756" i="24" s="1"/>
  <c r="AL756" i="24" s="1"/>
  <c r="G756" i="24"/>
  <c r="Q828" i="24"/>
  <c r="S828" i="24" s="1" a="1"/>
  <c r="S828" i="24" s="1"/>
  <c r="AL828" i="24" s="1"/>
  <c r="G828" i="24"/>
  <c r="Q900" i="24"/>
  <c r="S900" i="24" s="1" a="1"/>
  <c r="S900" i="24" s="1"/>
  <c r="AL900" i="24" s="1"/>
  <c r="G900" i="24"/>
  <c r="Q972" i="24"/>
  <c r="S972" i="24" s="1" a="1"/>
  <c r="S972" i="24" s="1"/>
  <c r="AL972" i="24" s="1"/>
  <c r="G972" i="24"/>
  <c r="Q1044" i="24"/>
  <c r="S1044" i="24" s="1" a="1"/>
  <c r="S1044" i="24" s="1"/>
  <c r="AL1044" i="24" s="1"/>
  <c r="G1044" i="24"/>
  <c r="Q1116" i="24"/>
  <c r="S1116" i="24" s="1" a="1"/>
  <c r="S1116" i="24" s="1"/>
  <c r="AL1116" i="24" s="1"/>
  <c r="G1116" i="24"/>
  <c r="Q1344" i="24"/>
  <c r="S1344" i="24" s="1" a="1"/>
  <c r="S1344" i="24" s="1"/>
  <c r="AL1344" i="24" s="1"/>
  <c r="G1344" i="24"/>
  <c r="Q1416" i="24"/>
  <c r="S1416" i="24" s="1" a="1"/>
  <c r="S1416" i="24" s="1"/>
  <c r="AL1416" i="24" s="1"/>
  <c r="G1416" i="24"/>
  <c r="Q1512" i="24"/>
  <c r="S1512" i="24" s="1" a="1"/>
  <c r="S1512" i="24" s="1"/>
  <c r="AL1512" i="24" s="1"/>
  <c r="G1512" i="24"/>
  <c r="J721" i="24"/>
  <c r="Q62" i="24"/>
  <c r="S62" i="24" s="1" a="1"/>
  <c r="S62" i="24" s="1"/>
  <c r="G62" i="24"/>
  <c r="J734" i="24"/>
  <c r="Q962" i="24"/>
  <c r="S962" i="24" s="1" a="1"/>
  <c r="S962" i="24" s="1"/>
  <c r="AL962" i="24" s="1"/>
  <c r="G962" i="24"/>
  <c r="Q1262" i="24"/>
  <c r="S1262" i="24" s="1" a="1"/>
  <c r="S1262" i="24" s="1"/>
  <c r="AL1262" i="24" s="1"/>
  <c r="G1262" i="24"/>
  <c r="Q23" i="24"/>
  <c r="S23" i="24" s="1" a="1"/>
  <c r="S23" i="24" s="1"/>
  <c r="G23" i="24"/>
  <c r="Q95" i="24"/>
  <c r="S95" i="24" s="1" a="1"/>
  <c r="S95" i="24" s="1"/>
  <c r="G95" i="24"/>
  <c r="Q167" i="24"/>
  <c r="S167" i="24" s="1" a="1"/>
  <c r="S167" i="24" s="1"/>
  <c r="G167" i="24"/>
  <c r="Q878" i="24"/>
  <c r="S878" i="24" s="1" a="1"/>
  <c r="S878" i="24" s="1"/>
  <c r="AL878" i="24" s="1"/>
  <c r="G878" i="24"/>
  <c r="Q1034" i="24"/>
  <c r="S1034" i="24" s="1" a="1"/>
  <c r="S1034" i="24" s="1"/>
  <c r="AL1034" i="24" s="1"/>
  <c r="G1034" i="24"/>
  <c r="Q1106" i="24"/>
  <c r="S1106" i="24" s="1" a="1"/>
  <c r="S1106" i="24" s="1"/>
  <c r="AL1106" i="24" s="1"/>
  <c r="G1106" i="24"/>
  <c r="Q1406" i="24"/>
  <c r="S1406" i="24" s="1" a="1"/>
  <c r="S1406" i="24" s="1"/>
  <c r="AL1406" i="24" s="1"/>
  <c r="G1406" i="24"/>
  <c r="Q35" i="24"/>
  <c r="S35" i="24" s="1" a="1"/>
  <c r="S35" i="24" s="1"/>
  <c r="G35" i="24"/>
  <c r="Q107" i="24"/>
  <c r="S107" i="24" s="1" a="1"/>
  <c r="S107" i="24" s="1"/>
  <c r="G107" i="24"/>
  <c r="Q179" i="24"/>
  <c r="S179" i="24" s="1" a="1"/>
  <c r="S179" i="24" s="1"/>
  <c r="G179" i="24"/>
  <c r="Q479" i="24"/>
  <c r="S479" i="24" s="1" a="1"/>
  <c r="S479" i="24" s="1"/>
  <c r="G479" i="24"/>
  <c r="Q1211" i="24"/>
  <c r="S1211" i="24" s="1" a="1"/>
  <c r="S1211" i="24" s="1"/>
  <c r="AL1211" i="24" s="1"/>
  <c r="G1211" i="24"/>
  <c r="Q1463" i="24"/>
  <c r="S1463" i="24" s="1" a="1"/>
  <c r="S1463" i="24" s="1"/>
  <c r="AL1463" i="24" s="1"/>
  <c r="G1463" i="24"/>
  <c r="Q1535" i="24"/>
  <c r="S1535" i="24" s="1" a="1"/>
  <c r="S1535" i="24" s="1"/>
  <c r="AL1535" i="24" s="1"/>
  <c r="G1535" i="24"/>
  <c r="Q1200" i="24"/>
  <c r="S1200" i="24" s="1" a="1"/>
  <c r="S1200" i="24" s="1"/>
  <c r="AL1200" i="24" s="1"/>
  <c r="G1200" i="24"/>
  <c r="Q1272" i="24"/>
  <c r="S1272" i="24" s="1" a="1"/>
  <c r="S1272" i="24" s="1"/>
  <c r="AL1272" i="24" s="1"/>
  <c r="G1272" i="24"/>
  <c r="Q73" i="24"/>
  <c r="S73" i="24" s="1" a="1"/>
  <c r="S73" i="24" s="1"/>
  <c r="G73" i="24"/>
  <c r="Q145" i="24"/>
  <c r="S145" i="24" s="1" a="1"/>
  <c r="S145" i="24" s="1"/>
  <c r="G145" i="24"/>
  <c r="Q217" i="24"/>
  <c r="S217" i="24" s="1" a="1"/>
  <c r="S217" i="24" s="1"/>
  <c r="G217" i="24"/>
  <c r="Q289" i="24"/>
  <c r="S289" i="24" s="1" a="1"/>
  <c r="S289" i="24" s="1"/>
  <c r="G289" i="24"/>
  <c r="Q361" i="24"/>
  <c r="S361" i="24" s="1" a="1"/>
  <c r="S361" i="24" s="1"/>
  <c r="G361" i="24"/>
  <c r="Q433" i="24"/>
  <c r="S433" i="24" s="1" a="1"/>
  <c r="S433" i="24" s="1"/>
  <c r="G433" i="24"/>
  <c r="Q505" i="24"/>
  <c r="S505" i="24" s="1" a="1"/>
  <c r="S505" i="24" s="1"/>
  <c r="G505" i="24"/>
  <c r="Q577" i="24"/>
  <c r="S577" i="24" s="1" a="1"/>
  <c r="S577" i="24" s="1"/>
  <c r="G577" i="24"/>
  <c r="Q649" i="24"/>
  <c r="S649" i="24" s="1" a="1"/>
  <c r="S649" i="24" s="1"/>
  <c r="G649" i="24"/>
  <c r="Q1249" i="24"/>
  <c r="S1249" i="24" s="1" a="1"/>
  <c r="S1249" i="24" s="1"/>
  <c r="AL1249" i="24" s="1"/>
  <c r="G1249" i="24"/>
  <c r="Q1333" i="24"/>
  <c r="S1333" i="24" s="1" a="1"/>
  <c r="S1333" i="24" s="1"/>
  <c r="AL1333" i="24" s="1"/>
  <c r="G1333" i="24"/>
  <c r="Q1405" i="24"/>
  <c r="S1405" i="24" s="1" a="1"/>
  <c r="S1405" i="24" s="1"/>
  <c r="AL1405" i="24" s="1"/>
  <c r="G1405" i="24"/>
  <c r="Q1477" i="24"/>
  <c r="S1477" i="24" s="1" a="1"/>
  <c r="S1477" i="24" s="1"/>
  <c r="AL1477" i="24" s="1"/>
  <c r="G1477" i="24"/>
  <c r="Q264" i="24"/>
  <c r="S264" i="24" s="1" a="1"/>
  <c r="S264" i="24" s="1"/>
  <c r="G264" i="24"/>
  <c r="Q336" i="24"/>
  <c r="S336" i="24" s="1" a="1"/>
  <c r="S336" i="24" s="1"/>
  <c r="G336" i="24"/>
  <c r="Q480" i="24"/>
  <c r="S480" i="24" s="1" a="1"/>
  <c r="S480" i="24" s="1"/>
  <c r="G480" i="24"/>
  <c r="Q696" i="24"/>
  <c r="S696" i="24" s="1" a="1"/>
  <c r="S696" i="24" s="1"/>
  <c r="G696" i="24"/>
  <c r="Q840" i="24"/>
  <c r="S840" i="24" s="1" a="1"/>
  <c r="S840" i="24" s="1"/>
  <c r="AL840" i="24" s="1"/>
  <c r="G840" i="24"/>
  <c r="Q984" i="24"/>
  <c r="S984" i="24" s="1" a="1"/>
  <c r="S984" i="24" s="1"/>
  <c r="AL984" i="24" s="1"/>
  <c r="G984" i="24"/>
  <c r="Q1128" i="24"/>
  <c r="S1128" i="24" s="1" a="1"/>
  <c r="S1128" i="24" s="1"/>
  <c r="AL1128" i="24" s="1"/>
  <c r="G1128" i="24"/>
  <c r="Q1356" i="24"/>
  <c r="S1356" i="24" s="1" a="1"/>
  <c r="S1356" i="24" s="1"/>
  <c r="AL1356" i="24" s="1"/>
  <c r="G1356" i="24"/>
  <c r="Q1428" i="24"/>
  <c r="S1428" i="24" s="1" a="1"/>
  <c r="S1428" i="24" s="1"/>
  <c r="AL1428" i="24" s="1"/>
  <c r="G1428" i="24"/>
  <c r="Q1524" i="24"/>
  <c r="S1524" i="24" s="1" a="1"/>
  <c r="S1524" i="24" s="1"/>
  <c r="AL1524" i="24" s="1"/>
  <c r="G1524" i="24"/>
  <c r="Q805" i="24"/>
  <c r="S805" i="24" s="1" a="1"/>
  <c r="S805" i="24" s="1"/>
  <c r="AL805" i="24" s="1"/>
  <c r="G805" i="24"/>
  <c r="Q1573" i="24"/>
  <c r="S1573" i="24" s="1" a="1"/>
  <c r="S1573" i="24" s="1"/>
  <c r="AL1573" i="24" s="1"/>
  <c r="G1573" i="24"/>
  <c r="Q74" i="24"/>
  <c r="S74" i="24" s="1" a="1"/>
  <c r="S74" i="24" s="1"/>
  <c r="G74" i="24"/>
  <c r="Q974" i="24"/>
  <c r="S974" i="24" s="1" a="1"/>
  <c r="S974" i="24" s="1"/>
  <c r="AL974" i="24" s="1"/>
  <c r="G974" i="24"/>
  <c r="Q1202" i="24"/>
  <c r="S1202" i="24" s="1" a="1"/>
  <c r="S1202" i="24" s="1"/>
  <c r="AL1202" i="24" s="1"/>
  <c r="G1202" i="24"/>
  <c r="Q1274" i="24"/>
  <c r="S1274" i="24" s="1" a="1"/>
  <c r="S1274" i="24" s="1"/>
  <c r="AL1274" i="24" s="1"/>
  <c r="G1274" i="24"/>
  <c r="Q1514" i="24"/>
  <c r="S1514" i="24" s="1" a="1"/>
  <c r="S1514" i="24" s="1"/>
  <c r="AL1514" i="24" s="1"/>
  <c r="G1514" i="24"/>
  <c r="Q15" i="24"/>
  <c r="S15" i="24" s="1" a="1"/>
  <c r="S15" i="24" s="1"/>
  <c r="G15" i="24"/>
  <c r="Q87" i="24"/>
  <c r="S87" i="24" s="1" a="1"/>
  <c r="S87" i="24" s="1"/>
  <c r="G87" i="24"/>
  <c r="Q159" i="24"/>
  <c r="S159" i="24" s="1" a="1"/>
  <c r="S159" i="24" s="1"/>
  <c r="G159" i="24"/>
  <c r="Q231" i="24"/>
  <c r="S231" i="24" s="1" a="1"/>
  <c r="S231" i="24" s="1"/>
  <c r="G231" i="24"/>
  <c r="Q303" i="24"/>
  <c r="S303" i="24" s="1" a="1"/>
  <c r="S303" i="24" s="1"/>
  <c r="G303" i="24"/>
  <c r="Q375" i="24"/>
  <c r="S375" i="24" s="1" a="1"/>
  <c r="S375" i="24" s="1"/>
  <c r="G375" i="24"/>
  <c r="Q447" i="24"/>
  <c r="S447" i="24" s="1" a="1"/>
  <c r="S447" i="24" s="1"/>
  <c r="G447" i="24"/>
  <c r="Q519" i="24"/>
  <c r="S519" i="24" s="1" a="1"/>
  <c r="S519" i="24" s="1"/>
  <c r="G519" i="24"/>
  <c r="Q603" i="24"/>
  <c r="S603" i="24" s="1" a="1"/>
  <c r="S603" i="24" s="1"/>
  <c r="G603" i="24"/>
  <c r="Q675" i="24"/>
  <c r="S675" i="24" s="1" a="1"/>
  <c r="S675" i="24" s="1"/>
  <c r="G675" i="24"/>
  <c r="Q747" i="24"/>
  <c r="S747" i="24" s="1" a="1"/>
  <c r="S747" i="24" s="1"/>
  <c r="AL747" i="24" s="1"/>
  <c r="G747" i="24"/>
  <c r="Q819" i="24"/>
  <c r="S819" i="24" s="1" a="1"/>
  <c r="S819" i="24" s="1"/>
  <c r="AL819" i="24" s="1"/>
  <c r="G819" i="24"/>
  <c r="Q1143" i="24"/>
  <c r="S1143" i="24" s="1" a="1"/>
  <c r="S1143" i="24" s="1"/>
  <c r="AL1143" i="24" s="1"/>
  <c r="G1143" i="24"/>
  <c r="Q1371" i="24"/>
  <c r="S1371" i="24" s="1" a="1"/>
  <c r="S1371" i="24" s="1"/>
  <c r="AL1371" i="24" s="1"/>
  <c r="G1371" i="24"/>
  <c r="Q1455" i="24"/>
  <c r="S1455" i="24" s="1" a="1"/>
  <c r="S1455" i="24" s="1"/>
  <c r="AL1455" i="24" s="1"/>
  <c r="G1455" i="24"/>
  <c r="Q1539" i="24"/>
  <c r="S1539" i="24" s="1" a="1"/>
  <c r="S1539" i="24" s="1"/>
  <c r="AL1539" i="24" s="1"/>
  <c r="G1539" i="24"/>
  <c r="Q28" i="24"/>
  <c r="S28" i="24" s="1" a="1"/>
  <c r="S28" i="24" s="1"/>
  <c r="G28" i="24"/>
  <c r="Q100" i="24"/>
  <c r="S100" i="24" s="1" a="1"/>
  <c r="S100" i="24" s="1"/>
  <c r="G100" i="24"/>
  <c r="Q172" i="24"/>
  <c r="S172" i="24" s="1" a="1"/>
  <c r="S172" i="24" s="1"/>
  <c r="G172" i="24"/>
  <c r="Q244" i="24"/>
  <c r="S244" i="24" s="1" a="1"/>
  <c r="S244" i="24" s="1"/>
  <c r="G244" i="24"/>
  <c r="Q844" i="24"/>
  <c r="S844" i="24" s="1" a="1"/>
  <c r="S844" i="24" s="1"/>
  <c r="AL844" i="24" s="1"/>
  <c r="G844" i="24"/>
  <c r="Q916" i="24"/>
  <c r="S916" i="24" s="1" a="1"/>
  <c r="S916" i="24" s="1"/>
  <c r="AL916" i="24" s="1"/>
  <c r="G916" i="24"/>
  <c r="Q988" i="24"/>
  <c r="S988" i="24" s="1" a="1"/>
  <c r="S988" i="24" s="1"/>
  <c r="AL988" i="24" s="1"/>
  <c r="G988" i="24"/>
  <c r="Q1300" i="24"/>
  <c r="S1300" i="24" s="1" a="1"/>
  <c r="S1300" i="24" s="1"/>
  <c r="AL1300" i="24" s="1"/>
  <c r="G1300" i="24"/>
  <c r="Q1384" i="24"/>
  <c r="S1384" i="24" s="1" a="1"/>
  <c r="S1384" i="24" s="1"/>
  <c r="AL1384" i="24" s="1"/>
  <c r="G1384" i="24"/>
  <c r="Q1468" i="24"/>
  <c r="S1468" i="24" s="1" a="1"/>
  <c r="S1468" i="24" s="1"/>
  <c r="AL1468" i="24" s="1"/>
  <c r="G1468" i="24"/>
  <c r="Q77" i="24"/>
  <c r="S77" i="24" s="1" a="1"/>
  <c r="S77" i="24" s="1"/>
  <c r="G77" i="24"/>
  <c r="Q149" i="24"/>
  <c r="S149" i="24" s="1" a="1"/>
  <c r="S149" i="24" s="1"/>
  <c r="G149" i="24"/>
  <c r="Q192" i="24"/>
  <c r="S192" i="24" s="1" a="1"/>
  <c r="S192" i="24" s="1"/>
  <c r="G192" i="24"/>
  <c r="Q552" i="24"/>
  <c r="S552" i="24" s="1" a="1"/>
  <c r="S552" i="24" s="1"/>
  <c r="G552" i="24"/>
  <c r="Q624" i="24"/>
  <c r="S624" i="24" s="1" a="1"/>
  <c r="S624" i="24" s="1"/>
  <c r="G624" i="24"/>
  <c r="Q768" i="24"/>
  <c r="S768" i="24" s="1" a="1"/>
  <c r="S768" i="24" s="1"/>
  <c r="AL768" i="24" s="1"/>
  <c r="G768" i="24"/>
  <c r="Q912" i="24"/>
  <c r="S912" i="24" s="1" a="1"/>
  <c r="S912" i="24" s="1"/>
  <c r="AL912" i="24" s="1"/>
  <c r="G912" i="24"/>
  <c r="Q1056" i="24"/>
  <c r="S1056" i="24" s="1" a="1"/>
  <c r="S1056" i="24" s="1"/>
  <c r="AL1056" i="24" s="1"/>
  <c r="G1056" i="24"/>
  <c r="Q877" i="24"/>
  <c r="S877" i="24" s="1" a="1"/>
  <c r="S877" i="24" s="1"/>
  <c r="AL877" i="24" s="1"/>
  <c r="G877" i="24"/>
  <c r="Q47" i="24"/>
  <c r="S47" i="24" s="1" a="1"/>
  <c r="S47" i="24" s="1"/>
  <c r="G47" i="24"/>
  <c r="Q119" i="24"/>
  <c r="S119" i="24" s="1" a="1"/>
  <c r="S119" i="24" s="1"/>
  <c r="G119" i="24"/>
  <c r="Q191" i="24"/>
  <c r="S191" i="24" s="1" a="1"/>
  <c r="S191" i="24" s="1"/>
  <c r="G191" i="24"/>
  <c r="J1223" i="24"/>
  <c r="Q13" i="24"/>
  <c r="S13" i="24" s="1" a="1"/>
  <c r="S13" i="24" s="1"/>
  <c r="G13" i="24"/>
  <c r="Q85" i="24"/>
  <c r="S85" i="24" s="1" a="1"/>
  <c r="S85" i="24" s="1"/>
  <c r="G85" i="24"/>
  <c r="Q157" i="24"/>
  <c r="S157" i="24" s="1" a="1"/>
  <c r="S157" i="24" s="1"/>
  <c r="G157" i="24"/>
  <c r="Q301" i="24"/>
  <c r="S301" i="24" s="1" a="1"/>
  <c r="S301" i="24" s="1"/>
  <c r="G301" i="24"/>
  <c r="Q517" i="24"/>
  <c r="S517" i="24" s="1" a="1"/>
  <c r="S517" i="24" s="1"/>
  <c r="G517" i="24"/>
  <c r="Q661" i="24"/>
  <c r="S661" i="24" s="1" a="1"/>
  <c r="S661" i="24" s="1"/>
  <c r="G661" i="24"/>
  <c r="Q961" i="24"/>
  <c r="S961" i="24" s="1" a="1"/>
  <c r="S961" i="24" s="1"/>
  <c r="AL961" i="24" s="1"/>
  <c r="G961" i="24"/>
  <c r="Q1105" i="24"/>
  <c r="S1105" i="24" s="1" a="1"/>
  <c r="S1105" i="24" s="1"/>
  <c r="AL1105" i="24" s="1"/>
  <c r="G1105" i="24"/>
  <c r="Q1417" i="24"/>
  <c r="S1417" i="24" s="1" a="1"/>
  <c r="S1417" i="24" s="1"/>
  <c r="AL1417" i="24" s="1"/>
  <c r="G1417" i="24"/>
  <c r="Q1489" i="24"/>
  <c r="S1489" i="24" s="1" a="1"/>
  <c r="S1489" i="24" s="1"/>
  <c r="AL1489" i="24" s="1"/>
  <c r="G1489" i="24"/>
  <c r="Q158" i="24"/>
  <c r="S158" i="24" s="1" a="1"/>
  <c r="S158" i="24" s="1"/>
  <c r="G158" i="24"/>
  <c r="Q230" i="24"/>
  <c r="S230" i="24" s="1" a="1"/>
  <c r="S230" i="24" s="1"/>
  <c r="G230" i="24"/>
  <c r="Q302" i="24"/>
  <c r="S302" i="24" s="1" a="1"/>
  <c r="S302" i="24" s="1"/>
  <c r="G302" i="24"/>
  <c r="Q374" i="24"/>
  <c r="S374" i="24" s="1" a="1"/>
  <c r="S374" i="24" s="1"/>
  <c r="G374" i="24"/>
  <c r="Q446" i="24"/>
  <c r="S446" i="24" s="1" a="1"/>
  <c r="S446" i="24" s="1"/>
  <c r="G446" i="24"/>
  <c r="Q602" i="24"/>
  <c r="S602" i="24" s="1" a="1"/>
  <c r="S602" i="24" s="1"/>
  <c r="G602" i="24"/>
  <c r="Q746" i="24"/>
  <c r="S746" i="24" s="1" a="1"/>
  <c r="S746" i="24" s="1"/>
  <c r="AL746" i="24" s="1"/>
  <c r="G746" i="24"/>
  <c r="Q902" i="24"/>
  <c r="S902" i="24" s="1" a="1"/>
  <c r="S902" i="24" s="1"/>
  <c r="AL902" i="24" s="1"/>
  <c r="G902" i="24"/>
  <c r="Q1058" i="24"/>
  <c r="S1058" i="24" s="1" a="1"/>
  <c r="S1058" i="24" s="1"/>
  <c r="AL1058" i="24" s="1"/>
  <c r="G1058" i="24"/>
  <c r="Q1130" i="24"/>
  <c r="S1130" i="24" s="1" a="1"/>
  <c r="S1130" i="24" s="1"/>
  <c r="AL1130" i="24" s="1"/>
  <c r="G1130" i="24"/>
  <c r="Q903" i="24"/>
  <c r="S903" i="24" s="1" a="1"/>
  <c r="S903" i="24" s="1"/>
  <c r="AL903" i="24" s="1"/>
  <c r="G903" i="24"/>
  <c r="Q1071" i="24"/>
  <c r="S1071" i="24" s="1" a="1"/>
  <c r="S1071" i="24" s="1"/>
  <c r="AL1071" i="24" s="1"/>
  <c r="G1071" i="24"/>
  <c r="Q1227" i="24"/>
  <c r="S1227" i="24" s="1" a="1"/>
  <c r="S1227" i="24" s="1"/>
  <c r="AL1227" i="24" s="1"/>
  <c r="G1227" i="24"/>
  <c r="J1299" i="24"/>
  <c r="Q1551" i="24"/>
  <c r="S1551" i="24" s="1" a="1"/>
  <c r="S1551" i="24" s="1"/>
  <c r="AL1551" i="24" s="1"/>
  <c r="G1551" i="24"/>
  <c r="Q328" i="24"/>
  <c r="S328" i="24" s="1" a="1"/>
  <c r="S328" i="24" s="1"/>
  <c r="G328" i="24"/>
  <c r="Q400" i="24"/>
  <c r="S400" i="24" s="1" a="1"/>
  <c r="S400" i="24" s="1"/>
  <c r="G400" i="24"/>
  <c r="Q472" i="24"/>
  <c r="S472" i="24" s="1" a="1"/>
  <c r="S472" i="24" s="1"/>
  <c r="G472" i="24"/>
  <c r="Q544" i="24"/>
  <c r="S544" i="24" s="1" a="1"/>
  <c r="S544" i="24" s="1"/>
  <c r="G544" i="24"/>
  <c r="Q628" i="24"/>
  <c r="S628" i="24" s="1" a="1"/>
  <c r="S628" i="24" s="1"/>
  <c r="G628" i="24"/>
  <c r="Q772" i="24"/>
  <c r="S772" i="24" s="1" a="1"/>
  <c r="S772" i="24" s="1"/>
  <c r="AL772" i="24" s="1"/>
  <c r="G772" i="24"/>
  <c r="Q1072" i="24"/>
  <c r="S1072" i="24" s="1" a="1"/>
  <c r="S1072" i="24" s="1"/>
  <c r="AL1072" i="24" s="1"/>
  <c r="G1072" i="24"/>
  <c r="J1312" i="24"/>
  <c r="Q1552" i="24"/>
  <c r="S1552" i="24" s="1" a="1"/>
  <c r="S1552" i="24" s="1"/>
  <c r="AL1552" i="24" s="1"/>
  <c r="G1552" i="24"/>
  <c r="Q408" i="24"/>
  <c r="S408" i="24" s="1" a="1"/>
  <c r="S408" i="24" s="1"/>
  <c r="G408" i="24"/>
  <c r="Q1284" i="24"/>
  <c r="S1284" i="24" s="1" a="1"/>
  <c r="S1284" i="24" s="1"/>
  <c r="AL1284" i="24" s="1"/>
  <c r="G1284" i="24"/>
  <c r="Q491" i="24"/>
  <c r="S491" i="24" s="1" a="1"/>
  <c r="S491" i="24" s="1"/>
  <c r="G491" i="24"/>
  <c r="Q1475" i="24"/>
  <c r="S1475" i="24" s="1" a="1"/>
  <c r="S1475" i="24" s="1"/>
  <c r="AL1475" i="24" s="1"/>
  <c r="G1475" i="24"/>
  <c r="Q1547" i="24"/>
  <c r="S1547" i="24" s="1" a="1"/>
  <c r="S1547" i="24" s="1"/>
  <c r="AL1547" i="24" s="1"/>
  <c r="G1547" i="24"/>
  <c r="Q1212" i="24"/>
  <c r="S1212" i="24" s="1" a="1"/>
  <c r="S1212" i="24" s="1"/>
  <c r="AL1212" i="24" s="1"/>
  <c r="G1212" i="24"/>
  <c r="Q229" i="24"/>
  <c r="S229" i="24" s="1" a="1"/>
  <c r="S229" i="24" s="1"/>
  <c r="G229" i="24"/>
  <c r="Q373" i="24"/>
  <c r="S373" i="24" s="1" a="1"/>
  <c r="S373" i="24" s="1"/>
  <c r="G373" i="24"/>
  <c r="Q445" i="24"/>
  <c r="S445" i="24" s="1" a="1"/>
  <c r="S445" i="24" s="1"/>
  <c r="G445" i="24"/>
  <c r="Q589" i="24"/>
  <c r="S589" i="24" s="1" a="1"/>
  <c r="S589" i="24" s="1"/>
  <c r="G589" i="24"/>
  <c r="Q1177" i="24"/>
  <c r="S1177" i="24" s="1" a="1"/>
  <c r="S1177" i="24" s="1"/>
  <c r="AL1177" i="24" s="1"/>
  <c r="G1177" i="24"/>
  <c r="Q518" i="24"/>
  <c r="S518" i="24" s="1" a="1"/>
  <c r="S518" i="24" s="1"/>
  <c r="G518" i="24"/>
  <c r="Q674" i="24"/>
  <c r="S674" i="24" s="1" a="1"/>
  <c r="S674" i="24" s="1"/>
  <c r="G674" i="24"/>
  <c r="Q818" i="24"/>
  <c r="S818" i="24" s="1" a="1"/>
  <c r="S818" i="24" s="1"/>
  <c r="AL818" i="24" s="1"/>
  <c r="G818" i="24"/>
  <c r="J1286" i="24"/>
  <c r="Q1358" i="24"/>
  <c r="S1358" i="24" s="1" a="1"/>
  <c r="S1358" i="24" s="1"/>
  <c r="AL1358" i="24" s="1"/>
  <c r="G1358" i="24"/>
  <c r="Q1430" i="24"/>
  <c r="S1430" i="24" s="1" a="1"/>
  <c r="S1430" i="24" s="1"/>
  <c r="AL1430" i="24" s="1"/>
  <c r="G1430" i="24"/>
  <c r="J1537" i="24"/>
  <c r="Q275" i="24"/>
  <c r="S275" i="24" s="1" a="1"/>
  <c r="S275" i="24" s="1"/>
  <c r="G275" i="24"/>
  <c r="Q347" i="24"/>
  <c r="S347" i="24" s="1" a="1"/>
  <c r="S347" i="24" s="1"/>
  <c r="G347" i="24"/>
  <c r="Q419" i="24"/>
  <c r="S419" i="24" s="1" a="1"/>
  <c r="S419" i="24" s="1"/>
  <c r="G419" i="24"/>
  <c r="Q575" i="24"/>
  <c r="S575" i="24" s="1" a="1"/>
  <c r="S575" i="24" s="1"/>
  <c r="G575" i="24"/>
  <c r="Q647" i="24"/>
  <c r="S647" i="24" s="1" a="1"/>
  <c r="S647" i="24" s="1"/>
  <c r="G647" i="24"/>
  <c r="Q719" i="24"/>
  <c r="S719" i="24" s="1" a="1"/>
  <c r="S719" i="24" s="1"/>
  <c r="G719" i="24"/>
  <c r="Q863" i="24"/>
  <c r="S863" i="24" s="1" a="1"/>
  <c r="S863" i="24" s="1"/>
  <c r="AL863" i="24" s="1"/>
  <c r="G863" i="24"/>
  <c r="Q1007" i="24"/>
  <c r="S1007" i="24" s="1" a="1"/>
  <c r="S1007" i="24" s="1"/>
  <c r="AL1007" i="24" s="1"/>
  <c r="G1007" i="24"/>
  <c r="Q1079" i="24"/>
  <c r="S1079" i="24" s="1" a="1"/>
  <c r="S1079" i="24" s="1"/>
  <c r="AL1079" i="24" s="1"/>
  <c r="G1079" i="24"/>
  <c r="Q1151" i="24"/>
  <c r="S1151" i="24" s="1" a="1"/>
  <c r="S1151" i="24" s="1"/>
  <c r="AL1151" i="24" s="1"/>
  <c r="G1151" i="24"/>
  <c r="Q1307" i="24"/>
  <c r="S1307" i="24" s="1" a="1"/>
  <c r="S1307" i="24" s="1"/>
  <c r="AL1307" i="24" s="1"/>
  <c r="G1307" i="24"/>
  <c r="Q1379" i="24"/>
  <c r="S1379" i="24" s="1" a="1"/>
  <c r="S1379" i="24" s="1"/>
  <c r="AL1379" i="24" s="1"/>
  <c r="G1379" i="24"/>
  <c r="Q1559" i="24"/>
  <c r="S1559" i="24" s="1" a="1"/>
  <c r="S1559" i="24" s="1"/>
  <c r="AL1559" i="24" s="1"/>
  <c r="G1559" i="24"/>
  <c r="Q60" i="24"/>
  <c r="S60" i="24" s="1" a="1"/>
  <c r="S60" i="24" s="1"/>
  <c r="G60" i="24"/>
  <c r="Q132" i="24"/>
  <c r="S132" i="24" s="1" a="1"/>
  <c r="S132" i="24" s="1"/>
  <c r="G132" i="24"/>
  <c r="Q204" i="24"/>
  <c r="S204" i="24" s="1" a="1"/>
  <c r="S204" i="24" s="1"/>
  <c r="G204" i="24"/>
  <c r="Q276" i="24"/>
  <c r="S276" i="24" s="1" a="1"/>
  <c r="S276" i="24" s="1"/>
  <c r="G276" i="24"/>
  <c r="Q348" i="24"/>
  <c r="S348" i="24" s="1" a="1"/>
  <c r="S348" i="24" s="1"/>
  <c r="G348" i="24"/>
  <c r="Q420" i="24"/>
  <c r="S420" i="24" s="1" a="1"/>
  <c r="S420" i="24" s="1"/>
  <c r="G420" i="24"/>
  <c r="Q492" i="24"/>
  <c r="S492" i="24" s="1" a="1"/>
  <c r="S492" i="24" s="1"/>
  <c r="G492" i="24"/>
  <c r="Q564" i="24"/>
  <c r="S564" i="24" s="1" a="1"/>
  <c r="S564" i="24" s="1"/>
  <c r="G564" i="24"/>
  <c r="Q636" i="24"/>
  <c r="S636" i="24" s="1" a="1"/>
  <c r="S636" i="24" s="1"/>
  <c r="G636" i="24"/>
  <c r="Q708" i="24"/>
  <c r="S708" i="24" s="1" a="1"/>
  <c r="S708" i="24" s="1"/>
  <c r="G708" i="24"/>
  <c r="Q780" i="24"/>
  <c r="S780" i="24" s="1" a="1"/>
  <c r="S780" i="24" s="1"/>
  <c r="AL780" i="24" s="1"/>
  <c r="G780" i="24"/>
  <c r="Q852" i="24"/>
  <c r="S852" i="24" s="1" a="1"/>
  <c r="S852" i="24" s="1"/>
  <c r="AL852" i="24" s="1"/>
  <c r="G852" i="24"/>
  <c r="Q924" i="24"/>
  <c r="S924" i="24" s="1" a="1"/>
  <c r="S924" i="24" s="1"/>
  <c r="AL924" i="24" s="1"/>
  <c r="G924" i="24"/>
  <c r="Q996" i="24"/>
  <c r="S996" i="24" s="1" a="1"/>
  <c r="S996" i="24" s="1"/>
  <c r="AL996" i="24" s="1"/>
  <c r="G996" i="24"/>
  <c r="Q1068" i="24"/>
  <c r="S1068" i="24" s="1" a="1"/>
  <c r="S1068" i="24" s="1"/>
  <c r="AL1068" i="24" s="1"/>
  <c r="G1068" i="24"/>
  <c r="Q1140" i="24"/>
  <c r="S1140" i="24" s="1" a="1"/>
  <c r="S1140" i="24" s="1"/>
  <c r="AL1140" i="24" s="1"/>
  <c r="G1140" i="24"/>
  <c r="Q1296" i="24"/>
  <c r="S1296" i="24" s="1" a="1"/>
  <c r="S1296" i="24" s="1"/>
  <c r="AL1296" i="24" s="1"/>
  <c r="G1296" i="24"/>
  <c r="Q1368" i="24"/>
  <c r="S1368" i="24" s="1" a="1"/>
  <c r="S1368" i="24" s="1"/>
  <c r="AL1368" i="24" s="1"/>
  <c r="G1368" i="24"/>
  <c r="Q1440" i="24"/>
  <c r="S1440" i="24" s="1" a="1"/>
  <c r="S1440" i="24" s="1"/>
  <c r="AL1440" i="24" s="1"/>
  <c r="G1440" i="24"/>
  <c r="Q1536" i="24"/>
  <c r="S1536" i="24" s="1" a="1"/>
  <c r="S1536" i="24" s="1"/>
  <c r="AL1536" i="24" s="1"/>
  <c r="G1536" i="24"/>
  <c r="Q889" i="24"/>
  <c r="S889" i="24" s="1" a="1"/>
  <c r="S889" i="24" s="1"/>
  <c r="AL889" i="24" s="1"/>
  <c r="G889" i="24"/>
  <c r="Q227" i="24"/>
  <c r="S227" i="24" s="1" a="1"/>
  <c r="S227" i="24" s="1"/>
  <c r="G227" i="24"/>
  <c r="Q299" i="24"/>
  <c r="S299" i="24" s="1" a="1"/>
  <c r="S299" i="24" s="1"/>
  <c r="G299" i="24"/>
  <c r="Q371" i="24"/>
  <c r="S371" i="24" s="1" a="1"/>
  <c r="S371" i="24" s="1"/>
  <c r="G371" i="24"/>
  <c r="Q443" i="24"/>
  <c r="S443" i="24" s="1" a="1"/>
  <c r="S443" i="24" s="1"/>
  <c r="G443" i="24"/>
  <c r="Q263" i="24"/>
  <c r="S263" i="24" s="1" a="1"/>
  <c r="S263" i="24" s="1"/>
  <c r="G263" i="24"/>
  <c r="Q563" i="24"/>
  <c r="S563" i="24" s="1" a="1"/>
  <c r="S563" i="24" s="1"/>
  <c r="G563" i="24"/>
  <c r="Q635" i="24"/>
  <c r="S635" i="24" s="1" a="1"/>
  <c r="S635" i="24" s="1"/>
  <c r="G635" i="24"/>
  <c r="Q1367" i="24"/>
  <c r="S1367" i="24" s="1" a="1"/>
  <c r="S1367" i="24" s="1"/>
  <c r="AL1367" i="24" s="1"/>
  <c r="G1367" i="24"/>
  <c r="Q48" i="24"/>
  <c r="S48" i="24" s="1" a="1"/>
  <c r="S48" i="24" s="1"/>
  <c r="G48" i="24"/>
  <c r="Q120" i="24"/>
  <c r="S120" i="24" s="1" a="1"/>
  <c r="S120" i="24" s="1"/>
  <c r="G120" i="24"/>
  <c r="Q503" i="24"/>
  <c r="S503" i="24" s="1" a="1"/>
  <c r="S503" i="24" s="1"/>
  <c r="G503" i="24"/>
  <c r="Q1487" i="24"/>
  <c r="S1487" i="24" s="1" a="1"/>
  <c r="S1487" i="24" s="1"/>
  <c r="AL1487" i="24" s="1"/>
  <c r="G1487" i="24"/>
  <c r="Q25" i="24"/>
  <c r="S25" i="24" s="1" a="1"/>
  <c r="S25" i="24" s="1"/>
  <c r="G25" i="24"/>
  <c r="Q97" i="24"/>
  <c r="S97" i="24" s="1" a="1"/>
  <c r="S97" i="24" s="1"/>
  <c r="G97" i="24"/>
  <c r="Q169" i="24"/>
  <c r="S169" i="24" s="1" a="1"/>
  <c r="S169" i="24" s="1"/>
  <c r="G169" i="24"/>
  <c r="Q241" i="24"/>
  <c r="S241" i="24" s="1" a="1"/>
  <c r="S241" i="24" s="1"/>
  <c r="G241" i="24"/>
  <c r="Q313" i="24"/>
  <c r="S313" i="24" s="1" a="1"/>
  <c r="S313" i="24" s="1"/>
  <c r="G313" i="24"/>
  <c r="Q385" i="24"/>
  <c r="S385" i="24" s="1" a="1"/>
  <c r="S385" i="24" s="1"/>
  <c r="G385" i="24"/>
  <c r="Q457" i="24"/>
  <c r="S457" i="24" s="1" a="1"/>
  <c r="S457" i="24" s="1"/>
  <c r="G457" i="24"/>
  <c r="Q529" i="24"/>
  <c r="S529" i="24" s="1" a="1"/>
  <c r="S529" i="24" s="1"/>
  <c r="G529" i="24"/>
  <c r="Q601" i="24"/>
  <c r="S601" i="24" s="1" a="1"/>
  <c r="S601" i="24" s="1"/>
  <c r="G601" i="24"/>
  <c r="Q745" i="24"/>
  <c r="S745" i="24" s="1" a="1"/>
  <c r="S745" i="24" s="1"/>
  <c r="AL745" i="24" s="1"/>
  <c r="G745" i="24"/>
  <c r="Q1045" i="24"/>
  <c r="S1045" i="24" s="1" a="1"/>
  <c r="S1045" i="24" s="1"/>
  <c r="AL1045" i="24" s="1"/>
  <c r="G1045" i="24"/>
  <c r="Q1117" i="24"/>
  <c r="S1117" i="24" s="1" a="1"/>
  <c r="S1117" i="24" s="1"/>
  <c r="AL1117" i="24" s="1"/>
  <c r="G1117" i="24"/>
  <c r="Q1273" i="24"/>
  <c r="S1273" i="24" s="1" a="1"/>
  <c r="S1273" i="24" s="1"/>
  <c r="AL1273" i="24" s="1"/>
  <c r="G1273" i="24"/>
  <c r="Q1429" i="24"/>
  <c r="S1429" i="24" s="1" a="1"/>
  <c r="S1429" i="24" s="1"/>
  <c r="AL1429" i="24" s="1"/>
  <c r="G1429" i="24"/>
  <c r="Q1501" i="24"/>
  <c r="S1501" i="24" s="1" a="1"/>
  <c r="S1501" i="24" s="1"/>
  <c r="AL1501" i="24" s="1"/>
  <c r="G1501" i="24"/>
  <c r="Q686" i="24"/>
  <c r="S686" i="24" s="1" a="1"/>
  <c r="S686" i="24" s="1"/>
  <c r="G686" i="24"/>
  <c r="Q758" i="24"/>
  <c r="S758" i="24" s="1" a="1"/>
  <c r="S758" i="24" s="1"/>
  <c r="AL758" i="24" s="1"/>
  <c r="G758" i="24"/>
  <c r="Q1142" i="24"/>
  <c r="S1142" i="24" s="1" a="1"/>
  <c r="S1142" i="24" s="1"/>
  <c r="AL1142" i="24" s="1"/>
  <c r="G1142" i="24"/>
  <c r="Q1538" i="24"/>
  <c r="S1538" i="24" s="1" a="1"/>
  <c r="S1538" i="24" s="1"/>
  <c r="AL1538" i="24" s="1"/>
  <c r="G1538" i="24"/>
  <c r="Q1083" i="24"/>
  <c r="S1083" i="24" s="1" a="1"/>
  <c r="S1083" i="24" s="1"/>
  <c r="AL1083" i="24" s="1"/>
  <c r="G1083" i="24"/>
  <c r="Q1239" i="24"/>
  <c r="S1239" i="24" s="1" a="1"/>
  <c r="S1239" i="24" s="1"/>
  <c r="AL1239" i="24" s="1"/>
  <c r="G1239" i="24"/>
  <c r="Q1311" i="24"/>
  <c r="S1311" i="24" s="1" a="1"/>
  <c r="S1311" i="24" s="1"/>
  <c r="AL1311" i="24" s="1"/>
  <c r="G1311" i="24"/>
  <c r="Q1563" i="24"/>
  <c r="S1563" i="24" s="1" a="1"/>
  <c r="S1563" i="24" s="1"/>
  <c r="AL1563" i="24" s="1"/>
  <c r="G1563" i="24"/>
  <c r="Q340" i="24"/>
  <c r="S340" i="24" s="1" a="1"/>
  <c r="S340" i="24" s="1"/>
  <c r="G340" i="24"/>
  <c r="Q412" i="24"/>
  <c r="S412" i="24" s="1" a="1"/>
  <c r="S412" i="24" s="1"/>
  <c r="G412" i="24"/>
  <c r="Q484" i="24"/>
  <c r="S484" i="24" s="1" a="1"/>
  <c r="S484" i="24" s="1"/>
  <c r="G484" i="24"/>
  <c r="Q640" i="24"/>
  <c r="S640" i="24" s="1" a="1"/>
  <c r="S640" i="24" s="1"/>
  <c r="G640" i="24"/>
  <c r="Q712" i="24"/>
  <c r="S712" i="24" s="1" a="1"/>
  <c r="S712" i="24" s="1"/>
  <c r="G712" i="24"/>
  <c r="Q784" i="24"/>
  <c r="S784" i="24" s="1" a="1"/>
  <c r="S784" i="24" s="1"/>
  <c r="AL784" i="24" s="1"/>
  <c r="G784" i="24"/>
  <c r="Q1084" i="24"/>
  <c r="S1084" i="24" s="1" a="1"/>
  <c r="S1084" i="24" s="1"/>
  <c r="AL1084" i="24" s="1"/>
  <c r="G1084" i="24"/>
  <c r="Q1168" i="24"/>
  <c r="S1168" i="24" s="1" a="1"/>
  <c r="S1168" i="24" s="1"/>
  <c r="AL1168" i="24" s="1"/>
  <c r="G1168" i="24"/>
  <c r="Q599" i="24"/>
  <c r="S599" i="24" s="1" a="1"/>
  <c r="S599" i="24" s="1"/>
  <c r="G599" i="24"/>
  <c r="Q335" i="24"/>
  <c r="S335" i="24" s="1" a="1"/>
  <c r="S335" i="24" s="1"/>
  <c r="G335" i="24"/>
  <c r="Q407" i="24"/>
  <c r="S407" i="24" s="1" a="1"/>
  <c r="S407" i="24" s="1"/>
  <c r="G407" i="24"/>
  <c r="Q995" i="24"/>
  <c r="S995" i="24" s="1" a="1"/>
  <c r="S995" i="24" s="1"/>
  <c r="AL995" i="24" s="1"/>
  <c r="G995" i="24"/>
  <c r="Q59" i="24"/>
  <c r="S59" i="24" s="1" a="1"/>
  <c r="S59" i="24" s="1"/>
  <c r="G59" i="24"/>
  <c r="Q131" i="24"/>
  <c r="S131" i="24" s="1" a="1"/>
  <c r="S131" i="24" s="1"/>
  <c r="G131" i="24"/>
  <c r="Q203" i="24"/>
  <c r="S203" i="24" s="1" a="1"/>
  <c r="S203" i="24" s="1"/>
  <c r="G203" i="24"/>
  <c r="Q1163" i="24"/>
  <c r="S1163" i="24" s="1" a="1"/>
  <c r="S1163" i="24" s="1"/>
  <c r="AL1163" i="24" s="1"/>
  <c r="G1163" i="24"/>
  <c r="Q1235" i="24"/>
  <c r="S1235" i="24" s="1" a="1"/>
  <c r="S1235" i="24" s="1"/>
  <c r="AL1235" i="24" s="1"/>
  <c r="G1235" i="24"/>
  <c r="Q1224" i="24"/>
  <c r="S1224" i="24" s="1" a="1"/>
  <c r="S1224" i="24" s="1"/>
  <c r="AL1224" i="24" s="1"/>
  <c r="G1224" i="24"/>
  <c r="Q973" i="24"/>
  <c r="S973" i="24" s="1" a="1"/>
  <c r="S973" i="24" s="1"/>
  <c r="AL973" i="24" s="1"/>
  <c r="G973" i="24"/>
  <c r="Q170" i="24"/>
  <c r="S170" i="24" s="1" a="1"/>
  <c r="S170" i="24" s="1"/>
  <c r="G170" i="24"/>
  <c r="Q242" i="24"/>
  <c r="S242" i="24" s="1" a="1"/>
  <c r="S242" i="24" s="1"/>
  <c r="G242" i="24"/>
  <c r="Q314" i="24"/>
  <c r="S314" i="24" s="1" a="1"/>
  <c r="S314" i="24" s="1"/>
  <c r="G314" i="24"/>
  <c r="Q386" i="24"/>
  <c r="S386" i="24" s="1" a="1"/>
  <c r="S386" i="24" s="1"/>
  <c r="G386" i="24"/>
  <c r="Q458" i="24"/>
  <c r="S458" i="24" s="1" a="1"/>
  <c r="S458" i="24" s="1"/>
  <c r="G458" i="24"/>
  <c r="Q530" i="24"/>
  <c r="S530" i="24" s="1" a="1"/>
  <c r="S530" i="24" s="1"/>
  <c r="G530" i="24"/>
  <c r="Q614" i="24"/>
  <c r="S614" i="24" s="1" a="1"/>
  <c r="S614" i="24" s="1"/>
  <c r="G614" i="24"/>
  <c r="Q1070" i="24"/>
  <c r="S1070" i="24" s="1" a="1"/>
  <c r="S1070" i="24" s="1"/>
  <c r="AL1070" i="24" s="1"/>
  <c r="G1070" i="24"/>
  <c r="Q287" i="24"/>
  <c r="S287" i="24" s="1" a="1"/>
  <c r="S287" i="24" s="1"/>
  <c r="G287" i="24"/>
  <c r="Q359" i="24"/>
  <c r="S359" i="24" s="1" a="1"/>
  <c r="S359" i="24" s="1"/>
  <c r="G359" i="24"/>
  <c r="Q431" i="24"/>
  <c r="S431" i="24" s="1" a="1"/>
  <c r="S431" i="24" s="1"/>
  <c r="G431" i="24"/>
  <c r="Q515" i="24"/>
  <c r="S515" i="24" s="1" a="1"/>
  <c r="S515" i="24" s="1"/>
  <c r="G515" i="24"/>
  <c r="Q587" i="24"/>
  <c r="S587" i="24" s="1" a="1"/>
  <c r="S587" i="24" s="1"/>
  <c r="G587" i="24"/>
  <c r="Q659" i="24"/>
  <c r="S659" i="24" s="1" a="1"/>
  <c r="S659" i="24" s="1"/>
  <c r="G659" i="24"/>
  <c r="Q731" i="24"/>
  <c r="S731" i="24" s="1" a="1"/>
  <c r="S731" i="24" s="1"/>
  <c r="AL731" i="24" s="1"/>
  <c r="G731" i="24"/>
  <c r="Q803" i="24"/>
  <c r="S803" i="24" s="1" a="1"/>
  <c r="S803" i="24" s="1"/>
  <c r="AL803" i="24" s="1"/>
  <c r="G803" i="24"/>
  <c r="Q1019" i="24"/>
  <c r="S1019" i="24" s="1" a="1"/>
  <c r="S1019" i="24" s="1"/>
  <c r="AL1019" i="24" s="1"/>
  <c r="G1019" i="24"/>
  <c r="Q1091" i="24"/>
  <c r="S1091" i="24" s="1" a="1"/>
  <c r="S1091" i="24" s="1"/>
  <c r="AL1091" i="24" s="1"/>
  <c r="G1091" i="24"/>
  <c r="Q1391" i="24"/>
  <c r="S1391" i="24" s="1" a="1"/>
  <c r="S1391" i="24" s="1"/>
  <c r="AL1391" i="24" s="1"/>
  <c r="G1391" i="24"/>
  <c r="Q1571" i="24"/>
  <c r="S1571" i="24" s="1" a="1"/>
  <c r="S1571" i="24" s="1"/>
  <c r="AL1571" i="24" s="1"/>
  <c r="G1571" i="24"/>
  <c r="Q72" i="24"/>
  <c r="S72" i="24" s="1" a="1"/>
  <c r="S72" i="24" s="1"/>
  <c r="G72" i="24"/>
  <c r="Q144" i="24"/>
  <c r="S144" i="24" s="1" a="1"/>
  <c r="S144" i="24" s="1"/>
  <c r="G144" i="24"/>
  <c r="Q216" i="24"/>
  <c r="S216" i="24" s="1" a="1"/>
  <c r="S216" i="24" s="1"/>
  <c r="G216" i="24"/>
  <c r="Q288" i="24"/>
  <c r="S288" i="24" s="1" a="1"/>
  <c r="S288" i="24" s="1"/>
  <c r="G288" i="24"/>
  <c r="Q360" i="24"/>
  <c r="S360" i="24" s="1" a="1"/>
  <c r="S360" i="24" s="1"/>
  <c r="G360" i="24"/>
  <c r="Q432" i="24"/>
  <c r="S432" i="24" s="1" a="1"/>
  <c r="S432" i="24" s="1"/>
  <c r="G432" i="24"/>
  <c r="Q504" i="24"/>
  <c r="S504" i="24" s="1" a="1"/>
  <c r="S504" i="24" s="1"/>
  <c r="G504" i="24"/>
  <c r="Q576" i="24"/>
  <c r="S576" i="24" s="1" a="1"/>
  <c r="S576" i="24" s="1"/>
  <c r="G576" i="24"/>
  <c r="Q648" i="24"/>
  <c r="S648" i="24" s="1" a="1"/>
  <c r="S648" i="24" s="1"/>
  <c r="G648" i="24"/>
  <c r="Q720" i="24"/>
  <c r="S720" i="24" s="1" a="1"/>
  <c r="S720" i="24" s="1"/>
  <c r="G720" i="24"/>
  <c r="Q792" i="24"/>
  <c r="S792" i="24" s="1" a="1"/>
  <c r="S792" i="24" s="1"/>
  <c r="AL792" i="24" s="1"/>
  <c r="G792" i="24"/>
  <c r="Q864" i="24"/>
  <c r="S864" i="24" s="1" a="1"/>
  <c r="S864" i="24" s="1"/>
  <c r="AL864" i="24" s="1"/>
  <c r="G864" i="24"/>
  <c r="Q936" i="24"/>
  <c r="S936" i="24" s="1" a="1"/>
  <c r="S936" i="24" s="1"/>
  <c r="AL936" i="24" s="1"/>
  <c r="G936" i="24"/>
  <c r="Q1008" i="24"/>
  <c r="S1008" i="24" s="1" a="1"/>
  <c r="S1008" i="24" s="1"/>
  <c r="AL1008" i="24" s="1"/>
  <c r="G1008" i="24"/>
  <c r="Q1080" i="24"/>
  <c r="S1080" i="24" s="1" a="1"/>
  <c r="S1080" i="24" s="1"/>
  <c r="AL1080" i="24" s="1"/>
  <c r="G1080" i="24"/>
  <c r="Q1152" i="24"/>
  <c r="S1152" i="24" s="1" a="1"/>
  <c r="S1152" i="24" s="1"/>
  <c r="AL1152" i="24" s="1"/>
  <c r="G1152" i="24"/>
  <c r="Q1308" i="24"/>
  <c r="S1308" i="24" s="1" a="1"/>
  <c r="S1308" i="24" s="1"/>
  <c r="AL1308" i="24" s="1"/>
  <c r="G1308" i="24"/>
  <c r="Q1380" i="24"/>
  <c r="S1380" i="24" s="1" a="1"/>
  <c r="S1380" i="24" s="1"/>
  <c r="AL1380" i="24" s="1"/>
  <c r="G1380" i="24"/>
  <c r="Q1452" i="24"/>
  <c r="S1452" i="24" s="1" a="1"/>
  <c r="S1452" i="24" s="1"/>
  <c r="AL1452" i="24" s="1"/>
  <c r="G1452" i="24"/>
  <c r="Q1548" i="24"/>
  <c r="S1548" i="24" s="1" a="1"/>
  <c r="S1548" i="24" s="1"/>
  <c r="AL1548" i="24" s="1"/>
  <c r="G1548" i="24"/>
  <c r="Q901" i="24"/>
  <c r="S901" i="24" s="1" a="1"/>
  <c r="S901" i="24" s="1"/>
  <c r="AL901" i="24" s="1"/>
  <c r="G901" i="24"/>
  <c r="Q1201" i="24"/>
  <c r="S1201" i="24" s="1" a="1"/>
  <c r="S1201" i="24" s="1"/>
  <c r="AL1201" i="24" s="1"/>
  <c r="G1201" i="24"/>
  <c r="Q221" i="24"/>
  <c r="S221" i="24" s="1" a="1"/>
  <c r="S221" i="24" s="1"/>
  <c r="G221" i="24"/>
  <c r="Q293" i="24"/>
  <c r="S293" i="24" s="1" a="1"/>
  <c r="S293" i="24" s="1"/>
  <c r="G293" i="24"/>
  <c r="Q365" i="24"/>
  <c r="S365" i="24" s="1" a="1"/>
  <c r="S365" i="24" s="1"/>
  <c r="G365" i="24"/>
  <c r="Q437" i="24"/>
  <c r="S437" i="24" s="1" a="1"/>
  <c r="S437" i="24" s="1"/>
  <c r="G437" i="24"/>
  <c r="Q509" i="24"/>
  <c r="S509" i="24" s="1" a="1"/>
  <c r="S509" i="24" s="1"/>
  <c r="G509" i="24"/>
  <c r="Q581" i="24"/>
  <c r="S581" i="24" s="1" a="1"/>
  <c r="S581" i="24" s="1"/>
  <c r="G581" i="24"/>
  <c r="Q653" i="24"/>
  <c r="S653" i="24" s="1" a="1"/>
  <c r="S653" i="24" s="1"/>
  <c r="G653" i="24"/>
  <c r="Q725" i="24"/>
  <c r="S725" i="24" s="1" a="1"/>
  <c r="S725" i="24" s="1"/>
  <c r="AL725" i="24" s="1"/>
  <c r="G725" i="24"/>
  <c r="Q797" i="24"/>
  <c r="S797" i="24" s="1" a="1"/>
  <c r="S797" i="24" s="1"/>
  <c r="AL797" i="24" s="1"/>
  <c r="G797" i="24"/>
  <c r="Q1349" i="24"/>
  <c r="S1349" i="24" s="1" a="1"/>
  <c r="S1349" i="24" s="1"/>
  <c r="AL1349" i="24" s="1"/>
  <c r="G1349" i="24"/>
  <c r="Q1421" i="24"/>
  <c r="S1421" i="24" s="1" a="1"/>
  <c r="S1421" i="24" s="1"/>
  <c r="AL1421" i="24" s="1"/>
  <c r="G1421" i="24"/>
  <c r="Q1493" i="24"/>
  <c r="S1493" i="24" s="1" a="1"/>
  <c r="S1493" i="24" s="1"/>
  <c r="AL1493" i="24" s="1"/>
  <c r="G1493" i="24"/>
  <c r="Q1565" i="24"/>
  <c r="S1565" i="24" s="1" a="1"/>
  <c r="S1565" i="24" s="1"/>
  <c r="AL1565" i="24" s="1"/>
  <c r="G1565" i="24"/>
  <c r="Q66" i="24"/>
  <c r="S66" i="24" s="1" a="1"/>
  <c r="S66" i="24" s="1"/>
  <c r="G66" i="24"/>
  <c r="Q138" i="24"/>
  <c r="S138" i="24" s="1" a="1"/>
  <c r="S138" i="24" s="1"/>
  <c r="G138" i="24"/>
  <c r="Q210" i="24"/>
  <c r="S210" i="24" s="1" a="1"/>
  <c r="S210" i="24" s="1"/>
  <c r="G210" i="24"/>
  <c r="Q282" i="24"/>
  <c r="S282" i="24" s="1" a="1"/>
  <c r="S282" i="24" s="1"/>
  <c r="G282" i="24"/>
  <c r="Q58" i="24"/>
  <c r="S58" i="24" s="1" a="1"/>
  <c r="S58" i="24" s="1"/>
  <c r="G58" i="24"/>
  <c r="Q438" i="24"/>
  <c r="S438" i="24" s="1" a="1"/>
  <c r="S438" i="24" s="1"/>
  <c r="G438" i="24"/>
  <c r="Q798" i="24"/>
  <c r="S798" i="24" s="1" a="1"/>
  <c r="S798" i="24" s="1"/>
  <c r="AL798" i="24" s="1"/>
  <c r="G798" i="24"/>
  <c r="Q870" i="24"/>
  <c r="S870" i="24" s="1" a="1"/>
  <c r="S870" i="24" s="1"/>
  <c r="AL870" i="24" s="1"/>
  <c r="G870" i="24"/>
  <c r="Q1086" i="24"/>
  <c r="S1086" i="24" s="1" a="1"/>
  <c r="S1086" i="24" s="1"/>
  <c r="AL1086" i="24" s="1"/>
  <c r="G1086" i="24"/>
  <c r="Q1158" i="24"/>
  <c r="S1158" i="24" s="1" a="1"/>
  <c r="S1158" i="24" s="1"/>
  <c r="AL1158" i="24" s="1"/>
  <c r="G1158" i="24"/>
  <c r="Q1446" i="24"/>
  <c r="S1446" i="24" s="1" a="1"/>
  <c r="S1446" i="24" s="1"/>
  <c r="AL1446" i="24" s="1"/>
  <c r="G1446" i="24"/>
  <c r="Q1543" i="24"/>
  <c r="S1543" i="24" s="1" a="1"/>
  <c r="S1543" i="24" s="1"/>
  <c r="AL1543" i="24" s="1"/>
  <c r="G1543" i="24"/>
  <c r="Q358" i="24"/>
  <c r="S358" i="24" s="1" a="1"/>
  <c r="S358" i="24" s="1"/>
  <c r="G358" i="24"/>
  <c r="Q502" i="24"/>
  <c r="S502" i="24" s="1" a="1"/>
  <c r="S502" i="24" s="1"/>
  <c r="G502" i="24"/>
  <c r="Q574" i="24"/>
  <c r="S574" i="24" s="1" a="1"/>
  <c r="S574" i="24" s="1"/>
  <c r="G574" i="24"/>
  <c r="Q718" i="24"/>
  <c r="S718" i="24" s="1" a="1"/>
  <c r="S718" i="24" s="1"/>
  <c r="G718" i="24"/>
  <c r="Q790" i="24"/>
  <c r="S790" i="24" s="1" a="1"/>
  <c r="S790" i="24" s="1"/>
  <c r="AL790" i="24" s="1"/>
  <c r="G790" i="24"/>
  <c r="Q862" i="24"/>
  <c r="S862" i="24" s="1" a="1"/>
  <c r="S862" i="24" s="1"/>
  <c r="AL862" i="24" s="1"/>
  <c r="G862" i="24"/>
  <c r="Q1150" i="24"/>
  <c r="S1150" i="24" s="1" a="1"/>
  <c r="S1150" i="24" s="1"/>
  <c r="AL1150" i="24" s="1"/>
  <c r="G1150" i="24"/>
  <c r="Q1222" i="24"/>
  <c r="S1222" i="24" s="1" a="1"/>
  <c r="S1222" i="24" s="1"/>
  <c r="AL1222" i="24" s="1"/>
  <c r="G1222" i="24"/>
  <c r="Q1294" i="24"/>
  <c r="S1294" i="24" s="1" a="1"/>
  <c r="S1294" i="24" s="1"/>
  <c r="AL1294" i="24" s="1"/>
  <c r="G1294" i="24"/>
  <c r="Q1438" i="24"/>
  <c r="S1438" i="24" s="1" a="1"/>
  <c r="S1438" i="24" s="1"/>
  <c r="AL1438" i="24" s="1"/>
  <c r="G1438" i="24"/>
  <c r="Q1510" i="24"/>
  <c r="S1510" i="24" s="1" a="1"/>
  <c r="S1510" i="24" s="1"/>
  <c r="AL1510" i="24" s="1"/>
  <c r="G1510" i="24"/>
  <c r="G21" i="24"/>
  <c r="G296" i="24"/>
  <c r="G332" i="24"/>
  <c r="G536" i="24"/>
  <c r="G620" i="24"/>
  <c r="G489" i="24"/>
  <c r="G645" i="24"/>
  <c r="G646" i="24"/>
  <c r="G1366" i="24"/>
  <c r="G1162" i="24"/>
  <c r="G1483" i="24"/>
  <c r="G1293" i="24"/>
  <c r="G1125" i="24"/>
  <c r="G935" i="24"/>
  <c r="G1376" i="24"/>
  <c r="G1473" i="24"/>
  <c r="G779" i="24"/>
  <c r="G1280" i="24"/>
  <c r="G1208" i="24"/>
  <c r="G921" i="24"/>
  <c r="G741" i="24"/>
  <c r="G951" i="24"/>
  <c r="G802" i="24"/>
  <c r="G1111" i="24"/>
  <c r="G1261" i="24"/>
  <c r="G1266" i="24"/>
  <c r="G992" i="24"/>
  <c r="G824" i="24"/>
  <c r="G1059" i="24"/>
  <c r="G1178" i="24"/>
  <c r="G975" i="24"/>
  <c r="G739" i="24"/>
  <c r="G1310" i="24"/>
  <c r="G904" i="24"/>
  <c r="G1570" i="24"/>
  <c r="G1022" i="24"/>
  <c r="G258" i="24"/>
  <c r="G582" i="24"/>
  <c r="G499" i="24"/>
  <c r="Q881" i="24"/>
  <c r="S881" i="24" s="1" a="1"/>
  <c r="S881" i="24" s="1"/>
  <c r="AL881" i="24" s="1"/>
  <c r="G881" i="24"/>
  <c r="Q953" i="24"/>
  <c r="S953" i="24" s="1" a="1"/>
  <c r="S953" i="24" s="1"/>
  <c r="AL953" i="24" s="1"/>
  <c r="G953" i="24"/>
  <c r="Q1025" i="24"/>
  <c r="S1025" i="24" s="1" a="1"/>
  <c r="S1025" i="24" s="1"/>
  <c r="AL1025" i="24" s="1"/>
  <c r="G1025" i="24"/>
  <c r="Q1121" i="24"/>
  <c r="S1121" i="24" s="1" a="1"/>
  <c r="S1121" i="24" s="1"/>
  <c r="AL1121" i="24" s="1"/>
  <c r="G1121" i="24"/>
  <c r="Q1193" i="24"/>
  <c r="S1193" i="24" s="1" a="1"/>
  <c r="S1193" i="24" s="1"/>
  <c r="AL1193" i="24" s="1"/>
  <c r="G1193" i="24"/>
  <c r="Q1277" i="24"/>
  <c r="S1277" i="24" s="1" a="1"/>
  <c r="S1277" i="24" s="1"/>
  <c r="AL1277" i="24" s="1"/>
  <c r="G1277" i="24"/>
  <c r="Q43" i="24"/>
  <c r="S43" i="24" s="1" a="1"/>
  <c r="S43" i="24" s="1"/>
  <c r="G43" i="24"/>
  <c r="Q115" i="24"/>
  <c r="S115" i="24" s="1" a="1"/>
  <c r="S115" i="24" s="1"/>
  <c r="G115" i="24"/>
  <c r="Q44" i="24"/>
  <c r="S44" i="24" s="1" a="1"/>
  <c r="S44" i="24" s="1"/>
  <c r="G44" i="24"/>
  <c r="Q199" i="24"/>
  <c r="S199" i="24" s="1" a="1"/>
  <c r="S199" i="24" s="1"/>
  <c r="G199" i="24"/>
  <c r="Q271" i="24"/>
  <c r="S271" i="24" s="1" a="1"/>
  <c r="S271" i="24" s="1"/>
  <c r="G271" i="24"/>
  <c r="Q487" i="24"/>
  <c r="S487" i="24" s="1" a="1"/>
  <c r="S487" i="24" s="1"/>
  <c r="G487" i="24"/>
  <c r="Q775" i="24"/>
  <c r="S775" i="24" s="1" a="1"/>
  <c r="S775" i="24" s="1"/>
  <c r="AL775" i="24" s="1"/>
  <c r="G775" i="24"/>
  <c r="Q1279" i="24"/>
  <c r="S1279" i="24" s="1" a="1"/>
  <c r="S1279" i="24" s="1"/>
  <c r="AL1279" i="24" s="1"/>
  <c r="G1279" i="24"/>
  <c r="Q104" i="24"/>
  <c r="S104" i="24" s="1" a="1"/>
  <c r="S104" i="24" s="1"/>
  <c r="G104" i="24"/>
  <c r="Q176" i="24"/>
  <c r="S176" i="24" s="1" a="1"/>
  <c r="S176" i="24" s="1"/>
  <c r="G176" i="24"/>
  <c r="Q201" i="24"/>
  <c r="S201" i="24" s="1" a="1"/>
  <c r="S201" i="24" s="1"/>
  <c r="G201" i="24"/>
  <c r="Q345" i="24"/>
  <c r="S345" i="24" s="1" a="1"/>
  <c r="S345" i="24" s="1"/>
  <c r="G345" i="24"/>
  <c r="Q178" i="24"/>
  <c r="S178" i="24" s="1" a="1"/>
  <c r="S178" i="24" s="1"/>
  <c r="G178" i="24"/>
  <c r="Q250" i="24"/>
  <c r="S250" i="24" s="1" a="1"/>
  <c r="S250" i="24" s="1"/>
  <c r="G250" i="24"/>
  <c r="Q322" i="24"/>
  <c r="S322" i="24" s="1" a="1"/>
  <c r="S322" i="24" s="1"/>
  <c r="G322" i="24"/>
  <c r="Q908" i="24"/>
  <c r="S908" i="24" s="1" a="1"/>
  <c r="S908" i="24" s="1"/>
  <c r="AL908" i="24" s="1"/>
  <c r="G908" i="24"/>
  <c r="Q980" i="24"/>
  <c r="S980" i="24" s="1" a="1"/>
  <c r="S980" i="24" s="1"/>
  <c r="AL980" i="24" s="1"/>
  <c r="G980" i="24"/>
  <c r="Q1124" i="24"/>
  <c r="S1124" i="24" s="1" a="1"/>
  <c r="S1124" i="24" s="1"/>
  <c r="AL1124" i="24" s="1"/>
  <c r="G1124" i="24"/>
  <c r="G69" i="24"/>
  <c r="G308" i="24"/>
  <c r="G356" i="24"/>
  <c r="G548" i="24"/>
  <c r="G632" i="24"/>
  <c r="G501" i="24"/>
  <c r="G657" i="24"/>
  <c r="G1544" i="24"/>
  <c r="G1330" i="24"/>
  <c r="G1234" i="24"/>
  <c r="G1579" i="24"/>
  <c r="G1329" i="24"/>
  <c r="G1161" i="24"/>
  <c r="G1518" i="24"/>
  <c r="G1412" i="24"/>
  <c r="G1196" i="24"/>
  <c r="G1100" i="24"/>
  <c r="G994" i="24"/>
  <c r="G813" i="24"/>
  <c r="G999" i="24"/>
  <c r="G806" i="24"/>
  <c r="G1039" i="24"/>
  <c r="G1528" i="24"/>
  <c r="G1338" i="24"/>
  <c r="G1035" i="24"/>
  <c r="G991" i="24"/>
  <c r="G726" i="24"/>
  <c r="G1435" i="24"/>
  <c r="G1569" i="24"/>
  <c r="G318" i="24"/>
  <c r="G606" i="24"/>
  <c r="G511" i="24"/>
  <c r="G793" i="24"/>
  <c r="Q1189" i="24"/>
  <c r="S1189" i="24" s="1" a="1"/>
  <c r="S1189" i="24" s="1"/>
  <c r="AL1189" i="24" s="1"/>
  <c r="G1189" i="24"/>
  <c r="J1357" i="24"/>
  <c r="Q1585" i="24"/>
  <c r="S1585" i="24" s="1" a="1"/>
  <c r="S1585" i="24" s="1"/>
  <c r="AL1585" i="24" s="1"/>
  <c r="G1585" i="24"/>
  <c r="Q14" i="24"/>
  <c r="S14" i="24" s="1" a="1"/>
  <c r="S14" i="24" s="1"/>
  <c r="G14" i="24"/>
  <c r="Q86" i="24"/>
  <c r="S86" i="24" s="1" a="1"/>
  <c r="S86" i="24" s="1"/>
  <c r="G86" i="24"/>
  <c r="Q986" i="24"/>
  <c r="S986" i="24" s="1" a="1"/>
  <c r="S986" i="24" s="1"/>
  <c r="AL986" i="24" s="1"/>
  <c r="G986" i="24"/>
  <c r="Q1214" i="24"/>
  <c r="S1214" i="24" s="1" a="1"/>
  <c r="S1214" i="24" s="1"/>
  <c r="AL1214" i="24" s="1"/>
  <c r="G1214" i="24"/>
  <c r="Q1442" i="24"/>
  <c r="S1442" i="24" s="1" a="1"/>
  <c r="S1442" i="24" s="1"/>
  <c r="AL1442" i="24" s="1"/>
  <c r="G1442" i="24"/>
  <c r="Q1526" i="24"/>
  <c r="S1526" i="24" s="1" a="1"/>
  <c r="S1526" i="24" s="1"/>
  <c r="AL1526" i="24" s="1"/>
  <c r="G1526" i="24"/>
  <c r="Q27" i="24"/>
  <c r="S27" i="24" s="1" a="1"/>
  <c r="S27" i="24" s="1"/>
  <c r="G27" i="24"/>
  <c r="Q99" i="24"/>
  <c r="S99" i="24" s="1" a="1"/>
  <c r="S99" i="24" s="1"/>
  <c r="G99" i="24"/>
  <c r="Q171" i="24"/>
  <c r="S171" i="24" s="1" a="1"/>
  <c r="S171" i="24" s="1"/>
  <c r="G171" i="24"/>
  <c r="Q243" i="24"/>
  <c r="S243" i="24" s="1" a="1"/>
  <c r="S243" i="24" s="1"/>
  <c r="G243" i="24"/>
  <c r="Q315" i="24"/>
  <c r="S315" i="24" s="1" a="1"/>
  <c r="S315" i="24" s="1"/>
  <c r="G315" i="24"/>
  <c r="Q387" i="24"/>
  <c r="S387" i="24" s="1" a="1"/>
  <c r="S387" i="24" s="1"/>
  <c r="G387" i="24"/>
  <c r="Q687" i="24"/>
  <c r="S687" i="24" s="1" a="1"/>
  <c r="S687" i="24" s="1"/>
  <c r="G687" i="24"/>
  <c r="Q831" i="24"/>
  <c r="S831" i="24" s="1" a="1"/>
  <c r="S831" i="24" s="1"/>
  <c r="AL831" i="24" s="1"/>
  <c r="G831" i="24"/>
  <c r="Q1155" i="24"/>
  <c r="S1155" i="24" s="1" a="1"/>
  <c r="S1155" i="24" s="1"/>
  <c r="AL1155" i="24" s="1"/>
  <c r="G1155" i="24"/>
  <c r="Q1383" i="24"/>
  <c r="S1383" i="24" s="1" a="1"/>
  <c r="S1383" i="24" s="1"/>
  <c r="AL1383" i="24" s="1"/>
  <c r="G1383" i="24"/>
  <c r="Q1467" i="24"/>
  <c r="S1467" i="24" s="1" a="1"/>
  <c r="S1467" i="24" s="1"/>
  <c r="AL1467" i="24" s="1"/>
  <c r="G1467" i="24"/>
  <c r="Q40" i="24"/>
  <c r="S40" i="24" s="1" a="1"/>
  <c r="S40" i="24" s="1"/>
  <c r="G40" i="24"/>
  <c r="Q112" i="24"/>
  <c r="S112" i="24" s="1" a="1"/>
  <c r="S112" i="24" s="1"/>
  <c r="G112" i="24"/>
  <c r="Q184" i="24"/>
  <c r="S184" i="24" s="1" a="1"/>
  <c r="S184" i="24" s="1"/>
  <c r="G184" i="24"/>
  <c r="Q256" i="24"/>
  <c r="S256" i="24" s="1" a="1"/>
  <c r="S256" i="24" s="1"/>
  <c r="G256" i="24"/>
  <c r="Q556" i="24"/>
  <c r="S556" i="24" s="1" a="1"/>
  <c r="S556" i="24" s="1"/>
  <c r="G556" i="24"/>
  <c r="Q928" i="24"/>
  <c r="S928" i="24" s="1" a="1"/>
  <c r="S928" i="24" s="1"/>
  <c r="AL928" i="24" s="1"/>
  <c r="G928" i="24"/>
  <c r="Q1240" i="24"/>
  <c r="S1240" i="24" s="1" a="1"/>
  <c r="S1240" i="24" s="1"/>
  <c r="AL1240" i="24" s="1"/>
  <c r="G1240" i="24"/>
  <c r="Q1480" i="24"/>
  <c r="S1480" i="24" s="1" a="1"/>
  <c r="S1480" i="24" s="1"/>
  <c r="AL1480" i="24" s="1"/>
  <c r="G1480" i="24"/>
  <c r="Q17" i="24"/>
  <c r="S17" i="24" s="1" a="1"/>
  <c r="S17" i="24" s="1"/>
  <c r="G17" i="24"/>
  <c r="Q89" i="24"/>
  <c r="S89" i="24" s="1" a="1"/>
  <c r="S89" i="24" s="1"/>
  <c r="G89" i="24"/>
  <c r="Q161" i="24"/>
  <c r="S161" i="24" s="1" a="1"/>
  <c r="S161" i="24" s="1"/>
  <c r="G161" i="24"/>
  <c r="Q233" i="24"/>
  <c r="S233" i="24" s="1" a="1"/>
  <c r="S233" i="24" s="1"/>
  <c r="G233" i="24"/>
  <c r="Q305" i="24"/>
  <c r="S305" i="24" s="1" a="1"/>
  <c r="S305" i="24" s="1"/>
  <c r="G305" i="24"/>
  <c r="Q377" i="24"/>
  <c r="S377" i="24" s="1" a="1"/>
  <c r="S377" i="24" s="1"/>
  <c r="G377" i="24"/>
  <c r="Q449" i="24"/>
  <c r="S449" i="24" s="1" a="1"/>
  <c r="S449" i="24" s="1"/>
  <c r="G449" i="24"/>
  <c r="Q521" i="24"/>
  <c r="S521" i="24" s="1" a="1"/>
  <c r="S521" i="24" s="1"/>
  <c r="G521" i="24"/>
  <c r="Q593" i="24"/>
  <c r="S593" i="24" s="1" a="1"/>
  <c r="S593" i="24" s="1"/>
  <c r="G593" i="24"/>
  <c r="Q665" i="24"/>
  <c r="S665" i="24" s="1" a="1"/>
  <c r="S665" i="24" s="1"/>
  <c r="G665" i="24"/>
  <c r="Q737" i="24"/>
  <c r="S737" i="24" s="1" a="1"/>
  <c r="S737" i="24" s="1"/>
  <c r="AL737" i="24" s="1"/>
  <c r="G737" i="24"/>
  <c r="Q809" i="24"/>
  <c r="S809" i="24" s="1" a="1"/>
  <c r="S809" i="24" s="1"/>
  <c r="AL809" i="24" s="1"/>
  <c r="G809" i="24"/>
  <c r="Q1037" i="24"/>
  <c r="S1037" i="24" s="1" a="1"/>
  <c r="S1037" i="24" s="1"/>
  <c r="AL1037" i="24" s="1"/>
  <c r="G1037" i="24"/>
  <c r="Q1361" i="24"/>
  <c r="S1361" i="24" s="1" a="1"/>
  <c r="S1361" i="24" s="1"/>
  <c r="AL1361" i="24" s="1"/>
  <c r="G1361" i="24"/>
  <c r="Q1433" i="24"/>
  <c r="S1433" i="24" s="1" a="1"/>
  <c r="S1433" i="24" s="1"/>
  <c r="AL1433" i="24" s="1"/>
  <c r="G1433" i="24"/>
  <c r="Q1505" i="24"/>
  <c r="S1505" i="24" s="1" a="1"/>
  <c r="S1505" i="24" s="1"/>
  <c r="AL1505" i="24" s="1"/>
  <c r="G1505" i="24"/>
  <c r="Q1577" i="24"/>
  <c r="S1577" i="24" s="1" a="1"/>
  <c r="S1577" i="24" s="1"/>
  <c r="AL1577" i="24" s="1"/>
  <c r="G1577" i="24"/>
  <c r="Q78" i="24"/>
  <c r="S78" i="24" s="1" a="1"/>
  <c r="S78" i="24" s="1"/>
  <c r="G78" i="24"/>
  <c r="Q150" i="24"/>
  <c r="S150" i="24" s="1" a="1"/>
  <c r="S150" i="24" s="1"/>
  <c r="G150" i="24"/>
  <c r="Q222" i="24"/>
  <c r="S222" i="24" s="1" a="1"/>
  <c r="S222" i="24" s="1"/>
  <c r="G222" i="24"/>
  <c r="Q294" i="24"/>
  <c r="S294" i="24" s="1" a="1"/>
  <c r="S294" i="24" s="1"/>
  <c r="G294" i="24"/>
  <c r="Q9" i="24"/>
  <c r="S9" i="24" s="1" a="1"/>
  <c r="S9" i="24" s="1"/>
  <c r="G9" i="24"/>
  <c r="Q81" i="24"/>
  <c r="S81" i="24" s="1" a="1"/>
  <c r="S81" i="24" s="1"/>
  <c r="G81" i="24"/>
  <c r="Q153" i="24"/>
  <c r="S153" i="24" s="1" a="1"/>
  <c r="S153" i="24" s="1"/>
  <c r="G153" i="24"/>
  <c r="Q70" i="24"/>
  <c r="S70" i="24" s="1" a="1"/>
  <c r="S70" i="24" s="1"/>
  <c r="G70" i="24"/>
  <c r="Q306" i="24"/>
  <c r="S306" i="24" s="1" a="1"/>
  <c r="S306" i="24" s="1"/>
  <c r="G306" i="24"/>
  <c r="Q378" i="24"/>
  <c r="S378" i="24" s="1" a="1"/>
  <c r="S378" i="24" s="1"/>
  <c r="G378" i="24"/>
  <c r="Q450" i="24"/>
  <c r="S450" i="24" s="1" a="1"/>
  <c r="S450" i="24" s="1"/>
  <c r="G450" i="24"/>
  <c r="Q594" i="24"/>
  <c r="S594" i="24" s="1" a="1"/>
  <c r="S594" i="24" s="1"/>
  <c r="G594" i="24"/>
  <c r="Q666" i="24"/>
  <c r="S666" i="24" s="1" a="1"/>
  <c r="S666" i="24" s="1"/>
  <c r="G666" i="24"/>
  <c r="Q810" i="24"/>
  <c r="S810" i="24" s="1" a="1"/>
  <c r="S810" i="24" s="1"/>
  <c r="AL810" i="24" s="1"/>
  <c r="G810" i="24"/>
  <c r="Q882" i="24"/>
  <c r="S882" i="24" s="1" a="1"/>
  <c r="S882" i="24" s="1"/>
  <c r="AL882" i="24" s="1"/>
  <c r="G882" i="24"/>
  <c r="Q954" i="24"/>
  <c r="S954" i="24" s="1" a="1"/>
  <c r="S954" i="24" s="1"/>
  <c r="AL954" i="24" s="1"/>
  <c r="G954" i="24"/>
  <c r="Q1170" i="24"/>
  <c r="S1170" i="24" s="1" a="1"/>
  <c r="S1170" i="24" s="1"/>
  <c r="AL1170" i="24" s="1"/>
  <c r="G1170" i="24"/>
  <c r="Q1314" i="24"/>
  <c r="S1314" i="24" s="1" a="1"/>
  <c r="S1314" i="24" s="1"/>
  <c r="AL1314" i="24" s="1"/>
  <c r="G1314" i="24"/>
  <c r="Q1386" i="24"/>
  <c r="S1386" i="24" s="1" a="1"/>
  <c r="S1386" i="24" s="1"/>
  <c r="AL1386" i="24" s="1"/>
  <c r="G1386" i="24"/>
  <c r="Q586" i="24"/>
  <c r="S586" i="24" s="1" a="1"/>
  <c r="S586" i="24" s="1"/>
  <c r="G586" i="24"/>
  <c r="Q658" i="24"/>
  <c r="S658" i="24" s="1" a="1"/>
  <c r="S658" i="24" s="1"/>
  <c r="G658" i="24"/>
  <c r="Q730" i="24"/>
  <c r="S730" i="24" s="1" a="1"/>
  <c r="S730" i="24" s="1"/>
  <c r="AL730" i="24" s="1"/>
  <c r="G730" i="24"/>
  <c r="Q874" i="24"/>
  <c r="S874" i="24" s="1" a="1"/>
  <c r="S874" i="24" s="1"/>
  <c r="AL874" i="24" s="1"/>
  <c r="G874" i="24"/>
  <c r="Q946" i="24"/>
  <c r="S946" i="24" s="1" a="1"/>
  <c r="S946" i="24" s="1"/>
  <c r="AL946" i="24" s="1"/>
  <c r="G946" i="24"/>
  <c r="Q1018" i="24"/>
  <c r="S1018" i="24" s="1" a="1"/>
  <c r="S1018" i="24" s="1"/>
  <c r="AL1018" i="24" s="1"/>
  <c r="G1018" i="24"/>
  <c r="Q1090" i="24"/>
  <c r="S1090" i="24" s="1" a="1"/>
  <c r="S1090" i="24" s="1"/>
  <c r="AL1090" i="24" s="1"/>
  <c r="G1090" i="24"/>
  <c r="Q1306" i="24"/>
  <c r="S1306" i="24" s="1" a="1"/>
  <c r="S1306" i="24" s="1"/>
  <c r="AL1306" i="24" s="1"/>
  <c r="G1306" i="24"/>
  <c r="Q1450" i="24"/>
  <c r="S1450" i="24" s="1" a="1"/>
  <c r="S1450" i="24" s="1"/>
  <c r="AL1450" i="24" s="1"/>
  <c r="G1450" i="24"/>
  <c r="Q1522" i="24"/>
  <c r="S1522" i="24" s="1" a="1"/>
  <c r="S1522" i="24" s="1"/>
  <c r="AL1522" i="24" s="1"/>
  <c r="G1522" i="24"/>
  <c r="G93" i="24"/>
  <c r="G237" i="24"/>
  <c r="G368" i="24"/>
  <c r="G560" i="24"/>
  <c r="G644" i="24"/>
  <c r="G513" i="24"/>
  <c r="G430" i="24"/>
  <c r="G459" i="24"/>
  <c r="G1138" i="24"/>
  <c r="G1449" i="24"/>
  <c r="G1269" i="24"/>
  <c r="G1101" i="24"/>
  <c r="G1566" i="24"/>
  <c r="G1461" i="24"/>
  <c r="G1305" i="24"/>
  <c r="G1137" i="24"/>
  <c r="G743" i="24"/>
  <c r="G1400" i="24"/>
  <c r="G1184" i="24"/>
  <c r="G1088" i="24"/>
  <c r="G934" i="24"/>
  <c r="G1471" i="24"/>
  <c r="G1099" i="24"/>
  <c r="G958" i="24"/>
  <c r="G1017" i="24"/>
  <c r="G789" i="24"/>
  <c r="G1213" i="24"/>
  <c r="G1326" i="24"/>
  <c r="G896" i="24"/>
  <c r="G800" i="24"/>
  <c r="G724" i="24"/>
  <c r="G1381" i="24"/>
  <c r="G879" i="24"/>
  <c r="G823" i="24"/>
  <c r="G727" i="24"/>
  <c r="G1286" i="24"/>
  <c r="G1115" i="24"/>
  <c r="G342" i="24"/>
  <c r="G654" i="24"/>
  <c r="G343" i="24"/>
  <c r="G535" i="24"/>
  <c r="G721" i="24"/>
  <c r="Q821" i="24"/>
  <c r="S821" i="24" s="1" a="1"/>
  <c r="S821" i="24" s="1"/>
  <c r="AL821" i="24" s="1"/>
  <c r="G821" i="24"/>
  <c r="Q893" i="24"/>
  <c r="S893" i="24" s="1" a="1"/>
  <c r="S893" i="24" s="1"/>
  <c r="AL893" i="24" s="1"/>
  <c r="G893" i="24"/>
  <c r="Q965" i="24"/>
  <c r="S965" i="24" s="1" a="1"/>
  <c r="S965" i="24" s="1"/>
  <c r="AL965" i="24" s="1"/>
  <c r="G965" i="24"/>
  <c r="Q1133" i="24"/>
  <c r="S1133" i="24" s="1" a="1"/>
  <c r="S1133" i="24" s="1"/>
  <c r="AL1133" i="24" s="1"/>
  <c r="G1133" i="24"/>
  <c r="Q1205" i="24"/>
  <c r="S1205" i="24" s="1" a="1"/>
  <c r="S1205" i="24" s="1"/>
  <c r="AL1205" i="24" s="1"/>
  <c r="G1205" i="24"/>
  <c r="Q1289" i="24"/>
  <c r="S1289" i="24" s="1" a="1"/>
  <c r="S1289" i="24" s="1"/>
  <c r="AL1289" i="24" s="1"/>
  <c r="G1289" i="24"/>
  <c r="Q55" i="24"/>
  <c r="S55" i="24" s="1" a="1"/>
  <c r="S55" i="24" s="1"/>
  <c r="G55" i="24"/>
  <c r="Q127" i="24"/>
  <c r="S127" i="24" s="1" a="1"/>
  <c r="S127" i="24" s="1"/>
  <c r="G127" i="24"/>
  <c r="Q56" i="24"/>
  <c r="S56" i="24" s="1" a="1"/>
  <c r="S56" i="24" s="1"/>
  <c r="G56" i="24"/>
  <c r="J1326" i="24"/>
  <c r="Q211" i="24"/>
  <c r="S211" i="24" s="1" a="1"/>
  <c r="S211" i="24" s="1"/>
  <c r="G211" i="24"/>
  <c r="Q283" i="24"/>
  <c r="S283" i="24" s="1" a="1"/>
  <c r="S283" i="24" s="1"/>
  <c r="G283" i="24"/>
  <c r="Q643" i="24"/>
  <c r="S643" i="24" s="1" a="1"/>
  <c r="S643" i="24" s="1"/>
  <c r="G643" i="24"/>
  <c r="Q715" i="24"/>
  <c r="S715" i="24" s="1" a="1"/>
  <c r="S715" i="24" s="1"/>
  <c r="G715" i="24"/>
  <c r="Q116" i="24"/>
  <c r="S116" i="24" s="1" a="1"/>
  <c r="S116" i="24" s="1"/>
  <c r="G116" i="24"/>
  <c r="Q213" i="24"/>
  <c r="S213" i="24" s="1" a="1"/>
  <c r="S213" i="24" s="1"/>
  <c r="G213" i="24"/>
  <c r="Q190" i="24"/>
  <c r="S190" i="24" s="1" a="1"/>
  <c r="S190" i="24" s="1"/>
  <c r="G190" i="24"/>
  <c r="Q262" i="24"/>
  <c r="S262" i="24" s="1" a="1"/>
  <c r="S262" i="24" s="1"/>
  <c r="G262" i="24"/>
  <c r="Q334" i="24"/>
  <c r="S334" i="24" s="1" a="1"/>
  <c r="S334" i="24" s="1"/>
  <c r="G334" i="24"/>
  <c r="Q488" i="24"/>
  <c r="S488" i="24" s="1" a="1"/>
  <c r="S488" i="24" s="1"/>
  <c r="G488" i="24"/>
  <c r="Q776" i="24"/>
  <c r="S776" i="24" s="1" a="1"/>
  <c r="S776" i="24" s="1"/>
  <c r="AL776" i="24" s="1"/>
  <c r="G776" i="24"/>
  <c r="Q1352" i="24"/>
  <c r="S1352" i="24" s="1" a="1"/>
  <c r="S1352" i="24" s="1"/>
  <c r="AL1352" i="24" s="1"/>
  <c r="G1352" i="24"/>
  <c r="Q885" i="24"/>
  <c r="S885" i="24" s="1" a="1"/>
  <c r="S885" i="24" s="1"/>
  <c r="AL885" i="24" s="1"/>
  <c r="G885" i="24"/>
  <c r="Q1029" i="24"/>
  <c r="S1029" i="24" s="1" a="1"/>
  <c r="S1029" i="24" s="1"/>
  <c r="AL1029" i="24" s="1"/>
  <c r="G1029" i="24"/>
  <c r="Q1317" i="24"/>
  <c r="S1317" i="24" s="1" a="1"/>
  <c r="S1317" i="24" s="1"/>
  <c r="AL1317" i="24" s="1"/>
  <c r="G1317" i="24"/>
  <c r="Q1533" i="24"/>
  <c r="S1533" i="24" s="1" a="1"/>
  <c r="S1533" i="24" s="1"/>
  <c r="AL1533" i="24" s="1"/>
  <c r="G1533" i="24"/>
  <c r="G117" i="24"/>
  <c r="G290" i="24"/>
  <c r="G261" i="24"/>
  <c r="G392" i="24"/>
  <c r="G572" i="24"/>
  <c r="G656" i="24"/>
  <c r="G525" i="24"/>
  <c r="G442" i="24"/>
  <c r="G471" i="24"/>
  <c r="G1532" i="24"/>
  <c r="G1245" i="24"/>
  <c r="G1567" i="24"/>
  <c r="G1268" i="24"/>
  <c r="G742" i="24"/>
  <c r="G1255" i="24"/>
  <c r="G717" i="24"/>
  <c r="G706" i="24"/>
  <c r="G1291" i="24"/>
  <c r="G753" i="24"/>
  <c r="G763" i="24"/>
  <c r="G837" i="24"/>
  <c r="G1050" i="24"/>
  <c r="G788" i="24"/>
  <c r="G704" i="24"/>
  <c r="G1082" i="24"/>
  <c r="G949" i="24"/>
  <c r="G778" i="24"/>
  <c r="G895" i="24"/>
  <c r="G702" i="24"/>
  <c r="G808" i="24"/>
  <c r="G830" i="24"/>
  <c r="G1557" i="24"/>
  <c r="G1546" i="24"/>
  <c r="G366" i="24"/>
  <c r="G671" i="24"/>
  <c r="G355" i="24"/>
  <c r="G547" i="24"/>
  <c r="G1021" i="24"/>
  <c r="Q1513" i="24"/>
  <c r="S1513" i="24" s="1" a="1"/>
  <c r="S1513" i="24" s="1"/>
  <c r="AL1513" i="24" s="1"/>
  <c r="G1513" i="24"/>
  <c r="Q26" i="24"/>
  <c r="S26" i="24" s="1" a="1"/>
  <c r="S26" i="24" s="1"/>
  <c r="G26" i="24"/>
  <c r="Q98" i="24"/>
  <c r="S98" i="24" s="1" a="1"/>
  <c r="S98" i="24" s="1"/>
  <c r="G98" i="24"/>
  <c r="Q542" i="24"/>
  <c r="S542" i="24" s="1" a="1"/>
  <c r="S542" i="24" s="1"/>
  <c r="T542" i="24" s="1"/>
  <c r="G542" i="24"/>
  <c r="Q998" i="24"/>
  <c r="S998" i="24" s="1" a="1"/>
  <c r="S998" i="24" s="1"/>
  <c r="AL998" i="24" s="1"/>
  <c r="G998" i="24"/>
  <c r="Q1298" i="24"/>
  <c r="S1298" i="24" s="1" a="1"/>
  <c r="S1298" i="24" s="1"/>
  <c r="AL1298" i="24" s="1"/>
  <c r="G1298" i="24"/>
  <c r="Q1454" i="24"/>
  <c r="S1454" i="24" s="1" a="1"/>
  <c r="S1454" i="24" s="1"/>
  <c r="AL1454" i="24" s="1"/>
  <c r="G1454" i="24"/>
  <c r="Q39" i="24"/>
  <c r="S39" i="24" s="1" a="1"/>
  <c r="S39" i="24" s="1"/>
  <c r="G39" i="24"/>
  <c r="Q111" i="24"/>
  <c r="S111" i="24" s="1" a="1"/>
  <c r="S111" i="24" s="1"/>
  <c r="G111" i="24"/>
  <c r="Q183" i="24"/>
  <c r="S183" i="24" s="1" a="1"/>
  <c r="S183" i="24" s="1"/>
  <c r="G183" i="24"/>
  <c r="Q255" i="24"/>
  <c r="S255" i="24" s="1" a="1"/>
  <c r="S255" i="24" s="1"/>
  <c r="G255" i="24"/>
  <c r="Q627" i="24"/>
  <c r="S627" i="24" s="1" a="1"/>
  <c r="S627" i="24" s="1"/>
  <c r="G627" i="24"/>
  <c r="Q699" i="24"/>
  <c r="S699" i="24" s="1" a="1"/>
  <c r="S699" i="24" s="1"/>
  <c r="G699" i="24"/>
  <c r="Q771" i="24"/>
  <c r="S771" i="24" s="1" a="1"/>
  <c r="S771" i="24" s="1"/>
  <c r="AL771" i="24" s="1"/>
  <c r="G771" i="24"/>
  <c r="Q927" i="24"/>
  <c r="S927" i="24" s="1" a="1"/>
  <c r="S927" i="24" s="1"/>
  <c r="AL927" i="24" s="1"/>
  <c r="G927" i="24"/>
  <c r="Q1167" i="24"/>
  <c r="S1167" i="24" s="1" a="1"/>
  <c r="S1167" i="24" s="1"/>
  <c r="AL1167" i="24" s="1"/>
  <c r="G1167" i="24"/>
  <c r="Q1395" i="24"/>
  <c r="S1395" i="24" s="1" a="1"/>
  <c r="S1395" i="24" s="1"/>
  <c r="AL1395" i="24" s="1"/>
  <c r="G1395" i="24"/>
  <c r="Q1479" i="24"/>
  <c r="S1479" i="24" s="1" a="1"/>
  <c r="S1479" i="24" s="1"/>
  <c r="AL1479" i="24" s="1"/>
  <c r="G1479" i="24"/>
  <c r="Q52" i="24"/>
  <c r="S52" i="24" s="1" a="1"/>
  <c r="S52" i="24" s="1"/>
  <c r="G52" i="24"/>
  <c r="Q124" i="24"/>
  <c r="S124" i="24" s="1" a="1"/>
  <c r="S124" i="24" s="1"/>
  <c r="G124" i="24"/>
  <c r="Q196" i="24"/>
  <c r="S196" i="24" s="1" a="1"/>
  <c r="S196" i="24" s="1"/>
  <c r="G196" i="24"/>
  <c r="Q268" i="24"/>
  <c r="S268" i="24" s="1" a="1"/>
  <c r="S268" i="24" s="1"/>
  <c r="G268" i="24"/>
  <c r="Q568" i="24"/>
  <c r="S568" i="24" s="1" a="1"/>
  <c r="S568" i="24" s="1"/>
  <c r="G568" i="24"/>
  <c r="Q868" i="24"/>
  <c r="S868" i="24" s="1" a="1"/>
  <c r="S868" i="24" s="1"/>
  <c r="AL868" i="24" s="1"/>
  <c r="G868" i="24"/>
  <c r="Q940" i="24"/>
  <c r="S940" i="24" s="1" a="1"/>
  <c r="S940" i="24" s="1"/>
  <c r="AL940" i="24" s="1"/>
  <c r="G940" i="24"/>
  <c r="Q1012" i="24"/>
  <c r="S1012" i="24" s="1" a="1"/>
  <c r="S1012" i="24" s="1"/>
  <c r="AL1012" i="24" s="1"/>
  <c r="G1012" i="24"/>
  <c r="Q1252" i="24"/>
  <c r="S1252" i="24" s="1" a="1"/>
  <c r="S1252" i="24" s="1"/>
  <c r="AL1252" i="24" s="1"/>
  <c r="G1252" i="24"/>
  <c r="Q1324" i="24"/>
  <c r="S1324" i="24" s="1" a="1"/>
  <c r="S1324" i="24" s="1"/>
  <c r="AL1324" i="24" s="1"/>
  <c r="G1324" i="24"/>
  <c r="Q1408" i="24"/>
  <c r="S1408" i="24" s="1" a="1"/>
  <c r="S1408" i="24" s="1"/>
  <c r="AL1408" i="24" s="1"/>
  <c r="G1408" i="24"/>
  <c r="Q1492" i="24"/>
  <c r="S1492" i="24" s="1" a="1"/>
  <c r="S1492" i="24" s="1"/>
  <c r="AL1492" i="24" s="1"/>
  <c r="G1492" i="24"/>
  <c r="Q29" i="24"/>
  <c r="S29" i="24" s="1" a="1"/>
  <c r="S29" i="24" s="1"/>
  <c r="G29" i="24"/>
  <c r="Q101" i="24"/>
  <c r="S101" i="24" s="1" a="1"/>
  <c r="S101" i="24" s="1"/>
  <c r="G101" i="24"/>
  <c r="Q173" i="24"/>
  <c r="S173" i="24" s="1" a="1"/>
  <c r="S173" i="24" s="1"/>
  <c r="G173" i="24"/>
  <c r="Q245" i="24"/>
  <c r="S245" i="24" s="1" a="1"/>
  <c r="S245" i="24" s="1"/>
  <c r="G245" i="24"/>
  <c r="Q317" i="24"/>
  <c r="S317" i="24" s="1" a="1"/>
  <c r="S317" i="24" s="1"/>
  <c r="G317" i="24"/>
  <c r="Q389" i="24"/>
  <c r="S389" i="24" s="1" a="1"/>
  <c r="S389" i="24" s="1"/>
  <c r="G389" i="24"/>
  <c r="Q461" i="24"/>
  <c r="S461" i="24" s="1" a="1"/>
  <c r="S461" i="24" s="1"/>
  <c r="G461" i="24"/>
  <c r="Q533" i="24"/>
  <c r="S533" i="24" s="1" a="1"/>
  <c r="S533" i="24" s="1"/>
  <c r="G533" i="24"/>
  <c r="Q605" i="24"/>
  <c r="S605" i="24" s="1" a="1"/>
  <c r="S605" i="24" s="1"/>
  <c r="G605" i="24"/>
  <c r="Q677" i="24"/>
  <c r="S677" i="24" s="1" a="1"/>
  <c r="S677" i="24" s="1"/>
  <c r="G677" i="24"/>
  <c r="Q749" i="24"/>
  <c r="S749" i="24" s="1" a="1"/>
  <c r="S749" i="24" s="1"/>
  <c r="AL749" i="24" s="1"/>
  <c r="G749" i="24"/>
  <c r="Q1049" i="24"/>
  <c r="S1049" i="24" s="1" a="1"/>
  <c r="S1049" i="24" s="1"/>
  <c r="AL1049" i="24" s="1"/>
  <c r="G1049" i="24"/>
  <c r="Q1217" i="24"/>
  <c r="S1217" i="24" s="1" a="1"/>
  <c r="S1217" i="24" s="1"/>
  <c r="AL1217" i="24" s="1"/>
  <c r="G1217" i="24"/>
  <c r="Q1373" i="24"/>
  <c r="S1373" i="24" s="1" a="1"/>
  <c r="S1373" i="24" s="1"/>
  <c r="AL1373" i="24" s="1"/>
  <c r="G1373" i="24"/>
  <c r="Q1445" i="24"/>
  <c r="S1445" i="24" s="1" a="1"/>
  <c r="S1445" i="24" s="1"/>
  <c r="AL1445" i="24" s="1"/>
  <c r="G1445" i="24"/>
  <c r="Q1517" i="24"/>
  <c r="S1517" i="24" s="1" a="1"/>
  <c r="S1517" i="24" s="1"/>
  <c r="AL1517" i="24" s="1"/>
  <c r="G1517" i="24"/>
  <c r="Q18" i="24"/>
  <c r="S18" i="24" s="1" a="1"/>
  <c r="S18" i="24" s="1"/>
  <c r="G18" i="24"/>
  <c r="Q90" i="24"/>
  <c r="S90" i="24" s="1" a="1"/>
  <c r="S90" i="24" s="1"/>
  <c r="G90" i="24"/>
  <c r="Q162" i="24"/>
  <c r="S162" i="24" s="1" a="1"/>
  <c r="S162" i="24" s="1"/>
  <c r="G162" i="24"/>
  <c r="Q234" i="24"/>
  <c r="S234" i="24" s="1" a="1"/>
  <c r="S234" i="24" s="1"/>
  <c r="G234" i="24"/>
  <c r="Q10" i="24"/>
  <c r="S10" i="24" s="1" a="1"/>
  <c r="S10" i="24" s="1"/>
  <c r="G10" i="24"/>
  <c r="Q82" i="24"/>
  <c r="S82" i="24" s="1" a="1"/>
  <c r="S82" i="24" s="1"/>
  <c r="G82" i="24"/>
  <c r="Q678" i="24"/>
  <c r="S678" i="24" s="1" a="1"/>
  <c r="S678" i="24" s="1"/>
  <c r="G678" i="24"/>
  <c r="Q894" i="24"/>
  <c r="S894" i="24" s="1" a="1"/>
  <c r="S894" i="24" s="1"/>
  <c r="AL894" i="24" s="1"/>
  <c r="G894" i="24"/>
  <c r="Q966" i="24"/>
  <c r="S966" i="24" s="1" a="1"/>
  <c r="S966" i="24" s="1"/>
  <c r="AL966" i="24" s="1"/>
  <c r="G966" i="24"/>
  <c r="Q1038" i="24"/>
  <c r="S1038" i="24" s="1" a="1"/>
  <c r="S1038" i="24" s="1"/>
  <c r="AL1038" i="24" s="1"/>
  <c r="G1038" i="24"/>
  <c r="Q1110" i="24"/>
  <c r="S1110" i="24" s="1" a="1"/>
  <c r="S1110" i="24" s="1"/>
  <c r="AL1110" i="24" s="1"/>
  <c r="G1110" i="24"/>
  <c r="Q1254" i="24"/>
  <c r="S1254" i="24" s="1" a="1"/>
  <c r="S1254" i="24" s="1"/>
  <c r="AL1254" i="24" s="1"/>
  <c r="G1254" i="24"/>
  <c r="Q1542" i="24"/>
  <c r="S1542" i="24" s="1" a="1"/>
  <c r="S1542" i="24" s="1"/>
  <c r="AL1542" i="24" s="1"/>
  <c r="G1542" i="24"/>
  <c r="Q1351" i="24"/>
  <c r="S1351" i="24" s="1" a="1"/>
  <c r="S1351" i="24" s="1"/>
  <c r="AL1351" i="24" s="1"/>
  <c r="G1351" i="24"/>
  <c r="J860" i="24"/>
  <c r="J932" i="24"/>
  <c r="J1076" i="24"/>
  <c r="J1220" i="24"/>
  <c r="J1292" i="24"/>
  <c r="J825" i="24"/>
  <c r="J969" i="24"/>
  <c r="J1041" i="24"/>
  <c r="J1113" i="24"/>
  <c r="J1257" i="24"/>
  <c r="Q382" i="24"/>
  <c r="S382" i="24" s="1" a="1"/>
  <c r="S382" i="24" s="1"/>
  <c r="G382" i="24"/>
  <c r="Q454" i="24"/>
  <c r="S454" i="24" s="1" a="1"/>
  <c r="S454" i="24" s="1"/>
  <c r="G454" i="24"/>
  <c r="Q526" i="24"/>
  <c r="S526" i="24" s="1" a="1"/>
  <c r="S526" i="24" s="1"/>
  <c r="G526" i="24"/>
  <c r="Q598" i="24"/>
  <c r="S598" i="24" s="1" a="1"/>
  <c r="S598" i="24" s="1"/>
  <c r="G598" i="24"/>
  <c r="Q670" i="24"/>
  <c r="S670" i="24" s="1" a="1"/>
  <c r="S670" i="24" s="1"/>
  <c r="G670" i="24"/>
  <c r="Q814" i="24"/>
  <c r="S814" i="24" s="1" a="1"/>
  <c r="S814" i="24" s="1"/>
  <c r="AL814" i="24" s="1"/>
  <c r="G814" i="24"/>
  <c r="Q886" i="24"/>
  <c r="S886" i="24" s="1" a="1"/>
  <c r="S886" i="24" s="1"/>
  <c r="AL886" i="24" s="1"/>
  <c r="G886" i="24"/>
  <c r="Q1030" i="24"/>
  <c r="S1030" i="24" s="1" a="1"/>
  <c r="S1030" i="24" s="1"/>
  <c r="AL1030" i="24" s="1"/>
  <c r="G1030" i="24"/>
  <c r="Q1318" i="24"/>
  <c r="S1318" i="24" s="1" a="1"/>
  <c r="S1318" i="24" s="1"/>
  <c r="AL1318" i="24" s="1"/>
  <c r="G1318" i="24"/>
  <c r="Q1534" i="24"/>
  <c r="S1534" i="24" s="1" a="1"/>
  <c r="S1534" i="24" s="1"/>
  <c r="AL1534" i="24" s="1"/>
  <c r="G1534" i="24"/>
  <c r="G80" i="24"/>
  <c r="G141" i="24"/>
  <c r="G273" i="24"/>
  <c r="G404" i="24"/>
  <c r="G357" i="24"/>
  <c r="G506" i="24"/>
  <c r="G417" i="24"/>
  <c r="G537" i="24"/>
  <c r="G466" i="24"/>
  <c r="G1520" i="24"/>
  <c r="G1413" i="24"/>
  <c r="G1077" i="24"/>
  <c r="G1437" i="24"/>
  <c r="G1281" i="24"/>
  <c r="G1113" i="24"/>
  <c r="G947" i="24"/>
  <c r="G1494" i="24"/>
  <c r="G1172" i="24"/>
  <c r="G1076" i="24"/>
  <c r="G910" i="24"/>
  <c r="G1447" i="24"/>
  <c r="G1231" i="24"/>
  <c r="G1075" i="24"/>
  <c r="G873" i="24"/>
  <c r="G705" i="24"/>
  <c r="G1153" i="24"/>
  <c r="G733" i="24"/>
  <c r="G922" i="24"/>
  <c r="G993" i="24"/>
  <c r="G693" i="24"/>
  <c r="G1165" i="24"/>
  <c r="G914" i="24"/>
  <c r="G1576" i="24"/>
  <c r="G1242" i="24"/>
  <c r="G1146" i="24"/>
  <c r="G884" i="24"/>
  <c r="G692" i="24"/>
  <c r="G1215" i="24"/>
  <c r="G892" i="24"/>
  <c r="G700" i="24"/>
  <c r="G1357" i="24"/>
  <c r="G920" i="24"/>
  <c r="G1515" i="24"/>
  <c r="G883" i="24"/>
  <c r="G1348" i="24"/>
  <c r="G1276" i="24"/>
  <c r="G1014" i="24"/>
  <c r="G794" i="24"/>
  <c r="G1127" i="24"/>
  <c r="G1436" i="24"/>
  <c r="G390" i="24"/>
  <c r="G379" i="24"/>
  <c r="G559" i="24"/>
  <c r="G1509" i="24"/>
  <c r="Q833" i="24"/>
  <c r="S833" i="24" s="1" a="1"/>
  <c r="S833" i="24" s="1"/>
  <c r="AL833" i="24" s="1"/>
  <c r="G833" i="24"/>
  <c r="Q905" i="24"/>
  <c r="S905" i="24" s="1" a="1"/>
  <c r="S905" i="24" s="1"/>
  <c r="AL905" i="24" s="1"/>
  <c r="G905" i="24"/>
  <c r="Q977" i="24"/>
  <c r="S977" i="24" s="1" a="1"/>
  <c r="S977" i="24" s="1"/>
  <c r="AL977" i="24" s="1"/>
  <c r="G977" i="24"/>
  <c r="Q1061" i="24"/>
  <c r="S1061" i="24" s="1" a="1"/>
  <c r="S1061" i="24" s="1"/>
  <c r="AL1061" i="24" s="1"/>
  <c r="G1061" i="24"/>
  <c r="Q1145" i="24"/>
  <c r="S1145" i="24" s="1" a="1"/>
  <c r="S1145" i="24" s="1"/>
  <c r="AL1145" i="24" s="1"/>
  <c r="G1145" i="24"/>
  <c r="Q1301" i="24"/>
  <c r="S1301" i="24" s="1" a="1"/>
  <c r="S1301" i="24" s="1"/>
  <c r="AL1301" i="24" s="1"/>
  <c r="G1301" i="24"/>
  <c r="Q67" i="24"/>
  <c r="S67" i="24" s="1" a="1"/>
  <c r="S67" i="24" s="1"/>
  <c r="G67" i="24"/>
  <c r="Q139" i="24"/>
  <c r="S139" i="24" s="1" a="1"/>
  <c r="S139" i="24" s="1"/>
  <c r="G139" i="24"/>
  <c r="Q68" i="24"/>
  <c r="S68" i="24" s="1" a="1"/>
  <c r="S68" i="24" s="1"/>
  <c r="G68" i="24"/>
  <c r="Q223" i="24"/>
  <c r="S223" i="24" s="1" a="1"/>
  <c r="S223" i="24" s="1"/>
  <c r="G223" i="24"/>
  <c r="Q295" i="24"/>
  <c r="S295" i="24" s="1" a="1"/>
  <c r="S295" i="24" s="1"/>
  <c r="G295" i="24"/>
  <c r="Q367" i="24"/>
  <c r="S367" i="24" s="1" a="1"/>
  <c r="S367" i="24" s="1"/>
  <c r="G367" i="24"/>
  <c r="Q583" i="24"/>
  <c r="S583" i="24" s="1" a="1"/>
  <c r="S583" i="24" s="1"/>
  <c r="G583" i="24"/>
  <c r="Q1087" i="24"/>
  <c r="S1087" i="24" s="1" a="1"/>
  <c r="S1087" i="24" s="1"/>
  <c r="AL1087" i="24" s="1"/>
  <c r="G1087" i="24"/>
  <c r="Q1159" i="24"/>
  <c r="S1159" i="24" s="1" a="1"/>
  <c r="S1159" i="24" s="1"/>
  <c r="AL1159" i="24" s="1"/>
  <c r="G1159" i="24"/>
  <c r="Q344" i="24"/>
  <c r="S344" i="24" s="1" a="1"/>
  <c r="S344" i="24" s="1"/>
  <c r="G344" i="24"/>
  <c r="Q130" i="24"/>
  <c r="S130" i="24" s="1" a="1"/>
  <c r="S130" i="24" s="1"/>
  <c r="G130" i="24"/>
  <c r="Q202" i="24"/>
  <c r="S202" i="24" s="1" a="1"/>
  <c r="S202" i="24" s="1"/>
  <c r="G202" i="24"/>
  <c r="Q274" i="24"/>
  <c r="S274" i="24" s="1" a="1"/>
  <c r="S274" i="24" s="1"/>
  <c r="G274" i="24"/>
  <c r="J1363" i="24"/>
  <c r="Q716" i="24"/>
  <c r="S716" i="24" s="1" a="1"/>
  <c r="S716" i="24" s="1"/>
  <c r="G716" i="24"/>
  <c r="Q1508" i="24"/>
  <c r="S1508" i="24" s="1" a="1"/>
  <c r="S1508" i="24" s="1"/>
  <c r="AL1508" i="24" s="1"/>
  <c r="G1508" i="24"/>
  <c r="Q465" i="24"/>
  <c r="S465" i="24" s="1" a="1"/>
  <c r="S465" i="24" s="1"/>
  <c r="G465" i="24"/>
  <c r="G128" i="24"/>
  <c r="G165" i="24"/>
  <c r="G285" i="24"/>
  <c r="G416" i="24"/>
  <c r="G369" i="24"/>
  <c r="G429" i="24"/>
  <c r="G549" i="24"/>
  <c r="G478" i="24"/>
  <c r="G531" i="24"/>
  <c r="G592" i="24"/>
  <c r="G1496" i="24"/>
  <c r="G1414" i="24"/>
  <c r="G1221" i="24"/>
  <c r="G887" i="24"/>
  <c r="G707" i="24"/>
  <c r="G1555" i="24"/>
  <c r="G1482" i="24"/>
  <c r="G1364" i="24"/>
  <c r="G1256" i="24"/>
  <c r="G1052" i="24"/>
  <c r="G849" i="24"/>
  <c r="G855" i="24"/>
  <c r="G1243" i="24"/>
  <c r="G1063" i="24"/>
  <c r="G777" i="24"/>
  <c r="G1504" i="24"/>
  <c r="G1398" i="24"/>
  <c r="G1230" i="24"/>
  <c r="G968" i="24"/>
  <c r="G872" i="24"/>
  <c r="G764" i="24"/>
  <c r="G1343" i="24"/>
  <c r="G1194" i="24"/>
  <c r="G1024" i="24"/>
  <c r="G822" i="24"/>
  <c r="G690" i="24"/>
  <c r="G1102" i="24"/>
  <c r="G978" i="24"/>
  <c r="G1370" i="24"/>
  <c r="G1545" i="24"/>
  <c r="G915" i="24"/>
  <c r="G462" i="24"/>
  <c r="G391" i="24"/>
  <c r="G571" i="24"/>
  <c r="G890" i="24"/>
  <c r="G1147" i="24"/>
  <c r="G709" i="24"/>
  <c r="Q30" i="24"/>
  <c r="S30" i="24" s="1" a="1"/>
  <c r="S30" i="24" s="1"/>
  <c r="G30" i="24"/>
  <c r="Q102" i="24"/>
  <c r="S102" i="24" s="1" a="1"/>
  <c r="S102" i="24" s="1"/>
  <c r="G102" i="24"/>
  <c r="Q174" i="24"/>
  <c r="S174" i="24" s="1" a="1"/>
  <c r="S174" i="24" s="1"/>
  <c r="G174" i="24"/>
  <c r="Q246" i="24"/>
  <c r="S246" i="24" s="1" a="1"/>
  <c r="S246" i="24" s="1"/>
  <c r="G246" i="24"/>
  <c r="Q33" i="24"/>
  <c r="S33" i="24" s="1" a="1"/>
  <c r="S33" i="24" s="1"/>
  <c r="G33" i="24"/>
  <c r="Q105" i="24"/>
  <c r="S105" i="24" s="1" a="1"/>
  <c r="S105" i="24" s="1"/>
  <c r="G105" i="24"/>
  <c r="Q22" i="24"/>
  <c r="S22" i="24" s="1" a="1"/>
  <c r="S22" i="24" s="1"/>
  <c r="G22" i="24"/>
  <c r="Q94" i="24"/>
  <c r="S94" i="24" s="1" a="1"/>
  <c r="S94" i="24" s="1"/>
  <c r="G94" i="24"/>
  <c r="Q330" i="24"/>
  <c r="S330" i="24" s="1" a="1"/>
  <c r="S330" i="24" s="1"/>
  <c r="G330" i="24"/>
  <c r="Q402" i="24"/>
  <c r="S402" i="24" s="1" a="1"/>
  <c r="S402" i="24" s="1"/>
  <c r="G402" i="24"/>
  <c r="Q474" i="24"/>
  <c r="S474" i="24" s="1" a="1"/>
  <c r="S474" i="24" s="1"/>
  <c r="G474" i="24"/>
  <c r="Q618" i="24"/>
  <c r="S618" i="24" s="1" a="1"/>
  <c r="S618" i="24" s="1"/>
  <c r="G618" i="24"/>
  <c r="Q762" i="24"/>
  <c r="S762" i="24" s="1" a="1"/>
  <c r="S762" i="24" s="1"/>
  <c r="AL762" i="24" s="1"/>
  <c r="G762" i="24"/>
  <c r="Q834" i="24"/>
  <c r="S834" i="24" s="1" a="1"/>
  <c r="S834" i="24" s="1"/>
  <c r="AL834" i="24" s="1"/>
  <c r="G834" i="24"/>
  <c r="Q906" i="24"/>
  <c r="S906" i="24" s="1" a="1"/>
  <c r="S906" i="24" s="1"/>
  <c r="AL906" i="24" s="1"/>
  <c r="G906" i="24"/>
  <c r="Q1554" i="24"/>
  <c r="S1554" i="24" s="1" a="1"/>
  <c r="S1554" i="24" s="1"/>
  <c r="AL1554" i="24" s="1"/>
  <c r="G1554" i="24"/>
  <c r="Q538" i="24"/>
  <c r="S538" i="24" s="1" a="1"/>
  <c r="S538" i="24" s="1"/>
  <c r="G538" i="24"/>
  <c r="Q610" i="24"/>
  <c r="S610" i="24" s="1" a="1"/>
  <c r="S610" i="24" s="1"/>
  <c r="G610" i="24"/>
  <c r="Q754" i="24"/>
  <c r="S754" i="24" s="1" a="1"/>
  <c r="S754" i="24" s="1"/>
  <c r="AL754" i="24" s="1"/>
  <c r="G754" i="24"/>
  <c r="Q898" i="24"/>
  <c r="S898" i="24" s="1" a="1"/>
  <c r="S898" i="24" s="1"/>
  <c r="AL898" i="24" s="1"/>
  <c r="G898" i="24"/>
  <c r="Q970" i="24"/>
  <c r="S970" i="24" s="1" a="1"/>
  <c r="S970" i="24" s="1"/>
  <c r="AL970" i="24" s="1"/>
  <c r="G970" i="24"/>
  <c r="Q1042" i="24"/>
  <c r="S1042" i="24" s="1" a="1"/>
  <c r="S1042" i="24" s="1"/>
  <c r="AL1042" i="24" s="1"/>
  <c r="G1042" i="24"/>
  <c r="Q1186" i="24"/>
  <c r="S1186" i="24" s="1" a="1"/>
  <c r="S1186" i="24" s="1"/>
  <c r="AL1186" i="24" s="1"/>
  <c r="G1186" i="24"/>
  <c r="Q1258" i="24"/>
  <c r="S1258" i="24" s="1" a="1"/>
  <c r="S1258" i="24" s="1"/>
  <c r="AL1258" i="24" s="1"/>
  <c r="G1258" i="24"/>
  <c r="G152" i="24"/>
  <c r="G189" i="24"/>
  <c r="G297" i="24"/>
  <c r="G428" i="24"/>
  <c r="G381" i="24"/>
  <c r="G406" i="24"/>
  <c r="G573" i="24"/>
  <c r="G490" i="24"/>
  <c r="G543" i="24"/>
  <c r="G1484" i="24"/>
  <c r="G1402" i="24"/>
  <c r="G1198" i="24"/>
  <c r="G1114" i="24"/>
  <c r="G1389" i="24"/>
  <c r="G1425" i="24"/>
  <c r="G1257" i="24"/>
  <c r="G1089" i="24"/>
  <c r="G923" i="24"/>
  <c r="G1460" i="24"/>
  <c r="G1244" i="24"/>
  <c r="G1148" i="24"/>
  <c r="G1028" i="24"/>
  <c r="G1423" i="24"/>
  <c r="G1207" i="24"/>
  <c r="G1027" i="24"/>
  <c r="G1093" i="24"/>
  <c r="G682" i="24"/>
  <c r="G1219" i="24"/>
  <c r="G969" i="24"/>
  <c r="G1129" i="24"/>
  <c r="G729" i="24"/>
  <c r="G956" i="24"/>
  <c r="G1418" i="24"/>
  <c r="G1321" i="24"/>
  <c r="G1304" i="24"/>
  <c r="G1503" i="24"/>
  <c r="G967" i="24"/>
  <c r="G871" i="24"/>
  <c r="G799" i="24"/>
  <c r="G703" i="24"/>
  <c r="G1223" i="24"/>
  <c r="G738" i="24"/>
  <c r="G1226" i="24"/>
  <c r="G1521" i="24"/>
  <c r="G486" i="24"/>
  <c r="G403" i="24"/>
  <c r="G595" i="24"/>
  <c r="G1267" i="24"/>
  <c r="G1247" i="24"/>
  <c r="Q1263" i="24"/>
  <c r="S1263" i="24" s="1" a="1"/>
  <c r="S1263" i="24" s="1"/>
  <c r="AL1263" i="24" s="1"/>
  <c r="G1263" i="24"/>
  <c r="Q1335" i="24"/>
  <c r="S1335" i="24" s="1" a="1"/>
  <c r="S1335" i="24" s="1"/>
  <c r="AL1335" i="24" s="1"/>
  <c r="G1335" i="24"/>
  <c r="Q364" i="24"/>
  <c r="S364" i="24" s="1" a="1"/>
  <c r="S364" i="24" s="1"/>
  <c r="G364" i="24"/>
  <c r="Q436" i="24"/>
  <c r="S436" i="24" s="1" a="1"/>
  <c r="S436" i="24" s="1"/>
  <c r="G436" i="24"/>
  <c r="Q508" i="24"/>
  <c r="S508" i="24" s="1" a="1"/>
  <c r="S508" i="24" s="1"/>
  <c r="G508" i="24"/>
  <c r="Q664" i="24"/>
  <c r="S664" i="24" s="1" a="1"/>
  <c r="S664" i="24" s="1"/>
  <c r="G664" i="24"/>
  <c r="Q736" i="24"/>
  <c r="S736" i="24" s="1" a="1"/>
  <c r="S736" i="24" s="1"/>
  <c r="AL736" i="24" s="1"/>
  <c r="G736" i="24"/>
  <c r="Q1036" i="24"/>
  <c r="S1036" i="24" s="1" a="1"/>
  <c r="S1036" i="24" s="1"/>
  <c r="AL1036" i="24" s="1"/>
  <c r="G1036" i="24"/>
  <c r="Q1120" i="24"/>
  <c r="S1120" i="24" s="1" a="1"/>
  <c r="S1120" i="24" s="1"/>
  <c r="AL1120" i="24" s="1"/>
  <c r="G1120" i="24"/>
  <c r="Q1192" i="24"/>
  <c r="S1192" i="24" s="1" a="1"/>
  <c r="S1192" i="24" s="1"/>
  <c r="AL1192" i="24" s="1"/>
  <c r="G1192" i="24"/>
  <c r="Q1432" i="24"/>
  <c r="S1432" i="24" s="1" a="1"/>
  <c r="S1432" i="24" s="1"/>
  <c r="AL1432" i="24" s="1"/>
  <c r="G1432" i="24"/>
  <c r="Q845" i="24"/>
  <c r="S845" i="24" s="1" a="1"/>
  <c r="S845" i="24" s="1"/>
  <c r="AL845" i="24" s="1"/>
  <c r="G845" i="24"/>
  <c r="Q917" i="24"/>
  <c r="S917" i="24" s="1" a="1"/>
  <c r="S917" i="24" s="1"/>
  <c r="AL917" i="24" s="1"/>
  <c r="G917" i="24"/>
  <c r="Q989" i="24"/>
  <c r="S989" i="24" s="1" a="1"/>
  <c r="S989" i="24" s="1"/>
  <c r="AL989" i="24" s="1"/>
  <c r="G989" i="24"/>
  <c r="Q1157" i="24"/>
  <c r="S1157" i="24" s="1" a="1"/>
  <c r="S1157" i="24" s="1"/>
  <c r="AL1157" i="24" s="1"/>
  <c r="G1157" i="24"/>
  <c r="Q1241" i="24"/>
  <c r="S1241" i="24" s="1" a="1"/>
  <c r="S1241" i="24" s="1"/>
  <c r="AL1241" i="24" s="1"/>
  <c r="G1241" i="24"/>
  <c r="Q1313" i="24"/>
  <c r="S1313" i="24" s="1" a="1"/>
  <c r="S1313" i="24" s="1"/>
  <c r="AL1313" i="24" s="1"/>
  <c r="G1313" i="24"/>
  <c r="Q79" i="24"/>
  <c r="S79" i="24" s="1" a="1"/>
  <c r="S79" i="24" s="1"/>
  <c r="G79" i="24"/>
  <c r="Q151" i="24"/>
  <c r="S151" i="24" s="1" a="1"/>
  <c r="S151" i="24" s="1"/>
  <c r="G151" i="24"/>
  <c r="J1566" i="24"/>
  <c r="Q235" i="24"/>
  <c r="S235" i="24" s="1" a="1"/>
  <c r="S235" i="24" s="1"/>
  <c r="G235" i="24"/>
  <c r="Q307" i="24"/>
  <c r="S307" i="24" s="1" a="1"/>
  <c r="S307" i="24" s="1"/>
  <c r="G307" i="24"/>
  <c r="Q451" i="24"/>
  <c r="S451" i="24" s="1" a="1"/>
  <c r="S451" i="24" s="1"/>
  <c r="G451" i="24"/>
  <c r="Q523" i="24"/>
  <c r="S523" i="24" s="1" a="1"/>
  <c r="S523" i="24" s="1"/>
  <c r="G523" i="24"/>
  <c r="Q811" i="24"/>
  <c r="S811" i="24" s="1" a="1"/>
  <c r="S811" i="24" s="1"/>
  <c r="AL811" i="24" s="1"/>
  <c r="G811" i="24"/>
  <c r="J883" i="24"/>
  <c r="Q1315" i="24"/>
  <c r="S1315" i="24" s="1" a="1"/>
  <c r="S1315" i="24" s="1"/>
  <c r="AL1315" i="24" s="1"/>
  <c r="G1315" i="24"/>
  <c r="Q140" i="24"/>
  <c r="S140" i="24" s="1" a="1"/>
  <c r="S140" i="24" s="1"/>
  <c r="G140" i="24"/>
  <c r="Q284" i="24"/>
  <c r="S284" i="24" s="1" a="1"/>
  <c r="S284" i="24" s="1"/>
  <c r="G284" i="24"/>
  <c r="Q142" i="24"/>
  <c r="S142" i="24" s="1" a="1"/>
  <c r="S142" i="24" s="1"/>
  <c r="G142" i="24"/>
  <c r="Q214" i="24"/>
  <c r="S214" i="24" s="1" a="1"/>
  <c r="S214" i="24" s="1"/>
  <c r="G214" i="24"/>
  <c r="Q286" i="24"/>
  <c r="S286" i="24" s="1" a="1"/>
  <c r="S286" i="24" s="1"/>
  <c r="G286" i="24"/>
  <c r="J728" i="24"/>
  <c r="Q1016" i="24"/>
  <c r="S1016" i="24" s="1" a="1"/>
  <c r="S1016" i="24" s="1"/>
  <c r="AL1016" i="24" s="1"/>
  <c r="G1016" i="24"/>
  <c r="J1376" i="24"/>
  <c r="J909" i="24"/>
  <c r="Q1053" i="24"/>
  <c r="S1053" i="24" s="1" a="1"/>
  <c r="S1053" i="24" s="1"/>
  <c r="AL1053" i="24" s="1"/>
  <c r="G1053" i="24"/>
  <c r="J1125" i="24"/>
  <c r="J1269" i="24"/>
  <c r="J838" i="24"/>
  <c r="J1198" i="24"/>
  <c r="J1342" i="24"/>
  <c r="G188" i="24"/>
  <c r="G225" i="24"/>
  <c r="G434" i="24"/>
  <c r="G309" i="24"/>
  <c r="G440" i="24"/>
  <c r="G393" i="24"/>
  <c r="G662" i="24"/>
  <c r="G418" i="24"/>
  <c r="G585" i="24"/>
  <c r="G514" i="24"/>
  <c r="G1580" i="24"/>
  <c r="G1185" i="24"/>
  <c r="G839" i="24"/>
  <c r="G683" i="24"/>
  <c r="G1531" i="24"/>
  <c r="G1401" i="24"/>
  <c r="G1136" i="24"/>
  <c r="G1006" i="24"/>
  <c r="G1399" i="24"/>
  <c r="G1195" i="24"/>
  <c r="G825" i="24"/>
  <c r="G681" i="24"/>
  <c r="G1160" i="24"/>
  <c r="G838" i="24"/>
  <c r="G669" i="24"/>
  <c r="G1299" i="24"/>
  <c r="G1564" i="24"/>
  <c r="G1374" i="24"/>
  <c r="G1302" i="24"/>
  <c r="G1218" i="24"/>
  <c r="G1122" i="24"/>
  <c r="G1026" i="24"/>
  <c r="G860" i="24"/>
  <c r="G856" i="24"/>
  <c r="G853" i="24"/>
  <c r="G1410" i="24"/>
  <c r="G955" i="24"/>
  <c r="G787" i="24"/>
  <c r="G691" i="24"/>
  <c r="G1312" i="24"/>
  <c r="G1156" i="24"/>
  <c r="G1328" i="24"/>
  <c r="G1216" i="24"/>
  <c r="G1047" i="24"/>
  <c r="G760" i="24"/>
  <c r="G1497" i="24"/>
  <c r="G1319" i="24"/>
  <c r="G769" i="24"/>
  <c r="G510" i="24"/>
  <c r="G1228" i="24"/>
  <c r="G415" i="24"/>
  <c r="G607" i="24"/>
  <c r="G925" i="24"/>
  <c r="G1561" i="24"/>
  <c r="Q781" i="24"/>
  <c r="S781" i="24" s="1" a="1"/>
  <c r="S781" i="24" s="1"/>
  <c r="AL781" i="24" s="1"/>
  <c r="G781" i="24"/>
  <c r="Q50" i="24"/>
  <c r="S50" i="24" s="1" a="1"/>
  <c r="S50" i="24" s="1"/>
  <c r="G50" i="24"/>
  <c r="Q122" i="24"/>
  <c r="S122" i="24" s="1" a="1"/>
  <c r="S122" i="24" s="1"/>
  <c r="G122" i="24"/>
  <c r="Q866" i="24"/>
  <c r="S866" i="24" s="1" a="1"/>
  <c r="S866" i="24" s="1"/>
  <c r="AL866" i="24" s="1"/>
  <c r="G866" i="24"/>
  <c r="Q950" i="24"/>
  <c r="S950" i="24" s="1" a="1"/>
  <c r="S950" i="24" s="1"/>
  <c r="AL950" i="24" s="1"/>
  <c r="G950" i="24"/>
  <c r="Q1250" i="24"/>
  <c r="S1250" i="24" s="1" a="1"/>
  <c r="S1250" i="24" s="1"/>
  <c r="AL1250" i="24" s="1"/>
  <c r="G1250" i="24"/>
  <c r="Q1490" i="24"/>
  <c r="S1490" i="24" s="1" a="1"/>
  <c r="S1490" i="24" s="1"/>
  <c r="AL1490" i="24" s="1"/>
  <c r="G1490" i="24"/>
  <c r="Q1574" i="24"/>
  <c r="S1574" i="24" s="1" a="1"/>
  <c r="S1574" i="24" s="1"/>
  <c r="AL1574" i="24" s="1"/>
  <c r="G1574" i="24"/>
  <c r="Q63" i="24"/>
  <c r="S63" i="24" s="1" a="1"/>
  <c r="S63" i="24" s="1"/>
  <c r="G63" i="24"/>
  <c r="Q135" i="24"/>
  <c r="S135" i="24" s="1" a="1"/>
  <c r="S135" i="24" s="1"/>
  <c r="G135" i="24"/>
  <c r="Q207" i="24"/>
  <c r="S207" i="24" s="1" a="1"/>
  <c r="S207" i="24" s="1"/>
  <c r="G207" i="24"/>
  <c r="Q279" i="24"/>
  <c r="S279" i="24" s="1" a="1"/>
  <c r="S279" i="24" s="1"/>
  <c r="G279" i="24"/>
  <c r="Q351" i="24"/>
  <c r="S351" i="24" s="1" a="1"/>
  <c r="S351" i="24" s="1"/>
  <c r="G351" i="24"/>
  <c r="Q423" i="24"/>
  <c r="S423" i="24" s="1" a="1"/>
  <c r="S423" i="24" s="1"/>
  <c r="G423" i="24"/>
  <c r="Q495" i="24"/>
  <c r="S495" i="24" s="1" a="1"/>
  <c r="S495" i="24" s="1"/>
  <c r="G495" i="24"/>
  <c r="Q651" i="24"/>
  <c r="S651" i="24" s="1" a="1"/>
  <c r="S651" i="24" s="1"/>
  <c r="G651" i="24"/>
  <c r="Q723" i="24"/>
  <c r="S723" i="24" s="1" a="1"/>
  <c r="S723" i="24" s="1"/>
  <c r="AL723" i="24" s="1"/>
  <c r="G723" i="24"/>
  <c r="Q795" i="24"/>
  <c r="S795" i="24" s="1" a="1"/>
  <c r="S795" i="24" s="1"/>
  <c r="AL795" i="24" s="1"/>
  <c r="G795" i="24"/>
  <c r="Q1191" i="24"/>
  <c r="S1191" i="24" s="1" a="1"/>
  <c r="S1191" i="24" s="1"/>
  <c r="AL1191" i="24" s="1"/>
  <c r="G1191" i="24"/>
  <c r="Q1419" i="24"/>
  <c r="S1419" i="24" s="1" a="1"/>
  <c r="S1419" i="24" s="1"/>
  <c r="AL1419" i="24" s="1"/>
  <c r="G1419" i="24"/>
  <c r="Q76" i="24"/>
  <c r="S76" i="24" s="1" a="1"/>
  <c r="S76" i="24" s="1"/>
  <c r="G76" i="24"/>
  <c r="Q148" i="24"/>
  <c r="S148" i="24" s="1" a="1"/>
  <c r="S148" i="24" s="1"/>
  <c r="G148" i="24"/>
  <c r="Q220" i="24"/>
  <c r="S220" i="24" s="1" a="1"/>
  <c r="S220" i="24" s="1"/>
  <c r="G220" i="24"/>
  <c r="Q292" i="24"/>
  <c r="S292" i="24" s="1" a="1"/>
  <c r="S292" i="24" s="1"/>
  <c r="G292" i="24"/>
  <c r="Q820" i="24"/>
  <c r="S820" i="24" s="1" a="1"/>
  <c r="S820" i="24" s="1"/>
  <c r="AL820" i="24" s="1"/>
  <c r="G820" i="24"/>
  <c r="Q1204" i="24"/>
  <c r="S1204" i="24" s="1" a="1"/>
  <c r="S1204" i="24" s="1"/>
  <c r="AL1204" i="24" s="1"/>
  <c r="G1204" i="24"/>
  <c r="Q1516" i="24"/>
  <c r="S1516" i="24" s="1" a="1"/>
  <c r="S1516" i="24" s="1"/>
  <c r="AL1516" i="24" s="1"/>
  <c r="G1516" i="24"/>
  <c r="Q53" i="24"/>
  <c r="S53" i="24" s="1" a="1"/>
  <c r="S53" i="24" s="1"/>
  <c r="G53" i="24"/>
  <c r="Q125" i="24"/>
  <c r="S125" i="24" s="1" a="1"/>
  <c r="S125" i="24" s="1"/>
  <c r="G125" i="24"/>
  <c r="Q197" i="24"/>
  <c r="S197" i="24" s="1" a="1"/>
  <c r="S197" i="24" s="1"/>
  <c r="G197" i="24"/>
  <c r="Q269" i="24"/>
  <c r="S269" i="24" s="1" a="1"/>
  <c r="S269" i="24" s="1"/>
  <c r="G269" i="24"/>
  <c r="Q341" i="24"/>
  <c r="S341" i="24" s="1" a="1"/>
  <c r="S341" i="24" s="1"/>
  <c r="G341" i="24"/>
  <c r="Q413" i="24"/>
  <c r="S413" i="24" s="1" a="1"/>
  <c r="S413" i="24" s="1"/>
  <c r="G413" i="24"/>
  <c r="Q485" i="24"/>
  <c r="S485" i="24" s="1" a="1"/>
  <c r="S485" i="24" s="1"/>
  <c r="G485" i="24"/>
  <c r="Q557" i="24"/>
  <c r="S557" i="24" s="1" a="1"/>
  <c r="S557" i="24" s="1"/>
  <c r="G557" i="24"/>
  <c r="Q629" i="24"/>
  <c r="S629" i="24" s="1" a="1"/>
  <c r="S629" i="24" s="1"/>
  <c r="G629" i="24"/>
  <c r="Q701" i="24"/>
  <c r="S701" i="24" s="1" a="1"/>
  <c r="S701" i="24" s="1"/>
  <c r="G701" i="24"/>
  <c r="Q773" i="24"/>
  <c r="S773" i="24" s="1" a="1"/>
  <c r="S773" i="24" s="1"/>
  <c r="AL773" i="24" s="1"/>
  <c r="G773" i="24"/>
  <c r="Q1085" i="24"/>
  <c r="S1085" i="24" s="1" a="1"/>
  <c r="S1085" i="24" s="1"/>
  <c r="AL1085" i="24" s="1"/>
  <c r="G1085" i="24"/>
  <c r="Q1397" i="24"/>
  <c r="S1397" i="24" s="1" a="1"/>
  <c r="S1397" i="24" s="1"/>
  <c r="AL1397" i="24" s="1"/>
  <c r="G1397" i="24"/>
  <c r="Q1469" i="24"/>
  <c r="S1469" i="24" s="1" a="1"/>
  <c r="S1469" i="24" s="1"/>
  <c r="AL1469" i="24" s="1"/>
  <c r="G1469" i="24"/>
  <c r="Q1541" i="24"/>
  <c r="S1541" i="24" s="1" a="1"/>
  <c r="S1541" i="24" s="1"/>
  <c r="AL1541" i="24" s="1"/>
  <c r="G1541" i="24"/>
  <c r="Q42" i="24"/>
  <c r="S42" i="24" s="1" a="1"/>
  <c r="S42" i="24" s="1"/>
  <c r="G42" i="24"/>
  <c r="Q114" i="24"/>
  <c r="S114" i="24" s="1" a="1"/>
  <c r="S114" i="24" s="1"/>
  <c r="G114" i="24"/>
  <c r="Q186" i="24"/>
  <c r="S186" i="24" s="1" a="1"/>
  <c r="S186" i="24" s="1"/>
  <c r="G186" i="24"/>
  <c r="Q20" i="24"/>
  <c r="S20" i="24" s="1" a="1"/>
  <c r="S20" i="24" s="1"/>
  <c r="G20" i="24"/>
  <c r="Q45" i="24"/>
  <c r="S45" i="24" s="1" a="1"/>
  <c r="S45" i="24" s="1"/>
  <c r="G45" i="24"/>
  <c r="Q34" i="24"/>
  <c r="S34" i="24" s="1" a="1"/>
  <c r="S34" i="24" s="1"/>
  <c r="G34" i="24"/>
  <c r="Q106" i="24"/>
  <c r="S106" i="24" s="1" a="1"/>
  <c r="S106" i="24" s="1"/>
  <c r="G106" i="24"/>
  <c r="Q414" i="24"/>
  <c r="S414" i="24" s="1" a="1"/>
  <c r="S414" i="24" s="1"/>
  <c r="G414" i="24"/>
  <c r="Q630" i="24"/>
  <c r="S630" i="24" s="1" a="1"/>
  <c r="S630" i="24" s="1"/>
  <c r="G630" i="24"/>
  <c r="Q846" i="24"/>
  <c r="S846" i="24" s="1" a="1"/>
  <c r="S846" i="24" s="1"/>
  <c r="AL846" i="24" s="1"/>
  <c r="G846" i="24"/>
  <c r="Q918" i="24"/>
  <c r="S918" i="24" s="1" a="1"/>
  <c r="S918" i="24" s="1"/>
  <c r="AL918" i="24" s="1"/>
  <c r="G918" i="24"/>
  <c r="Q1134" i="24"/>
  <c r="S1134" i="24" s="1" a="1"/>
  <c r="S1134" i="24" s="1"/>
  <c r="AL1134" i="24" s="1"/>
  <c r="G1134" i="24"/>
  <c r="Q1206" i="24"/>
  <c r="S1206" i="24" s="1" a="1"/>
  <c r="S1206" i="24" s="1"/>
  <c r="AL1206" i="24" s="1"/>
  <c r="G1206" i="24"/>
  <c r="Q1278" i="24"/>
  <c r="S1278" i="24" s="1" a="1"/>
  <c r="S1278" i="24" s="1"/>
  <c r="AL1278" i="24" s="1"/>
  <c r="G1278" i="24"/>
  <c r="Q1350" i="24"/>
  <c r="S1350" i="24" s="1" a="1"/>
  <c r="S1350" i="24" s="1"/>
  <c r="AL1350" i="24" s="1"/>
  <c r="G1350" i="24"/>
  <c r="Q1422" i="24"/>
  <c r="S1422" i="24" s="1" a="1"/>
  <c r="S1422" i="24" s="1"/>
  <c r="AL1422" i="24" s="1"/>
  <c r="G1422" i="24"/>
  <c r="Q694" i="24"/>
  <c r="S694" i="24" s="1" a="1"/>
  <c r="S694" i="24" s="1"/>
  <c r="G694" i="24"/>
  <c r="Q766" i="24"/>
  <c r="S766" i="24" s="1" a="1"/>
  <c r="S766" i="24" s="1"/>
  <c r="AL766" i="24" s="1"/>
  <c r="G766" i="24"/>
  <c r="Q982" i="24"/>
  <c r="S982" i="24" s="1" a="1"/>
  <c r="S982" i="24" s="1"/>
  <c r="AL982" i="24" s="1"/>
  <c r="G982" i="24"/>
  <c r="Q1054" i="24"/>
  <c r="S1054" i="24" s="1" a="1"/>
  <c r="S1054" i="24" s="1"/>
  <c r="AL1054" i="24" s="1"/>
  <c r="G1054" i="24"/>
  <c r="Q1126" i="24"/>
  <c r="S1126" i="24" s="1" a="1"/>
  <c r="S1126" i="24" s="1"/>
  <c r="AL1126" i="24" s="1"/>
  <c r="G1126" i="24"/>
  <c r="Q1486" i="24"/>
  <c r="S1486" i="24" s="1" a="1"/>
  <c r="S1486" i="24" s="1"/>
  <c r="AL1486" i="24" s="1"/>
  <c r="G1486" i="24"/>
  <c r="Q1558" i="24"/>
  <c r="S1558" i="24" s="1" a="1"/>
  <c r="S1558" i="24" s="1"/>
  <c r="AL1558" i="24" s="1"/>
  <c r="G1558" i="24"/>
  <c r="G200" i="24"/>
  <c r="G321" i="24"/>
  <c r="G464" i="24"/>
  <c r="G405" i="24"/>
  <c r="G327" i="24"/>
  <c r="G597" i="24"/>
  <c r="G865" i="24"/>
  <c r="G1474" i="24"/>
  <c r="G1390" i="24"/>
  <c r="G1282" i="24"/>
  <c r="G1377" i="24"/>
  <c r="G1041" i="24"/>
  <c r="G1233" i="24"/>
  <c r="G1065" i="24"/>
  <c r="G875" i="24"/>
  <c r="G1232" i="24"/>
  <c r="G1345" i="24"/>
  <c r="G1033" i="24"/>
  <c r="G1459" i="24"/>
  <c r="G945" i="24"/>
  <c r="G1369" i="24"/>
  <c r="G843" i="24"/>
  <c r="G1470" i="24"/>
  <c r="G1290" i="24"/>
  <c r="G944" i="24"/>
  <c r="G1359" i="24"/>
  <c r="G1334" i="24"/>
  <c r="G1453" i="24"/>
  <c r="G1139" i="24"/>
  <c r="G859" i="24"/>
  <c r="G679" i="24"/>
  <c r="G990" i="24"/>
  <c r="G1043" i="24"/>
  <c r="G522" i="24"/>
  <c r="G1342" i="24"/>
  <c r="G427" i="24"/>
  <c r="G619" i="24"/>
  <c r="G1451" i="24"/>
  <c r="G1340" i="24"/>
  <c r="Q19" i="24"/>
  <c r="S19" i="24" s="1" a="1"/>
  <c r="S19" i="24" s="1"/>
  <c r="G19" i="24"/>
  <c r="Q91" i="24"/>
  <c r="S91" i="24" s="1" a="1"/>
  <c r="S91" i="24" s="1"/>
  <c r="G91" i="24"/>
  <c r="Q163" i="24"/>
  <c r="S163" i="24" s="1" a="1"/>
  <c r="S163" i="24" s="1"/>
  <c r="G163" i="24"/>
  <c r="Q92" i="24"/>
  <c r="S92" i="24" s="1" a="1"/>
  <c r="S92" i="24" s="1"/>
  <c r="G92" i="24"/>
  <c r="Q175" i="24"/>
  <c r="S175" i="24" s="1" a="1"/>
  <c r="S175" i="24" s="1"/>
  <c r="G175" i="24"/>
  <c r="Q247" i="24"/>
  <c r="S247" i="24" s="1" a="1"/>
  <c r="S247" i="24" s="1"/>
  <c r="G247" i="24"/>
  <c r="Q319" i="24"/>
  <c r="S319" i="24" s="1" a="1"/>
  <c r="S319" i="24" s="1"/>
  <c r="G319" i="24"/>
  <c r="Q177" i="24"/>
  <c r="S177" i="24" s="1" a="1"/>
  <c r="S177" i="24" s="1"/>
  <c r="G177" i="24"/>
  <c r="Q249" i="24"/>
  <c r="S249" i="24" s="1" a="1"/>
  <c r="S249" i="24" s="1"/>
  <c r="G249" i="24"/>
  <c r="Q154" i="24"/>
  <c r="S154" i="24" s="1" a="1"/>
  <c r="S154" i="24" s="1"/>
  <c r="G154" i="24"/>
  <c r="Q226" i="24"/>
  <c r="S226" i="24" s="1" a="1"/>
  <c r="S226" i="24" s="1"/>
  <c r="G226" i="24"/>
  <c r="Q298" i="24"/>
  <c r="S298" i="24" s="1" a="1"/>
  <c r="S298" i="24" s="1"/>
  <c r="G298" i="24"/>
  <c r="Q380" i="24"/>
  <c r="S380" i="24" s="1" a="1"/>
  <c r="S380" i="24" s="1"/>
  <c r="G380" i="24"/>
  <c r="Q452" i="24"/>
  <c r="S452" i="24" s="1" a="1"/>
  <c r="S452" i="24" s="1"/>
  <c r="G452" i="24"/>
  <c r="Q524" i="24"/>
  <c r="S524" i="24" s="1" a="1"/>
  <c r="S524" i="24" s="1"/>
  <c r="G524" i="24"/>
  <c r="Q812" i="24"/>
  <c r="S812" i="24" s="1" a="1"/>
  <c r="S812" i="24" s="1"/>
  <c r="AL812" i="24" s="1"/>
  <c r="G812" i="24"/>
  <c r="Q1388" i="24"/>
  <c r="S1388" i="24" s="1" a="1"/>
  <c r="S1388" i="24" s="1"/>
  <c r="AL1388" i="24" s="1"/>
  <c r="G1388" i="24"/>
  <c r="Q561" i="24"/>
  <c r="S561" i="24" s="1" a="1"/>
  <c r="S561" i="24" s="1"/>
  <c r="G561" i="24"/>
  <c r="G212" i="24"/>
  <c r="G248" i="24"/>
  <c r="G333" i="24"/>
  <c r="G476" i="24"/>
  <c r="G346" i="24"/>
  <c r="G584" i="24"/>
  <c r="G441" i="24"/>
  <c r="G609" i="24"/>
  <c r="G363" i="24"/>
  <c r="G615" i="24"/>
  <c r="G1568" i="24"/>
  <c r="G1462" i="24"/>
  <c r="G1078" i="24"/>
  <c r="G1353" i="24"/>
  <c r="G1173" i="24"/>
  <c r="G815" i="24"/>
  <c r="G1519" i="24"/>
  <c r="G1365" i="24"/>
  <c r="G1448" i="24"/>
  <c r="G1220" i="24"/>
  <c r="G1375" i="24"/>
  <c r="G1171" i="24"/>
  <c r="G801" i="24"/>
  <c r="G909" i="24"/>
  <c r="G933" i="24"/>
  <c r="G1011" i="24"/>
  <c r="G1064" i="24"/>
  <c r="G1458" i="24"/>
  <c r="G1362" i="24"/>
  <c r="G848" i="24"/>
  <c r="G740" i="24"/>
  <c r="G668" i="24"/>
  <c r="G1095" i="24"/>
  <c r="G943" i="24"/>
  <c r="G774" i="24"/>
  <c r="G964" i="24"/>
  <c r="G1485" i="24"/>
  <c r="G1295" i="24"/>
  <c r="G534" i="24"/>
  <c r="G1444" i="24"/>
  <c r="G439" i="24"/>
  <c r="G631" i="24"/>
  <c r="G1339" i="24"/>
  <c r="J1346" i="24"/>
  <c r="Q1502" i="24"/>
  <c r="S1502" i="24" s="1" a="1"/>
  <c r="S1502" i="24" s="1"/>
  <c r="AL1502" i="24" s="1"/>
  <c r="G1502" i="24"/>
  <c r="Q75" i="24"/>
  <c r="S75" i="24" s="1" a="1"/>
  <c r="S75" i="24" s="1"/>
  <c r="G75" i="24"/>
  <c r="Q147" i="24"/>
  <c r="S147" i="24" s="1" a="1"/>
  <c r="S147" i="24" s="1"/>
  <c r="G147" i="24"/>
  <c r="Q219" i="24"/>
  <c r="S219" i="24" s="1" a="1"/>
  <c r="S219" i="24" s="1"/>
  <c r="G219" i="24"/>
  <c r="Q291" i="24"/>
  <c r="S291" i="24" s="1" a="1"/>
  <c r="S291" i="24" s="1"/>
  <c r="G291" i="24"/>
  <c r="Q435" i="24"/>
  <c r="S435" i="24" s="1" a="1"/>
  <c r="S435" i="24" s="1"/>
  <c r="G435" i="24"/>
  <c r="Q507" i="24"/>
  <c r="S507" i="24" s="1" a="1"/>
  <c r="S507" i="24" s="1"/>
  <c r="G507" i="24"/>
  <c r="Q591" i="24"/>
  <c r="S591" i="24" s="1" a="1"/>
  <c r="S591" i="24" s="1"/>
  <c r="G591" i="24"/>
  <c r="Q663" i="24"/>
  <c r="S663" i="24" s="1" a="1"/>
  <c r="S663" i="24" s="1"/>
  <c r="G663" i="24"/>
  <c r="Q735" i="24"/>
  <c r="S735" i="24" s="1" a="1"/>
  <c r="S735" i="24" s="1"/>
  <c r="AL735" i="24" s="1"/>
  <c r="G735" i="24"/>
  <c r="Q807" i="24"/>
  <c r="S807" i="24" s="1" a="1"/>
  <c r="S807" i="24" s="1"/>
  <c r="AL807" i="24" s="1"/>
  <c r="G807" i="24"/>
  <c r="Q1131" i="24"/>
  <c r="S1131" i="24" s="1" a="1"/>
  <c r="S1131" i="24" s="1"/>
  <c r="AL1131" i="24" s="1"/>
  <c r="G1131" i="24"/>
  <c r="J1215" i="24"/>
  <c r="Q1431" i="24"/>
  <c r="S1431" i="24" s="1" a="1"/>
  <c r="S1431" i="24" s="1"/>
  <c r="AL1431" i="24" s="1"/>
  <c r="G1431" i="24"/>
  <c r="Q1527" i="24"/>
  <c r="S1527" i="24" s="1" a="1"/>
  <c r="S1527" i="24" s="1"/>
  <c r="AL1527" i="24" s="1"/>
  <c r="G1527" i="24"/>
  <c r="Q16" i="24"/>
  <c r="S16" i="24" s="1" a="1"/>
  <c r="S16" i="24" s="1"/>
  <c r="G16" i="24"/>
  <c r="Q88" i="24"/>
  <c r="S88" i="24" s="1" a="1"/>
  <c r="S88" i="24" s="1"/>
  <c r="G88" i="24"/>
  <c r="Q160" i="24"/>
  <c r="S160" i="24" s="1" a="1"/>
  <c r="S160" i="24" s="1"/>
  <c r="G160" i="24"/>
  <c r="Q232" i="24"/>
  <c r="S232" i="24" s="1" a="1"/>
  <c r="S232" i="24" s="1"/>
  <c r="G232" i="24"/>
  <c r="Q304" i="24"/>
  <c r="S304" i="24" s="1" a="1"/>
  <c r="S304" i="24" s="1"/>
  <c r="G304" i="24"/>
  <c r="Q832" i="24"/>
  <c r="S832" i="24" s="1" a="1"/>
  <c r="S832" i="24" s="1"/>
  <c r="AL832" i="24" s="1"/>
  <c r="G832" i="24"/>
  <c r="Q1288" i="24"/>
  <c r="S1288" i="24" s="1" a="1"/>
  <c r="S1288" i="24" s="1"/>
  <c r="AL1288" i="24" s="1"/>
  <c r="G1288" i="24"/>
  <c r="Q1372" i="24"/>
  <c r="S1372" i="24" s="1" a="1"/>
  <c r="S1372" i="24" s="1"/>
  <c r="AL1372" i="24" s="1"/>
  <c r="G1372" i="24"/>
  <c r="Q1456" i="24"/>
  <c r="S1456" i="24" s="1" a="1"/>
  <c r="S1456" i="24" s="1"/>
  <c r="AL1456" i="24" s="1"/>
  <c r="G1456" i="24"/>
  <c r="Q65" i="24"/>
  <c r="S65" i="24" s="1" a="1"/>
  <c r="S65" i="24" s="1"/>
  <c r="G65" i="24"/>
  <c r="Q137" i="24"/>
  <c r="S137" i="24" s="1" a="1"/>
  <c r="S137" i="24" s="1"/>
  <c r="G137" i="24"/>
  <c r="Q209" i="24"/>
  <c r="S209" i="24" s="1" a="1"/>
  <c r="S209" i="24" s="1"/>
  <c r="G209" i="24"/>
  <c r="Q281" i="24"/>
  <c r="S281" i="24" s="1" a="1"/>
  <c r="S281" i="24" s="1"/>
  <c r="G281" i="24"/>
  <c r="Q353" i="24"/>
  <c r="S353" i="24" s="1" a="1"/>
  <c r="S353" i="24" s="1"/>
  <c r="G353" i="24"/>
  <c r="Q425" i="24"/>
  <c r="S425" i="24" s="1" a="1"/>
  <c r="S425" i="24" s="1"/>
  <c r="G425" i="24"/>
  <c r="Q497" i="24"/>
  <c r="S497" i="24" s="1" a="1"/>
  <c r="S497" i="24" s="1"/>
  <c r="G497" i="24"/>
  <c r="Q569" i="24"/>
  <c r="S569" i="24" s="1" a="1"/>
  <c r="S569" i="24" s="1"/>
  <c r="G569" i="24"/>
  <c r="Q641" i="24"/>
  <c r="S641" i="24" s="1" a="1"/>
  <c r="S641" i="24" s="1"/>
  <c r="G641" i="24"/>
  <c r="Q713" i="24"/>
  <c r="S713" i="24" s="1" a="1"/>
  <c r="S713" i="24" s="1"/>
  <c r="G713" i="24"/>
  <c r="Q785" i="24"/>
  <c r="S785" i="24" s="1" a="1"/>
  <c r="S785" i="24" s="1"/>
  <c r="AL785" i="24" s="1"/>
  <c r="G785" i="24"/>
  <c r="Q1337" i="24"/>
  <c r="S1337" i="24" s="1" a="1"/>
  <c r="S1337" i="24" s="1"/>
  <c r="AL1337" i="24" s="1"/>
  <c r="G1337" i="24"/>
  <c r="Q1409" i="24"/>
  <c r="S1409" i="24" s="1" a="1"/>
  <c r="S1409" i="24" s="1"/>
  <c r="AL1409" i="24" s="1"/>
  <c r="G1409" i="24"/>
  <c r="Q1481" i="24"/>
  <c r="S1481" i="24" s="1" a="1"/>
  <c r="S1481" i="24" s="1"/>
  <c r="AL1481" i="24" s="1"/>
  <c r="G1481" i="24"/>
  <c r="Q1553" i="24"/>
  <c r="S1553" i="24" s="1" a="1"/>
  <c r="S1553" i="24" s="1"/>
  <c r="AL1553" i="24" s="1"/>
  <c r="G1553" i="24"/>
  <c r="Q54" i="24"/>
  <c r="S54" i="24" s="1" a="1"/>
  <c r="S54" i="24" s="1"/>
  <c r="G54" i="24"/>
  <c r="Q126" i="24"/>
  <c r="S126" i="24" s="1" a="1"/>
  <c r="S126" i="24" s="1"/>
  <c r="G126" i="24"/>
  <c r="Q198" i="24"/>
  <c r="S198" i="24" s="1" a="1"/>
  <c r="S198" i="24" s="1"/>
  <c r="G198" i="24"/>
  <c r="Q270" i="24"/>
  <c r="S270" i="24" s="1" a="1"/>
  <c r="S270" i="24" s="1"/>
  <c r="G270" i="24"/>
  <c r="Q57" i="24"/>
  <c r="S57" i="24" s="1" a="1"/>
  <c r="S57" i="24" s="1"/>
  <c r="G57" i="24"/>
  <c r="Q129" i="24"/>
  <c r="S129" i="24" s="1" a="1"/>
  <c r="S129" i="24" s="1"/>
  <c r="G129" i="24"/>
  <c r="Q46" i="24"/>
  <c r="S46" i="24" s="1" a="1"/>
  <c r="S46" i="24" s="1"/>
  <c r="G46" i="24"/>
  <c r="Q118" i="24"/>
  <c r="S118" i="24" s="1" a="1"/>
  <c r="S118" i="24" s="1"/>
  <c r="G118" i="24"/>
  <c r="Q354" i="24"/>
  <c r="S354" i="24" s="1" a="1"/>
  <c r="S354" i="24" s="1"/>
  <c r="G354" i="24"/>
  <c r="Q426" i="24"/>
  <c r="S426" i="24" s="1" a="1"/>
  <c r="S426" i="24" s="1"/>
  <c r="G426" i="24"/>
  <c r="Q498" i="24"/>
  <c r="S498" i="24" s="1" a="1"/>
  <c r="S498" i="24" s="1"/>
  <c r="G498" i="24"/>
  <c r="Q570" i="24"/>
  <c r="S570" i="24" s="1" a="1"/>
  <c r="S570" i="24" s="1"/>
  <c r="G570" i="24"/>
  <c r="Q642" i="24"/>
  <c r="S642" i="24" s="1" a="1"/>
  <c r="S642" i="24" s="1"/>
  <c r="G642" i="24"/>
  <c r="Q714" i="24"/>
  <c r="S714" i="24" s="1" a="1"/>
  <c r="S714" i="24" s="1"/>
  <c r="G714" i="24"/>
  <c r="Q786" i="24"/>
  <c r="S786" i="24" s="1" a="1"/>
  <c r="S786" i="24" s="1"/>
  <c r="AL786" i="24" s="1"/>
  <c r="G786" i="24"/>
  <c r="Q858" i="24"/>
  <c r="S858" i="24" s="1" a="1"/>
  <c r="S858" i="24" s="1"/>
  <c r="AL858" i="24" s="1"/>
  <c r="G858" i="24"/>
  <c r="Q930" i="24"/>
  <c r="S930" i="24" s="1" a="1"/>
  <c r="S930" i="24" s="1"/>
  <c r="AL930" i="24" s="1"/>
  <c r="G930" i="24"/>
  <c r="Q1002" i="24"/>
  <c r="S1002" i="24" s="1" a="1"/>
  <c r="S1002" i="24" s="1"/>
  <c r="AL1002" i="24" s="1"/>
  <c r="G1002" i="24"/>
  <c r="Q1074" i="24"/>
  <c r="S1074" i="24" s="1" a="1"/>
  <c r="S1074" i="24" s="1"/>
  <c r="AL1074" i="24" s="1"/>
  <c r="G1074" i="24"/>
  <c r="Q1434" i="24"/>
  <c r="S1434" i="24" s="1" a="1"/>
  <c r="S1434" i="24" s="1"/>
  <c r="AL1434" i="24" s="1"/>
  <c r="G1434" i="24"/>
  <c r="Q1506" i="24"/>
  <c r="S1506" i="24" s="1" a="1"/>
  <c r="S1506" i="24" s="1"/>
  <c r="AL1506" i="24" s="1"/>
  <c r="G1506" i="24"/>
  <c r="Q1578" i="24"/>
  <c r="S1578" i="24" s="1" a="1"/>
  <c r="S1578" i="24" s="1"/>
  <c r="AL1578" i="24" s="1"/>
  <c r="G1578" i="24"/>
  <c r="Q1387" i="24"/>
  <c r="S1387" i="24" s="1" a="1"/>
  <c r="S1387" i="24" s="1"/>
  <c r="AL1387" i="24" s="1"/>
  <c r="G1387" i="24"/>
  <c r="Q562" i="24"/>
  <c r="S562" i="24" s="1" a="1"/>
  <c r="S562" i="24" s="1"/>
  <c r="G562" i="24"/>
  <c r="Q634" i="24"/>
  <c r="S634" i="24" s="1" a="1"/>
  <c r="S634" i="24" s="1"/>
  <c r="G634" i="24"/>
  <c r="Q850" i="24"/>
  <c r="S850" i="24" s="1" a="1"/>
  <c r="S850" i="24" s="1"/>
  <c r="AL850" i="24" s="1"/>
  <c r="G850" i="24"/>
  <c r="Q1066" i="24"/>
  <c r="S1066" i="24" s="1" a="1"/>
  <c r="S1066" i="24" s="1"/>
  <c r="AL1066" i="24" s="1"/>
  <c r="G1066" i="24"/>
  <c r="Q1210" i="24"/>
  <c r="S1210" i="24" s="1" a="1"/>
  <c r="S1210" i="24" s="1"/>
  <c r="AL1210" i="24" s="1"/>
  <c r="G1210" i="24"/>
  <c r="Q1354" i="24"/>
  <c r="S1354" i="24" s="1" a="1"/>
  <c r="S1354" i="24" s="1"/>
  <c r="AL1354" i="24" s="1"/>
  <c r="G1354" i="24"/>
  <c r="Q1426" i="24"/>
  <c r="S1426" i="24" s="1" a="1"/>
  <c r="S1426" i="24" s="1"/>
  <c r="AL1426" i="24" s="1"/>
  <c r="G1426" i="24"/>
  <c r="Q1498" i="24"/>
  <c r="S1498" i="24" s="1" a="1"/>
  <c r="S1498" i="24" s="1"/>
  <c r="AL1498" i="24" s="1"/>
  <c r="G1498" i="24"/>
  <c r="G224" i="24"/>
  <c r="G260" i="24"/>
  <c r="G500" i="24"/>
  <c r="G370" i="24"/>
  <c r="G596" i="24"/>
  <c r="G453" i="24"/>
  <c r="G621" i="24"/>
  <c r="G550" i="24"/>
  <c r="G1378" i="24"/>
  <c r="G1270" i="24"/>
  <c r="G1174" i="24"/>
  <c r="G1149" i="24"/>
  <c r="G1015" i="24"/>
  <c r="G1495" i="24"/>
  <c r="G1209" i="24"/>
  <c r="G1316" i="24"/>
  <c r="G1327" i="24"/>
  <c r="G981" i="24"/>
  <c r="G1062" i="24"/>
  <c r="G1040" i="24"/>
  <c r="G1411" i="24"/>
  <c r="G1135" i="24"/>
  <c r="G897" i="24"/>
  <c r="G1309" i="24"/>
  <c r="G759" i="24"/>
  <c r="G1182" i="24"/>
  <c r="G932" i="24"/>
  <c r="G836" i="24"/>
  <c r="G728" i="24"/>
  <c r="G1238" i="24"/>
  <c r="G1000" i="24"/>
  <c r="G1511" i="24"/>
  <c r="G817" i="24"/>
  <c r="G847" i="24"/>
  <c r="G751" i="24"/>
  <c r="G1586" i="24"/>
  <c r="G750" i="24"/>
  <c r="G1107" i="24"/>
  <c r="G1346" i="24"/>
  <c r="G957" i="24"/>
  <c r="G673" i="24"/>
  <c r="G1582" i="24"/>
  <c r="G546" i="24"/>
  <c r="G463" i="24"/>
  <c r="G655" i="24"/>
  <c r="G1183" i="24"/>
  <c r="Q146" i="24"/>
  <c r="S146" i="24" s="1" a="1"/>
  <c r="S146" i="24" s="1"/>
  <c r="G146" i="24"/>
  <c r="Q218" i="24"/>
  <c r="S218" i="24" s="1" a="1"/>
  <c r="S218" i="24" s="1"/>
  <c r="G218" i="24"/>
  <c r="Q362" i="24"/>
  <c r="S362" i="24" s="1" a="1"/>
  <c r="S362" i="24" s="1"/>
  <c r="G362" i="24"/>
  <c r="Q590" i="24"/>
  <c r="S590" i="24" s="1" a="1"/>
  <c r="S590" i="24" s="1"/>
  <c r="G590" i="24"/>
  <c r="Q1046" i="24"/>
  <c r="S1046" i="24" s="1" a="1"/>
  <c r="S1046" i="24" s="1"/>
  <c r="AL1046" i="24" s="1"/>
  <c r="G1046" i="24"/>
  <c r="Q1118" i="24"/>
  <c r="S1118" i="24" s="1" a="1"/>
  <c r="S1118" i="24" s="1"/>
  <c r="AL1118" i="24" s="1"/>
  <c r="G1118" i="24"/>
  <c r="Q891" i="24"/>
  <c r="S891" i="24" s="1" a="1"/>
  <c r="S891" i="24" s="1"/>
  <c r="AL891" i="24" s="1"/>
  <c r="G891" i="24"/>
  <c r="Q1287" i="24"/>
  <c r="S1287" i="24" s="1" a="1"/>
  <c r="S1287" i="24" s="1"/>
  <c r="AL1287" i="24" s="1"/>
  <c r="G1287" i="24"/>
  <c r="Q1443" i="24"/>
  <c r="S1443" i="24" s="1" a="1"/>
  <c r="S1443" i="24" s="1"/>
  <c r="AL1443" i="24" s="1"/>
  <c r="G1443" i="24"/>
  <c r="Q388" i="24"/>
  <c r="S388" i="24" s="1" a="1"/>
  <c r="S388" i="24" s="1"/>
  <c r="G388" i="24"/>
  <c r="Q460" i="24"/>
  <c r="S460" i="24" s="1" a="1"/>
  <c r="S460" i="24" s="1"/>
  <c r="G460" i="24"/>
  <c r="Q532" i="24"/>
  <c r="S532" i="24" s="1" a="1"/>
  <c r="S532" i="24" s="1"/>
  <c r="G532" i="24"/>
  <c r="Q616" i="24"/>
  <c r="S616" i="24" s="1" a="1"/>
  <c r="S616" i="24" s="1"/>
  <c r="G616" i="24"/>
  <c r="Q688" i="24"/>
  <c r="S688" i="24" s="1" a="1"/>
  <c r="S688" i="24" s="1"/>
  <c r="G688" i="24"/>
  <c r="Q1060" i="24"/>
  <c r="S1060" i="24" s="1" a="1"/>
  <c r="S1060" i="24" s="1"/>
  <c r="AL1060" i="24" s="1"/>
  <c r="G1060" i="24"/>
  <c r="Q1144" i="24"/>
  <c r="S1144" i="24" s="1" a="1"/>
  <c r="S1144" i="24" s="1"/>
  <c r="AL1144" i="24" s="1"/>
  <c r="G1144" i="24"/>
  <c r="Q1540" i="24"/>
  <c r="S1540" i="24" s="1" a="1"/>
  <c r="S1540" i="24" s="1"/>
  <c r="AL1540" i="24" s="1"/>
  <c r="G1540" i="24"/>
  <c r="Q869" i="24"/>
  <c r="S869" i="24" s="1" a="1"/>
  <c r="S869" i="24" s="1"/>
  <c r="AL869" i="24" s="1"/>
  <c r="G869" i="24"/>
  <c r="Q941" i="24"/>
  <c r="S941" i="24" s="1" a="1"/>
  <c r="S941" i="24" s="1"/>
  <c r="AL941" i="24" s="1"/>
  <c r="G941" i="24"/>
  <c r="Q1013" i="24"/>
  <c r="S1013" i="24" s="1" a="1"/>
  <c r="S1013" i="24" s="1"/>
  <c r="AL1013" i="24" s="1"/>
  <c r="G1013" i="24"/>
  <c r="Q1109" i="24"/>
  <c r="S1109" i="24" s="1" a="1"/>
  <c r="S1109" i="24" s="1"/>
  <c r="AL1109" i="24" s="1"/>
  <c r="G1109" i="24"/>
  <c r="Q1181" i="24"/>
  <c r="S1181" i="24" s="1" a="1"/>
  <c r="S1181" i="24" s="1"/>
  <c r="AL1181" i="24" s="1"/>
  <c r="G1181" i="24"/>
  <c r="Q1265" i="24"/>
  <c r="S1265" i="24" s="1" a="1"/>
  <c r="S1265" i="24" s="1"/>
  <c r="AL1265" i="24" s="1"/>
  <c r="G1265" i="24"/>
  <c r="Q31" i="24"/>
  <c r="S31" i="24" s="1" a="1"/>
  <c r="S31" i="24" s="1"/>
  <c r="G31" i="24"/>
  <c r="Q103" i="24"/>
  <c r="S103" i="24" s="1" a="1"/>
  <c r="S103" i="24" s="1"/>
  <c r="G103" i="24"/>
  <c r="Q32" i="24"/>
  <c r="S32" i="24" s="1" a="1"/>
  <c r="S32" i="24" s="1"/>
  <c r="G32" i="24"/>
  <c r="Q187" i="24"/>
  <c r="S187" i="24" s="1" a="1"/>
  <c r="S187" i="24" s="1"/>
  <c r="G187" i="24"/>
  <c r="Q259" i="24"/>
  <c r="S259" i="24" s="1" a="1"/>
  <c r="S259" i="24" s="1"/>
  <c r="G259" i="24"/>
  <c r="Q331" i="24"/>
  <c r="S331" i="24" s="1" a="1"/>
  <c r="S331" i="24" s="1"/>
  <c r="G331" i="24"/>
  <c r="Q907" i="24"/>
  <c r="S907" i="24" s="1" a="1"/>
  <c r="S907" i="24" s="1"/>
  <c r="AL907" i="24" s="1"/>
  <c r="G907" i="24"/>
  <c r="Q979" i="24"/>
  <c r="S979" i="24" s="1" a="1"/>
  <c r="S979" i="24" s="1"/>
  <c r="AL979" i="24" s="1"/>
  <c r="G979" i="24"/>
  <c r="Q1051" i="24"/>
  <c r="S1051" i="24" s="1" a="1"/>
  <c r="S1051" i="24" s="1"/>
  <c r="AL1051" i="24" s="1"/>
  <c r="G1051" i="24"/>
  <c r="Q1123" i="24"/>
  <c r="S1123" i="24" s="1" a="1"/>
  <c r="S1123" i="24" s="1"/>
  <c r="AL1123" i="24" s="1"/>
  <c r="G1123" i="24"/>
  <c r="Q164" i="24"/>
  <c r="S164" i="24" s="1" a="1"/>
  <c r="S164" i="24" s="1"/>
  <c r="G164" i="24"/>
  <c r="Q166" i="24"/>
  <c r="S166" i="24" s="1" a="1"/>
  <c r="S166" i="24" s="1"/>
  <c r="G166" i="24"/>
  <c r="Q238" i="24"/>
  <c r="S238" i="24" s="1" a="1"/>
  <c r="S238" i="24" s="1"/>
  <c r="G238" i="24"/>
  <c r="Q310" i="24"/>
  <c r="S310" i="24" s="1" a="1"/>
  <c r="S310" i="24" s="1"/>
  <c r="G310" i="24"/>
  <c r="Q680" i="24"/>
  <c r="S680" i="24" s="1" a="1"/>
  <c r="S680" i="24" s="1"/>
  <c r="G680" i="24"/>
  <c r="Q752" i="24"/>
  <c r="S752" i="24" s="1" a="1"/>
  <c r="S752" i="24" s="1"/>
  <c r="AL752" i="24" s="1"/>
  <c r="G752" i="24"/>
  <c r="Q1472" i="24"/>
  <c r="S1472" i="24" s="1" a="1"/>
  <c r="S1472" i="24" s="1"/>
  <c r="AL1472" i="24" s="1"/>
  <c r="G1472" i="24"/>
  <c r="Q1005" i="24"/>
  <c r="S1005" i="24" s="1" a="1"/>
  <c r="S1005" i="24" s="1"/>
  <c r="AL1005" i="24" s="1"/>
  <c r="G1005" i="24"/>
  <c r="G236" i="24"/>
  <c r="G272" i="24"/>
  <c r="G320" i="24"/>
  <c r="G512" i="24"/>
  <c r="G394" i="24"/>
  <c r="G608" i="24"/>
  <c r="G477" i="24"/>
  <c r="G633" i="24"/>
  <c r="G622" i="24"/>
  <c r="G399" i="24"/>
  <c r="G316" i="24"/>
  <c r="G1556" i="24"/>
  <c r="G1246" i="24"/>
  <c r="G1507" i="24"/>
  <c r="G791" i="24"/>
  <c r="G1341" i="24"/>
  <c r="G1197" i="24"/>
  <c r="G1530" i="24"/>
  <c r="G1424" i="24"/>
  <c r="G1292" i="24"/>
  <c r="G1112" i="24"/>
  <c r="G826" i="24"/>
  <c r="G765" i="24"/>
  <c r="G987" i="24"/>
  <c r="G1363" i="24"/>
  <c r="G861" i="24"/>
  <c r="G867" i="24"/>
  <c r="G1303" i="24"/>
  <c r="G1098" i="24"/>
  <c r="G1004" i="24"/>
  <c r="G1537" i="24"/>
  <c r="G976" i="24"/>
  <c r="G757" i="24"/>
  <c r="G1003" i="24"/>
  <c r="G931" i="24"/>
  <c r="G835" i="24"/>
  <c r="G1550" i="24"/>
  <c r="G1396" i="24"/>
  <c r="G942" i="24"/>
  <c r="G1096" i="24"/>
  <c r="G1190" i="24"/>
  <c r="G1581" i="24"/>
  <c r="G913" i="24"/>
  <c r="G667" i="24"/>
  <c r="G558" i="24"/>
  <c r="G475" i="24"/>
  <c r="G734" i="24"/>
  <c r="G829" i="24"/>
  <c r="G919" i="24"/>
  <c r="J897" i="24"/>
  <c r="J861" i="24"/>
  <c r="J987" i="24"/>
  <c r="J1339" i="24"/>
  <c r="J892" i="24"/>
  <c r="J778" i="24"/>
  <c r="J1006" i="24"/>
  <c r="J1319" i="24"/>
  <c r="J1185" i="24"/>
  <c r="J945" i="24"/>
  <c r="J991" i="24"/>
  <c r="J1024" i="24"/>
  <c r="J910" i="24"/>
  <c r="J1047" i="24"/>
  <c r="J1136" i="24"/>
  <c r="J1494" i="24"/>
  <c r="J1027" i="24"/>
  <c r="J760" i="24"/>
  <c r="J1329" i="24"/>
  <c r="J1561" i="24"/>
  <c r="J1291" i="24"/>
  <c r="J1564" i="24"/>
  <c r="J1096" i="24"/>
  <c r="J1576" i="24"/>
  <c r="J1182" i="24"/>
  <c r="J992" i="24"/>
  <c r="J1245" i="24"/>
  <c r="J1353" i="24"/>
  <c r="J1377" i="24"/>
  <c r="J1425" i="24"/>
  <c r="J896" i="24"/>
  <c r="J751" i="24"/>
  <c r="J826" i="24"/>
  <c r="J1077" i="24"/>
  <c r="J1122" i="24"/>
  <c r="J1233" i="24"/>
  <c r="J1276" i="24"/>
  <c r="J1293" i="24"/>
  <c r="Q8" i="24"/>
  <c r="S8" i="24" s="1" a="1"/>
  <c r="S8" i="24" s="1"/>
  <c r="J1098" i="24"/>
  <c r="J769" i="24"/>
  <c r="J1138" i="24"/>
  <c r="J1366" i="24"/>
  <c r="J1569" i="24"/>
  <c r="J823" i="24"/>
  <c r="J1303" i="24"/>
  <c r="J875" i="24"/>
  <c r="J1226" i="24"/>
  <c r="J1511" i="24"/>
  <c r="J1111" i="24"/>
  <c r="J1028" i="24"/>
  <c r="J1460" i="24"/>
  <c r="J1532" i="24"/>
  <c r="J1195" i="24"/>
  <c r="J1184" i="24"/>
  <c r="J1052" i="24"/>
  <c r="J1484" i="24"/>
  <c r="J750" i="24"/>
  <c r="J822" i="24"/>
  <c r="J1075" i="24"/>
  <c r="J1327" i="24"/>
  <c r="J1399" i="24"/>
  <c r="J1418" i="24"/>
  <c r="J1050" i="24"/>
  <c r="J1266" i="24"/>
  <c r="J1410" i="24"/>
  <c r="J779" i="24"/>
  <c r="J1309" i="24"/>
  <c r="J935" i="24"/>
  <c r="J817" i="24"/>
  <c r="J1219" i="24"/>
  <c r="J757" i="24"/>
  <c r="J753" i="24"/>
  <c r="J793" i="24"/>
  <c r="J914" i="24"/>
  <c r="J1453" i="24"/>
  <c r="J1381" i="24"/>
  <c r="J829" i="24"/>
  <c r="J1129" i="24"/>
  <c r="J743" i="24"/>
  <c r="J808" i="24"/>
  <c r="J839" i="24"/>
  <c r="J1039" i="24"/>
  <c r="J1343" i="24"/>
  <c r="J853" i="24"/>
  <c r="J1375" i="24"/>
  <c r="J1115" i="24"/>
  <c r="J1531" i="24"/>
  <c r="J1509" i="24"/>
  <c r="J1581" i="24"/>
  <c r="J726" i="24"/>
  <c r="J1518" i="24"/>
  <c r="J919" i="24"/>
  <c r="J1207" i="24"/>
  <c r="J1411" i="24"/>
  <c r="J1555" i="24"/>
  <c r="J1162" i="24"/>
  <c r="J859" i="24"/>
  <c r="J1003" i="24"/>
  <c r="J1147" i="24"/>
  <c r="J920" i="24"/>
  <c r="J1064" i="24"/>
  <c r="J1496" i="24"/>
  <c r="J1568" i="24"/>
  <c r="J1423" i="24"/>
  <c r="J1004" i="24"/>
  <c r="J1148" i="24"/>
  <c r="J1436" i="24"/>
  <c r="J1580" i="24"/>
  <c r="J1401" i="24"/>
  <c r="J1171" i="24"/>
  <c r="J1448" i="24"/>
  <c r="J1520" i="24"/>
  <c r="J1341" i="24"/>
  <c r="J1557" i="24"/>
  <c r="J990" i="24"/>
  <c r="J1062" i="24"/>
  <c r="J1447" i="24"/>
  <c r="J1519" i="24"/>
  <c r="J895" i="24"/>
  <c r="J1281" i="24"/>
  <c r="J943" i="24"/>
  <c r="J1183" i="24"/>
  <c r="J1530" i="24"/>
  <c r="J1015" i="24"/>
  <c r="J1100" i="24"/>
  <c r="J1374" i="24"/>
  <c r="J1470" i="24"/>
  <c r="J1507" i="24"/>
  <c r="J1471" i="24"/>
  <c r="J1232" i="24"/>
  <c r="J947" i="24"/>
  <c r="J1043" i="24"/>
  <c r="J1261" i="24"/>
  <c r="J1190" i="24"/>
  <c r="J830" i="24"/>
  <c r="J327" i="24"/>
  <c r="J867" i="24"/>
  <c r="J1165" i="24"/>
  <c r="T592" i="24"/>
  <c r="T515" i="24"/>
  <c r="J531" i="24"/>
  <c r="J879" i="24"/>
  <c r="J117" i="24"/>
  <c r="J815" i="24"/>
  <c r="T554" i="24"/>
  <c r="J904" i="24"/>
  <c r="J1000" i="24"/>
  <c r="J1156" i="24"/>
  <c r="J1378" i="24"/>
  <c r="J671" i="24"/>
  <c r="J847" i="24"/>
  <c r="J739" i="24"/>
  <c r="J925" i="24"/>
  <c r="J835" i="24"/>
  <c r="J1246" i="24"/>
  <c r="J1243" i="24"/>
  <c r="J1247" i="24"/>
  <c r="J662" i="24"/>
  <c r="J21" i="24"/>
  <c r="J949" i="24"/>
  <c r="J964" i="24"/>
  <c r="J1127" i="24"/>
  <c r="J1255" i="24"/>
  <c r="J1114" i="24"/>
  <c r="J1459" i="24"/>
  <c r="T134" i="24"/>
  <c r="J673" i="24"/>
  <c r="J890" i="24"/>
  <c r="J1483" i="24"/>
  <c r="J707" i="24"/>
  <c r="J363" i="24"/>
  <c r="T555" i="24"/>
  <c r="J976" i="24"/>
  <c r="J1586" i="24"/>
  <c r="J620" i="24"/>
  <c r="J668" i="24"/>
  <c r="J717" i="24"/>
  <c r="J1521" i="24"/>
  <c r="J366" i="24"/>
  <c r="J462" i="24"/>
  <c r="J510" i="24"/>
  <c r="J558" i="24"/>
  <c r="J606" i="24"/>
  <c r="J463" i="24"/>
  <c r="J511" i="24"/>
  <c r="J607" i="24"/>
  <c r="J703" i="24"/>
  <c r="J128" i="24"/>
  <c r="J224" i="24"/>
  <c r="J272" i="24"/>
  <c r="J320" i="24"/>
  <c r="J225" i="24"/>
  <c r="J369" i="24"/>
  <c r="J459" i="24"/>
  <c r="J967" i="24"/>
  <c r="J1495" i="24"/>
  <c r="J632" i="24"/>
  <c r="J700" i="24"/>
  <c r="J489" i="24"/>
  <c r="J633" i="24"/>
  <c r="J370" i="24"/>
  <c r="J466" i="24"/>
  <c r="J702" i="24"/>
  <c r="J258" i="24"/>
  <c r="J1063" i="24"/>
  <c r="J1305" i="24"/>
  <c r="J427" i="24"/>
  <c r="J571" i="24"/>
  <c r="J667" i="24"/>
  <c r="J188" i="24"/>
  <c r="J332" i="24"/>
  <c r="J399" i="24"/>
  <c r="J471" i="24"/>
  <c r="J543" i="24"/>
  <c r="J381" i="24"/>
  <c r="J356" i="24"/>
  <c r="J644" i="24"/>
  <c r="J693" i="24"/>
  <c r="J430" i="24"/>
  <c r="J958" i="24"/>
  <c r="J1330" i="24"/>
  <c r="J342" i="24"/>
  <c r="J343" i="24"/>
  <c r="J535" i="24"/>
  <c r="J200" i="24"/>
  <c r="J296" i="24"/>
  <c r="J297" i="24"/>
  <c r="J582" i="24"/>
  <c r="J654" i="24"/>
  <c r="J416" i="24"/>
  <c r="J560" i="24"/>
  <c r="J704" i="24"/>
  <c r="J705" i="24"/>
  <c r="J394" i="24"/>
  <c r="J682" i="24"/>
  <c r="J522" i="24"/>
  <c r="J1290" i="24"/>
  <c r="J690" i="24"/>
  <c r="J499" i="24"/>
  <c r="J595" i="24"/>
  <c r="J212" i="24"/>
  <c r="J260" i="24"/>
  <c r="J309" i="24"/>
  <c r="J357" i="24"/>
  <c r="J290" i="24"/>
  <c r="J434" i="24"/>
  <c r="J506" i="24"/>
  <c r="J316" i="24"/>
  <c r="J390" i="24"/>
  <c r="J534" i="24"/>
  <c r="Q50" i="21"/>
  <c r="Q67" i="21"/>
  <c r="Q96" i="21"/>
  <c r="Q88" i="21"/>
  <c r="Q46" i="21"/>
  <c r="Q80" i="21"/>
  <c r="Q75" i="21"/>
  <c r="Q11" i="21"/>
  <c r="Q66" i="21"/>
  <c r="Q49" i="21"/>
  <c r="Q45" i="21"/>
  <c r="Q19" i="21"/>
  <c r="Q6" i="21"/>
  <c r="Q74" i="21"/>
  <c r="Q70" i="21"/>
  <c r="Q53" i="21"/>
  <c r="Q23" i="21"/>
  <c r="Q14" i="21"/>
  <c r="Q10" i="21"/>
  <c r="Q91" i="21"/>
  <c r="Q37" i="21"/>
  <c r="Q41" i="21"/>
  <c r="Q78" i="21"/>
  <c r="Q102" i="21"/>
  <c r="Q94" i="21"/>
  <c r="Q82" i="21"/>
  <c r="Q61" i="21"/>
  <c r="Q57" i="21"/>
  <c r="Q40" i="21"/>
  <c r="Q83" i="21"/>
  <c r="Q65" i="21"/>
  <c r="Q31" i="21"/>
  <c r="Q18" i="21"/>
  <c r="Q95" i="21"/>
  <c r="Q28" i="21"/>
  <c r="Q77" i="21"/>
  <c r="Q69" i="21"/>
  <c r="Q52" i="21"/>
  <c r="Q35" i="21"/>
  <c r="Q26" i="21"/>
  <c r="Q22" i="21"/>
  <c r="Q13" i="21"/>
  <c r="Q9" i="21"/>
  <c r="Q71" i="21"/>
  <c r="Q58" i="21"/>
  <c r="Q90" i="21"/>
  <c r="Q85" i="21"/>
  <c r="Q101" i="21"/>
  <c r="Q81" i="21"/>
  <c r="Q43" i="21"/>
  <c r="Q87" i="21"/>
  <c r="Q54" i="21"/>
  <c r="Q98" i="21"/>
  <c r="Q89" i="21"/>
  <c r="Q73" i="21"/>
  <c r="Q93" i="21"/>
  <c r="Q64" i="21"/>
  <c r="Q47" i="21"/>
  <c r="Q30" i="21"/>
  <c r="Q79" i="21"/>
  <c r="Q86" i="21"/>
  <c r="Q76" i="21"/>
  <c r="Q55" i="21"/>
  <c r="Q38" i="21"/>
  <c r="Q34" i="21"/>
  <c r="Q25" i="21"/>
  <c r="Q21" i="21"/>
  <c r="Q12" i="21"/>
  <c r="Q33" i="21"/>
  <c r="Q62" i="21"/>
  <c r="Q97" i="21"/>
  <c r="Q100" i="21"/>
  <c r="Q59" i="21"/>
  <c r="Q42" i="21"/>
  <c r="Q16" i="21"/>
  <c r="Q48" i="21"/>
  <c r="Q24" i="21"/>
  <c r="Q60" i="21"/>
  <c r="Q36" i="21"/>
  <c r="Q84" i="21"/>
  <c r="Q72" i="21"/>
  <c r="Q29" i="21"/>
  <c r="Q68" i="21"/>
  <c r="Q27" i="21"/>
  <c r="Q8" i="21"/>
  <c r="Q17" i="21"/>
  <c r="Q39" i="21"/>
  <c r="Q7" i="21"/>
  <c r="Q99" i="21"/>
  <c r="Q51" i="21"/>
  <c r="Q20" i="21"/>
  <c r="Q32" i="21"/>
  <c r="Q63" i="21"/>
  <c r="Q44" i="21"/>
  <c r="Q15" i="21"/>
  <c r="Q92" i="21"/>
  <c r="Q56" i="21"/>
  <c r="Q5" i="21"/>
  <c r="Q4" i="21"/>
  <c r="Q3" i="21"/>
  <c r="F58" i="24" a="1"/>
  <c r="F83" i="24" a="1"/>
  <c r="F23" i="24" a="1"/>
  <c r="F155" i="24" a="1"/>
  <c r="F55" i="24" a="1"/>
  <c r="F140" i="24" a="1"/>
  <c r="F156" i="24" a="1"/>
  <c r="F117" i="24" a="1"/>
  <c r="R39" i="21" a="1"/>
  <c r="R99" i="21" a="1"/>
  <c r="F102" i="24" a="1"/>
  <c r="F288" i="24" a="1"/>
  <c r="R89" i="21" a="1"/>
  <c r="F185" i="24" a="1"/>
  <c r="R50" i="21" a="1"/>
  <c r="F380" i="24" a="1"/>
  <c r="F180" i="24" a="1"/>
  <c r="F366" i="24" a="1"/>
  <c r="F272" i="24" a="1"/>
  <c r="F371" i="24" a="1"/>
  <c r="F389" i="24" a="1"/>
  <c r="F251" i="24" a="1"/>
  <c r="F364" i="24" a="1"/>
  <c r="R35" i="21" a="1"/>
  <c r="F39" i="24" a="1"/>
  <c r="F402" i="24" a="1"/>
  <c r="R16" i="21" a="1"/>
  <c r="F377" i="24" a="1"/>
  <c r="F17" i="24" a="1"/>
  <c r="F128" i="24" a="1"/>
  <c r="F450" i="24" a="1"/>
  <c r="F74" i="24" a="1"/>
  <c r="R56" i="21" a="1"/>
  <c r="F169" i="24" a="1"/>
  <c r="F94" i="24" a="1"/>
  <c r="R29" i="21" a="1"/>
  <c r="F388" i="24" a="1"/>
  <c r="R44" i="21" a="1"/>
  <c r="F211" i="24" a="1"/>
  <c r="F324" i="24" a="1"/>
  <c r="F356" i="24" a="1"/>
  <c r="F375" i="24" a="1"/>
  <c r="F97" i="24" a="1"/>
  <c r="F384" i="24" a="1"/>
  <c r="R58" i="21" a="1"/>
  <c r="R23" i="21" a="1"/>
  <c r="F290" i="24" a="1"/>
  <c r="F26" i="24" a="1"/>
  <c r="R12" i="21" a="1"/>
  <c r="F141" i="24" a="1"/>
  <c r="F46" i="24" a="1"/>
  <c r="R37" i="21" a="1"/>
  <c r="F273" i="24" a="1"/>
  <c r="F387" i="24" a="1"/>
  <c r="F361" i="24" a="1"/>
  <c r="F70" i="24" a="1"/>
  <c r="F417" i="24" a="1"/>
  <c r="F441" i="24" a="1"/>
  <c r="F61" i="24" a="1"/>
  <c r="F242" i="24" a="1"/>
  <c r="R94" i="21" a="1"/>
  <c r="F410" i="24" a="1"/>
  <c r="R74" i="21" a="1"/>
  <c r="R102" i="21" a="1"/>
  <c r="F66" i="24" a="1"/>
  <c r="F304" i="24" a="1"/>
  <c r="R63" i="21" a="1"/>
  <c r="F374" i="24" a="1"/>
  <c r="F21" i="24" a="1"/>
  <c r="F355" i="24" a="1"/>
  <c r="F157" i="24" a="1"/>
  <c r="F108" i="24" a="1"/>
  <c r="R42" i="21" a="1"/>
  <c r="F283" i="24" a="1"/>
  <c r="R5" i="21" a="1"/>
  <c r="F203" i="24" a="1"/>
  <c r="F266" i="24" a="1"/>
  <c r="R81" i="21" a="1"/>
  <c r="F129" i="24" a="1"/>
  <c r="R43" i="21" a="1"/>
  <c r="R88" i="21" a="1"/>
  <c r="F438" i="24" a="1"/>
  <c r="F250" i="24" a="1"/>
  <c r="F37" i="24" a="1"/>
  <c r="F216" i="24" a="1"/>
  <c r="F121" i="24" a="1"/>
  <c r="R78" i="21" a="1"/>
  <c r="R87" i="21" a="1"/>
  <c r="F365" i="24" a="1"/>
  <c r="F336" i="24" a="1"/>
  <c r="F398" i="24" a="1"/>
  <c r="R21" i="21" a="1"/>
  <c r="R67" i="21" a="1"/>
  <c r="F86" i="24" a="1"/>
  <c r="F194" i="24" a="1"/>
  <c r="F228" i="24" a="1"/>
  <c r="R82" i="21" a="1"/>
  <c r="R86" i="21" a="1"/>
  <c r="F163" i="24" a="1"/>
  <c r="R90" i="21" a="1"/>
  <c r="F428" i="24" a="1"/>
  <c r="R69" i="21" a="1"/>
  <c r="F320" i="24" a="1"/>
  <c r="R71" i="21" a="1"/>
  <c r="F8" i="24" a="1"/>
  <c r="F344" i="24" a="1"/>
  <c r="F332" i="24" a="1"/>
  <c r="F201" i="24" a="1"/>
  <c r="F280" i="24" a="1"/>
  <c r="R45" i="21" a="1"/>
  <c r="F153" i="24" a="1"/>
  <c r="F59" i="24" a="1"/>
  <c r="R72" i="21" a="1"/>
  <c r="F200" i="24" a="1"/>
  <c r="F162" i="24" a="1"/>
  <c r="F107" i="24" a="1"/>
  <c r="R98" i="21" a="1"/>
  <c r="F271" i="24" a="1"/>
  <c r="R9" i="21" a="1"/>
  <c r="F111" i="24" a="1"/>
  <c r="R57" i="21" a="1"/>
  <c r="F49" i="24" a="1"/>
  <c r="F270" i="24" a="1"/>
  <c r="R64" i="21" a="1"/>
  <c r="F54" i="24" a="1"/>
  <c r="F11" i="24" a="1"/>
  <c r="F456" i="24" a="1"/>
  <c r="F218" i="24" a="1"/>
  <c r="R25" i="21" a="1"/>
  <c r="F385" i="24" a="1"/>
  <c r="F260" i="24" a="1"/>
  <c r="F113" i="24" a="1"/>
  <c r="R17" i="21" a="1"/>
  <c r="F267" i="24" a="1"/>
  <c r="F150" i="24" a="1"/>
  <c r="F170" i="24" a="1"/>
  <c r="R32" i="21" a="1"/>
  <c r="F255" i="24" a="1"/>
  <c r="F353" i="24" a="1"/>
  <c r="F397" i="24" a="1"/>
  <c r="F47" i="24" a="1"/>
  <c r="F92" i="24" a="1"/>
  <c r="F198" i="24" a="1"/>
  <c r="F60" i="24" a="1"/>
  <c r="R19" i="21" a="1"/>
  <c r="F213" i="24" a="1"/>
  <c r="F308" i="24" a="1"/>
  <c r="R65" i="21" a="1"/>
  <c r="F199" i="24" a="1"/>
  <c r="R79" i="21" a="1"/>
  <c r="R28" i="21" a="1"/>
  <c r="F433" i="24" a="1"/>
  <c r="R6" i="21" a="1"/>
  <c r="F219" i="24" a="1"/>
  <c r="F256" i="24" a="1"/>
  <c r="F196" i="24" a="1"/>
  <c r="F443" i="24" a="1"/>
  <c r="F416" i="24" a="1"/>
  <c r="F120" i="24" a="1"/>
  <c r="F243" i="24" a="1"/>
  <c r="R76" i="21" a="1"/>
  <c r="F235" i="24" a="1"/>
  <c r="F75" i="24" a="1"/>
  <c r="R46" i="21" a="1"/>
  <c r="R27" i="21" a="1"/>
  <c r="R34" i="21" a="1"/>
  <c r="R61" i="21" a="1"/>
  <c r="F69" i="24" a="1"/>
  <c r="F252" i="24" a="1"/>
  <c r="F372" i="24" a="1"/>
  <c r="F346" i="24" a="1"/>
  <c r="F142" i="24" a="1"/>
  <c r="F430" i="24" a="1"/>
  <c r="F146" i="24" a="1"/>
  <c r="F122" i="24" a="1"/>
  <c r="R54" i="21" a="1"/>
  <c r="F101" i="24" a="1"/>
  <c r="F446" i="24" a="1"/>
  <c r="F171" i="24" a="1"/>
  <c r="F84" i="24" a="1"/>
  <c r="F435" i="24" a="1"/>
  <c r="R30" i="21" a="1"/>
  <c r="F10" i="24" a="1"/>
  <c r="F391" i="24" a="1"/>
  <c r="F347" i="24" a="1"/>
  <c r="R20" i="21" a="1"/>
  <c r="F19" i="24" a="1"/>
  <c r="R11" i="21" a="1"/>
  <c r="R59" i="21" a="1"/>
  <c r="F261" i="24" a="1"/>
  <c r="F409" i="24" a="1"/>
  <c r="F214" i="24" a="1"/>
  <c r="R77" i="21" a="1"/>
  <c r="F106" i="24" a="1"/>
  <c r="F406" i="24" a="1"/>
  <c r="F62" i="24" a="1"/>
  <c r="F436" i="24" a="1"/>
  <c r="F317" i="24" a="1"/>
  <c r="F285" i="24" a="1"/>
  <c r="F90" i="24" a="1"/>
  <c r="F35" i="24" a="1"/>
  <c r="R4" i="21" a="1"/>
  <c r="R15" i="21" a="1"/>
  <c r="R73" i="21" a="1"/>
  <c r="F286" i="24" a="1"/>
  <c r="R60" i="21" a="1"/>
  <c r="F50" i="24" a="1"/>
  <c r="R14" i="21" a="1"/>
  <c r="R93" i="21" a="1"/>
  <c r="R51" i="21" a="1"/>
  <c r="F451" i="24" a="1"/>
  <c r="F38" i="24" a="1"/>
  <c r="F147" i="24" a="1"/>
  <c r="F223" i="24" a="1"/>
  <c r="F460" i="24" a="1"/>
  <c r="F314" i="24" a="1"/>
  <c r="F175" i="24" a="1"/>
  <c r="F258" i="24" a="1"/>
  <c r="R10" i="21" a="1"/>
  <c r="F151" i="24" a="1"/>
  <c r="R84" i="21" a="1"/>
  <c r="F134" i="24" a="1"/>
  <c r="F89" i="24" a="1"/>
  <c r="F319" i="24" a="1"/>
  <c r="R52" i="21" a="1"/>
  <c r="F160" i="24" a="1"/>
  <c r="F307" i="24" a="1"/>
  <c r="F237" i="24" a="1"/>
  <c r="F137" i="24" a="1"/>
  <c r="F76" i="24" a="1"/>
  <c r="R49" i="21" a="1"/>
  <c r="F327" i="24" a="1"/>
  <c r="R80" i="21" a="1"/>
  <c r="F209" i="24" a="1"/>
  <c r="R41" i="21" a="1"/>
  <c r="R33" i="21" a="1"/>
  <c r="R100" i="21" a="1"/>
  <c r="F445" i="24" a="1"/>
  <c r="F118" i="24" a="1"/>
  <c r="F404" i="24" a="1"/>
  <c r="F9" i="24" a="1"/>
  <c r="F379" i="24" a="1"/>
  <c r="F282" i="24" a="1"/>
  <c r="F96" i="24" a="1"/>
  <c r="F24" i="24" a="1"/>
  <c r="F334" i="24" a="1"/>
  <c r="F287" i="24" a="1"/>
  <c r="F43" i="24" a="1"/>
  <c r="F322" i="24" a="1"/>
  <c r="R38" i="21" a="1"/>
  <c r="F312" i="24" a="1"/>
  <c r="F103" i="24" a="1"/>
  <c r="R66" i="21" a="1"/>
  <c r="F297" i="24" a="1"/>
  <c r="F399" i="24" a="1"/>
  <c r="F123" i="24" a="1"/>
  <c r="F310" i="24" a="1"/>
  <c r="F71" i="24" a="1"/>
  <c r="F119" i="24" a="1"/>
  <c r="R24" i="21" a="1"/>
  <c r="F82" i="24" a="1"/>
  <c r="R40" i="21" a="1"/>
  <c r="R26" i="21" a="1"/>
  <c r="F253" i="24" a="1"/>
  <c r="R7" i="21" a="1"/>
  <c r="F415" i="24" a="1"/>
  <c r="F309" i="24" a="1"/>
  <c r="F278" i="24" a="1"/>
  <c r="R92" i="21" a="1"/>
  <c r="R101" i="21" a="1"/>
  <c r="R36" i="21" a="1"/>
  <c r="F396" i="24" a="1"/>
  <c r="R22" i="21" a="1"/>
  <c r="F52" i="24" a="1"/>
  <c r="F45" i="24" a="1"/>
  <c r="F313" i="24" a="1"/>
  <c r="F414" i="24" a="1"/>
  <c r="F130" i="24" a="1"/>
  <c r="F241" i="24" a="1"/>
  <c r="F257" i="24" a="1"/>
  <c r="F25" i="24" a="1"/>
  <c r="F376" i="24" a="1"/>
  <c r="F13" i="24" a="1"/>
  <c r="R47" i="21" a="1"/>
  <c r="F248" i="24" a="1"/>
  <c r="F292" i="24" a="1"/>
  <c r="R55" i="21" a="1"/>
  <c r="F345" i="24" a="1"/>
  <c r="F112" i="24" a="1"/>
  <c r="F131" i="24" a="1"/>
  <c r="F143" i="24" a="1"/>
  <c r="F455" i="24" a="1"/>
  <c r="F191" i="24" a="1"/>
  <c r="F193" i="24" a="1"/>
  <c r="F32" i="24" a="1"/>
  <c r="R91" i="21" a="1"/>
  <c r="R31" i="21" a="1"/>
  <c r="F20" i="24" a="1"/>
  <c r="R62" i="21" a="1"/>
  <c r="F195" i="24" a="1"/>
  <c r="F421" i="24" a="1"/>
  <c r="R96" i="21" a="1"/>
  <c r="F14" i="24" a="1"/>
  <c r="F461" i="24" a="1"/>
  <c r="F77" i="24" a="1"/>
  <c r="F215" i="24" a="1"/>
  <c r="R48" i="21" a="1"/>
  <c r="R53" i="21" a="1"/>
  <c r="F152" i="24" a="1"/>
  <c r="F63" i="24" a="1"/>
  <c r="F166" i="24" a="1"/>
  <c r="F40" i="24" a="1"/>
  <c r="R3" i="21" a="1"/>
  <c r="F205" i="24" a="1"/>
  <c r="F189" i="24" a="1"/>
  <c r="R75" i="21" a="1"/>
  <c r="R95" i="21" a="1"/>
  <c r="F158" i="24" a="1"/>
  <c r="F68" i="24" a="1"/>
  <c r="F29" i="24" a="1"/>
  <c r="F167" i="24" a="1"/>
  <c r="R83" i="21" a="1"/>
  <c r="F349" i="24" a="1"/>
  <c r="F427" i="24" a="1"/>
  <c r="F302" i="24" a="1"/>
  <c r="F268" i="24" a="1"/>
  <c r="F22" i="24" a="1"/>
  <c r="F245" i="24" a="1"/>
  <c r="F249" i="24" a="1"/>
  <c r="F176" i="24" a="1"/>
  <c r="F394" i="24" a="1"/>
  <c r="F204" i="24" a="1"/>
  <c r="F358" i="24" a="1"/>
  <c r="R18" i="21" a="1"/>
  <c r="F206" i="24" a="1"/>
  <c r="R85" i="21" a="1"/>
  <c r="F395" i="24" a="1"/>
  <c r="R13" i="21" a="1"/>
  <c r="F220" i="24" a="1"/>
  <c r="R68" i="21" a="1"/>
  <c r="F382" i="24" a="1"/>
  <c r="F368" i="24" a="1"/>
  <c r="F65" i="24" a="1"/>
  <c r="F339" i="24" a="1"/>
  <c r="F401" i="24" a="1"/>
  <c r="F369" i="24" a="1"/>
  <c r="F452" i="24" a="1"/>
  <c r="F225" i="24" a="1"/>
  <c r="F281" i="24" a="1"/>
  <c r="F116" i="24" a="1"/>
  <c r="R8" i="21" a="1"/>
  <c r="F323" i="24" a="1"/>
  <c r="F233" i="24" a="1"/>
  <c r="F93" i="24" a="1"/>
  <c r="F335" i="24" a="1"/>
  <c r="F161" i="24" a="1"/>
  <c r="R70" i="21" a="1"/>
  <c r="F15" i="24" a="1"/>
  <c r="R97" i="21" a="1"/>
  <c r="F291" i="24" a="1"/>
  <c r="F104" i="24" a="1"/>
  <c r="F181" i="24" a="1"/>
  <c r="F210" i="24" a="1"/>
  <c r="F78" i="24" a="1"/>
  <c r="F381" i="24" a="1"/>
  <c r="F300" i="24" a="1"/>
  <c r="F232" i="24" a="1"/>
  <c r="F449" i="24" a="1"/>
  <c r="F140" i="24" l="1"/>
  <c r="F55" i="24"/>
  <c r="F155" i="24"/>
  <c r="F23" i="24"/>
  <c r="F83" i="24"/>
  <c r="F58" i="24"/>
  <c r="AC21" i="24"/>
  <c r="I21" i="24" s="1"/>
  <c r="AC609" i="24"/>
  <c r="I609" i="24" s="1"/>
  <c r="AC459" i="24"/>
  <c r="I459" i="24" s="1"/>
  <c r="F249" i="24"/>
  <c r="F214" i="24"/>
  <c r="F171" i="24"/>
  <c r="F346" i="24"/>
  <c r="F410" i="24"/>
  <c r="F141" i="24"/>
  <c r="F94" i="24"/>
  <c r="F40" i="24"/>
  <c r="F32" i="24"/>
  <c r="F449" i="24"/>
  <c r="F82" i="24"/>
  <c r="F62" i="24"/>
  <c r="F245" i="24"/>
  <c r="F355" i="24"/>
  <c r="F443" i="24"/>
  <c r="F59" i="24"/>
  <c r="F150" i="24"/>
  <c r="F398" i="24"/>
  <c r="F169" i="24"/>
  <c r="F116" i="24"/>
  <c r="F193" i="24"/>
  <c r="F166" i="24"/>
  <c r="F191" i="24"/>
  <c r="F232" i="24"/>
  <c r="F119" i="24"/>
  <c r="F291" i="24"/>
  <c r="F22" i="24"/>
  <c r="F435" i="24"/>
  <c r="F196" i="24"/>
  <c r="F308" i="24"/>
  <c r="F163" i="24"/>
  <c r="F336" i="24"/>
  <c r="F74" i="24"/>
  <c r="F281" i="24"/>
  <c r="F455" i="24"/>
  <c r="F69" i="24"/>
  <c r="F71" i="24"/>
  <c r="F319" i="24"/>
  <c r="F75" i="24"/>
  <c r="F409" i="24"/>
  <c r="F446" i="24"/>
  <c r="F153" i="24"/>
  <c r="F267" i="24"/>
  <c r="F26" i="24"/>
  <c r="F450" i="24"/>
  <c r="F63" i="24"/>
  <c r="F143" i="24"/>
  <c r="F327" i="24"/>
  <c r="F310" i="24"/>
  <c r="F270" i="24"/>
  <c r="F268" i="24"/>
  <c r="F21" i="24"/>
  <c r="F271" i="24"/>
  <c r="F372" i="24"/>
  <c r="F242" i="24"/>
  <c r="F365" i="24"/>
  <c r="F128" i="24"/>
  <c r="F225" i="24"/>
  <c r="F131" i="24"/>
  <c r="F415" i="24"/>
  <c r="F123" i="24"/>
  <c r="F206" i="24"/>
  <c r="F302" i="24"/>
  <c r="F167" i="24"/>
  <c r="F256" i="24"/>
  <c r="F17" i="24"/>
  <c r="F452" i="24"/>
  <c r="F112" i="24"/>
  <c r="F203" i="24"/>
  <c r="F399" i="24"/>
  <c r="F406" i="24"/>
  <c r="F427" i="24"/>
  <c r="F29" i="24"/>
  <c r="F189" i="24"/>
  <c r="F213" i="24"/>
  <c r="F61" i="24"/>
  <c r="F290" i="24"/>
  <c r="F377" i="24"/>
  <c r="F152" i="24"/>
  <c r="F345" i="24"/>
  <c r="F300" i="24"/>
  <c r="F297" i="24"/>
  <c r="F89" i="24"/>
  <c r="F151" i="24"/>
  <c r="F15" i="24"/>
  <c r="F323" i="24"/>
  <c r="F280" i="24"/>
  <c r="F402" i="24"/>
  <c r="F369" i="24"/>
  <c r="F292" i="24"/>
  <c r="F347" i="24"/>
  <c r="F103" i="24"/>
  <c r="F160" i="24"/>
  <c r="F108" i="24"/>
  <c r="F261" i="24"/>
  <c r="F101" i="24"/>
  <c r="F201" i="24"/>
  <c r="F441" i="24"/>
  <c r="F121" i="24"/>
  <c r="F39" i="24"/>
  <c r="F401" i="24"/>
  <c r="F248" i="24"/>
  <c r="F381" i="24"/>
  <c r="F312" i="24"/>
  <c r="F35" i="24"/>
  <c r="F235" i="24"/>
  <c r="F374" i="24"/>
  <c r="F219" i="24"/>
  <c r="F60" i="24"/>
  <c r="F113" i="24"/>
  <c r="F68" i="24"/>
  <c r="F107" i="24"/>
  <c r="F198" i="24"/>
  <c r="F228" i="24"/>
  <c r="F216" i="24"/>
  <c r="F364" i="24"/>
  <c r="F339" i="24"/>
  <c r="F13" i="24"/>
  <c r="F78" i="24"/>
  <c r="F322" i="24"/>
  <c r="F10" i="24"/>
  <c r="F157" i="24"/>
  <c r="F111" i="24"/>
  <c r="F66" i="24"/>
  <c r="F332" i="24"/>
  <c r="F417" i="24"/>
  <c r="F384" i="24"/>
  <c r="F251" i="24"/>
  <c r="F215" i="24"/>
  <c r="F376" i="24"/>
  <c r="F76" i="24"/>
  <c r="F43" i="24"/>
  <c r="F90" i="24"/>
  <c r="F92" i="24"/>
  <c r="F260" i="24"/>
  <c r="F37" i="24"/>
  <c r="F389" i="24"/>
  <c r="F77" i="24"/>
  <c r="F25" i="24"/>
  <c r="F210" i="24"/>
  <c r="F287" i="24"/>
  <c r="F358" i="24"/>
  <c r="F349" i="24"/>
  <c r="F243" i="24"/>
  <c r="F162" i="24"/>
  <c r="F344" i="24"/>
  <c r="F70" i="24"/>
  <c r="F97" i="24"/>
  <c r="F371" i="24"/>
  <c r="F65" i="24"/>
  <c r="F257" i="24"/>
  <c r="F137" i="24"/>
  <c r="F334" i="24"/>
  <c r="F283" i="24"/>
  <c r="F194" i="24"/>
  <c r="F250" i="24"/>
  <c r="F272" i="24"/>
  <c r="F461" i="24"/>
  <c r="F241" i="24"/>
  <c r="F54" i="24"/>
  <c r="F24" i="24"/>
  <c r="F49" i="24"/>
  <c r="F258" i="24"/>
  <c r="F84" i="24"/>
  <c r="F433" i="24"/>
  <c r="F47" i="24"/>
  <c r="F361" i="24"/>
  <c r="F375" i="24"/>
  <c r="F366" i="24"/>
  <c r="F368" i="24"/>
  <c r="F130" i="24"/>
  <c r="F181" i="24"/>
  <c r="F96" i="24"/>
  <c r="F285" i="24"/>
  <c r="F175" i="24"/>
  <c r="F161" i="24"/>
  <c r="F205" i="24"/>
  <c r="F8" i="24"/>
  <c r="F385" i="24"/>
  <c r="F356" i="24"/>
  <c r="F180" i="24"/>
  <c r="F14" i="24"/>
  <c r="F414" i="24"/>
  <c r="F253" i="24"/>
  <c r="F282" i="24"/>
  <c r="F204" i="24"/>
  <c r="F314" i="24"/>
  <c r="F120" i="24"/>
  <c r="F122" i="24"/>
  <c r="F397" i="24"/>
  <c r="F387" i="24"/>
  <c r="F438" i="24"/>
  <c r="F380" i="24"/>
  <c r="F382" i="24"/>
  <c r="F313" i="24"/>
  <c r="F286" i="24"/>
  <c r="F379" i="24"/>
  <c r="F317" i="24"/>
  <c r="F460" i="24"/>
  <c r="F45" i="24"/>
  <c r="F237" i="24"/>
  <c r="F9" i="24"/>
  <c r="F134" i="24"/>
  <c r="F223" i="24"/>
  <c r="F158" i="24"/>
  <c r="F19" i="24"/>
  <c r="F252" i="24"/>
  <c r="F86" i="24"/>
  <c r="F324" i="24"/>
  <c r="F185" i="24"/>
  <c r="F421" i="24"/>
  <c r="F52" i="24"/>
  <c r="F391" i="24"/>
  <c r="F404" i="24"/>
  <c r="F394" i="24"/>
  <c r="F147" i="24"/>
  <c r="F335" i="24"/>
  <c r="F200" i="24"/>
  <c r="F353" i="24"/>
  <c r="F273" i="24"/>
  <c r="F118" i="24"/>
  <c r="F106" i="24"/>
  <c r="F38" i="24"/>
  <c r="F93" i="24"/>
  <c r="F146" i="24"/>
  <c r="F320" i="24"/>
  <c r="F218" i="24"/>
  <c r="F211" i="24"/>
  <c r="F288" i="24"/>
  <c r="F220" i="24"/>
  <c r="F396" i="24"/>
  <c r="F104" i="24"/>
  <c r="F445" i="24"/>
  <c r="F436" i="24"/>
  <c r="F451" i="24"/>
  <c r="F416" i="24"/>
  <c r="F430" i="24"/>
  <c r="F255" i="24"/>
  <c r="F456" i="24"/>
  <c r="F129" i="24"/>
  <c r="F102" i="24"/>
  <c r="F195" i="24"/>
  <c r="F304" i="24"/>
  <c r="F142" i="24"/>
  <c r="F170" i="24"/>
  <c r="F46" i="24"/>
  <c r="F266" i="24"/>
  <c r="F117" i="24"/>
  <c r="F395" i="24"/>
  <c r="F278" i="24"/>
  <c r="F307" i="24"/>
  <c r="F209" i="24"/>
  <c r="F176" i="24"/>
  <c r="F50" i="24"/>
  <c r="F233" i="24"/>
  <c r="F199" i="24"/>
  <c r="F428" i="24"/>
  <c r="F11" i="24"/>
  <c r="F388" i="24"/>
  <c r="F156" i="24"/>
  <c r="F20" i="24"/>
  <c r="F309" i="24"/>
  <c r="U555" i="24" a="1"/>
  <c r="U555" i="24" s="1"/>
  <c r="AG555" i="24" s="1"/>
  <c r="H555" i="24" s="1"/>
  <c r="AK555" i="24" a="1"/>
  <c r="AK555" i="24" s="1"/>
  <c r="AL555" i="24" s="1"/>
  <c r="J555" i="24" s="1"/>
  <c r="U592" i="24" a="1"/>
  <c r="U592" i="24" s="1"/>
  <c r="AK592" i="24" a="1"/>
  <c r="AK592" i="24" s="1"/>
  <c r="AL592" i="24" s="1"/>
  <c r="U515" i="24" a="1"/>
  <c r="U515" i="24" s="1"/>
  <c r="AK515" i="24" a="1"/>
  <c r="AK515" i="24" s="1"/>
  <c r="AL515" i="24" s="1"/>
  <c r="U134" i="24" a="1"/>
  <c r="U134" i="24" s="1"/>
  <c r="AK134" i="24" a="1"/>
  <c r="AK134" i="24" s="1"/>
  <c r="AL134" i="24" s="1"/>
  <c r="U554" i="24" a="1"/>
  <c r="U554" i="24" s="1"/>
  <c r="AK554" i="24" a="1"/>
  <c r="AK554" i="24" s="1"/>
  <c r="AL554" i="24" s="1"/>
  <c r="J554" i="24" s="1"/>
  <c r="U542" i="24" a="1"/>
  <c r="U542" i="24" s="1"/>
  <c r="AK542" i="24" a="1"/>
  <c r="AK542" i="24" s="1"/>
  <c r="AL542" i="24" s="1"/>
  <c r="AC134" i="24"/>
  <c r="I134" i="24" s="1"/>
  <c r="AC1574" i="24"/>
  <c r="I1574" i="24" s="1"/>
  <c r="AG1574" i="24"/>
  <c r="H1574" i="24" s="1"/>
  <c r="AC1051" i="24"/>
  <c r="I1051" i="24" s="1"/>
  <c r="J1051" i="24"/>
  <c r="AG1051" i="24"/>
  <c r="H1051" i="24" s="1"/>
  <c r="AC1066" i="24"/>
  <c r="I1066" i="24" s="1"/>
  <c r="AG1066" i="24"/>
  <c r="H1066" i="24" s="1"/>
  <c r="J1066" i="24"/>
  <c r="AC832" i="24"/>
  <c r="I832" i="24" s="1"/>
  <c r="AG832" i="24"/>
  <c r="H832" i="24" s="1"/>
  <c r="J832" i="24"/>
  <c r="AC1527" i="24"/>
  <c r="I1527" i="24" s="1"/>
  <c r="J1527" i="24"/>
  <c r="AG1527" i="24"/>
  <c r="H1527" i="24" s="1"/>
  <c r="T524" i="24"/>
  <c r="T249" i="24"/>
  <c r="T92" i="24"/>
  <c r="AC1558" i="24"/>
  <c r="I1558" i="24" s="1"/>
  <c r="J1558" i="24"/>
  <c r="AG1558" i="24"/>
  <c r="H1558" i="24" s="1"/>
  <c r="T694" i="24"/>
  <c r="AC1206" i="24"/>
  <c r="I1206" i="24" s="1"/>
  <c r="J1206" i="24"/>
  <c r="AG1206" i="24"/>
  <c r="H1206" i="24" s="1"/>
  <c r="T106" i="24"/>
  <c r="T42" i="24"/>
  <c r="T701" i="24"/>
  <c r="T269" i="24"/>
  <c r="AC820" i="24"/>
  <c r="I820" i="24" s="1"/>
  <c r="J820" i="24"/>
  <c r="AG820" i="24"/>
  <c r="H820" i="24" s="1"/>
  <c r="AC1191" i="24"/>
  <c r="I1191" i="24" s="1"/>
  <c r="AG1191" i="24"/>
  <c r="H1191" i="24" s="1"/>
  <c r="J1191" i="24"/>
  <c r="T351" i="24"/>
  <c r="AC1490" i="24"/>
  <c r="I1490" i="24" s="1"/>
  <c r="AG1490" i="24"/>
  <c r="H1490" i="24" s="1"/>
  <c r="AC781" i="24"/>
  <c r="I781" i="24" s="1"/>
  <c r="AG781" i="24"/>
  <c r="H781" i="24" s="1"/>
  <c r="J781" i="24"/>
  <c r="AC811" i="24"/>
  <c r="I811" i="24" s="1"/>
  <c r="J811" i="24"/>
  <c r="AG811" i="24"/>
  <c r="H811" i="24" s="1"/>
  <c r="T151" i="24"/>
  <c r="AC917" i="24"/>
  <c r="I917" i="24" s="1"/>
  <c r="J917" i="24"/>
  <c r="AG917" i="24"/>
  <c r="H917" i="24" s="1"/>
  <c r="AC736" i="24"/>
  <c r="I736" i="24" s="1"/>
  <c r="AG736" i="24"/>
  <c r="H736" i="24" s="1"/>
  <c r="J736" i="24"/>
  <c r="AC1263" i="24"/>
  <c r="I1263" i="24" s="1"/>
  <c r="AG1263" i="24"/>
  <c r="H1263" i="24" s="1"/>
  <c r="T716" i="24"/>
  <c r="AC1351" i="24"/>
  <c r="I1351" i="24" s="1"/>
  <c r="J1351" i="24"/>
  <c r="AG1351" i="24"/>
  <c r="H1351" i="24" s="1"/>
  <c r="AC966" i="24"/>
  <c r="I966" i="24" s="1"/>
  <c r="AG966" i="24"/>
  <c r="H966" i="24" s="1"/>
  <c r="T162" i="24"/>
  <c r="AC1217" i="24"/>
  <c r="I1217" i="24" s="1"/>
  <c r="AG1217" i="24"/>
  <c r="H1217" i="24" s="1"/>
  <c r="J1217" i="24"/>
  <c r="T461" i="24"/>
  <c r="T29" i="24"/>
  <c r="AC940" i="24"/>
  <c r="I940" i="24" s="1"/>
  <c r="AG940" i="24"/>
  <c r="H940" i="24" s="1"/>
  <c r="J940" i="24"/>
  <c r="T98" i="24"/>
  <c r="AC821" i="24"/>
  <c r="I821" i="24" s="1"/>
  <c r="AG821" i="24"/>
  <c r="H821" i="24" s="1"/>
  <c r="J821" i="24"/>
  <c r="T294" i="24"/>
  <c r="AC1433" i="24"/>
  <c r="I1433" i="24" s="1"/>
  <c r="AG1433" i="24"/>
  <c r="H1433" i="24" s="1"/>
  <c r="J1433" i="24"/>
  <c r="T665" i="24"/>
  <c r="T233" i="24"/>
  <c r="T40" i="24"/>
  <c r="T250" i="24"/>
  <c r="AC1279" i="24"/>
  <c r="I1279" i="24" s="1"/>
  <c r="AG1279" i="24"/>
  <c r="H1279" i="24" s="1"/>
  <c r="J1279" i="24"/>
  <c r="T44" i="24"/>
  <c r="AC1510" i="24"/>
  <c r="I1510" i="24" s="1"/>
  <c r="J1510" i="24"/>
  <c r="AG1510" i="24"/>
  <c r="H1510" i="24" s="1"/>
  <c r="AC790" i="24"/>
  <c r="I790" i="24" s="1"/>
  <c r="J790" i="24"/>
  <c r="AG790" i="24"/>
  <c r="H790" i="24" s="1"/>
  <c r="AC1308" i="24"/>
  <c r="I1308" i="24" s="1"/>
  <c r="AG1308" i="24"/>
  <c r="H1308" i="24" s="1"/>
  <c r="J1308" i="24"/>
  <c r="AC1571" i="24"/>
  <c r="I1571" i="24" s="1"/>
  <c r="AG1571" i="24"/>
  <c r="H1571" i="24" s="1"/>
  <c r="J1571" i="24"/>
  <c r="T659" i="24"/>
  <c r="AC1070" i="24"/>
  <c r="I1070" i="24" s="1"/>
  <c r="AG1070" i="24"/>
  <c r="H1070" i="24" s="1"/>
  <c r="J1070" i="24"/>
  <c r="T242" i="24"/>
  <c r="T335" i="24"/>
  <c r="T640" i="24"/>
  <c r="T686" i="24"/>
  <c r="T313" i="24"/>
  <c r="J889" i="24"/>
  <c r="AG889" i="24"/>
  <c r="H889" i="24" s="1"/>
  <c r="AC889" i="24"/>
  <c r="I889" i="24" s="1"/>
  <c r="AC1140" i="24"/>
  <c r="I1140" i="24" s="1"/>
  <c r="J1140" i="24"/>
  <c r="AG1140" i="24"/>
  <c r="H1140" i="24" s="1"/>
  <c r="T708" i="24"/>
  <c r="T276" i="24"/>
  <c r="AC1307" i="24"/>
  <c r="I1307" i="24" s="1"/>
  <c r="J1307" i="24"/>
  <c r="AG1307" i="24"/>
  <c r="H1307" i="24" s="1"/>
  <c r="T647" i="24"/>
  <c r="AC1071" i="24"/>
  <c r="I1071" i="24" s="1"/>
  <c r="AG1071" i="24"/>
  <c r="H1071" i="24" s="1"/>
  <c r="J1071" i="24"/>
  <c r="T602" i="24"/>
  <c r="AC1489" i="24"/>
  <c r="I1489" i="24" s="1"/>
  <c r="J1489" i="24"/>
  <c r="AG1489" i="24"/>
  <c r="H1489" i="24" s="1"/>
  <c r="T119" i="24"/>
  <c r="AC1356" i="24"/>
  <c r="I1356" i="24" s="1"/>
  <c r="AG1356" i="24"/>
  <c r="H1356" i="24" s="1"/>
  <c r="T650" i="24"/>
  <c r="T493" i="24"/>
  <c r="T61" i="24"/>
  <c r="AC1253" i="24"/>
  <c r="I1253" i="24" s="1"/>
  <c r="J1253" i="24"/>
  <c r="AG1253" i="24"/>
  <c r="H1253" i="24" s="1"/>
  <c r="AC1360" i="24"/>
  <c r="I1360" i="24" s="1"/>
  <c r="J1360" i="24"/>
  <c r="AG1360" i="24"/>
  <c r="H1360" i="24" s="1"/>
  <c r="AC1275" i="24"/>
  <c r="I1275" i="24" s="1"/>
  <c r="J1275" i="24"/>
  <c r="AG1275" i="24"/>
  <c r="H1275" i="24" s="1"/>
  <c r="T422" i="24"/>
  <c r="AG1465" i="24"/>
  <c r="H1465" i="24" s="1"/>
  <c r="J1465" i="24"/>
  <c r="AC1465" i="24"/>
  <c r="I1465" i="24" s="1"/>
  <c r="AC1104" i="24"/>
  <c r="I1104" i="24" s="1"/>
  <c r="J1104" i="24"/>
  <c r="AG1104" i="24"/>
  <c r="H1104" i="24" s="1"/>
  <c r="T672" i="24"/>
  <c r="T240" i="24"/>
  <c r="AC899" i="24"/>
  <c r="I899" i="24" s="1"/>
  <c r="AG899" i="24"/>
  <c r="H899" i="24" s="1"/>
  <c r="J899" i="24"/>
  <c r="T383" i="24"/>
  <c r="AC1427" i="24"/>
  <c r="I1427" i="24" s="1"/>
  <c r="AG1427" i="24"/>
  <c r="H1427" i="24" s="1"/>
  <c r="J1427" i="24"/>
  <c r="T588" i="24"/>
  <c r="AC1331" i="24"/>
  <c r="I1331" i="24" s="1"/>
  <c r="AG1331" i="24"/>
  <c r="H1331" i="24" s="1"/>
  <c r="J1331" i="24"/>
  <c r="AC1478" i="24"/>
  <c r="I1478" i="24" s="1"/>
  <c r="AG1478" i="24"/>
  <c r="H1478" i="24" s="1"/>
  <c r="AC782" i="24"/>
  <c r="I782" i="24" s="1"/>
  <c r="J782" i="24"/>
  <c r="AG782" i="24"/>
  <c r="H782" i="24" s="1"/>
  <c r="T338" i="24"/>
  <c r="AG997" i="24"/>
  <c r="H997" i="24" s="1"/>
  <c r="AC997" i="24"/>
  <c r="I997" i="24" s="1"/>
  <c r="J997" i="24"/>
  <c r="T193" i="24"/>
  <c r="AC1176" i="24"/>
  <c r="I1176" i="24" s="1"/>
  <c r="J1176" i="24"/>
  <c r="AG1176" i="24"/>
  <c r="H1176" i="24" s="1"/>
  <c r="AC1010" i="24"/>
  <c r="I1010" i="24" s="1"/>
  <c r="J1010" i="24"/>
  <c r="AG1010" i="24"/>
  <c r="H1010" i="24" s="1"/>
  <c r="AC1164" i="24"/>
  <c r="I1164" i="24" s="1"/>
  <c r="AG1164" i="24"/>
  <c r="H1164" i="24" s="1"/>
  <c r="J1164" i="24"/>
  <c r="AC1457" i="24"/>
  <c r="I1457" i="24" s="1"/>
  <c r="AG1457" i="24"/>
  <c r="H1457" i="24" s="1"/>
  <c r="J1457" i="24"/>
  <c r="T617" i="24"/>
  <c r="T185" i="24"/>
  <c r="AC880" i="24"/>
  <c r="I880" i="24" s="1"/>
  <c r="J880" i="24"/>
  <c r="AG880" i="24"/>
  <c r="H880" i="24" s="1"/>
  <c r="AC1587" i="24"/>
  <c r="I1587" i="24" s="1"/>
  <c r="J1587" i="24"/>
  <c r="AG1587" i="24"/>
  <c r="H1587" i="24" s="1"/>
  <c r="T496" i="24"/>
  <c r="AC555" i="24"/>
  <c r="I555" i="24" s="1"/>
  <c r="T698" i="24"/>
  <c r="T254" i="24"/>
  <c r="AC985" i="24"/>
  <c r="I985" i="24" s="1"/>
  <c r="AG985" i="24"/>
  <c r="H985" i="24" s="1"/>
  <c r="T325" i="24"/>
  <c r="AC1236" i="24"/>
  <c r="I1236" i="24" s="1"/>
  <c r="AG1236" i="24"/>
  <c r="H1236" i="24" s="1"/>
  <c r="J1236" i="24"/>
  <c r="T187" i="24"/>
  <c r="T50" i="24"/>
  <c r="AC1287" i="24"/>
  <c r="I1287" i="24" s="1"/>
  <c r="AG1287" i="24"/>
  <c r="H1287" i="24" s="1"/>
  <c r="J1287" i="24"/>
  <c r="T218" i="24"/>
  <c r="AC858" i="24"/>
  <c r="I858" i="24" s="1"/>
  <c r="J858" i="24"/>
  <c r="AG858" i="24"/>
  <c r="H858" i="24" s="1"/>
  <c r="T426" i="24"/>
  <c r="T270" i="24"/>
  <c r="AC1409" i="24"/>
  <c r="I1409" i="24" s="1"/>
  <c r="J1409" i="24"/>
  <c r="AG1409" i="24"/>
  <c r="H1409" i="24" s="1"/>
  <c r="T569" i="24"/>
  <c r="T137" i="24"/>
  <c r="T663" i="24"/>
  <c r="T147" i="24"/>
  <c r="T214" i="24"/>
  <c r="AC898" i="24"/>
  <c r="I898" i="24" s="1"/>
  <c r="J898" i="24"/>
  <c r="AG898" i="24"/>
  <c r="H898" i="24" s="1"/>
  <c r="AC906" i="24"/>
  <c r="I906" i="24" s="1"/>
  <c r="AG906" i="24"/>
  <c r="H906" i="24" s="1"/>
  <c r="T330" i="24"/>
  <c r="T174" i="24"/>
  <c r="AC1087" i="24"/>
  <c r="I1087" i="24" s="1"/>
  <c r="AG1087" i="24"/>
  <c r="H1087" i="24" s="1"/>
  <c r="J1087" i="24"/>
  <c r="T139" i="24"/>
  <c r="AC977" i="24"/>
  <c r="I977" i="24" s="1"/>
  <c r="J977" i="24"/>
  <c r="AG977" i="24"/>
  <c r="H977" i="24" s="1"/>
  <c r="T670" i="24"/>
  <c r="T52" i="24"/>
  <c r="AC771" i="24"/>
  <c r="I771" i="24" s="1"/>
  <c r="J771" i="24"/>
  <c r="AG771" i="24"/>
  <c r="H771" i="24" s="1"/>
  <c r="T39" i="24"/>
  <c r="AC1029" i="24"/>
  <c r="I1029" i="24" s="1"/>
  <c r="J1029" i="24"/>
  <c r="AG1029" i="24"/>
  <c r="H1029" i="24" s="1"/>
  <c r="T262" i="24"/>
  <c r="T283" i="24"/>
  <c r="AC1306" i="24"/>
  <c r="I1306" i="24" s="1"/>
  <c r="AG1306" i="24"/>
  <c r="H1306" i="24" s="1"/>
  <c r="J1306" i="24"/>
  <c r="T658" i="24"/>
  <c r="AC882" i="24"/>
  <c r="I882" i="24" s="1"/>
  <c r="AG882" i="24"/>
  <c r="H882" i="24" s="1"/>
  <c r="T306" i="24"/>
  <c r="AC928" i="24"/>
  <c r="I928" i="24" s="1"/>
  <c r="J928" i="24"/>
  <c r="AG928" i="24"/>
  <c r="H928" i="24" s="1"/>
  <c r="T387" i="24"/>
  <c r="AC1526" i="24"/>
  <c r="I1526" i="24" s="1"/>
  <c r="J1526" i="24"/>
  <c r="AG1526" i="24"/>
  <c r="H1526" i="24" s="1"/>
  <c r="AC1585" i="24"/>
  <c r="I1585" i="24" s="1"/>
  <c r="J1585" i="24"/>
  <c r="AG1585" i="24"/>
  <c r="H1585" i="24" s="1"/>
  <c r="AC1025" i="24"/>
  <c r="I1025" i="24" s="1"/>
  <c r="J1025" i="24"/>
  <c r="AG1025" i="24"/>
  <c r="H1025" i="24" s="1"/>
  <c r="AC1446" i="24"/>
  <c r="I1446" i="24" s="1"/>
  <c r="AG1446" i="24"/>
  <c r="H1446" i="24" s="1"/>
  <c r="J1446" i="24"/>
  <c r="T58" i="24"/>
  <c r="AC1493" i="24"/>
  <c r="I1493" i="24" s="1"/>
  <c r="AG1493" i="24"/>
  <c r="H1493" i="24" s="1"/>
  <c r="J1493" i="24"/>
  <c r="T581" i="24"/>
  <c r="AC1201" i="24"/>
  <c r="I1201" i="24" s="1"/>
  <c r="J1201" i="24"/>
  <c r="AG1201" i="24"/>
  <c r="H1201" i="24" s="1"/>
  <c r="AC792" i="24"/>
  <c r="I792" i="24" s="1"/>
  <c r="AG792" i="24"/>
  <c r="H792" i="24" s="1"/>
  <c r="J792" i="24"/>
  <c r="T360" i="24"/>
  <c r="AC1239" i="24"/>
  <c r="I1239" i="24" s="1"/>
  <c r="J1239" i="24"/>
  <c r="AG1239" i="24"/>
  <c r="H1239" i="24" s="1"/>
  <c r="T503" i="24"/>
  <c r="T263" i="24"/>
  <c r="T518" i="24"/>
  <c r="AC1212" i="24"/>
  <c r="I1212" i="24" s="1"/>
  <c r="J1212" i="24"/>
  <c r="AG1212" i="24"/>
  <c r="H1212" i="24" s="1"/>
  <c r="AC1552" i="24"/>
  <c r="I1552" i="24" s="1"/>
  <c r="AG1552" i="24"/>
  <c r="H1552" i="24" s="1"/>
  <c r="J1552" i="24"/>
  <c r="T472" i="24"/>
  <c r="T301" i="24"/>
  <c r="AC768" i="24"/>
  <c r="I768" i="24" s="1"/>
  <c r="J768" i="24"/>
  <c r="AG768" i="24"/>
  <c r="H768" i="24" s="1"/>
  <c r="AC1468" i="24"/>
  <c r="I1468" i="24" s="1"/>
  <c r="J1468" i="24"/>
  <c r="AG1468" i="24"/>
  <c r="H1468" i="24" s="1"/>
  <c r="T244" i="24"/>
  <c r="AC1371" i="24"/>
  <c r="I1371" i="24" s="1"/>
  <c r="AG1371" i="24"/>
  <c r="H1371" i="24" s="1"/>
  <c r="J1371" i="24"/>
  <c r="T519" i="24"/>
  <c r="T87" i="24"/>
  <c r="T336" i="24"/>
  <c r="T649" i="24"/>
  <c r="T217" i="24"/>
  <c r="AC1463" i="24"/>
  <c r="I1463" i="24" s="1"/>
  <c r="J1463" i="24"/>
  <c r="AG1463" i="24"/>
  <c r="H1463" i="24" s="1"/>
  <c r="AC972" i="24"/>
  <c r="I972" i="24" s="1"/>
  <c r="AG972" i="24"/>
  <c r="H972" i="24" s="1"/>
  <c r="J972" i="24"/>
  <c r="T540" i="24"/>
  <c r="T108" i="24"/>
  <c r="AG911" i="24"/>
  <c r="H911" i="24" s="1"/>
  <c r="AC911" i="24"/>
  <c r="I911" i="24" s="1"/>
  <c r="T395" i="24"/>
  <c r="T520" i="24"/>
  <c r="AC1188" i="24"/>
  <c r="I1188" i="24" s="1"/>
  <c r="AG1188" i="24"/>
  <c r="H1188" i="24" s="1"/>
  <c r="J1188" i="24"/>
  <c r="AC783" i="24"/>
  <c r="I783" i="24" s="1"/>
  <c r="J783" i="24"/>
  <c r="AG783" i="24"/>
  <c r="H783" i="24" s="1"/>
  <c r="T267" i="24"/>
  <c r="AC1297" i="24"/>
  <c r="I1297" i="24" s="1"/>
  <c r="J1297" i="24"/>
  <c r="AG1297" i="24"/>
  <c r="H1297" i="24" s="1"/>
  <c r="T143" i="24"/>
  <c r="AC1123" i="24"/>
  <c r="I1123" i="24" s="1"/>
  <c r="AG1123" i="24"/>
  <c r="H1123" i="24" s="1"/>
  <c r="J1123" i="24"/>
  <c r="AC989" i="24"/>
  <c r="I989" i="24" s="1"/>
  <c r="J989" i="24"/>
  <c r="AG989" i="24"/>
  <c r="H989" i="24" s="1"/>
  <c r="AC979" i="24"/>
  <c r="I979" i="24" s="1"/>
  <c r="AG979" i="24"/>
  <c r="H979" i="24" s="1"/>
  <c r="J979" i="24"/>
  <c r="AC1431" i="24"/>
  <c r="I1431" i="24" s="1"/>
  <c r="AG1431" i="24"/>
  <c r="H1431" i="24" s="1"/>
  <c r="J1431" i="24"/>
  <c r="T163" i="24"/>
  <c r="AC845" i="24"/>
  <c r="I845" i="24" s="1"/>
  <c r="J845" i="24"/>
  <c r="AG845" i="24"/>
  <c r="H845" i="24" s="1"/>
  <c r="T664" i="24"/>
  <c r="AC894" i="24"/>
  <c r="I894" i="24" s="1"/>
  <c r="J894" i="24"/>
  <c r="AG894" i="24"/>
  <c r="H894" i="24" s="1"/>
  <c r="T90" i="24"/>
  <c r="AC1049" i="24"/>
  <c r="I1049" i="24" s="1"/>
  <c r="J1049" i="24"/>
  <c r="AG1049" i="24"/>
  <c r="H1049" i="24" s="1"/>
  <c r="T389" i="24"/>
  <c r="AC1492" i="24"/>
  <c r="I1492" i="24" s="1"/>
  <c r="J1492" i="24"/>
  <c r="AG1492" i="24"/>
  <c r="H1492" i="24" s="1"/>
  <c r="AC868" i="24"/>
  <c r="I868" i="24" s="1"/>
  <c r="J868" i="24"/>
  <c r="AG868" i="24"/>
  <c r="H868" i="24" s="1"/>
  <c r="T26" i="24"/>
  <c r="AC1289" i="24"/>
  <c r="I1289" i="24" s="1"/>
  <c r="AG1289" i="24"/>
  <c r="H1289" i="24" s="1"/>
  <c r="J1289" i="24"/>
  <c r="T222" i="24"/>
  <c r="AC1361" i="24"/>
  <c r="I1361" i="24" s="1"/>
  <c r="J1361" i="24"/>
  <c r="AG1361" i="24"/>
  <c r="H1361" i="24" s="1"/>
  <c r="T593" i="24"/>
  <c r="T161" i="24"/>
  <c r="T178" i="24"/>
  <c r="AC775" i="24"/>
  <c r="I775" i="24" s="1"/>
  <c r="AG775" i="24"/>
  <c r="H775" i="24" s="1"/>
  <c r="J775" i="24"/>
  <c r="T115" i="24"/>
  <c r="AC1438" i="24"/>
  <c r="I1438" i="24" s="1"/>
  <c r="AG1438" i="24"/>
  <c r="H1438" i="24" s="1"/>
  <c r="J1438" i="24"/>
  <c r="T718" i="24"/>
  <c r="AC1391" i="24"/>
  <c r="I1391" i="24" s="1"/>
  <c r="J1391" i="24"/>
  <c r="AG1391" i="24"/>
  <c r="H1391" i="24" s="1"/>
  <c r="T587" i="24"/>
  <c r="T614" i="24"/>
  <c r="T170" i="24"/>
  <c r="T203" i="24"/>
  <c r="T599" i="24"/>
  <c r="T484" i="24"/>
  <c r="AC1501" i="24"/>
  <c r="I1501" i="24" s="1"/>
  <c r="AG1501" i="24"/>
  <c r="H1501" i="24" s="1"/>
  <c r="AC745" i="24"/>
  <c r="I745" i="24" s="1"/>
  <c r="AG745" i="24"/>
  <c r="H745" i="24" s="1"/>
  <c r="J745" i="24"/>
  <c r="T241" i="24"/>
  <c r="AC1068" i="24"/>
  <c r="I1068" i="24" s="1"/>
  <c r="AG1068" i="24"/>
  <c r="H1068" i="24" s="1"/>
  <c r="J1068" i="24"/>
  <c r="T636" i="24"/>
  <c r="T204" i="24"/>
  <c r="AC1151" i="24"/>
  <c r="I1151" i="24" s="1"/>
  <c r="AG1151" i="24"/>
  <c r="H1151" i="24" s="1"/>
  <c r="T575" i="24"/>
  <c r="AC903" i="24"/>
  <c r="I903" i="24" s="1"/>
  <c r="J903" i="24"/>
  <c r="AG903" i="24"/>
  <c r="H903" i="24" s="1"/>
  <c r="T446" i="24"/>
  <c r="AC1417" i="24"/>
  <c r="I1417" i="24" s="1"/>
  <c r="J1417" i="24"/>
  <c r="AG1417" i="24"/>
  <c r="H1417" i="24" s="1"/>
  <c r="T47" i="24"/>
  <c r="T74" i="24"/>
  <c r="AC1512" i="24"/>
  <c r="I1512" i="24" s="1"/>
  <c r="J1512" i="24"/>
  <c r="AG1512" i="24"/>
  <c r="H1512" i="24" s="1"/>
  <c r="T578" i="24"/>
  <c r="T421" i="24"/>
  <c r="AC1584" i="24"/>
  <c r="I1584" i="24" s="1"/>
  <c r="J1584" i="24"/>
  <c r="AG1584" i="24"/>
  <c r="H1584" i="24" s="1"/>
  <c r="AC1169" i="24"/>
  <c r="I1169" i="24" s="1"/>
  <c r="AG1169" i="24"/>
  <c r="H1169" i="24" s="1"/>
  <c r="J1169" i="24"/>
  <c r="AC1203" i="24"/>
  <c r="I1203" i="24" s="1"/>
  <c r="J1203" i="24"/>
  <c r="AG1203" i="24"/>
  <c r="H1203" i="24" s="1"/>
  <c r="T350" i="24"/>
  <c r="J1393" i="24"/>
  <c r="AC1393" i="24"/>
  <c r="I1393" i="24" s="1"/>
  <c r="AG1393" i="24"/>
  <c r="H1393" i="24" s="1"/>
  <c r="AC1032" i="24"/>
  <c r="I1032" i="24" s="1"/>
  <c r="J1032" i="24"/>
  <c r="AG1032" i="24"/>
  <c r="H1032" i="24" s="1"/>
  <c r="T600" i="24"/>
  <c r="T168" i="24"/>
  <c r="AC827" i="24"/>
  <c r="I827" i="24" s="1"/>
  <c r="J827" i="24"/>
  <c r="AG827" i="24"/>
  <c r="H827" i="24" s="1"/>
  <c r="T311" i="24"/>
  <c r="AC1092" i="24"/>
  <c r="I1092" i="24" s="1"/>
  <c r="J1092" i="24"/>
  <c r="AG1092" i="24"/>
  <c r="H1092" i="24" s="1"/>
  <c r="T372" i="24"/>
  <c r="AC1103" i="24"/>
  <c r="I1103" i="24" s="1"/>
  <c r="J1103" i="24"/>
  <c r="AG1103" i="24"/>
  <c r="H1103" i="24" s="1"/>
  <c r="AC1394" i="24"/>
  <c r="I1394" i="24" s="1"/>
  <c r="AG1394" i="24"/>
  <c r="H1394" i="24" s="1"/>
  <c r="J1394" i="24"/>
  <c r="T710" i="24"/>
  <c r="T266" i="24"/>
  <c r="T697" i="24"/>
  <c r="T121" i="24"/>
  <c r="AC1259" i="24"/>
  <c r="I1259" i="24" s="1"/>
  <c r="J1259" i="24"/>
  <c r="AG1259" i="24"/>
  <c r="H1259" i="24" s="1"/>
  <c r="AC854" i="24"/>
  <c r="I854" i="24" s="1"/>
  <c r="AG854" i="24"/>
  <c r="H854" i="24" s="1"/>
  <c r="AC876" i="24"/>
  <c r="I876" i="24" s="1"/>
  <c r="J876" i="24"/>
  <c r="AG876" i="24"/>
  <c r="H876" i="24" s="1"/>
  <c r="AC1385" i="24"/>
  <c r="I1385" i="24" s="1"/>
  <c r="J1385" i="24"/>
  <c r="AG1385" i="24"/>
  <c r="H1385" i="24" s="1"/>
  <c r="T545" i="24"/>
  <c r="T113" i="24"/>
  <c r="T580" i="24"/>
  <c r="AC1491" i="24"/>
  <c r="I1491" i="24" s="1"/>
  <c r="AG1491" i="24"/>
  <c r="H1491" i="24" s="1"/>
  <c r="J1491" i="24"/>
  <c r="AC1336" i="24"/>
  <c r="I1336" i="24" s="1"/>
  <c r="AG1336" i="24"/>
  <c r="H1336" i="24" s="1"/>
  <c r="T424" i="24"/>
  <c r="AC1382" i="24"/>
  <c r="I1382" i="24" s="1"/>
  <c r="AG1382" i="24"/>
  <c r="H1382" i="24" s="1"/>
  <c r="J1382" i="24"/>
  <c r="T626" i="24"/>
  <c r="T182" i="24"/>
  <c r="T685" i="24"/>
  <c r="T253" i="24"/>
  <c r="AC1499" i="24"/>
  <c r="I1499" i="24" s="1"/>
  <c r="AG1499" i="24"/>
  <c r="H1499" i="24" s="1"/>
  <c r="J1499" i="24"/>
  <c r="AC1387" i="24"/>
  <c r="I1387" i="24" s="1"/>
  <c r="AG1387" i="24"/>
  <c r="H1387" i="24" s="1"/>
  <c r="J1387" i="24"/>
  <c r="T423" i="24"/>
  <c r="T688" i="24"/>
  <c r="T629" i="24"/>
  <c r="T197" i="24"/>
  <c r="T292" i="24"/>
  <c r="AC795" i="24"/>
  <c r="I795" i="24" s="1"/>
  <c r="J795" i="24"/>
  <c r="AG795" i="24"/>
  <c r="H795" i="24" s="1"/>
  <c r="T279" i="24"/>
  <c r="AC1250" i="24"/>
  <c r="I1250" i="24" s="1"/>
  <c r="AG1250" i="24"/>
  <c r="H1250" i="24" s="1"/>
  <c r="J1250" i="24"/>
  <c r="T523" i="24"/>
  <c r="T79" i="24"/>
  <c r="T103" i="24"/>
  <c r="AC941" i="24"/>
  <c r="I941" i="24" s="1"/>
  <c r="AG941" i="24"/>
  <c r="H941" i="24" s="1"/>
  <c r="J941" i="24"/>
  <c r="T616" i="24"/>
  <c r="AC891" i="24"/>
  <c r="I891" i="24" s="1"/>
  <c r="J891" i="24"/>
  <c r="AG891" i="24"/>
  <c r="H891" i="24" s="1"/>
  <c r="T146" i="24"/>
  <c r="AC1506" i="24"/>
  <c r="I1506" i="24" s="1"/>
  <c r="AG1506" i="24"/>
  <c r="H1506" i="24" s="1"/>
  <c r="AC786" i="24"/>
  <c r="I786" i="24" s="1"/>
  <c r="AG786" i="24"/>
  <c r="H786" i="24" s="1"/>
  <c r="J786" i="24"/>
  <c r="T354" i="24"/>
  <c r="T198" i="24"/>
  <c r="AC1337" i="24"/>
  <c r="I1337" i="24" s="1"/>
  <c r="J1337" i="24"/>
  <c r="AG1337" i="24"/>
  <c r="H1337" i="24" s="1"/>
  <c r="T497" i="24"/>
  <c r="T65" i="24"/>
  <c r="T591" i="24"/>
  <c r="T75" i="24"/>
  <c r="AC1053" i="24"/>
  <c r="I1053" i="24" s="1"/>
  <c r="J1053" i="24"/>
  <c r="AG1053" i="24"/>
  <c r="H1053" i="24" s="1"/>
  <c r="T142" i="24"/>
  <c r="AC754" i="24"/>
  <c r="I754" i="24" s="1"/>
  <c r="AG754" i="24"/>
  <c r="H754" i="24" s="1"/>
  <c r="J754" i="24"/>
  <c r="AC834" i="24"/>
  <c r="I834" i="24" s="1"/>
  <c r="J834" i="24"/>
  <c r="AG834" i="24"/>
  <c r="H834" i="24" s="1"/>
  <c r="T94" i="24"/>
  <c r="T102" i="24"/>
  <c r="T274" i="24"/>
  <c r="T583" i="24"/>
  <c r="T67" i="24"/>
  <c r="AC905" i="24"/>
  <c r="I905" i="24" s="1"/>
  <c r="AG905" i="24"/>
  <c r="H905" i="24" s="1"/>
  <c r="J905" i="24"/>
  <c r="AC1534" i="24"/>
  <c r="I1534" i="24" s="1"/>
  <c r="J1534" i="24"/>
  <c r="AG1534" i="24"/>
  <c r="H1534" i="24" s="1"/>
  <c r="T598" i="24"/>
  <c r="T699" i="24"/>
  <c r="AC1454" i="24"/>
  <c r="I1454" i="24" s="1"/>
  <c r="AG1454" i="24"/>
  <c r="H1454" i="24" s="1"/>
  <c r="AC885" i="24"/>
  <c r="I885" i="24" s="1"/>
  <c r="AG885" i="24"/>
  <c r="H885" i="24" s="1"/>
  <c r="J885" i="24"/>
  <c r="T190" i="24"/>
  <c r="T211" i="24"/>
  <c r="AC1090" i="24"/>
  <c r="I1090" i="24" s="1"/>
  <c r="AG1090" i="24"/>
  <c r="H1090" i="24" s="1"/>
  <c r="J1090" i="24"/>
  <c r="T586" i="24"/>
  <c r="AC810" i="24"/>
  <c r="I810" i="24" s="1"/>
  <c r="J810" i="24"/>
  <c r="AG810" i="24"/>
  <c r="H810" i="24" s="1"/>
  <c r="T70" i="24"/>
  <c r="T556" i="24"/>
  <c r="AC1467" i="24"/>
  <c r="I1467" i="24" s="1"/>
  <c r="J1467" i="24"/>
  <c r="AG1467" i="24"/>
  <c r="H1467" i="24" s="1"/>
  <c r="T315" i="24"/>
  <c r="AC1442" i="24"/>
  <c r="I1442" i="24" s="1"/>
  <c r="AG1442" i="24"/>
  <c r="H1442" i="24" s="1"/>
  <c r="J1442" i="24"/>
  <c r="AC953" i="24"/>
  <c r="I953" i="24" s="1"/>
  <c r="AG953" i="24"/>
  <c r="H953" i="24" s="1"/>
  <c r="J953" i="24"/>
  <c r="AC1158" i="24"/>
  <c r="I1158" i="24" s="1"/>
  <c r="J1158" i="24"/>
  <c r="AG1158" i="24"/>
  <c r="H1158" i="24" s="1"/>
  <c r="T282" i="24"/>
  <c r="AC1421" i="24"/>
  <c r="I1421" i="24" s="1"/>
  <c r="AG1421" i="24"/>
  <c r="H1421" i="24" s="1"/>
  <c r="J1421" i="24"/>
  <c r="T509" i="24"/>
  <c r="AC1152" i="24"/>
  <c r="I1152" i="24" s="1"/>
  <c r="J1152" i="24"/>
  <c r="AG1152" i="24"/>
  <c r="H1152" i="24" s="1"/>
  <c r="T720" i="24"/>
  <c r="T288" i="24"/>
  <c r="AC1083" i="24"/>
  <c r="I1083" i="24" s="1"/>
  <c r="AG1083" i="24"/>
  <c r="H1083" i="24" s="1"/>
  <c r="T120" i="24"/>
  <c r="J1177" i="24"/>
  <c r="AG1177" i="24"/>
  <c r="H1177" i="24" s="1"/>
  <c r="AC1177" i="24"/>
  <c r="I1177" i="24" s="1"/>
  <c r="AC1547" i="24"/>
  <c r="I1547" i="24" s="1"/>
  <c r="J1547" i="24"/>
  <c r="AG1547" i="24"/>
  <c r="H1547" i="24" s="1"/>
  <c r="T400" i="24"/>
  <c r="T157" i="24"/>
  <c r="T624" i="24"/>
  <c r="AC1384" i="24"/>
  <c r="I1384" i="24" s="1"/>
  <c r="AG1384" i="24"/>
  <c r="H1384" i="24" s="1"/>
  <c r="J1384" i="24"/>
  <c r="T172" i="24"/>
  <c r="AC1143" i="24"/>
  <c r="I1143" i="24" s="1"/>
  <c r="J1143" i="24"/>
  <c r="AG1143" i="24"/>
  <c r="H1143" i="24" s="1"/>
  <c r="T447" i="24"/>
  <c r="T15" i="24"/>
  <c r="AC1128" i="24"/>
  <c r="I1128" i="24" s="1"/>
  <c r="J1128" i="24"/>
  <c r="AG1128" i="24"/>
  <c r="H1128" i="24" s="1"/>
  <c r="T264" i="24"/>
  <c r="T577" i="24"/>
  <c r="T145" i="24"/>
  <c r="AC1211" i="24"/>
  <c r="I1211" i="24" s="1"/>
  <c r="AG1211" i="24"/>
  <c r="H1211" i="24" s="1"/>
  <c r="J1211" i="24"/>
  <c r="T167" i="24"/>
  <c r="AC900" i="24"/>
  <c r="I900" i="24" s="1"/>
  <c r="AG900" i="24"/>
  <c r="H900" i="24" s="1"/>
  <c r="J900" i="24"/>
  <c r="T468" i="24"/>
  <c r="T36" i="24"/>
  <c r="AC767" i="24"/>
  <c r="I767" i="24" s="1"/>
  <c r="J767" i="24"/>
  <c r="AG767" i="24"/>
  <c r="H767" i="24" s="1"/>
  <c r="T323" i="24"/>
  <c r="AC1132" i="24"/>
  <c r="I1132" i="24" s="1"/>
  <c r="AG1132" i="24"/>
  <c r="H1132" i="24" s="1"/>
  <c r="J1132" i="24"/>
  <c r="T448" i="24"/>
  <c r="AC1523" i="24"/>
  <c r="I1523" i="24" s="1"/>
  <c r="AG1523" i="24"/>
  <c r="H1523" i="24" s="1"/>
  <c r="J1523" i="24"/>
  <c r="T711" i="24"/>
  <c r="T195" i="24"/>
  <c r="AC1464" i="24"/>
  <c r="I1464" i="24" s="1"/>
  <c r="AG1464" i="24"/>
  <c r="H1464" i="24" s="1"/>
  <c r="J1464" i="24"/>
  <c r="T71" i="24"/>
  <c r="T154" i="24"/>
  <c r="T341" i="24"/>
  <c r="AC850" i="24"/>
  <c r="I850" i="24" s="1"/>
  <c r="J850" i="24"/>
  <c r="AG850" i="24"/>
  <c r="H850" i="24" s="1"/>
  <c r="T304" i="24"/>
  <c r="T452" i="24"/>
  <c r="T34" i="24"/>
  <c r="T238" i="24"/>
  <c r="T232" i="24"/>
  <c r="T557" i="24"/>
  <c r="T207" i="24"/>
  <c r="AC1313" i="24"/>
  <c r="I1313" i="24" s="1"/>
  <c r="AG1313" i="24"/>
  <c r="H1313" i="24" s="1"/>
  <c r="J1313" i="24"/>
  <c r="AC1432" i="24"/>
  <c r="I1432" i="24" s="1"/>
  <c r="AG1432" i="24"/>
  <c r="H1432" i="24" s="1"/>
  <c r="J1432" i="24"/>
  <c r="T508" i="24"/>
  <c r="T678" i="24"/>
  <c r="T18" i="24"/>
  <c r="AC1408" i="24"/>
  <c r="I1408" i="24" s="1"/>
  <c r="AG1408" i="24"/>
  <c r="H1408" i="24" s="1"/>
  <c r="J1408" i="24"/>
  <c r="AC1205" i="24"/>
  <c r="I1205" i="24" s="1"/>
  <c r="AG1205" i="24"/>
  <c r="H1205" i="24" s="1"/>
  <c r="J1205" i="24"/>
  <c r="T150" i="24"/>
  <c r="AC1189" i="24"/>
  <c r="I1189" i="24" s="1"/>
  <c r="J1189" i="24"/>
  <c r="AG1189" i="24"/>
  <c r="H1189" i="24" s="1"/>
  <c r="AC1124" i="24"/>
  <c r="I1124" i="24" s="1"/>
  <c r="J1124" i="24"/>
  <c r="AG1124" i="24"/>
  <c r="H1124" i="24" s="1"/>
  <c r="T345" i="24"/>
  <c r="AC901" i="24"/>
  <c r="I901" i="24" s="1"/>
  <c r="AG901" i="24"/>
  <c r="H901" i="24" s="1"/>
  <c r="J901" i="24"/>
  <c r="AC1091" i="24"/>
  <c r="I1091" i="24" s="1"/>
  <c r="J1091" i="24"/>
  <c r="AG1091" i="24"/>
  <c r="H1091" i="24" s="1"/>
  <c r="AG515" i="24"/>
  <c r="H515" i="24" s="1"/>
  <c r="AC515" i="24"/>
  <c r="I515" i="24" s="1"/>
  <c r="T530" i="24"/>
  <c r="AC973" i="24"/>
  <c r="I973" i="24" s="1"/>
  <c r="AG973" i="24"/>
  <c r="H973" i="24" s="1"/>
  <c r="T131" i="24"/>
  <c r="AC1168" i="24"/>
  <c r="I1168" i="24" s="1"/>
  <c r="J1168" i="24"/>
  <c r="AG1168" i="24"/>
  <c r="H1168" i="24" s="1"/>
  <c r="T412" i="24"/>
  <c r="AC1429" i="24"/>
  <c r="I1429" i="24" s="1"/>
  <c r="J1429" i="24"/>
  <c r="AG1429" i="24"/>
  <c r="H1429" i="24" s="1"/>
  <c r="T601" i="24"/>
  <c r="T169" i="24"/>
  <c r="T443" i="24"/>
  <c r="AC1536" i="24"/>
  <c r="I1536" i="24" s="1"/>
  <c r="J1536" i="24"/>
  <c r="AG1536" i="24"/>
  <c r="H1536" i="24" s="1"/>
  <c r="AC996" i="24"/>
  <c r="I996" i="24" s="1"/>
  <c r="AG996" i="24"/>
  <c r="H996" i="24" s="1"/>
  <c r="J996" i="24"/>
  <c r="T564" i="24"/>
  <c r="T132" i="24"/>
  <c r="AC1079" i="24"/>
  <c r="I1079" i="24" s="1"/>
  <c r="AG1079" i="24"/>
  <c r="H1079" i="24" s="1"/>
  <c r="J1079" i="24"/>
  <c r="T419" i="24"/>
  <c r="AC1430" i="24"/>
  <c r="I1430" i="24" s="1"/>
  <c r="AG1430" i="24"/>
  <c r="H1430" i="24" s="1"/>
  <c r="J1430" i="24"/>
  <c r="AC1130" i="24"/>
  <c r="I1130" i="24" s="1"/>
  <c r="AG1130" i="24"/>
  <c r="H1130" i="24" s="1"/>
  <c r="J1130" i="24"/>
  <c r="T374" i="24"/>
  <c r="AC1105" i="24"/>
  <c r="I1105" i="24" s="1"/>
  <c r="J1105" i="24"/>
  <c r="AG1105" i="24"/>
  <c r="H1105" i="24" s="1"/>
  <c r="AC1573" i="24"/>
  <c r="I1573" i="24" s="1"/>
  <c r="AG1573" i="24"/>
  <c r="H1573" i="24" s="1"/>
  <c r="J1573" i="24"/>
  <c r="AC1406" i="24"/>
  <c r="I1406" i="24" s="1"/>
  <c r="AG1406" i="24"/>
  <c r="H1406" i="24" s="1"/>
  <c r="J1406" i="24"/>
  <c r="AC1416" i="24"/>
  <c r="I1416" i="24" s="1"/>
  <c r="J1416" i="24"/>
  <c r="AG1416" i="24"/>
  <c r="H1416" i="24" s="1"/>
  <c r="T494" i="24"/>
  <c r="T349" i="24"/>
  <c r="AC1500" i="24"/>
  <c r="I1500" i="24" s="1"/>
  <c r="J1500" i="24"/>
  <c r="AG1500" i="24"/>
  <c r="H1500" i="24" s="1"/>
  <c r="AC1097" i="24"/>
  <c r="I1097" i="24" s="1"/>
  <c r="J1097" i="24"/>
  <c r="AG1097" i="24"/>
  <c r="H1097" i="24" s="1"/>
  <c r="AC1119" i="24"/>
  <c r="I1119" i="24" s="1"/>
  <c r="J1119" i="24"/>
  <c r="AG1119" i="24"/>
  <c r="H1119" i="24" s="1"/>
  <c r="T278" i="24"/>
  <c r="AC1081" i="24"/>
  <c r="I1081" i="24" s="1"/>
  <c r="J1081" i="24"/>
  <c r="AG1081" i="24"/>
  <c r="H1081" i="24" s="1"/>
  <c r="AC960" i="24"/>
  <c r="I960" i="24" s="1"/>
  <c r="J960" i="24"/>
  <c r="AG960" i="24"/>
  <c r="H960" i="24" s="1"/>
  <c r="T528" i="24"/>
  <c r="T96" i="24"/>
  <c r="AC755" i="24"/>
  <c r="I755" i="24" s="1"/>
  <c r="AG755" i="24"/>
  <c r="H755" i="24" s="1"/>
  <c r="J755" i="24"/>
  <c r="T239" i="24"/>
  <c r="AC1020" i="24"/>
  <c r="I1020" i="24" s="1"/>
  <c r="AG1020" i="24"/>
  <c r="H1020" i="24" s="1"/>
  <c r="J1020" i="24"/>
  <c r="T300" i="24"/>
  <c r="AC1031" i="24"/>
  <c r="I1031" i="24" s="1"/>
  <c r="AG1031" i="24"/>
  <c r="H1031" i="24" s="1"/>
  <c r="AC1322" i="24"/>
  <c r="I1322" i="24" s="1"/>
  <c r="AG1322" i="24"/>
  <c r="H1322" i="24" s="1"/>
  <c r="J1322" i="24"/>
  <c r="T638" i="24"/>
  <c r="T194" i="24"/>
  <c r="T553" i="24"/>
  <c r="T49" i="24"/>
  <c r="AC1187" i="24"/>
  <c r="I1187" i="24" s="1"/>
  <c r="J1187" i="24"/>
  <c r="AG1187" i="24"/>
  <c r="H1187" i="24" s="1"/>
  <c r="T38" i="24"/>
  <c r="AC1583" i="24"/>
  <c r="I1583" i="24" s="1"/>
  <c r="J1583" i="24"/>
  <c r="AG1583" i="24"/>
  <c r="H1583" i="24" s="1"/>
  <c r="AC1229" i="24"/>
  <c r="I1229" i="24" s="1"/>
  <c r="J1229" i="24"/>
  <c r="AG1229" i="24"/>
  <c r="H1229" i="24" s="1"/>
  <c r="T473" i="24"/>
  <c r="T41" i="24"/>
  <c r="T280" i="24"/>
  <c r="AC1407" i="24"/>
  <c r="I1407" i="24" s="1"/>
  <c r="J1407" i="24"/>
  <c r="AG1407" i="24"/>
  <c r="H1407" i="24" s="1"/>
  <c r="AC1180" i="24"/>
  <c r="I1180" i="24" s="1"/>
  <c r="J1180" i="24"/>
  <c r="AG1180" i="24"/>
  <c r="H1180" i="24" s="1"/>
  <c r="T352" i="24"/>
  <c r="AC1154" i="24"/>
  <c r="I1154" i="24" s="1"/>
  <c r="J1154" i="24"/>
  <c r="AG1154" i="24"/>
  <c r="H1154" i="24" s="1"/>
  <c r="AG554" i="24"/>
  <c r="H554" i="24" s="1"/>
  <c r="AC554" i="24"/>
  <c r="I554" i="24" s="1"/>
  <c r="AC1525" i="24"/>
  <c r="I1525" i="24" s="1"/>
  <c r="AG1525" i="24"/>
  <c r="H1525" i="24" s="1"/>
  <c r="J1525" i="24"/>
  <c r="T613" i="24"/>
  <c r="T181" i="24"/>
  <c r="AC1403" i="24"/>
  <c r="I1403" i="24" s="1"/>
  <c r="AG1403" i="24"/>
  <c r="H1403" i="24" s="1"/>
  <c r="J1403" i="24"/>
  <c r="AC1210" i="24"/>
  <c r="I1210" i="24" s="1"/>
  <c r="AG1210" i="24"/>
  <c r="H1210" i="24" s="1"/>
  <c r="J1210" i="24"/>
  <c r="T16" i="24"/>
  <c r="T414" i="24"/>
  <c r="T177" i="24"/>
  <c r="AC1498" i="24"/>
  <c r="I1498" i="24" s="1"/>
  <c r="AG1498" i="24"/>
  <c r="H1498" i="24" s="1"/>
  <c r="J1498" i="24"/>
  <c r="T380" i="24"/>
  <c r="AC950" i="24"/>
  <c r="I950" i="24" s="1"/>
  <c r="AG950" i="24"/>
  <c r="H950" i="24" s="1"/>
  <c r="J950" i="24"/>
  <c r="T451" i="24"/>
  <c r="AC1542" i="24"/>
  <c r="I1542" i="24" s="1"/>
  <c r="AG1542" i="24"/>
  <c r="H1542" i="24" s="1"/>
  <c r="J1542" i="24"/>
  <c r="AC749" i="24"/>
  <c r="I749" i="24" s="1"/>
  <c r="AG749" i="24"/>
  <c r="H749" i="24" s="1"/>
  <c r="J749" i="24"/>
  <c r="T317" i="24"/>
  <c r="AC1479" i="24"/>
  <c r="I1479" i="24" s="1"/>
  <c r="J1479" i="24"/>
  <c r="AG1479" i="24"/>
  <c r="H1479" i="24" s="1"/>
  <c r="AC1513" i="24"/>
  <c r="I1513" i="24" s="1"/>
  <c r="AG1513" i="24"/>
  <c r="H1513" i="24" s="1"/>
  <c r="J1513" i="24"/>
  <c r="T521" i="24"/>
  <c r="T89" i="24"/>
  <c r="T487" i="24"/>
  <c r="T43" i="24"/>
  <c r="AC1294" i="24"/>
  <c r="I1294" i="24" s="1"/>
  <c r="AG1294" i="24"/>
  <c r="H1294" i="24" s="1"/>
  <c r="J1294" i="24"/>
  <c r="T574" i="24"/>
  <c r="AC1005" i="24"/>
  <c r="I1005" i="24" s="1"/>
  <c r="J1005" i="24"/>
  <c r="AG1005" i="24"/>
  <c r="H1005" i="24" s="1"/>
  <c r="T31" i="24"/>
  <c r="AC869" i="24"/>
  <c r="I869" i="24" s="1"/>
  <c r="J869" i="24"/>
  <c r="AG869" i="24"/>
  <c r="H869" i="24" s="1"/>
  <c r="T532" i="24"/>
  <c r="AC1118" i="24"/>
  <c r="I1118" i="24" s="1"/>
  <c r="AG1118" i="24"/>
  <c r="H1118" i="24" s="1"/>
  <c r="AC1434" i="24"/>
  <c r="I1434" i="24" s="1"/>
  <c r="AG1434" i="24"/>
  <c r="H1434" i="24" s="1"/>
  <c r="J1434" i="24"/>
  <c r="T714" i="24"/>
  <c r="T118" i="24"/>
  <c r="T126" i="24"/>
  <c r="T425" i="24"/>
  <c r="AC1456" i="24"/>
  <c r="I1456" i="24" s="1"/>
  <c r="AG1456" i="24"/>
  <c r="H1456" i="24" s="1"/>
  <c r="T507" i="24"/>
  <c r="AC1502" i="24"/>
  <c r="I1502" i="24" s="1"/>
  <c r="J1502" i="24"/>
  <c r="AG1502" i="24"/>
  <c r="H1502" i="24" s="1"/>
  <c r="T284" i="24"/>
  <c r="AC1258" i="24"/>
  <c r="I1258" i="24" s="1"/>
  <c r="AG1258" i="24"/>
  <c r="H1258" i="24" s="1"/>
  <c r="J1258" i="24"/>
  <c r="T610" i="24"/>
  <c r="AC762" i="24"/>
  <c r="I762" i="24" s="1"/>
  <c r="J762" i="24"/>
  <c r="AG762" i="24"/>
  <c r="H762" i="24" s="1"/>
  <c r="T22" i="24"/>
  <c r="T30" i="24"/>
  <c r="T202" i="24"/>
  <c r="T367" i="24"/>
  <c r="AC833" i="24"/>
  <c r="I833" i="24" s="1"/>
  <c r="J833" i="24"/>
  <c r="AG833" i="24"/>
  <c r="H833" i="24" s="1"/>
  <c r="AC1318" i="24"/>
  <c r="I1318" i="24" s="1"/>
  <c r="J1318" i="24"/>
  <c r="AG1318" i="24"/>
  <c r="H1318" i="24" s="1"/>
  <c r="T526" i="24"/>
  <c r="T568" i="24"/>
  <c r="T627" i="24"/>
  <c r="AC1298" i="24"/>
  <c r="I1298" i="24" s="1"/>
  <c r="J1298" i="24"/>
  <c r="AG1298" i="24"/>
  <c r="H1298" i="24" s="1"/>
  <c r="AC1352" i="24"/>
  <c r="I1352" i="24" s="1"/>
  <c r="J1352" i="24"/>
  <c r="AG1352" i="24"/>
  <c r="H1352" i="24" s="1"/>
  <c r="T213" i="24"/>
  <c r="AC1018" i="24"/>
  <c r="I1018" i="24" s="1"/>
  <c r="J1018" i="24"/>
  <c r="AG1018" i="24"/>
  <c r="H1018" i="24" s="1"/>
  <c r="AC1386" i="24"/>
  <c r="I1386" i="24" s="1"/>
  <c r="J1386" i="24"/>
  <c r="AG1386" i="24"/>
  <c r="H1386" i="24" s="1"/>
  <c r="T666" i="24"/>
  <c r="T153" i="24"/>
  <c r="AC1383" i="24"/>
  <c r="I1383" i="24" s="1"/>
  <c r="J1383" i="24"/>
  <c r="AG1383" i="24"/>
  <c r="H1383" i="24" s="1"/>
  <c r="T243" i="24"/>
  <c r="AC1214" i="24"/>
  <c r="I1214" i="24" s="1"/>
  <c r="J1214" i="24"/>
  <c r="AG1214" i="24"/>
  <c r="H1214" i="24" s="1"/>
  <c r="AC881" i="24"/>
  <c r="I881" i="24" s="1"/>
  <c r="J881" i="24"/>
  <c r="AG881" i="24"/>
  <c r="H881" i="24" s="1"/>
  <c r="AC1086" i="24"/>
  <c r="I1086" i="24" s="1"/>
  <c r="AG1086" i="24"/>
  <c r="H1086" i="24" s="1"/>
  <c r="J1086" i="24"/>
  <c r="T210" i="24"/>
  <c r="AC1349" i="24"/>
  <c r="I1349" i="24" s="1"/>
  <c r="AG1349" i="24"/>
  <c r="H1349" i="24" s="1"/>
  <c r="J1349" i="24"/>
  <c r="T437" i="24"/>
  <c r="AC1080" i="24"/>
  <c r="I1080" i="24" s="1"/>
  <c r="J1080" i="24"/>
  <c r="AG1080" i="24"/>
  <c r="H1080" i="24" s="1"/>
  <c r="T648" i="24"/>
  <c r="T216" i="24"/>
  <c r="AC1538" i="24"/>
  <c r="I1538" i="24" s="1"/>
  <c r="AG1538" i="24"/>
  <c r="H1538" i="24" s="1"/>
  <c r="J1538" i="24"/>
  <c r="T48" i="24"/>
  <c r="T589" i="24"/>
  <c r="AC1475" i="24"/>
  <c r="I1475" i="24" s="1"/>
  <c r="AG1475" i="24"/>
  <c r="H1475" i="24" s="1"/>
  <c r="J1475" i="24"/>
  <c r="AC1072" i="24"/>
  <c r="I1072" i="24" s="1"/>
  <c r="AG1072" i="24"/>
  <c r="H1072" i="24" s="1"/>
  <c r="J1072" i="24"/>
  <c r="T328" i="24"/>
  <c r="T85" i="24"/>
  <c r="T552" i="24"/>
  <c r="AC1300" i="24"/>
  <c r="I1300" i="24" s="1"/>
  <c r="J1300" i="24"/>
  <c r="AG1300" i="24"/>
  <c r="H1300" i="24" s="1"/>
  <c r="T100" i="24"/>
  <c r="AC819" i="24"/>
  <c r="I819" i="24" s="1"/>
  <c r="AG819" i="24"/>
  <c r="H819" i="24" s="1"/>
  <c r="T375" i="24"/>
  <c r="AC1514" i="24"/>
  <c r="I1514" i="24" s="1"/>
  <c r="J1514" i="24"/>
  <c r="AG1514" i="24"/>
  <c r="H1514" i="24" s="1"/>
  <c r="AC984" i="24"/>
  <c r="I984" i="24" s="1"/>
  <c r="J984" i="24"/>
  <c r="AG984" i="24"/>
  <c r="H984" i="24" s="1"/>
  <c r="AC1477" i="24"/>
  <c r="I1477" i="24" s="1"/>
  <c r="AG1477" i="24"/>
  <c r="H1477" i="24" s="1"/>
  <c r="J1477" i="24"/>
  <c r="T505" i="24"/>
  <c r="T73" i="24"/>
  <c r="T479" i="24"/>
  <c r="T95" i="24"/>
  <c r="T62" i="24"/>
  <c r="AC828" i="24"/>
  <c r="I828" i="24" s="1"/>
  <c r="AG828" i="24"/>
  <c r="H828" i="24" s="1"/>
  <c r="J828" i="24"/>
  <c r="T396" i="24"/>
  <c r="AC1355" i="24"/>
  <c r="I1355" i="24" s="1"/>
  <c r="J1355" i="24"/>
  <c r="AG1355" i="24"/>
  <c r="H1355" i="24" s="1"/>
  <c r="T695" i="24"/>
  <c r="T251" i="24"/>
  <c r="AC1048" i="24"/>
  <c r="I1048" i="24" s="1"/>
  <c r="AG1048" i="24"/>
  <c r="H1048" i="24" s="1"/>
  <c r="T376" i="24"/>
  <c r="T639" i="24"/>
  <c r="T123" i="24"/>
  <c r="AC804" i="24"/>
  <c r="I804" i="24" s="1"/>
  <c r="J804" i="24"/>
  <c r="AG804" i="24"/>
  <c r="H804" i="24" s="1"/>
  <c r="AC1067" i="24"/>
  <c r="I1067" i="24" s="1"/>
  <c r="AG1067" i="24"/>
  <c r="H1067" i="24" s="1"/>
  <c r="J1067" i="24"/>
  <c r="AC773" i="24"/>
  <c r="I773" i="24" s="1"/>
  <c r="AG773" i="24"/>
  <c r="H773" i="24" s="1"/>
  <c r="J773" i="24"/>
  <c r="AC1578" i="24"/>
  <c r="I1578" i="24" s="1"/>
  <c r="AG1578" i="24"/>
  <c r="H1578" i="24" s="1"/>
  <c r="J1578" i="24"/>
  <c r="AC1134" i="24"/>
  <c r="I1134" i="24" s="1"/>
  <c r="AG1134" i="24"/>
  <c r="H1134" i="24" s="1"/>
  <c r="J1134" i="24"/>
  <c r="AC918" i="24"/>
  <c r="I918" i="24" s="1"/>
  <c r="J918" i="24"/>
  <c r="AG918" i="24"/>
  <c r="H918" i="24" s="1"/>
  <c r="T45" i="24"/>
  <c r="AC723" i="24"/>
  <c r="I723" i="24" s="1"/>
  <c r="J723" i="24"/>
  <c r="AG723" i="24"/>
  <c r="H723" i="24" s="1"/>
  <c r="T166" i="24"/>
  <c r="T331" i="24"/>
  <c r="AC1426" i="24"/>
  <c r="I1426" i="24" s="1"/>
  <c r="AG1426" i="24"/>
  <c r="H1426" i="24" s="1"/>
  <c r="J1426" i="24"/>
  <c r="T562" i="24"/>
  <c r="T160" i="24"/>
  <c r="AC1131" i="24"/>
  <c r="I1131" i="24" s="1"/>
  <c r="AG1131" i="24"/>
  <c r="H1131" i="24" s="1"/>
  <c r="T561" i="24"/>
  <c r="T298" i="24"/>
  <c r="T247" i="24"/>
  <c r="T19" i="24"/>
  <c r="AC1054" i="24"/>
  <c r="I1054" i="24" s="1"/>
  <c r="J1054" i="24"/>
  <c r="AG1054" i="24"/>
  <c r="H1054" i="24" s="1"/>
  <c r="AC1422" i="24"/>
  <c r="I1422" i="24" s="1"/>
  <c r="J1422" i="24"/>
  <c r="AG1422" i="24"/>
  <c r="H1422" i="24" s="1"/>
  <c r="AC846" i="24"/>
  <c r="I846" i="24" s="1"/>
  <c r="AG846" i="24"/>
  <c r="H846" i="24" s="1"/>
  <c r="J846" i="24"/>
  <c r="T20" i="24"/>
  <c r="AC1397" i="24"/>
  <c r="I1397" i="24" s="1"/>
  <c r="J1397" i="24"/>
  <c r="AG1397" i="24"/>
  <c r="H1397" i="24" s="1"/>
  <c r="T485" i="24"/>
  <c r="T53" i="24"/>
  <c r="T148" i="24"/>
  <c r="T651" i="24"/>
  <c r="T135" i="24"/>
  <c r="AC866" i="24"/>
  <c r="I866" i="24" s="1"/>
  <c r="J866" i="24"/>
  <c r="AG866" i="24"/>
  <c r="H866" i="24" s="1"/>
  <c r="T307" i="24"/>
  <c r="AC1241" i="24"/>
  <c r="I1241" i="24" s="1"/>
  <c r="J1241" i="24"/>
  <c r="AG1241" i="24"/>
  <c r="H1241" i="24" s="1"/>
  <c r="AC1192" i="24"/>
  <c r="I1192" i="24" s="1"/>
  <c r="AG1192" i="24"/>
  <c r="H1192" i="24" s="1"/>
  <c r="J1192" i="24"/>
  <c r="T436" i="24"/>
  <c r="AC1254" i="24"/>
  <c r="I1254" i="24" s="1"/>
  <c r="J1254" i="24"/>
  <c r="AG1254" i="24"/>
  <c r="H1254" i="24" s="1"/>
  <c r="T82" i="24"/>
  <c r="AC1517" i="24"/>
  <c r="I1517" i="24" s="1"/>
  <c r="J1517" i="24"/>
  <c r="AG1517" i="24"/>
  <c r="H1517" i="24" s="1"/>
  <c r="T677" i="24"/>
  <c r="T245" i="24"/>
  <c r="AG1324" i="24"/>
  <c r="H1324" i="24" s="1"/>
  <c r="AC1324" i="24"/>
  <c r="I1324" i="24" s="1"/>
  <c r="J1324" i="24"/>
  <c r="AC1395" i="24"/>
  <c r="I1395" i="24" s="1"/>
  <c r="AG1395" i="24"/>
  <c r="H1395" i="24" s="1"/>
  <c r="J1395" i="24"/>
  <c r="AC1133" i="24"/>
  <c r="I1133" i="24" s="1"/>
  <c r="J1133" i="24"/>
  <c r="AG1133" i="24"/>
  <c r="H1133" i="24" s="1"/>
  <c r="T78" i="24"/>
  <c r="AC1037" i="24"/>
  <c r="I1037" i="24" s="1"/>
  <c r="J1037" i="24"/>
  <c r="AG1037" i="24"/>
  <c r="H1037" i="24" s="1"/>
  <c r="T449" i="24"/>
  <c r="T17" i="24"/>
  <c r="T256" i="24"/>
  <c r="AC980" i="24"/>
  <c r="I980" i="24" s="1"/>
  <c r="J980" i="24"/>
  <c r="AG980" i="24"/>
  <c r="H980" i="24" s="1"/>
  <c r="T201" i="24"/>
  <c r="T271" i="24"/>
  <c r="AC1222" i="24"/>
  <c r="I1222" i="24" s="1"/>
  <c r="AG1222" i="24"/>
  <c r="H1222" i="24" s="1"/>
  <c r="J1222" i="24"/>
  <c r="T502" i="24"/>
  <c r="AC1548" i="24"/>
  <c r="I1548" i="24" s="1"/>
  <c r="AG1548" i="24"/>
  <c r="H1548" i="24" s="1"/>
  <c r="J1548" i="24"/>
  <c r="AC1019" i="24"/>
  <c r="I1019" i="24" s="1"/>
  <c r="J1019" i="24"/>
  <c r="AG1019" i="24"/>
  <c r="H1019" i="24" s="1"/>
  <c r="T431" i="24"/>
  <c r="T458" i="24"/>
  <c r="AC1224" i="24"/>
  <c r="I1224" i="24" s="1"/>
  <c r="J1224" i="24"/>
  <c r="AG1224" i="24"/>
  <c r="H1224" i="24" s="1"/>
  <c r="T59" i="24"/>
  <c r="AC1084" i="24"/>
  <c r="I1084" i="24" s="1"/>
  <c r="AG1084" i="24"/>
  <c r="H1084" i="24" s="1"/>
  <c r="J1084" i="24"/>
  <c r="T340" i="24"/>
  <c r="AC1273" i="24"/>
  <c r="I1273" i="24" s="1"/>
  <c r="AG1273" i="24"/>
  <c r="H1273" i="24" s="1"/>
  <c r="J1273" i="24"/>
  <c r="T529" i="24"/>
  <c r="T97" i="24"/>
  <c r="T371" i="24"/>
  <c r="AC1440" i="24"/>
  <c r="I1440" i="24" s="1"/>
  <c r="AG1440" i="24"/>
  <c r="H1440" i="24" s="1"/>
  <c r="J1440" i="24"/>
  <c r="AC924" i="24"/>
  <c r="I924" i="24" s="1"/>
  <c r="J924" i="24"/>
  <c r="AG924" i="24"/>
  <c r="H924" i="24" s="1"/>
  <c r="T492" i="24"/>
  <c r="T60" i="24"/>
  <c r="AC1007" i="24"/>
  <c r="I1007" i="24" s="1"/>
  <c r="AG1007" i="24"/>
  <c r="H1007" i="24" s="1"/>
  <c r="J1007" i="24"/>
  <c r="T347" i="24"/>
  <c r="AC1358" i="24"/>
  <c r="I1358" i="24" s="1"/>
  <c r="J1358" i="24"/>
  <c r="AG1358" i="24"/>
  <c r="H1358" i="24" s="1"/>
  <c r="AG1058" i="24"/>
  <c r="H1058" i="24" s="1"/>
  <c r="J1058" i="24"/>
  <c r="AC1058" i="24"/>
  <c r="I1058" i="24" s="1"/>
  <c r="T302" i="24"/>
  <c r="AC961" i="24"/>
  <c r="I961" i="24" s="1"/>
  <c r="AG961" i="24"/>
  <c r="H961" i="24" s="1"/>
  <c r="J961" i="24"/>
  <c r="AC877" i="24"/>
  <c r="I877" i="24" s="1"/>
  <c r="AG877" i="24"/>
  <c r="H877" i="24" s="1"/>
  <c r="J877" i="24"/>
  <c r="AC805" i="24"/>
  <c r="I805" i="24" s="1"/>
  <c r="AG805" i="24"/>
  <c r="H805" i="24" s="1"/>
  <c r="J805" i="24"/>
  <c r="AC1106" i="24"/>
  <c r="I1106" i="24" s="1"/>
  <c r="J1106" i="24"/>
  <c r="AG1106" i="24"/>
  <c r="H1106" i="24" s="1"/>
  <c r="AC1344" i="24"/>
  <c r="I1344" i="24" s="1"/>
  <c r="J1344" i="24"/>
  <c r="AG1344" i="24"/>
  <c r="H1344" i="24" s="1"/>
  <c r="AC1237" i="24"/>
  <c r="I1237" i="24" s="1"/>
  <c r="J1237" i="24"/>
  <c r="AG1237" i="24"/>
  <c r="H1237" i="24" s="1"/>
  <c r="T277" i="24"/>
  <c r="AC1439" i="24"/>
  <c r="I1439" i="24" s="1"/>
  <c r="AG1439" i="24"/>
  <c r="H1439" i="24" s="1"/>
  <c r="J1439" i="24"/>
  <c r="AC1001" i="24"/>
  <c r="I1001" i="24" s="1"/>
  <c r="J1001" i="24"/>
  <c r="AG1001" i="24"/>
  <c r="H1001" i="24" s="1"/>
  <c r="AC963" i="24"/>
  <c r="I963" i="24" s="1"/>
  <c r="J963" i="24"/>
  <c r="AG963" i="24"/>
  <c r="H963" i="24" s="1"/>
  <c r="T206" i="24"/>
  <c r="AG1009" i="24"/>
  <c r="H1009" i="24" s="1"/>
  <c r="AC1009" i="24"/>
  <c r="I1009" i="24" s="1"/>
  <c r="AC1488" i="24"/>
  <c r="I1488" i="24" s="1"/>
  <c r="AG1488" i="24"/>
  <c r="H1488" i="24" s="1"/>
  <c r="J1488" i="24"/>
  <c r="AC888" i="24"/>
  <c r="I888" i="24" s="1"/>
  <c r="AG888" i="24"/>
  <c r="H888" i="24" s="1"/>
  <c r="T456" i="24"/>
  <c r="T24" i="24"/>
  <c r="T611" i="24"/>
  <c r="AC948" i="24"/>
  <c r="I948" i="24" s="1"/>
  <c r="AG948" i="24"/>
  <c r="H948" i="24" s="1"/>
  <c r="J948" i="24"/>
  <c r="T228" i="24"/>
  <c r="T527" i="24"/>
  <c r="AC1166" i="24"/>
  <c r="I1166" i="24" s="1"/>
  <c r="J1166" i="24"/>
  <c r="AG1166" i="24"/>
  <c r="H1166" i="24" s="1"/>
  <c r="T566" i="24"/>
  <c r="AG1225" i="24"/>
  <c r="H1225" i="24" s="1"/>
  <c r="J1225" i="24"/>
  <c r="AC1225" i="24"/>
  <c r="I1225" i="24" s="1"/>
  <c r="T409" i="24"/>
  <c r="AC1572" i="24"/>
  <c r="I1572" i="24" s="1"/>
  <c r="J1572" i="24"/>
  <c r="AG1572" i="24"/>
  <c r="H1572" i="24" s="1"/>
  <c r="T155" i="24"/>
  <c r="AC841" i="24"/>
  <c r="I841" i="24" s="1"/>
  <c r="AG841" i="24"/>
  <c r="H841" i="24" s="1"/>
  <c r="J841" i="24"/>
  <c r="AC1415" i="24"/>
  <c r="I1415" i="24" s="1"/>
  <c r="J1415" i="24"/>
  <c r="AG1415" i="24"/>
  <c r="H1415" i="24" s="1"/>
  <c r="AC1073" i="24"/>
  <c r="I1073" i="24" s="1"/>
  <c r="AG1073" i="24"/>
  <c r="H1073" i="24" s="1"/>
  <c r="J1073" i="24"/>
  <c r="T401" i="24"/>
  <c r="AC1420" i="24"/>
  <c r="I1420" i="24" s="1"/>
  <c r="AG1420" i="24"/>
  <c r="H1420" i="24" s="1"/>
  <c r="J1420" i="24"/>
  <c r="T208" i="24"/>
  <c r="AC1179" i="24"/>
  <c r="I1179" i="24" s="1"/>
  <c r="J1179" i="24"/>
  <c r="AG1179" i="24"/>
  <c r="H1179" i="24" s="1"/>
  <c r="AC1108" i="24"/>
  <c r="I1108" i="24" s="1"/>
  <c r="AG1108" i="24"/>
  <c r="H1108" i="24" s="1"/>
  <c r="J1108" i="24"/>
  <c r="AC1575" i="24"/>
  <c r="I1575" i="24" s="1"/>
  <c r="AG1575" i="24"/>
  <c r="H1575" i="24" s="1"/>
  <c r="J1575" i="24"/>
  <c r="AC926" i="24"/>
  <c r="I926" i="24" s="1"/>
  <c r="AG926" i="24"/>
  <c r="H926" i="24" s="1"/>
  <c r="J926" i="24"/>
  <c r="T470" i="24"/>
  <c r="AC1441" i="24"/>
  <c r="I1441" i="24" s="1"/>
  <c r="J1441" i="24"/>
  <c r="AG1441" i="24"/>
  <c r="H1441" i="24" s="1"/>
  <c r="T541" i="24"/>
  <c r="T109" i="24"/>
  <c r="AC1175" i="24"/>
  <c r="I1175" i="24" s="1"/>
  <c r="J1175" i="24"/>
  <c r="AG1175" i="24"/>
  <c r="H1175" i="24" s="1"/>
  <c r="AC1419" i="24"/>
  <c r="I1419" i="24" s="1"/>
  <c r="J1419" i="24"/>
  <c r="AG1419" i="24"/>
  <c r="H1419" i="24" s="1"/>
  <c r="AC1013" i="24"/>
  <c r="I1013" i="24" s="1"/>
  <c r="J1013" i="24"/>
  <c r="AG1013" i="24"/>
  <c r="H1013" i="24" s="1"/>
  <c r="T634" i="24"/>
  <c r="T319" i="24"/>
  <c r="AC1540" i="24"/>
  <c r="I1540" i="24" s="1"/>
  <c r="J1540" i="24"/>
  <c r="AG1540" i="24"/>
  <c r="H1540" i="24" s="1"/>
  <c r="T460" i="24"/>
  <c r="AC1372" i="24"/>
  <c r="I1372" i="24" s="1"/>
  <c r="AG1372" i="24"/>
  <c r="H1372" i="24" s="1"/>
  <c r="J1372" i="24"/>
  <c r="T435" i="24"/>
  <c r="AC1016" i="24"/>
  <c r="I1016" i="24" s="1"/>
  <c r="J1016" i="24"/>
  <c r="AG1016" i="24"/>
  <c r="H1016" i="24" s="1"/>
  <c r="T140" i="24"/>
  <c r="AC1186" i="24"/>
  <c r="I1186" i="24" s="1"/>
  <c r="J1186" i="24"/>
  <c r="AG1186" i="24"/>
  <c r="H1186" i="24" s="1"/>
  <c r="T538" i="24"/>
  <c r="T618" i="24"/>
  <c r="T105" i="24"/>
  <c r="T130" i="24"/>
  <c r="T295" i="24"/>
  <c r="AC1301" i="24"/>
  <c r="I1301" i="24" s="1"/>
  <c r="AG1301" i="24"/>
  <c r="H1301" i="24" s="1"/>
  <c r="J1301" i="24"/>
  <c r="AC1030" i="24"/>
  <c r="I1030" i="24" s="1"/>
  <c r="J1030" i="24"/>
  <c r="AG1030" i="24"/>
  <c r="H1030" i="24" s="1"/>
  <c r="T454" i="24"/>
  <c r="T268" i="24"/>
  <c r="T255" i="24"/>
  <c r="AC998" i="24"/>
  <c r="I998" i="24" s="1"/>
  <c r="AG998" i="24"/>
  <c r="H998" i="24" s="1"/>
  <c r="J998" i="24"/>
  <c r="AC776" i="24"/>
  <c r="I776" i="24" s="1"/>
  <c r="AG776" i="24"/>
  <c r="H776" i="24" s="1"/>
  <c r="J776" i="24"/>
  <c r="T116" i="24"/>
  <c r="T56" i="24"/>
  <c r="AC946" i="24"/>
  <c r="I946" i="24" s="1"/>
  <c r="J946" i="24"/>
  <c r="AG946" i="24"/>
  <c r="H946" i="24" s="1"/>
  <c r="AC1314" i="24"/>
  <c r="I1314" i="24" s="1"/>
  <c r="J1314" i="24"/>
  <c r="AG1314" i="24"/>
  <c r="H1314" i="24" s="1"/>
  <c r="T594" i="24"/>
  <c r="T81" i="24"/>
  <c r="AC1155" i="24"/>
  <c r="I1155" i="24" s="1"/>
  <c r="AG1155" i="24"/>
  <c r="H1155" i="24" s="1"/>
  <c r="J1155" i="24"/>
  <c r="T171" i="24"/>
  <c r="J986" i="24"/>
  <c r="AG986" i="24"/>
  <c r="H986" i="24" s="1"/>
  <c r="AC986" i="24"/>
  <c r="I986" i="24" s="1"/>
  <c r="AC1277" i="24"/>
  <c r="I1277" i="24" s="1"/>
  <c r="J1277" i="24"/>
  <c r="AG1277" i="24"/>
  <c r="H1277" i="24" s="1"/>
  <c r="AC870" i="24"/>
  <c r="I870" i="24" s="1"/>
  <c r="J870" i="24"/>
  <c r="AG870" i="24"/>
  <c r="H870" i="24" s="1"/>
  <c r="T138" i="24"/>
  <c r="AC797" i="24"/>
  <c r="I797" i="24" s="1"/>
  <c r="J797" i="24"/>
  <c r="AG797" i="24"/>
  <c r="H797" i="24" s="1"/>
  <c r="T365" i="24"/>
  <c r="AC1008" i="24"/>
  <c r="I1008" i="24" s="1"/>
  <c r="AG1008" i="24"/>
  <c r="H1008" i="24" s="1"/>
  <c r="T576" i="24"/>
  <c r="T144" i="24"/>
  <c r="AC1367" i="24"/>
  <c r="I1367" i="24" s="1"/>
  <c r="J1367" i="24"/>
  <c r="AG1367" i="24"/>
  <c r="H1367" i="24" s="1"/>
  <c r="T445" i="24"/>
  <c r="T491" i="24"/>
  <c r="AC772" i="24"/>
  <c r="I772" i="24" s="1"/>
  <c r="AG772" i="24"/>
  <c r="H772" i="24" s="1"/>
  <c r="J772" i="24"/>
  <c r="AC1551" i="24"/>
  <c r="I1551" i="24" s="1"/>
  <c r="AG1551" i="24"/>
  <c r="H1551" i="24" s="1"/>
  <c r="J1551" i="24"/>
  <c r="T13" i="24"/>
  <c r="T192" i="24"/>
  <c r="AC988" i="24"/>
  <c r="I988" i="24" s="1"/>
  <c r="J988" i="24"/>
  <c r="AG988" i="24"/>
  <c r="H988" i="24" s="1"/>
  <c r="T28" i="24"/>
  <c r="AC747" i="24"/>
  <c r="I747" i="24" s="1"/>
  <c r="J747" i="24"/>
  <c r="AG747" i="24"/>
  <c r="H747" i="24" s="1"/>
  <c r="T303" i="24"/>
  <c r="AC1274" i="24"/>
  <c r="I1274" i="24" s="1"/>
  <c r="J1274" i="24"/>
  <c r="AG1274" i="24"/>
  <c r="H1274" i="24" s="1"/>
  <c r="AC840" i="24"/>
  <c r="I840" i="24" s="1"/>
  <c r="J840" i="24"/>
  <c r="AG840" i="24"/>
  <c r="H840" i="24" s="1"/>
  <c r="AC1405" i="24"/>
  <c r="I1405" i="24" s="1"/>
  <c r="J1405" i="24"/>
  <c r="AG1405" i="24"/>
  <c r="H1405" i="24" s="1"/>
  <c r="T433" i="24"/>
  <c r="AC1272" i="24"/>
  <c r="I1272" i="24" s="1"/>
  <c r="J1272" i="24"/>
  <c r="AG1272" i="24"/>
  <c r="H1272" i="24" s="1"/>
  <c r="T179" i="24"/>
  <c r="T23" i="24"/>
  <c r="AC756" i="24"/>
  <c r="I756" i="24" s="1"/>
  <c r="AG756" i="24"/>
  <c r="H756" i="24" s="1"/>
  <c r="J756" i="24"/>
  <c r="T324" i="24"/>
  <c r="AC1283" i="24"/>
  <c r="I1283" i="24" s="1"/>
  <c r="J1283" i="24"/>
  <c r="AG1283" i="24"/>
  <c r="H1283" i="24" s="1"/>
  <c r="T623" i="24"/>
  <c r="AC748" i="24"/>
  <c r="I748" i="24" s="1"/>
  <c r="AG748" i="24"/>
  <c r="H748" i="24" s="1"/>
  <c r="J748" i="24"/>
  <c r="T483" i="24"/>
  <c r="T51" i="24"/>
  <c r="T516" i="24"/>
  <c r="AC851" i="24"/>
  <c r="I851" i="24" s="1"/>
  <c r="AG851" i="24"/>
  <c r="H851" i="24" s="1"/>
  <c r="AC1204" i="24"/>
  <c r="I1204" i="24" s="1"/>
  <c r="AG1204" i="24"/>
  <c r="H1204" i="24" s="1"/>
  <c r="J1204" i="24"/>
  <c r="T32" i="24"/>
  <c r="AC1541" i="24"/>
  <c r="I1541" i="24" s="1"/>
  <c r="J1541" i="24"/>
  <c r="AG1541" i="24"/>
  <c r="H1541" i="24" s="1"/>
  <c r="T91" i="24"/>
  <c r="AC1126" i="24"/>
  <c r="I1126" i="24" s="1"/>
  <c r="AG1126" i="24"/>
  <c r="H1126" i="24" s="1"/>
  <c r="J1126" i="24"/>
  <c r="AC1469" i="24"/>
  <c r="I1469" i="24" s="1"/>
  <c r="J1469" i="24"/>
  <c r="AG1469" i="24"/>
  <c r="H1469" i="24" s="1"/>
  <c r="T220" i="24"/>
  <c r="AC1265" i="24"/>
  <c r="I1265" i="24" s="1"/>
  <c r="J1265" i="24"/>
  <c r="AG1265" i="24"/>
  <c r="H1265" i="24" s="1"/>
  <c r="AC785" i="24"/>
  <c r="I785" i="24" s="1"/>
  <c r="J785" i="24"/>
  <c r="AG785" i="24"/>
  <c r="H785" i="24" s="1"/>
  <c r="T164" i="24"/>
  <c r="T259" i="24"/>
  <c r="AC1354" i="24"/>
  <c r="I1354" i="24" s="1"/>
  <c r="AG1354" i="24"/>
  <c r="H1354" i="24" s="1"/>
  <c r="J1354" i="24"/>
  <c r="T88" i="24"/>
  <c r="AC1388" i="24"/>
  <c r="I1388" i="24" s="1"/>
  <c r="AG1388" i="24"/>
  <c r="H1388" i="24" s="1"/>
  <c r="J1388" i="24"/>
  <c r="T226" i="24"/>
  <c r="T175" i="24"/>
  <c r="AC982" i="24"/>
  <c r="I982" i="24" s="1"/>
  <c r="J982" i="24"/>
  <c r="AG982" i="24"/>
  <c r="H982" i="24" s="1"/>
  <c r="AC1350" i="24"/>
  <c r="I1350" i="24" s="1"/>
  <c r="J1350" i="24"/>
  <c r="AG1350" i="24"/>
  <c r="H1350" i="24" s="1"/>
  <c r="T630" i="24"/>
  <c r="T186" i="24"/>
  <c r="AC1085" i="24"/>
  <c r="I1085" i="24" s="1"/>
  <c r="J1085" i="24"/>
  <c r="AG1085" i="24"/>
  <c r="H1085" i="24" s="1"/>
  <c r="T413" i="24"/>
  <c r="AC1516" i="24"/>
  <c r="I1516" i="24" s="1"/>
  <c r="J1516" i="24"/>
  <c r="AG1516" i="24"/>
  <c r="H1516" i="24" s="1"/>
  <c r="T76" i="24"/>
  <c r="T495" i="24"/>
  <c r="T63" i="24"/>
  <c r="T122" i="24"/>
  <c r="T235" i="24"/>
  <c r="AC1157" i="24"/>
  <c r="I1157" i="24" s="1"/>
  <c r="J1157" i="24"/>
  <c r="AG1157" i="24"/>
  <c r="H1157" i="24" s="1"/>
  <c r="AC1120" i="24"/>
  <c r="I1120" i="24" s="1"/>
  <c r="AG1120" i="24"/>
  <c r="H1120" i="24" s="1"/>
  <c r="J1120" i="24"/>
  <c r="T364" i="24"/>
  <c r="T465" i="24"/>
  <c r="AC1110" i="24"/>
  <c r="I1110" i="24" s="1"/>
  <c r="J1110" i="24"/>
  <c r="AG1110" i="24"/>
  <c r="H1110" i="24" s="1"/>
  <c r="T10" i="24"/>
  <c r="AC1445" i="24"/>
  <c r="I1445" i="24" s="1"/>
  <c r="J1445" i="24"/>
  <c r="AG1445" i="24"/>
  <c r="H1445" i="24" s="1"/>
  <c r="T605" i="24"/>
  <c r="T173" i="24"/>
  <c r="AC1252" i="24"/>
  <c r="I1252" i="24" s="1"/>
  <c r="AG1252" i="24"/>
  <c r="H1252" i="24" s="1"/>
  <c r="J1252" i="24"/>
  <c r="AC1533" i="24"/>
  <c r="I1533" i="24" s="1"/>
  <c r="AG1533" i="24"/>
  <c r="H1533" i="24" s="1"/>
  <c r="J1533" i="24"/>
  <c r="AC965" i="24"/>
  <c r="I965" i="24" s="1"/>
  <c r="J965" i="24"/>
  <c r="AG965" i="24"/>
  <c r="H965" i="24" s="1"/>
  <c r="AC1577" i="24"/>
  <c r="I1577" i="24" s="1"/>
  <c r="AG1577" i="24"/>
  <c r="H1577" i="24" s="1"/>
  <c r="J1577" i="24"/>
  <c r="AC809" i="24"/>
  <c r="I809" i="24" s="1"/>
  <c r="AG809" i="24"/>
  <c r="H809" i="24" s="1"/>
  <c r="J809" i="24"/>
  <c r="T377" i="24"/>
  <c r="J1480" i="24"/>
  <c r="AC1480" i="24"/>
  <c r="I1480" i="24" s="1"/>
  <c r="AG1480" i="24"/>
  <c r="H1480" i="24" s="1"/>
  <c r="T184" i="24"/>
  <c r="AC908" i="24"/>
  <c r="I908" i="24" s="1"/>
  <c r="AG908" i="24"/>
  <c r="H908" i="24" s="1"/>
  <c r="J908" i="24"/>
  <c r="T176" i="24"/>
  <c r="T199" i="24"/>
  <c r="AC1150" i="24"/>
  <c r="I1150" i="24" s="1"/>
  <c r="AG1150" i="24"/>
  <c r="H1150" i="24" s="1"/>
  <c r="J1150" i="24"/>
  <c r="T358" i="24"/>
  <c r="AC1452" i="24"/>
  <c r="I1452" i="24" s="1"/>
  <c r="J1452" i="24"/>
  <c r="AG1452" i="24"/>
  <c r="H1452" i="24" s="1"/>
  <c r="AC803" i="24"/>
  <c r="I803" i="24" s="1"/>
  <c r="J803" i="24"/>
  <c r="AG803" i="24"/>
  <c r="H803" i="24" s="1"/>
  <c r="T359" i="24"/>
  <c r="T386" i="24"/>
  <c r="AC995" i="24"/>
  <c r="I995" i="24" s="1"/>
  <c r="J995" i="24"/>
  <c r="AG995" i="24"/>
  <c r="H995" i="24" s="1"/>
  <c r="AC784" i="24"/>
  <c r="I784" i="24" s="1"/>
  <c r="AG784" i="24"/>
  <c r="H784" i="24" s="1"/>
  <c r="J784" i="24"/>
  <c r="AC1563" i="24"/>
  <c r="I1563" i="24" s="1"/>
  <c r="AG1563" i="24"/>
  <c r="H1563" i="24" s="1"/>
  <c r="J1563" i="24"/>
  <c r="AC1142" i="24"/>
  <c r="I1142" i="24" s="1"/>
  <c r="AG1142" i="24"/>
  <c r="H1142" i="24" s="1"/>
  <c r="J1142" i="24"/>
  <c r="T457" i="24"/>
  <c r="T25" i="24"/>
  <c r="T299" i="24"/>
  <c r="AC1368" i="24"/>
  <c r="I1368" i="24" s="1"/>
  <c r="J1368" i="24"/>
  <c r="AG1368" i="24"/>
  <c r="H1368" i="24" s="1"/>
  <c r="AC852" i="24"/>
  <c r="I852" i="24" s="1"/>
  <c r="AG852" i="24"/>
  <c r="H852" i="24" s="1"/>
  <c r="T420" i="24"/>
  <c r="AC1559" i="24"/>
  <c r="I1559" i="24" s="1"/>
  <c r="J1559" i="24"/>
  <c r="AG1559" i="24"/>
  <c r="H1559" i="24" s="1"/>
  <c r="AC863" i="24"/>
  <c r="I863" i="24" s="1"/>
  <c r="AG863" i="24"/>
  <c r="H863" i="24" s="1"/>
  <c r="J863" i="24"/>
  <c r="T275" i="24"/>
  <c r="AC902" i="24"/>
  <c r="I902" i="24" s="1"/>
  <c r="J902" i="24"/>
  <c r="AG902" i="24"/>
  <c r="H902" i="24" s="1"/>
  <c r="T230" i="24"/>
  <c r="AC1524" i="24"/>
  <c r="I1524" i="24" s="1"/>
  <c r="AG1524" i="24"/>
  <c r="H1524" i="24" s="1"/>
  <c r="J1524" i="24"/>
  <c r="AC1034" i="24"/>
  <c r="I1034" i="24" s="1"/>
  <c r="AG1034" i="24"/>
  <c r="H1034" i="24" s="1"/>
  <c r="J1034" i="24"/>
  <c r="T637" i="24"/>
  <c r="T205" i="24"/>
  <c r="AC1199" i="24"/>
  <c r="I1199" i="24" s="1"/>
  <c r="J1199" i="24"/>
  <c r="AG1199" i="24"/>
  <c r="H1199" i="24" s="1"/>
  <c r="AC929" i="24"/>
  <c r="I929" i="24" s="1"/>
  <c r="AG929" i="24"/>
  <c r="H929" i="24" s="1"/>
  <c r="J929" i="24"/>
  <c r="T579" i="24"/>
  <c r="AG134" i="24"/>
  <c r="H134" i="24" s="1"/>
  <c r="J937" i="24"/>
  <c r="AG937" i="24"/>
  <c r="H937" i="24" s="1"/>
  <c r="AC937" i="24"/>
  <c r="I937" i="24" s="1"/>
  <c r="AC1404" i="24"/>
  <c r="I1404" i="24" s="1"/>
  <c r="J1404" i="24"/>
  <c r="AG1404" i="24"/>
  <c r="H1404" i="24" s="1"/>
  <c r="AC816" i="24"/>
  <c r="I816" i="24" s="1"/>
  <c r="J816" i="24"/>
  <c r="AG816" i="24"/>
  <c r="H816" i="24" s="1"/>
  <c r="T384" i="24"/>
  <c r="AC1271" i="24"/>
  <c r="I1271" i="24" s="1"/>
  <c r="AG1271" i="24"/>
  <c r="H1271" i="24" s="1"/>
  <c r="J1271" i="24"/>
  <c r="T539" i="24"/>
  <c r="T625" i="24"/>
  <c r="AC732" i="24"/>
  <c r="I732" i="24" s="1"/>
  <c r="AG732" i="24"/>
  <c r="H732" i="24" s="1"/>
  <c r="J732" i="24"/>
  <c r="T156" i="24"/>
  <c r="T567" i="24"/>
  <c r="AC1094" i="24"/>
  <c r="I1094" i="24" s="1"/>
  <c r="AG1094" i="24"/>
  <c r="H1094" i="24" s="1"/>
  <c r="J1094" i="24"/>
  <c r="T482" i="24"/>
  <c r="AC1141" i="24"/>
  <c r="I1141" i="24" s="1"/>
  <c r="J1141" i="24"/>
  <c r="AG1141" i="24"/>
  <c r="H1141" i="24" s="1"/>
  <c r="T337" i="24"/>
  <c r="AC1476" i="24"/>
  <c r="I1476" i="24" s="1"/>
  <c r="AG1476" i="24"/>
  <c r="H1476" i="24" s="1"/>
  <c r="J1476" i="24"/>
  <c r="T83" i="24"/>
  <c r="AC1392" i="24"/>
  <c r="I1392" i="24" s="1"/>
  <c r="AG1392" i="24"/>
  <c r="H1392" i="24" s="1"/>
  <c r="J1392" i="24"/>
  <c r="AC959" i="24"/>
  <c r="I959" i="24" s="1"/>
  <c r="AG959" i="24"/>
  <c r="H959" i="24" s="1"/>
  <c r="J959" i="24"/>
  <c r="AC761" i="24"/>
  <c r="I761" i="24" s="1"/>
  <c r="AG761" i="24"/>
  <c r="H761" i="24" s="1"/>
  <c r="J761" i="24"/>
  <c r="T329" i="24"/>
  <c r="AC1264" i="24"/>
  <c r="I1264" i="24" s="1"/>
  <c r="AG1264" i="24"/>
  <c r="H1264" i="24" s="1"/>
  <c r="J1264" i="24"/>
  <c r="T136" i="24"/>
  <c r="AC796" i="24"/>
  <c r="I796" i="24" s="1"/>
  <c r="J796" i="24"/>
  <c r="AG796" i="24"/>
  <c r="H796" i="24" s="1"/>
  <c r="AC1323" i="24"/>
  <c r="I1323" i="24" s="1"/>
  <c r="AG1323" i="24"/>
  <c r="H1323" i="24" s="1"/>
  <c r="J1323" i="24"/>
  <c r="AC842" i="24"/>
  <c r="I842" i="24" s="1"/>
  <c r="J842" i="24"/>
  <c r="AG842" i="24"/>
  <c r="H842" i="24" s="1"/>
  <c r="T398" i="24"/>
  <c r="AC1285" i="24"/>
  <c r="I1285" i="24" s="1"/>
  <c r="J1285" i="24"/>
  <c r="AG1285" i="24"/>
  <c r="H1285" i="24" s="1"/>
  <c r="T469" i="24"/>
  <c r="T37" i="24"/>
  <c r="AC1278" i="24"/>
  <c r="I1278" i="24" s="1"/>
  <c r="AG1278" i="24"/>
  <c r="H1278" i="24" s="1"/>
  <c r="J1278" i="24"/>
  <c r="T310" i="24"/>
  <c r="AC1486" i="24"/>
  <c r="I1486" i="24" s="1"/>
  <c r="AG1486" i="24"/>
  <c r="H1486" i="24" s="1"/>
  <c r="J1486" i="24"/>
  <c r="AC907" i="24"/>
  <c r="I907" i="24" s="1"/>
  <c r="J907" i="24"/>
  <c r="AG907" i="24"/>
  <c r="H907" i="24" s="1"/>
  <c r="T125" i="24"/>
  <c r="AC592" i="24"/>
  <c r="I592" i="24" s="1"/>
  <c r="AG592" i="24"/>
  <c r="H592" i="24" s="1"/>
  <c r="AC1472" i="24"/>
  <c r="I1472" i="24" s="1"/>
  <c r="AG1472" i="24"/>
  <c r="H1472" i="24" s="1"/>
  <c r="J1472" i="24"/>
  <c r="AC1046" i="24"/>
  <c r="I1046" i="24" s="1"/>
  <c r="AG1046" i="24"/>
  <c r="H1046" i="24" s="1"/>
  <c r="J1046" i="24"/>
  <c r="AC1074" i="24"/>
  <c r="I1074" i="24" s="1"/>
  <c r="AG1074" i="24"/>
  <c r="H1074" i="24" s="1"/>
  <c r="T642" i="24"/>
  <c r="T46" i="24"/>
  <c r="T54" i="24"/>
  <c r="T353" i="24"/>
  <c r="T8" i="24"/>
  <c r="AC752" i="24"/>
  <c r="I752" i="24" s="1"/>
  <c r="J752" i="24"/>
  <c r="AG752" i="24"/>
  <c r="H752" i="24" s="1"/>
  <c r="AC1181" i="24"/>
  <c r="I1181" i="24" s="1"/>
  <c r="J1181" i="24"/>
  <c r="AG1181" i="24"/>
  <c r="H1181" i="24" s="1"/>
  <c r="AG1144" i="24"/>
  <c r="H1144" i="24" s="1"/>
  <c r="AC1144" i="24"/>
  <c r="I1144" i="24" s="1"/>
  <c r="J1144" i="24"/>
  <c r="T388" i="24"/>
  <c r="T590" i="24"/>
  <c r="AC1002" i="24"/>
  <c r="I1002" i="24" s="1"/>
  <c r="J1002" i="24"/>
  <c r="AG1002" i="24"/>
  <c r="H1002" i="24" s="1"/>
  <c r="T570" i="24"/>
  <c r="T129" i="24"/>
  <c r="AC1553" i="24"/>
  <c r="I1553" i="24" s="1"/>
  <c r="J1553" i="24"/>
  <c r="AG1553" i="24"/>
  <c r="H1553" i="24" s="1"/>
  <c r="T713" i="24"/>
  <c r="T281" i="24"/>
  <c r="AC1288" i="24"/>
  <c r="I1288" i="24" s="1"/>
  <c r="J1288" i="24"/>
  <c r="AG1288" i="24"/>
  <c r="H1288" i="24" s="1"/>
  <c r="AC807" i="24"/>
  <c r="I807" i="24" s="1"/>
  <c r="J807" i="24"/>
  <c r="AG807" i="24"/>
  <c r="H807" i="24" s="1"/>
  <c r="T291" i="24"/>
  <c r="AC1315" i="24"/>
  <c r="I1315" i="24" s="1"/>
  <c r="J1315" i="24"/>
  <c r="AG1315" i="24"/>
  <c r="H1315" i="24" s="1"/>
  <c r="AC1042" i="24"/>
  <c r="I1042" i="24" s="1"/>
  <c r="J1042" i="24"/>
  <c r="AG1042" i="24"/>
  <c r="H1042" i="24" s="1"/>
  <c r="T474" i="24"/>
  <c r="T33" i="24"/>
  <c r="T344" i="24"/>
  <c r="T223" i="24"/>
  <c r="AC1145" i="24"/>
  <c r="I1145" i="24" s="1"/>
  <c r="AG1145" i="24"/>
  <c r="H1145" i="24" s="1"/>
  <c r="J1145" i="24"/>
  <c r="AC886" i="24"/>
  <c r="I886" i="24" s="1"/>
  <c r="J886" i="24"/>
  <c r="AG886" i="24"/>
  <c r="H886" i="24" s="1"/>
  <c r="T382" i="24"/>
  <c r="T196" i="24"/>
  <c r="AC1167" i="24"/>
  <c r="I1167" i="24" s="1"/>
  <c r="AG1167" i="24"/>
  <c r="H1167" i="24" s="1"/>
  <c r="J1167" i="24"/>
  <c r="T183" i="24"/>
  <c r="T488" i="24"/>
  <c r="T715" i="24"/>
  <c r="T127" i="24"/>
  <c r="AC1522" i="24"/>
  <c r="I1522" i="24" s="1"/>
  <c r="AG1522" i="24"/>
  <c r="H1522" i="24" s="1"/>
  <c r="J1522" i="24"/>
  <c r="AC874" i="24"/>
  <c r="I874" i="24" s="1"/>
  <c r="J874" i="24"/>
  <c r="AG874" i="24"/>
  <c r="H874" i="24" s="1"/>
  <c r="AC1170" i="24"/>
  <c r="I1170" i="24" s="1"/>
  <c r="AG1170" i="24"/>
  <c r="H1170" i="24" s="1"/>
  <c r="J1170" i="24"/>
  <c r="T450" i="24"/>
  <c r="T9" i="24"/>
  <c r="AC831" i="24"/>
  <c r="I831" i="24" s="1"/>
  <c r="AG831" i="24"/>
  <c r="H831" i="24" s="1"/>
  <c r="T99" i="24"/>
  <c r="T86" i="24"/>
  <c r="AC1193" i="24"/>
  <c r="I1193" i="24" s="1"/>
  <c r="J1193" i="24"/>
  <c r="AG1193" i="24"/>
  <c r="H1193" i="24" s="1"/>
  <c r="AC798" i="24"/>
  <c r="I798" i="24" s="1"/>
  <c r="J798" i="24"/>
  <c r="AG798" i="24"/>
  <c r="H798" i="24" s="1"/>
  <c r="T66" i="24"/>
  <c r="AC725" i="24"/>
  <c r="I725" i="24" s="1"/>
  <c r="J725" i="24"/>
  <c r="AG725" i="24"/>
  <c r="H725" i="24" s="1"/>
  <c r="T293" i="24"/>
  <c r="AC936" i="24"/>
  <c r="I936" i="24" s="1"/>
  <c r="AG936" i="24"/>
  <c r="H936" i="24" s="1"/>
  <c r="J936" i="24"/>
  <c r="T504" i="24"/>
  <c r="T72" i="24"/>
  <c r="AC1235" i="24"/>
  <c r="I1235" i="24" s="1"/>
  <c r="J1235" i="24"/>
  <c r="AG1235" i="24"/>
  <c r="H1235" i="24" s="1"/>
  <c r="AC1117" i="24"/>
  <c r="I1117" i="24" s="1"/>
  <c r="AG1117" i="24"/>
  <c r="H1117" i="24" s="1"/>
  <c r="T635" i="24"/>
  <c r="AC818" i="24"/>
  <c r="I818" i="24" s="1"/>
  <c r="AG818" i="24"/>
  <c r="H818" i="24" s="1"/>
  <c r="J818" i="24"/>
  <c r="T373" i="24"/>
  <c r="AC1284" i="24"/>
  <c r="I1284" i="24" s="1"/>
  <c r="J1284" i="24"/>
  <c r="AG1284" i="24"/>
  <c r="H1284" i="24" s="1"/>
  <c r="T628" i="24"/>
  <c r="T661" i="24"/>
  <c r="AC1056" i="24"/>
  <c r="I1056" i="24" s="1"/>
  <c r="AG1056" i="24"/>
  <c r="H1056" i="24" s="1"/>
  <c r="J1056" i="24"/>
  <c r="T149" i="24"/>
  <c r="AC916" i="24"/>
  <c r="I916" i="24" s="1"/>
  <c r="J916" i="24"/>
  <c r="AG916" i="24"/>
  <c r="H916" i="24" s="1"/>
  <c r="AC1539" i="24"/>
  <c r="I1539" i="24" s="1"/>
  <c r="J1539" i="24"/>
  <c r="AG1539" i="24"/>
  <c r="H1539" i="24" s="1"/>
  <c r="T675" i="24"/>
  <c r="T231" i="24"/>
  <c r="AC1202" i="24"/>
  <c r="I1202" i="24" s="1"/>
  <c r="J1202" i="24"/>
  <c r="AG1202" i="24"/>
  <c r="H1202" i="24" s="1"/>
  <c r="T696" i="24"/>
  <c r="AC1333" i="24"/>
  <c r="I1333" i="24" s="1"/>
  <c r="J1333" i="24"/>
  <c r="AG1333" i="24"/>
  <c r="H1333" i="24" s="1"/>
  <c r="T361" i="24"/>
  <c r="AC1200" i="24"/>
  <c r="I1200" i="24" s="1"/>
  <c r="J1200" i="24"/>
  <c r="AG1200" i="24"/>
  <c r="H1200" i="24" s="1"/>
  <c r="T107" i="24"/>
  <c r="AC1262" i="24"/>
  <c r="I1262" i="24" s="1"/>
  <c r="J1262" i="24"/>
  <c r="AG1262" i="24"/>
  <c r="H1262" i="24" s="1"/>
  <c r="AC1116" i="24"/>
  <c r="I1116" i="24" s="1"/>
  <c r="J1116" i="24"/>
  <c r="AG1116" i="24"/>
  <c r="H1116" i="24" s="1"/>
  <c r="T684" i="24"/>
  <c r="T252" i="24"/>
  <c r="AC1055" i="24"/>
  <c r="I1055" i="24" s="1"/>
  <c r="AG1055" i="24"/>
  <c r="H1055" i="24" s="1"/>
  <c r="T551" i="24"/>
  <c r="T676" i="24"/>
  <c r="AC1023" i="24"/>
  <c r="I1023" i="24" s="1"/>
  <c r="AG1023" i="24"/>
  <c r="H1023" i="24" s="1"/>
  <c r="T411" i="24"/>
  <c r="AC1466" i="24"/>
  <c r="I1466" i="24" s="1"/>
  <c r="AG1466" i="24"/>
  <c r="H1466" i="24" s="1"/>
  <c r="T444" i="24"/>
  <c r="AC766" i="24"/>
  <c r="I766" i="24" s="1"/>
  <c r="AG766" i="24"/>
  <c r="H766" i="24" s="1"/>
  <c r="J766" i="24"/>
  <c r="AC1036" i="24"/>
  <c r="I1036" i="24" s="1"/>
  <c r="AG1036" i="24"/>
  <c r="H1036" i="24" s="1"/>
  <c r="J1036" i="24"/>
  <c r="AC1335" i="24"/>
  <c r="I1335" i="24" s="1"/>
  <c r="J1335" i="24"/>
  <c r="AG1335" i="24"/>
  <c r="H1335" i="24" s="1"/>
  <c r="AC1508" i="24"/>
  <c r="I1508" i="24" s="1"/>
  <c r="AG1508" i="24"/>
  <c r="H1508" i="24" s="1"/>
  <c r="AC1038" i="24"/>
  <c r="I1038" i="24" s="1"/>
  <c r="J1038" i="24"/>
  <c r="AG1038" i="24"/>
  <c r="H1038" i="24" s="1"/>
  <c r="T234" i="24"/>
  <c r="AC1373" i="24"/>
  <c r="I1373" i="24" s="1"/>
  <c r="J1373" i="24"/>
  <c r="AG1373" i="24"/>
  <c r="H1373" i="24" s="1"/>
  <c r="T533" i="24"/>
  <c r="T101" i="24"/>
  <c r="AC1012" i="24"/>
  <c r="I1012" i="24" s="1"/>
  <c r="J1012" i="24"/>
  <c r="AG1012" i="24"/>
  <c r="H1012" i="24" s="1"/>
  <c r="AG542" i="24"/>
  <c r="H542" i="24" s="1"/>
  <c r="AC542" i="24"/>
  <c r="I542" i="24" s="1"/>
  <c r="AC1317" i="24"/>
  <c r="I1317" i="24" s="1"/>
  <c r="AG1317" i="24"/>
  <c r="H1317" i="24" s="1"/>
  <c r="J1317" i="24"/>
  <c r="AC893" i="24"/>
  <c r="I893" i="24" s="1"/>
  <c r="J893" i="24"/>
  <c r="AG893" i="24"/>
  <c r="H893" i="24" s="1"/>
  <c r="AC1505" i="24"/>
  <c r="I1505" i="24" s="1"/>
  <c r="AG1505" i="24"/>
  <c r="H1505" i="24" s="1"/>
  <c r="J1505" i="24"/>
  <c r="AC737" i="24"/>
  <c r="I737" i="24" s="1"/>
  <c r="J737" i="24"/>
  <c r="AG737" i="24"/>
  <c r="H737" i="24" s="1"/>
  <c r="T305" i="24"/>
  <c r="AC1240" i="24"/>
  <c r="I1240" i="24" s="1"/>
  <c r="AG1240" i="24"/>
  <c r="H1240" i="24" s="1"/>
  <c r="J1240" i="24"/>
  <c r="T112" i="24"/>
  <c r="T322" i="24"/>
  <c r="T104" i="24"/>
  <c r="AC862" i="24"/>
  <c r="I862" i="24" s="1"/>
  <c r="AG862" i="24"/>
  <c r="H862" i="24" s="1"/>
  <c r="J862" i="24"/>
  <c r="AC1380" i="24"/>
  <c r="I1380" i="24" s="1"/>
  <c r="AG1380" i="24"/>
  <c r="H1380" i="24" s="1"/>
  <c r="J1380" i="24"/>
  <c r="AC731" i="24"/>
  <c r="I731" i="24" s="1"/>
  <c r="J731" i="24"/>
  <c r="AG731" i="24"/>
  <c r="H731" i="24" s="1"/>
  <c r="T287" i="24"/>
  <c r="T314" i="24"/>
  <c r="T407" i="24"/>
  <c r="T712" i="24"/>
  <c r="AC758" i="24"/>
  <c r="I758" i="24" s="1"/>
  <c r="AG758" i="24"/>
  <c r="H758" i="24" s="1"/>
  <c r="J758" i="24"/>
  <c r="T385" i="24"/>
  <c r="T227" i="24"/>
  <c r="AC1296" i="24"/>
  <c r="I1296" i="24" s="1"/>
  <c r="AG1296" i="24"/>
  <c r="H1296" i="24" s="1"/>
  <c r="J1296" i="24"/>
  <c r="AC780" i="24"/>
  <c r="I780" i="24" s="1"/>
  <c r="AG780" i="24"/>
  <c r="H780" i="24" s="1"/>
  <c r="J780" i="24"/>
  <c r="T348" i="24"/>
  <c r="AC1379" i="24"/>
  <c r="I1379" i="24" s="1"/>
  <c r="AG1379" i="24"/>
  <c r="H1379" i="24" s="1"/>
  <c r="J1379" i="24"/>
  <c r="T719" i="24"/>
  <c r="AC1227" i="24"/>
  <c r="I1227" i="24" s="1"/>
  <c r="J1227" i="24"/>
  <c r="AG1227" i="24"/>
  <c r="H1227" i="24" s="1"/>
  <c r="AC746" i="24"/>
  <c r="I746" i="24" s="1"/>
  <c r="J746" i="24"/>
  <c r="AG746" i="24"/>
  <c r="H746" i="24" s="1"/>
  <c r="T158" i="24"/>
  <c r="T191" i="24"/>
  <c r="AC1428" i="24"/>
  <c r="I1428" i="24" s="1"/>
  <c r="J1428" i="24"/>
  <c r="AG1428" i="24"/>
  <c r="H1428" i="24" s="1"/>
  <c r="AC878" i="24"/>
  <c r="I878" i="24" s="1"/>
  <c r="J878" i="24"/>
  <c r="AG878" i="24"/>
  <c r="H878" i="24" s="1"/>
  <c r="T565" i="24"/>
  <c r="T133" i="24"/>
  <c r="AC1325" i="24"/>
  <c r="I1325" i="24" s="1"/>
  <c r="AG1325" i="24"/>
  <c r="H1325" i="24" s="1"/>
  <c r="J1325" i="24"/>
  <c r="AC857" i="24"/>
  <c r="I857" i="24" s="1"/>
  <c r="J857" i="24"/>
  <c r="AG857" i="24"/>
  <c r="H857" i="24" s="1"/>
  <c r="AC1347" i="24"/>
  <c r="I1347" i="24" s="1"/>
  <c r="AG1347" i="24"/>
  <c r="H1347" i="24" s="1"/>
  <c r="J1347" i="24"/>
  <c r="AC722" i="24"/>
  <c r="I722" i="24" s="1"/>
  <c r="AG722" i="24"/>
  <c r="H722" i="24" s="1"/>
  <c r="J722" i="24"/>
  <c r="AC1549" i="24"/>
  <c r="I1549" i="24" s="1"/>
  <c r="AG1549" i="24"/>
  <c r="H1549" i="24" s="1"/>
  <c r="J1549" i="24"/>
  <c r="AC1332" i="24"/>
  <c r="I1332" i="24" s="1"/>
  <c r="J1332" i="24"/>
  <c r="AG1332" i="24"/>
  <c r="H1332" i="24" s="1"/>
  <c r="AC744" i="24"/>
  <c r="I744" i="24" s="1"/>
  <c r="AG744" i="24"/>
  <c r="H744" i="24" s="1"/>
  <c r="J744" i="24"/>
  <c r="T312" i="24"/>
  <c r="AC971" i="24"/>
  <c r="I971" i="24" s="1"/>
  <c r="AG971" i="24"/>
  <c r="H971" i="24" s="1"/>
  <c r="T455" i="24"/>
  <c r="T481" i="24"/>
  <c r="T660" i="24"/>
  <c r="T12" i="24"/>
  <c r="AC1562" i="24"/>
  <c r="I1562" i="24" s="1"/>
  <c r="J1562" i="24"/>
  <c r="AG1562" i="24"/>
  <c r="H1562" i="24" s="1"/>
  <c r="AC938" i="24"/>
  <c r="I938" i="24" s="1"/>
  <c r="J938" i="24"/>
  <c r="AG938" i="24"/>
  <c r="H938" i="24" s="1"/>
  <c r="T410" i="24"/>
  <c r="AG1069" i="24"/>
  <c r="H1069" i="24" s="1"/>
  <c r="AC1069" i="24"/>
  <c r="I1069" i="24" s="1"/>
  <c r="J1069" i="24"/>
  <c r="T265" i="24"/>
  <c r="AC1248" i="24"/>
  <c r="I1248" i="24" s="1"/>
  <c r="AG1248" i="24"/>
  <c r="H1248" i="24" s="1"/>
  <c r="J1248" i="24"/>
  <c r="T11" i="24"/>
  <c r="AC1320" i="24"/>
  <c r="I1320" i="24" s="1"/>
  <c r="J1320" i="24"/>
  <c r="AG1320" i="24"/>
  <c r="H1320" i="24" s="1"/>
  <c r="AC1529" i="24"/>
  <c r="I1529" i="24" s="1"/>
  <c r="AG1529" i="24"/>
  <c r="H1529" i="24" s="1"/>
  <c r="J1529" i="24"/>
  <c r="T689" i="24"/>
  <c r="T257" i="24"/>
  <c r="AC952" i="24"/>
  <c r="I952" i="24" s="1"/>
  <c r="J952" i="24"/>
  <c r="AG952" i="24"/>
  <c r="H952" i="24" s="1"/>
  <c r="T64" i="24"/>
  <c r="T652" i="24"/>
  <c r="AC1251" i="24"/>
  <c r="I1251" i="24" s="1"/>
  <c r="J1251" i="24"/>
  <c r="AG1251" i="24"/>
  <c r="H1251" i="24" s="1"/>
  <c r="AC770" i="24"/>
  <c r="I770" i="24" s="1"/>
  <c r="J770" i="24"/>
  <c r="AG770" i="24"/>
  <c r="H770" i="24" s="1"/>
  <c r="T326" i="24"/>
  <c r="AC1057" i="24"/>
  <c r="I1057" i="24" s="1"/>
  <c r="AG1057" i="24"/>
  <c r="H1057" i="24" s="1"/>
  <c r="J1057" i="24"/>
  <c r="T397" i="24"/>
  <c r="AC1560" i="24"/>
  <c r="I1560" i="24" s="1"/>
  <c r="AG1560" i="24"/>
  <c r="H1560" i="24" s="1"/>
  <c r="J1560" i="24"/>
  <c r="AC812" i="24"/>
  <c r="I812" i="24" s="1"/>
  <c r="AG812" i="24"/>
  <c r="H812" i="24" s="1"/>
  <c r="J812" i="24"/>
  <c r="T114" i="24"/>
  <c r="T680" i="24"/>
  <c r="AC1109" i="24"/>
  <c r="I1109" i="24" s="1"/>
  <c r="AG1109" i="24"/>
  <c r="H1109" i="24" s="1"/>
  <c r="J1109" i="24"/>
  <c r="AC1060" i="24"/>
  <c r="I1060" i="24" s="1"/>
  <c r="J1060" i="24"/>
  <c r="AG1060" i="24"/>
  <c r="H1060" i="24" s="1"/>
  <c r="AC1443" i="24"/>
  <c r="I1443" i="24" s="1"/>
  <c r="AG1443" i="24"/>
  <c r="H1443" i="24" s="1"/>
  <c r="J1443" i="24"/>
  <c r="T362" i="24"/>
  <c r="AC930" i="24"/>
  <c r="I930" i="24" s="1"/>
  <c r="J930" i="24"/>
  <c r="AG930" i="24"/>
  <c r="H930" i="24" s="1"/>
  <c r="T498" i="24"/>
  <c r="T57" i="24"/>
  <c r="AC1481" i="24"/>
  <c r="I1481" i="24" s="1"/>
  <c r="J1481" i="24"/>
  <c r="AG1481" i="24"/>
  <c r="H1481" i="24" s="1"/>
  <c r="T641" i="24"/>
  <c r="T209" i="24"/>
  <c r="AC735" i="24"/>
  <c r="I735" i="24" s="1"/>
  <c r="J735" i="24"/>
  <c r="AG735" i="24"/>
  <c r="H735" i="24" s="1"/>
  <c r="T219" i="24"/>
  <c r="T286" i="24"/>
  <c r="AC970" i="24"/>
  <c r="I970" i="24" s="1"/>
  <c r="J970" i="24"/>
  <c r="AG970" i="24"/>
  <c r="H970" i="24" s="1"/>
  <c r="AC1554" i="24"/>
  <c r="I1554" i="24" s="1"/>
  <c r="J1554" i="24"/>
  <c r="AG1554" i="24"/>
  <c r="H1554" i="24" s="1"/>
  <c r="T402" i="24"/>
  <c r="T246" i="24"/>
  <c r="AC1159" i="24"/>
  <c r="I1159" i="24" s="1"/>
  <c r="J1159" i="24"/>
  <c r="AG1159" i="24"/>
  <c r="H1159" i="24" s="1"/>
  <c r="T68" i="24"/>
  <c r="AC1061" i="24"/>
  <c r="I1061" i="24" s="1"/>
  <c r="AG1061" i="24"/>
  <c r="H1061" i="24" s="1"/>
  <c r="J1061" i="24"/>
  <c r="AC814" i="24"/>
  <c r="I814" i="24" s="1"/>
  <c r="J814" i="24"/>
  <c r="AG814" i="24"/>
  <c r="H814" i="24" s="1"/>
  <c r="T124" i="24"/>
  <c r="AC927" i="24"/>
  <c r="I927" i="24" s="1"/>
  <c r="AG927" i="24"/>
  <c r="H927" i="24" s="1"/>
  <c r="J927" i="24"/>
  <c r="T111" i="24"/>
  <c r="T334" i="24"/>
  <c r="T643" i="24"/>
  <c r="T55" i="24"/>
  <c r="AC1450" i="24"/>
  <c r="I1450" i="24" s="1"/>
  <c r="AG1450" i="24"/>
  <c r="H1450" i="24" s="1"/>
  <c r="J1450" i="24"/>
  <c r="AC730" i="24"/>
  <c r="I730" i="24" s="1"/>
  <c r="J730" i="24"/>
  <c r="AG730" i="24"/>
  <c r="H730" i="24" s="1"/>
  <c r="AC954" i="24"/>
  <c r="I954" i="24" s="1"/>
  <c r="J954" i="24"/>
  <c r="AG954" i="24"/>
  <c r="H954" i="24" s="1"/>
  <c r="T378" i="24"/>
  <c r="T687" i="24"/>
  <c r="T27" i="24"/>
  <c r="T14" i="24"/>
  <c r="AC1121" i="24"/>
  <c r="I1121" i="24" s="1"/>
  <c r="J1121" i="24"/>
  <c r="AG1121" i="24"/>
  <c r="H1121" i="24" s="1"/>
  <c r="AC1543" i="24"/>
  <c r="I1543" i="24" s="1"/>
  <c r="J1543" i="24"/>
  <c r="AG1543" i="24"/>
  <c r="H1543" i="24" s="1"/>
  <c r="T438" i="24"/>
  <c r="AC1565" i="24"/>
  <c r="I1565" i="24" s="1"/>
  <c r="J1565" i="24"/>
  <c r="AG1565" i="24"/>
  <c r="H1565" i="24" s="1"/>
  <c r="T653" i="24"/>
  <c r="T221" i="24"/>
  <c r="AC864" i="24"/>
  <c r="I864" i="24" s="1"/>
  <c r="J864" i="24"/>
  <c r="AG864" i="24"/>
  <c r="H864" i="24" s="1"/>
  <c r="T432" i="24"/>
  <c r="AC1163" i="24"/>
  <c r="I1163" i="24" s="1"/>
  <c r="AG1163" i="24"/>
  <c r="H1163" i="24" s="1"/>
  <c r="J1163" i="24"/>
  <c r="AC1311" i="24"/>
  <c r="I1311" i="24" s="1"/>
  <c r="J1311" i="24"/>
  <c r="AG1311" i="24"/>
  <c r="H1311" i="24" s="1"/>
  <c r="AC1045" i="24"/>
  <c r="I1045" i="24" s="1"/>
  <c r="AG1045" i="24"/>
  <c r="H1045" i="24" s="1"/>
  <c r="J1045" i="24"/>
  <c r="AC1487" i="24"/>
  <c r="I1487" i="24" s="1"/>
  <c r="AG1487" i="24"/>
  <c r="H1487" i="24" s="1"/>
  <c r="J1487" i="24"/>
  <c r="T563" i="24"/>
  <c r="T674" i="24"/>
  <c r="T229" i="24"/>
  <c r="T408" i="24"/>
  <c r="T544" i="24"/>
  <c r="T517" i="24"/>
  <c r="AC912" i="24"/>
  <c r="I912" i="24" s="1"/>
  <c r="J912" i="24"/>
  <c r="AG912" i="24"/>
  <c r="H912" i="24" s="1"/>
  <c r="T77" i="24"/>
  <c r="AC844" i="24"/>
  <c r="I844" i="24" s="1"/>
  <c r="J844" i="24"/>
  <c r="AG844" i="24"/>
  <c r="H844" i="24" s="1"/>
  <c r="AC1455" i="24"/>
  <c r="I1455" i="24" s="1"/>
  <c r="J1455" i="24"/>
  <c r="AG1455" i="24"/>
  <c r="H1455" i="24" s="1"/>
  <c r="T603" i="24"/>
  <c r="T159" i="24"/>
  <c r="AC974" i="24"/>
  <c r="I974" i="24" s="1"/>
  <c r="J974" i="24"/>
  <c r="AG974" i="24"/>
  <c r="H974" i="24" s="1"/>
  <c r="T480" i="24"/>
  <c r="J1249" i="24"/>
  <c r="AG1249" i="24"/>
  <c r="H1249" i="24" s="1"/>
  <c r="AC1249" i="24"/>
  <c r="I1249" i="24" s="1"/>
  <c r="T289" i="24"/>
  <c r="AC1535" i="24"/>
  <c r="I1535" i="24" s="1"/>
  <c r="AG1535" i="24"/>
  <c r="H1535" i="24" s="1"/>
  <c r="J1535" i="24"/>
  <c r="T35" i="24"/>
  <c r="AC962" i="24"/>
  <c r="I962" i="24" s="1"/>
  <c r="AG962" i="24"/>
  <c r="H962" i="24" s="1"/>
  <c r="J962" i="24"/>
  <c r="AC1044" i="24"/>
  <c r="I1044" i="24" s="1"/>
  <c r="AG1044" i="24"/>
  <c r="H1044" i="24" s="1"/>
  <c r="J1044" i="24"/>
  <c r="T612" i="24"/>
  <c r="T180" i="24"/>
  <c r="AC983" i="24"/>
  <c r="I983" i="24" s="1"/>
  <c r="J983" i="24"/>
  <c r="AG983" i="24"/>
  <c r="H983" i="24" s="1"/>
  <c r="T467" i="24"/>
  <c r="T604" i="24"/>
  <c r="AC1260" i="24"/>
  <c r="I1260" i="24" s="1"/>
  <c r="J1260" i="24"/>
  <c r="AG1260" i="24"/>
  <c r="H1260" i="24" s="1"/>
  <c r="AC939" i="24"/>
  <c r="I939" i="24" s="1"/>
  <c r="J939" i="24"/>
  <c r="AG939" i="24"/>
  <c r="H939" i="24" s="1"/>
  <c r="T339" i="24"/>
  <c r="T110" i="24"/>
  <c r="T84" i="24"/>
  <c r="T215" i="24"/>
  <c r="J1074" i="24"/>
  <c r="J1501" i="24"/>
  <c r="J1023" i="24"/>
  <c r="J1118" i="24"/>
  <c r="J1336" i="24"/>
  <c r="J1263" i="24"/>
  <c r="J1456" i="24"/>
  <c r="J1506" i="24"/>
  <c r="J1508" i="24"/>
  <c r="J542" i="24"/>
  <c r="J1008" i="24"/>
  <c r="J1139" i="24"/>
  <c r="J1389" i="24"/>
  <c r="J942" i="24"/>
  <c r="J906" i="24"/>
  <c r="J882" i="24"/>
  <c r="J966" i="24"/>
  <c r="J1014" i="24"/>
  <c r="J134" i="24"/>
  <c r="J515" i="24"/>
  <c r="J1478" i="24"/>
  <c r="J1151" i="24"/>
  <c r="J512" i="24"/>
  <c r="J1574" i="24"/>
  <c r="J888" i="24"/>
  <c r="J911" i="24"/>
  <c r="J1083" i="24"/>
  <c r="J973" i="24"/>
  <c r="J819" i="24"/>
  <c r="J691" i="24"/>
  <c r="J831" i="24"/>
  <c r="J709" i="24"/>
  <c r="J1356" i="24"/>
  <c r="J608" i="24"/>
  <c r="J851" i="24"/>
  <c r="J1033" i="24"/>
  <c r="J619" i="24"/>
  <c r="J548" i="24"/>
  <c r="J692" i="24"/>
  <c r="J536" i="24"/>
  <c r="J439" i="24"/>
  <c r="J657" i="24"/>
  <c r="J655" i="24"/>
  <c r="J646" i="24"/>
  <c r="J464" i="24"/>
  <c r="J368" i="24"/>
  <c r="J355" i="24"/>
  <c r="J585" i="24"/>
  <c r="J559" i="24"/>
  <c r="J405" i="24"/>
  <c r="J392" i="24"/>
  <c r="J1370" i="24"/>
  <c r="J379" i="24"/>
  <c r="J453" i="24"/>
  <c r="J1454" i="24"/>
  <c r="J706" i="24"/>
  <c r="J537" i="24"/>
  <c r="J1117" i="24"/>
  <c r="J679" i="24"/>
  <c r="J404" i="24"/>
  <c r="J1048" i="24"/>
  <c r="J513" i="24"/>
  <c r="J403" i="24"/>
  <c r="J486" i="24"/>
  <c r="J333" i="24"/>
  <c r="J547" i="24"/>
  <c r="J621" i="24"/>
  <c r="J308" i="24"/>
  <c r="J622" i="24"/>
  <c r="J415" i="24"/>
  <c r="J631" i="24"/>
  <c r="J546" i="24"/>
  <c r="J514" i="24"/>
  <c r="J261" i="24"/>
  <c r="J1009" i="24"/>
  <c r="J248" i="24"/>
  <c r="J475" i="24"/>
  <c r="J1490" i="24"/>
  <c r="J549" i="24"/>
  <c r="J236" i="24"/>
  <c r="J152" i="24"/>
  <c r="J971" i="24"/>
  <c r="J550" i="24"/>
  <c r="J681" i="24"/>
  <c r="J985" i="24"/>
  <c r="J1055" i="24"/>
  <c r="J285" i="24"/>
  <c r="J572" i="24"/>
  <c r="J645" i="24"/>
  <c r="J442" i="24"/>
  <c r="J189" i="24"/>
  <c r="J391" i="24"/>
  <c r="J854" i="24"/>
  <c r="J843" i="24"/>
  <c r="J1021" i="24"/>
  <c r="J999" i="24"/>
  <c r="J490" i="24"/>
  <c r="J237" i="24"/>
  <c r="J1345" i="24"/>
  <c r="J80" i="24"/>
  <c r="J478" i="24"/>
  <c r="J597" i="24"/>
  <c r="J1131" i="24"/>
  <c r="J500" i="24"/>
  <c r="J573" i="24"/>
  <c r="J393" i="24"/>
  <c r="J477" i="24"/>
  <c r="J1031" i="24"/>
  <c r="J418" i="24"/>
  <c r="J165" i="24"/>
  <c r="J406" i="24"/>
  <c r="J525" i="24"/>
  <c r="J669" i="24"/>
  <c r="J141" i="24"/>
  <c r="J428" i="24"/>
  <c r="J501" i="24"/>
  <c r="J321" i="24"/>
  <c r="J1466" i="24"/>
  <c r="J346" i="24"/>
  <c r="J93" i="24"/>
  <c r="J852" i="24"/>
  <c r="J441" i="24"/>
  <c r="J584" i="24"/>
  <c r="J429" i="24"/>
  <c r="J69" i="24"/>
  <c r="J417" i="24"/>
  <c r="R80" i="21"/>
  <c r="R96" i="21"/>
  <c r="R67" i="21"/>
  <c r="R46" i="21"/>
  <c r="R88" i="21"/>
  <c r="R50" i="21"/>
  <c r="R13" i="21"/>
  <c r="R34" i="21"/>
  <c r="R43" i="21"/>
  <c r="R69" i="21"/>
  <c r="R94" i="21"/>
  <c r="R6" i="21"/>
  <c r="R98" i="21"/>
  <c r="R26" i="21"/>
  <c r="R35" i="21"/>
  <c r="R19" i="21"/>
  <c r="R57" i="21"/>
  <c r="R74" i="21"/>
  <c r="R45" i="21"/>
  <c r="R25" i="21"/>
  <c r="R40" i="21"/>
  <c r="R54" i="21"/>
  <c r="R55" i="21"/>
  <c r="R42" i="21"/>
  <c r="R90" i="21"/>
  <c r="R89" i="21"/>
  <c r="R23" i="21"/>
  <c r="R87" i="21"/>
  <c r="R76" i="21"/>
  <c r="R86" i="21"/>
  <c r="R62" i="21"/>
  <c r="R83" i="21"/>
  <c r="R53" i="21"/>
  <c r="R61" i="21"/>
  <c r="R82" i="21"/>
  <c r="R59" i="21"/>
  <c r="R100" i="21"/>
  <c r="R77" i="21"/>
  <c r="R78" i="21"/>
  <c r="R33" i="21"/>
  <c r="R58" i="21"/>
  <c r="R37" i="21"/>
  <c r="R11" i="21"/>
  <c r="R14" i="21"/>
  <c r="R22" i="21"/>
  <c r="R38" i="21"/>
  <c r="R16" i="21"/>
  <c r="R70" i="21"/>
  <c r="R52" i="21"/>
  <c r="R81" i="21"/>
  <c r="R79" i="21"/>
  <c r="R101" i="21"/>
  <c r="R102" i="21"/>
  <c r="R97" i="21"/>
  <c r="R30" i="21"/>
  <c r="R85" i="21"/>
  <c r="R28" i="21"/>
  <c r="R47" i="21"/>
  <c r="R95" i="21"/>
  <c r="R41" i="21"/>
  <c r="R49" i="21"/>
  <c r="R64" i="21"/>
  <c r="R18" i="21"/>
  <c r="R66" i="21"/>
  <c r="R12" i="21"/>
  <c r="R93" i="21"/>
  <c r="R71" i="21"/>
  <c r="R31" i="21"/>
  <c r="R91" i="21"/>
  <c r="R21" i="21"/>
  <c r="R73" i="21"/>
  <c r="R9" i="21"/>
  <c r="R65" i="21"/>
  <c r="R10" i="21"/>
  <c r="R75" i="21"/>
  <c r="R48" i="21"/>
  <c r="R36" i="21"/>
  <c r="R60" i="21"/>
  <c r="R24" i="21"/>
  <c r="R72" i="21"/>
  <c r="R84" i="21"/>
  <c r="R92" i="21"/>
  <c r="R15" i="21"/>
  <c r="R51" i="21"/>
  <c r="R27" i="21"/>
  <c r="R68" i="21"/>
  <c r="R44" i="21"/>
  <c r="R29" i="21"/>
  <c r="R63" i="21"/>
  <c r="R32" i="21"/>
  <c r="R20" i="21"/>
  <c r="R99" i="21"/>
  <c r="R7" i="21"/>
  <c r="R39" i="21"/>
  <c r="R5" i="21"/>
  <c r="R17" i="21"/>
  <c r="R56" i="21"/>
  <c r="R8" i="21"/>
  <c r="R4" i="21"/>
  <c r="R3" i="21"/>
  <c r="U432" i="24" l="1" a="1"/>
  <c r="U432" i="24" s="1"/>
  <c r="AK432" i="24" a="1"/>
  <c r="AK432" i="24" s="1"/>
  <c r="AL432" i="24" s="1"/>
  <c r="U246" i="24" a="1"/>
  <c r="U246" i="24" s="1"/>
  <c r="AC246" i="24" s="1"/>
  <c r="I246" i="24" s="1"/>
  <c r="AK246" i="24" a="1"/>
  <c r="AK246" i="24" s="1"/>
  <c r="AL246" i="24" s="1"/>
  <c r="U362" i="24" a="1"/>
  <c r="U362" i="24" s="1"/>
  <c r="AC362" i="24" s="1"/>
  <c r="I362" i="24" s="1"/>
  <c r="AK362" i="24" a="1"/>
  <c r="AK362" i="24" s="1"/>
  <c r="AL362" i="24" s="1"/>
  <c r="U696" i="24" a="1"/>
  <c r="U696" i="24" s="1"/>
  <c r="AK696" i="24" a="1"/>
  <c r="AK696" i="24" s="1"/>
  <c r="AL696" i="24" s="1"/>
  <c r="U149" i="24" a="1"/>
  <c r="U149" i="24" s="1"/>
  <c r="AG149" i="24" s="1"/>
  <c r="H149" i="24" s="1"/>
  <c r="AK149" i="24" a="1"/>
  <c r="AK149" i="24" s="1"/>
  <c r="AL149" i="24" s="1"/>
  <c r="U293" i="24" a="1"/>
  <c r="U293" i="24" s="1"/>
  <c r="AC293" i="24" s="1"/>
  <c r="I293" i="24" s="1"/>
  <c r="AK293" i="24" a="1"/>
  <c r="AK293" i="24" s="1"/>
  <c r="AL293" i="24" s="1"/>
  <c r="U99" i="24" a="1"/>
  <c r="U99" i="24" s="1"/>
  <c r="AC99" i="24" s="1"/>
  <c r="I99" i="24" s="1"/>
  <c r="AK99" i="24" a="1"/>
  <c r="AK99" i="24" s="1"/>
  <c r="AL99" i="24" s="1"/>
  <c r="U136" i="24" a="1"/>
  <c r="U136" i="24" s="1"/>
  <c r="AK136" i="24" a="1"/>
  <c r="AK136" i="24" s="1"/>
  <c r="AL136" i="24" s="1"/>
  <c r="U579" i="24" a="1"/>
  <c r="U579" i="24" s="1"/>
  <c r="AK579" i="24" a="1"/>
  <c r="AK579" i="24" s="1"/>
  <c r="AL579" i="24" s="1"/>
  <c r="U386" i="24" a="1"/>
  <c r="U386" i="24" s="1"/>
  <c r="AK386" i="24" a="1"/>
  <c r="AK386" i="24" s="1"/>
  <c r="AL386" i="24" s="1"/>
  <c r="U199" i="24" a="1"/>
  <c r="U199" i="24" s="1"/>
  <c r="AC199" i="24" s="1"/>
  <c r="I199" i="24" s="1"/>
  <c r="AK199" i="24" a="1"/>
  <c r="AK199" i="24" s="1"/>
  <c r="AL199" i="24" s="1"/>
  <c r="U433" i="24" a="1"/>
  <c r="U433" i="24" s="1"/>
  <c r="AG433" i="24" s="1"/>
  <c r="H433" i="24" s="1"/>
  <c r="AK433" i="24" a="1"/>
  <c r="AK433" i="24" s="1"/>
  <c r="AL433" i="24" s="1"/>
  <c r="U17" i="24" a="1"/>
  <c r="U17" i="24" s="1"/>
  <c r="AK17" i="24" a="1"/>
  <c r="AK17" i="24" s="1"/>
  <c r="AL17" i="24" s="1"/>
  <c r="U436" i="24" a="1"/>
  <c r="U436" i="24" s="1"/>
  <c r="AK436" i="24" a="1"/>
  <c r="AK436" i="24" s="1"/>
  <c r="AL436" i="24" s="1"/>
  <c r="U651" i="24" a="1"/>
  <c r="U651" i="24" s="1"/>
  <c r="AK651" i="24" a="1"/>
  <c r="AK651" i="24" s="1"/>
  <c r="AL651" i="24" s="1"/>
  <c r="U562" i="24" a="1"/>
  <c r="U562" i="24" s="1"/>
  <c r="AK562" i="24" a="1"/>
  <c r="AK562" i="24" s="1"/>
  <c r="AL562" i="24" s="1"/>
  <c r="U589" i="24" a="1"/>
  <c r="U589" i="24" s="1"/>
  <c r="AC589" i="24" s="1"/>
  <c r="I589" i="24" s="1"/>
  <c r="AK589" i="24" a="1"/>
  <c r="AK589" i="24" s="1"/>
  <c r="AL589" i="24" s="1"/>
  <c r="U243" i="24" a="1"/>
  <c r="U243" i="24" s="1"/>
  <c r="AK243" i="24" a="1"/>
  <c r="AK243" i="24" s="1"/>
  <c r="AL243" i="24" s="1"/>
  <c r="U213" i="24" a="1"/>
  <c r="U213" i="24" s="1"/>
  <c r="AK213" i="24" a="1"/>
  <c r="AK213" i="24" s="1"/>
  <c r="AL213" i="24" s="1"/>
  <c r="U126" i="24" a="1"/>
  <c r="U126" i="24" s="1"/>
  <c r="AC126" i="24" s="1"/>
  <c r="I126" i="24" s="1"/>
  <c r="AK126" i="24" a="1"/>
  <c r="AK126" i="24" s="1"/>
  <c r="AL126" i="24" s="1"/>
  <c r="J126" i="24" s="1"/>
  <c r="U31" i="24" a="1"/>
  <c r="U31" i="24" s="1"/>
  <c r="AC31" i="24" s="1"/>
  <c r="I31" i="24" s="1"/>
  <c r="AK31" i="24" a="1"/>
  <c r="AK31" i="24" s="1"/>
  <c r="AL31" i="24" s="1"/>
  <c r="U473" i="24" a="1"/>
  <c r="U473" i="24" s="1"/>
  <c r="AK473" i="24" a="1"/>
  <c r="AK473" i="24" s="1"/>
  <c r="AL473" i="24" s="1"/>
  <c r="U553" i="24" a="1"/>
  <c r="U553" i="24" s="1"/>
  <c r="AK553" i="24" a="1"/>
  <c r="AK553" i="24" s="1"/>
  <c r="AL553" i="24" s="1"/>
  <c r="U239" i="24" a="1"/>
  <c r="U239" i="24" s="1"/>
  <c r="AK239" i="24" a="1"/>
  <c r="AK239" i="24" s="1"/>
  <c r="AL239" i="24" s="1"/>
  <c r="U278" i="24" a="1"/>
  <c r="U278" i="24" s="1"/>
  <c r="AG278" i="24" s="1"/>
  <c r="H278" i="24" s="1"/>
  <c r="AK278" i="24" a="1"/>
  <c r="AK278" i="24" s="1"/>
  <c r="AL278" i="24" s="1"/>
  <c r="U494" i="24" a="1"/>
  <c r="U494" i="24" s="1"/>
  <c r="AK494" i="24" a="1"/>
  <c r="AK494" i="24" s="1"/>
  <c r="AL494" i="24" s="1"/>
  <c r="U132" i="24" a="1"/>
  <c r="U132" i="24" s="1"/>
  <c r="AK132" i="24" a="1"/>
  <c r="AK132" i="24" s="1"/>
  <c r="AL132" i="24" s="1"/>
  <c r="U508" i="24" a="1"/>
  <c r="U508" i="24" s="1"/>
  <c r="AC508" i="24" s="1"/>
  <c r="I508" i="24" s="1"/>
  <c r="AK508" i="24" a="1"/>
  <c r="AK508" i="24" s="1"/>
  <c r="AL508" i="24" s="1"/>
  <c r="U452" i="24" a="1"/>
  <c r="U452" i="24" s="1"/>
  <c r="AK452" i="24" a="1"/>
  <c r="AK452" i="24" s="1"/>
  <c r="AL452" i="24" s="1"/>
  <c r="U167" i="24" a="1"/>
  <c r="U167" i="24" s="1"/>
  <c r="AK167" i="24" a="1"/>
  <c r="AK167" i="24" s="1"/>
  <c r="AL167" i="24" s="1"/>
  <c r="U509" i="24" a="1"/>
  <c r="U509" i="24" s="1"/>
  <c r="AC509" i="24" s="1"/>
  <c r="I509" i="24" s="1"/>
  <c r="AK509" i="24" a="1"/>
  <c r="AK509" i="24" s="1"/>
  <c r="AL509" i="24" s="1"/>
  <c r="U497" i="24" a="1"/>
  <c r="U497" i="24" s="1"/>
  <c r="AK497" i="24" a="1"/>
  <c r="AK497" i="24" s="1"/>
  <c r="AL497" i="24" s="1"/>
  <c r="U685" i="24" a="1"/>
  <c r="U685" i="24" s="1"/>
  <c r="AG685" i="24" s="1"/>
  <c r="H685" i="24" s="1"/>
  <c r="AK685" i="24" a="1"/>
  <c r="AK685" i="24" s="1"/>
  <c r="AL685" i="24" s="1"/>
  <c r="U580" i="24" a="1"/>
  <c r="U580" i="24" s="1"/>
  <c r="AK580" i="24" a="1"/>
  <c r="AK580" i="24" s="1"/>
  <c r="AL580" i="24" s="1"/>
  <c r="U372" i="24" a="1"/>
  <c r="U372" i="24" s="1"/>
  <c r="AK372" i="24" a="1"/>
  <c r="AK372" i="24" s="1"/>
  <c r="AL372" i="24" s="1"/>
  <c r="U446" i="24" a="1"/>
  <c r="U446" i="24" s="1"/>
  <c r="AK446" i="24" a="1"/>
  <c r="AK446" i="24" s="1"/>
  <c r="AL446" i="24" s="1"/>
  <c r="U241" i="24" a="1"/>
  <c r="U241" i="24" s="1"/>
  <c r="AG241" i="24" s="1"/>
  <c r="H241" i="24" s="1"/>
  <c r="AK241" i="24" a="1"/>
  <c r="AK241" i="24" s="1"/>
  <c r="AL241" i="24" s="1"/>
  <c r="U161" i="24" a="1"/>
  <c r="U161" i="24" s="1"/>
  <c r="AK161" i="24" a="1"/>
  <c r="AK161" i="24" s="1"/>
  <c r="AL161" i="24" s="1"/>
  <c r="U664" i="24" a="1"/>
  <c r="U664" i="24" s="1"/>
  <c r="AC664" i="24" s="1"/>
  <c r="I664" i="24" s="1"/>
  <c r="AK664" i="24" a="1"/>
  <c r="AK664" i="24" s="1"/>
  <c r="AL664" i="24" s="1"/>
  <c r="U663" i="24" a="1"/>
  <c r="U663" i="24" s="1"/>
  <c r="AK663" i="24" a="1"/>
  <c r="AK663" i="24" s="1"/>
  <c r="AL663" i="24" s="1"/>
  <c r="U185" i="24" a="1"/>
  <c r="U185" i="24" s="1"/>
  <c r="AK185" i="24" a="1"/>
  <c r="AK185" i="24" s="1"/>
  <c r="AL185" i="24" s="1"/>
  <c r="U672" i="24" a="1"/>
  <c r="U672" i="24" s="1"/>
  <c r="AK672" i="24" a="1"/>
  <c r="AK672" i="24" s="1"/>
  <c r="AL672" i="24" s="1"/>
  <c r="U42" i="24" a="1"/>
  <c r="U42" i="24" s="1"/>
  <c r="AC42" i="24" s="1"/>
  <c r="I42" i="24" s="1"/>
  <c r="AK42" i="24" a="1"/>
  <c r="AK42" i="24" s="1"/>
  <c r="AL42" i="24" s="1"/>
  <c r="U124" i="24" a="1"/>
  <c r="U124" i="24" s="1"/>
  <c r="AG124" i="24" s="1"/>
  <c r="H124" i="24" s="1"/>
  <c r="AK124" i="24" a="1"/>
  <c r="AK124" i="24" s="1"/>
  <c r="AL124" i="24" s="1"/>
  <c r="U402" i="24" a="1"/>
  <c r="U402" i="24" s="1"/>
  <c r="AC402" i="24" s="1"/>
  <c r="I402" i="24" s="1"/>
  <c r="AK402" i="24" a="1"/>
  <c r="AK402" i="24" s="1"/>
  <c r="AL402" i="24" s="1"/>
  <c r="U411" i="24" a="1"/>
  <c r="U411" i="24" s="1"/>
  <c r="AK411" i="24" a="1"/>
  <c r="AK411" i="24" s="1"/>
  <c r="AL411" i="24" s="1"/>
  <c r="U635" i="24" a="1"/>
  <c r="U635" i="24" s="1"/>
  <c r="AK635" i="24" a="1"/>
  <c r="AK635" i="24" s="1"/>
  <c r="AL635" i="24" s="1"/>
  <c r="U384" i="24" a="1"/>
  <c r="U384" i="24" s="1"/>
  <c r="AK384" i="24" a="1"/>
  <c r="AK384" i="24" s="1"/>
  <c r="AL384" i="24" s="1"/>
  <c r="U359" i="24" a="1"/>
  <c r="U359" i="24" s="1"/>
  <c r="AK359" i="24" a="1"/>
  <c r="AK359" i="24" s="1"/>
  <c r="AL359" i="24" s="1"/>
  <c r="U176" i="24" a="1"/>
  <c r="U176" i="24" s="1"/>
  <c r="AC176" i="24" s="1"/>
  <c r="I176" i="24" s="1"/>
  <c r="AK176" i="24" a="1"/>
  <c r="AK176" i="24" s="1"/>
  <c r="AL176" i="24" s="1"/>
  <c r="U173" i="24" a="1"/>
  <c r="U173" i="24" s="1"/>
  <c r="AK173" i="24" a="1"/>
  <c r="AK173" i="24" s="1"/>
  <c r="AL173" i="24" s="1"/>
  <c r="U259" i="24" a="1"/>
  <c r="U259" i="24" s="1"/>
  <c r="AK259" i="24" a="1"/>
  <c r="AK259" i="24" s="1"/>
  <c r="AL259" i="24" s="1"/>
  <c r="U171" i="24" a="1"/>
  <c r="U171" i="24" s="1"/>
  <c r="AK171" i="24" a="1"/>
  <c r="AK171" i="24" s="1"/>
  <c r="AL171" i="24" s="1"/>
  <c r="U56" i="24" a="1"/>
  <c r="U56" i="24" s="1"/>
  <c r="AC56" i="24" s="1"/>
  <c r="I56" i="24" s="1"/>
  <c r="AK56" i="24" a="1"/>
  <c r="AK56" i="24" s="1"/>
  <c r="AL56" i="24" s="1"/>
  <c r="U155" i="24" a="1"/>
  <c r="U155" i="24" s="1"/>
  <c r="AK155" i="24" a="1"/>
  <c r="AK155" i="24" s="1"/>
  <c r="AL155" i="24" s="1"/>
  <c r="U527" i="24" a="1"/>
  <c r="U527" i="24" s="1"/>
  <c r="AK527" i="24" a="1"/>
  <c r="AK527" i="24" s="1"/>
  <c r="AL527" i="24" s="1"/>
  <c r="U449" i="24" a="1"/>
  <c r="U449" i="24" s="1"/>
  <c r="AG449" i="24" s="1"/>
  <c r="H449" i="24" s="1"/>
  <c r="AK449" i="24" a="1"/>
  <c r="AK449" i="24" s="1"/>
  <c r="AL449" i="24" s="1"/>
  <c r="U148" i="24" a="1"/>
  <c r="U148" i="24" s="1"/>
  <c r="AK148" i="24" a="1"/>
  <c r="AK148" i="24" s="1"/>
  <c r="AL148" i="24" s="1"/>
  <c r="U48" i="24" a="1"/>
  <c r="U48" i="24" s="1"/>
  <c r="AK48" i="24" a="1"/>
  <c r="AK48" i="24" s="1"/>
  <c r="AL48" i="24" s="1"/>
  <c r="U118" i="24" a="1"/>
  <c r="U118" i="24" s="1"/>
  <c r="AK118" i="24" a="1"/>
  <c r="AK118" i="24" s="1"/>
  <c r="AL118" i="24" s="1"/>
  <c r="U16" i="24" a="1"/>
  <c r="U16" i="24" s="1"/>
  <c r="AK16" i="24" a="1"/>
  <c r="AK16" i="24" s="1"/>
  <c r="AL16" i="24" s="1"/>
  <c r="U194" i="24" a="1"/>
  <c r="U194" i="24" s="1"/>
  <c r="AK194" i="24" a="1"/>
  <c r="AK194" i="24" s="1"/>
  <c r="AL194" i="24" s="1"/>
  <c r="U374" i="24" a="1"/>
  <c r="U374" i="24" s="1"/>
  <c r="AC374" i="24" s="1"/>
  <c r="I374" i="24" s="1"/>
  <c r="AK374" i="24" a="1"/>
  <c r="AK374" i="24" s="1"/>
  <c r="AL374" i="24" s="1"/>
  <c r="U564" i="24" a="1"/>
  <c r="U564" i="24" s="1"/>
  <c r="AK564" i="24" a="1"/>
  <c r="AK564" i="24" s="1"/>
  <c r="AL564" i="24" s="1"/>
  <c r="U304" i="24" a="1"/>
  <c r="U304" i="24" s="1"/>
  <c r="AG304" i="24" s="1"/>
  <c r="H304" i="24" s="1"/>
  <c r="AK304" i="24" a="1"/>
  <c r="AK304" i="24" s="1"/>
  <c r="AL304" i="24" s="1"/>
  <c r="U279" i="24" a="1"/>
  <c r="U279" i="24" s="1"/>
  <c r="AK279" i="24" a="1"/>
  <c r="AK279" i="24" s="1"/>
  <c r="AL279" i="24" s="1"/>
  <c r="U182" i="24" a="1"/>
  <c r="U182" i="24" s="1"/>
  <c r="AK182" i="24" a="1"/>
  <c r="AK182" i="24" s="1"/>
  <c r="AL182" i="24" s="1"/>
  <c r="U113" i="24" a="1"/>
  <c r="U113" i="24" s="1"/>
  <c r="AC113" i="24" s="1"/>
  <c r="I113" i="24" s="1"/>
  <c r="AK113" i="24" a="1"/>
  <c r="AK113" i="24" s="1"/>
  <c r="AL113" i="24" s="1"/>
  <c r="U593" i="24" a="1"/>
  <c r="U593" i="24" s="1"/>
  <c r="AC593" i="24" s="1"/>
  <c r="I593" i="24" s="1"/>
  <c r="AK593" i="24" a="1"/>
  <c r="AK593" i="24" s="1"/>
  <c r="AL593" i="24" s="1"/>
  <c r="U244" i="24" a="1"/>
  <c r="U244" i="24" s="1"/>
  <c r="AK244" i="24" a="1"/>
  <c r="AK244" i="24" s="1"/>
  <c r="AL244" i="24" s="1"/>
  <c r="U137" i="24" a="1"/>
  <c r="U137" i="24" s="1"/>
  <c r="AG137" i="24" s="1"/>
  <c r="H137" i="24" s="1"/>
  <c r="AK137" i="24" a="1"/>
  <c r="AK137" i="24" s="1"/>
  <c r="AL137" i="24" s="1"/>
  <c r="U254" i="24" a="1"/>
  <c r="U254" i="24" s="1"/>
  <c r="AK254" i="24" a="1"/>
  <c r="AK254" i="24" s="1"/>
  <c r="AL254" i="24" s="1"/>
  <c r="U617" i="24" a="1"/>
  <c r="U617" i="24" s="1"/>
  <c r="AG617" i="24" s="1"/>
  <c r="H617" i="24" s="1"/>
  <c r="AK617" i="24" a="1"/>
  <c r="AK617" i="24" s="1"/>
  <c r="AL617" i="24" s="1"/>
  <c r="U106" i="24" a="1"/>
  <c r="U106" i="24" s="1"/>
  <c r="AK106" i="24" a="1"/>
  <c r="AK106" i="24" s="1"/>
  <c r="AL106" i="24" s="1"/>
  <c r="U480" i="24" a="1"/>
  <c r="U480" i="24" s="1"/>
  <c r="AK480" i="24" a="1"/>
  <c r="AK480" i="24" s="1"/>
  <c r="AL480" i="24" s="1"/>
  <c r="U77" i="24" a="1"/>
  <c r="U77" i="24" s="1"/>
  <c r="AC77" i="24" s="1"/>
  <c r="I77" i="24" s="1"/>
  <c r="AK77" i="24" a="1"/>
  <c r="AK77" i="24" s="1"/>
  <c r="AL77" i="24" s="1"/>
  <c r="U209" i="24" a="1"/>
  <c r="U209" i="24" s="1"/>
  <c r="AK209" i="24" a="1"/>
  <c r="AK209" i="24" s="1"/>
  <c r="AL209" i="24" s="1"/>
  <c r="U12" i="24" a="1"/>
  <c r="U12" i="24" s="1"/>
  <c r="AK12" i="24" a="1"/>
  <c r="AK12" i="24" s="1"/>
  <c r="AL12" i="24" s="1"/>
  <c r="U191" i="24" a="1"/>
  <c r="U191" i="24" s="1"/>
  <c r="AK191" i="24" a="1"/>
  <c r="AK191" i="24" s="1"/>
  <c r="AL191" i="24" s="1"/>
  <c r="U348" i="24" a="1"/>
  <c r="U348" i="24" s="1"/>
  <c r="AK348" i="24" a="1"/>
  <c r="AK348" i="24" s="1"/>
  <c r="AL348" i="24" s="1"/>
  <c r="U712" i="24" a="1"/>
  <c r="U712" i="24" s="1"/>
  <c r="AC712" i="24" s="1"/>
  <c r="I712" i="24" s="1"/>
  <c r="AK712" i="24" a="1"/>
  <c r="AK712" i="24" s="1"/>
  <c r="AL712" i="24" s="1"/>
  <c r="U127" i="24" a="1"/>
  <c r="U127" i="24" s="1"/>
  <c r="AK127" i="24" a="1"/>
  <c r="AK127" i="24" s="1"/>
  <c r="AL127" i="24" s="1"/>
  <c r="U398" i="24" a="1"/>
  <c r="U398" i="24" s="1"/>
  <c r="AK398" i="24" a="1"/>
  <c r="AK398" i="24" s="1"/>
  <c r="AL398" i="24" s="1"/>
  <c r="U83" i="24" a="1"/>
  <c r="U83" i="24" s="1"/>
  <c r="AC83" i="24" s="1"/>
  <c r="I83" i="24" s="1"/>
  <c r="AK83" i="24" a="1"/>
  <c r="AK83" i="24" s="1"/>
  <c r="AL83" i="24" s="1"/>
  <c r="U420" i="24" a="1"/>
  <c r="U420" i="24" s="1"/>
  <c r="AC420" i="24" s="1"/>
  <c r="I420" i="24" s="1"/>
  <c r="AK420" i="24" a="1"/>
  <c r="AK420" i="24" s="1"/>
  <c r="AL420" i="24" s="1"/>
  <c r="U605" i="24" a="1"/>
  <c r="U605" i="24" s="1"/>
  <c r="AK605" i="24" a="1"/>
  <c r="AK605" i="24" s="1"/>
  <c r="AL605" i="24" s="1"/>
  <c r="U164" i="24" a="1"/>
  <c r="U164" i="24" s="1"/>
  <c r="AK164" i="24" a="1"/>
  <c r="AK164" i="24" s="1"/>
  <c r="AL164" i="24" s="1"/>
  <c r="U28" i="24" a="1"/>
  <c r="U28" i="24" s="1"/>
  <c r="AC28" i="24" s="1"/>
  <c r="I28" i="24" s="1"/>
  <c r="AK28" i="24" a="1"/>
  <c r="AK28" i="24" s="1"/>
  <c r="AL28" i="24" s="1"/>
  <c r="U491" i="24" a="1"/>
  <c r="U491" i="24" s="1"/>
  <c r="AK491" i="24" a="1"/>
  <c r="AK491" i="24" s="1"/>
  <c r="AL491" i="24" s="1"/>
  <c r="U116" i="24" a="1"/>
  <c r="U116" i="24" s="1"/>
  <c r="AK116" i="24" a="1"/>
  <c r="AK116" i="24" s="1"/>
  <c r="AL116" i="24" s="1"/>
  <c r="U140" i="24" a="1"/>
  <c r="U140" i="24" s="1"/>
  <c r="AK140" i="24" a="1"/>
  <c r="AK140" i="24" s="1"/>
  <c r="AL140" i="24" s="1"/>
  <c r="U319" i="24" a="1"/>
  <c r="U319" i="24" s="1"/>
  <c r="AC319" i="24" s="1"/>
  <c r="I319" i="24" s="1"/>
  <c r="AK319" i="24" a="1"/>
  <c r="AK319" i="24" s="1"/>
  <c r="AL319" i="24" s="1"/>
  <c r="U228" i="24" a="1"/>
  <c r="U228" i="24" s="1"/>
  <c r="AK228" i="24" a="1"/>
  <c r="AK228" i="24" s="1"/>
  <c r="AL228" i="24" s="1"/>
  <c r="U277" i="24" a="1"/>
  <c r="U277" i="24" s="1"/>
  <c r="AK277" i="24" a="1"/>
  <c r="AK277" i="24" s="1"/>
  <c r="AL277" i="24" s="1"/>
  <c r="U59" i="24" a="1"/>
  <c r="U59" i="24" s="1"/>
  <c r="AG59" i="24" s="1"/>
  <c r="H59" i="24" s="1"/>
  <c r="AK59" i="24" a="1"/>
  <c r="AK59" i="24" s="1"/>
  <c r="AL59" i="24" s="1"/>
  <c r="U502" i="24" a="1"/>
  <c r="U502" i="24" s="1"/>
  <c r="AG502" i="24" s="1"/>
  <c r="H502" i="24" s="1"/>
  <c r="AK502" i="24" a="1"/>
  <c r="AK502" i="24" s="1"/>
  <c r="AL502" i="24" s="1"/>
  <c r="U53" i="24" a="1"/>
  <c r="U53" i="24" s="1"/>
  <c r="AK53" i="24" a="1"/>
  <c r="AK53" i="24" s="1"/>
  <c r="AL53" i="24" s="1"/>
  <c r="U396" i="24" a="1"/>
  <c r="U396" i="24" s="1"/>
  <c r="AC396" i="24" s="1"/>
  <c r="I396" i="24" s="1"/>
  <c r="AK396" i="24" a="1"/>
  <c r="AK396" i="24" s="1"/>
  <c r="AL396" i="24" s="1"/>
  <c r="U210" i="24" a="1"/>
  <c r="U210" i="24" s="1"/>
  <c r="AG210" i="24" s="1"/>
  <c r="H210" i="24" s="1"/>
  <c r="AK210" i="24" a="1"/>
  <c r="AK210" i="24" s="1"/>
  <c r="AL210" i="24" s="1"/>
  <c r="U714" i="24" a="1"/>
  <c r="U714" i="24" s="1"/>
  <c r="AC714" i="24" s="1"/>
  <c r="I714" i="24" s="1"/>
  <c r="AK714" i="24" a="1"/>
  <c r="AK714" i="24" s="1"/>
  <c r="AL714" i="24" s="1"/>
  <c r="U451" i="24" a="1"/>
  <c r="U451" i="24" s="1"/>
  <c r="AK451" i="24" a="1"/>
  <c r="AK451" i="24" s="1"/>
  <c r="AL451" i="24" s="1"/>
  <c r="U638" i="24" a="1"/>
  <c r="U638" i="24" s="1"/>
  <c r="AC638" i="24" s="1"/>
  <c r="I638" i="24" s="1"/>
  <c r="AK638" i="24" a="1"/>
  <c r="AK638" i="24" s="1"/>
  <c r="AL638" i="24" s="1"/>
  <c r="U71" i="24" a="1"/>
  <c r="U71" i="24" s="1"/>
  <c r="AK71" i="24" a="1"/>
  <c r="AK71" i="24" s="1"/>
  <c r="AL71" i="24" s="1"/>
  <c r="U315" i="24" a="1"/>
  <c r="U315" i="24" s="1"/>
  <c r="AG315" i="24" s="1"/>
  <c r="H315" i="24" s="1"/>
  <c r="AK315" i="24" a="1"/>
  <c r="AK315" i="24" s="1"/>
  <c r="AL315" i="24" s="1"/>
  <c r="U626" i="24" a="1"/>
  <c r="U626" i="24" s="1"/>
  <c r="AC626" i="24" s="1"/>
  <c r="I626" i="24" s="1"/>
  <c r="AK626" i="24" a="1"/>
  <c r="AK626" i="24" s="1"/>
  <c r="AL626" i="24" s="1"/>
  <c r="U545" i="24" a="1"/>
  <c r="U545" i="24" s="1"/>
  <c r="AC545" i="24" s="1"/>
  <c r="I545" i="24" s="1"/>
  <c r="AK545" i="24" a="1"/>
  <c r="AK545" i="24" s="1"/>
  <c r="AL545" i="24" s="1"/>
  <c r="U121" i="24" a="1"/>
  <c r="U121" i="24" s="1"/>
  <c r="AG121" i="24" s="1"/>
  <c r="H121" i="24" s="1"/>
  <c r="AK121" i="24" a="1"/>
  <c r="AK121" i="24" s="1"/>
  <c r="AL121" i="24" s="1"/>
  <c r="U421" i="24" a="1"/>
  <c r="U421" i="24" s="1"/>
  <c r="AK421" i="24" a="1"/>
  <c r="AK421" i="24" s="1"/>
  <c r="AL421" i="24" s="1"/>
  <c r="U306" i="24" a="1"/>
  <c r="U306" i="24" s="1"/>
  <c r="AK306" i="24" a="1"/>
  <c r="AK306" i="24" s="1"/>
  <c r="AL306" i="24" s="1"/>
  <c r="U39" i="24" a="1"/>
  <c r="U39" i="24" s="1"/>
  <c r="AK39" i="24" a="1"/>
  <c r="AK39" i="24" s="1"/>
  <c r="AL39" i="24" s="1"/>
  <c r="U569" i="24" a="1"/>
  <c r="U569" i="24" s="1"/>
  <c r="AG569" i="24" s="1"/>
  <c r="H569" i="24" s="1"/>
  <c r="AK569" i="24" a="1"/>
  <c r="AK569" i="24" s="1"/>
  <c r="AL569" i="24" s="1"/>
  <c r="U698" i="24" a="1"/>
  <c r="U698" i="24" s="1"/>
  <c r="AK698" i="24" a="1"/>
  <c r="AK698" i="24" s="1"/>
  <c r="AL698" i="24" s="1"/>
  <c r="U193" i="24" a="1"/>
  <c r="U193" i="24" s="1"/>
  <c r="AG193" i="24" s="1"/>
  <c r="H193" i="24" s="1"/>
  <c r="AK193" i="24" a="1"/>
  <c r="AK193" i="24" s="1"/>
  <c r="AL193" i="24" s="1"/>
  <c r="U602" i="24" a="1"/>
  <c r="U602" i="24" s="1"/>
  <c r="AK602" i="24" a="1"/>
  <c r="AK602" i="24" s="1"/>
  <c r="AL602" i="24" s="1"/>
  <c r="U659" i="24" a="1"/>
  <c r="U659" i="24" s="1"/>
  <c r="AK659" i="24" a="1"/>
  <c r="AK659" i="24" s="1"/>
  <c r="AL659" i="24" s="1"/>
  <c r="U294" i="24" a="1"/>
  <c r="U294" i="24" s="1"/>
  <c r="AC294" i="24" s="1"/>
  <c r="I294" i="24" s="1"/>
  <c r="AK294" i="24" a="1"/>
  <c r="AK294" i="24" s="1"/>
  <c r="AL294" i="24" s="1"/>
  <c r="U326" i="24" a="1"/>
  <c r="U326" i="24" s="1"/>
  <c r="AK326" i="24" a="1"/>
  <c r="AK326" i="24" s="1"/>
  <c r="AL326" i="24" s="1"/>
  <c r="U257" i="24" a="1"/>
  <c r="U257" i="24" s="1"/>
  <c r="AK257" i="24" a="1"/>
  <c r="AK257" i="24" s="1"/>
  <c r="AL257" i="24" s="1"/>
  <c r="U265" i="24" a="1"/>
  <c r="U265" i="24" s="1"/>
  <c r="AK265" i="24" a="1"/>
  <c r="AK265" i="24" s="1"/>
  <c r="AL265" i="24" s="1"/>
  <c r="U660" i="24" a="1"/>
  <c r="U660" i="24" s="1"/>
  <c r="AK660" i="24" a="1"/>
  <c r="AK660" i="24" s="1"/>
  <c r="AL660" i="24" s="1"/>
  <c r="U158" i="24" a="1"/>
  <c r="U158" i="24" s="1"/>
  <c r="AK158" i="24" a="1"/>
  <c r="AK158" i="24" s="1"/>
  <c r="AL158" i="24" s="1"/>
  <c r="U407" i="24" a="1"/>
  <c r="U407" i="24" s="1"/>
  <c r="AC407" i="24" s="1"/>
  <c r="I407" i="24" s="1"/>
  <c r="AK407" i="24" a="1"/>
  <c r="AK407" i="24" s="1"/>
  <c r="AL407" i="24" s="1"/>
  <c r="U104" i="24" a="1"/>
  <c r="U104" i="24" s="1"/>
  <c r="AC104" i="24" s="1"/>
  <c r="I104" i="24" s="1"/>
  <c r="AK104" i="24" a="1"/>
  <c r="AK104" i="24" s="1"/>
  <c r="AL104" i="24" s="1"/>
  <c r="U101" i="24" a="1"/>
  <c r="U101" i="24" s="1"/>
  <c r="AC101" i="24" s="1"/>
  <c r="I101" i="24" s="1"/>
  <c r="AK101" i="24" a="1"/>
  <c r="AK101" i="24" s="1"/>
  <c r="AL101" i="24" s="1"/>
  <c r="U9" i="24" a="1"/>
  <c r="U9" i="24" s="1"/>
  <c r="AK9" i="24" a="1"/>
  <c r="AK9" i="24" s="1"/>
  <c r="AL9" i="24" s="1"/>
  <c r="U715" i="24" a="1"/>
  <c r="U715" i="24" s="1"/>
  <c r="AK715" i="24" a="1"/>
  <c r="AK715" i="24" s="1"/>
  <c r="AL715" i="24" s="1"/>
  <c r="U291" i="24" a="1"/>
  <c r="U291" i="24" s="1"/>
  <c r="AG291" i="24" s="1"/>
  <c r="H291" i="24" s="1"/>
  <c r="AK291" i="24" a="1"/>
  <c r="AK291" i="24" s="1"/>
  <c r="AL291" i="24" s="1"/>
  <c r="U129" i="24" a="1"/>
  <c r="U129" i="24" s="1"/>
  <c r="AK129" i="24" a="1"/>
  <c r="AK129" i="24" s="1"/>
  <c r="AL129" i="24" s="1"/>
  <c r="U567" i="24" a="1"/>
  <c r="U567" i="24" s="1"/>
  <c r="AK567" i="24" a="1"/>
  <c r="AK567" i="24" s="1"/>
  <c r="AL567" i="24" s="1"/>
  <c r="U230" i="24" a="1"/>
  <c r="U230" i="24" s="1"/>
  <c r="AC230" i="24" s="1"/>
  <c r="I230" i="24" s="1"/>
  <c r="AK230" i="24" a="1"/>
  <c r="AK230" i="24" s="1"/>
  <c r="AL230" i="24" s="1"/>
  <c r="U413" i="24" a="1"/>
  <c r="U413" i="24" s="1"/>
  <c r="AK413" i="24" a="1"/>
  <c r="AK413" i="24" s="1"/>
  <c r="AL413" i="24" s="1"/>
  <c r="U324" i="24" a="1"/>
  <c r="U324" i="24" s="1"/>
  <c r="AG324" i="24" s="1"/>
  <c r="H324" i="24" s="1"/>
  <c r="AK324" i="24" a="1"/>
  <c r="AK324" i="24" s="1"/>
  <c r="AL324" i="24" s="1"/>
  <c r="U445" i="24" a="1"/>
  <c r="U445" i="24" s="1"/>
  <c r="AK445" i="24" a="1"/>
  <c r="AK445" i="24" s="1"/>
  <c r="AL445" i="24" s="1"/>
  <c r="U138" i="24" a="1"/>
  <c r="U138" i="24" s="1"/>
  <c r="AC138" i="24" s="1"/>
  <c r="I138" i="24" s="1"/>
  <c r="AK138" i="24" a="1"/>
  <c r="AK138" i="24" s="1"/>
  <c r="AL138" i="24" s="1"/>
  <c r="U634" i="24" a="1"/>
  <c r="U634" i="24" s="1"/>
  <c r="AK634" i="24" a="1"/>
  <c r="AK634" i="24" s="1"/>
  <c r="AL634" i="24" s="1"/>
  <c r="U401" i="24" a="1"/>
  <c r="U401" i="24" s="1"/>
  <c r="AG401" i="24" s="1"/>
  <c r="H401" i="24" s="1"/>
  <c r="AK401" i="24" a="1"/>
  <c r="AK401" i="24" s="1"/>
  <c r="AL401" i="24" s="1"/>
  <c r="U245" i="24" a="1"/>
  <c r="U245" i="24" s="1"/>
  <c r="AK245" i="24" a="1"/>
  <c r="AK245" i="24" s="1"/>
  <c r="AL245" i="24" s="1"/>
  <c r="U485" i="24" a="1"/>
  <c r="U485" i="24" s="1"/>
  <c r="AK485" i="24" a="1"/>
  <c r="AK485" i="24" s="1"/>
  <c r="AL485" i="24" s="1"/>
  <c r="U552" i="24" a="1"/>
  <c r="U552" i="24" s="1"/>
  <c r="AK552" i="24" a="1"/>
  <c r="AK552" i="24" s="1"/>
  <c r="AL552" i="24" s="1"/>
  <c r="U284" i="24" a="1"/>
  <c r="U284" i="24" s="1"/>
  <c r="AK284" i="24" a="1"/>
  <c r="AK284" i="24" s="1"/>
  <c r="AL284" i="24" s="1"/>
  <c r="U352" i="24" a="1"/>
  <c r="U352" i="24" s="1"/>
  <c r="AC352" i="24" s="1"/>
  <c r="I352" i="24" s="1"/>
  <c r="AK352" i="24" a="1"/>
  <c r="AK352" i="24" s="1"/>
  <c r="AL352" i="24" s="1"/>
  <c r="U412" i="24" a="1"/>
  <c r="U412" i="24" s="1"/>
  <c r="AK412" i="24" a="1"/>
  <c r="AK412" i="24" s="1"/>
  <c r="AL412" i="24" s="1"/>
  <c r="U150" i="24" a="1"/>
  <c r="U150" i="24" s="1"/>
  <c r="AK150" i="24" a="1"/>
  <c r="AK150" i="24" s="1"/>
  <c r="AL150" i="24" s="1"/>
  <c r="U323" i="24" a="1"/>
  <c r="U323" i="24" s="1"/>
  <c r="AK323" i="24" a="1"/>
  <c r="AK323" i="24" s="1"/>
  <c r="AL323" i="24" s="1"/>
  <c r="U172" i="24" a="1"/>
  <c r="U172" i="24" s="1"/>
  <c r="AK172" i="24" a="1"/>
  <c r="AK172" i="24" s="1"/>
  <c r="AL172" i="24" s="1"/>
  <c r="U211" i="24" a="1"/>
  <c r="U211" i="24" s="1"/>
  <c r="AK211" i="24" a="1"/>
  <c r="AK211" i="24" s="1"/>
  <c r="AL211" i="24" s="1"/>
  <c r="U616" i="24" a="1"/>
  <c r="U616" i="24" s="1"/>
  <c r="AC616" i="24" s="1"/>
  <c r="I616" i="24" s="1"/>
  <c r="AK616" i="24" a="1"/>
  <c r="AK616" i="24" s="1"/>
  <c r="AL616" i="24" s="1"/>
  <c r="U697" i="24" a="1"/>
  <c r="U697" i="24" s="1"/>
  <c r="AK697" i="24" a="1"/>
  <c r="AK697" i="24" s="1"/>
  <c r="AL697" i="24" s="1"/>
  <c r="U578" i="24" a="1"/>
  <c r="U578" i="24" s="1"/>
  <c r="AK578" i="24" a="1"/>
  <c r="AK578" i="24" s="1"/>
  <c r="AL578" i="24" s="1"/>
  <c r="U718" i="24" a="1"/>
  <c r="U718" i="24" s="1"/>
  <c r="AK718" i="24" a="1"/>
  <c r="AK718" i="24" s="1"/>
  <c r="AL718" i="24" s="1"/>
  <c r="U174" i="24" a="1"/>
  <c r="U174" i="24" s="1"/>
  <c r="AK174" i="24" a="1"/>
  <c r="AK174" i="24" s="1"/>
  <c r="AL174" i="24" s="1"/>
  <c r="U50" i="24" a="1"/>
  <c r="U50" i="24" s="1"/>
  <c r="AK50" i="24" a="1"/>
  <c r="AK50" i="24" s="1"/>
  <c r="AL50" i="24" s="1"/>
  <c r="U588" i="24" a="1"/>
  <c r="U588" i="24" s="1"/>
  <c r="AK588" i="24" a="1"/>
  <c r="AK588" i="24" s="1"/>
  <c r="AL588" i="24" s="1"/>
  <c r="U44" i="24" a="1"/>
  <c r="U44" i="24" s="1"/>
  <c r="AK44" i="24" a="1"/>
  <c r="AK44" i="24" s="1"/>
  <c r="AL44" i="24" s="1"/>
  <c r="U162" i="24" a="1"/>
  <c r="U162" i="24" s="1"/>
  <c r="AK162" i="24" a="1"/>
  <c r="AK162" i="24" s="1"/>
  <c r="AL162" i="24" s="1"/>
  <c r="U351" i="24" a="1"/>
  <c r="U351" i="24" s="1"/>
  <c r="AK351" i="24" a="1"/>
  <c r="AK351" i="24" s="1"/>
  <c r="AL351" i="24" s="1"/>
  <c r="U221" i="24" a="1"/>
  <c r="U221" i="24" s="1"/>
  <c r="AK221" i="24" a="1"/>
  <c r="AK221" i="24" s="1"/>
  <c r="AL221" i="24" s="1"/>
  <c r="U14" i="24" a="1"/>
  <c r="U14" i="24" s="1"/>
  <c r="AK14" i="24" a="1"/>
  <c r="AK14" i="24" s="1"/>
  <c r="AL14" i="24" s="1"/>
  <c r="U481" i="24" a="1"/>
  <c r="U481" i="24" s="1"/>
  <c r="AK481" i="24" a="1"/>
  <c r="AK481" i="24" s="1"/>
  <c r="AL481" i="24" s="1"/>
  <c r="U314" i="24" a="1"/>
  <c r="U314" i="24" s="1"/>
  <c r="AK314" i="24" a="1"/>
  <c r="AK314" i="24" s="1"/>
  <c r="AL314" i="24" s="1"/>
  <c r="U322" i="24" a="1"/>
  <c r="U322" i="24" s="1"/>
  <c r="AC322" i="24" s="1"/>
  <c r="I322" i="24" s="1"/>
  <c r="AK322" i="24" a="1"/>
  <c r="AK322" i="24" s="1"/>
  <c r="AL322" i="24" s="1"/>
  <c r="U533" i="24" a="1"/>
  <c r="U533" i="24" s="1"/>
  <c r="AG533" i="24" s="1"/>
  <c r="H533" i="24" s="1"/>
  <c r="AK533" i="24" a="1"/>
  <c r="AK533" i="24" s="1"/>
  <c r="AL533" i="24" s="1"/>
  <c r="U676" i="24" a="1"/>
  <c r="U676" i="24" s="1"/>
  <c r="AK676" i="24" a="1"/>
  <c r="AK676" i="24" s="1"/>
  <c r="AL676" i="24" s="1"/>
  <c r="U107" i="24" a="1"/>
  <c r="U107" i="24" s="1"/>
  <c r="AC107" i="24" s="1"/>
  <c r="I107" i="24" s="1"/>
  <c r="AK107" i="24" a="1"/>
  <c r="AK107" i="24" s="1"/>
  <c r="AL107" i="24" s="1"/>
  <c r="U231" i="24" a="1"/>
  <c r="U231" i="24" s="1"/>
  <c r="AG231" i="24" s="1"/>
  <c r="H231" i="24" s="1"/>
  <c r="AK231" i="24" a="1"/>
  <c r="AK231" i="24" s="1"/>
  <c r="AL231" i="24" s="1"/>
  <c r="U661" i="24" a="1"/>
  <c r="U661" i="24" s="1"/>
  <c r="AG661" i="24" s="1"/>
  <c r="H661" i="24" s="1"/>
  <c r="AK661" i="24" a="1"/>
  <c r="AK661" i="24" s="1"/>
  <c r="AL661" i="24" s="1"/>
  <c r="U66" i="24" a="1"/>
  <c r="U66" i="24" s="1"/>
  <c r="AC66" i="24" s="1"/>
  <c r="I66" i="24" s="1"/>
  <c r="AK66" i="24" a="1"/>
  <c r="AK66" i="24" s="1"/>
  <c r="AL66" i="24" s="1"/>
  <c r="U450" i="24" a="1"/>
  <c r="U450" i="24" s="1"/>
  <c r="AK450" i="24" a="1"/>
  <c r="AK450" i="24" s="1"/>
  <c r="AL450" i="24" s="1"/>
  <c r="U488" i="24" a="1"/>
  <c r="U488" i="24" s="1"/>
  <c r="AC488" i="24" s="1"/>
  <c r="I488" i="24" s="1"/>
  <c r="AK488" i="24" a="1"/>
  <c r="AK488" i="24" s="1"/>
  <c r="AL488" i="24" s="1"/>
  <c r="U570" i="24" a="1"/>
  <c r="U570" i="24" s="1"/>
  <c r="AK570" i="24" a="1"/>
  <c r="AK570" i="24" s="1"/>
  <c r="AL570" i="24" s="1"/>
  <c r="U329" i="24" a="1"/>
  <c r="U329" i="24" s="1"/>
  <c r="AK329" i="24" a="1"/>
  <c r="AK329" i="24" s="1"/>
  <c r="AL329" i="24" s="1"/>
  <c r="U156" i="24" a="1"/>
  <c r="U156" i="24" s="1"/>
  <c r="AK156" i="24" a="1"/>
  <c r="AK156" i="24" s="1"/>
  <c r="AL156" i="24" s="1"/>
  <c r="U175" i="24" a="1"/>
  <c r="U175" i="24" s="1"/>
  <c r="AK175" i="24" a="1"/>
  <c r="AK175" i="24" s="1"/>
  <c r="AL175" i="24" s="1"/>
  <c r="U91" i="24" a="1"/>
  <c r="U91" i="24" s="1"/>
  <c r="AK91" i="24" a="1"/>
  <c r="AK91" i="24" s="1"/>
  <c r="AL91" i="24" s="1"/>
  <c r="U206" i="24" a="1"/>
  <c r="U206" i="24" s="1"/>
  <c r="AC206" i="24" s="1"/>
  <c r="I206" i="24" s="1"/>
  <c r="AK206" i="24" a="1"/>
  <c r="AK206" i="24" s="1"/>
  <c r="AL206" i="24" s="1"/>
  <c r="U347" i="24" a="1"/>
  <c r="U347" i="24" s="1"/>
  <c r="AK347" i="24" a="1"/>
  <c r="AK347" i="24" s="1"/>
  <c r="AL347" i="24" s="1"/>
  <c r="U371" i="24" a="1"/>
  <c r="U371" i="24" s="1"/>
  <c r="AK371" i="24" a="1"/>
  <c r="AK371" i="24" s="1"/>
  <c r="AL371" i="24" s="1"/>
  <c r="U677" i="24" a="1"/>
  <c r="U677" i="24" s="1"/>
  <c r="AG677" i="24" s="1"/>
  <c r="H677" i="24" s="1"/>
  <c r="AK677" i="24" a="1"/>
  <c r="AK677" i="24" s="1"/>
  <c r="AL677" i="24" s="1"/>
  <c r="U331" i="24" a="1"/>
  <c r="U331" i="24" s="1"/>
  <c r="AK331" i="24" a="1"/>
  <c r="AK331" i="24" s="1"/>
  <c r="AL331" i="24" s="1"/>
  <c r="U123" i="24" a="1"/>
  <c r="U123" i="24" s="1"/>
  <c r="AK123" i="24" a="1"/>
  <c r="AK123" i="24" s="1"/>
  <c r="AL123" i="24" s="1"/>
  <c r="U85" i="24" a="1"/>
  <c r="U85" i="24" s="1"/>
  <c r="AK85" i="24" a="1"/>
  <c r="AK85" i="24" s="1"/>
  <c r="AL85" i="24" s="1"/>
  <c r="U153" i="24" a="1"/>
  <c r="U153" i="24" s="1"/>
  <c r="AC153" i="24" s="1"/>
  <c r="I153" i="24" s="1"/>
  <c r="AK153" i="24" a="1"/>
  <c r="AK153" i="24" s="1"/>
  <c r="AL153" i="24" s="1"/>
  <c r="U367" i="24" a="1"/>
  <c r="U367" i="24" s="1"/>
  <c r="AK367" i="24" a="1"/>
  <c r="AK367" i="24" s="1"/>
  <c r="AL367" i="24" s="1"/>
  <c r="U574" i="24" a="1"/>
  <c r="U574" i="24" s="1"/>
  <c r="AK574" i="24" a="1"/>
  <c r="AK574" i="24" s="1"/>
  <c r="AL574" i="24" s="1"/>
  <c r="U96" i="24" a="1"/>
  <c r="U96" i="24" s="1"/>
  <c r="AK96" i="24" a="1"/>
  <c r="AK96" i="24" s="1"/>
  <c r="AL96" i="24" s="1"/>
  <c r="U145" i="24" a="1"/>
  <c r="U145" i="24" s="1"/>
  <c r="AC145" i="24" s="1"/>
  <c r="I145" i="24" s="1"/>
  <c r="AK145" i="24" a="1"/>
  <c r="AK145" i="24" s="1"/>
  <c r="AL145" i="24" s="1"/>
  <c r="U120" i="24" a="1"/>
  <c r="U120" i="24" s="1"/>
  <c r="AK120" i="24" a="1"/>
  <c r="AK120" i="24" s="1"/>
  <c r="AL120" i="24" s="1"/>
  <c r="U282" i="24" a="1"/>
  <c r="U282" i="24" s="1"/>
  <c r="AK282" i="24" a="1"/>
  <c r="AK282" i="24" s="1"/>
  <c r="AL282" i="24" s="1"/>
  <c r="U190" i="24" a="1"/>
  <c r="U190" i="24" s="1"/>
  <c r="AK190" i="24" a="1"/>
  <c r="AK190" i="24" s="1"/>
  <c r="AL190" i="24" s="1"/>
  <c r="U198" i="24" a="1"/>
  <c r="U198" i="24" s="1"/>
  <c r="AG198" i="24" s="1"/>
  <c r="H198" i="24" s="1"/>
  <c r="AK198" i="24" a="1"/>
  <c r="AK198" i="24" s="1"/>
  <c r="AL198" i="24" s="1"/>
  <c r="U266" i="24" a="1"/>
  <c r="U266" i="24" s="1"/>
  <c r="AK266" i="24" a="1"/>
  <c r="AK266" i="24" s="1"/>
  <c r="AL266" i="24" s="1"/>
  <c r="U311" i="24" a="1"/>
  <c r="U311" i="24" s="1"/>
  <c r="AK311" i="24" a="1"/>
  <c r="AK311" i="24" s="1"/>
  <c r="AL311" i="24" s="1"/>
  <c r="U350" i="24" a="1"/>
  <c r="U350" i="24" s="1"/>
  <c r="AG350" i="24" s="1"/>
  <c r="H350" i="24" s="1"/>
  <c r="AK350" i="24" a="1"/>
  <c r="AK350" i="24" s="1"/>
  <c r="AL350" i="24" s="1"/>
  <c r="U575" i="24" a="1"/>
  <c r="U575" i="24" s="1"/>
  <c r="AC575" i="24" s="1"/>
  <c r="I575" i="24" s="1"/>
  <c r="AK575" i="24" a="1"/>
  <c r="AK575" i="24" s="1"/>
  <c r="AL575" i="24" s="1"/>
  <c r="U389" i="24" a="1"/>
  <c r="U389" i="24" s="1"/>
  <c r="AK389" i="24" a="1"/>
  <c r="AK389" i="24" s="1"/>
  <c r="AL389" i="24" s="1"/>
  <c r="U163" i="24" a="1"/>
  <c r="U163" i="24" s="1"/>
  <c r="AK163" i="24" a="1"/>
  <c r="AK163" i="24" s="1"/>
  <c r="AL163" i="24" s="1"/>
  <c r="U518" i="24" a="1"/>
  <c r="U518" i="24" s="1"/>
  <c r="AK518" i="24" a="1"/>
  <c r="AK518" i="24" s="1"/>
  <c r="AL518" i="24" s="1"/>
  <c r="U330" i="24" a="1"/>
  <c r="U330" i="24" s="1"/>
  <c r="AK330" i="24" a="1"/>
  <c r="AK330" i="24" s="1"/>
  <c r="AL330" i="24" s="1"/>
  <c r="U187" i="24" a="1"/>
  <c r="U187" i="24" s="1"/>
  <c r="AK187" i="24" a="1"/>
  <c r="AK187" i="24" s="1"/>
  <c r="AL187" i="24" s="1"/>
  <c r="U689" i="24" a="1"/>
  <c r="U689" i="24" s="1"/>
  <c r="AK689" i="24" a="1"/>
  <c r="AK689" i="24" s="1"/>
  <c r="AL689" i="24" s="1"/>
  <c r="U604" i="24" a="1"/>
  <c r="U604" i="24" s="1"/>
  <c r="AG604" i="24" s="1"/>
  <c r="H604" i="24" s="1"/>
  <c r="AK604" i="24" a="1"/>
  <c r="AK604" i="24" s="1"/>
  <c r="AL604" i="24" s="1"/>
  <c r="U653" i="24" a="1"/>
  <c r="U653" i="24" s="1"/>
  <c r="AC653" i="24" s="1"/>
  <c r="I653" i="24" s="1"/>
  <c r="AK653" i="24" a="1"/>
  <c r="AK653" i="24" s="1"/>
  <c r="AL653" i="24" s="1"/>
  <c r="J653" i="24" s="1"/>
  <c r="U27" i="24" a="1"/>
  <c r="U27" i="24" s="1"/>
  <c r="AC27" i="24" s="1"/>
  <c r="I27" i="24" s="1"/>
  <c r="AK27" i="24" a="1"/>
  <c r="AK27" i="24" s="1"/>
  <c r="AL27" i="24" s="1"/>
  <c r="U55" i="24" a="1"/>
  <c r="U55" i="24" s="1"/>
  <c r="AK55" i="24" a="1"/>
  <c r="AK55" i="24" s="1"/>
  <c r="AL55" i="24" s="1"/>
  <c r="U455" i="24" a="1"/>
  <c r="U455" i="24" s="1"/>
  <c r="AC455" i="24" s="1"/>
  <c r="I455" i="24" s="1"/>
  <c r="AK455" i="24" a="1"/>
  <c r="AK455" i="24" s="1"/>
  <c r="AL455" i="24" s="1"/>
  <c r="U287" i="24" a="1"/>
  <c r="U287" i="24" s="1"/>
  <c r="AK287" i="24" a="1"/>
  <c r="AK287" i="24" s="1"/>
  <c r="AL287" i="24" s="1"/>
  <c r="U112" i="24" a="1"/>
  <c r="U112" i="24" s="1"/>
  <c r="AC112" i="24" s="1"/>
  <c r="I112" i="24" s="1"/>
  <c r="AK112" i="24" a="1"/>
  <c r="AK112" i="24" s="1"/>
  <c r="AL112" i="24" s="1"/>
  <c r="U551" i="24" a="1"/>
  <c r="U551" i="24" s="1"/>
  <c r="AG551" i="24" s="1"/>
  <c r="H551" i="24" s="1"/>
  <c r="AK551" i="24" a="1"/>
  <c r="AK551" i="24" s="1"/>
  <c r="AL551" i="24" s="1"/>
  <c r="U675" i="24" a="1"/>
  <c r="U675" i="24" s="1"/>
  <c r="AK675" i="24" a="1"/>
  <c r="AK675" i="24" s="1"/>
  <c r="AL675" i="24" s="1"/>
  <c r="U628" i="24" a="1"/>
  <c r="U628" i="24" s="1"/>
  <c r="AC628" i="24" s="1"/>
  <c r="I628" i="24" s="1"/>
  <c r="AK628" i="24" a="1"/>
  <c r="AK628" i="24" s="1"/>
  <c r="AL628" i="24" s="1"/>
  <c r="U183" i="24" a="1"/>
  <c r="U183" i="24" s="1"/>
  <c r="AK183" i="24" a="1"/>
  <c r="AK183" i="24" s="1"/>
  <c r="AL183" i="24" s="1"/>
  <c r="U223" i="24" a="1"/>
  <c r="U223" i="24" s="1"/>
  <c r="AC223" i="24" s="1"/>
  <c r="I223" i="24" s="1"/>
  <c r="AK223" i="24" a="1"/>
  <c r="AK223" i="24" s="1"/>
  <c r="AL223" i="24" s="1"/>
  <c r="U310" i="24" a="1"/>
  <c r="U310" i="24" s="1"/>
  <c r="AG310" i="24" s="1"/>
  <c r="H310" i="24" s="1"/>
  <c r="AK310" i="24" a="1"/>
  <c r="AK310" i="24" s="1"/>
  <c r="AL310" i="24" s="1"/>
  <c r="U184" i="24" a="1"/>
  <c r="U184" i="24" s="1"/>
  <c r="AC184" i="24" s="1"/>
  <c r="I184" i="24" s="1"/>
  <c r="AK184" i="24" a="1"/>
  <c r="AK184" i="24" s="1"/>
  <c r="AL184" i="24" s="1"/>
  <c r="J184" i="24" s="1"/>
  <c r="U226" i="24" a="1"/>
  <c r="U226" i="24" s="1"/>
  <c r="AG226" i="24" s="1"/>
  <c r="H226" i="24" s="1"/>
  <c r="AK226" i="24" a="1"/>
  <c r="AK226" i="24" s="1"/>
  <c r="AL226" i="24" s="1"/>
  <c r="U516" i="24" a="1"/>
  <c r="U516" i="24" s="1"/>
  <c r="AK516" i="24" a="1"/>
  <c r="AK516" i="24" s="1"/>
  <c r="AL516" i="24" s="1"/>
  <c r="U81" i="24" a="1"/>
  <c r="U81" i="24" s="1"/>
  <c r="AK81" i="24" a="1"/>
  <c r="AK81" i="24" s="1"/>
  <c r="AL81" i="24" s="1"/>
  <c r="U109" i="24" a="1"/>
  <c r="U109" i="24" s="1"/>
  <c r="AK109" i="24" a="1"/>
  <c r="AK109" i="24" s="1"/>
  <c r="AL109" i="24" s="1"/>
  <c r="U409" i="24" a="1"/>
  <c r="U409" i="24" s="1"/>
  <c r="AC409" i="24" s="1"/>
  <c r="I409" i="24" s="1"/>
  <c r="AK409" i="24" a="1"/>
  <c r="AK409" i="24" s="1"/>
  <c r="AL409" i="24" s="1"/>
  <c r="U97" i="24" a="1"/>
  <c r="U97" i="24" s="1"/>
  <c r="AC97" i="24" s="1"/>
  <c r="I97" i="24" s="1"/>
  <c r="AK97" i="24" a="1"/>
  <c r="AK97" i="24" s="1"/>
  <c r="AL97" i="24" s="1"/>
  <c r="U78" i="24" a="1"/>
  <c r="U78" i="24" s="1"/>
  <c r="AG78" i="24" s="1"/>
  <c r="H78" i="24" s="1"/>
  <c r="AK78" i="24" a="1"/>
  <c r="AK78" i="24" s="1"/>
  <c r="AL78" i="24" s="1"/>
  <c r="U19" i="24" a="1"/>
  <c r="U19" i="24" s="1"/>
  <c r="AC19" i="24" s="1"/>
  <c r="I19" i="24" s="1"/>
  <c r="AK19" i="24" a="1"/>
  <c r="AK19" i="24" s="1"/>
  <c r="AL19" i="24" s="1"/>
  <c r="U166" i="24" a="1"/>
  <c r="U166" i="24" s="1"/>
  <c r="AG166" i="24" s="1"/>
  <c r="H166" i="24" s="1"/>
  <c r="AK166" i="24" a="1"/>
  <c r="AK166" i="24" s="1"/>
  <c r="AL166" i="24" s="1"/>
  <c r="U639" i="24" a="1"/>
  <c r="U639" i="24" s="1"/>
  <c r="AK639" i="24" a="1"/>
  <c r="AK639" i="24" s="1"/>
  <c r="AL639" i="24" s="1"/>
  <c r="U328" i="24" a="1"/>
  <c r="U328" i="24" s="1"/>
  <c r="AC328" i="24" s="1"/>
  <c r="I328" i="24" s="1"/>
  <c r="AK328" i="24" a="1"/>
  <c r="AK328" i="24" s="1"/>
  <c r="AL328" i="24" s="1"/>
  <c r="J328" i="24" s="1"/>
  <c r="U216" i="24" a="1"/>
  <c r="U216" i="24" s="1"/>
  <c r="AC216" i="24" s="1"/>
  <c r="I216" i="24" s="1"/>
  <c r="AK216" i="24" a="1"/>
  <c r="AK216" i="24" s="1"/>
  <c r="AL216" i="24" s="1"/>
  <c r="J216" i="24" s="1"/>
  <c r="U666" i="24" a="1"/>
  <c r="U666" i="24" s="1"/>
  <c r="AK666" i="24" a="1"/>
  <c r="AK666" i="24" s="1"/>
  <c r="AL666" i="24" s="1"/>
  <c r="U202" i="24" a="1"/>
  <c r="U202" i="24" s="1"/>
  <c r="AC202" i="24" s="1"/>
  <c r="I202" i="24" s="1"/>
  <c r="AK202" i="24" a="1"/>
  <c r="AK202" i="24" s="1"/>
  <c r="AL202" i="24" s="1"/>
  <c r="U181" i="24" a="1"/>
  <c r="U181" i="24" s="1"/>
  <c r="AK181" i="24" a="1"/>
  <c r="AK181" i="24" s="1"/>
  <c r="AL181" i="24" s="1"/>
  <c r="U528" i="24" a="1"/>
  <c r="U528" i="24" s="1"/>
  <c r="AG528" i="24" s="1"/>
  <c r="H528" i="24" s="1"/>
  <c r="AK528" i="24" a="1"/>
  <c r="AK528" i="24" s="1"/>
  <c r="AL528" i="24" s="1"/>
  <c r="U341" i="24" a="1"/>
  <c r="U341" i="24" s="1"/>
  <c r="AC341" i="24" s="1"/>
  <c r="I341" i="24" s="1"/>
  <c r="AK341" i="24" a="1"/>
  <c r="AK341" i="24" s="1"/>
  <c r="AL341" i="24" s="1"/>
  <c r="U577" i="24" a="1"/>
  <c r="U577" i="24" s="1"/>
  <c r="AC577" i="24" s="1"/>
  <c r="I577" i="24" s="1"/>
  <c r="AK577" i="24" a="1"/>
  <c r="AK577" i="24" s="1"/>
  <c r="AL577" i="24" s="1"/>
  <c r="J577" i="24" s="1"/>
  <c r="U142" i="24" a="1"/>
  <c r="U142" i="24" s="1"/>
  <c r="AK142" i="24" a="1"/>
  <c r="AK142" i="24" s="1"/>
  <c r="AL142" i="24" s="1"/>
  <c r="U354" i="24" a="1"/>
  <c r="U354" i="24" s="1"/>
  <c r="AC354" i="24" s="1"/>
  <c r="I354" i="24" s="1"/>
  <c r="AK354" i="24" a="1"/>
  <c r="AK354" i="24" s="1"/>
  <c r="AL354" i="24" s="1"/>
  <c r="U292" i="24" a="1"/>
  <c r="U292" i="24" s="1"/>
  <c r="AK292" i="24" a="1"/>
  <c r="AK292" i="24" s="1"/>
  <c r="AL292" i="24" s="1"/>
  <c r="U710" i="24" a="1"/>
  <c r="U710" i="24" s="1"/>
  <c r="AC710" i="24" s="1"/>
  <c r="I710" i="24" s="1"/>
  <c r="AK710" i="24" a="1"/>
  <c r="AK710" i="24" s="1"/>
  <c r="AL710" i="24" s="1"/>
  <c r="U222" i="24" a="1"/>
  <c r="U222" i="24" s="1"/>
  <c r="AK222" i="24" a="1"/>
  <c r="AK222" i="24" s="1"/>
  <c r="AL222" i="24" s="1"/>
  <c r="U520" i="24" a="1"/>
  <c r="U520" i="24" s="1"/>
  <c r="AK520" i="24" a="1"/>
  <c r="AK520" i="24" s="1"/>
  <c r="AL520" i="24" s="1"/>
  <c r="J520" i="24" s="1"/>
  <c r="U217" i="24" a="1"/>
  <c r="U217" i="24" s="1"/>
  <c r="AC217" i="24" s="1"/>
  <c r="I217" i="24" s="1"/>
  <c r="AK217" i="24" a="1"/>
  <c r="AK217" i="24" s="1"/>
  <c r="AL217" i="24" s="1"/>
  <c r="U263" i="24" a="1"/>
  <c r="U263" i="24" s="1"/>
  <c r="AK263" i="24" a="1"/>
  <c r="AK263" i="24" s="1"/>
  <c r="AL263" i="24" s="1"/>
  <c r="U581" i="24" a="1"/>
  <c r="U581" i="24" s="1"/>
  <c r="AK581" i="24" a="1"/>
  <c r="AK581" i="24" s="1"/>
  <c r="AL581" i="24" s="1"/>
  <c r="U658" i="24" a="1"/>
  <c r="U658" i="24" s="1"/>
  <c r="AK658" i="24" a="1"/>
  <c r="AK658" i="24" s="1"/>
  <c r="AL658" i="24" s="1"/>
  <c r="U496" i="24" a="1"/>
  <c r="U496" i="24" s="1"/>
  <c r="AK496" i="24" a="1"/>
  <c r="AK496" i="24" s="1"/>
  <c r="AL496" i="24" s="1"/>
  <c r="U61" i="24" a="1"/>
  <c r="U61" i="24" s="1"/>
  <c r="AG61" i="24" s="1"/>
  <c r="H61" i="24" s="1"/>
  <c r="AK61" i="24" a="1"/>
  <c r="AK61" i="24" s="1"/>
  <c r="AL61" i="24" s="1"/>
  <c r="J61" i="24" s="1"/>
  <c r="U694" i="24" a="1"/>
  <c r="U694" i="24" s="1"/>
  <c r="AK694" i="24" a="1"/>
  <c r="AK694" i="24" s="1"/>
  <c r="AL694" i="24" s="1"/>
  <c r="U687" i="24" a="1"/>
  <c r="U687" i="24" s="1"/>
  <c r="AK687" i="24" a="1"/>
  <c r="AK687" i="24" s="1"/>
  <c r="AL687" i="24" s="1"/>
  <c r="U133" i="24" a="1"/>
  <c r="U133" i="24" s="1"/>
  <c r="AK133" i="24" a="1"/>
  <c r="AK133" i="24" s="1"/>
  <c r="AL133" i="24" s="1"/>
  <c r="U344" i="24" a="1"/>
  <c r="U344" i="24" s="1"/>
  <c r="AK344" i="24" a="1"/>
  <c r="AK344" i="24" s="1"/>
  <c r="AL344" i="24" s="1"/>
  <c r="U337" i="24" a="1"/>
  <c r="U337" i="24" s="1"/>
  <c r="AC337" i="24" s="1"/>
  <c r="I337" i="24" s="1"/>
  <c r="AK337" i="24" a="1"/>
  <c r="AK337" i="24" s="1"/>
  <c r="AL337" i="24" s="1"/>
  <c r="J337" i="24" s="1"/>
  <c r="U10" i="24" a="1"/>
  <c r="U10" i="24" s="1"/>
  <c r="AG10" i="24" s="1"/>
  <c r="H10" i="24" s="1"/>
  <c r="AK10" i="24" a="1"/>
  <c r="AK10" i="24" s="1"/>
  <c r="AL10" i="24" s="1"/>
  <c r="U235" i="24" a="1"/>
  <c r="U235" i="24" s="1"/>
  <c r="AK235" i="24" a="1"/>
  <c r="AK235" i="24" s="1"/>
  <c r="AL235" i="24" s="1"/>
  <c r="U51" i="24" a="1"/>
  <c r="U51" i="24" s="1"/>
  <c r="AC51" i="24" s="1"/>
  <c r="I51" i="24" s="1"/>
  <c r="AK51" i="24" a="1"/>
  <c r="AK51" i="24" s="1"/>
  <c r="AL51" i="24" s="1"/>
  <c r="U192" i="24" a="1"/>
  <c r="U192" i="24" s="1"/>
  <c r="AC192" i="24" s="1"/>
  <c r="I192" i="24" s="1"/>
  <c r="AK192" i="24" a="1"/>
  <c r="AK192" i="24" s="1"/>
  <c r="AL192" i="24" s="1"/>
  <c r="U594" i="24" a="1"/>
  <c r="U594" i="24" s="1"/>
  <c r="AG594" i="24" s="1"/>
  <c r="H594" i="24" s="1"/>
  <c r="AK594" i="24" a="1"/>
  <c r="AK594" i="24" s="1"/>
  <c r="AL594" i="24" s="1"/>
  <c r="U295" i="24" a="1"/>
  <c r="U295" i="24" s="1"/>
  <c r="AK295" i="24" a="1"/>
  <c r="AK295" i="24" s="1"/>
  <c r="AL295" i="24" s="1"/>
  <c r="U435" i="24" a="1"/>
  <c r="U435" i="24" s="1"/>
  <c r="AG435" i="24" s="1"/>
  <c r="H435" i="24" s="1"/>
  <c r="AK435" i="24" a="1"/>
  <c r="AK435" i="24" s="1"/>
  <c r="AL435" i="24" s="1"/>
  <c r="U541" i="24" a="1"/>
  <c r="U541" i="24" s="1"/>
  <c r="AK541" i="24" a="1"/>
  <c r="AK541" i="24" s="1"/>
  <c r="AL541" i="24" s="1"/>
  <c r="U611" i="24" a="1"/>
  <c r="U611" i="24" s="1"/>
  <c r="AC611" i="24" s="1"/>
  <c r="I611" i="24" s="1"/>
  <c r="AK611" i="24" a="1"/>
  <c r="AK611" i="24" s="1"/>
  <c r="AL611" i="24" s="1"/>
  <c r="U529" i="24" a="1"/>
  <c r="U529" i="24" s="1"/>
  <c r="AK529" i="24" a="1"/>
  <c r="AK529" i="24" s="1"/>
  <c r="AL529" i="24" s="1"/>
  <c r="U458" i="24" a="1"/>
  <c r="U458" i="24" s="1"/>
  <c r="AK458" i="24" a="1"/>
  <c r="AK458" i="24" s="1"/>
  <c r="AL458" i="24" s="1"/>
  <c r="U271" i="24" a="1"/>
  <c r="U271" i="24" s="1"/>
  <c r="AK271" i="24" a="1"/>
  <c r="AK271" i="24" s="1"/>
  <c r="AL271" i="24" s="1"/>
  <c r="U247" i="24" a="1"/>
  <c r="U247" i="24" s="1"/>
  <c r="AK247" i="24" a="1"/>
  <c r="AK247" i="24" s="1"/>
  <c r="AL247" i="24" s="1"/>
  <c r="U376" i="24" a="1"/>
  <c r="U376" i="24" s="1"/>
  <c r="AG376" i="24" s="1"/>
  <c r="H376" i="24" s="1"/>
  <c r="AK376" i="24" a="1"/>
  <c r="AK376" i="24" s="1"/>
  <c r="AL376" i="24" s="1"/>
  <c r="U62" i="24" a="1"/>
  <c r="U62" i="24" s="1"/>
  <c r="AK62" i="24" a="1"/>
  <c r="AK62" i="24" s="1"/>
  <c r="AL62" i="24" s="1"/>
  <c r="U648" i="24" a="1"/>
  <c r="U648" i="24" s="1"/>
  <c r="AK648" i="24" a="1"/>
  <c r="AK648" i="24" s="1"/>
  <c r="AL648" i="24" s="1"/>
  <c r="U30" i="24" a="1"/>
  <c r="U30" i="24" s="1"/>
  <c r="AG30" i="24" s="1"/>
  <c r="H30" i="24" s="1"/>
  <c r="AK30" i="24" a="1"/>
  <c r="AK30" i="24" s="1"/>
  <c r="AL30" i="24" s="1"/>
  <c r="U317" i="24" a="1"/>
  <c r="U317" i="24" s="1"/>
  <c r="AK317" i="24" a="1"/>
  <c r="AK317" i="24" s="1"/>
  <c r="AL317" i="24" s="1"/>
  <c r="U380" i="24" a="1"/>
  <c r="U380" i="24" s="1"/>
  <c r="AG380" i="24" s="1"/>
  <c r="H380" i="24" s="1"/>
  <c r="AK380" i="24" a="1"/>
  <c r="AK380" i="24" s="1"/>
  <c r="AL380" i="24" s="1"/>
  <c r="U613" i="24" a="1"/>
  <c r="U613" i="24" s="1"/>
  <c r="AK613" i="24" a="1"/>
  <c r="AK613" i="24" s="1"/>
  <c r="AL613" i="24" s="1"/>
  <c r="U154" i="24" a="1"/>
  <c r="U154" i="24" s="1"/>
  <c r="AK154" i="24" a="1"/>
  <c r="AK154" i="24" s="1"/>
  <c r="AL154" i="24" s="1"/>
  <c r="U195" i="24" a="1"/>
  <c r="U195" i="24" s="1"/>
  <c r="AK195" i="24" a="1"/>
  <c r="AK195" i="24" s="1"/>
  <c r="AL195" i="24" s="1"/>
  <c r="U264" i="24" a="1"/>
  <c r="U264" i="24" s="1"/>
  <c r="AK264" i="24" a="1"/>
  <c r="AK264" i="24" s="1"/>
  <c r="AL264" i="24" s="1"/>
  <c r="U556" i="24" a="1"/>
  <c r="U556" i="24" s="1"/>
  <c r="AG556" i="24" s="1"/>
  <c r="H556" i="24" s="1"/>
  <c r="AK556" i="24" a="1"/>
  <c r="AK556" i="24" s="1"/>
  <c r="AL556" i="24" s="1"/>
  <c r="U67" i="24" a="1"/>
  <c r="U67" i="24" s="1"/>
  <c r="AC67" i="24" s="1"/>
  <c r="I67" i="24" s="1"/>
  <c r="AK67" i="24" a="1"/>
  <c r="AK67" i="24" s="1"/>
  <c r="AL67" i="24" s="1"/>
  <c r="J67" i="24" s="1"/>
  <c r="U197" i="24" a="1"/>
  <c r="U197" i="24" s="1"/>
  <c r="AC197" i="24" s="1"/>
  <c r="I197" i="24" s="1"/>
  <c r="AK197" i="24" a="1"/>
  <c r="AK197" i="24" s="1"/>
  <c r="AL197" i="24" s="1"/>
  <c r="U424" i="24" a="1"/>
  <c r="U424" i="24" s="1"/>
  <c r="AK424" i="24" a="1"/>
  <c r="AK424" i="24" s="1"/>
  <c r="AL424" i="24" s="1"/>
  <c r="U484" i="24" a="1"/>
  <c r="U484" i="24" s="1"/>
  <c r="AK484" i="24" a="1"/>
  <c r="AK484" i="24" s="1"/>
  <c r="AL484" i="24" s="1"/>
  <c r="U143" i="24" a="1"/>
  <c r="U143" i="24" s="1"/>
  <c r="AC143" i="24" s="1"/>
  <c r="I143" i="24" s="1"/>
  <c r="AK143" i="24" a="1"/>
  <c r="AK143" i="24" s="1"/>
  <c r="AL143" i="24" s="1"/>
  <c r="U395" i="24" a="1"/>
  <c r="U395" i="24" s="1"/>
  <c r="AK395" i="24" a="1"/>
  <c r="AK395" i="24" s="1"/>
  <c r="AL395" i="24" s="1"/>
  <c r="U649" i="24" a="1"/>
  <c r="U649" i="24" s="1"/>
  <c r="AG649" i="24" s="1"/>
  <c r="H649" i="24" s="1"/>
  <c r="AK649" i="24" a="1"/>
  <c r="AK649" i="24" s="1"/>
  <c r="AL649" i="24" s="1"/>
  <c r="J649" i="24" s="1"/>
  <c r="U503" i="24" a="1"/>
  <c r="U503" i="24" s="1"/>
  <c r="AG503" i="24" s="1"/>
  <c r="H503" i="24" s="1"/>
  <c r="AK503" i="24" a="1"/>
  <c r="AK503" i="24" s="1"/>
  <c r="AL503" i="24" s="1"/>
  <c r="U52" i="24" a="1"/>
  <c r="U52" i="24" s="1"/>
  <c r="AK52" i="24" a="1"/>
  <c r="AK52" i="24" s="1"/>
  <c r="AL52" i="24" s="1"/>
  <c r="U270" i="24" a="1"/>
  <c r="U270" i="24" s="1"/>
  <c r="AK270" i="24" a="1"/>
  <c r="AK270" i="24" s="1"/>
  <c r="AL270" i="24" s="1"/>
  <c r="U338" i="24" a="1"/>
  <c r="U338" i="24" s="1"/>
  <c r="AG338" i="24" s="1"/>
  <c r="H338" i="24" s="1"/>
  <c r="AK338" i="24" a="1"/>
  <c r="AK338" i="24" s="1"/>
  <c r="AL338" i="24" s="1"/>
  <c r="U493" i="24" a="1"/>
  <c r="U493" i="24" s="1"/>
  <c r="AG493" i="24" s="1"/>
  <c r="H493" i="24" s="1"/>
  <c r="AK493" i="24" a="1"/>
  <c r="AK493" i="24" s="1"/>
  <c r="AL493" i="24" s="1"/>
  <c r="U647" i="24" a="1"/>
  <c r="U647" i="24" s="1"/>
  <c r="AK647" i="24" a="1"/>
  <c r="AK647" i="24" s="1"/>
  <c r="AL647" i="24" s="1"/>
  <c r="U313" i="24" a="1"/>
  <c r="U313" i="24" s="1"/>
  <c r="AC313" i="24" s="1"/>
  <c r="I313" i="24" s="1"/>
  <c r="AK313" i="24" a="1"/>
  <c r="AK313" i="24" s="1"/>
  <c r="AL313" i="24" s="1"/>
  <c r="U98" i="24" a="1"/>
  <c r="U98" i="24" s="1"/>
  <c r="AK98" i="24" a="1"/>
  <c r="AK98" i="24" s="1"/>
  <c r="AL98" i="24" s="1"/>
  <c r="U151" i="24" a="1"/>
  <c r="U151" i="24" s="1"/>
  <c r="AK151" i="24" a="1"/>
  <c r="AK151" i="24" s="1"/>
  <c r="AL151" i="24" s="1"/>
  <c r="U544" i="24" a="1"/>
  <c r="U544" i="24" s="1"/>
  <c r="AC544" i="24" s="1"/>
  <c r="I544" i="24" s="1"/>
  <c r="AK544" i="24" a="1"/>
  <c r="AK544" i="24" s="1"/>
  <c r="AL544" i="24" s="1"/>
  <c r="U378" i="24" a="1"/>
  <c r="U378" i="24" s="1"/>
  <c r="AG378" i="24" s="1"/>
  <c r="H378" i="24" s="1"/>
  <c r="AK378" i="24" a="1"/>
  <c r="AK378" i="24" s="1"/>
  <c r="AL378" i="24" s="1"/>
  <c r="U57" i="24" a="1"/>
  <c r="U57" i="24" s="1"/>
  <c r="AC57" i="24" s="1"/>
  <c r="I57" i="24" s="1"/>
  <c r="AK57" i="24" a="1"/>
  <c r="AK57" i="24" s="1"/>
  <c r="AL57" i="24" s="1"/>
  <c r="U410" i="24" a="1"/>
  <c r="U410" i="24" s="1"/>
  <c r="AC410" i="24" s="1"/>
  <c r="I410" i="24" s="1"/>
  <c r="AK410" i="24" a="1"/>
  <c r="AK410" i="24" s="1"/>
  <c r="AL410" i="24" s="1"/>
  <c r="U565" i="24" a="1"/>
  <c r="U565" i="24" s="1"/>
  <c r="AC565" i="24" s="1"/>
  <c r="I565" i="24" s="1"/>
  <c r="AK565" i="24" a="1"/>
  <c r="AK565" i="24" s="1"/>
  <c r="AL565" i="24" s="1"/>
  <c r="U72" i="24" a="1"/>
  <c r="U72" i="24" s="1"/>
  <c r="AG72" i="24" s="1"/>
  <c r="H72" i="24" s="1"/>
  <c r="AK72" i="24" a="1"/>
  <c r="AK72" i="24" s="1"/>
  <c r="AL72" i="24" s="1"/>
  <c r="U33" i="24" a="1"/>
  <c r="U33" i="24" s="1"/>
  <c r="AK33" i="24" a="1"/>
  <c r="AK33" i="24" s="1"/>
  <c r="AL33" i="24" s="1"/>
  <c r="U8" i="24" a="1"/>
  <c r="U8" i="24" s="1"/>
  <c r="AC8" i="24" s="1"/>
  <c r="I8" i="24" s="1"/>
  <c r="AK8" i="24" a="1"/>
  <c r="AK8" i="24" s="1"/>
  <c r="AL8" i="24" s="1"/>
  <c r="U205" i="24" a="1"/>
  <c r="U205" i="24" s="1"/>
  <c r="AG205" i="24" s="1"/>
  <c r="H205" i="24" s="1"/>
  <c r="AK205" i="24" a="1"/>
  <c r="AK205" i="24" s="1"/>
  <c r="AL205" i="24" s="1"/>
  <c r="J205" i="24" s="1"/>
  <c r="U275" i="24" a="1"/>
  <c r="U275" i="24" s="1"/>
  <c r="AK275" i="24" a="1"/>
  <c r="AK275" i="24" s="1"/>
  <c r="AL275" i="24" s="1"/>
  <c r="U483" i="24" a="1"/>
  <c r="U483" i="24" s="1"/>
  <c r="AG483" i="24" s="1"/>
  <c r="H483" i="24" s="1"/>
  <c r="AK483" i="24" a="1"/>
  <c r="AK483" i="24" s="1"/>
  <c r="AL483" i="24" s="1"/>
  <c r="U23" i="24" a="1"/>
  <c r="U23" i="24" s="1"/>
  <c r="AG23" i="24" s="1"/>
  <c r="H23" i="24" s="1"/>
  <c r="AK23" i="24" a="1"/>
  <c r="AK23" i="24" s="1"/>
  <c r="AL23" i="24" s="1"/>
  <c r="U13" i="24" a="1"/>
  <c r="U13" i="24" s="1"/>
  <c r="AC13" i="24" s="1"/>
  <c r="I13" i="24" s="1"/>
  <c r="AK13" i="24" a="1"/>
  <c r="AK13" i="24" s="1"/>
  <c r="AL13" i="24" s="1"/>
  <c r="U144" i="24" a="1"/>
  <c r="U144" i="24" s="1"/>
  <c r="AC144" i="24" s="1"/>
  <c r="I144" i="24" s="1"/>
  <c r="AK144" i="24" a="1"/>
  <c r="AK144" i="24" s="1"/>
  <c r="AL144" i="24" s="1"/>
  <c r="U130" i="24" a="1"/>
  <c r="U130" i="24" s="1"/>
  <c r="AC130" i="24" s="1"/>
  <c r="I130" i="24" s="1"/>
  <c r="AK130" i="24" a="1"/>
  <c r="AK130" i="24" s="1"/>
  <c r="AL130" i="24" s="1"/>
  <c r="J130" i="24" s="1"/>
  <c r="U24" i="24" a="1"/>
  <c r="U24" i="24" s="1"/>
  <c r="AG24" i="24" s="1"/>
  <c r="H24" i="24" s="1"/>
  <c r="AK24" i="24" a="1"/>
  <c r="AK24" i="24" s="1"/>
  <c r="AL24" i="24" s="1"/>
  <c r="U431" i="24" a="1"/>
  <c r="U431" i="24" s="1"/>
  <c r="AK431" i="24" a="1"/>
  <c r="AK431" i="24" s="1"/>
  <c r="AL431" i="24" s="1"/>
  <c r="U201" i="24" a="1"/>
  <c r="U201" i="24" s="1"/>
  <c r="AK201" i="24" a="1"/>
  <c r="AK201" i="24" s="1"/>
  <c r="AL201" i="24" s="1"/>
  <c r="U307" i="24" a="1"/>
  <c r="U307" i="24" s="1"/>
  <c r="AK307" i="24" a="1"/>
  <c r="AK307" i="24" s="1"/>
  <c r="AL307" i="24" s="1"/>
  <c r="U20" i="24" a="1"/>
  <c r="U20" i="24" s="1"/>
  <c r="AK20" i="24" a="1"/>
  <c r="AK20" i="24" s="1"/>
  <c r="AL20" i="24" s="1"/>
  <c r="U298" i="24" a="1"/>
  <c r="U298" i="24" s="1"/>
  <c r="AG298" i="24" s="1"/>
  <c r="H298" i="24" s="1"/>
  <c r="AK298" i="24" a="1"/>
  <c r="AK298" i="24" s="1"/>
  <c r="AL298" i="24" s="1"/>
  <c r="J298" i="24" s="1"/>
  <c r="U95" i="24" a="1"/>
  <c r="U95" i="24" s="1"/>
  <c r="AK95" i="24" a="1"/>
  <c r="AK95" i="24" s="1"/>
  <c r="AL95" i="24" s="1"/>
  <c r="U627" i="24" a="1"/>
  <c r="U627" i="24" s="1"/>
  <c r="AK627" i="24" a="1"/>
  <c r="AK627" i="24" s="1"/>
  <c r="AL627" i="24" s="1"/>
  <c r="U22" i="24" a="1"/>
  <c r="U22" i="24" s="1"/>
  <c r="AK22" i="24" a="1"/>
  <c r="AK22" i="24" s="1"/>
  <c r="AL22" i="24" s="1"/>
  <c r="U507" i="24" a="1"/>
  <c r="U507" i="24" s="1"/>
  <c r="AC507" i="24" s="1"/>
  <c r="I507" i="24" s="1"/>
  <c r="AK507" i="24" a="1"/>
  <c r="AK507" i="24" s="1"/>
  <c r="AL507" i="24" s="1"/>
  <c r="U38" i="24" a="1"/>
  <c r="U38" i="24" s="1"/>
  <c r="AK38" i="24" a="1"/>
  <c r="AK38" i="24" s="1"/>
  <c r="AL38" i="24" s="1"/>
  <c r="U131" i="24" a="1"/>
  <c r="U131" i="24" s="1"/>
  <c r="AC131" i="24" s="1"/>
  <c r="I131" i="24" s="1"/>
  <c r="AK131" i="24" a="1"/>
  <c r="AK131" i="24" s="1"/>
  <c r="AL131" i="24" s="1"/>
  <c r="J131" i="24" s="1"/>
  <c r="U207" i="24" a="1"/>
  <c r="U207" i="24" s="1"/>
  <c r="AK207" i="24" a="1"/>
  <c r="AK207" i="24" s="1"/>
  <c r="AL207" i="24" s="1"/>
  <c r="U711" i="24" a="1"/>
  <c r="U711" i="24" s="1"/>
  <c r="AG711" i="24" s="1"/>
  <c r="H711" i="24" s="1"/>
  <c r="AK711" i="24" a="1"/>
  <c r="AK711" i="24" s="1"/>
  <c r="AL711" i="24" s="1"/>
  <c r="U36" i="24" a="1"/>
  <c r="U36" i="24" s="1"/>
  <c r="AK36" i="24" a="1"/>
  <c r="AK36" i="24" s="1"/>
  <c r="AL36" i="24" s="1"/>
  <c r="U624" i="24" a="1"/>
  <c r="U624" i="24" s="1"/>
  <c r="AK624" i="24" a="1"/>
  <c r="AK624" i="24" s="1"/>
  <c r="AL624" i="24" s="1"/>
  <c r="U288" i="24" a="1"/>
  <c r="U288" i="24" s="1"/>
  <c r="AC288" i="24" s="1"/>
  <c r="I288" i="24" s="1"/>
  <c r="AK288" i="24" a="1"/>
  <c r="AK288" i="24" s="1"/>
  <c r="AL288" i="24" s="1"/>
  <c r="U70" i="24" a="1"/>
  <c r="U70" i="24" s="1"/>
  <c r="AK70" i="24" a="1"/>
  <c r="AK70" i="24" s="1"/>
  <c r="AL70" i="24" s="1"/>
  <c r="U583" i="24" a="1"/>
  <c r="U583" i="24" s="1"/>
  <c r="AG583" i="24" s="1"/>
  <c r="H583" i="24" s="1"/>
  <c r="AK583" i="24" a="1"/>
  <c r="AK583" i="24" s="1"/>
  <c r="AL583" i="24" s="1"/>
  <c r="U103" i="24" a="1"/>
  <c r="U103" i="24" s="1"/>
  <c r="AG103" i="24" s="1"/>
  <c r="H103" i="24" s="1"/>
  <c r="AK103" i="24" a="1"/>
  <c r="AK103" i="24" s="1"/>
  <c r="AL103" i="24" s="1"/>
  <c r="U629" i="24" a="1"/>
  <c r="U629" i="24" s="1"/>
  <c r="AG629" i="24" s="1"/>
  <c r="H629" i="24" s="1"/>
  <c r="AK629" i="24" a="1"/>
  <c r="AK629" i="24" s="1"/>
  <c r="AL629" i="24" s="1"/>
  <c r="U74" i="24" a="1"/>
  <c r="U74" i="24" s="1"/>
  <c r="AC74" i="24" s="1"/>
  <c r="I74" i="24" s="1"/>
  <c r="AK74" i="24" a="1"/>
  <c r="AK74" i="24" s="1"/>
  <c r="AL74" i="24" s="1"/>
  <c r="U204" i="24" a="1"/>
  <c r="U204" i="24" s="1"/>
  <c r="AK204" i="24" a="1"/>
  <c r="AK204" i="24" s="1"/>
  <c r="AL204" i="24" s="1"/>
  <c r="U599" i="24" a="1"/>
  <c r="U599" i="24" s="1"/>
  <c r="AC599" i="24" s="1"/>
  <c r="I599" i="24" s="1"/>
  <c r="AK599" i="24" a="1"/>
  <c r="AK599" i="24" s="1"/>
  <c r="AL599" i="24" s="1"/>
  <c r="U115" i="24" a="1"/>
  <c r="U115" i="24" s="1"/>
  <c r="AC115" i="24" s="1"/>
  <c r="I115" i="24" s="1"/>
  <c r="AK115" i="24" a="1"/>
  <c r="AK115" i="24" s="1"/>
  <c r="AL115" i="24" s="1"/>
  <c r="U336" i="24" a="1"/>
  <c r="U336" i="24" s="1"/>
  <c r="AK336" i="24" a="1"/>
  <c r="AK336" i="24" s="1"/>
  <c r="AL336" i="24" s="1"/>
  <c r="U670" i="24" a="1"/>
  <c r="U670" i="24" s="1"/>
  <c r="AK670" i="24" a="1"/>
  <c r="AK670" i="24" s="1"/>
  <c r="AL670" i="24" s="1"/>
  <c r="U426" i="24" a="1"/>
  <c r="U426" i="24" s="1"/>
  <c r="AG426" i="24" s="1"/>
  <c r="H426" i="24" s="1"/>
  <c r="AK426" i="24" a="1"/>
  <c r="AK426" i="24" s="1"/>
  <c r="AL426" i="24" s="1"/>
  <c r="U383" i="24" a="1"/>
  <c r="U383" i="24" s="1"/>
  <c r="AK383" i="24" a="1"/>
  <c r="AK383" i="24" s="1"/>
  <c r="AL383" i="24" s="1"/>
  <c r="J383" i="24" s="1"/>
  <c r="U422" i="24" a="1"/>
  <c r="U422" i="24" s="1"/>
  <c r="AK422" i="24" a="1"/>
  <c r="AK422" i="24" s="1"/>
  <c r="AL422" i="24" s="1"/>
  <c r="U650" i="24" a="1"/>
  <c r="U650" i="24" s="1"/>
  <c r="AC650" i="24" s="1"/>
  <c r="I650" i="24" s="1"/>
  <c r="AK650" i="24" a="1"/>
  <c r="AK650" i="24" s="1"/>
  <c r="AL650" i="24" s="1"/>
  <c r="U686" i="24" a="1"/>
  <c r="U686" i="24" s="1"/>
  <c r="AC686" i="24" s="1"/>
  <c r="I686" i="24" s="1"/>
  <c r="AK686" i="24" a="1"/>
  <c r="AK686" i="24" s="1"/>
  <c r="AL686" i="24" s="1"/>
  <c r="U250" i="24" a="1"/>
  <c r="U250" i="24" s="1"/>
  <c r="AK250" i="24" a="1"/>
  <c r="AK250" i="24" s="1"/>
  <c r="AL250" i="24" s="1"/>
  <c r="U159" i="24" a="1"/>
  <c r="U159" i="24" s="1"/>
  <c r="AC159" i="24" s="1"/>
  <c r="I159" i="24" s="1"/>
  <c r="AK159" i="24" a="1"/>
  <c r="AK159" i="24" s="1"/>
  <c r="AL159" i="24" s="1"/>
  <c r="U215" i="24" a="1"/>
  <c r="U215" i="24" s="1"/>
  <c r="AG215" i="24" s="1"/>
  <c r="H215" i="24" s="1"/>
  <c r="AK215" i="24" a="1"/>
  <c r="AK215" i="24" s="1"/>
  <c r="AL215" i="24" s="1"/>
  <c r="U603" i="24" a="1"/>
  <c r="U603" i="24" s="1"/>
  <c r="AK603" i="24" a="1"/>
  <c r="AK603" i="24" s="1"/>
  <c r="AL603" i="24" s="1"/>
  <c r="U84" i="24" a="1"/>
  <c r="U84" i="24" s="1"/>
  <c r="AC84" i="24" s="1"/>
  <c r="I84" i="24" s="1"/>
  <c r="AK84" i="24" a="1"/>
  <c r="AK84" i="24" s="1"/>
  <c r="AL84" i="24" s="1"/>
  <c r="U408" i="24" a="1"/>
  <c r="U408" i="24" s="1"/>
  <c r="AK408" i="24" a="1"/>
  <c r="AK408" i="24" s="1"/>
  <c r="AL408" i="24" s="1"/>
  <c r="U334" i="24" a="1"/>
  <c r="U334" i="24" s="1"/>
  <c r="AG334" i="24" s="1"/>
  <c r="H334" i="24" s="1"/>
  <c r="AK334" i="24" a="1"/>
  <c r="AK334" i="24" s="1"/>
  <c r="AL334" i="24" s="1"/>
  <c r="J334" i="24" s="1"/>
  <c r="U68" i="24" a="1"/>
  <c r="U68" i="24" s="1"/>
  <c r="AC68" i="24" s="1"/>
  <c r="I68" i="24" s="1"/>
  <c r="AK68" i="24" a="1"/>
  <c r="AK68" i="24" s="1"/>
  <c r="AL68" i="24" s="1"/>
  <c r="U286" i="24" a="1"/>
  <c r="U286" i="24" s="1"/>
  <c r="AC286" i="24" s="1"/>
  <c r="I286" i="24" s="1"/>
  <c r="AK286" i="24" a="1"/>
  <c r="AK286" i="24" s="1"/>
  <c r="AL286" i="24" s="1"/>
  <c r="J286" i="24" s="1"/>
  <c r="U498" i="24" a="1"/>
  <c r="U498" i="24" s="1"/>
  <c r="AC498" i="24" s="1"/>
  <c r="I498" i="24" s="1"/>
  <c r="AK498" i="24" a="1"/>
  <c r="AK498" i="24" s="1"/>
  <c r="AL498" i="24" s="1"/>
  <c r="J498" i="24" s="1"/>
  <c r="U312" i="24" a="1"/>
  <c r="U312" i="24" s="1"/>
  <c r="AC312" i="24" s="1"/>
  <c r="I312" i="24" s="1"/>
  <c r="AK312" i="24" a="1"/>
  <c r="AK312" i="24" s="1"/>
  <c r="AL312" i="24" s="1"/>
  <c r="U234" i="24" a="1"/>
  <c r="U234" i="24" s="1"/>
  <c r="AG234" i="24" s="1"/>
  <c r="H234" i="24" s="1"/>
  <c r="AK234" i="24" a="1"/>
  <c r="AK234" i="24" s="1"/>
  <c r="AL234" i="24" s="1"/>
  <c r="U252" i="24" a="1"/>
  <c r="U252" i="24" s="1"/>
  <c r="AC252" i="24" s="1"/>
  <c r="I252" i="24" s="1"/>
  <c r="AK252" i="24" a="1"/>
  <c r="AK252" i="24" s="1"/>
  <c r="AL252" i="24" s="1"/>
  <c r="U361" i="24" a="1"/>
  <c r="U361" i="24" s="1"/>
  <c r="AC361" i="24" s="1"/>
  <c r="I361" i="24" s="1"/>
  <c r="AK361" i="24" a="1"/>
  <c r="AK361" i="24" s="1"/>
  <c r="AL361" i="24" s="1"/>
  <c r="J361" i="24" s="1"/>
  <c r="U504" i="24" a="1"/>
  <c r="U504" i="24" s="1"/>
  <c r="AC504" i="24" s="1"/>
  <c r="I504" i="24" s="1"/>
  <c r="AK504" i="24" a="1"/>
  <c r="AK504" i="24" s="1"/>
  <c r="AL504" i="24" s="1"/>
  <c r="J504" i="24" s="1"/>
  <c r="U474" i="24" a="1"/>
  <c r="U474" i="24" s="1"/>
  <c r="AG474" i="24" s="1"/>
  <c r="H474" i="24" s="1"/>
  <c r="AK474" i="24" a="1"/>
  <c r="AK474" i="24" s="1"/>
  <c r="AL474" i="24" s="1"/>
  <c r="J474" i="24" s="1"/>
  <c r="U590" i="24" a="1"/>
  <c r="U590" i="24" s="1"/>
  <c r="AG590" i="24" s="1"/>
  <c r="H590" i="24" s="1"/>
  <c r="AK590" i="24" a="1"/>
  <c r="AK590" i="24" s="1"/>
  <c r="AL590" i="24" s="1"/>
  <c r="U353" i="24" a="1"/>
  <c r="U353" i="24" s="1"/>
  <c r="AK353" i="24" a="1"/>
  <c r="AK353" i="24" s="1"/>
  <c r="AL353" i="24" s="1"/>
  <c r="U625" i="24" a="1"/>
  <c r="U625" i="24" s="1"/>
  <c r="AC625" i="24" s="1"/>
  <c r="I625" i="24" s="1"/>
  <c r="AK625" i="24" a="1"/>
  <c r="AK625" i="24" s="1"/>
  <c r="AL625" i="24" s="1"/>
  <c r="U637" i="24" a="1"/>
  <c r="U637" i="24" s="1"/>
  <c r="AG637" i="24" s="1"/>
  <c r="H637" i="24" s="1"/>
  <c r="AK637" i="24" a="1"/>
  <c r="AK637" i="24" s="1"/>
  <c r="AL637" i="24" s="1"/>
  <c r="U299" i="24" a="1"/>
  <c r="U299" i="24" s="1"/>
  <c r="AG299" i="24" s="1"/>
  <c r="H299" i="24" s="1"/>
  <c r="AK299" i="24" a="1"/>
  <c r="AK299" i="24" s="1"/>
  <c r="AL299" i="24" s="1"/>
  <c r="J299" i="24" s="1"/>
  <c r="U358" i="24" a="1"/>
  <c r="U358" i="24" s="1"/>
  <c r="AC358" i="24" s="1"/>
  <c r="I358" i="24" s="1"/>
  <c r="AK358" i="24" a="1"/>
  <c r="AK358" i="24" s="1"/>
  <c r="AL358" i="24" s="1"/>
  <c r="J358" i="24" s="1"/>
  <c r="U122" i="24" a="1"/>
  <c r="U122" i="24" s="1"/>
  <c r="AK122" i="24" a="1"/>
  <c r="AK122" i="24" s="1"/>
  <c r="AL122" i="24" s="1"/>
  <c r="U186" i="24" a="1"/>
  <c r="U186" i="24" s="1"/>
  <c r="AC186" i="24" s="1"/>
  <c r="I186" i="24" s="1"/>
  <c r="AK186" i="24" a="1"/>
  <c r="AK186" i="24" s="1"/>
  <c r="AL186" i="24" s="1"/>
  <c r="J186" i="24" s="1"/>
  <c r="U32" i="24" a="1"/>
  <c r="U32" i="24" s="1"/>
  <c r="AC32" i="24" s="1"/>
  <c r="I32" i="24" s="1"/>
  <c r="AK32" i="24" a="1"/>
  <c r="AK32" i="24" s="1"/>
  <c r="AL32" i="24" s="1"/>
  <c r="U179" i="24" a="1"/>
  <c r="U179" i="24" s="1"/>
  <c r="AK179" i="24" a="1"/>
  <c r="AK179" i="24" s="1"/>
  <c r="AL179" i="24" s="1"/>
  <c r="U576" i="24" a="1"/>
  <c r="U576" i="24" s="1"/>
  <c r="AC576" i="24" s="1"/>
  <c r="I576" i="24" s="1"/>
  <c r="AK576" i="24" a="1"/>
  <c r="AK576" i="24" s="1"/>
  <c r="AL576" i="24" s="1"/>
  <c r="J576" i="24" s="1"/>
  <c r="U105" i="24" a="1"/>
  <c r="U105" i="24" s="1"/>
  <c r="AG105" i="24" s="1"/>
  <c r="H105" i="24" s="1"/>
  <c r="AK105" i="24" a="1"/>
  <c r="AK105" i="24" s="1"/>
  <c r="AL105" i="24" s="1"/>
  <c r="J105" i="24" s="1"/>
  <c r="U456" i="24" a="1"/>
  <c r="U456" i="24" s="1"/>
  <c r="AC456" i="24" s="1"/>
  <c r="I456" i="24" s="1"/>
  <c r="AK456" i="24" a="1"/>
  <c r="AK456" i="24" s="1"/>
  <c r="AL456" i="24" s="1"/>
  <c r="U60" i="24" a="1"/>
  <c r="U60" i="24" s="1"/>
  <c r="AK60" i="24" a="1"/>
  <c r="AK60" i="24" s="1"/>
  <c r="AL60" i="24" s="1"/>
  <c r="U82" i="24" a="1"/>
  <c r="U82" i="24" s="1"/>
  <c r="AK82" i="24" a="1"/>
  <c r="AK82" i="24" s="1"/>
  <c r="AL82" i="24" s="1"/>
  <c r="U561" i="24" a="1"/>
  <c r="U561" i="24" s="1"/>
  <c r="AK561" i="24" a="1"/>
  <c r="AK561" i="24" s="1"/>
  <c r="AL561" i="24" s="1"/>
  <c r="U479" i="24" a="1"/>
  <c r="U479" i="24" s="1"/>
  <c r="AC479" i="24" s="1"/>
  <c r="I479" i="24" s="1"/>
  <c r="AK479" i="24" a="1"/>
  <c r="AK479" i="24" s="1"/>
  <c r="AL479" i="24" s="1"/>
  <c r="J479" i="24" s="1"/>
  <c r="U375" i="24" a="1"/>
  <c r="U375" i="24" s="1"/>
  <c r="AG375" i="24" s="1"/>
  <c r="H375" i="24" s="1"/>
  <c r="AK375" i="24" a="1"/>
  <c r="AK375" i="24" s="1"/>
  <c r="AL375" i="24" s="1"/>
  <c r="U568" i="24" a="1"/>
  <c r="U568" i="24" s="1"/>
  <c r="AC568" i="24" s="1"/>
  <c r="I568" i="24" s="1"/>
  <c r="AK568" i="24" a="1"/>
  <c r="AK568" i="24" s="1"/>
  <c r="AL568" i="24" s="1"/>
  <c r="U532" i="24" a="1"/>
  <c r="U532" i="24" s="1"/>
  <c r="AC532" i="24" s="1"/>
  <c r="I532" i="24" s="1"/>
  <c r="AK532" i="24" a="1"/>
  <c r="AK532" i="24" s="1"/>
  <c r="AL532" i="24" s="1"/>
  <c r="U43" i="24" a="1"/>
  <c r="U43" i="24" s="1"/>
  <c r="AC43" i="24" s="1"/>
  <c r="I43" i="24" s="1"/>
  <c r="AK43" i="24" a="1"/>
  <c r="AK43" i="24" s="1"/>
  <c r="AL43" i="24" s="1"/>
  <c r="U300" i="24" a="1"/>
  <c r="U300" i="24" s="1"/>
  <c r="AK300" i="24" a="1"/>
  <c r="AK300" i="24" s="1"/>
  <c r="AL300" i="24" s="1"/>
  <c r="U419" i="24" a="1"/>
  <c r="U419" i="24" s="1"/>
  <c r="AK419" i="24" a="1"/>
  <c r="AK419" i="24" s="1"/>
  <c r="AL419" i="24" s="1"/>
  <c r="U443" i="24" a="1"/>
  <c r="U443" i="24" s="1"/>
  <c r="AG443" i="24" s="1"/>
  <c r="H443" i="24" s="1"/>
  <c r="AK443" i="24" a="1"/>
  <c r="AK443" i="24" s="1"/>
  <c r="AL443" i="24" s="1"/>
  <c r="J443" i="24" s="1"/>
  <c r="U345" i="24" a="1"/>
  <c r="U345" i="24" s="1"/>
  <c r="AK345" i="24" a="1"/>
  <c r="AK345" i="24" s="1"/>
  <c r="AL345" i="24" s="1"/>
  <c r="U557" i="24" a="1"/>
  <c r="U557" i="24" s="1"/>
  <c r="AG557" i="24" s="1"/>
  <c r="H557" i="24" s="1"/>
  <c r="AK557" i="24" a="1"/>
  <c r="AK557" i="24" s="1"/>
  <c r="AL557" i="24" s="1"/>
  <c r="U468" i="24" a="1"/>
  <c r="U468" i="24" s="1"/>
  <c r="AK468" i="24" a="1"/>
  <c r="AK468" i="24" s="1"/>
  <c r="AL468" i="24" s="1"/>
  <c r="U157" i="24" a="1"/>
  <c r="U157" i="24" s="1"/>
  <c r="AC157" i="24" s="1"/>
  <c r="I157" i="24" s="1"/>
  <c r="AK157" i="24" a="1"/>
  <c r="AK157" i="24" s="1"/>
  <c r="AL157" i="24" s="1"/>
  <c r="U720" i="24" a="1"/>
  <c r="U720" i="24" s="1"/>
  <c r="AG720" i="24" s="1"/>
  <c r="H720" i="24" s="1"/>
  <c r="AK720" i="24" a="1"/>
  <c r="AK720" i="24" s="1"/>
  <c r="AL720" i="24" s="1"/>
  <c r="U274" i="24" a="1"/>
  <c r="U274" i="24" s="1"/>
  <c r="AC274" i="24" s="1"/>
  <c r="I274" i="24" s="1"/>
  <c r="AK274" i="24" a="1"/>
  <c r="AK274" i="24" s="1"/>
  <c r="AL274" i="24" s="1"/>
  <c r="U79" i="24" a="1"/>
  <c r="U79" i="24" s="1"/>
  <c r="AG79" i="24" s="1"/>
  <c r="H79" i="24" s="1"/>
  <c r="AK79" i="24" a="1"/>
  <c r="AK79" i="24" s="1"/>
  <c r="AL79" i="24" s="1"/>
  <c r="J79" i="24" s="1"/>
  <c r="U688" i="24" a="1"/>
  <c r="U688" i="24" s="1"/>
  <c r="AC688" i="24" s="1"/>
  <c r="I688" i="24" s="1"/>
  <c r="AK688" i="24" a="1"/>
  <c r="AK688" i="24" s="1"/>
  <c r="AL688" i="24" s="1"/>
  <c r="U168" i="24" a="1"/>
  <c r="U168" i="24" s="1"/>
  <c r="AK168" i="24" a="1"/>
  <c r="AK168" i="24" s="1"/>
  <c r="AL168" i="24" s="1"/>
  <c r="U47" i="24" a="1"/>
  <c r="U47" i="24" s="1"/>
  <c r="AK47" i="24" a="1"/>
  <c r="AK47" i="24" s="1"/>
  <c r="AL47" i="24" s="1"/>
  <c r="U636" i="24" a="1"/>
  <c r="U636" i="24" s="1"/>
  <c r="AK636" i="24" a="1"/>
  <c r="AK636" i="24" s="1"/>
  <c r="AL636" i="24" s="1"/>
  <c r="U203" i="24" a="1"/>
  <c r="U203" i="24" s="1"/>
  <c r="AG203" i="24" s="1"/>
  <c r="H203" i="24" s="1"/>
  <c r="AK203" i="24" a="1"/>
  <c r="AK203" i="24" s="1"/>
  <c r="AL203" i="24" s="1"/>
  <c r="U90" i="24" a="1"/>
  <c r="U90" i="24" s="1"/>
  <c r="AG90" i="24" s="1"/>
  <c r="H90" i="24" s="1"/>
  <c r="AK90" i="24" a="1"/>
  <c r="AK90" i="24" s="1"/>
  <c r="AL90" i="24" s="1"/>
  <c r="U87" i="24" a="1"/>
  <c r="U87" i="24" s="1"/>
  <c r="AK87" i="24" a="1"/>
  <c r="AK87" i="24" s="1"/>
  <c r="AL87" i="24" s="1"/>
  <c r="U301" i="24" a="1"/>
  <c r="U301" i="24" s="1"/>
  <c r="AK301" i="24" a="1"/>
  <c r="AK301" i="24" s="1"/>
  <c r="AL301" i="24" s="1"/>
  <c r="U640" i="24" a="1"/>
  <c r="U640" i="24" s="1"/>
  <c r="AG640" i="24" s="1"/>
  <c r="H640" i="24" s="1"/>
  <c r="AK640" i="24" a="1"/>
  <c r="AK640" i="24" s="1"/>
  <c r="AL640" i="24" s="1"/>
  <c r="U40" i="24" a="1"/>
  <c r="U40" i="24" s="1"/>
  <c r="AC40" i="24" s="1"/>
  <c r="I40" i="24" s="1"/>
  <c r="AK40" i="24" a="1"/>
  <c r="AK40" i="24" s="1"/>
  <c r="AL40" i="24" s="1"/>
  <c r="J40" i="24" s="1"/>
  <c r="U641" i="24" a="1"/>
  <c r="U641" i="24" s="1"/>
  <c r="AC641" i="24" s="1"/>
  <c r="I641" i="24" s="1"/>
  <c r="AK641" i="24" a="1"/>
  <c r="AK641" i="24" s="1"/>
  <c r="AL641" i="24" s="1"/>
  <c r="J641" i="24" s="1"/>
  <c r="U110" i="24" a="1"/>
  <c r="U110" i="24" s="1"/>
  <c r="AC110" i="24" s="1"/>
  <c r="I110" i="24" s="1"/>
  <c r="AK110" i="24" a="1"/>
  <c r="AK110" i="24" s="1"/>
  <c r="AL110" i="24" s="1"/>
  <c r="J110" i="24" s="1"/>
  <c r="U229" i="24" a="1"/>
  <c r="U229" i="24" s="1"/>
  <c r="AC229" i="24" s="1"/>
  <c r="I229" i="24" s="1"/>
  <c r="AK229" i="24" a="1"/>
  <c r="AK229" i="24" s="1"/>
  <c r="AL229" i="24" s="1"/>
  <c r="U227" i="24" a="1"/>
  <c r="U227" i="24" s="1"/>
  <c r="AK227" i="24" a="1"/>
  <c r="AK227" i="24" s="1"/>
  <c r="AL227" i="24" s="1"/>
  <c r="U305" i="24" a="1"/>
  <c r="U305" i="24" s="1"/>
  <c r="AC305" i="24" s="1"/>
  <c r="I305" i="24" s="1"/>
  <c r="AK305" i="24" a="1"/>
  <c r="AK305" i="24" s="1"/>
  <c r="AL305" i="24" s="1"/>
  <c r="U684" i="24" a="1"/>
  <c r="U684" i="24" s="1"/>
  <c r="AC684" i="24" s="1"/>
  <c r="I684" i="24" s="1"/>
  <c r="AK684" i="24" a="1"/>
  <c r="AK684" i="24" s="1"/>
  <c r="AL684" i="24" s="1"/>
  <c r="U373" i="24" a="1"/>
  <c r="U373" i="24" s="1"/>
  <c r="AG373" i="24" s="1"/>
  <c r="H373" i="24" s="1"/>
  <c r="AK373" i="24" a="1"/>
  <c r="AK373" i="24" s="1"/>
  <c r="AL373" i="24" s="1"/>
  <c r="U196" i="24" a="1"/>
  <c r="U196" i="24" s="1"/>
  <c r="AC196" i="24" s="1"/>
  <c r="I196" i="24" s="1"/>
  <c r="AK196" i="24" a="1"/>
  <c r="AK196" i="24" s="1"/>
  <c r="AL196" i="24" s="1"/>
  <c r="U388" i="24" a="1"/>
  <c r="U388" i="24" s="1"/>
  <c r="AG388" i="24" s="1"/>
  <c r="H388" i="24" s="1"/>
  <c r="AK388" i="24" a="1"/>
  <c r="AK388" i="24" s="1"/>
  <c r="AL388" i="24" s="1"/>
  <c r="U54" i="24" a="1"/>
  <c r="U54" i="24" s="1"/>
  <c r="AK54" i="24" a="1"/>
  <c r="AK54" i="24" s="1"/>
  <c r="AL54" i="24" s="1"/>
  <c r="U37" i="24" a="1"/>
  <c r="U37" i="24" s="1"/>
  <c r="AK37" i="24" a="1"/>
  <c r="AK37" i="24" s="1"/>
  <c r="AL37" i="24" s="1"/>
  <c r="J37" i="24" s="1"/>
  <c r="U539" i="24" a="1"/>
  <c r="U539" i="24" s="1"/>
  <c r="AC539" i="24" s="1"/>
  <c r="I539" i="24" s="1"/>
  <c r="AK539" i="24" a="1"/>
  <c r="AK539" i="24" s="1"/>
  <c r="AL539" i="24" s="1"/>
  <c r="J539" i="24" s="1"/>
  <c r="U25" i="24" a="1"/>
  <c r="U25" i="24" s="1"/>
  <c r="AC25" i="24" s="1"/>
  <c r="I25" i="24" s="1"/>
  <c r="AK25" i="24" a="1"/>
  <c r="AK25" i="24" s="1"/>
  <c r="AL25" i="24" s="1"/>
  <c r="U377" i="24" a="1"/>
  <c r="U377" i="24" s="1"/>
  <c r="AG377" i="24" s="1"/>
  <c r="H377" i="24" s="1"/>
  <c r="AK377" i="24" a="1"/>
  <c r="AK377" i="24" s="1"/>
  <c r="AL377" i="24" s="1"/>
  <c r="U63" i="24" a="1"/>
  <c r="U63" i="24" s="1"/>
  <c r="AK63" i="24" a="1"/>
  <c r="AK63" i="24" s="1"/>
  <c r="AL63" i="24" s="1"/>
  <c r="U630" i="24" a="1"/>
  <c r="U630" i="24" s="1"/>
  <c r="AK630" i="24" a="1"/>
  <c r="AK630" i="24" s="1"/>
  <c r="AL630" i="24" s="1"/>
  <c r="U88" i="24" a="1"/>
  <c r="U88" i="24" s="1"/>
  <c r="AC88" i="24" s="1"/>
  <c r="I88" i="24" s="1"/>
  <c r="AK88" i="24" a="1"/>
  <c r="AK88" i="24" s="1"/>
  <c r="AL88" i="24" s="1"/>
  <c r="U220" i="24" a="1"/>
  <c r="U220" i="24" s="1"/>
  <c r="AG220" i="24" s="1"/>
  <c r="H220" i="24" s="1"/>
  <c r="AK220" i="24" a="1"/>
  <c r="AK220" i="24" s="1"/>
  <c r="AL220" i="24" s="1"/>
  <c r="J220" i="24" s="1"/>
  <c r="U255" i="24" a="1"/>
  <c r="U255" i="24" s="1"/>
  <c r="AG255" i="24" s="1"/>
  <c r="H255" i="24" s="1"/>
  <c r="AK255" i="24" a="1"/>
  <c r="AK255" i="24" s="1"/>
  <c r="AL255" i="24" s="1"/>
  <c r="U618" i="24" a="1"/>
  <c r="U618" i="24" s="1"/>
  <c r="AK618" i="24" a="1"/>
  <c r="AK618" i="24" s="1"/>
  <c r="AL618" i="24" s="1"/>
  <c r="J618" i="24" s="1"/>
  <c r="U566" i="24" a="1"/>
  <c r="U566" i="24" s="1"/>
  <c r="AG566" i="24" s="1"/>
  <c r="H566" i="24" s="1"/>
  <c r="AK566" i="24" a="1"/>
  <c r="AK566" i="24" s="1"/>
  <c r="AL566" i="24" s="1"/>
  <c r="U302" i="24" a="1"/>
  <c r="U302" i="24" s="1"/>
  <c r="AG302" i="24" s="1"/>
  <c r="H302" i="24" s="1"/>
  <c r="AK302" i="24" a="1"/>
  <c r="AK302" i="24" s="1"/>
  <c r="AL302" i="24" s="1"/>
  <c r="U492" i="24" a="1"/>
  <c r="U492" i="24" s="1"/>
  <c r="AK492" i="24" a="1"/>
  <c r="AK492" i="24" s="1"/>
  <c r="AL492" i="24" s="1"/>
  <c r="U45" i="24" a="1"/>
  <c r="U45" i="24" s="1"/>
  <c r="AG45" i="24" s="1"/>
  <c r="H45" i="24" s="1"/>
  <c r="AK45" i="24" a="1"/>
  <c r="AK45" i="24" s="1"/>
  <c r="AL45" i="24" s="1"/>
  <c r="U251" i="24" a="1"/>
  <c r="U251" i="24" s="1"/>
  <c r="AG251" i="24" s="1"/>
  <c r="H251" i="24" s="1"/>
  <c r="AK251" i="24" a="1"/>
  <c r="AK251" i="24" s="1"/>
  <c r="AL251" i="24" s="1"/>
  <c r="U73" i="24" a="1"/>
  <c r="U73" i="24" s="1"/>
  <c r="AC73" i="24" s="1"/>
  <c r="I73" i="24" s="1"/>
  <c r="AK73" i="24" a="1"/>
  <c r="AK73" i="24" s="1"/>
  <c r="AL73" i="24" s="1"/>
  <c r="U526" i="24" a="1"/>
  <c r="U526" i="24" s="1"/>
  <c r="AC526" i="24" s="1"/>
  <c r="I526" i="24" s="1"/>
  <c r="AK526" i="24" a="1"/>
  <c r="AK526" i="24" s="1"/>
  <c r="AL526" i="24" s="1"/>
  <c r="U487" i="24" a="1"/>
  <c r="U487" i="24" s="1"/>
  <c r="AK487" i="24" a="1"/>
  <c r="AK487" i="24" s="1"/>
  <c r="AL487" i="24" s="1"/>
  <c r="U232" i="24" a="1"/>
  <c r="U232" i="24" s="1"/>
  <c r="AK232" i="24" a="1"/>
  <c r="AK232" i="24" s="1"/>
  <c r="AL232" i="24" s="1"/>
  <c r="U400" i="24" a="1"/>
  <c r="U400" i="24" s="1"/>
  <c r="AC400" i="24" s="1"/>
  <c r="I400" i="24" s="1"/>
  <c r="AK400" i="24" a="1"/>
  <c r="AK400" i="24" s="1"/>
  <c r="AL400" i="24" s="1"/>
  <c r="J400" i="24" s="1"/>
  <c r="U102" i="24" a="1"/>
  <c r="U102" i="24" s="1"/>
  <c r="AG102" i="24" s="1"/>
  <c r="H102" i="24" s="1"/>
  <c r="AK102" i="24" a="1"/>
  <c r="AK102" i="24" s="1"/>
  <c r="AL102" i="24" s="1"/>
  <c r="U75" i="24" a="1"/>
  <c r="U75" i="24" s="1"/>
  <c r="AK75" i="24" a="1"/>
  <c r="AK75" i="24" s="1"/>
  <c r="AL75" i="24" s="1"/>
  <c r="U523" i="24" a="1"/>
  <c r="U523" i="24" s="1"/>
  <c r="AK523" i="24" a="1"/>
  <c r="AK523" i="24" s="1"/>
  <c r="AL523" i="24" s="1"/>
  <c r="U423" i="24" a="1"/>
  <c r="U423" i="24" s="1"/>
  <c r="AK423" i="24" a="1"/>
  <c r="AK423" i="24" s="1"/>
  <c r="AL423" i="24" s="1"/>
  <c r="U600" i="24" a="1"/>
  <c r="U600" i="24" s="1"/>
  <c r="AG600" i="24" s="1"/>
  <c r="H600" i="24" s="1"/>
  <c r="AK600" i="24" a="1"/>
  <c r="AK600" i="24" s="1"/>
  <c r="AL600" i="24" s="1"/>
  <c r="U170" i="24" a="1"/>
  <c r="U170" i="24" s="1"/>
  <c r="AG170" i="24" s="1"/>
  <c r="H170" i="24" s="1"/>
  <c r="AK170" i="24" a="1"/>
  <c r="AK170" i="24" s="1"/>
  <c r="AL170" i="24" s="1"/>
  <c r="U26" i="24" a="1"/>
  <c r="U26" i="24" s="1"/>
  <c r="AC26" i="24" s="1"/>
  <c r="I26" i="24" s="1"/>
  <c r="AK26" i="24" a="1"/>
  <c r="AK26" i="24" s="1"/>
  <c r="AL26" i="24" s="1"/>
  <c r="J26" i="24" s="1"/>
  <c r="U108" i="24" a="1"/>
  <c r="U108" i="24" s="1"/>
  <c r="AK108" i="24" a="1"/>
  <c r="AK108" i="24" s="1"/>
  <c r="AL108" i="24" s="1"/>
  <c r="U519" i="24" a="1"/>
  <c r="U519" i="24" s="1"/>
  <c r="AC519" i="24" s="1"/>
  <c r="I519" i="24" s="1"/>
  <c r="AK519" i="24" a="1"/>
  <c r="AK519" i="24" s="1"/>
  <c r="AL519" i="24" s="1"/>
  <c r="U472" i="24" a="1"/>
  <c r="U472" i="24" s="1"/>
  <c r="AC472" i="24" s="1"/>
  <c r="I472" i="24" s="1"/>
  <c r="AK472" i="24" a="1"/>
  <c r="AK472" i="24" s="1"/>
  <c r="AL472" i="24" s="1"/>
  <c r="J472" i="24" s="1"/>
  <c r="U58" i="24" a="1"/>
  <c r="U58" i="24" s="1"/>
  <c r="AK58" i="24" a="1"/>
  <c r="AK58" i="24" s="1"/>
  <c r="AL58" i="24" s="1"/>
  <c r="U283" i="24" a="1"/>
  <c r="U283" i="24" s="1"/>
  <c r="AK283" i="24" a="1"/>
  <c r="AK283" i="24" s="1"/>
  <c r="AL283" i="24" s="1"/>
  <c r="U335" i="24" a="1"/>
  <c r="U335" i="24" s="1"/>
  <c r="AK335" i="24" a="1"/>
  <c r="AK335" i="24" s="1"/>
  <c r="AL335" i="24" s="1"/>
  <c r="J335" i="24" s="1"/>
  <c r="U233" i="24" a="1"/>
  <c r="U233" i="24" s="1"/>
  <c r="AK233" i="24" a="1"/>
  <c r="AK233" i="24" s="1"/>
  <c r="AL233" i="24" s="1"/>
  <c r="U716" i="24" a="1"/>
  <c r="U716" i="24" s="1"/>
  <c r="AG716" i="24" s="1"/>
  <c r="H716" i="24" s="1"/>
  <c r="AK716" i="24" a="1"/>
  <c r="AK716" i="24" s="1"/>
  <c r="AL716" i="24" s="1"/>
  <c r="U92" i="24" a="1"/>
  <c r="U92" i="24" s="1"/>
  <c r="AK92" i="24" a="1"/>
  <c r="AK92" i="24" s="1"/>
  <c r="AL92" i="24" s="1"/>
  <c r="U35" i="24" a="1"/>
  <c r="U35" i="24" s="1"/>
  <c r="AK35" i="24" a="1"/>
  <c r="AK35" i="24" s="1"/>
  <c r="AL35" i="24" s="1"/>
  <c r="J35" i="24" s="1"/>
  <c r="U438" i="24" a="1"/>
  <c r="U438" i="24" s="1"/>
  <c r="AC438" i="24" s="1"/>
  <c r="I438" i="24" s="1"/>
  <c r="AK438" i="24" a="1"/>
  <c r="AK438" i="24" s="1"/>
  <c r="AL438" i="24" s="1"/>
  <c r="J438" i="24" s="1"/>
  <c r="U111" i="24" a="1"/>
  <c r="U111" i="24" s="1"/>
  <c r="AC111" i="24" s="1"/>
  <c r="I111" i="24" s="1"/>
  <c r="AK111" i="24" a="1"/>
  <c r="AK111" i="24" s="1"/>
  <c r="AL111" i="24" s="1"/>
  <c r="J111" i="24" s="1"/>
  <c r="U339" i="24" a="1"/>
  <c r="U339" i="24" s="1"/>
  <c r="AC339" i="24" s="1"/>
  <c r="I339" i="24" s="1"/>
  <c r="AK339" i="24" a="1"/>
  <c r="AK339" i="24" s="1"/>
  <c r="AL339" i="24" s="1"/>
  <c r="U180" i="24" a="1"/>
  <c r="U180" i="24" s="1"/>
  <c r="AG180" i="24" s="1"/>
  <c r="H180" i="24" s="1"/>
  <c r="AK180" i="24" a="1"/>
  <c r="AK180" i="24" s="1"/>
  <c r="AL180" i="24" s="1"/>
  <c r="U289" i="24" a="1"/>
  <c r="U289" i="24" s="1"/>
  <c r="AK289" i="24" a="1"/>
  <c r="AK289" i="24" s="1"/>
  <c r="AL289" i="24" s="1"/>
  <c r="J289" i="24" s="1"/>
  <c r="U674" i="24" a="1"/>
  <c r="U674" i="24" s="1"/>
  <c r="AK674" i="24" a="1"/>
  <c r="AK674" i="24" s="1"/>
  <c r="AL674" i="24" s="1"/>
  <c r="U219" i="24" a="1"/>
  <c r="U219" i="24" s="1"/>
  <c r="AC219" i="24" s="1"/>
  <c r="I219" i="24" s="1"/>
  <c r="AK219" i="24" a="1"/>
  <c r="AK219" i="24" s="1"/>
  <c r="AL219" i="24" s="1"/>
  <c r="J219" i="24" s="1"/>
  <c r="U680" i="24" a="1"/>
  <c r="U680" i="24" s="1"/>
  <c r="AC680" i="24" s="1"/>
  <c r="I680" i="24" s="1"/>
  <c r="AK680" i="24" a="1"/>
  <c r="AK680" i="24" s="1"/>
  <c r="AL680" i="24" s="1"/>
  <c r="U652" i="24" a="1"/>
  <c r="U652" i="24" s="1"/>
  <c r="AK652" i="24" a="1"/>
  <c r="AK652" i="24" s="1"/>
  <c r="AL652" i="24" s="1"/>
  <c r="U719" i="24" a="1"/>
  <c r="U719" i="24" s="1"/>
  <c r="AG719" i="24" s="1"/>
  <c r="H719" i="24" s="1"/>
  <c r="AK719" i="24" a="1"/>
  <c r="AK719" i="24" s="1"/>
  <c r="AL719" i="24" s="1"/>
  <c r="U385" i="24" a="1"/>
  <c r="U385" i="24" s="1"/>
  <c r="AK385" i="24" a="1"/>
  <c r="AK385" i="24" s="1"/>
  <c r="AL385" i="24" s="1"/>
  <c r="U444" i="24" a="1"/>
  <c r="U444" i="24" s="1"/>
  <c r="AC444" i="24" s="1"/>
  <c r="I444" i="24" s="1"/>
  <c r="AK444" i="24" a="1"/>
  <c r="AK444" i="24" s="1"/>
  <c r="AL444" i="24" s="1"/>
  <c r="U382" i="24" a="1"/>
  <c r="U382" i="24" s="1"/>
  <c r="AC382" i="24" s="1"/>
  <c r="I382" i="24" s="1"/>
  <c r="AK382" i="24" a="1"/>
  <c r="AK382" i="24" s="1"/>
  <c r="AL382" i="24" s="1"/>
  <c r="J382" i="24" s="1"/>
  <c r="U281" i="24" a="1"/>
  <c r="U281" i="24" s="1"/>
  <c r="AC281" i="24" s="1"/>
  <c r="I281" i="24" s="1"/>
  <c r="AK281" i="24" a="1"/>
  <c r="AK281" i="24" s="1"/>
  <c r="AL281" i="24" s="1"/>
  <c r="U46" i="24" a="1"/>
  <c r="U46" i="24" s="1"/>
  <c r="AC46" i="24" s="1"/>
  <c r="I46" i="24" s="1"/>
  <c r="AK46" i="24" a="1"/>
  <c r="AK46" i="24" s="1"/>
  <c r="AL46" i="24" s="1"/>
  <c r="U125" i="24" a="1"/>
  <c r="U125" i="24" s="1"/>
  <c r="AC125" i="24" s="1"/>
  <c r="I125" i="24" s="1"/>
  <c r="AK125" i="24" a="1"/>
  <c r="AK125" i="24" s="1"/>
  <c r="AL125" i="24" s="1"/>
  <c r="U469" i="24" a="1"/>
  <c r="U469" i="24" s="1"/>
  <c r="AG469" i="24" s="1"/>
  <c r="H469" i="24" s="1"/>
  <c r="AK469" i="24" a="1"/>
  <c r="AK469" i="24" s="1"/>
  <c r="AL469" i="24" s="1"/>
  <c r="U457" i="24" a="1"/>
  <c r="U457" i="24" s="1"/>
  <c r="AC457" i="24" s="1"/>
  <c r="I457" i="24" s="1"/>
  <c r="AK457" i="24" a="1"/>
  <c r="AK457" i="24" s="1"/>
  <c r="AL457" i="24" s="1"/>
  <c r="U465" i="24" a="1"/>
  <c r="U465" i="24" s="1"/>
  <c r="AG465" i="24" s="1"/>
  <c r="H465" i="24" s="1"/>
  <c r="AK465" i="24" a="1"/>
  <c r="AK465" i="24" s="1"/>
  <c r="AL465" i="24" s="1"/>
  <c r="U495" i="24" a="1"/>
  <c r="U495" i="24" s="1"/>
  <c r="AG495" i="24" s="1"/>
  <c r="H495" i="24" s="1"/>
  <c r="AK495" i="24" a="1"/>
  <c r="AK495" i="24" s="1"/>
  <c r="AL495" i="24" s="1"/>
  <c r="J495" i="24" s="1"/>
  <c r="U303" i="24" a="1"/>
  <c r="U303" i="24" s="1"/>
  <c r="AG303" i="24" s="1"/>
  <c r="H303" i="24" s="1"/>
  <c r="AK303" i="24" a="1"/>
  <c r="AK303" i="24" s="1"/>
  <c r="AL303" i="24" s="1"/>
  <c r="U268" i="24" a="1"/>
  <c r="U268" i="24" s="1"/>
  <c r="AK268" i="24" a="1"/>
  <c r="AK268" i="24" s="1"/>
  <c r="AL268" i="24" s="1"/>
  <c r="U538" i="24" a="1"/>
  <c r="U538" i="24" s="1"/>
  <c r="AK538" i="24" a="1"/>
  <c r="AK538" i="24" s="1"/>
  <c r="AL538" i="24" s="1"/>
  <c r="J538" i="24" s="1"/>
  <c r="U460" i="24" a="1"/>
  <c r="U460" i="24" s="1"/>
  <c r="AG460" i="24" s="1"/>
  <c r="H460" i="24" s="1"/>
  <c r="AK460" i="24" a="1"/>
  <c r="AK460" i="24" s="1"/>
  <c r="AL460" i="24" s="1"/>
  <c r="U470" i="24" a="1"/>
  <c r="U470" i="24" s="1"/>
  <c r="AC470" i="24" s="1"/>
  <c r="I470" i="24" s="1"/>
  <c r="AK470" i="24" a="1"/>
  <c r="AK470" i="24" s="1"/>
  <c r="AL470" i="24" s="1"/>
  <c r="J470" i="24" s="1"/>
  <c r="U340" i="24" a="1"/>
  <c r="U340" i="24" s="1"/>
  <c r="AC340" i="24" s="1"/>
  <c r="I340" i="24" s="1"/>
  <c r="AK340" i="24" a="1"/>
  <c r="AK340" i="24" s="1"/>
  <c r="AL340" i="24" s="1"/>
  <c r="J340" i="24" s="1"/>
  <c r="U695" i="24" a="1"/>
  <c r="U695" i="24" s="1"/>
  <c r="AG695" i="24" s="1"/>
  <c r="H695" i="24" s="1"/>
  <c r="AK695" i="24" a="1"/>
  <c r="AK695" i="24" s="1"/>
  <c r="AL695" i="24" s="1"/>
  <c r="U505" i="24" a="1"/>
  <c r="U505" i="24" s="1"/>
  <c r="AG505" i="24" s="1"/>
  <c r="H505" i="24" s="1"/>
  <c r="AK505" i="24" a="1"/>
  <c r="AK505" i="24" s="1"/>
  <c r="AL505" i="24" s="1"/>
  <c r="J505" i="24" s="1"/>
  <c r="U437" i="24" a="1"/>
  <c r="U437" i="24" s="1"/>
  <c r="AG437" i="24" s="1"/>
  <c r="H437" i="24" s="1"/>
  <c r="AK437" i="24" a="1"/>
  <c r="AK437" i="24" s="1"/>
  <c r="AL437" i="24" s="1"/>
  <c r="J437" i="24" s="1"/>
  <c r="U425" i="24" a="1"/>
  <c r="U425" i="24" s="1"/>
  <c r="AG425" i="24" s="1"/>
  <c r="H425" i="24" s="1"/>
  <c r="AK425" i="24" a="1"/>
  <c r="AK425" i="24" s="1"/>
  <c r="AL425" i="24" s="1"/>
  <c r="U89" i="24" a="1"/>
  <c r="U89" i="24" s="1"/>
  <c r="AK89" i="24" a="1"/>
  <c r="AK89" i="24" s="1"/>
  <c r="AL89" i="24" s="1"/>
  <c r="J89" i="24" s="1"/>
  <c r="U177" i="24" a="1"/>
  <c r="U177" i="24" s="1"/>
  <c r="AK177" i="24" a="1"/>
  <c r="AK177" i="24" s="1"/>
  <c r="AL177" i="24" s="1"/>
  <c r="J177" i="24" s="1"/>
  <c r="U280" i="24" a="1"/>
  <c r="U280" i="24" s="1"/>
  <c r="AC280" i="24" s="1"/>
  <c r="I280" i="24" s="1"/>
  <c r="AK280" i="24" a="1"/>
  <c r="AK280" i="24" s="1"/>
  <c r="AL280" i="24" s="1"/>
  <c r="U169" i="24" a="1"/>
  <c r="U169" i="24" s="1"/>
  <c r="AG169" i="24" s="1"/>
  <c r="H169" i="24" s="1"/>
  <c r="AK169" i="24" a="1"/>
  <c r="AK169" i="24" s="1"/>
  <c r="AL169" i="24" s="1"/>
  <c r="U18" i="24" a="1"/>
  <c r="U18" i="24" s="1"/>
  <c r="AC18" i="24" s="1"/>
  <c r="I18" i="24" s="1"/>
  <c r="AK18" i="24" a="1"/>
  <c r="AK18" i="24" s="1"/>
  <c r="AL18" i="24" s="1"/>
  <c r="U238" i="24" a="1"/>
  <c r="U238" i="24" s="1"/>
  <c r="AK238" i="24" a="1"/>
  <c r="AK238" i="24" s="1"/>
  <c r="AL238" i="24" s="1"/>
  <c r="U15" i="24" a="1"/>
  <c r="U15" i="24" s="1"/>
  <c r="AC15" i="24" s="1"/>
  <c r="I15" i="24" s="1"/>
  <c r="AK15" i="24" a="1"/>
  <c r="AK15" i="24" s="1"/>
  <c r="AL15" i="24" s="1"/>
  <c r="U699" i="24" a="1"/>
  <c r="U699" i="24" s="1"/>
  <c r="AG699" i="24" s="1"/>
  <c r="H699" i="24" s="1"/>
  <c r="AK699" i="24" a="1"/>
  <c r="AK699" i="24" s="1"/>
  <c r="AL699" i="24" s="1"/>
  <c r="J699" i="24" s="1"/>
  <c r="U94" i="24" a="1"/>
  <c r="U94" i="24" s="1"/>
  <c r="AK94" i="24" a="1"/>
  <c r="AK94" i="24" s="1"/>
  <c r="AL94" i="24" s="1"/>
  <c r="U591" i="24" a="1"/>
  <c r="U591" i="24" s="1"/>
  <c r="AG591" i="24" s="1"/>
  <c r="H591" i="24" s="1"/>
  <c r="AK591" i="24" a="1"/>
  <c r="AK591" i="24" s="1"/>
  <c r="AL591" i="24" s="1"/>
  <c r="U614" i="24" a="1"/>
  <c r="U614" i="24" s="1"/>
  <c r="AK614" i="24" a="1"/>
  <c r="AK614" i="24" s="1"/>
  <c r="AL614" i="24" s="1"/>
  <c r="J614" i="24" s="1"/>
  <c r="U267" i="24" a="1"/>
  <c r="U267" i="24" s="1"/>
  <c r="AK267" i="24" a="1"/>
  <c r="AK267" i="24" s="1"/>
  <c r="AL267" i="24" s="1"/>
  <c r="U540" i="24" a="1"/>
  <c r="U540" i="24" s="1"/>
  <c r="AK540" i="24" a="1"/>
  <c r="AK540" i="24" s="1"/>
  <c r="AL540" i="24" s="1"/>
  <c r="J540" i="24" s="1"/>
  <c r="U360" i="24" a="1"/>
  <c r="U360" i="24" s="1"/>
  <c r="AK360" i="24" a="1"/>
  <c r="AK360" i="24" s="1"/>
  <c r="AL360" i="24" s="1"/>
  <c r="U387" i="24" a="1"/>
  <c r="U387" i="24" s="1"/>
  <c r="AC387" i="24" s="1"/>
  <c r="I387" i="24" s="1"/>
  <c r="AK387" i="24" a="1"/>
  <c r="AK387" i="24" s="1"/>
  <c r="AL387" i="24" s="1"/>
  <c r="U262" i="24" a="1"/>
  <c r="U262" i="24" s="1"/>
  <c r="AK262" i="24" a="1"/>
  <c r="AK262" i="24" s="1"/>
  <c r="AL262" i="24" s="1"/>
  <c r="U214" i="24" a="1"/>
  <c r="U214" i="24" s="1"/>
  <c r="AK214" i="24" a="1"/>
  <c r="AK214" i="24" s="1"/>
  <c r="AL214" i="24" s="1"/>
  <c r="J214" i="24" s="1"/>
  <c r="U325" i="24" a="1"/>
  <c r="U325" i="24" s="1"/>
  <c r="AC325" i="24" s="1"/>
  <c r="I325" i="24" s="1"/>
  <c r="AK325" i="24" a="1"/>
  <c r="AK325" i="24" s="1"/>
  <c r="AL325" i="24" s="1"/>
  <c r="U119" i="24" a="1"/>
  <c r="U119" i="24" s="1"/>
  <c r="AK119" i="24" a="1"/>
  <c r="AK119" i="24" s="1"/>
  <c r="AL119" i="24" s="1"/>
  <c r="J119" i="24" s="1"/>
  <c r="U276" i="24" a="1"/>
  <c r="U276" i="24" s="1"/>
  <c r="AK276" i="24" a="1"/>
  <c r="AK276" i="24" s="1"/>
  <c r="AL276" i="24" s="1"/>
  <c r="U242" i="24" a="1"/>
  <c r="U242" i="24" s="1"/>
  <c r="AG242" i="24" s="1"/>
  <c r="H242" i="24" s="1"/>
  <c r="AK242" i="24" a="1"/>
  <c r="AK242" i="24" s="1"/>
  <c r="AL242" i="24" s="1"/>
  <c r="U665" i="24" a="1"/>
  <c r="U665" i="24" s="1"/>
  <c r="AK665" i="24" a="1"/>
  <c r="AK665" i="24" s="1"/>
  <c r="AL665" i="24" s="1"/>
  <c r="J665" i="24" s="1"/>
  <c r="U29" i="24" a="1"/>
  <c r="U29" i="24" s="1"/>
  <c r="AK29" i="24" a="1"/>
  <c r="AK29" i="24" s="1"/>
  <c r="AL29" i="24" s="1"/>
  <c r="U269" i="24" a="1"/>
  <c r="U269" i="24" s="1"/>
  <c r="AK269" i="24" a="1"/>
  <c r="AK269" i="24" s="1"/>
  <c r="AL269" i="24" s="1"/>
  <c r="U249" i="24" a="1"/>
  <c r="U249" i="24" s="1"/>
  <c r="AK249" i="24" a="1"/>
  <c r="AK249" i="24" s="1"/>
  <c r="AL249" i="24" s="1"/>
  <c r="J249" i="24" s="1"/>
  <c r="U467" i="24" a="1"/>
  <c r="U467" i="24" s="1"/>
  <c r="AC467" i="24" s="1"/>
  <c r="I467" i="24" s="1"/>
  <c r="AK467" i="24" a="1"/>
  <c r="AK467" i="24" s="1"/>
  <c r="AL467" i="24" s="1"/>
  <c r="J467" i="24" s="1"/>
  <c r="U517" i="24" a="1"/>
  <c r="U517" i="24" s="1"/>
  <c r="AK517" i="24" a="1"/>
  <c r="AK517" i="24" s="1"/>
  <c r="AL517" i="24" s="1"/>
  <c r="U643" i="24" a="1"/>
  <c r="U643" i="24" s="1"/>
  <c r="AC643" i="24" s="1"/>
  <c r="I643" i="24" s="1"/>
  <c r="AK643" i="24" a="1"/>
  <c r="AK643" i="24" s="1"/>
  <c r="AL643" i="24" s="1"/>
  <c r="U612" i="24" a="1"/>
  <c r="U612" i="24" s="1"/>
  <c r="AC612" i="24" s="1"/>
  <c r="I612" i="24" s="1"/>
  <c r="AK612" i="24" a="1"/>
  <c r="AK612" i="24" s="1"/>
  <c r="AL612" i="24" s="1"/>
  <c r="U563" i="24" a="1"/>
  <c r="U563" i="24" s="1"/>
  <c r="AC563" i="24" s="1"/>
  <c r="I563" i="24" s="1"/>
  <c r="AK563" i="24" a="1"/>
  <c r="AK563" i="24" s="1"/>
  <c r="AL563" i="24" s="1"/>
  <c r="U114" i="24" a="1"/>
  <c r="U114" i="24" s="1"/>
  <c r="AC114" i="24" s="1"/>
  <c r="I114" i="24" s="1"/>
  <c r="AK114" i="24" a="1"/>
  <c r="AK114" i="24" s="1"/>
  <c r="AL114" i="24" s="1"/>
  <c r="J114" i="24" s="1"/>
  <c r="U397" i="24" a="1"/>
  <c r="U397" i="24" s="1"/>
  <c r="AG397" i="24" s="1"/>
  <c r="H397" i="24" s="1"/>
  <c r="AK397" i="24" a="1"/>
  <c r="AK397" i="24" s="1"/>
  <c r="AL397" i="24" s="1"/>
  <c r="U64" i="24" a="1"/>
  <c r="U64" i="24" s="1"/>
  <c r="AC64" i="24" s="1"/>
  <c r="I64" i="24" s="1"/>
  <c r="AK64" i="24" a="1"/>
  <c r="AK64" i="24" s="1"/>
  <c r="AL64" i="24" s="1"/>
  <c r="U11" i="24" a="1"/>
  <c r="U11" i="24" s="1"/>
  <c r="AC11" i="24" s="1"/>
  <c r="I11" i="24" s="1"/>
  <c r="AK11" i="24" a="1"/>
  <c r="AK11" i="24" s="1"/>
  <c r="AL11" i="24" s="1"/>
  <c r="J11" i="24" s="1"/>
  <c r="U86" i="24" a="1"/>
  <c r="U86" i="24" s="1"/>
  <c r="AK86" i="24" a="1"/>
  <c r="AK86" i="24" s="1"/>
  <c r="AL86" i="24" s="1"/>
  <c r="U713" i="24" a="1"/>
  <c r="U713" i="24" s="1"/>
  <c r="AK713" i="24" a="1"/>
  <c r="AK713" i="24" s="1"/>
  <c r="AL713" i="24" s="1"/>
  <c r="J713" i="24" s="1"/>
  <c r="U642" i="24" a="1"/>
  <c r="U642" i="24" s="1"/>
  <c r="AC642" i="24" s="1"/>
  <c r="I642" i="24" s="1"/>
  <c r="AK642" i="24" a="1"/>
  <c r="AK642" i="24" s="1"/>
  <c r="AL642" i="24" s="1"/>
  <c r="J642" i="24" s="1"/>
  <c r="U482" i="24" a="1"/>
  <c r="U482" i="24" s="1"/>
  <c r="AC482" i="24" s="1"/>
  <c r="I482" i="24" s="1"/>
  <c r="AK482" i="24" a="1"/>
  <c r="AK482" i="24" s="1"/>
  <c r="AL482" i="24" s="1"/>
  <c r="J482" i="24" s="1"/>
  <c r="U364" i="24" a="1"/>
  <c r="U364" i="24" s="1"/>
  <c r="AG364" i="24" s="1"/>
  <c r="H364" i="24" s="1"/>
  <c r="AK364" i="24" a="1"/>
  <c r="AK364" i="24" s="1"/>
  <c r="AL364" i="24" s="1"/>
  <c r="U76" i="24" a="1"/>
  <c r="U76" i="24" s="1"/>
  <c r="AG76" i="24" s="1"/>
  <c r="H76" i="24" s="1"/>
  <c r="AK76" i="24" a="1"/>
  <c r="AK76" i="24" s="1"/>
  <c r="AL76" i="24" s="1"/>
  <c r="J76" i="24" s="1"/>
  <c r="U623" i="24" a="1"/>
  <c r="U623" i="24" s="1"/>
  <c r="AG623" i="24" s="1"/>
  <c r="H623" i="24" s="1"/>
  <c r="AK623" i="24" a="1"/>
  <c r="AK623" i="24" s="1"/>
  <c r="AL623" i="24" s="1"/>
  <c r="J623" i="24" s="1"/>
  <c r="U365" i="24" a="1"/>
  <c r="U365" i="24" s="1"/>
  <c r="AK365" i="24" a="1"/>
  <c r="AK365" i="24" s="1"/>
  <c r="AL365" i="24" s="1"/>
  <c r="U454" i="24" a="1"/>
  <c r="U454" i="24" s="1"/>
  <c r="AC454" i="24" s="1"/>
  <c r="I454" i="24" s="1"/>
  <c r="AK454" i="24" a="1"/>
  <c r="AK454" i="24" s="1"/>
  <c r="AL454" i="24" s="1"/>
  <c r="J454" i="24" s="1"/>
  <c r="U208" i="24" a="1"/>
  <c r="U208" i="24" s="1"/>
  <c r="AK208" i="24" a="1"/>
  <c r="AK208" i="24" s="1"/>
  <c r="AL208" i="24" s="1"/>
  <c r="U256" i="24" a="1"/>
  <c r="U256" i="24" s="1"/>
  <c r="AC256" i="24" s="1"/>
  <c r="I256" i="24" s="1"/>
  <c r="AK256" i="24" a="1"/>
  <c r="AK256" i="24" s="1"/>
  <c r="AL256" i="24" s="1"/>
  <c r="J256" i="24" s="1"/>
  <c r="U135" i="24" a="1"/>
  <c r="U135" i="24" s="1"/>
  <c r="AG135" i="24" s="1"/>
  <c r="H135" i="24" s="1"/>
  <c r="AK135" i="24" a="1"/>
  <c r="AK135" i="24" s="1"/>
  <c r="AL135" i="24" s="1"/>
  <c r="J135" i="24" s="1"/>
  <c r="U160" i="24" a="1"/>
  <c r="U160" i="24" s="1"/>
  <c r="AG160" i="24" s="1"/>
  <c r="H160" i="24" s="1"/>
  <c r="AK160" i="24" a="1"/>
  <c r="AK160" i="24" s="1"/>
  <c r="AL160" i="24" s="1"/>
  <c r="J160" i="24" s="1"/>
  <c r="U100" i="24" a="1"/>
  <c r="U100" i="24" s="1"/>
  <c r="AG100" i="24" s="1"/>
  <c r="H100" i="24" s="1"/>
  <c r="AK100" i="24" a="1"/>
  <c r="AK100" i="24" s="1"/>
  <c r="AL100" i="24" s="1"/>
  <c r="U610" i="24" a="1"/>
  <c r="U610" i="24" s="1"/>
  <c r="AK610" i="24" a="1"/>
  <c r="AK610" i="24" s="1"/>
  <c r="AL610" i="24" s="1"/>
  <c r="U521" i="24" a="1"/>
  <c r="U521" i="24" s="1"/>
  <c r="AC521" i="24" s="1"/>
  <c r="I521" i="24" s="1"/>
  <c r="AK521" i="24" a="1"/>
  <c r="AK521" i="24" s="1"/>
  <c r="AL521" i="24" s="1"/>
  <c r="J521" i="24" s="1"/>
  <c r="U414" i="24" a="1"/>
  <c r="U414" i="24" s="1"/>
  <c r="AC414" i="24" s="1"/>
  <c r="I414" i="24" s="1"/>
  <c r="AK414" i="24" a="1"/>
  <c r="AK414" i="24" s="1"/>
  <c r="AL414" i="24" s="1"/>
  <c r="U41" i="24" a="1"/>
  <c r="U41" i="24" s="1"/>
  <c r="AG41" i="24" s="1"/>
  <c r="H41" i="24" s="1"/>
  <c r="AK41" i="24" a="1"/>
  <c r="AK41" i="24" s="1"/>
  <c r="AL41" i="24" s="1"/>
  <c r="U49" i="24" a="1"/>
  <c r="U49" i="24" s="1"/>
  <c r="AG49" i="24" s="1"/>
  <c r="H49" i="24" s="1"/>
  <c r="AK49" i="24" a="1"/>
  <c r="AK49" i="24" s="1"/>
  <c r="AL49" i="24" s="1"/>
  <c r="J49" i="24" s="1"/>
  <c r="U349" i="24" a="1"/>
  <c r="U349" i="24" s="1"/>
  <c r="AK349" i="24" a="1"/>
  <c r="AK349" i="24" s="1"/>
  <c r="AL349" i="24" s="1"/>
  <c r="U601" i="24" a="1"/>
  <c r="U601" i="24" s="1"/>
  <c r="AK601" i="24" a="1"/>
  <c r="AK601" i="24" s="1"/>
  <c r="AL601" i="24" s="1"/>
  <c r="U530" i="24" a="1"/>
  <c r="U530" i="24" s="1"/>
  <c r="AK530" i="24" a="1"/>
  <c r="AK530" i="24" s="1"/>
  <c r="AL530" i="24" s="1"/>
  <c r="J530" i="24" s="1"/>
  <c r="U678" i="24" a="1"/>
  <c r="U678" i="24" s="1"/>
  <c r="AK678" i="24" a="1"/>
  <c r="AK678" i="24" s="1"/>
  <c r="AL678" i="24" s="1"/>
  <c r="J678" i="24" s="1"/>
  <c r="U34" i="24" a="1"/>
  <c r="U34" i="24" s="1"/>
  <c r="AK34" i="24" a="1"/>
  <c r="AK34" i="24" s="1"/>
  <c r="AL34" i="24" s="1"/>
  <c r="U448" i="24" a="1"/>
  <c r="U448" i="24" s="1"/>
  <c r="AK448" i="24" a="1"/>
  <c r="AK448" i="24" s="1"/>
  <c r="AL448" i="24" s="1"/>
  <c r="U447" i="24" a="1"/>
  <c r="U447" i="24" s="1"/>
  <c r="AG447" i="24" s="1"/>
  <c r="H447" i="24" s="1"/>
  <c r="AK447" i="24" a="1"/>
  <c r="AK447" i="24" s="1"/>
  <c r="AL447" i="24" s="1"/>
  <c r="U586" i="24" a="1"/>
  <c r="U586" i="24" s="1"/>
  <c r="AK586" i="24" a="1"/>
  <c r="AK586" i="24" s="1"/>
  <c r="AL586" i="24" s="1"/>
  <c r="J586" i="24" s="1"/>
  <c r="U598" i="24" a="1"/>
  <c r="U598" i="24" s="1"/>
  <c r="AG598" i="24" s="1"/>
  <c r="H598" i="24" s="1"/>
  <c r="AK598" i="24" a="1"/>
  <c r="AK598" i="24" s="1"/>
  <c r="AL598" i="24" s="1"/>
  <c r="U65" i="24" a="1"/>
  <c r="U65" i="24" s="1"/>
  <c r="AC65" i="24" s="1"/>
  <c r="I65" i="24" s="1"/>
  <c r="AK65" i="24" a="1"/>
  <c r="AK65" i="24" s="1"/>
  <c r="AL65" i="24" s="1"/>
  <c r="U146" i="24" a="1"/>
  <c r="U146" i="24" s="1"/>
  <c r="AC146" i="24" s="1"/>
  <c r="I146" i="24" s="1"/>
  <c r="AK146" i="24" a="1"/>
  <c r="AK146" i="24" s="1"/>
  <c r="AL146" i="24" s="1"/>
  <c r="J146" i="24" s="1"/>
  <c r="U253" i="24" a="1"/>
  <c r="U253" i="24" s="1"/>
  <c r="AG253" i="24" s="1"/>
  <c r="H253" i="24" s="1"/>
  <c r="AK253" i="24" a="1"/>
  <c r="AK253" i="24" s="1"/>
  <c r="AL253" i="24" s="1"/>
  <c r="J253" i="24" s="1"/>
  <c r="U587" i="24" a="1"/>
  <c r="U587" i="24" s="1"/>
  <c r="AG587" i="24" s="1"/>
  <c r="H587" i="24" s="1"/>
  <c r="AK587" i="24" a="1"/>
  <c r="AK587" i="24" s="1"/>
  <c r="AL587" i="24" s="1"/>
  <c r="U178" i="24" a="1"/>
  <c r="U178" i="24" s="1"/>
  <c r="AG178" i="24" s="1"/>
  <c r="H178" i="24" s="1"/>
  <c r="AK178" i="24" a="1"/>
  <c r="AK178" i="24" s="1"/>
  <c r="AL178" i="24" s="1"/>
  <c r="U139" i="24" a="1"/>
  <c r="U139" i="24" s="1"/>
  <c r="AK139" i="24" a="1"/>
  <c r="AK139" i="24" s="1"/>
  <c r="AL139" i="24" s="1"/>
  <c r="J139" i="24" s="1"/>
  <c r="U147" i="24" a="1"/>
  <c r="U147" i="24" s="1"/>
  <c r="AK147" i="24" a="1"/>
  <c r="AK147" i="24" s="1"/>
  <c r="AL147" i="24" s="1"/>
  <c r="U218" i="24" a="1"/>
  <c r="U218" i="24" s="1"/>
  <c r="AK218" i="24" a="1"/>
  <c r="AK218" i="24" s="1"/>
  <c r="AL218" i="24" s="1"/>
  <c r="J218" i="24" s="1"/>
  <c r="U240" i="24" a="1"/>
  <c r="U240" i="24" s="1"/>
  <c r="AK240" i="24" a="1"/>
  <c r="AK240" i="24" s="1"/>
  <c r="AL240" i="24" s="1"/>
  <c r="U708" i="24" a="1"/>
  <c r="U708" i="24" s="1"/>
  <c r="AK708" i="24" a="1"/>
  <c r="AK708" i="24" s="1"/>
  <c r="AL708" i="24" s="1"/>
  <c r="U461" i="24" a="1"/>
  <c r="U461" i="24" s="1"/>
  <c r="AG461" i="24" s="1"/>
  <c r="H461" i="24" s="1"/>
  <c r="AK461" i="24" a="1"/>
  <c r="AK461" i="24" s="1"/>
  <c r="AL461" i="24" s="1"/>
  <c r="J461" i="24" s="1"/>
  <c r="U701" i="24" a="1"/>
  <c r="U701" i="24" s="1"/>
  <c r="AK701" i="24" a="1"/>
  <c r="AK701" i="24" s="1"/>
  <c r="AL701" i="24" s="1"/>
  <c r="J701" i="24" s="1"/>
  <c r="U524" i="24" a="1"/>
  <c r="U524" i="24" s="1"/>
  <c r="AK524" i="24" a="1"/>
  <c r="AK524" i="24" s="1"/>
  <c r="AL524" i="24" s="1"/>
  <c r="J109" i="24"/>
  <c r="AG494" i="24"/>
  <c r="H494" i="24" s="1"/>
  <c r="AG452" i="24"/>
  <c r="H452" i="24" s="1"/>
  <c r="AG68" i="24"/>
  <c r="H68" i="24" s="1"/>
  <c r="AG219" i="24"/>
  <c r="H219" i="24" s="1"/>
  <c r="AC299" i="24"/>
  <c r="I299" i="24" s="1"/>
  <c r="J116" i="24"/>
  <c r="AC191" i="24"/>
  <c r="I191" i="24" s="1"/>
  <c r="AC697" i="24"/>
  <c r="I697" i="24" s="1"/>
  <c r="J27" i="24"/>
  <c r="J414" i="24"/>
  <c r="J145" i="24"/>
  <c r="J687" i="24"/>
  <c r="AG710" i="24"/>
  <c r="H710" i="24" s="1"/>
  <c r="AG252" i="24"/>
  <c r="H252" i="24" s="1"/>
  <c r="AG136" i="24"/>
  <c r="H136" i="24" s="1"/>
  <c r="AC605" i="24"/>
  <c r="I605" i="24" s="1"/>
  <c r="J634" i="24"/>
  <c r="AC564" i="24"/>
  <c r="I564" i="24" s="1"/>
  <c r="AC279" i="24"/>
  <c r="I279" i="24" s="1"/>
  <c r="AC98" i="24"/>
  <c r="I98" i="24" s="1"/>
  <c r="J77" i="24"/>
  <c r="AG361" i="24"/>
  <c r="H361" i="24" s="1"/>
  <c r="J123" i="24"/>
  <c r="AC238" i="24"/>
  <c r="I238" i="24" s="1"/>
  <c r="AC38" i="24"/>
  <c r="I38" i="24" s="1"/>
  <c r="AC127" i="24"/>
  <c r="I127" i="24" s="1"/>
  <c r="AC62" i="24"/>
  <c r="I62" i="24" s="1"/>
  <c r="AG611" i="24"/>
  <c r="H611" i="24" s="1"/>
  <c r="AG277" i="24"/>
  <c r="H277" i="24" s="1"/>
  <c r="J280" i="24"/>
  <c r="J528" i="24"/>
  <c r="AC689" i="24"/>
  <c r="I689" i="24" s="1"/>
  <c r="AC713" i="24"/>
  <c r="I713" i="24" s="1"/>
  <c r="AG109" i="24"/>
  <c r="H109" i="24" s="1"/>
  <c r="AC302" i="24"/>
  <c r="I302" i="24" s="1"/>
  <c r="AC278" i="24"/>
  <c r="I278" i="24" s="1"/>
  <c r="J288" i="24"/>
  <c r="AC350" i="24"/>
  <c r="I350" i="24" s="1"/>
  <c r="AG421" i="24"/>
  <c r="H421" i="24" s="1"/>
  <c r="AG498" i="24"/>
  <c r="H498" i="24" s="1"/>
  <c r="J565" i="24"/>
  <c r="AG567" i="24"/>
  <c r="H567" i="24" s="1"/>
  <c r="AC154" i="24"/>
  <c r="I154" i="24" s="1"/>
  <c r="AG154" i="24"/>
  <c r="H154" i="24" s="1"/>
  <c r="AC55" i="24"/>
  <c r="I55" i="24" s="1"/>
  <c r="J12" i="24"/>
  <c r="J605" i="24"/>
  <c r="J594" i="24"/>
  <c r="J201" i="24"/>
  <c r="AG605" i="24"/>
  <c r="H605" i="24" s="1"/>
  <c r="J74" i="24"/>
  <c r="J262" i="24"/>
  <c r="J159" i="24"/>
  <c r="AG158" i="24"/>
  <c r="H158" i="24" s="1"/>
  <c r="AG348" i="24"/>
  <c r="H348" i="24" s="1"/>
  <c r="J99" i="24"/>
  <c r="AG384" i="24"/>
  <c r="H384" i="24" s="1"/>
  <c r="J51" i="24"/>
  <c r="AG81" i="24"/>
  <c r="H81" i="24" s="1"/>
  <c r="J271" i="24"/>
  <c r="AG612" i="24"/>
  <c r="H612" i="24" s="1"/>
  <c r="AG432" i="24"/>
  <c r="H432" i="24" s="1"/>
  <c r="AG565" i="24"/>
  <c r="H565" i="24" s="1"/>
  <c r="AG156" i="24"/>
  <c r="H156" i="24" s="1"/>
  <c r="AC122" i="24"/>
  <c r="I122" i="24" s="1"/>
  <c r="AC109" i="24"/>
  <c r="I109" i="24" s="1"/>
  <c r="AG181" i="24"/>
  <c r="H181" i="24" s="1"/>
  <c r="AC198" i="24"/>
  <c r="I198" i="24" s="1"/>
  <c r="J523" i="24"/>
  <c r="AC426" i="24"/>
  <c r="I426" i="24" s="1"/>
  <c r="AG263" i="24"/>
  <c r="H263" i="24" s="1"/>
  <c r="J325" i="24"/>
  <c r="J650" i="24"/>
  <c r="J319" i="24"/>
  <c r="AC561" i="24"/>
  <c r="I561" i="24" s="1"/>
  <c r="AG284" i="24"/>
  <c r="H284" i="24" s="1"/>
  <c r="AC163" i="24"/>
  <c r="I163" i="24" s="1"/>
  <c r="J410" i="24"/>
  <c r="J8" i="24"/>
  <c r="AG347" i="24"/>
  <c r="H347" i="24" s="1"/>
  <c r="AG148" i="24"/>
  <c r="H148" i="24" s="1"/>
  <c r="AG37" i="24"/>
  <c r="H37" i="24" s="1"/>
  <c r="AG13" i="24"/>
  <c r="H13" i="24" s="1"/>
  <c r="AG456" i="24"/>
  <c r="H456" i="24" s="1"/>
  <c r="AG43" i="24"/>
  <c r="H43" i="24" s="1"/>
  <c r="AC388" i="24"/>
  <c r="I388" i="24" s="1"/>
  <c r="AG54" i="24"/>
  <c r="H54" i="24" s="1"/>
  <c r="AC37" i="24"/>
  <c r="I37" i="24" s="1"/>
  <c r="J386" i="24"/>
  <c r="AC433" i="24"/>
  <c r="I433" i="24" s="1"/>
  <c r="J401" i="24"/>
  <c r="J155" i="24"/>
  <c r="J456" i="24"/>
  <c r="AG17" i="24"/>
  <c r="H17" i="24" s="1"/>
  <c r="J43" i="24"/>
  <c r="AC447" i="24"/>
  <c r="I447" i="24" s="1"/>
  <c r="AG279" i="24"/>
  <c r="H279" i="24" s="1"/>
  <c r="AC423" i="24"/>
  <c r="I423" i="24" s="1"/>
  <c r="J545" i="24"/>
  <c r="AG276" i="24"/>
  <c r="H276" i="24" s="1"/>
  <c r="J124" i="24"/>
  <c r="AG51" i="24"/>
  <c r="H51" i="24" s="1"/>
  <c r="AG85" i="24"/>
  <c r="H85" i="24" s="1"/>
  <c r="AC711" i="24"/>
  <c r="I711" i="24" s="1"/>
  <c r="AG250" i="24"/>
  <c r="H250" i="24" s="1"/>
  <c r="AG57" i="24"/>
  <c r="H57" i="24" s="1"/>
  <c r="J287" i="24"/>
  <c r="AG293" i="24"/>
  <c r="H293" i="24" s="1"/>
  <c r="J465" i="24"/>
  <c r="J491" i="24"/>
  <c r="J243" i="24"/>
  <c r="AG36" i="24"/>
  <c r="H36" i="24" s="1"/>
  <c r="AC424" i="24"/>
  <c r="I424" i="24" s="1"/>
  <c r="J553" i="24"/>
  <c r="J421" i="24"/>
  <c r="AC649" i="24"/>
  <c r="I649" i="24" s="1"/>
  <c r="AG58" i="24"/>
  <c r="H58" i="24" s="1"/>
  <c r="J306" i="24"/>
  <c r="J233" i="24"/>
  <c r="J643" i="24"/>
  <c r="J13" i="24"/>
  <c r="AG436" i="24"/>
  <c r="H436" i="24" s="1"/>
  <c r="AG213" i="24"/>
  <c r="H213" i="24" s="1"/>
  <c r="J30" i="24"/>
  <c r="AC553" i="24"/>
  <c r="I553" i="24" s="1"/>
  <c r="J300" i="24"/>
  <c r="AC282" i="24"/>
  <c r="I282" i="24" s="1"/>
  <c r="J677" i="24"/>
  <c r="AG336" i="24"/>
  <c r="H336" i="24" s="1"/>
  <c r="J33" i="24"/>
  <c r="AG532" i="24"/>
  <c r="H532" i="24" s="1"/>
  <c r="J556" i="24"/>
  <c r="J211" i="24"/>
  <c r="J198" i="24"/>
  <c r="AG197" i="24"/>
  <c r="H197" i="24" s="1"/>
  <c r="J163" i="24"/>
  <c r="J84" i="24"/>
  <c r="AG653" i="24"/>
  <c r="H653" i="24" s="1"/>
  <c r="AG689" i="24"/>
  <c r="H689" i="24" s="1"/>
  <c r="J196" i="24"/>
  <c r="AG33" i="24"/>
  <c r="H33" i="24" s="1"/>
  <c r="AC63" i="24"/>
  <c r="I63" i="24" s="1"/>
  <c r="J226" i="24"/>
  <c r="AC483" i="24"/>
  <c r="I483" i="24" s="1"/>
  <c r="AC255" i="24"/>
  <c r="I255" i="24" s="1"/>
  <c r="AC677" i="24"/>
  <c r="I677" i="24" s="1"/>
  <c r="AG396" i="24"/>
  <c r="H396" i="24" s="1"/>
  <c r="AG589" i="24"/>
  <c r="H589" i="24" s="1"/>
  <c r="J532" i="24"/>
  <c r="AG132" i="24"/>
  <c r="H132" i="24" s="1"/>
  <c r="J150" i="24"/>
  <c r="AG34" i="24"/>
  <c r="H34" i="24" s="1"/>
  <c r="AG372" i="24"/>
  <c r="H372" i="24" s="1"/>
  <c r="AG163" i="24"/>
  <c r="H163" i="24" s="1"/>
  <c r="AC39" i="24"/>
  <c r="I39" i="24" s="1"/>
  <c r="J313" i="24"/>
  <c r="AG159" i="24"/>
  <c r="H159" i="24" s="1"/>
  <c r="AG77" i="24"/>
  <c r="H77" i="24" s="1"/>
  <c r="AG133" i="24"/>
  <c r="H133" i="24" s="1"/>
  <c r="AG191" i="24"/>
  <c r="H191" i="24" s="1"/>
  <c r="J72" i="24"/>
  <c r="AC579" i="24"/>
  <c r="I579" i="24" s="1"/>
  <c r="J28" i="24"/>
  <c r="J255" i="24"/>
  <c r="AG552" i="24"/>
  <c r="H552" i="24" s="1"/>
  <c r="J666" i="24"/>
  <c r="J714" i="24"/>
  <c r="AG613" i="24"/>
  <c r="H613" i="24" s="1"/>
  <c r="AG266" i="24"/>
  <c r="H266" i="24" s="1"/>
  <c r="J87" i="24"/>
  <c r="J387" i="24"/>
  <c r="AG658" i="24"/>
  <c r="H658" i="24" s="1"/>
  <c r="J39" i="24"/>
  <c r="AG187" i="24"/>
  <c r="H187" i="24" s="1"/>
  <c r="AG602" i="24"/>
  <c r="H602" i="24" s="1"/>
  <c r="AG239" i="24"/>
  <c r="H239" i="24" s="1"/>
  <c r="J564" i="24"/>
  <c r="AG195" i="24"/>
  <c r="H195" i="24" s="1"/>
  <c r="J120" i="24"/>
  <c r="J519" i="24"/>
  <c r="J25" i="24"/>
  <c r="J435" i="24"/>
  <c r="AC209" i="24"/>
  <c r="I209" i="24" s="1"/>
  <c r="AC604" i="24"/>
  <c r="I604" i="24" s="1"/>
  <c r="AG183" i="24"/>
  <c r="H183" i="24" s="1"/>
  <c r="J235" i="24"/>
  <c r="J88" i="24"/>
  <c r="J611" i="24"/>
  <c r="J100" i="24"/>
  <c r="J210" i="24"/>
  <c r="AG367" i="24"/>
  <c r="H367" i="24" s="1"/>
  <c r="J278" i="24"/>
  <c r="J349" i="24"/>
  <c r="AG113" i="24"/>
  <c r="H113" i="24" s="1"/>
  <c r="J311" i="24"/>
  <c r="AG31" i="24"/>
  <c r="H31" i="24" s="1"/>
  <c r="AC49" i="24"/>
  <c r="I49" i="24" s="1"/>
  <c r="AC267" i="24"/>
  <c r="I267" i="24" s="1"/>
  <c r="AC205" i="24"/>
  <c r="I205" i="24" s="1"/>
  <c r="J230" i="24"/>
  <c r="J228" i="24"/>
  <c r="AG484" i="24"/>
  <c r="H484" i="24" s="1"/>
  <c r="AG670" i="24"/>
  <c r="H670" i="24" s="1"/>
  <c r="AG330" i="24"/>
  <c r="H330" i="24" s="1"/>
  <c r="AC254" i="24"/>
  <c r="I254" i="24" s="1"/>
  <c r="AG422" i="24"/>
  <c r="H422" i="24" s="1"/>
  <c r="AC640" i="24"/>
  <c r="I640" i="24" s="1"/>
  <c r="J68" i="24"/>
  <c r="AG209" i="24"/>
  <c r="H209" i="24" s="1"/>
  <c r="AG385" i="24"/>
  <c r="H385" i="24" s="1"/>
  <c r="AC411" i="24"/>
  <c r="I411" i="24" s="1"/>
  <c r="AG86" i="24"/>
  <c r="H86" i="24" s="1"/>
  <c r="AC398" i="24"/>
  <c r="I398" i="24" s="1"/>
  <c r="AG625" i="24"/>
  <c r="H625" i="24" s="1"/>
  <c r="AG206" i="24"/>
  <c r="H206" i="24" s="1"/>
  <c r="AC277" i="24"/>
  <c r="I277" i="24" s="1"/>
  <c r="AG82" i="24"/>
  <c r="H82" i="24" s="1"/>
  <c r="AG48" i="24"/>
  <c r="H48" i="24" s="1"/>
  <c r="J153" i="24"/>
  <c r="J568" i="24"/>
  <c r="AG714" i="24"/>
  <c r="H714" i="24" s="1"/>
  <c r="AG238" i="24"/>
  <c r="H238" i="24" s="1"/>
  <c r="AG341" i="24"/>
  <c r="H341" i="24" s="1"/>
  <c r="J167" i="24"/>
  <c r="AG389" i="24"/>
  <c r="H389" i="24" s="1"/>
  <c r="J426" i="24"/>
  <c r="AG254" i="24"/>
  <c r="H254" i="24" s="1"/>
  <c r="AG398" i="24"/>
  <c r="H398" i="24" s="1"/>
  <c r="J579" i="24"/>
  <c r="AG230" i="24"/>
  <c r="H230" i="24" s="1"/>
  <c r="J199" i="24"/>
  <c r="AC445" i="24"/>
  <c r="I445" i="24" s="1"/>
  <c r="AG56" i="24"/>
  <c r="H56" i="24" s="1"/>
  <c r="AG470" i="24"/>
  <c r="H470" i="24" s="1"/>
  <c r="J78" i="24"/>
  <c r="AG638" i="24"/>
  <c r="H638" i="24" s="1"/>
  <c r="J412" i="24"/>
  <c r="J341" i="24"/>
  <c r="AG509" i="24"/>
  <c r="H509" i="24" s="1"/>
  <c r="J142" i="24"/>
  <c r="AG182" i="24"/>
  <c r="H182" i="24" s="1"/>
  <c r="J241" i="24"/>
  <c r="J599" i="24"/>
  <c r="J108" i="24"/>
  <c r="AC50" i="24"/>
  <c r="I50" i="24" s="1"/>
  <c r="J294" i="24"/>
  <c r="J180" i="24"/>
  <c r="J362" i="24"/>
  <c r="AC481" i="24"/>
  <c r="I481" i="24" s="1"/>
  <c r="AC149" i="24"/>
  <c r="I149" i="24" s="1"/>
  <c r="J373" i="24"/>
  <c r="AG99" i="24"/>
  <c r="H99" i="24" s="1"/>
  <c r="AG281" i="24"/>
  <c r="H281" i="24" s="1"/>
  <c r="J136" i="24"/>
  <c r="AG337" i="24"/>
  <c r="H337" i="24" s="1"/>
  <c r="J625" i="24"/>
  <c r="AG579" i="24"/>
  <c r="H579" i="24" s="1"/>
  <c r="AG445" i="24"/>
  <c r="H445" i="24" s="1"/>
  <c r="AG365" i="24"/>
  <c r="H365" i="24" s="1"/>
  <c r="J56" i="24"/>
  <c r="AG538" i="24"/>
  <c r="H538" i="24" s="1"/>
  <c r="AG319" i="24"/>
  <c r="H319" i="24" s="1"/>
  <c r="J302" i="24"/>
  <c r="AG340" i="24"/>
  <c r="H340" i="24" s="1"/>
  <c r="AC431" i="24"/>
  <c r="I431" i="24" s="1"/>
  <c r="AG245" i="24"/>
  <c r="H245" i="24" s="1"/>
  <c r="AG561" i="24"/>
  <c r="H561" i="24" s="1"/>
  <c r="AG666" i="24"/>
  <c r="H666" i="24" s="1"/>
  <c r="AG202" i="24"/>
  <c r="H202" i="24" s="1"/>
  <c r="J638" i="24"/>
  <c r="AG264" i="24"/>
  <c r="H264" i="24" s="1"/>
  <c r="J509" i="24"/>
  <c r="J137" i="24"/>
  <c r="AG50" i="24"/>
  <c r="H50" i="24" s="1"/>
  <c r="J169" i="24"/>
  <c r="AG288" i="24"/>
  <c r="H288" i="24" s="1"/>
  <c r="AG580" i="24"/>
  <c r="H580" i="24" s="1"/>
  <c r="AG697" i="24"/>
  <c r="H697" i="24" s="1"/>
  <c r="J350" i="24"/>
  <c r="AC421" i="24"/>
  <c r="I421" i="24" s="1"/>
  <c r="J718" i="24"/>
  <c r="J244" i="24"/>
  <c r="AG185" i="24"/>
  <c r="H185" i="24" s="1"/>
  <c r="J338" i="24"/>
  <c r="AG650" i="24"/>
  <c r="H650" i="24" s="1"/>
  <c r="AC170" i="24"/>
  <c r="I170" i="24" s="1"/>
  <c r="J593" i="24"/>
  <c r="AC338" i="24"/>
  <c r="I338" i="24" s="1"/>
  <c r="AG529" i="24"/>
  <c r="H529" i="24" s="1"/>
  <c r="AG207" i="24"/>
  <c r="H207" i="24" s="1"/>
  <c r="AC448" i="24"/>
  <c r="I448" i="24" s="1"/>
  <c r="J339" i="24"/>
  <c r="J603" i="24"/>
  <c r="AC14" i="24"/>
  <c r="I14" i="24" s="1"/>
  <c r="AC314" i="24"/>
  <c r="I314" i="24" s="1"/>
  <c r="J444" i="24"/>
  <c r="AC661" i="24"/>
  <c r="I661" i="24" s="1"/>
  <c r="J388" i="24"/>
  <c r="AC469" i="24"/>
  <c r="I469" i="24" s="1"/>
  <c r="AG184" i="24"/>
  <c r="H184" i="24" s="1"/>
  <c r="AG175" i="24"/>
  <c r="H175" i="24" s="1"/>
  <c r="AG144" i="24"/>
  <c r="H144" i="24" s="1"/>
  <c r="J138" i="24"/>
  <c r="AC529" i="24"/>
  <c r="I529" i="24" s="1"/>
  <c r="J449" i="24"/>
  <c r="J19" i="24"/>
  <c r="J376" i="24"/>
  <c r="AG126" i="24"/>
  <c r="H126" i="24" s="1"/>
  <c r="AC317" i="24"/>
  <c r="I317" i="24" s="1"/>
  <c r="AG553" i="24"/>
  <c r="H553" i="24" s="1"/>
  <c r="AC601" i="24"/>
  <c r="I601" i="24" s="1"/>
  <c r="AG448" i="24"/>
  <c r="H448" i="24" s="1"/>
  <c r="AG282" i="24"/>
  <c r="H282" i="24" s="1"/>
  <c r="AC446" i="24"/>
  <c r="I446" i="24" s="1"/>
  <c r="AC614" i="24"/>
  <c r="I614" i="24" s="1"/>
  <c r="AC617" i="24"/>
  <c r="I617" i="24" s="1"/>
  <c r="J14" i="24"/>
  <c r="AG111" i="24"/>
  <c r="H111" i="24" s="1"/>
  <c r="J397" i="24"/>
  <c r="AG312" i="24"/>
  <c r="H312" i="24" s="1"/>
  <c r="J125" i="24"/>
  <c r="J83" i="24"/>
  <c r="AG138" i="24"/>
  <c r="H138" i="24" s="1"/>
  <c r="AG454" i="24"/>
  <c r="H454" i="24" s="1"/>
  <c r="AG140" i="24"/>
  <c r="H140" i="24" s="1"/>
  <c r="AC78" i="24"/>
  <c r="I78" i="24" s="1"/>
  <c r="J409" i="24"/>
  <c r="J24" i="24"/>
  <c r="AG19" i="24"/>
  <c r="H19" i="24" s="1"/>
  <c r="J562" i="24"/>
  <c r="AC627" i="24"/>
  <c r="I627" i="24" s="1"/>
  <c r="J16" i="24"/>
  <c r="AC419" i="24"/>
  <c r="I419" i="24" s="1"/>
  <c r="AC195" i="24"/>
  <c r="I195" i="24" s="1"/>
  <c r="J624" i="24"/>
  <c r="J282" i="24"/>
  <c r="J616" i="24"/>
  <c r="AC253" i="24"/>
  <c r="I253" i="24" s="1"/>
  <c r="J266" i="24"/>
  <c r="AG446" i="24"/>
  <c r="H446" i="24" s="1"/>
  <c r="AG283" i="24"/>
  <c r="H283" i="24" s="1"/>
  <c r="J617" i="24"/>
  <c r="J659" i="24"/>
  <c r="AG98" i="24"/>
  <c r="H98" i="24" s="1"/>
  <c r="AG467" i="24"/>
  <c r="H467" i="24" s="1"/>
  <c r="AG14" i="24"/>
  <c r="H14" i="24" s="1"/>
  <c r="AC287" i="24"/>
  <c r="I287" i="24" s="1"/>
  <c r="J312" i="24"/>
  <c r="AG287" i="24"/>
  <c r="H287" i="24" s="1"/>
  <c r="J104" i="24"/>
  <c r="J628" i="24"/>
  <c r="J293" i="24"/>
  <c r="AG8" i="24"/>
  <c r="H8" i="24" s="1"/>
  <c r="J384" i="24"/>
  <c r="AG186" i="24"/>
  <c r="H186" i="24" s="1"/>
  <c r="J259" i="24"/>
  <c r="J171" i="24"/>
  <c r="J527" i="24"/>
  <c r="J507" i="24"/>
  <c r="AG118" i="24"/>
  <c r="H118" i="24" s="1"/>
  <c r="J96" i="24"/>
  <c r="J232" i="24"/>
  <c r="AC315" i="24"/>
  <c r="I315" i="24" s="1"/>
  <c r="AG545" i="24"/>
  <c r="H545" i="24" s="1"/>
  <c r="J174" i="24"/>
  <c r="AG270" i="24"/>
  <c r="H270" i="24" s="1"/>
  <c r="AG686" i="24"/>
  <c r="H686" i="24" s="1"/>
  <c r="AC674" i="24"/>
  <c r="I674" i="24" s="1"/>
  <c r="AG687" i="24"/>
  <c r="H687" i="24" s="1"/>
  <c r="J57" i="24"/>
  <c r="J64" i="24"/>
  <c r="J689" i="24"/>
  <c r="J234" i="24"/>
  <c r="J488" i="24"/>
  <c r="J570" i="24"/>
  <c r="AG353" i="24"/>
  <c r="H353" i="24" s="1"/>
  <c r="AC637" i="24"/>
  <c r="I637" i="24" s="1"/>
  <c r="AG413" i="24"/>
  <c r="H413" i="24" s="1"/>
  <c r="AG32" i="24"/>
  <c r="H32" i="24" s="1"/>
  <c r="J324" i="24"/>
  <c r="AG492" i="24"/>
  <c r="H492" i="24" s="1"/>
  <c r="J97" i="24"/>
  <c r="AC245" i="24"/>
  <c r="I245" i="24" s="1"/>
  <c r="AC148" i="24"/>
  <c r="I148" i="24" s="1"/>
  <c r="J166" i="24"/>
  <c r="J95" i="24"/>
  <c r="AC85" i="24"/>
  <c r="I85" i="24" s="1"/>
  <c r="AC30" i="24"/>
  <c r="I30" i="24" s="1"/>
  <c r="AC450" i="24"/>
  <c r="I450" i="24" s="1"/>
  <c r="J352" i="24"/>
  <c r="AG508" i="24"/>
  <c r="H508" i="24" s="1"/>
  <c r="J447" i="24"/>
  <c r="AC172" i="24"/>
  <c r="I172" i="24" s="1"/>
  <c r="J157" i="24"/>
  <c r="AG575" i="24"/>
  <c r="H575" i="24" s="1"/>
  <c r="AG161" i="24"/>
  <c r="H161" i="24" s="1"/>
  <c r="J222" i="24"/>
  <c r="AG664" i="24"/>
  <c r="H664" i="24" s="1"/>
  <c r="AC33" i="24"/>
  <c r="I33" i="24" s="1"/>
  <c r="AG472" i="24"/>
  <c r="H472" i="24" s="1"/>
  <c r="J518" i="24"/>
  <c r="J663" i="24"/>
  <c r="AC81" i="24"/>
  <c r="I81" i="24" s="1"/>
  <c r="AG698" i="24"/>
  <c r="H698" i="24" s="1"/>
  <c r="AG672" i="24"/>
  <c r="H672" i="24" s="1"/>
  <c r="AC348" i="24"/>
  <c r="I348" i="24" s="1"/>
  <c r="AC533" i="24"/>
  <c r="I533" i="24" s="1"/>
  <c r="AC12" i="24"/>
  <c r="I12" i="24" s="1"/>
  <c r="AC384" i="24"/>
  <c r="I384" i="24" s="1"/>
  <c r="AG544" i="24"/>
  <c r="H544" i="24" s="1"/>
  <c r="J246" i="24"/>
  <c r="AG455" i="24"/>
  <c r="H455" i="24" s="1"/>
  <c r="AG635" i="24"/>
  <c r="H635" i="24" s="1"/>
  <c r="AG504" i="24"/>
  <c r="H504" i="24" s="1"/>
  <c r="AG9" i="24"/>
  <c r="H9" i="24" s="1"/>
  <c r="AG223" i="24"/>
  <c r="H223" i="24" s="1"/>
  <c r="AC378" i="24"/>
  <c r="I378" i="24" s="1"/>
  <c r="AC310" i="24"/>
  <c r="I310" i="24" s="1"/>
  <c r="AC408" i="24"/>
  <c r="I408" i="24" s="1"/>
  <c r="J686" i="24"/>
  <c r="AC461" i="24"/>
  <c r="I461" i="24" s="1"/>
  <c r="AG106" i="24"/>
  <c r="H106" i="24" s="1"/>
  <c r="AC635" i="24"/>
  <c r="I635" i="24" s="1"/>
  <c r="AC603" i="24"/>
  <c r="I603" i="24" s="1"/>
  <c r="AC465" i="24"/>
  <c r="I465" i="24" s="1"/>
  <c r="AC158" i="24"/>
  <c r="I158" i="24" s="1"/>
  <c r="AC660" i="24"/>
  <c r="I660" i="24" s="1"/>
  <c r="AC129" i="24"/>
  <c r="I129" i="24" s="1"/>
  <c r="J227" i="24"/>
  <c r="AG712" i="24"/>
  <c r="H712" i="24" s="1"/>
  <c r="AG101" i="24"/>
  <c r="H101" i="24" s="1"/>
  <c r="AC215" i="24"/>
  <c r="I215" i="24" s="1"/>
  <c r="J604" i="24"/>
  <c r="AG35" i="24"/>
  <c r="H35" i="24" s="1"/>
  <c r="AG603" i="24"/>
  <c r="H603" i="24" s="1"/>
  <c r="J544" i="24"/>
  <c r="J378" i="24"/>
  <c r="AG246" i="24"/>
  <c r="H246" i="24" s="1"/>
  <c r="J209" i="24"/>
  <c r="AG12" i="24"/>
  <c r="H12" i="24" s="1"/>
  <c r="J455" i="24"/>
  <c r="AC133" i="24"/>
  <c r="I133" i="24" s="1"/>
  <c r="AG227" i="24"/>
  <c r="H227" i="24" s="1"/>
  <c r="J712" i="24"/>
  <c r="AG104" i="24"/>
  <c r="H104" i="24" s="1"/>
  <c r="J101" i="24"/>
  <c r="J66" i="24"/>
  <c r="AC86" i="24"/>
  <c r="I86" i="24" s="1"/>
  <c r="J9" i="24"/>
  <c r="AC183" i="24"/>
  <c r="I183" i="24" s="1"/>
  <c r="J223" i="24"/>
  <c r="AG713" i="24"/>
  <c r="H713" i="24" s="1"/>
  <c r="J54" i="24"/>
  <c r="AC136" i="24"/>
  <c r="I136" i="24" s="1"/>
  <c r="AG83" i="24"/>
  <c r="H83" i="24" s="1"/>
  <c r="AG199" i="24"/>
  <c r="H199" i="24" s="1"/>
  <c r="AG259" i="24"/>
  <c r="H259" i="24" s="1"/>
  <c r="AC234" i="24"/>
  <c r="I234" i="24" s="1"/>
  <c r="J433" i="24"/>
  <c r="AG28" i="24"/>
  <c r="H28" i="24" s="1"/>
  <c r="J144" i="24"/>
  <c r="J206" i="24"/>
  <c r="AG97" i="24"/>
  <c r="H97" i="24" s="1"/>
  <c r="J245" i="24"/>
  <c r="J82" i="24"/>
  <c r="AC82" i="24"/>
  <c r="I82" i="24" s="1"/>
  <c r="J396" i="24"/>
  <c r="AG479" i="24"/>
  <c r="H479" i="24" s="1"/>
  <c r="J85" i="24"/>
  <c r="J589" i="24"/>
  <c r="AG216" i="24"/>
  <c r="H216" i="24" s="1"/>
  <c r="AG507" i="24"/>
  <c r="H507" i="24" s="1"/>
  <c r="J31" i="24"/>
  <c r="AG352" i="24"/>
  <c r="H352" i="24" s="1"/>
  <c r="AG564" i="24"/>
  <c r="H564" i="24" s="1"/>
  <c r="AC207" i="24"/>
  <c r="I207" i="24" s="1"/>
  <c r="AC264" i="24"/>
  <c r="I264" i="24" s="1"/>
  <c r="AG616" i="24"/>
  <c r="H616" i="24" s="1"/>
  <c r="J197" i="24"/>
  <c r="AG423" i="24"/>
  <c r="H423" i="24" s="1"/>
  <c r="AC594" i="24"/>
  <c r="I594" i="24" s="1"/>
  <c r="AG424" i="24"/>
  <c r="H424" i="24" s="1"/>
  <c r="AC580" i="24"/>
  <c r="I580" i="24" s="1"/>
  <c r="AG74" i="24"/>
  <c r="H74" i="24" s="1"/>
  <c r="AC241" i="24"/>
  <c r="I241" i="24" s="1"/>
  <c r="J170" i="24"/>
  <c r="J115" i="24"/>
  <c r="AG593" i="24"/>
  <c r="H593" i="24" s="1"/>
  <c r="AC137" i="24"/>
  <c r="I137" i="24" s="1"/>
  <c r="AG351" i="24"/>
  <c r="H351" i="24" s="1"/>
  <c r="J92" i="24"/>
  <c r="AC71" i="24"/>
  <c r="I71" i="24" s="1"/>
  <c r="AC344" i="24"/>
  <c r="I344" i="24" s="1"/>
  <c r="AC516" i="24"/>
  <c r="I516" i="24" s="1"/>
  <c r="AC541" i="24"/>
  <c r="I541" i="24" s="1"/>
  <c r="AC458" i="24"/>
  <c r="I458" i="24" s="1"/>
  <c r="AG639" i="24"/>
  <c r="H639" i="24" s="1"/>
  <c r="AC436" i="24"/>
  <c r="I436" i="24" s="1"/>
  <c r="AC124" i="24"/>
  <c r="I124" i="24" s="1"/>
  <c r="AG44" i="24"/>
  <c r="H44" i="24" s="1"/>
  <c r="AG294" i="24"/>
  <c r="H294" i="24" s="1"/>
  <c r="AC351" i="24"/>
  <c r="I351" i="24" s="1"/>
  <c r="AG269" i="24"/>
  <c r="H269" i="24" s="1"/>
  <c r="AC485" i="24"/>
  <c r="I485" i="24" s="1"/>
  <c r="AC72" i="24"/>
  <c r="I72" i="24" s="1"/>
  <c r="J215" i="24"/>
  <c r="AG480" i="24"/>
  <c r="H480" i="24" s="1"/>
  <c r="AG408" i="24"/>
  <c r="H408" i="24" s="1"/>
  <c r="J563" i="24"/>
  <c r="AG221" i="24"/>
  <c r="H221" i="24" s="1"/>
  <c r="J55" i="24"/>
  <c r="J402" i="24"/>
  <c r="AG265" i="24"/>
  <c r="H265" i="24" s="1"/>
  <c r="J348" i="24"/>
  <c r="AC385" i="24"/>
  <c r="I385" i="24" s="1"/>
  <c r="AG407" i="24"/>
  <c r="H407" i="24" s="1"/>
  <c r="J533" i="24"/>
  <c r="AG676" i="24"/>
  <c r="H676" i="24" s="1"/>
  <c r="J252" i="24"/>
  <c r="AG107" i="24"/>
  <c r="H107" i="24" s="1"/>
  <c r="J231" i="24"/>
  <c r="J661" i="24"/>
  <c r="AG66" i="24"/>
  <c r="H66" i="24" s="1"/>
  <c r="AG450" i="24"/>
  <c r="H450" i="24" s="1"/>
  <c r="J183" i="24"/>
  <c r="J344" i="24"/>
  <c r="J420" i="24"/>
  <c r="AG176" i="24"/>
  <c r="H176" i="24" s="1"/>
  <c r="J63" i="24"/>
  <c r="AG164" i="24"/>
  <c r="H164" i="24" s="1"/>
  <c r="AC220" i="24"/>
  <c r="I220" i="24" s="1"/>
  <c r="AG91" i="24"/>
  <c r="H91" i="24" s="1"/>
  <c r="AC623" i="24"/>
  <c r="I623" i="24" s="1"/>
  <c r="J81" i="24"/>
  <c r="J541" i="24"/>
  <c r="AG458" i="24"/>
  <c r="H458" i="24" s="1"/>
  <c r="J561" i="24"/>
  <c r="AC639" i="24"/>
  <c r="I639" i="24" s="1"/>
  <c r="J375" i="24"/>
  <c r="AG328" i="24"/>
  <c r="H328" i="24" s="1"/>
  <c r="J22" i="24"/>
  <c r="AC181" i="24"/>
  <c r="I181" i="24" s="1"/>
  <c r="J194" i="24"/>
  <c r="J374" i="24"/>
  <c r="AC557" i="24"/>
  <c r="I557" i="24" s="1"/>
  <c r="AG71" i="24"/>
  <c r="H71" i="24" s="1"/>
  <c r="J711" i="24"/>
  <c r="AC629" i="24"/>
  <c r="I629" i="24" s="1"/>
  <c r="AC91" i="24"/>
  <c r="I91" i="24" s="1"/>
  <c r="AC182" i="24"/>
  <c r="I182" i="24" s="1"/>
  <c r="J484" i="24"/>
  <c r="AG217" i="24"/>
  <c r="H217" i="24" s="1"/>
  <c r="AC20" i="24"/>
  <c r="I20" i="24" s="1"/>
  <c r="AC59" i="24"/>
  <c r="I59" i="24" s="1"/>
  <c r="AC676" i="24"/>
  <c r="I676" i="24" s="1"/>
  <c r="AC401" i="24"/>
  <c r="I401" i="24" s="1"/>
  <c r="AC265" i="24"/>
  <c r="I265" i="24" s="1"/>
  <c r="J480" i="24"/>
  <c r="J408" i="24"/>
  <c r="J221" i="24"/>
  <c r="AG55" i="24"/>
  <c r="H55" i="24" s="1"/>
  <c r="AG402" i="24"/>
  <c r="H402" i="24" s="1"/>
  <c r="AG641" i="24"/>
  <c r="H641" i="24" s="1"/>
  <c r="J660" i="24"/>
  <c r="J385" i="24"/>
  <c r="J407" i="24"/>
  <c r="AG322" i="24"/>
  <c r="H322" i="24" s="1"/>
  <c r="J305" i="24"/>
  <c r="J676" i="24"/>
  <c r="J107" i="24"/>
  <c r="J450" i="24"/>
  <c r="AG127" i="24"/>
  <c r="H127" i="24" s="1"/>
  <c r="AG344" i="24"/>
  <c r="H344" i="24" s="1"/>
  <c r="J310" i="24"/>
  <c r="AG420" i="24"/>
  <c r="H420" i="24" s="1"/>
  <c r="J176" i="24"/>
  <c r="AG63" i="24"/>
  <c r="H63" i="24" s="1"/>
  <c r="AG88" i="24"/>
  <c r="H88" i="24" s="1"/>
  <c r="J483" i="24"/>
  <c r="J23" i="24"/>
  <c r="AG541" i="24"/>
  <c r="H541" i="24" s="1"/>
  <c r="AG53" i="24"/>
  <c r="H53" i="24" s="1"/>
  <c r="AG20" i="24"/>
  <c r="H20" i="24" s="1"/>
  <c r="AG648" i="24"/>
  <c r="H648" i="24" s="1"/>
  <c r="J526" i="24"/>
  <c r="J487" i="24"/>
  <c r="AG374" i="24"/>
  <c r="H374" i="24" s="1"/>
  <c r="J18" i="24"/>
  <c r="J557" i="24"/>
  <c r="AC102" i="24"/>
  <c r="I102" i="24" s="1"/>
  <c r="AC334" i="24"/>
  <c r="I334" i="24" s="1"/>
  <c r="AG468" i="24"/>
  <c r="H468" i="24" s="1"/>
  <c r="J497" i="24"/>
  <c r="AG354" i="24"/>
  <c r="H354" i="24" s="1"/>
  <c r="J629" i="24"/>
  <c r="AC266" i="24"/>
  <c r="I266" i="24" s="1"/>
  <c r="AG578" i="24"/>
  <c r="H578" i="24" s="1"/>
  <c r="AG47" i="24"/>
  <c r="H47" i="24" s="1"/>
  <c r="AG204" i="24"/>
  <c r="H204" i="24" s="1"/>
  <c r="AC484" i="24"/>
  <c r="I484" i="24" s="1"/>
  <c r="AC687" i="24"/>
  <c r="I687" i="24" s="1"/>
  <c r="J217" i="24"/>
  <c r="AC23" i="24"/>
  <c r="I23" i="24" s="1"/>
  <c r="AC502" i="24"/>
  <c r="I502" i="24" s="1"/>
  <c r="AC47" i="24"/>
  <c r="I47" i="24" s="1"/>
  <c r="AG660" i="24"/>
  <c r="H660" i="24" s="1"/>
  <c r="J191" i="24"/>
  <c r="J322" i="24"/>
  <c r="AG305" i="24"/>
  <c r="H305" i="24" s="1"/>
  <c r="J684" i="24"/>
  <c r="J127" i="24"/>
  <c r="J46" i="24"/>
  <c r="AG651" i="24"/>
  <c r="H651" i="24" s="1"/>
  <c r="AG487" i="24"/>
  <c r="H487" i="24" s="1"/>
  <c r="AG18" i="24"/>
  <c r="H18" i="24" s="1"/>
  <c r="J315" i="24"/>
  <c r="J354" i="24"/>
  <c r="AC298" i="24"/>
  <c r="I298" i="24" s="1"/>
  <c r="J121" i="24"/>
  <c r="AC578" i="24"/>
  <c r="I578" i="24" s="1"/>
  <c r="AC9" i="24"/>
  <c r="I9" i="24" s="1"/>
  <c r="AG301" i="24"/>
  <c r="H301" i="24" s="1"/>
  <c r="AG52" i="24"/>
  <c r="H52" i="24" s="1"/>
  <c r="J569" i="24"/>
  <c r="AC538" i="24"/>
  <c r="I538" i="24" s="1"/>
  <c r="AC487" i="24"/>
  <c r="I487" i="24" s="1"/>
  <c r="J640" i="24"/>
  <c r="AC227" i="24"/>
  <c r="I227" i="24" s="1"/>
  <c r="AC166" i="24"/>
  <c r="I166" i="24" s="1"/>
  <c r="AC54" i="24"/>
  <c r="I54" i="24" s="1"/>
  <c r="AC257" i="24"/>
  <c r="I257" i="24" s="1"/>
  <c r="AC221" i="24"/>
  <c r="I221" i="24" s="1"/>
  <c r="AG626" i="24"/>
  <c r="H626" i="24" s="1"/>
  <c r="J113" i="24"/>
  <c r="AC121" i="24"/>
  <c r="I121" i="24" s="1"/>
  <c r="J710" i="24"/>
  <c r="AG168" i="24"/>
  <c r="H168" i="24" s="1"/>
  <c r="J578" i="24"/>
  <c r="AG143" i="24"/>
  <c r="H143" i="24" s="1"/>
  <c r="AC301" i="24"/>
  <c r="I301" i="24" s="1"/>
  <c r="AC569" i="24"/>
  <c r="I569" i="24" s="1"/>
  <c r="AC480" i="24"/>
  <c r="I480" i="24" s="1"/>
  <c r="AC259" i="24"/>
  <c r="I259" i="24" s="1"/>
  <c r="AG496" i="24"/>
  <c r="H496" i="24" s="1"/>
  <c r="J193" i="24"/>
  <c r="AG588" i="24"/>
  <c r="H588" i="24" s="1"/>
  <c r="J493" i="24"/>
  <c r="J694" i="24"/>
  <c r="AC492" i="24"/>
  <c r="I492" i="24" s="1"/>
  <c r="AC329" i="24"/>
  <c r="I329" i="24" s="1"/>
  <c r="AC432" i="24"/>
  <c r="I432" i="24" s="1"/>
  <c r="AC449" i="24"/>
  <c r="I449" i="24" s="1"/>
  <c r="AG326" i="24"/>
  <c r="H326" i="24" s="1"/>
  <c r="AG289" i="24"/>
  <c r="H289" i="24" s="1"/>
  <c r="AG229" i="24"/>
  <c r="H229" i="24" s="1"/>
  <c r="AG27" i="24"/>
  <c r="H27" i="24" s="1"/>
  <c r="AC326" i="24"/>
  <c r="I326" i="24" s="1"/>
  <c r="J257" i="24"/>
  <c r="AG314" i="24"/>
  <c r="H314" i="24" s="1"/>
  <c r="AC696" i="24"/>
  <c r="I696" i="24" s="1"/>
  <c r="AG411" i="24"/>
  <c r="H411" i="24" s="1"/>
  <c r="AC551" i="24"/>
  <c r="I551" i="24" s="1"/>
  <c r="AG696" i="24"/>
  <c r="H696" i="24" s="1"/>
  <c r="AC675" i="24"/>
  <c r="I675" i="24" s="1"/>
  <c r="AG715" i="24"/>
  <c r="H715" i="24" s="1"/>
  <c r="J291" i="24"/>
  <c r="AG173" i="24"/>
  <c r="H173" i="24" s="1"/>
  <c r="J364" i="24"/>
  <c r="AC715" i="24"/>
  <c r="I715" i="24" s="1"/>
  <c r="J179" i="24"/>
  <c r="J303" i="24"/>
  <c r="J460" i="24"/>
  <c r="J60" i="24"/>
  <c r="AG371" i="24"/>
  <c r="H371" i="24" s="1"/>
  <c r="J59" i="24"/>
  <c r="AG431" i="24"/>
  <c r="H431" i="24" s="1"/>
  <c r="J502" i="24"/>
  <c r="AC651" i="24"/>
  <c r="I651" i="24" s="1"/>
  <c r="J485" i="24"/>
  <c r="AG331" i="24"/>
  <c r="H331" i="24" s="1"/>
  <c r="AC376" i="24"/>
  <c r="I376" i="24" s="1"/>
  <c r="J62" i="24"/>
  <c r="AG627" i="24"/>
  <c r="H627" i="24" s="1"/>
  <c r="J574" i="24"/>
  <c r="AC494" i="24"/>
  <c r="I494" i="24" s="1"/>
  <c r="AC226" i="24"/>
  <c r="I226" i="24" s="1"/>
  <c r="J323" i="24"/>
  <c r="AG145" i="24"/>
  <c r="H145" i="24" s="1"/>
  <c r="AG75" i="24"/>
  <c r="H75" i="24" s="1"/>
  <c r="J103" i="24"/>
  <c r="J292" i="24"/>
  <c r="AG688" i="24"/>
  <c r="H688" i="24" s="1"/>
  <c r="J626" i="24"/>
  <c r="AG614" i="24"/>
  <c r="H614" i="24" s="1"/>
  <c r="J143" i="24"/>
  <c r="AG39" i="24"/>
  <c r="H39" i="24" s="1"/>
  <c r="AC193" i="24"/>
  <c r="I193" i="24" s="1"/>
  <c r="J240" i="24"/>
  <c r="J708" i="24"/>
  <c r="AG29" i="24"/>
  <c r="H29" i="24" s="1"/>
  <c r="J524" i="24"/>
  <c r="AC210" i="24"/>
  <c r="I210" i="24" s="1"/>
  <c r="AC291" i="24"/>
  <c r="I291" i="24" s="1"/>
  <c r="AC289" i="24"/>
  <c r="I289" i="24" s="1"/>
  <c r="AG362" i="24"/>
  <c r="H362" i="24" s="1"/>
  <c r="J326" i="24"/>
  <c r="AG257" i="24"/>
  <c r="H257" i="24" s="1"/>
  <c r="J158" i="24"/>
  <c r="J719" i="24"/>
  <c r="J112" i="24"/>
  <c r="J411" i="24"/>
  <c r="J551" i="24"/>
  <c r="AG675" i="24"/>
  <c r="H675" i="24" s="1"/>
  <c r="J149" i="24"/>
  <c r="AG628" i="24"/>
  <c r="H628" i="24" s="1"/>
  <c r="J715" i="24"/>
  <c r="AG129" i="24"/>
  <c r="H129" i="24" s="1"/>
  <c r="AG642" i="24"/>
  <c r="H642" i="24" s="1"/>
  <c r="J457" i="24"/>
  <c r="AG359" i="24"/>
  <c r="H359" i="24" s="1"/>
  <c r="AC173" i="24"/>
  <c r="I173" i="24" s="1"/>
  <c r="J10" i="24"/>
  <c r="AC413" i="24"/>
  <c r="I413" i="24" s="1"/>
  <c r="AG630" i="24"/>
  <c r="H630" i="24" s="1"/>
  <c r="AG516" i="24"/>
  <c r="H516" i="24" s="1"/>
  <c r="AG192" i="24"/>
  <c r="H192" i="24" s="1"/>
  <c r="J268" i="24"/>
  <c r="AG485" i="24"/>
  <c r="H485" i="24" s="1"/>
  <c r="AG247" i="24"/>
  <c r="H247" i="24" s="1"/>
  <c r="AG62" i="24"/>
  <c r="H62" i="24" s="1"/>
  <c r="AG153" i="24"/>
  <c r="H153" i="24" s="1"/>
  <c r="J627" i="24"/>
  <c r="J202" i="24"/>
  <c r="AG473" i="24"/>
  <c r="H473" i="24" s="1"/>
  <c r="J304" i="24"/>
  <c r="AG172" i="24"/>
  <c r="H172" i="24" s="1"/>
  <c r="AG157" i="24"/>
  <c r="H157" i="24" s="1"/>
  <c r="J274" i="24"/>
  <c r="AC292" i="24"/>
  <c r="I292" i="24" s="1"/>
  <c r="AC685" i="24"/>
  <c r="I685" i="24" s="1"/>
  <c r="AC666" i="24"/>
  <c r="I666" i="24" s="1"/>
  <c r="AG663" i="24"/>
  <c r="H663" i="24" s="1"/>
  <c r="J698" i="24"/>
  <c r="AG42" i="24"/>
  <c r="H42" i="24" s="1"/>
  <c r="AC473" i="24"/>
  <c r="I473" i="24" s="1"/>
  <c r="AC600" i="24"/>
  <c r="I600" i="24" s="1"/>
  <c r="AC365" i="24"/>
  <c r="I365" i="24" s="1"/>
  <c r="AC353" i="24"/>
  <c r="I353" i="24" s="1"/>
  <c r="AG329" i="24"/>
  <c r="H329" i="24" s="1"/>
  <c r="J637" i="24"/>
  <c r="J413" i="24"/>
  <c r="J192" i="24"/>
  <c r="AC160" i="24"/>
  <c r="I160" i="24" s="1"/>
  <c r="J473" i="24"/>
  <c r="AC304" i="24"/>
  <c r="I304" i="24" s="1"/>
  <c r="AC180" i="24"/>
  <c r="I180" i="24" s="1"/>
  <c r="J172" i="24"/>
  <c r="AG292" i="24"/>
  <c r="H292" i="24" s="1"/>
  <c r="J685" i="24"/>
  <c r="J600" i="24"/>
  <c r="J575" i="24"/>
  <c r="J664" i="24"/>
  <c r="AC324" i="24"/>
  <c r="I324" i="24" s="1"/>
  <c r="AG581" i="24"/>
  <c r="H581" i="24" s="1"/>
  <c r="AC663" i="24"/>
  <c r="I663" i="24" s="1"/>
  <c r="AC35" i="24"/>
  <c r="I35" i="24" s="1"/>
  <c r="AC698" i="24"/>
  <c r="I698" i="24" s="1"/>
  <c r="AC29" i="24"/>
  <c r="I29" i="24" s="1"/>
  <c r="J162" i="24"/>
  <c r="AG151" i="24"/>
  <c r="H151" i="24" s="1"/>
  <c r="J42" i="24"/>
  <c r="AC528" i="24"/>
  <c r="I528" i="24" s="1"/>
  <c r="AG488" i="24"/>
  <c r="H488" i="24" s="1"/>
  <c r="J32" i="24"/>
  <c r="J508" i="24"/>
  <c r="J592" i="24"/>
  <c r="B21" i="7"/>
  <c r="B20" i="7"/>
  <c r="B19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22" i="7"/>
  <c r="B23" i="7"/>
  <c r="B24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N1" i="20"/>
  <c r="M1" i="20"/>
  <c r="L1" i="20"/>
  <c r="K1" i="20"/>
  <c r="J1" i="20"/>
  <c r="I1" i="20"/>
  <c r="H1" i="20"/>
  <c r="G1" i="20"/>
  <c r="F1" i="20"/>
  <c r="E1" i="20"/>
  <c r="D1" i="20"/>
  <c r="C1" i="20"/>
  <c r="B1" i="20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O3" i="7"/>
  <c r="N3" i="7"/>
  <c r="M3" i="7"/>
  <c r="L3" i="7"/>
  <c r="K3" i="7"/>
  <c r="J3" i="7"/>
  <c r="I3" i="7"/>
  <c r="H3" i="7"/>
  <c r="G3" i="7"/>
  <c r="F3" i="7"/>
  <c r="D3" i="7"/>
  <c r="B3" i="7"/>
  <c r="M1" i="1"/>
  <c r="N13" i="6"/>
  <c r="F13" i="6"/>
  <c r="B17" i="3" a="1"/>
  <c r="B17" i="3" s="1"/>
  <c r="B16" i="3" a="1"/>
  <c r="B16" i="3" s="1"/>
  <c r="B15" i="3" a="1"/>
  <c r="B15" i="3" s="1"/>
  <c r="B14" i="3" a="1"/>
  <c r="B14" i="3" s="1"/>
  <c r="B13" i="3" a="1"/>
  <c r="B13" i="3" s="1"/>
  <c r="B12" i="3" a="1"/>
  <c r="B12" i="3" s="1"/>
  <c r="B11" i="3" a="1"/>
  <c r="B11" i="3" s="1"/>
  <c r="B10" i="3" a="1"/>
  <c r="B10" i="3" s="1"/>
  <c r="B9" i="3"/>
  <c r="B9" i="3" a="1"/>
  <c r="B8" i="3" a="1"/>
  <c r="B8" i="3" s="1"/>
  <c r="B7" i="3" a="1"/>
  <c r="B7" i="3" s="1"/>
  <c r="B6" i="3" a="1"/>
  <c r="B6" i="3" s="1"/>
  <c r="B5" i="3" a="1"/>
  <c r="B5" i="3" s="1"/>
  <c r="B4" i="3" a="1"/>
  <c r="B4" i="3" s="1"/>
  <c r="B3" i="3" a="1"/>
  <c r="B3" i="3" s="1"/>
  <c r="B25" i="1"/>
  <c r="B19" i="1"/>
  <c r="B17" i="1"/>
  <c r="B18" i="1"/>
  <c r="B16" i="1"/>
  <c r="B23" i="1"/>
  <c r="B21" i="1"/>
  <c r="B22" i="1"/>
  <c r="B20" i="1"/>
  <c r="B24" i="1"/>
  <c r="B14" i="1"/>
  <c r="B13" i="1"/>
  <c r="B15" i="1"/>
  <c r="B12" i="1"/>
  <c r="B11" i="1"/>
  <c r="B10" i="1"/>
  <c r="B9" i="1"/>
  <c r="B8" i="1"/>
  <c r="B6" i="1"/>
  <c r="B5" i="1"/>
  <c r="B7" i="1"/>
  <c r="B4" i="1"/>
  <c r="O1" i="1"/>
  <c r="D1" i="1"/>
  <c r="N1" i="1"/>
  <c r="L1" i="1"/>
  <c r="F1" i="1"/>
  <c r="J1" i="1"/>
  <c r="I1" i="1"/>
  <c r="H1" i="1"/>
  <c r="E1" i="1"/>
  <c r="G1" i="1"/>
  <c r="C1" i="1"/>
  <c r="B1" i="1"/>
  <c r="AG125" i="24" l="1"/>
  <c r="H125" i="24" s="1"/>
  <c r="AC169" i="24"/>
  <c r="I169" i="24" s="1"/>
  <c r="AG196" i="24"/>
  <c r="H196" i="24" s="1"/>
  <c r="AG643" i="24"/>
  <c r="H643" i="24" s="1"/>
  <c r="AG46" i="24"/>
  <c r="H46" i="24" s="1"/>
  <c r="AC437" i="24"/>
  <c r="I437" i="24" s="1"/>
  <c r="AG519" i="24"/>
  <c r="H519" i="24" s="1"/>
  <c r="AC719" i="24"/>
  <c r="I719" i="24" s="1"/>
  <c r="AC103" i="24"/>
  <c r="I103" i="24" s="1"/>
  <c r="AG563" i="24"/>
  <c r="H563" i="24" s="1"/>
  <c r="AG64" i="24"/>
  <c r="H64" i="24" s="1"/>
  <c r="AG400" i="24"/>
  <c r="H400" i="24" s="1"/>
  <c r="AG286" i="24"/>
  <c r="H286" i="24" s="1"/>
  <c r="AC505" i="24"/>
  <c r="I505" i="24" s="1"/>
  <c r="AC695" i="24"/>
  <c r="I695" i="24" s="1"/>
  <c r="AC135" i="24"/>
  <c r="I135" i="24" s="1"/>
  <c r="AC76" i="24"/>
  <c r="I76" i="24" s="1"/>
  <c r="AG339" i="24"/>
  <c r="H339" i="24" s="1"/>
  <c r="AG11" i="24"/>
  <c r="H11" i="24" s="1"/>
  <c r="AG526" i="24"/>
  <c r="H526" i="24" s="1"/>
  <c r="AG325" i="24"/>
  <c r="H325" i="24" s="1"/>
  <c r="J65" i="24"/>
  <c r="J41" i="24"/>
  <c r="J517" i="24"/>
  <c r="J242" i="24"/>
  <c r="J695" i="24"/>
  <c r="J652" i="24"/>
  <c r="J73" i="24"/>
  <c r="J566" i="24"/>
  <c r="J377" i="24"/>
  <c r="J229" i="24"/>
  <c r="J47" i="24"/>
  <c r="J688" i="24"/>
  <c r="J353" i="24"/>
  <c r="J590" i="24"/>
  <c r="J207" i="24"/>
  <c r="J38" i="24"/>
  <c r="J20" i="24"/>
  <c r="J431" i="24"/>
  <c r="J98" i="24"/>
  <c r="J647" i="24"/>
  <c r="J424" i="24"/>
  <c r="J264" i="24"/>
  <c r="J154" i="24"/>
  <c r="J613" i="24"/>
  <c r="J317" i="24"/>
  <c r="J458" i="24"/>
  <c r="J496" i="24"/>
  <c r="J516" i="24"/>
  <c r="J675" i="24"/>
  <c r="J389" i="24"/>
  <c r="J190" i="24"/>
  <c r="J91" i="24"/>
  <c r="J329" i="24"/>
  <c r="J481" i="24"/>
  <c r="J351" i="24"/>
  <c r="J567" i="24"/>
  <c r="J265" i="24"/>
  <c r="J398" i="24"/>
  <c r="J254" i="24"/>
  <c r="J279" i="24"/>
  <c r="J635" i="24"/>
  <c r="J494" i="24"/>
  <c r="J651" i="24"/>
  <c r="J436" i="24"/>
  <c r="AC699" i="24"/>
  <c r="I699" i="24" s="1"/>
  <c r="AC495" i="24"/>
  <c r="I495" i="24" s="1"/>
  <c r="AC474" i="24"/>
  <c r="I474" i="24" s="1"/>
  <c r="AG517" i="24"/>
  <c r="H517" i="24" s="1"/>
  <c r="AG586" i="24"/>
  <c r="H586" i="24" s="1"/>
  <c r="AC586" i="24"/>
  <c r="I586" i="24" s="1"/>
  <c r="J636" i="24"/>
  <c r="AC636" i="24"/>
  <c r="I636" i="24" s="1"/>
  <c r="AC590" i="24"/>
  <c r="I590" i="24" s="1"/>
  <c r="AG26" i="24"/>
  <c r="H26" i="24" s="1"/>
  <c r="AG539" i="24"/>
  <c r="H539" i="24" s="1"/>
  <c r="AC375" i="24"/>
  <c r="I375" i="24" s="1"/>
  <c r="AG576" i="24"/>
  <c r="H576" i="24" s="1"/>
  <c r="AG409" i="24"/>
  <c r="H409" i="24" s="1"/>
  <c r="AG647" i="24"/>
  <c r="H647" i="24" s="1"/>
  <c r="AG410" i="24"/>
  <c r="H410" i="24" s="1"/>
  <c r="AC493" i="24"/>
  <c r="I493" i="24" s="1"/>
  <c r="AG110" i="24"/>
  <c r="H110" i="24" s="1"/>
  <c r="AG67" i="24"/>
  <c r="H67" i="24" s="1"/>
  <c r="AG25" i="24"/>
  <c r="H25" i="24" s="1"/>
  <c r="AG540" i="24"/>
  <c r="H540" i="24" s="1"/>
  <c r="AC540" i="24"/>
  <c r="I540" i="24" s="1"/>
  <c r="J15" i="24"/>
  <c r="AG89" i="24"/>
  <c r="H89" i="24" s="1"/>
  <c r="AC89" i="24"/>
  <c r="I89" i="24" s="1"/>
  <c r="AG599" i="24"/>
  <c r="H599" i="24" s="1"/>
  <c r="AG414" i="24"/>
  <c r="H414" i="24" s="1"/>
  <c r="AC303" i="24"/>
  <c r="I303" i="24" s="1"/>
  <c r="AG73" i="24"/>
  <c r="H73" i="24" s="1"/>
  <c r="AG482" i="24"/>
  <c r="H482" i="24" s="1"/>
  <c r="AC45" i="24"/>
  <c r="I45" i="24" s="1"/>
  <c r="AC79" i="24"/>
  <c r="I79" i="24" s="1"/>
  <c r="AG40" i="24"/>
  <c r="H40" i="24" s="1"/>
  <c r="AG256" i="24"/>
  <c r="H256" i="24" s="1"/>
  <c r="AG114" i="24"/>
  <c r="H114" i="24" s="1"/>
  <c r="AG313" i="24"/>
  <c r="H313" i="24" s="1"/>
  <c r="AG387" i="24"/>
  <c r="H387" i="24" s="1"/>
  <c r="AC190" i="24"/>
  <c r="I190" i="24" s="1"/>
  <c r="AG218" i="24"/>
  <c r="H218" i="24" s="1"/>
  <c r="AC218" i="24"/>
  <c r="I218" i="24" s="1"/>
  <c r="J34" i="24"/>
  <c r="AC34" i="24"/>
  <c r="I34" i="24" s="1"/>
  <c r="AG665" i="24"/>
  <c r="H665" i="24" s="1"/>
  <c r="AC665" i="24"/>
  <c r="I665" i="24" s="1"/>
  <c r="AG262" i="24"/>
  <c r="H262" i="24" s="1"/>
  <c r="AC262" i="24"/>
  <c r="I262" i="24" s="1"/>
  <c r="J591" i="24"/>
  <c r="AC591" i="24"/>
  <c r="I591" i="24" s="1"/>
  <c r="AG268" i="24"/>
  <c r="H268" i="24" s="1"/>
  <c r="AC268" i="24"/>
  <c r="I268" i="24" s="1"/>
  <c r="J716" i="24"/>
  <c r="AC716" i="24"/>
  <c r="I716" i="24" s="1"/>
  <c r="AG523" i="24"/>
  <c r="H523" i="24" s="1"/>
  <c r="AC523" i="24"/>
  <c r="I523" i="24" s="1"/>
  <c r="AG87" i="24"/>
  <c r="H87" i="24" s="1"/>
  <c r="AC87" i="24"/>
  <c r="I87" i="24" s="1"/>
  <c r="AG60" i="24"/>
  <c r="H60" i="24" s="1"/>
  <c r="AC60" i="24"/>
  <c r="I60" i="24" s="1"/>
  <c r="J336" i="24"/>
  <c r="AC336" i="24"/>
  <c r="I336" i="24" s="1"/>
  <c r="J52" i="24"/>
  <c r="AC52" i="24"/>
  <c r="I52" i="24" s="1"/>
  <c r="J263" i="24"/>
  <c r="AC263" i="24"/>
  <c r="I263" i="24" s="1"/>
  <c r="J330" i="24"/>
  <c r="AC330" i="24"/>
  <c r="I330" i="24" s="1"/>
  <c r="AG311" i="24"/>
  <c r="H311" i="24" s="1"/>
  <c r="AC311" i="24"/>
  <c r="I311" i="24" s="1"/>
  <c r="AC123" i="24"/>
  <c r="I123" i="24" s="1"/>
  <c r="AG123" i="24"/>
  <c r="H123" i="24" s="1"/>
  <c r="AG718" i="24"/>
  <c r="H718" i="24" s="1"/>
  <c r="AC718" i="24"/>
  <c r="I718" i="24" s="1"/>
  <c r="AG323" i="24"/>
  <c r="H323" i="24" s="1"/>
  <c r="AC323" i="24"/>
  <c r="I323" i="24" s="1"/>
  <c r="J602" i="24"/>
  <c r="AC602" i="24"/>
  <c r="I602" i="24" s="1"/>
  <c r="AG116" i="24"/>
  <c r="H116" i="24" s="1"/>
  <c r="AC116" i="24"/>
  <c r="I116" i="24" s="1"/>
  <c r="J118" i="24"/>
  <c r="AC118" i="24"/>
  <c r="I118" i="24" s="1"/>
  <c r="J672" i="24"/>
  <c r="AC672" i="24"/>
  <c r="I672" i="24" s="1"/>
  <c r="J446" i="24"/>
  <c r="AG167" i="24"/>
  <c r="H167" i="24" s="1"/>
  <c r="AC167" i="24"/>
  <c r="I167" i="24" s="1"/>
  <c r="J239" i="24"/>
  <c r="AC239" i="24"/>
  <c r="I239" i="24" s="1"/>
  <c r="AG243" i="24"/>
  <c r="H243" i="24" s="1"/>
  <c r="AC243" i="24"/>
  <c r="I243" i="24" s="1"/>
  <c r="AG701" i="24"/>
  <c r="H701" i="24" s="1"/>
  <c r="AC701" i="24"/>
  <c r="I701" i="24" s="1"/>
  <c r="J720" i="24"/>
  <c r="AC720" i="24"/>
  <c r="I720" i="24" s="1"/>
  <c r="J419" i="24"/>
  <c r="AC556" i="24"/>
  <c r="I556" i="24" s="1"/>
  <c r="AG130" i="24"/>
  <c r="H130" i="24" s="1"/>
  <c r="AG115" i="24"/>
  <c r="H115" i="24" s="1"/>
  <c r="AG15" i="24"/>
  <c r="H15" i="24" s="1"/>
  <c r="AC397" i="24"/>
  <c r="I397" i="24" s="1"/>
  <c r="AG84" i="24"/>
  <c r="H84" i="24" s="1"/>
  <c r="AC24" i="24"/>
  <c r="I24" i="24" s="1"/>
  <c r="AG524" i="24"/>
  <c r="H524" i="24" s="1"/>
  <c r="AC524" i="24"/>
  <c r="I524" i="24" s="1"/>
  <c r="J147" i="24"/>
  <c r="AC147" i="24"/>
  <c r="I147" i="24" s="1"/>
  <c r="AG678" i="24"/>
  <c r="H678" i="24" s="1"/>
  <c r="AC678" i="24"/>
  <c r="I678" i="24" s="1"/>
  <c r="J94" i="24"/>
  <c r="AC94" i="24"/>
  <c r="I94" i="24" s="1"/>
  <c r="AG233" i="24"/>
  <c r="H233" i="24" s="1"/>
  <c r="AC233" i="24"/>
  <c r="I233" i="24" s="1"/>
  <c r="AG108" i="24"/>
  <c r="H108" i="24" s="1"/>
  <c r="AC108" i="24"/>
  <c r="I108" i="24" s="1"/>
  <c r="J75" i="24"/>
  <c r="AC75" i="24"/>
  <c r="I75" i="24" s="1"/>
  <c r="AG618" i="24"/>
  <c r="H618" i="24" s="1"/>
  <c r="AC618" i="24"/>
  <c r="I618" i="24" s="1"/>
  <c r="J90" i="24"/>
  <c r="AC90" i="24"/>
  <c r="I90" i="24" s="1"/>
  <c r="J345" i="24"/>
  <c r="AC345" i="24"/>
  <c r="I345" i="24" s="1"/>
  <c r="J122" i="24"/>
  <c r="AG122" i="24"/>
  <c r="H122" i="24" s="1"/>
  <c r="J583" i="24"/>
  <c r="AC583" i="24"/>
  <c r="I583" i="24" s="1"/>
  <c r="AG95" i="24"/>
  <c r="H95" i="24" s="1"/>
  <c r="AC95" i="24"/>
  <c r="I95" i="24" s="1"/>
  <c r="J275" i="24"/>
  <c r="AC275" i="24"/>
  <c r="I275" i="24" s="1"/>
  <c r="J503" i="24"/>
  <c r="AC503" i="24"/>
  <c r="I503" i="24" s="1"/>
  <c r="AG235" i="24"/>
  <c r="H235" i="24" s="1"/>
  <c r="AC235" i="24"/>
  <c r="I235" i="24" s="1"/>
  <c r="AG694" i="24"/>
  <c r="H694" i="24" s="1"/>
  <c r="AC694" i="24"/>
  <c r="I694" i="24" s="1"/>
  <c r="AG142" i="24"/>
  <c r="H142" i="24" s="1"/>
  <c r="AC142" i="24"/>
  <c r="I142" i="24" s="1"/>
  <c r="AG518" i="24"/>
  <c r="H518" i="24" s="1"/>
  <c r="AC518" i="24"/>
  <c r="I518" i="24" s="1"/>
  <c r="AG96" i="24"/>
  <c r="H96" i="24" s="1"/>
  <c r="AC96" i="24"/>
  <c r="I96" i="24" s="1"/>
  <c r="J331" i="24"/>
  <c r="AC331" i="24"/>
  <c r="I331" i="24" s="1"/>
  <c r="J175" i="24"/>
  <c r="AC175" i="24"/>
  <c r="I175" i="24" s="1"/>
  <c r="AG162" i="24"/>
  <c r="H162" i="24" s="1"/>
  <c r="AC162" i="24"/>
  <c r="I162" i="24" s="1"/>
  <c r="AG150" i="24"/>
  <c r="H150" i="24" s="1"/>
  <c r="AC150" i="24"/>
  <c r="I150" i="24" s="1"/>
  <c r="J451" i="24"/>
  <c r="AC451" i="24"/>
  <c r="I451" i="24" s="1"/>
  <c r="AG451" i="24"/>
  <c r="H451" i="24" s="1"/>
  <c r="AG491" i="24"/>
  <c r="H491" i="24" s="1"/>
  <c r="AC491" i="24"/>
  <c r="I491" i="24" s="1"/>
  <c r="J48" i="24"/>
  <c r="AC48" i="24"/>
  <c r="I48" i="24" s="1"/>
  <c r="AG171" i="24"/>
  <c r="H171" i="24" s="1"/>
  <c r="AC171" i="24"/>
  <c r="I171" i="24" s="1"/>
  <c r="J185" i="24"/>
  <c r="AC185" i="24"/>
  <c r="I185" i="24" s="1"/>
  <c r="J372" i="24"/>
  <c r="AC372" i="24"/>
  <c r="I372" i="24" s="1"/>
  <c r="J452" i="24"/>
  <c r="AC452" i="24"/>
  <c r="I452" i="24" s="1"/>
  <c r="AG139" i="24"/>
  <c r="H139" i="24" s="1"/>
  <c r="AC139" i="24"/>
  <c r="I139" i="24" s="1"/>
  <c r="AC530" i="24"/>
  <c r="I530" i="24" s="1"/>
  <c r="AG530" i="24"/>
  <c r="H530" i="24" s="1"/>
  <c r="J208" i="24"/>
  <c r="J422" i="24"/>
  <c r="AC422" i="24"/>
  <c r="I422" i="24" s="1"/>
  <c r="J70" i="24"/>
  <c r="AC70" i="24"/>
  <c r="I70" i="24" s="1"/>
  <c r="J380" i="24"/>
  <c r="AC380" i="24"/>
  <c r="I380" i="24" s="1"/>
  <c r="J247" i="24"/>
  <c r="AC247" i="24"/>
  <c r="I247" i="24" s="1"/>
  <c r="AG520" i="24"/>
  <c r="H520" i="24" s="1"/>
  <c r="AC520" i="24"/>
  <c r="I520" i="24" s="1"/>
  <c r="AG574" i="24"/>
  <c r="H574" i="24" s="1"/>
  <c r="AC574" i="24"/>
  <c r="I574" i="24" s="1"/>
  <c r="J156" i="24"/>
  <c r="AC156" i="24"/>
  <c r="I156" i="24" s="1"/>
  <c r="J314" i="24"/>
  <c r="J44" i="24"/>
  <c r="AC44" i="24"/>
  <c r="I44" i="24" s="1"/>
  <c r="J697" i="24"/>
  <c r="AG412" i="24"/>
  <c r="H412" i="24" s="1"/>
  <c r="AC412" i="24"/>
  <c r="I412" i="24" s="1"/>
  <c r="J277" i="24"/>
  <c r="AG244" i="24"/>
  <c r="H244" i="24" s="1"/>
  <c r="AC244" i="24"/>
  <c r="I244" i="24" s="1"/>
  <c r="J148" i="24"/>
  <c r="J580" i="24"/>
  <c r="AG562" i="24"/>
  <c r="H562" i="24" s="1"/>
  <c r="AC562" i="24"/>
  <c r="I562" i="24" s="1"/>
  <c r="AG386" i="24"/>
  <c r="H386" i="24" s="1"/>
  <c r="AC386" i="24"/>
  <c r="I386" i="24" s="1"/>
  <c r="J696" i="24"/>
  <c r="J281" i="24"/>
  <c r="AG335" i="24"/>
  <c r="H335" i="24" s="1"/>
  <c r="AC335" i="24"/>
  <c r="I335" i="24" s="1"/>
  <c r="AG652" i="24"/>
  <c r="H652" i="24" s="1"/>
  <c r="AG274" i="24"/>
  <c r="H274" i="24" s="1"/>
  <c r="AG280" i="24"/>
  <c r="H280" i="24" s="1"/>
  <c r="AG147" i="24"/>
  <c r="H147" i="24" s="1"/>
  <c r="AC435" i="24"/>
  <c r="I435" i="24" s="1"/>
  <c r="J178" i="24"/>
  <c r="AC178" i="24"/>
  <c r="I178" i="24" s="1"/>
  <c r="J601" i="24"/>
  <c r="J610" i="24"/>
  <c r="AC610" i="24"/>
  <c r="I610" i="24" s="1"/>
  <c r="J283" i="24"/>
  <c r="AC283" i="24"/>
  <c r="I283" i="24" s="1"/>
  <c r="AG383" i="24"/>
  <c r="H383" i="24" s="1"/>
  <c r="AC383" i="24"/>
  <c r="I383" i="24" s="1"/>
  <c r="J204" i="24"/>
  <c r="AC204" i="24"/>
  <c r="I204" i="24" s="1"/>
  <c r="J588" i="24"/>
  <c r="AC588" i="24"/>
  <c r="I588" i="24" s="1"/>
  <c r="AG634" i="24"/>
  <c r="H634" i="24" s="1"/>
  <c r="AC634" i="24"/>
  <c r="I634" i="24" s="1"/>
  <c r="AG228" i="24"/>
  <c r="H228" i="24" s="1"/>
  <c r="AC228" i="24"/>
  <c r="I228" i="24" s="1"/>
  <c r="J164" i="24"/>
  <c r="AC164" i="24"/>
  <c r="I164" i="24" s="1"/>
  <c r="J173" i="24"/>
  <c r="J132" i="24"/>
  <c r="AC132" i="24"/>
  <c r="I132" i="24" s="1"/>
  <c r="AG177" i="24"/>
  <c r="H177" i="24" s="1"/>
  <c r="AC177" i="24"/>
  <c r="I177" i="24" s="1"/>
  <c r="AG208" i="24"/>
  <c r="H208" i="24" s="1"/>
  <c r="AG249" i="24"/>
  <c r="H249" i="24" s="1"/>
  <c r="AC249" i="24"/>
  <c r="I249" i="24" s="1"/>
  <c r="AG119" i="24"/>
  <c r="H119" i="24" s="1"/>
  <c r="AC119" i="24"/>
  <c r="I119" i="24" s="1"/>
  <c r="AG271" i="24"/>
  <c r="H271" i="24" s="1"/>
  <c r="AC271" i="24"/>
  <c r="I271" i="24" s="1"/>
  <c r="J295" i="24"/>
  <c r="AC295" i="24"/>
  <c r="I295" i="24" s="1"/>
  <c r="J367" i="24"/>
  <c r="AC367" i="24"/>
  <c r="I367" i="24" s="1"/>
  <c r="AG112" i="24"/>
  <c r="H112" i="24" s="1"/>
  <c r="AC208" i="24"/>
  <c r="I208" i="24" s="1"/>
  <c r="AC647" i="24"/>
  <c r="I647" i="24" s="1"/>
  <c r="AG94" i="24"/>
  <c r="H94" i="24" s="1"/>
  <c r="J598" i="24"/>
  <c r="AC598" i="24"/>
  <c r="I598" i="24" s="1"/>
  <c r="J276" i="24"/>
  <c r="AC276" i="24"/>
  <c r="I276" i="24" s="1"/>
  <c r="J360" i="24"/>
  <c r="AC360" i="24"/>
  <c r="I360" i="24" s="1"/>
  <c r="AC231" i="24"/>
  <c r="I231" i="24" s="1"/>
  <c r="AG360" i="24"/>
  <c r="H360" i="24" s="1"/>
  <c r="AG684" i="24"/>
  <c r="H684" i="24" s="1"/>
  <c r="AG190" i="24"/>
  <c r="H190" i="24" s="1"/>
  <c r="J587" i="24"/>
  <c r="AC587" i="24"/>
  <c r="I587" i="24" s="1"/>
  <c r="AG349" i="24"/>
  <c r="H349" i="24" s="1"/>
  <c r="AC349" i="24"/>
  <c r="I349" i="24" s="1"/>
  <c r="J674" i="24"/>
  <c r="J58" i="24"/>
  <c r="AC58" i="24"/>
  <c r="I58" i="24" s="1"/>
  <c r="AG232" i="24"/>
  <c r="H232" i="24" s="1"/>
  <c r="AC232" i="24"/>
  <c r="I232" i="24" s="1"/>
  <c r="J492" i="24"/>
  <c r="AG300" i="24"/>
  <c r="H300" i="24" s="1"/>
  <c r="AC300" i="24"/>
  <c r="I300" i="24" s="1"/>
  <c r="AG179" i="24"/>
  <c r="H179" i="24" s="1"/>
  <c r="AC179" i="24"/>
  <c r="I179" i="24" s="1"/>
  <c r="AG624" i="24"/>
  <c r="H624" i="24" s="1"/>
  <c r="AC624" i="24"/>
  <c r="I624" i="24" s="1"/>
  <c r="J307" i="24"/>
  <c r="AC307" i="24"/>
  <c r="I307" i="24" s="1"/>
  <c r="J658" i="24"/>
  <c r="AC658" i="24"/>
  <c r="I658" i="24" s="1"/>
  <c r="J639" i="24"/>
  <c r="J347" i="24"/>
  <c r="AC347" i="24"/>
  <c r="I347" i="24" s="1"/>
  <c r="AG570" i="24"/>
  <c r="H570" i="24" s="1"/>
  <c r="AC570" i="24"/>
  <c r="I570" i="24" s="1"/>
  <c r="J50" i="24"/>
  <c r="AG211" i="24"/>
  <c r="H211" i="24" s="1"/>
  <c r="AC211" i="24"/>
  <c r="I211" i="24" s="1"/>
  <c r="J284" i="24"/>
  <c r="AC284" i="24"/>
  <c r="I284" i="24" s="1"/>
  <c r="J129" i="24"/>
  <c r="J106" i="24"/>
  <c r="AC106" i="24"/>
  <c r="I106" i="24" s="1"/>
  <c r="AG194" i="24"/>
  <c r="H194" i="24" s="1"/>
  <c r="AC194" i="24"/>
  <c r="I194" i="24" s="1"/>
  <c r="AG527" i="24"/>
  <c r="H527" i="24" s="1"/>
  <c r="AC527" i="24"/>
  <c r="I527" i="24" s="1"/>
  <c r="J161" i="24"/>
  <c r="AC161" i="24"/>
  <c r="I161" i="24" s="1"/>
  <c r="AG497" i="24"/>
  <c r="H497" i="24" s="1"/>
  <c r="AC497" i="24"/>
  <c r="I497" i="24" s="1"/>
  <c r="AC496" i="24"/>
  <c r="I496" i="24" s="1"/>
  <c r="AG38" i="24"/>
  <c r="H38" i="24" s="1"/>
  <c r="AG317" i="24"/>
  <c r="H317" i="24" s="1"/>
  <c r="AC242" i="24"/>
  <c r="I242" i="24" s="1"/>
  <c r="AC61" i="24"/>
  <c r="I61" i="24" s="1"/>
  <c r="AG601" i="24"/>
  <c r="H601" i="24" s="1"/>
  <c r="AG65" i="24"/>
  <c r="H65" i="24" s="1"/>
  <c r="AC389" i="24"/>
  <c r="I389" i="24" s="1"/>
  <c r="AG708" i="24"/>
  <c r="H708" i="24" s="1"/>
  <c r="AC708" i="24"/>
  <c r="I708" i="24" s="1"/>
  <c r="J365" i="24"/>
  <c r="J269" i="24"/>
  <c r="AC269" i="24"/>
  <c r="I269" i="24" s="1"/>
  <c r="J267" i="24"/>
  <c r="J238" i="24"/>
  <c r="J425" i="24"/>
  <c r="AC425" i="24"/>
  <c r="I425" i="24" s="1"/>
  <c r="AC105" i="24"/>
  <c r="I105" i="24" s="1"/>
  <c r="AG358" i="24"/>
  <c r="H358" i="24" s="1"/>
  <c r="AG481" i="24"/>
  <c r="H481" i="24" s="1"/>
  <c r="AC10" i="24"/>
  <c r="I10" i="24" s="1"/>
  <c r="AG146" i="24"/>
  <c r="H146" i="24" s="1"/>
  <c r="AC443" i="24"/>
  <c r="I443" i="24" s="1"/>
  <c r="AG521" i="24"/>
  <c r="H521" i="24" s="1"/>
  <c r="AC567" i="24"/>
  <c r="I567" i="24" s="1"/>
  <c r="AG444" i="24"/>
  <c r="H444" i="24" s="1"/>
  <c r="AC460" i="24"/>
  <c r="I460" i="24" s="1"/>
  <c r="AG636" i="24"/>
  <c r="H636" i="24" s="1"/>
  <c r="AG275" i="24"/>
  <c r="H275" i="24" s="1"/>
  <c r="AG382" i="24"/>
  <c r="H382" i="24" s="1"/>
  <c r="AG345" i="24"/>
  <c r="H345" i="24" s="1"/>
  <c r="AG70" i="24"/>
  <c r="H70" i="24" s="1"/>
  <c r="AC613" i="24"/>
  <c r="I613" i="24" s="1"/>
  <c r="AG295" i="24"/>
  <c r="H295" i="24" s="1"/>
  <c r="AG577" i="24"/>
  <c r="H577" i="24" s="1"/>
  <c r="J680" i="24"/>
  <c r="J102" i="24"/>
  <c r="J251" i="24"/>
  <c r="AC251" i="24"/>
  <c r="I251" i="24" s="1"/>
  <c r="J203" i="24"/>
  <c r="AC203" i="24"/>
  <c r="I203" i="24" s="1"/>
  <c r="J45" i="24"/>
  <c r="J395" i="24"/>
  <c r="AC395" i="24"/>
  <c r="I395" i="24" s="1"/>
  <c r="AG222" i="24"/>
  <c r="H222" i="24" s="1"/>
  <c r="AC222" i="24"/>
  <c r="I222" i="24" s="1"/>
  <c r="J371" i="24"/>
  <c r="AC371" i="24"/>
  <c r="I371" i="24" s="1"/>
  <c r="AC652" i="24"/>
  <c r="I652" i="24" s="1"/>
  <c r="AC373" i="24"/>
  <c r="I373" i="24" s="1"/>
  <c r="AG610" i="24"/>
  <c r="H610" i="24" s="1"/>
  <c r="AG395" i="24"/>
  <c r="H395" i="24" s="1"/>
  <c r="AC517" i="24"/>
  <c r="I517" i="24" s="1"/>
  <c r="AC364" i="24"/>
  <c r="I364" i="24" s="1"/>
  <c r="AG267" i="24"/>
  <c r="H267" i="24" s="1"/>
  <c r="AG419" i="24"/>
  <c r="H419" i="24" s="1"/>
  <c r="AG680" i="24"/>
  <c r="H680" i="24" s="1"/>
  <c r="AC377" i="24"/>
  <c r="I377" i="24" s="1"/>
  <c r="AG457" i="24"/>
  <c r="H457" i="24" s="1"/>
  <c r="AG568" i="24"/>
  <c r="H568" i="24" s="1"/>
  <c r="AC41" i="24"/>
  <c r="I41" i="24" s="1"/>
  <c r="AG674" i="24"/>
  <c r="H674" i="24" s="1"/>
  <c r="AC100" i="24"/>
  <c r="I100" i="24" s="1"/>
  <c r="AG131" i="24"/>
  <c r="H131" i="24" s="1"/>
  <c r="AG307" i="24"/>
  <c r="H307" i="24" s="1"/>
  <c r="AG438" i="24"/>
  <c r="H438" i="24" s="1"/>
  <c r="AC566" i="24"/>
  <c r="I566" i="24" s="1"/>
  <c r="AG240" i="24"/>
  <c r="H240" i="24" s="1"/>
  <c r="AC240" i="24"/>
  <c r="I240" i="24" s="1"/>
  <c r="J448" i="24"/>
  <c r="J86" i="24"/>
  <c r="J612" i="24"/>
  <c r="J29" i="24"/>
  <c r="AG214" i="24"/>
  <c r="H214" i="24" s="1"/>
  <c r="AC214" i="24"/>
  <c r="I214" i="24" s="1"/>
  <c r="J469" i="24"/>
  <c r="AG92" i="24"/>
  <c r="H92" i="24" s="1"/>
  <c r="AC92" i="24"/>
  <c r="I92" i="24" s="1"/>
  <c r="J423" i="24"/>
  <c r="J630" i="24"/>
  <c r="AC630" i="24"/>
  <c r="I630" i="24" s="1"/>
  <c r="J301" i="24"/>
  <c r="J168" i="24"/>
  <c r="AC168" i="24"/>
  <c r="I168" i="24" s="1"/>
  <c r="J468" i="24"/>
  <c r="AC468" i="24"/>
  <c r="I468" i="24" s="1"/>
  <c r="J250" i="24"/>
  <c r="AC250" i="24"/>
  <c r="I250" i="24" s="1"/>
  <c r="J670" i="24"/>
  <c r="AC670" i="24"/>
  <c r="I670" i="24" s="1"/>
  <c r="J36" i="24"/>
  <c r="AC36" i="24"/>
  <c r="I36" i="24" s="1"/>
  <c r="AG22" i="24"/>
  <c r="H22" i="24" s="1"/>
  <c r="AC22" i="24"/>
  <c r="I22" i="24" s="1"/>
  <c r="AG201" i="24"/>
  <c r="H201" i="24" s="1"/>
  <c r="AC201" i="24"/>
  <c r="I201" i="24" s="1"/>
  <c r="J151" i="24"/>
  <c r="AC151" i="24"/>
  <c r="I151" i="24" s="1"/>
  <c r="J270" i="24"/>
  <c r="AC270" i="24"/>
  <c r="I270" i="24" s="1"/>
  <c r="J195" i="24"/>
  <c r="J648" i="24"/>
  <c r="AC648" i="24"/>
  <c r="I648" i="24" s="1"/>
  <c r="J529" i="24"/>
  <c r="J133" i="24"/>
  <c r="J581" i="24"/>
  <c r="AC581" i="24"/>
  <c r="I581" i="24" s="1"/>
  <c r="J181" i="24"/>
  <c r="J187" i="24"/>
  <c r="AC187" i="24"/>
  <c r="I187" i="24" s="1"/>
  <c r="AG120" i="24"/>
  <c r="H120" i="24" s="1"/>
  <c r="AC120" i="24"/>
  <c r="I120" i="24" s="1"/>
  <c r="AG174" i="24"/>
  <c r="H174" i="24" s="1"/>
  <c r="AC174" i="24"/>
  <c r="I174" i="24" s="1"/>
  <c r="J552" i="24"/>
  <c r="AC552" i="24"/>
  <c r="I552" i="24" s="1"/>
  <c r="J445" i="24"/>
  <c r="AG659" i="24"/>
  <c r="H659" i="24" s="1"/>
  <c r="AC659" i="24"/>
  <c r="I659" i="24" s="1"/>
  <c r="AG306" i="24"/>
  <c r="H306" i="24" s="1"/>
  <c r="AC306" i="24"/>
  <c r="I306" i="24" s="1"/>
  <c r="J71" i="24"/>
  <c r="J53" i="24"/>
  <c r="AC53" i="24"/>
  <c r="I53" i="24" s="1"/>
  <c r="J140" i="24"/>
  <c r="AC140" i="24"/>
  <c r="I140" i="24" s="1"/>
  <c r="J182" i="24"/>
  <c r="AC16" i="24"/>
  <c r="I16" i="24" s="1"/>
  <c r="AG16" i="24"/>
  <c r="H16" i="24" s="1"/>
  <c r="AG155" i="24"/>
  <c r="H155" i="24" s="1"/>
  <c r="AC155" i="24"/>
  <c r="I155" i="24" s="1"/>
  <c r="J359" i="24"/>
  <c r="AC359" i="24"/>
  <c r="I359" i="24" s="1"/>
  <c r="J213" i="24"/>
  <c r="AC213" i="24"/>
  <c r="I213" i="24" s="1"/>
  <c r="J17" i="24"/>
  <c r="AC17" i="24"/>
  <c r="I17" i="24" s="1"/>
  <c r="J432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Z29" authorId="0" shapeId="0" xr:uid="{9AB592A0-7975-AF44-BF9E-2DCF47339D08}">
      <text>
        <r>
          <rPr>
            <sz val="10"/>
            <color rgb="FF000000"/>
            <rFont val="新細明體"/>
            <family val="2"/>
            <scheme val="minor"/>
          </rPr>
          <t>《漳州》
	-居正中</t>
        </r>
      </text>
    </comment>
    <comment ref="AH64" authorId="0" shapeId="0" xr:uid="{5DB6B4B9-2D5B-9C48-9748-DC6992946572}">
      <text>
        <r>
          <rPr>
            <sz val="10"/>
            <color rgb="FF000000"/>
            <rFont val="新細明體"/>
            <family val="2"/>
            <scheme val="minor"/>
          </rPr>
          <t>《泉州》
	-居正中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<sst xmlns="http://schemas.openxmlformats.org/spreadsheetml/2006/main" count="9864" uniqueCount="2767">
  <si>
    <t>《韻母對照卷號索引》</t>
  </si>
  <si>
    <t>彙集雅俗通十五音</t>
  </si>
  <si>
    <t>卷 1</t>
  </si>
  <si>
    <t>君、堅、金、規、嘉</t>
  </si>
  <si>
    <t>卷 2</t>
  </si>
  <si>
    <t>干、公、乖、經、觀</t>
  </si>
  <si>
    <t>卷 3</t>
  </si>
  <si>
    <t>沽、嬌、稽、恭、高</t>
  </si>
  <si>
    <t>卷 4</t>
  </si>
  <si>
    <t>皆、巾、姜、甘、瓜</t>
  </si>
  <si>
    <t>卷 5</t>
  </si>
  <si>
    <t>江、兼、交、迦、檜</t>
  </si>
  <si>
    <t>卷 6</t>
  </si>
  <si>
    <t>監、艍、膠、居、丩</t>
  </si>
  <si>
    <t>卷 7</t>
  </si>
  <si>
    <t>更、褌、茄、梔、薑；驚、官、鋼、伽、閒</t>
  </si>
  <si>
    <t>卷 8</t>
  </si>
  <si>
    <t>姑、姆、光、閂、糜；嘄、箴、爻、扛、牛</t>
  </si>
  <si>
    <t>序次</t>
  </si>
  <si>
    <t>十五音</t>
  </si>
  <si>
    <t>十五音舒聲韻母</t>
    <phoneticPr fontId="4" type="noConversion"/>
  </si>
  <si>
    <t>十五音促聲韻母</t>
    <phoneticPr fontId="4" type="noConversion"/>
  </si>
  <si>
    <t>字例</t>
  </si>
  <si>
    <t>調符字母</t>
    <phoneticPr fontId="4" type="noConversion"/>
  </si>
  <si>
    <t>十五音序</t>
    <phoneticPr fontId="4" type="noConversion"/>
  </si>
  <si>
    <t>編碼序</t>
    <phoneticPr fontId="4" type="noConversion"/>
  </si>
  <si>
    <t>頁碼</t>
    <phoneticPr fontId="4" type="noConversion"/>
  </si>
  <si>
    <t>將舒聲及促聲韻韻母合併</t>
    <phoneticPr fontId="4" type="noConversion"/>
  </si>
  <si>
    <t>SN</t>
    <phoneticPr fontId="4" type="noConversion"/>
  </si>
  <si>
    <t>ROW</t>
    <phoneticPr fontId="4" type="noConversion"/>
  </si>
  <si>
    <t>COL</t>
    <phoneticPr fontId="4" type="noConversion"/>
  </si>
  <si>
    <t>ADDRESS</t>
    <phoneticPr fontId="4" type="noConversion"/>
  </si>
  <si>
    <t>韻母清單</t>
    <phoneticPr fontId="4" type="noConversion"/>
  </si>
  <si>
    <t>將促聲為空之韻母剔除</t>
    <phoneticPr fontId="4" type="noConversion"/>
  </si>
  <si>
    <t>君</t>
  </si>
  <si>
    <t>un</t>
  </si>
  <si>
    <t>ut</t>
  </si>
  <si>
    <t>坤(khun1)。窟(khut4)</t>
    <phoneticPr fontId="4" type="noConversion"/>
  </si>
  <si>
    <t>u</t>
  </si>
  <si>
    <t>a</t>
  </si>
  <si>
    <t>堅</t>
  </si>
  <si>
    <t>ian</t>
  </si>
  <si>
    <t>iat</t>
  </si>
  <si>
    <t>便(pian1)。結(kiat4)</t>
    <phoneticPr fontId="4" type="noConversion"/>
  </si>
  <si>
    <t>ah</t>
  </si>
  <si>
    <t>金</t>
  </si>
  <si>
    <t>im</t>
  </si>
  <si>
    <t>ip</t>
  </si>
  <si>
    <t>深(tshim1)。急(kip4)</t>
    <phoneticPr fontId="4" type="noConversion"/>
  </si>
  <si>
    <t>i</t>
  </si>
  <si>
    <t>ann</t>
  </si>
  <si>
    <t>規</t>
  </si>
  <si>
    <t>ui</t>
  </si>
  <si>
    <t>雖(sui1)</t>
    <phoneticPr fontId="4" type="noConversion"/>
  </si>
  <si>
    <t>annh</t>
  </si>
  <si>
    <t>嘉</t>
  </si>
  <si>
    <t>ee</t>
    <phoneticPr fontId="8" type="noConversion"/>
  </si>
  <si>
    <t>eeh</t>
    <phoneticPr fontId="8" type="noConversion"/>
  </si>
  <si>
    <t>家(kee1)。柏(peeh4)</t>
    <phoneticPr fontId="4" type="noConversion"/>
  </si>
  <si>
    <t>e</t>
  </si>
  <si>
    <t>ai</t>
  </si>
  <si>
    <t>干</t>
  </si>
  <si>
    <t>an</t>
  </si>
  <si>
    <t>at</t>
  </si>
  <si>
    <t>灘(than1)。葛(kat4)</t>
    <phoneticPr fontId="4" type="noConversion"/>
  </si>
  <si>
    <t>ainn</t>
  </si>
  <si>
    <t>公</t>
  </si>
  <si>
    <t>ong</t>
  </si>
  <si>
    <t>ok</t>
  </si>
  <si>
    <t>通(tong1)。國(kok4)</t>
    <phoneticPr fontId="4" type="noConversion"/>
  </si>
  <si>
    <t>o</t>
  </si>
  <si>
    <t>am</t>
  </si>
  <si>
    <t>乖</t>
  </si>
  <si>
    <t>uai</t>
  </si>
  <si>
    <t>uaih</t>
  </si>
  <si>
    <t>拐(kuai2)。孬(uaih4)</t>
    <phoneticPr fontId="4" type="noConversion"/>
  </si>
  <si>
    <t>ap</t>
  </si>
  <si>
    <t>經</t>
  </si>
  <si>
    <t>ing</t>
  </si>
  <si>
    <t>ik</t>
  </si>
  <si>
    <t>曾(tsing1)。百(pik4)</t>
    <phoneticPr fontId="4" type="noConversion"/>
  </si>
  <si>
    <t>觀</t>
  </si>
  <si>
    <t>uan</t>
  </si>
  <si>
    <t>uat</t>
  </si>
  <si>
    <t>潘(phuan1)。脫(thuat4)</t>
    <phoneticPr fontId="4" type="noConversion"/>
  </si>
  <si>
    <t>沽</t>
  </si>
  <si>
    <t>oo</t>
  </si>
  <si>
    <t>都 (too1)</t>
    <phoneticPr fontId="4" type="noConversion"/>
  </si>
  <si>
    <t>ang</t>
  </si>
  <si>
    <t>嬌</t>
  </si>
  <si>
    <t>iau</t>
    <phoneticPr fontId="8" type="noConversion"/>
  </si>
  <si>
    <t>iauh</t>
    <phoneticPr fontId="8" type="noConversion"/>
  </si>
  <si>
    <t>遼 (liâu)</t>
  </si>
  <si>
    <t>ak</t>
  </si>
  <si>
    <t>稽</t>
  </si>
  <si>
    <t>ei</t>
    <phoneticPr fontId="8" type="noConversion"/>
  </si>
  <si>
    <t>批(phei1)</t>
    <phoneticPr fontId="4" type="noConversion"/>
  </si>
  <si>
    <t>au</t>
  </si>
  <si>
    <t>恭</t>
  </si>
  <si>
    <t>iong</t>
  </si>
  <si>
    <t>iok</t>
  </si>
  <si>
    <t>中(tiong1)。俗 (siok8)</t>
    <phoneticPr fontId="4" type="noConversion"/>
  </si>
  <si>
    <t>auh</t>
  </si>
  <si>
    <t>高</t>
  </si>
  <si>
    <t>oh</t>
  </si>
  <si>
    <t>柯(kho1)。閣(khoh4)</t>
    <phoneticPr fontId="4" type="noConversion"/>
  </si>
  <si>
    <t>aunn</t>
  </si>
  <si>
    <t>皆</t>
  </si>
  <si>
    <t>開(khai1)</t>
    <phoneticPr fontId="4" type="noConversion"/>
  </si>
  <si>
    <t>巾</t>
  </si>
  <si>
    <t>in</t>
  </si>
  <si>
    <t>it</t>
  </si>
  <si>
    <t>真(tsin1)。食(sit8)</t>
    <phoneticPr fontId="4" type="noConversion"/>
  </si>
  <si>
    <t>eh</t>
  </si>
  <si>
    <t>姜</t>
  </si>
  <si>
    <t>iang</t>
  </si>
  <si>
    <t>iak</t>
  </si>
  <si>
    <t>章(tsiang1)。著(tsiok8)</t>
    <phoneticPr fontId="4" type="noConversion"/>
  </si>
  <si>
    <t>enn</t>
  </si>
  <si>
    <t>甘</t>
  </si>
  <si>
    <t>他(tham1)。答(tap4)</t>
    <phoneticPr fontId="4" type="noConversion"/>
  </si>
  <si>
    <t>ennh</t>
  </si>
  <si>
    <t>瓜</t>
  </si>
  <si>
    <t>ua</t>
  </si>
  <si>
    <t>uah</t>
  </si>
  <si>
    <t>花(hua1)。潑(phuah4)</t>
    <phoneticPr fontId="4" type="noConversion"/>
  </si>
  <si>
    <t>ee</t>
  </si>
  <si>
    <t>江</t>
  </si>
  <si>
    <t>東(tang1)。學 (hak8)</t>
    <phoneticPr fontId="4" type="noConversion"/>
  </si>
  <si>
    <t>eeh</t>
  </si>
  <si>
    <t>兼</t>
  </si>
  <si>
    <t>iam</t>
  </si>
  <si>
    <t>iap</t>
  </si>
  <si>
    <t>謙 (khiam1)。劍(kiap4)</t>
    <phoneticPr fontId="4" type="noConversion"/>
  </si>
  <si>
    <t>ei</t>
  </si>
  <si>
    <t>交</t>
  </si>
  <si>
    <t>au</t>
    <phoneticPr fontId="8" type="noConversion"/>
  </si>
  <si>
    <t>auh</t>
    <phoneticPr fontId="8" type="noConversion"/>
  </si>
  <si>
    <t>包(pau1)。餃(pauh4)</t>
    <phoneticPr fontId="4" type="noConversion"/>
  </si>
  <si>
    <t>迦</t>
  </si>
  <si>
    <t>ia</t>
  </si>
  <si>
    <t>iah</t>
  </si>
  <si>
    <t>爹(tia1)。寄(kiah4)</t>
    <phoneticPr fontId="4" type="noConversion"/>
  </si>
  <si>
    <t>ih</t>
  </si>
  <si>
    <t>檜</t>
  </si>
  <si>
    <t>ue</t>
  </si>
  <si>
    <t>ueh</t>
  </si>
  <si>
    <t>盔(khue1)。會(kueh4)</t>
    <phoneticPr fontId="4" type="noConversion"/>
  </si>
  <si>
    <t>inn</t>
  </si>
  <si>
    <t>監</t>
  </si>
  <si>
    <t>ann</t>
    <phoneticPr fontId="8" type="noConversion"/>
  </si>
  <si>
    <t>annh</t>
    <phoneticPr fontId="8" type="noConversion"/>
  </si>
  <si>
    <t>衫(sann1)。擔(tannh4)</t>
    <phoneticPr fontId="4" type="noConversion"/>
  </si>
  <si>
    <t>innh</t>
  </si>
  <si>
    <t>艍</t>
  </si>
  <si>
    <t>uh</t>
  </si>
  <si>
    <t>夫(hu1)。句(kuh4)</t>
    <phoneticPr fontId="4" type="noConversion"/>
  </si>
  <si>
    <t>膠</t>
  </si>
  <si>
    <t>乾(ta1)。覇(bah4)</t>
    <phoneticPr fontId="4" type="noConversion"/>
  </si>
  <si>
    <t>居</t>
  </si>
  <si>
    <t>知(ti1)。記(kih4)</t>
    <phoneticPr fontId="4" type="noConversion"/>
  </si>
  <si>
    <t>丩</t>
  </si>
  <si>
    <t>iu</t>
  </si>
  <si>
    <t>抽(thiu1)</t>
    <phoneticPr fontId="4" type="noConversion"/>
  </si>
  <si>
    <t>更</t>
  </si>
  <si>
    <t>enn</t>
    <phoneticPr fontId="8" type="noConversion"/>
  </si>
  <si>
    <t>ennh</t>
    <phoneticPr fontId="8" type="noConversion"/>
  </si>
  <si>
    <t>爭(tsenn1)。盯(tennh4)</t>
    <phoneticPr fontId="4" type="noConversion"/>
  </si>
  <si>
    <t>褌</t>
  </si>
  <si>
    <t>uinn</t>
    <phoneticPr fontId="8" type="noConversion"/>
  </si>
  <si>
    <t>酸(suinn1)</t>
    <phoneticPr fontId="4" type="noConversion"/>
  </si>
  <si>
    <t>茄</t>
  </si>
  <si>
    <t>io</t>
  </si>
  <si>
    <t>ioh</t>
  </si>
  <si>
    <t>招(tsio1)。借(tsioh4)</t>
    <phoneticPr fontId="4" type="noConversion"/>
  </si>
  <si>
    <t>iann</t>
  </si>
  <si>
    <t>梔</t>
  </si>
  <si>
    <t>inn</t>
    <phoneticPr fontId="4" type="noConversion"/>
  </si>
  <si>
    <t>innh</t>
    <phoneticPr fontId="4" type="noConversion"/>
  </si>
  <si>
    <t>甜(tinn1)。年(linnh8)</t>
    <phoneticPr fontId="4" type="noConversion"/>
  </si>
  <si>
    <t>薑</t>
  </si>
  <si>
    <t>ionn</t>
    <phoneticPr fontId="8" type="noConversion"/>
  </si>
  <si>
    <t>張(tionn1)</t>
    <phoneticPr fontId="4" type="noConversion"/>
  </si>
  <si>
    <t>驚</t>
  </si>
  <si>
    <t>iann</t>
    <phoneticPr fontId="8" type="noConversion"/>
  </si>
  <si>
    <t>聽(thiann1)</t>
    <phoneticPr fontId="4" type="noConversion"/>
  </si>
  <si>
    <t>iau</t>
  </si>
  <si>
    <t>官</t>
  </si>
  <si>
    <t>uann</t>
    <phoneticPr fontId="8" type="noConversion"/>
  </si>
  <si>
    <t>山(suann1)</t>
    <phoneticPr fontId="4" type="noConversion"/>
  </si>
  <si>
    <t>iauh</t>
  </si>
  <si>
    <t>鋼</t>
  </si>
  <si>
    <t>ng</t>
  </si>
  <si>
    <t>湯(thng1)</t>
    <phoneticPr fontId="4" type="noConversion"/>
  </si>
  <si>
    <t>iaunn</t>
  </si>
  <si>
    <t>伽</t>
  </si>
  <si>
    <t>胎(the1)。八(peh4)</t>
    <phoneticPr fontId="4" type="noConversion"/>
  </si>
  <si>
    <t>iaunnh</t>
  </si>
  <si>
    <t>閒</t>
  </si>
  <si>
    <t>ainn</t>
    <phoneticPr fontId="8" type="noConversion"/>
  </si>
  <si>
    <t>買(bainn1)</t>
    <phoneticPr fontId="4" type="noConversion"/>
  </si>
  <si>
    <t>姑</t>
  </si>
  <si>
    <t>oonn</t>
    <phoneticPr fontId="8" type="noConversion"/>
  </si>
  <si>
    <t>努(loonn2)</t>
    <phoneticPr fontId="4" type="noConversion"/>
  </si>
  <si>
    <t>姆</t>
  </si>
  <si>
    <t>m</t>
  </si>
  <si>
    <t>梅(m5)</t>
    <phoneticPr fontId="4" type="noConversion"/>
  </si>
  <si>
    <t>光</t>
  </si>
  <si>
    <t>uang</t>
  </si>
  <si>
    <t>uak</t>
  </si>
  <si>
    <t>鈁(huang2)。闖(tshuak8)</t>
    <phoneticPr fontId="4" type="noConversion"/>
  </si>
  <si>
    <t>閂</t>
  </si>
  <si>
    <t>uainn</t>
    <phoneticPr fontId="8" type="noConversion"/>
  </si>
  <si>
    <t>uainnh</t>
    <phoneticPr fontId="8" type="noConversion"/>
  </si>
  <si>
    <t>閂(uainn1)。䦪 (uainnh)</t>
    <phoneticPr fontId="4" type="noConversion"/>
  </si>
  <si>
    <t>糜</t>
  </si>
  <si>
    <t>uenn</t>
    <phoneticPr fontId="8" type="noConversion"/>
  </si>
  <si>
    <t>uennh</t>
    <phoneticPr fontId="8" type="noConversion"/>
  </si>
  <si>
    <t>糜(muenn5)。昧(muennh4)</t>
    <phoneticPr fontId="4" type="noConversion"/>
  </si>
  <si>
    <t>嘄</t>
  </si>
  <si>
    <t>iaunn</t>
    <phoneticPr fontId="8" type="noConversion"/>
  </si>
  <si>
    <t>iaunnh</t>
    <phoneticPr fontId="8" type="noConversion"/>
  </si>
  <si>
    <t>猫(liaunn1)。岋(giaunnh8)</t>
    <phoneticPr fontId="4" type="noConversion"/>
  </si>
  <si>
    <t>箴</t>
  </si>
  <si>
    <t>om</t>
  </si>
  <si>
    <t>op</t>
  </si>
  <si>
    <t>參(som1)。喥(top4)</t>
    <phoneticPr fontId="4" type="noConversion"/>
  </si>
  <si>
    <t>爻</t>
  </si>
  <si>
    <t>aunn</t>
    <phoneticPr fontId="8" type="noConversion"/>
  </si>
  <si>
    <t>惱(launn2)</t>
    <phoneticPr fontId="4" type="noConversion"/>
  </si>
  <si>
    <t>ionn</t>
  </si>
  <si>
    <t>扛</t>
  </si>
  <si>
    <t>onn</t>
    <phoneticPr fontId="8" type="noConversion"/>
  </si>
  <si>
    <t>onnh</t>
    <phoneticPr fontId="4" type="noConversion"/>
  </si>
  <si>
    <t>我(ngonn1)。膜(monnh8)</t>
    <phoneticPr fontId="4" type="noConversion"/>
  </si>
  <si>
    <t>牛</t>
  </si>
  <si>
    <t>iunn</t>
    <phoneticPr fontId="8" type="noConversion"/>
  </si>
  <si>
    <t>肘(liunn2)</t>
    <phoneticPr fontId="4" type="noConversion"/>
  </si>
  <si>
    <t>iunn</t>
  </si>
  <si>
    <t>onn</t>
  </si>
  <si>
    <t>onnh</t>
  </si>
  <si>
    <t>oonn</t>
  </si>
  <si>
    <t>uann</t>
  </si>
  <si>
    <t>uainn</t>
  </si>
  <si>
    <t>uainnh</t>
  </si>
  <si>
    <t>uenn</t>
  </si>
  <si>
    <t>uennh</t>
  </si>
  <si>
    <t>uinn</t>
  </si>
  <si>
    <t>聲母與韻母</t>
    <phoneticPr fontId="8" type="noConversion"/>
  </si>
  <si>
    <t>方音符號</t>
    <phoneticPr fontId="4" type="noConversion"/>
  </si>
  <si>
    <t>台羅拼音</t>
    <phoneticPr fontId="4" type="noConversion"/>
  </si>
  <si>
    <t>白話字</t>
    <phoneticPr fontId="4" type="noConversion"/>
  </si>
  <si>
    <t>閩拼</t>
  </si>
  <si>
    <t>選用拚音方式</t>
    <phoneticPr fontId="8" type="noConversion"/>
  </si>
  <si>
    <t>雅俗通聲母</t>
    <phoneticPr fontId="8" type="noConversion"/>
  </si>
  <si>
    <t>雅俗通韻母</t>
    <phoneticPr fontId="8" type="noConversion"/>
  </si>
  <si>
    <t>雅俗通韻母序次</t>
    <phoneticPr fontId="8" type="noConversion"/>
  </si>
  <si>
    <t>方音聲母</t>
    <phoneticPr fontId="4" type="noConversion"/>
  </si>
  <si>
    <t>方音韻母</t>
    <phoneticPr fontId="4" type="noConversion"/>
  </si>
  <si>
    <t>台羅聲母</t>
    <phoneticPr fontId="4" type="noConversion"/>
  </si>
  <si>
    <t>台羅韻母</t>
    <phoneticPr fontId="4" type="noConversion"/>
  </si>
  <si>
    <t>白話字聲母</t>
    <phoneticPr fontId="4" type="noConversion"/>
  </si>
  <si>
    <t>白話字韻母</t>
    <phoneticPr fontId="4" type="noConversion"/>
  </si>
  <si>
    <t>閩拼聲母</t>
  </si>
  <si>
    <t>閩拼韻母</t>
  </si>
  <si>
    <t>序次</t>
    <phoneticPr fontId="8" type="noConversion"/>
  </si>
  <si>
    <t>漢字</t>
  </si>
  <si>
    <t>聲母</t>
  </si>
  <si>
    <t>韻母</t>
  </si>
  <si>
    <t>聲調</t>
  </si>
  <si>
    <t>漢字附標音</t>
    <phoneticPr fontId="8" type="noConversion"/>
  </si>
  <si>
    <t>白話字</t>
  </si>
  <si>
    <t>台羅拼音</t>
  </si>
  <si>
    <t>方音</t>
  </si>
  <si>
    <t>聲母碼序號</t>
    <phoneticPr fontId="8" type="noConversion"/>
  </si>
  <si>
    <t>韻母碼序號</t>
    <phoneticPr fontId="8" type="noConversion"/>
  </si>
  <si>
    <t>十五音調值</t>
    <phoneticPr fontId="4" type="noConversion"/>
  </si>
  <si>
    <t>標調符字母</t>
    <phoneticPr fontId="4" type="noConversion"/>
  </si>
  <si>
    <t>已標調符字母</t>
    <phoneticPr fontId="4" type="noConversion"/>
  </si>
  <si>
    <t>方音聲母</t>
  </si>
  <si>
    <t>方音韻母</t>
  </si>
  <si>
    <t>聲調符號</t>
    <phoneticPr fontId="4" type="noConversion"/>
  </si>
  <si>
    <t>台羅聲母</t>
  </si>
  <si>
    <t>台羅韻母</t>
  </si>
  <si>
    <t>標聲調韻母</t>
    <phoneticPr fontId="4" type="noConversion"/>
  </si>
  <si>
    <t>白話字聲母</t>
  </si>
  <si>
    <t>白話字韻母</t>
  </si>
  <si>
    <t>岳</t>
  </si>
  <si>
    <t>g</t>
  </si>
  <si>
    <t>陽</t>
  </si>
  <si>
    <t>q</t>
    <phoneticPr fontId="8" type="noConversion"/>
  </si>
  <si>
    <t>樓</t>
  </si>
  <si>
    <t>l</t>
  </si>
  <si>
    <t>記</t>
  </si>
  <si>
    <t>k</t>
  </si>
  <si>
    <t>慶</t>
  </si>
  <si>
    <t>kh</t>
  </si>
  <si>
    <t>曆</t>
  </si>
  <si>
    <t>四</t>
  </si>
  <si>
    <t>s</t>
  </si>
  <si>
    <t>年</t>
  </si>
  <si>
    <t>春</t>
  </si>
  <si>
    <t>tsh</t>
  </si>
  <si>
    <t>，</t>
  </si>
  <si>
    <t>滕</t>
  </si>
  <si>
    <t>t</t>
  </si>
  <si>
    <t>子</t>
  </si>
  <si>
    <t>ts</t>
  </si>
  <si>
    <t>京</t>
  </si>
  <si>
    <t>謫</t>
  </si>
  <si>
    <t>守</t>
  </si>
  <si>
    <t>巴</t>
  </si>
  <si>
    <t>p</t>
  </si>
  <si>
    <t>陵</t>
  </si>
  <si>
    <t>郡</t>
  </si>
  <si>
    <t>。</t>
  </si>
  <si>
    <t>越</t>
  </si>
  <si>
    <t>q</t>
  </si>
  <si>
    <t>明</t>
  </si>
  <si>
    <t>b</t>
  </si>
  <si>
    <t>政</t>
  </si>
  <si>
    <t>通</t>
  </si>
  <si>
    <t>th</t>
  </si>
  <si>
    <t>人</t>
  </si>
  <si>
    <t>j</t>
  </si>
  <si>
    <t>和</t>
  </si>
  <si>
    <t>h</t>
  </si>
  <si>
    <t>百</t>
  </si>
  <si>
    <t>廢</t>
  </si>
  <si>
    <t>具</t>
  </si>
  <si>
    <t>興</t>
  </si>
  <si>
    <t>乃</t>
  </si>
  <si>
    <t>重</t>
  </si>
  <si>
    <t>修</t>
  </si>
  <si>
    <t>增</t>
  </si>
  <si>
    <t>其</t>
  </si>
  <si>
    <t>舊</t>
  </si>
  <si>
    <t>制</t>
  </si>
  <si>
    <t>刻</t>
  </si>
  <si>
    <t>唐</t>
  </si>
  <si>
    <t>賢</t>
  </si>
  <si>
    <t>今</t>
  </si>
  <si>
    <t>詩</t>
  </si>
  <si>
    <t>賦</t>
  </si>
  <si>
    <t>於</t>
  </si>
  <si>
    <t>上</t>
  </si>
  <si>
    <t>屬</t>
  </si>
  <si>
    <t>予</t>
  </si>
  <si>
    <t>作</t>
  </si>
  <si>
    <t>文</t>
  </si>
  <si>
    <t>以</t>
  </si>
  <si>
    <t>之</t>
  </si>
  <si>
    <t xml:space="preserve">
</t>
  </si>
  <si>
    <t>夫</t>
  </si>
  <si>
    <t>勝</t>
  </si>
  <si>
    <t>狀</t>
  </si>
  <si>
    <t>在</t>
  </si>
  <si>
    <t>洞</t>
  </si>
  <si>
    <t>庭</t>
  </si>
  <si>
    <t>一</t>
  </si>
  <si>
    <t>湖</t>
  </si>
  <si>
    <t>銜</t>
  </si>
  <si>
    <t>遠</t>
  </si>
  <si>
    <t>山</t>
  </si>
  <si>
    <t>吞</t>
  </si>
  <si>
    <t>長</t>
  </si>
  <si>
    <t>浩</t>
  </si>
  <si>
    <t>湯</t>
  </si>
  <si>
    <t>橫</t>
  </si>
  <si>
    <t>無</t>
  </si>
  <si>
    <t>際</t>
  </si>
  <si>
    <t>涯</t>
  </si>
  <si>
    <t>；</t>
  </si>
  <si>
    <t>朝</t>
  </si>
  <si>
    <t>暉</t>
  </si>
  <si>
    <t>夕</t>
  </si>
  <si>
    <t>陰</t>
  </si>
  <si>
    <t>氣</t>
  </si>
  <si>
    <t>象</t>
  </si>
  <si>
    <t>萬</t>
  </si>
  <si>
    <t>千</t>
  </si>
  <si>
    <t>此</t>
  </si>
  <si>
    <t>則</t>
  </si>
  <si>
    <t>大</t>
  </si>
  <si>
    <t>也</t>
  </si>
  <si>
    <t>前</t>
  </si>
  <si>
    <t>述</t>
  </si>
  <si>
    <t>備</t>
  </si>
  <si>
    <t>矣</t>
  </si>
  <si>
    <t>然</t>
  </si>
  <si>
    <t>北</t>
  </si>
  <si>
    <t>巫</t>
  </si>
  <si>
    <t>峽</t>
  </si>
  <si>
    <t>南</t>
  </si>
  <si>
    <t>極</t>
  </si>
  <si>
    <t>瀟</t>
  </si>
  <si>
    <t>湘</t>
  </si>
  <si>
    <t>遷</t>
  </si>
  <si>
    <t>客</t>
  </si>
  <si>
    <t>騷</t>
  </si>
  <si>
    <t>多</t>
  </si>
  <si>
    <t>會</t>
  </si>
  <si>
    <t>覽</t>
  </si>
  <si>
    <t>物</t>
  </si>
  <si>
    <t>情</t>
  </si>
  <si>
    <t>得</t>
  </si>
  <si>
    <t>異</t>
  </si>
  <si>
    <t>乎</t>
  </si>
  <si>
    <t>?</t>
  </si>
  <si>
    <t>若</t>
  </si>
  <si>
    <t>霪</t>
  </si>
  <si>
    <t>雨</t>
  </si>
  <si>
    <t>霏</t>
  </si>
  <si>
    <t>連</t>
  </si>
  <si>
    <t>月</t>
  </si>
  <si>
    <t>不</t>
  </si>
  <si>
    <t>開</t>
  </si>
  <si>
    <t>風</t>
  </si>
  <si>
    <t>怒</t>
  </si>
  <si>
    <t>號</t>
  </si>
  <si>
    <t>濁</t>
  </si>
  <si>
    <t>浪</t>
  </si>
  <si>
    <t>排</t>
  </si>
  <si>
    <t>空</t>
  </si>
  <si>
    <t>日</t>
  </si>
  <si>
    <t>星</t>
  </si>
  <si>
    <t>隱</t>
  </si>
  <si>
    <t>曜</t>
  </si>
  <si>
    <t>嶽</t>
  </si>
  <si>
    <t>潛</t>
  </si>
  <si>
    <t>形</t>
  </si>
  <si>
    <t>商</t>
  </si>
  <si>
    <t>旅</t>
  </si>
  <si>
    <t>行</t>
  </si>
  <si>
    <t>檣</t>
  </si>
  <si>
    <t>傾</t>
  </si>
  <si>
    <t>楫</t>
  </si>
  <si>
    <t>摧</t>
  </si>
  <si>
    <t>薄</t>
  </si>
  <si>
    <t>暮</t>
  </si>
  <si>
    <t>冥</t>
  </si>
  <si>
    <t>虎</t>
  </si>
  <si>
    <t>嘯</t>
  </si>
  <si>
    <t>猿</t>
  </si>
  <si>
    <t>啼</t>
  </si>
  <si>
    <t>登</t>
  </si>
  <si>
    <t>斯</t>
  </si>
  <si>
    <t>有</t>
  </si>
  <si>
    <t>去</t>
  </si>
  <si>
    <t>國</t>
  </si>
  <si>
    <t>懷</t>
  </si>
  <si>
    <t>鄉</t>
  </si>
  <si>
    <t>憂</t>
  </si>
  <si>
    <t>讒</t>
  </si>
  <si>
    <t>畏</t>
  </si>
  <si>
    <t>譏</t>
  </si>
  <si>
    <t>滿</t>
  </si>
  <si>
    <t>目</t>
  </si>
  <si>
    <t>蕭</t>
  </si>
  <si>
    <t>感</t>
  </si>
  <si>
    <t>而</t>
  </si>
  <si>
    <t>悲</t>
  </si>
  <si>
    <t>者</t>
  </si>
  <si>
    <t>至</t>
  </si>
  <si>
    <t>景</t>
  </si>
  <si>
    <t>波</t>
  </si>
  <si>
    <t>ph</t>
  </si>
  <si>
    <t>瀾</t>
  </si>
  <si>
    <t>下</t>
  </si>
  <si>
    <t>天</t>
  </si>
  <si>
    <t>碧</t>
  </si>
  <si>
    <t>頃</t>
  </si>
  <si>
    <t>沙</t>
  </si>
  <si>
    <t>鷗</t>
  </si>
  <si>
    <t>翔</t>
  </si>
  <si>
    <t>集</t>
  </si>
  <si>
    <t>錦</t>
  </si>
  <si>
    <t>鱗</t>
  </si>
  <si>
    <t>游</t>
  </si>
  <si>
    <t>泳</t>
  </si>
  <si>
    <t>岸</t>
  </si>
  <si>
    <t>芷</t>
  </si>
  <si>
    <t>汀</t>
  </si>
  <si>
    <t>蘭</t>
  </si>
  <si>
    <t>郁</t>
  </si>
  <si>
    <t>青</t>
  </si>
  <si>
    <t>或</t>
  </si>
  <si>
    <t>煙</t>
  </si>
  <si>
    <t>皓</t>
  </si>
  <si>
    <t>里</t>
  </si>
  <si>
    <t>浮</t>
  </si>
  <si>
    <t>躍</t>
  </si>
  <si>
    <t>靜</t>
  </si>
  <si>
    <t>影</t>
  </si>
  <si>
    <t>沉</t>
  </si>
  <si>
    <t>璧</t>
  </si>
  <si>
    <t>漁</t>
  </si>
  <si>
    <t>歌</t>
  </si>
  <si>
    <t>互</t>
  </si>
  <si>
    <t>答</t>
  </si>
  <si>
    <t>樂</t>
  </si>
  <si>
    <t>何</t>
  </si>
  <si>
    <t>！</t>
  </si>
  <si>
    <t>心</t>
  </si>
  <si>
    <t>曠</t>
  </si>
  <si>
    <t>神</t>
  </si>
  <si>
    <t>怡</t>
  </si>
  <si>
    <t>寵</t>
  </si>
  <si>
    <t>辱</t>
  </si>
  <si>
    <t>偕</t>
  </si>
  <si>
    <t>忘</t>
  </si>
  <si>
    <t>把</t>
  </si>
  <si>
    <t>酒</t>
  </si>
  <si>
    <t>臨</t>
  </si>
  <si>
    <t>喜</t>
  </si>
  <si>
    <t>洋</t>
  </si>
  <si>
    <t>嗟</t>
  </si>
  <si>
    <t>嘗</t>
  </si>
  <si>
    <t>求</t>
  </si>
  <si>
    <t>古</t>
  </si>
  <si>
    <t>仁</t>
  </si>
  <si>
    <t>二</t>
  </si>
  <si>
    <t>爲</t>
  </si>
  <si>
    <t>哉</t>
  </si>
  <si>
    <t>？</t>
  </si>
  <si>
    <t>己</t>
  </si>
  <si>
    <t>廟</t>
  </si>
  <si>
    <t>堂</t>
  </si>
  <si>
    <t>民</t>
  </si>
  <si>
    <t>處</t>
  </si>
  <si>
    <t>是</t>
  </si>
  <si>
    <t>進</t>
  </si>
  <si>
    <t>亦</t>
  </si>
  <si>
    <t>退</t>
  </si>
  <si>
    <t>時</t>
  </si>
  <si>
    <t>耶</t>
  </si>
  <si>
    <t>必</t>
  </si>
  <si>
    <t>曰</t>
  </si>
  <si>
    <t>“</t>
  </si>
  <si>
    <t>先</t>
  </si>
  <si>
    <t>後</t>
  </si>
  <si>
    <t>”</t>
  </si>
  <si>
    <t>噫</t>
  </si>
  <si>
    <t>微</t>
  </si>
  <si>
    <t>吾</t>
  </si>
  <si>
    <t>誰</t>
  </si>
  <si>
    <t>與</t>
  </si>
  <si>
    <t>歸</t>
  </si>
  <si>
    <t>六</t>
  </si>
  <si>
    <t>九</t>
  </si>
  <si>
    <t>十</t>
  </si>
  <si>
    <t>五</t>
  </si>
  <si>
    <t>聲調符號表</t>
    <phoneticPr fontId="4" type="noConversion"/>
  </si>
  <si>
    <t>0300</t>
    <phoneticPr fontId="4" type="noConversion"/>
  </si>
  <si>
    <t>0302</t>
    <phoneticPr fontId="4" type="noConversion"/>
  </si>
  <si>
    <t>030C</t>
    <phoneticPr fontId="4" type="noConversion"/>
  </si>
  <si>
    <t>0304</t>
    <phoneticPr fontId="4" type="noConversion"/>
  </si>
  <si>
    <t>030D</t>
    <phoneticPr fontId="4" type="noConversion"/>
  </si>
  <si>
    <t>閩拚聲調符號表</t>
    <phoneticPr fontId="4" type="noConversion"/>
  </si>
  <si>
    <t>方音聲調符號表</t>
    <phoneticPr fontId="4" type="noConversion"/>
  </si>
  <si>
    <t>U+02CB</t>
  </si>
  <si>
    <t>U+02EA</t>
  </si>
  <si>
    <t>U+02CA</t>
  </si>
  <si>
    <t>U+02EB</t>
  </si>
  <si>
    <t>U+02D9</t>
  </si>
  <si>
    <t>元音及韻化輔音</t>
    <phoneticPr fontId="8" type="noConversion"/>
  </si>
  <si>
    <t>聲調編號</t>
    <phoneticPr fontId="4" type="noConversion"/>
  </si>
  <si>
    <t>傳統八聲調</t>
    <phoneticPr fontId="4" type="noConversion"/>
  </si>
  <si>
    <t>陰平</t>
  </si>
  <si>
    <t>上声</t>
  </si>
  <si>
    <t>陰去</t>
  </si>
  <si>
    <t>陰入</t>
  </si>
  <si>
    <t>陽平</t>
  </si>
  <si>
    <t>陽去</t>
  </si>
  <si>
    <t>陽入</t>
  </si>
  <si>
    <t>á</t>
  </si>
  <si>
    <t>ǎ</t>
  </si>
  <si>
    <t>方音聲調符號</t>
    <phoneticPr fontId="4" type="noConversion"/>
  </si>
  <si>
    <t>é</t>
  </si>
  <si>
    <t>ě</t>
  </si>
  <si>
    <t>í</t>
  </si>
  <si>
    <t>ǐ</t>
  </si>
  <si>
    <t>ó</t>
  </si>
  <si>
    <t>ǒ</t>
  </si>
  <si>
    <t>ó͘o</t>
    <phoneticPr fontId="4" type="noConversion"/>
  </si>
  <si>
    <t>ǒo</t>
    <phoneticPr fontId="4" type="noConversion"/>
  </si>
  <si>
    <t>入聲韻尾</t>
  </si>
  <si>
    <t>ú</t>
  </si>
  <si>
    <t>ǔ</t>
  </si>
  <si>
    <t>ḿ</t>
    <phoneticPr fontId="4" type="noConversion"/>
  </si>
  <si>
    <t>m̌</t>
    <phoneticPr fontId="4" type="noConversion"/>
  </si>
  <si>
    <t>n</t>
  </si>
  <si>
    <t xml:space="preserve">ń </t>
  </si>
  <si>
    <t>ň</t>
  </si>
  <si>
    <t>第4調（陰入）</t>
  </si>
  <si>
    <t>ㆴ</t>
  </si>
  <si>
    <t>ㆵ</t>
  </si>
  <si>
    <t>ㆻ</t>
  </si>
  <si>
    <t>ㆷ</t>
  </si>
  <si>
    <t>ng</t>
    <phoneticPr fontId="8" type="noConversion"/>
  </si>
  <si>
    <t>ńg</t>
    <phoneticPr fontId="8" type="noConversion"/>
  </si>
  <si>
    <t>ňg</t>
    <phoneticPr fontId="8" type="noConversion"/>
  </si>
  <si>
    <t>第8調（陽入）</t>
  </si>
  <si>
    <t>ㆴ˙</t>
  </si>
  <si>
    <t>ㆵ˙</t>
  </si>
  <si>
    <t>ㆻ˙</t>
  </si>
  <si>
    <t>ㆷ˙</t>
  </si>
  <si>
    <t>音節</t>
    <phoneticPr fontId="4" type="noConversion"/>
  </si>
  <si>
    <t>＝</t>
    <phoneticPr fontId="4" type="noConversion"/>
  </si>
  <si>
    <t>＋</t>
    <phoneticPr fontId="4" type="noConversion"/>
  </si>
  <si>
    <r>
      <t>韻頭</t>
    </r>
    <r>
      <rPr>
        <sz val="16"/>
        <color rgb="FFFF0000"/>
        <rFont val="Noto Serif TC SemiBold"/>
      </rPr>
      <t>（介音）</t>
    </r>
    <phoneticPr fontId="4" type="noConversion"/>
  </si>
  <si>
    <t>韻腹</t>
  </si>
  <si>
    <t>韻尾</t>
  </si>
  <si>
    <t>樑</t>
    <phoneticPr fontId="4" type="noConversion"/>
  </si>
  <si>
    <t>liong5</t>
    <phoneticPr fontId="4" type="noConversion"/>
  </si>
  <si>
    <t>l</t>
    <phoneticPr fontId="4" type="noConversion"/>
  </si>
  <si>
    <t>iong</t>
    <phoneticPr fontId="4" type="noConversion"/>
  </si>
  <si>
    <t>i</t>
    <phoneticPr fontId="4" type="noConversion"/>
  </si>
  <si>
    <t>o</t>
    <phoneticPr fontId="4" type="noConversion"/>
  </si>
  <si>
    <t>ng</t>
    <phoneticPr fontId="4" type="noConversion"/>
  </si>
  <si>
    <t>Ø</t>
  </si>
  <si>
    <t>ba</t>
  </si>
  <si>
    <t>ga</t>
  </si>
  <si>
    <t>ha</t>
  </si>
  <si>
    <t>ka</t>
  </si>
  <si>
    <t>kha</t>
  </si>
  <si>
    <t>la</t>
  </si>
  <si>
    <t>ma</t>
  </si>
  <si>
    <t>na</t>
  </si>
  <si>
    <t>nga</t>
  </si>
  <si>
    <t>pa</t>
  </si>
  <si>
    <t>pha</t>
  </si>
  <si>
    <t>sa</t>
  </si>
  <si>
    <t>ta</t>
  </si>
  <si>
    <t>tha</t>
  </si>
  <si>
    <t>tsa</t>
  </si>
  <si>
    <t>tsha</t>
  </si>
  <si>
    <t>bah</t>
  </si>
  <si>
    <t>hah</t>
  </si>
  <si>
    <t>kah</t>
  </si>
  <si>
    <t>khah</t>
  </si>
  <si>
    <t>lah</t>
  </si>
  <si>
    <t>nah</t>
  </si>
  <si>
    <t>pah</t>
  </si>
  <si>
    <t>phah</t>
  </si>
  <si>
    <t>sah</t>
  </si>
  <si>
    <t>tah</t>
  </si>
  <si>
    <t>thah</t>
  </si>
  <si>
    <t>tsah</t>
  </si>
  <si>
    <t>tshah</t>
  </si>
  <si>
    <t>bai</t>
  </si>
  <si>
    <t>gai</t>
  </si>
  <si>
    <t>hai</t>
  </si>
  <si>
    <t>kai</t>
  </si>
  <si>
    <t>khai</t>
  </si>
  <si>
    <t>lai</t>
  </si>
  <si>
    <t>mai</t>
  </si>
  <si>
    <t>nai</t>
  </si>
  <si>
    <t>ngai</t>
  </si>
  <si>
    <t>pai</t>
  </si>
  <si>
    <t>phai</t>
  </si>
  <si>
    <t>sai</t>
  </si>
  <si>
    <t>tai</t>
  </si>
  <si>
    <t>thai</t>
  </si>
  <si>
    <t>tsai</t>
  </si>
  <si>
    <t>tshai</t>
  </si>
  <si>
    <t>hainn</t>
  </si>
  <si>
    <t>kainn</t>
  </si>
  <si>
    <t>khainn</t>
  </si>
  <si>
    <t>phainn</t>
  </si>
  <si>
    <t>tainn</t>
  </si>
  <si>
    <t>tsainn</t>
  </si>
  <si>
    <t>bak</t>
  </si>
  <si>
    <t>gak</t>
  </si>
  <si>
    <t>hak</t>
  </si>
  <si>
    <t>kak</t>
  </si>
  <si>
    <t>khak</t>
  </si>
  <si>
    <t>lak</t>
  </si>
  <si>
    <t>pak</t>
  </si>
  <si>
    <t>phak</t>
  </si>
  <si>
    <t>sak</t>
  </si>
  <si>
    <t>tak</t>
  </si>
  <si>
    <t>thak</t>
  </si>
  <si>
    <t>tsak</t>
  </si>
  <si>
    <t>tshak</t>
  </si>
  <si>
    <t>gam</t>
  </si>
  <si>
    <t>ham</t>
  </si>
  <si>
    <t>kam</t>
  </si>
  <si>
    <t>kham</t>
  </si>
  <si>
    <t>lam</t>
  </si>
  <si>
    <t>sam</t>
  </si>
  <si>
    <t>tam</t>
  </si>
  <si>
    <t>tham</t>
  </si>
  <si>
    <t>tsam</t>
  </si>
  <si>
    <t>tsham</t>
  </si>
  <si>
    <t>ban</t>
  </si>
  <si>
    <t>gan</t>
  </si>
  <si>
    <t>han</t>
  </si>
  <si>
    <t>kan</t>
  </si>
  <si>
    <t>khan</t>
  </si>
  <si>
    <t>lan</t>
  </si>
  <si>
    <t>pan</t>
  </si>
  <si>
    <t>phan</t>
  </si>
  <si>
    <t>san</t>
  </si>
  <si>
    <t>tan</t>
  </si>
  <si>
    <t>than</t>
  </si>
  <si>
    <t>tsan</t>
  </si>
  <si>
    <t>tshan</t>
  </si>
  <si>
    <t>bang</t>
  </si>
  <si>
    <t>gang</t>
  </si>
  <si>
    <t>hang</t>
  </si>
  <si>
    <t>kang</t>
  </si>
  <si>
    <t>khang</t>
  </si>
  <si>
    <t>lang</t>
  </si>
  <si>
    <t>pang</t>
  </si>
  <si>
    <t>phang</t>
  </si>
  <si>
    <t>sang</t>
  </si>
  <si>
    <t>tang</t>
  </si>
  <si>
    <t>thang</t>
  </si>
  <si>
    <t>tsang</t>
  </si>
  <si>
    <t>tshang</t>
  </si>
  <si>
    <t>hann</t>
  </si>
  <si>
    <t>kann</t>
  </si>
  <si>
    <t>khann</t>
  </si>
  <si>
    <t>phann</t>
  </si>
  <si>
    <t>sann</t>
  </si>
  <si>
    <t>tann</t>
  </si>
  <si>
    <t>thann</t>
  </si>
  <si>
    <t>tsann</t>
  </si>
  <si>
    <t>tshann</t>
  </si>
  <si>
    <t>hannh</t>
  </si>
  <si>
    <t>sannh</t>
  </si>
  <si>
    <t>hap</t>
  </si>
  <si>
    <t>kap</t>
  </si>
  <si>
    <t>khap</t>
  </si>
  <si>
    <t>lap</t>
  </si>
  <si>
    <t>sap</t>
  </si>
  <si>
    <t>tap</t>
  </si>
  <si>
    <t>thap</t>
  </si>
  <si>
    <t>tsap</t>
  </si>
  <si>
    <t>tshap</t>
  </si>
  <si>
    <t>bat</t>
  </si>
  <si>
    <t>hat</t>
  </si>
  <si>
    <t>kat</t>
  </si>
  <si>
    <t>khat</t>
  </si>
  <si>
    <t>lat</t>
  </si>
  <si>
    <t>pat</t>
  </si>
  <si>
    <t>sat</t>
  </si>
  <si>
    <t>tat</t>
  </si>
  <si>
    <t>that</t>
  </si>
  <si>
    <t>tsat</t>
  </si>
  <si>
    <t>tshat</t>
  </si>
  <si>
    <t>bau</t>
  </si>
  <si>
    <t>gau</t>
  </si>
  <si>
    <t>hau</t>
  </si>
  <si>
    <t>kau</t>
  </si>
  <si>
    <t>khau</t>
  </si>
  <si>
    <t>lau</t>
  </si>
  <si>
    <t>mau</t>
  </si>
  <si>
    <t>nau</t>
  </si>
  <si>
    <t>ngau</t>
  </si>
  <si>
    <t>pau</t>
  </si>
  <si>
    <t>phau</t>
  </si>
  <si>
    <t>sau</t>
  </si>
  <si>
    <t>tau</t>
  </si>
  <si>
    <t>thau</t>
  </si>
  <si>
    <t>tsau</t>
  </si>
  <si>
    <t>tshau</t>
  </si>
  <si>
    <t>kauh</t>
  </si>
  <si>
    <t>lauh</t>
  </si>
  <si>
    <t>mauh</t>
  </si>
  <si>
    <t>nauh</t>
  </si>
  <si>
    <t>phauh</t>
  </si>
  <si>
    <t>tauh</t>
  </si>
  <si>
    <t>tshauh</t>
  </si>
  <si>
    <t>be</t>
  </si>
  <si>
    <t>ge</t>
  </si>
  <si>
    <t>he</t>
  </si>
  <si>
    <t>ke</t>
  </si>
  <si>
    <t>khe</t>
  </si>
  <si>
    <t>le</t>
  </si>
  <si>
    <t>me</t>
  </si>
  <si>
    <t>ne</t>
  </si>
  <si>
    <t>nge</t>
  </si>
  <si>
    <t>pe</t>
  </si>
  <si>
    <t>phe</t>
  </si>
  <si>
    <t>se</t>
  </si>
  <si>
    <t>te</t>
  </si>
  <si>
    <t>the</t>
  </si>
  <si>
    <t>tse</t>
  </si>
  <si>
    <t>tshe</t>
  </si>
  <si>
    <t>beh</t>
  </si>
  <si>
    <t>heh</t>
  </si>
  <si>
    <t>keh</t>
  </si>
  <si>
    <t>kheh</t>
  </si>
  <si>
    <t>leh</t>
  </si>
  <si>
    <t>meh</t>
  </si>
  <si>
    <t>neh</t>
  </si>
  <si>
    <t>ngeh</t>
  </si>
  <si>
    <t>peh</t>
  </si>
  <si>
    <t>seh</t>
  </si>
  <si>
    <t>teh</t>
  </si>
  <si>
    <t>theh</t>
  </si>
  <si>
    <t>tseh</t>
  </si>
  <si>
    <t>tsheh</t>
  </si>
  <si>
    <t>henn</t>
  </si>
  <si>
    <t>kenn</t>
  </si>
  <si>
    <t>khenn</t>
  </si>
  <si>
    <t>penn</t>
  </si>
  <si>
    <t>phenn</t>
  </si>
  <si>
    <t>senn</t>
  </si>
  <si>
    <t>tenn</t>
  </si>
  <si>
    <t>thenn</t>
  </si>
  <si>
    <t>tsenn</t>
  </si>
  <si>
    <t>tshenn</t>
  </si>
  <si>
    <t>hennh</t>
  </si>
  <si>
    <t>khennh</t>
  </si>
  <si>
    <t>bi</t>
  </si>
  <si>
    <t>gi</t>
  </si>
  <si>
    <t>hi</t>
  </si>
  <si>
    <t>ji</t>
  </si>
  <si>
    <t>ki</t>
  </si>
  <si>
    <t>khi</t>
  </si>
  <si>
    <t>li</t>
  </si>
  <si>
    <t>mi</t>
  </si>
  <si>
    <t>ni</t>
  </si>
  <si>
    <t>pi</t>
  </si>
  <si>
    <t>phi</t>
  </si>
  <si>
    <t>si</t>
  </si>
  <si>
    <t>ti</t>
  </si>
  <si>
    <t>thi</t>
  </si>
  <si>
    <t>tsi</t>
  </si>
  <si>
    <t>tshi</t>
  </si>
  <si>
    <t>gia</t>
  </si>
  <si>
    <t>hia</t>
  </si>
  <si>
    <t>jia</t>
  </si>
  <si>
    <t>kia</t>
  </si>
  <si>
    <t>khia</t>
  </si>
  <si>
    <t>mia</t>
  </si>
  <si>
    <t>nia</t>
  </si>
  <si>
    <t>ngia</t>
  </si>
  <si>
    <t>sia</t>
  </si>
  <si>
    <t>tia</t>
  </si>
  <si>
    <t>tsia</t>
  </si>
  <si>
    <t>tshia</t>
  </si>
  <si>
    <t>giah</t>
  </si>
  <si>
    <t>hiah</t>
  </si>
  <si>
    <t>kiah</t>
  </si>
  <si>
    <t>khiah</t>
  </si>
  <si>
    <t>liah</t>
  </si>
  <si>
    <t>piah</t>
  </si>
  <si>
    <t>phiah</t>
  </si>
  <si>
    <t>siah</t>
  </si>
  <si>
    <t>tiah</t>
  </si>
  <si>
    <t>thiah</t>
  </si>
  <si>
    <t>tsiah</t>
  </si>
  <si>
    <t>tshiah</t>
  </si>
  <si>
    <t>khiak</t>
  </si>
  <si>
    <t>piak</t>
  </si>
  <si>
    <t>phiak</t>
  </si>
  <si>
    <t>siak</t>
  </si>
  <si>
    <t>tiak</t>
  </si>
  <si>
    <t>tshiak</t>
  </si>
  <si>
    <t>giam</t>
  </si>
  <si>
    <t>hiam</t>
  </si>
  <si>
    <t>jiam</t>
  </si>
  <si>
    <t>kiam</t>
  </si>
  <si>
    <t>khiam</t>
  </si>
  <si>
    <t>liam</t>
  </si>
  <si>
    <t>siam</t>
  </si>
  <si>
    <t>tiam</t>
  </si>
  <si>
    <t>thiam</t>
  </si>
  <si>
    <t>tsiam</t>
  </si>
  <si>
    <t>tshiam</t>
  </si>
  <si>
    <t>bian</t>
  </si>
  <si>
    <t>gian</t>
  </si>
  <si>
    <t>hian</t>
  </si>
  <si>
    <t>jian</t>
  </si>
  <si>
    <t>kian</t>
  </si>
  <si>
    <t>khian</t>
  </si>
  <si>
    <t>lian</t>
  </si>
  <si>
    <t>pian</t>
  </si>
  <si>
    <t>phian</t>
  </si>
  <si>
    <t>sian</t>
  </si>
  <si>
    <t>tian</t>
  </si>
  <si>
    <t>thian</t>
  </si>
  <si>
    <t>tsian</t>
  </si>
  <si>
    <t>tshian</t>
  </si>
  <si>
    <t>giang</t>
  </si>
  <si>
    <t>hiang</t>
  </si>
  <si>
    <t>jiang</t>
  </si>
  <si>
    <t>khiang</t>
  </si>
  <si>
    <t>liang</t>
  </si>
  <si>
    <t>piang</t>
  </si>
  <si>
    <t>phiang</t>
  </si>
  <si>
    <t>siang</t>
  </si>
  <si>
    <t>tsiang</t>
  </si>
  <si>
    <t>tshiang</t>
  </si>
  <si>
    <t>hiann</t>
  </si>
  <si>
    <t>kiann</t>
  </si>
  <si>
    <t>piann</t>
  </si>
  <si>
    <t>siann</t>
  </si>
  <si>
    <t>tiann</t>
  </si>
  <si>
    <t>thiann</t>
  </si>
  <si>
    <t>tsiann</t>
  </si>
  <si>
    <t>tshiann</t>
  </si>
  <si>
    <t>iannh</t>
  </si>
  <si>
    <t>hiannh</t>
  </si>
  <si>
    <t>giap</t>
  </si>
  <si>
    <t>hiap</t>
  </si>
  <si>
    <t>jiap</t>
  </si>
  <si>
    <t>kiap</t>
  </si>
  <si>
    <t>khiap</t>
  </si>
  <si>
    <t>liap</t>
  </si>
  <si>
    <t>siap</t>
  </si>
  <si>
    <t>tiap</t>
  </si>
  <si>
    <t>thiap</t>
  </si>
  <si>
    <t>tsiap</t>
  </si>
  <si>
    <t>tshiap</t>
  </si>
  <si>
    <t>biat</t>
  </si>
  <si>
    <t>giat</t>
  </si>
  <si>
    <t>hiat</t>
  </si>
  <si>
    <t>jiat</t>
  </si>
  <si>
    <t>kiat</t>
  </si>
  <si>
    <t>khiat</t>
  </si>
  <si>
    <t>liat</t>
  </si>
  <si>
    <t>piat</t>
  </si>
  <si>
    <t>phiat</t>
  </si>
  <si>
    <t>siat</t>
  </si>
  <si>
    <t>tiat</t>
  </si>
  <si>
    <t>thiat</t>
  </si>
  <si>
    <t>tsiat</t>
  </si>
  <si>
    <t>tshiat</t>
  </si>
  <si>
    <t>biau</t>
  </si>
  <si>
    <t>giau</t>
  </si>
  <si>
    <t>hiau</t>
  </si>
  <si>
    <t>jiau</t>
  </si>
  <si>
    <t>kiau</t>
  </si>
  <si>
    <t>khiau</t>
  </si>
  <si>
    <t>liau</t>
  </si>
  <si>
    <t>miau</t>
  </si>
  <si>
    <t>niau</t>
  </si>
  <si>
    <t>ngiau</t>
  </si>
  <si>
    <t>piau</t>
  </si>
  <si>
    <t>phiau</t>
  </si>
  <si>
    <t>siau</t>
  </si>
  <si>
    <t>tiau</t>
  </si>
  <si>
    <t>thiau</t>
  </si>
  <si>
    <t>tsiau</t>
  </si>
  <si>
    <t>tshiau</t>
  </si>
  <si>
    <t>hiauh</t>
  </si>
  <si>
    <t>khiauh</t>
  </si>
  <si>
    <t>ngiauh</t>
  </si>
  <si>
    <t>bih</t>
  </si>
  <si>
    <t>khih</t>
  </si>
  <si>
    <t>mih</t>
  </si>
  <si>
    <t>nih</t>
  </si>
  <si>
    <t>pih</t>
  </si>
  <si>
    <t>phih</t>
  </si>
  <si>
    <t>sih</t>
  </si>
  <si>
    <t>tih</t>
  </si>
  <si>
    <t>thih</t>
  </si>
  <si>
    <t>tsih</t>
  </si>
  <si>
    <t>tshih</t>
  </si>
  <si>
    <t>bik</t>
  </si>
  <si>
    <t>gik</t>
  </si>
  <si>
    <t>hik</t>
  </si>
  <si>
    <t>kik</t>
  </si>
  <si>
    <t>lik</t>
  </si>
  <si>
    <t>pik</t>
  </si>
  <si>
    <t>phik</t>
  </si>
  <si>
    <t>sik</t>
  </si>
  <si>
    <t>tik</t>
  </si>
  <si>
    <t>thik</t>
  </si>
  <si>
    <t>tsik</t>
  </si>
  <si>
    <t>tshik</t>
  </si>
  <si>
    <t>gim</t>
  </si>
  <si>
    <t>him</t>
  </si>
  <si>
    <t>jim</t>
  </si>
  <si>
    <t>kim</t>
  </si>
  <si>
    <t>khim</t>
  </si>
  <si>
    <t>lim</t>
  </si>
  <si>
    <t>sim</t>
  </si>
  <si>
    <t>tim</t>
  </si>
  <si>
    <t>thim</t>
  </si>
  <si>
    <t>tsim</t>
  </si>
  <si>
    <t>tshim</t>
  </si>
  <si>
    <t>bin</t>
  </si>
  <si>
    <t>gin</t>
  </si>
  <si>
    <t>hin</t>
  </si>
  <si>
    <t>jin</t>
  </si>
  <si>
    <t>kin</t>
  </si>
  <si>
    <t>khin</t>
  </si>
  <si>
    <t>lin</t>
  </si>
  <si>
    <t>pin</t>
  </si>
  <si>
    <t>phin</t>
  </si>
  <si>
    <t>sin</t>
  </si>
  <si>
    <t>tin</t>
  </si>
  <si>
    <t>thin</t>
  </si>
  <si>
    <t>tsin</t>
  </si>
  <si>
    <t>tshin</t>
  </si>
  <si>
    <t>bing</t>
  </si>
  <si>
    <t>ging</t>
  </si>
  <si>
    <t>hing</t>
  </si>
  <si>
    <t>king</t>
  </si>
  <si>
    <t>khing</t>
  </si>
  <si>
    <t>ling</t>
  </si>
  <si>
    <t>ping</t>
  </si>
  <si>
    <t>phing</t>
  </si>
  <si>
    <t>sing</t>
  </si>
  <si>
    <t>ting</t>
  </si>
  <si>
    <t>thing</t>
  </si>
  <si>
    <t>tsing</t>
  </si>
  <si>
    <t>tshing</t>
  </si>
  <si>
    <t>hinn</t>
  </si>
  <si>
    <t>kinn</t>
  </si>
  <si>
    <t>khinn</t>
  </si>
  <si>
    <t>sinn</t>
  </si>
  <si>
    <t>tinn</t>
  </si>
  <si>
    <t>thinn</t>
  </si>
  <si>
    <t>tsinn</t>
  </si>
  <si>
    <t>tshinn</t>
  </si>
  <si>
    <t>bio</t>
  </si>
  <si>
    <t>gio</t>
  </si>
  <si>
    <t>hio</t>
  </si>
  <si>
    <t>jio</t>
  </si>
  <si>
    <t>kio</t>
  </si>
  <si>
    <t>khio</t>
  </si>
  <si>
    <t>lio</t>
  </si>
  <si>
    <t>pio</t>
  </si>
  <si>
    <t>phio</t>
  </si>
  <si>
    <t>sio</t>
  </si>
  <si>
    <t>tio</t>
  </si>
  <si>
    <t>thio</t>
  </si>
  <si>
    <t>tsio</t>
  </si>
  <si>
    <t>tshio</t>
  </si>
  <si>
    <t>gioh</t>
  </si>
  <si>
    <t>hioh</t>
  </si>
  <si>
    <t>kioh</t>
  </si>
  <si>
    <t>khioh</t>
  </si>
  <si>
    <t>lioh</t>
  </si>
  <si>
    <t>sioh</t>
  </si>
  <si>
    <t>tioh</t>
  </si>
  <si>
    <t>tsioh</t>
  </si>
  <si>
    <t>tshioh</t>
  </si>
  <si>
    <t>giok</t>
  </si>
  <si>
    <t>hiok</t>
  </si>
  <si>
    <t>jiok</t>
  </si>
  <si>
    <t>kiok</t>
  </si>
  <si>
    <t>khiok</t>
  </si>
  <si>
    <t>liok</t>
  </si>
  <si>
    <t>siok</t>
  </si>
  <si>
    <t>tiok</t>
  </si>
  <si>
    <t>thiok</t>
  </si>
  <si>
    <t>tsiok</t>
  </si>
  <si>
    <t>tshiok</t>
  </si>
  <si>
    <t>giong</t>
  </si>
  <si>
    <t>hiong</t>
  </si>
  <si>
    <t>jiong</t>
  </si>
  <si>
    <t>kiong</t>
  </si>
  <si>
    <t>khiong</t>
  </si>
  <si>
    <t>liong</t>
  </si>
  <si>
    <t>siong</t>
  </si>
  <si>
    <t>tiong</t>
  </si>
  <si>
    <t>thiong</t>
  </si>
  <si>
    <t>tsiong</t>
  </si>
  <si>
    <t>tshiong</t>
  </si>
  <si>
    <t>hip</t>
  </si>
  <si>
    <t>jip</t>
  </si>
  <si>
    <t>kip</t>
  </si>
  <si>
    <t>khip</t>
  </si>
  <si>
    <t>lip</t>
  </si>
  <si>
    <t>sip</t>
  </si>
  <si>
    <t>tsip</t>
  </si>
  <si>
    <t>tship</t>
  </si>
  <si>
    <t>bit</t>
  </si>
  <si>
    <t>hit</t>
  </si>
  <si>
    <t>jit</t>
  </si>
  <si>
    <t>kit</t>
  </si>
  <si>
    <t>khit</t>
  </si>
  <si>
    <t>pit</t>
  </si>
  <si>
    <t>phit</t>
  </si>
  <si>
    <t>sit</t>
  </si>
  <si>
    <t>tit</t>
  </si>
  <si>
    <t>tsit</t>
  </si>
  <si>
    <t>tshit</t>
  </si>
  <si>
    <t>biu</t>
  </si>
  <si>
    <t>giu</t>
  </si>
  <si>
    <t>hiu</t>
  </si>
  <si>
    <t>jiu</t>
  </si>
  <si>
    <t>kiu</t>
  </si>
  <si>
    <t>khiu</t>
  </si>
  <si>
    <t>liu</t>
  </si>
  <si>
    <t>niu</t>
  </si>
  <si>
    <t>piu</t>
  </si>
  <si>
    <t>siu</t>
  </si>
  <si>
    <t>tiu</t>
  </si>
  <si>
    <t>thiu</t>
  </si>
  <si>
    <t>tsiu</t>
  </si>
  <si>
    <t>tshiu</t>
  </si>
  <si>
    <t>hiunn</t>
  </si>
  <si>
    <t>kiunn</t>
  </si>
  <si>
    <t>khiunn</t>
  </si>
  <si>
    <t>siunn</t>
  </si>
  <si>
    <t>tiunn</t>
  </si>
  <si>
    <t>tsiunn</t>
  </si>
  <si>
    <t>tshiunn</t>
  </si>
  <si>
    <t>iunnh</t>
  </si>
  <si>
    <t>hiunnh</t>
  </si>
  <si>
    <t>hm</t>
  </si>
  <si>
    <t>mh</t>
  </si>
  <si>
    <t>hmh</t>
  </si>
  <si>
    <t>hng</t>
  </si>
  <si>
    <t>kng</t>
  </si>
  <si>
    <t>khng</t>
  </si>
  <si>
    <t>mng</t>
  </si>
  <si>
    <t>nng</t>
  </si>
  <si>
    <t>png</t>
  </si>
  <si>
    <t>sng</t>
  </si>
  <si>
    <t>tng</t>
  </si>
  <si>
    <t>thng</t>
  </si>
  <si>
    <t>tsng</t>
  </si>
  <si>
    <t>tshng</t>
  </si>
  <si>
    <t>ngh</t>
  </si>
  <si>
    <t>hngh</t>
  </si>
  <si>
    <t>phngh</t>
  </si>
  <si>
    <t>sngh</t>
  </si>
  <si>
    <t>tshngh</t>
  </si>
  <si>
    <t>bo</t>
  </si>
  <si>
    <t>go</t>
  </si>
  <si>
    <t>ho</t>
  </si>
  <si>
    <t>ko</t>
  </si>
  <si>
    <t>kho</t>
  </si>
  <si>
    <t>lo</t>
  </si>
  <si>
    <t>po</t>
  </si>
  <si>
    <t>pho</t>
  </si>
  <si>
    <t>so</t>
  </si>
  <si>
    <t>to</t>
  </si>
  <si>
    <t>tho</t>
  </si>
  <si>
    <t>tso</t>
  </si>
  <si>
    <t>tsho</t>
  </si>
  <si>
    <t>hoh</t>
  </si>
  <si>
    <t>koh</t>
  </si>
  <si>
    <t>loh</t>
  </si>
  <si>
    <t>poh</t>
  </si>
  <si>
    <t>phoh</t>
  </si>
  <si>
    <t>soh</t>
  </si>
  <si>
    <t>toh</t>
  </si>
  <si>
    <t>thoh</t>
  </si>
  <si>
    <t>tsoh</t>
  </si>
  <si>
    <t>tshoh</t>
  </si>
  <si>
    <t>bok</t>
  </si>
  <si>
    <t>gok</t>
  </si>
  <si>
    <t>hok</t>
  </si>
  <si>
    <t>kok</t>
  </si>
  <si>
    <t>khok</t>
  </si>
  <si>
    <t>lok</t>
  </si>
  <si>
    <t>pok</t>
  </si>
  <si>
    <t>phok</t>
  </si>
  <si>
    <t>sok</t>
  </si>
  <si>
    <t>tok</t>
  </si>
  <si>
    <t>thok</t>
  </si>
  <si>
    <t>tsok</t>
  </si>
  <si>
    <t>tshok</t>
  </si>
  <si>
    <t>som</t>
  </si>
  <si>
    <t>tom</t>
  </si>
  <si>
    <t>bong</t>
  </si>
  <si>
    <t>gong</t>
  </si>
  <si>
    <t>hong</t>
  </si>
  <si>
    <t>kong</t>
  </si>
  <si>
    <t>khong</t>
  </si>
  <si>
    <t>long</t>
  </si>
  <si>
    <t>pong</t>
  </si>
  <si>
    <t>phong</t>
  </si>
  <si>
    <t>song</t>
  </si>
  <si>
    <t>tong</t>
  </si>
  <si>
    <t>thong</t>
  </si>
  <si>
    <t>tsong</t>
  </si>
  <si>
    <t>tshong</t>
  </si>
  <si>
    <t>honn</t>
  </si>
  <si>
    <t>konn</t>
  </si>
  <si>
    <t>honnh</t>
  </si>
  <si>
    <t>boo</t>
  </si>
  <si>
    <t>goo</t>
  </si>
  <si>
    <t>hoo</t>
  </si>
  <si>
    <t>koo</t>
  </si>
  <si>
    <t>khoo</t>
  </si>
  <si>
    <t>loo</t>
  </si>
  <si>
    <t>moo</t>
  </si>
  <si>
    <t>noo</t>
  </si>
  <si>
    <t>ngoo</t>
  </si>
  <si>
    <t>poo</t>
  </si>
  <si>
    <t>phoo</t>
  </si>
  <si>
    <t>soo</t>
  </si>
  <si>
    <t>too</t>
  </si>
  <si>
    <t>thoo</t>
  </si>
  <si>
    <t>tsoo</t>
  </si>
  <si>
    <t>tshoo</t>
  </si>
  <si>
    <t>ooh</t>
  </si>
  <si>
    <t>mooh</t>
  </si>
  <si>
    <t>bu</t>
  </si>
  <si>
    <t>gu</t>
  </si>
  <si>
    <t>hu</t>
  </si>
  <si>
    <t>ju</t>
  </si>
  <si>
    <t>ku</t>
  </si>
  <si>
    <t>khu</t>
  </si>
  <si>
    <t>lu</t>
  </si>
  <si>
    <t>pu</t>
  </si>
  <si>
    <t>phu</t>
  </si>
  <si>
    <t>su</t>
  </si>
  <si>
    <t>tu</t>
  </si>
  <si>
    <t>thu</t>
  </si>
  <si>
    <t>tsu</t>
  </si>
  <si>
    <t>tshu</t>
  </si>
  <si>
    <t>bua</t>
  </si>
  <si>
    <t>gua</t>
  </si>
  <si>
    <t>hua</t>
  </si>
  <si>
    <t>kua</t>
  </si>
  <si>
    <t>khua</t>
  </si>
  <si>
    <t>lua</t>
  </si>
  <si>
    <t>mua</t>
  </si>
  <si>
    <t>nua</t>
  </si>
  <si>
    <t>pua</t>
  </si>
  <si>
    <t>phua</t>
  </si>
  <si>
    <t>sua</t>
  </si>
  <si>
    <t>tua</t>
  </si>
  <si>
    <t>thua</t>
  </si>
  <si>
    <t>tsua</t>
  </si>
  <si>
    <t>tshua</t>
  </si>
  <si>
    <t>buah</t>
  </si>
  <si>
    <t>huah</t>
  </si>
  <si>
    <t>juah</t>
  </si>
  <si>
    <t>kuah</t>
  </si>
  <si>
    <t>khuah</t>
  </si>
  <si>
    <t>luah</t>
  </si>
  <si>
    <t>puah</t>
  </si>
  <si>
    <t>phuah</t>
  </si>
  <si>
    <t>suah</t>
  </si>
  <si>
    <t>thuah</t>
  </si>
  <si>
    <t>tsuah</t>
  </si>
  <si>
    <t>tshuah</t>
  </si>
  <si>
    <t>huai</t>
  </si>
  <si>
    <t>kuai</t>
  </si>
  <si>
    <t>khuai</t>
  </si>
  <si>
    <t>suai</t>
  </si>
  <si>
    <t>huainn</t>
  </si>
  <si>
    <t>kuainn</t>
  </si>
  <si>
    <t>suainn</t>
  </si>
  <si>
    <t>tsuainn</t>
  </si>
  <si>
    <t>buan</t>
  </si>
  <si>
    <t>guan</t>
  </si>
  <si>
    <t>huan</t>
  </si>
  <si>
    <t>kuan</t>
  </si>
  <si>
    <t>khuan</t>
  </si>
  <si>
    <t>luan</t>
  </si>
  <si>
    <t>puan</t>
  </si>
  <si>
    <t>phuan</t>
  </si>
  <si>
    <t>suan</t>
  </si>
  <si>
    <t>tuan</t>
  </si>
  <si>
    <t>thuan</t>
  </si>
  <si>
    <t>tsuan</t>
  </si>
  <si>
    <t>tshuan</t>
  </si>
  <si>
    <t>tshuang</t>
  </si>
  <si>
    <t>huann</t>
  </si>
  <si>
    <t>kuann</t>
  </si>
  <si>
    <t>khuann</t>
  </si>
  <si>
    <t>puann</t>
  </si>
  <si>
    <t>phuann</t>
  </si>
  <si>
    <t>suann</t>
  </si>
  <si>
    <t>tuann</t>
  </si>
  <si>
    <t>thuann</t>
  </si>
  <si>
    <t>tshuann</t>
  </si>
  <si>
    <t>buat</t>
  </si>
  <si>
    <t>guat</t>
  </si>
  <si>
    <t>huat</t>
  </si>
  <si>
    <t>kuat</t>
  </si>
  <si>
    <t>khuat</t>
  </si>
  <si>
    <t>luat</t>
  </si>
  <si>
    <t>puat</t>
  </si>
  <si>
    <t>phuat</t>
  </si>
  <si>
    <t>suat</t>
  </si>
  <si>
    <t>tuat</t>
  </si>
  <si>
    <t>thuat</t>
  </si>
  <si>
    <t>tsuat</t>
  </si>
  <si>
    <t>bue</t>
  </si>
  <si>
    <t>gue</t>
  </si>
  <si>
    <t>hue</t>
  </si>
  <si>
    <t>jue</t>
  </si>
  <si>
    <t>kue</t>
  </si>
  <si>
    <t>khue</t>
  </si>
  <si>
    <t>lue</t>
  </si>
  <si>
    <t>pue</t>
  </si>
  <si>
    <t>phue</t>
  </si>
  <si>
    <t>sue</t>
  </si>
  <si>
    <t>tue</t>
  </si>
  <si>
    <t>tsue</t>
  </si>
  <si>
    <t>tshue</t>
  </si>
  <si>
    <t>bueh</t>
  </si>
  <si>
    <t>gueh</t>
  </si>
  <si>
    <t>hueh</t>
  </si>
  <si>
    <t>kueh</t>
  </si>
  <si>
    <t>khueh</t>
  </si>
  <si>
    <t>pueh</t>
  </si>
  <si>
    <t>phueh</t>
  </si>
  <si>
    <t>sueh</t>
  </si>
  <si>
    <t>khuh</t>
  </si>
  <si>
    <t>puh</t>
  </si>
  <si>
    <t>phuh</t>
  </si>
  <si>
    <t>tuh</t>
  </si>
  <si>
    <t>thuh</t>
  </si>
  <si>
    <t>tsuh</t>
  </si>
  <si>
    <t>tshuh</t>
  </si>
  <si>
    <t>bui</t>
  </si>
  <si>
    <t>gui</t>
  </si>
  <si>
    <t>hui</t>
  </si>
  <si>
    <t>kui</t>
  </si>
  <si>
    <t>khui</t>
  </si>
  <si>
    <t>lui</t>
  </si>
  <si>
    <t>mui</t>
  </si>
  <si>
    <t>pui</t>
  </si>
  <si>
    <t>phui</t>
  </si>
  <si>
    <t>sui</t>
  </si>
  <si>
    <t>tui</t>
  </si>
  <si>
    <t>thui</t>
  </si>
  <si>
    <t>tsui</t>
  </si>
  <si>
    <t>tshui</t>
  </si>
  <si>
    <t>bun</t>
  </si>
  <si>
    <t>gun</t>
  </si>
  <si>
    <t>hun</t>
  </si>
  <si>
    <t>jun</t>
  </si>
  <si>
    <t>kun</t>
  </si>
  <si>
    <t>khun</t>
  </si>
  <si>
    <t>lun</t>
  </si>
  <si>
    <t>pun</t>
  </si>
  <si>
    <t>phun</t>
  </si>
  <si>
    <t>sun</t>
  </si>
  <si>
    <t>tun</t>
  </si>
  <si>
    <t>thun</t>
  </si>
  <si>
    <t>tsun</t>
  </si>
  <si>
    <t>tshun</t>
  </si>
  <si>
    <t>but</t>
  </si>
  <si>
    <t>hut</t>
  </si>
  <si>
    <t>kut</t>
  </si>
  <si>
    <t>khut</t>
  </si>
  <si>
    <t>lut</t>
  </si>
  <si>
    <t>put</t>
  </si>
  <si>
    <t>phut</t>
  </si>
  <si>
    <t>sut</t>
  </si>
  <si>
    <t>tut</t>
  </si>
  <si>
    <t>thut</t>
  </si>
  <si>
    <t>tsut</t>
  </si>
  <si>
    <t>tshut</t>
  </si>
  <si>
    <t>聲母碼</t>
    <phoneticPr fontId="8" type="noConversion"/>
  </si>
  <si>
    <t>用例</t>
    <phoneticPr fontId="4" type="noConversion"/>
  </si>
  <si>
    <t>國際音標</t>
  </si>
  <si>
    <t>方音符號</t>
  </si>
  <si>
    <t>雅俗通十五音</t>
    <phoneticPr fontId="8" type="noConversion"/>
  </si>
  <si>
    <t>台羅拚音</t>
  </si>
  <si>
    <t>閩拼新版</t>
  </si>
  <si>
    <t>通用拚音</t>
  </si>
  <si>
    <t>TLPA</t>
    <phoneticPr fontId="4" type="noConversion"/>
  </si>
  <si>
    <t>TLPA+</t>
  </si>
  <si>
    <t>附註</t>
  </si>
  <si>
    <t>邊 (pinn1)</t>
    <phoneticPr fontId="4" type="noConversion"/>
  </si>
  <si>
    <t>ㄅ</t>
  </si>
  <si>
    <t>邊</t>
  </si>
  <si>
    <t>波 (pho1)</t>
    <phoneticPr fontId="4" type="noConversion"/>
  </si>
  <si>
    <t>pʰ</t>
  </si>
  <si>
    <t>ㄆ</t>
  </si>
  <si>
    <t>頗</t>
  </si>
  <si>
    <t>毛 (moo1)</t>
    <phoneticPr fontId="4" type="noConversion"/>
  </si>
  <si>
    <t>ㄇ</t>
  </si>
  <si>
    <t>門</t>
  </si>
  <si>
    <t>bb</t>
  </si>
  <si>
    <t>無 (bo5)</t>
    <phoneticPr fontId="4" type="noConversion"/>
  </si>
  <si>
    <t>ㆠ</t>
  </si>
  <si>
    <t>bh</t>
  </si>
  <si>
    <t>d</t>
  </si>
  <si>
    <t>地 (te7)</t>
    <phoneticPr fontId="4" type="noConversion"/>
  </si>
  <si>
    <t>ㄉ</t>
  </si>
  <si>
    <t>地</t>
  </si>
  <si>
    <t>他 (thann1)</t>
    <phoneticPr fontId="4" type="noConversion"/>
  </si>
  <si>
    <t>tʰ</t>
  </si>
  <si>
    <t>ㄊ</t>
  </si>
  <si>
    <t>他</t>
  </si>
  <si>
    <t>耐 (nai7)</t>
    <phoneticPr fontId="4" type="noConversion"/>
  </si>
  <si>
    <t>ㄋ</t>
  </si>
  <si>
    <t>柳</t>
  </si>
  <si>
    <t>ln</t>
  </si>
  <si>
    <t>柳 (liu2)</t>
    <phoneticPr fontId="4" type="noConversion"/>
  </si>
  <si>
    <t>ㄌ</t>
  </si>
  <si>
    <t>求 (kiu5)</t>
    <phoneticPr fontId="4" type="noConversion"/>
  </si>
  <si>
    <t>ㄍ</t>
  </si>
  <si>
    <t>去 (khi3)</t>
    <phoneticPr fontId="4" type="noConversion"/>
  </si>
  <si>
    <t>kʰ</t>
  </si>
  <si>
    <t>ㄎ</t>
  </si>
  <si>
    <t>雅 (nga2)</t>
    <phoneticPr fontId="4" type="noConversion"/>
  </si>
  <si>
    <t>ŋ</t>
  </si>
  <si>
    <t>ㄫ</t>
  </si>
  <si>
    <t>語</t>
  </si>
  <si>
    <t>gg</t>
  </si>
  <si>
    <t>ggn</t>
  </si>
  <si>
    <t>我 (gua2)</t>
    <phoneticPr fontId="4" type="noConversion"/>
  </si>
  <si>
    <t>ㆣ</t>
  </si>
  <si>
    <t>gh</t>
  </si>
  <si>
    <t>z</t>
  </si>
  <si>
    <t>曾 (tsan)</t>
    <phoneticPr fontId="4" type="noConversion"/>
  </si>
  <si>
    <t>ʦ</t>
  </si>
  <si>
    <t>ㄗ</t>
  </si>
  <si>
    <t>曾</t>
  </si>
  <si>
    <t>ch</t>
  </si>
  <si>
    <t>c</t>
    <phoneticPr fontId="4" type="noConversion"/>
  </si>
  <si>
    <t>c</t>
  </si>
  <si>
    <t>出 (tshut4)</t>
    <phoneticPr fontId="4" type="noConversion"/>
  </si>
  <si>
    <t>ʦʰ</t>
  </si>
  <si>
    <t>ㄘ</t>
  </si>
  <si>
    <t>出</t>
  </si>
  <si>
    <t>chh</t>
  </si>
  <si>
    <t>ch</t>
    <phoneticPr fontId="4" type="noConversion"/>
  </si>
  <si>
    <t>r</t>
  </si>
  <si>
    <t>熱 (juah8)</t>
    <phoneticPr fontId="4" type="noConversion"/>
  </si>
  <si>
    <t>ʣ</t>
  </si>
  <si>
    <t>ㆡ</t>
  </si>
  <si>
    <t>入</t>
  </si>
  <si>
    <t>r</t>
    <phoneticPr fontId="4" type="noConversion"/>
  </si>
  <si>
    <t>zz</t>
  </si>
  <si>
    <t>衫 (sann1)</t>
    <phoneticPr fontId="4" type="noConversion"/>
  </si>
  <si>
    <t>ㄙ</t>
  </si>
  <si>
    <t>zi</t>
  </si>
  <si>
    <t>尖 (tsiam1)</t>
    <phoneticPr fontId="4" type="noConversion"/>
  </si>
  <si>
    <t>ʨ</t>
  </si>
  <si>
    <t>ㄐ</t>
  </si>
  <si>
    <t>chi</t>
  </si>
  <si>
    <t>ci</t>
  </si>
  <si>
    <t>手 (tshiu2)</t>
    <phoneticPr fontId="4" type="noConversion"/>
  </si>
  <si>
    <t>ʨʰ</t>
  </si>
  <si>
    <t>ㄑ</t>
  </si>
  <si>
    <t>chhi</t>
  </si>
  <si>
    <t>ri</t>
  </si>
  <si>
    <t>入 (jip8)</t>
    <phoneticPr fontId="4" type="noConversion"/>
  </si>
  <si>
    <t>ʥ</t>
  </si>
  <si>
    <t>ㆢ</t>
  </si>
  <si>
    <t>zzi</t>
  </si>
  <si>
    <t>寫 (sia2)</t>
    <phoneticPr fontId="4" type="noConversion"/>
  </si>
  <si>
    <t>ɕ</t>
  </si>
  <si>
    <t>ㄒ</t>
  </si>
  <si>
    <t>喜 (hi2)</t>
    <phoneticPr fontId="4" type="noConversion"/>
  </si>
  <si>
    <t>ㄏ</t>
  </si>
  <si>
    <t>英 (ing1)</t>
    <phoneticPr fontId="4" type="noConversion"/>
  </si>
  <si>
    <t>?</t>
    <phoneticPr fontId="8" type="noConversion"/>
  </si>
  <si>
    <t>英</t>
  </si>
  <si>
    <t xml:space="preserve"> </t>
  </si>
  <si>
    <t>P</t>
  </si>
  <si>
    <t>T</t>
  </si>
  <si>
    <t>K</t>
  </si>
  <si>
    <t>C</t>
  </si>
  <si>
    <t>ø</t>
  </si>
  <si>
    <t>I</t>
  </si>
  <si>
    <t>U</t>
  </si>
  <si>
    <t>B</t>
  </si>
  <si>
    <t>D</t>
  </si>
  <si>
    <t>G</t>
  </si>
  <si>
    <t>N</t>
  </si>
  <si>
    <t>ㄧ</t>
  </si>
  <si>
    <t>ㄨ</t>
  </si>
  <si>
    <t>ㄚ</t>
  </si>
  <si>
    <t>ㆦ</t>
  </si>
  <si>
    <t>ㄜ</t>
  </si>
  <si>
    <t>ㆤ</t>
  </si>
  <si>
    <t>ㄞ</t>
  </si>
  <si>
    <t>ㄠ</t>
  </si>
  <si>
    <t>ㆬ</t>
  </si>
  <si>
    <t>ㄣ</t>
  </si>
  <si>
    <t>ㆭ</t>
  </si>
  <si>
    <t>ｎ</t>
  </si>
  <si>
    <t>傳統五音</t>
    <phoneticPr fontId="4" type="noConversion"/>
  </si>
  <si>
    <t>唇音</t>
    <phoneticPr fontId="4" type="noConversion"/>
  </si>
  <si>
    <t>舌音</t>
    <phoneticPr fontId="4" type="noConversion"/>
  </si>
  <si>
    <t>牙音</t>
    <phoneticPr fontId="4" type="noConversion"/>
  </si>
  <si>
    <t>齒音</t>
    <phoneticPr fontId="4" type="noConversion"/>
  </si>
  <si>
    <t>喉音</t>
    <phoneticPr fontId="4" type="noConversion"/>
  </si>
  <si>
    <t>舌尖中音</t>
    <phoneticPr fontId="4" type="noConversion"/>
  </si>
  <si>
    <t>舌根音</t>
    <phoneticPr fontId="4" type="noConversion"/>
  </si>
  <si>
    <t>舌尖前音</t>
    <phoneticPr fontId="4" type="noConversion"/>
  </si>
  <si>
    <t>台羅</t>
    <phoneticPr fontId="4" type="noConversion"/>
  </si>
  <si>
    <t>舌尖音</t>
    <phoneticPr fontId="4" type="noConversion"/>
  </si>
  <si>
    <t>齒音（舌齒音）</t>
    <phoneticPr fontId="4" type="noConversion"/>
  </si>
  <si>
    <t>現代音韻學</t>
    <phoneticPr fontId="4" type="noConversion"/>
  </si>
  <si>
    <t>雙唇音</t>
    <phoneticPr fontId="4" type="noConversion"/>
  </si>
  <si>
    <t>齒齦音</t>
    <phoneticPr fontId="4" type="noConversion"/>
  </si>
  <si>
    <t>軟顎音</t>
    <phoneticPr fontId="4" type="noConversion"/>
  </si>
  <si>
    <t>聲門音</t>
    <phoneticPr fontId="4" type="noConversion"/>
  </si>
  <si>
    <t>(發音部位)→
(發音方法)↓</t>
  </si>
  <si>
    <t>齒齦音
(舌尖中)</t>
    <phoneticPr fontId="4" type="noConversion"/>
  </si>
  <si>
    <t>軟顎音
(舌根)</t>
    <phoneticPr fontId="4" type="noConversion"/>
  </si>
  <si>
    <t>齒齦音
(舌尖前)</t>
    <phoneticPr fontId="4" type="noConversion"/>
  </si>
  <si>
    <t>齒顎音
(舌面前)</t>
    <phoneticPr fontId="4" type="noConversion"/>
  </si>
  <si>
    <t>聲門音
(喉音)</t>
    <phoneticPr fontId="4" type="noConversion"/>
  </si>
  <si>
    <t>塞音</t>
  </si>
  <si>
    <t>清音</t>
  </si>
  <si>
    <t>不送氣音</t>
  </si>
  <si>
    <t>p</t>
    <phoneticPr fontId="4" type="noConversion"/>
  </si>
  <si>
    <t>t</t>
    <phoneticPr fontId="4" type="noConversion"/>
  </si>
  <si>
    <t>k</t>
    <phoneticPr fontId="4" type="noConversion"/>
  </si>
  <si>
    <t>（不標）</t>
    <phoneticPr fontId="4" type="noConversion"/>
  </si>
  <si>
    <t>?</t>
    <phoneticPr fontId="4" type="noConversion"/>
  </si>
  <si>
    <t xml:space="preserve">ㄅ </t>
    <phoneticPr fontId="4" type="noConversion"/>
  </si>
  <si>
    <t>邊（pinn）</t>
    <phoneticPr fontId="4" type="noConversion"/>
  </si>
  <si>
    <t>ㄉ</t>
    <phoneticPr fontId="4" type="noConversion"/>
  </si>
  <si>
    <t>地（tē）</t>
    <phoneticPr fontId="4" type="noConversion"/>
  </si>
  <si>
    <t>ㄍ</t>
    <phoneticPr fontId="4" type="noConversion"/>
  </si>
  <si>
    <t>求（kiû）</t>
    <phoneticPr fontId="4" type="noConversion"/>
  </si>
  <si>
    <t>（無）</t>
    <phoneticPr fontId="4" type="noConversion"/>
  </si>
  <si>
    <t>英（ing）</t>
    <phoneticPr fontId="4" type="noConversion"/>
  </si>
  <si>
    <t>送氣音</t>
  </si>
  <si>
    <t>ph</t>
    <phoneticPr fontId="4" type="noConversion"/>
  </si>
  <si>
    <t>th</t>
    <phoneticPr fontId="4" type="noConversion"/>
  </si>
  <si>
    <t>kh</t>
    <phoneticPr fontId="4" type="noConversion"/>
  </si>
  <si>
    <t>ㄆ</t>
    <phoneticPr fontId="4" type="noConversion"/>
  </si>
  <si>
    <t>波（pho）</t>
    <phoneticPr fontId="4" type="noConversion"/>
  </si>
  <si>
    <t>ㄊ</t>
    <phoneticPr fontId="4" type="noConversion"/>
  </si>
  <si>
    <t>他（thann）</t>
    <phoneticPr fontId="4" type="noConversion"/>
  </si>
  <si>
    <t>ㄎ</t>
    <phoneticPr fontId="4" type="noConversion"/>
  </si>
  <si>
    <t>去（khì）</t>
    <phoneticPr fontId="4" type="noConversion"/>
  </si>
  <si>
    <t>濁音</t>
  </si>
  <si>
    <t>不送氣</t>
  </si>
  <si>
    <t>b</t>
    <phoneticPr fontId="4" type="noConversion"/>
  </si>
  <si>
    <t>g</t>
    <phoneticPr fontId="4" type="noConversion"/>
  </si>
  <si>
    <t>ㆠ</t>
    <phoneticPr fontId="4" type="noConversion"/>
  </si>
  <si>
    <t>無（bô）</t>
    <phoneticPr fontId="4" type="noConversion"/>
  </si>
  <si>
    <t>ㆣ</t>
    <phoneticPr fontId="4" type="noConversion"/>
  </si>
  <si>
    <t>我（guá）</t>
    <phoneticPr fontId="4" type="noConversion"/>
  </si>
  <si>
    <t>塞擦音</t>
  </si>
  <si>
    <t>ts</t>
    <phoneticPr fontId="4" type="noConversion"/>
  </si>
  <si>
    <t>t͡s</t>
    <phoneticPr fontId="4" type="noConversion"/>
  </si>
  <si>
    <t>tsi</t>
    <phoneticPr fontId="4" type="noConversion"/>
  </si>
  <si>
    <t>ʨ</t>
    <phoneticPr fontId="4" type="noConversion"/>
  </si>
  <si>
    <t>ㄗ</t>
    <phoneticPr fontId="4" type="noConversion"/>
  </si>
  <si>
    <t>曾（tsan）</t>
    <phoneticPr fontId="4" type="noConversion"/>
  </si>
  <si>
    <t>ㄐ</t>
    <phoneticPr fontId="4" type="noConversion"/>
  </si>
  <si>
    <t>尖（tsiam）</t>
    <phoneticPr fontId="4" type="noConversion"/>
  </si>
  <si>
    <t>tsh</t>
    <phoneticPr fontId="4" type="noConversion"/>
  </si>
  <si>
    <t>t͡sʰ</t>
    <phoneticPr fontId="4" type="noConversion"/>
  </si>
  <si>
    <t>tshi</t>
    <phoneticPr fontId="4" type="noConversion"/>
  </si>
  <si>
    <t>ʨʰ</t>
    <phoneticPr fontId="4" type="noConversion"/>
  </si>
  <si>
    <t>ㄘ</t>
    <phoneticPr fontId="4" type="noConversion"/>
  </si>
  <si>
    <t>出（tshut）</t>
    <phoneticPr fontId="4" type="noConversion"/>
  </si>
  <si>
    <t>ㄑ</t>
    <phoneticPr fontId="4" type="noConversion"/>
  </si>
  <si>
    <t>手（tshiú）</t>
    <phoneticPr fontId="4" type="noConversion"/>
  </si>
  <si>
    <t>j</t>
    <phoneticPr fontId="4" type="noConversion"/>
  </si>
  <si>
    <t>ʣ</t>
    <phoneticPr fontId="4" type="noConversion"/>
  </si>
  <si>
    <t>ji</t>
    <phoneticPr fontId="4" type="noConversion"/>
  </si>
  <si>
    <t>ʥ</t>
    <phoneticPr fontId="4" type="noConversion"/>
  </si>
  <si>
    <t>ㆡ</t>
    <phoneticPr fontId="4" type="noConversion"/>
  </si>
  <si>
    <t>熱（jua̍h）</t>
    <phoneticPr fontId="4" type="noConversion"/>
  </si>
  <si>
    <t>ㆢ</t>
    <phoneticPr fontId="4" type="noConversion"/>
  </si>
  <si>
    <t>入（ji̍p）</t>
    <phoneticPr fontId="4" type="noConversion"/>
  </si>
  <si>
    <t>擦音</t>
  </si>
  <si>
    <t>s</t>
    <phoneticPr fontId="4" type="noConversion"/>
  </si>
  <si>
    <t>si</t>
    <phoneticPr fontId="4" type="noConversion"/>
  </si>
  <si>
    <t>ɕ</t>
    <phoneticPr fontId="4" type="noConversion"/>
  </si>
  <si>
    <t>ㄙ</t>
    <phoneticPr fontId="4" type="noConversion"/>
  </si>
  <si>
    <t>衫（sann）</t>
    <phoneticPr fontId="4" type="noConversion"/>
  </si>
  <si>
    <t>ㄒ</t>
    <phoneticPr fontId="4" type="noConversion"/>
  </si>
  <si>
    <t>寫（siá）</t>
    <phoneticPr fontId="4" type="noConversion"/>
  </si>
  <si>
    <t>送氣</t>
  </si>
  <si>
    <t>h</t>
    <phoneticPr fontId="4" type="noConversion"/>
  </si>
  <si>
    <t>ㄏ</t>
    <phoneticPr fontId="4" type="noConversion"/>
  </si>
  <si>
    <t>喜（hí）</t>
    <phoneticPr fontId="4" type="noConversion"/>
  </si>
  <si>
    <t>鼻音</t>
  </si>
  <si>
    <t>m</t>
    <phoneticPr fontId="4" type="noConversion"/>
  </si>
  <si>
    <t>n</t>
    <phoneticPr fontId="4" type="noConversion"/>
  </si>
  <si>
    <t>ŋ</t>
    <phoneticPr fontId="4" type="noConversion"/>
  </si>
  <si>
    <t>ㄇ</t>
    <phoneticPr fontId="4" type="noConversion"/>
  </si>
  <si>
    <t>毛（moo）</t>
    <phoneticPr fontId="4" type="noConversion"/>
  </si>
  <si>
    <t>ㄋ</t>
    <phoneticPr fontId="4" type="noConversion"/>
  </si>
  <si>
    <t>耐（nāi）</t>
    <phoneticPr fontId="4" type="noConversion"/>
  </si>
  <si>
    <t>ㄫ</t>
    <phoneticPr fontId="4" type="noConversion"/>
  </si>
  <si>
    <t>雅（ngá）</t>
    <phoneticPr fontId="4" type="noConversion"/>
  </si>
  <si>
    <t>邊音</t>
  </si>
  <si>
    <t xml:space="preserve">l </t>
    <phoneticPr fontId="4" type="noConversion"/>
  </si>
  <si>
    <t>ㄌ</t>
    <phoneticPr fontId="4" type="noConversion"/>
  </si>
  <si>
    <t>柳（liú）</t>
    <phoneticPr fontId="4" type="noConversion"/>
  </si>
  <si>
    <t>三重對立</t>
    <phoneticPr fontId="4" type="noConversion"/>
  </si>
  <si>
    <t>台灣話的塞音及塞擦音，分成了清送氣音、清不送氣音、鼻濁音三重對立。所謂三重對立，指的是同樣發音部份的一組三個塞音或塞擦音（例如p, ph, b），可以表達出三種不同的意義（例如：pô 婆、phô 葡、bô 無）。</t>
    <phoneticPr fontId="4" type="noConversion"/>
  </si>
  <si>
    <t>送氣：是</t>
  </si>
  <si>
    <t>送氣：否</t>
  </si>
  <si>
    <t>有聲：是</t>
  </si>
  <si>
    <t>濁音。不送氣（鼻濁音）</t>
    <phoneticPr fontId="4" type="noConversion"/>
  </si>
  <si>
    <t>有聲：否</t>
  </si>
  <si>
    <t>清音。送氣</t>
    <phoneticPr fontId="4" type="noConversion"/>
  </si>
  <si>
    <t>清音。不送氣</t>
    <phoneticPr fontId="4" type="noConversion"/>
  </si>
  <si>
    <t>韻母碼</t>
    <phoneticPr fontId="8" type="noConversion"/>
  </si>
  <si>
    <t>韻母序號</t>
    <phoneticPr fontId="4" type="noConversion"/>
  </si>
  <si>
    <t>舒促聲類</t>
    <phoneticPr fontId="8" type="noConversion"/>
  </si>
  <si>
    <t>台羅韻母</t>
    <phoneticPr fontId="8" type="noConversion"/>
  </si>
  <si>
    <t>十五音</t>
    <phoneticPr fontId="8" type="noConversion"/>
  </si>
  <si>
    <t>ã</t>
  </si>
  <si>
    <t>ㆩ</t>
  </si>
  <si>
    <t>aⁿ</t>
  </si>
  <si>
    <t>ann</t>
    <phoneticPr fontId="4" type="noConversion"/>
  </si>
  <si>
    <t>aN</t>
    <phoneticPr fontId="4" type="noConversion"/>
  </si>
  <si>
    <t>−</t>
  </si>
  <si>
    <t>en</t>
  </si>
  <si>
    <t>ㄧㄢ</t>
  </si>
  <si>
    <t>ik̚</t>
  </si>
  <si>
    <t>ㄧㄍ</t>
  </si>
  <si>
    <t>ek</t>
  </si>
  <si>
    <t>iŋ</t>
  </si>
  <si>
    <t>ㄧㄥ</t>
  </si>
  <si>
    <t>eng</t>
  </si>
  <si>
    <t>iuh</t>
  </si>
  <si>
    <t>ə</t>
  </si>
  <si>
    <t>or</t>
  </si>
  <si>
    <t>ɔ</t>
  </si>
  <si>
    <t>o.</t>
  </si>
  <si>
    <t>ㄨㄚ</t>
  </si>
  <si>
    <t>oa</t>
  </si>
  <si>
    <t>ㄨㄞ</t>
  </si>
  <si>
    <t>oai</t>
  </si>
  <si>
    <t>ㄨㄢ</t>
  </si>
  <si>
    <t>oan</t>
  </si>
  <si>
    <t>ㄨㆤ</t>
  </si>
  <si>
    <t>oe</t>
  </si>
  <si>
    <t>韻母碼</t>
    <phoneticPr fontId="4" type="noConversion"/>
  </si>
  <si>
    <t>十五音韻母</t>
    <phoneticPr fontId="4" type="noConversion"/>
  </si>
  <si>
    <t>韻聲</t>
  </si>
  <si>
    <t>舒聲</t>
  </si>
  <si>
    <t>入聲</t>
  </si>
  <si>
    <t>aih</t>
  </si>
  <si>
    <t>eih</t>
  </si>
  <si>
    <t>ik</t>
    <phoneticPr fontId="4" type="noConversion"/>
  </si>
  <si>
    <t>ing</t>
    <phoneticPr fontId="4" type="noConversion"/>
  </si>
  <si>
    <t>oonnh</t>
  </si>
  <si>
    <t>雅俗通</t>
    <phoneticPr fontId="4" type="noConversion"/>
  </si>
  <si>
    <t>舒聲碼</t>
  </si>
  <si>
    <t>促聲碼</t>
  </si>
  <si>
    <t>國際音標舒聲</t>
    <phoneticPr fontId="4" type="noConversion"/>
  </si>
  <si>
    <t>國際音標促聲</t>
    <phoneticPr fontId="4" type="noConversion"/>
  </si>
  <si>
    <t>方音舒聲</t>
  </si>
  <si>
    <t>方音促聲</t>
  </si>
  <si>
    <t>白話字舒聲</t>
  </si>
  <si>
    <t>白話字促聲</t>
  </si>
  <si>
    <t>台羅舒聲</t>
  </si>
  <si>
    <t>台羅促聲</t>
  </si>
  <si>
    <t>閩拼舒聲</t>
  </si>
  <si>
    <t>閩拼促聲</t>
  </si>
  <si>
    <t>通用舒聲</t>
  </si>
  <si>
    <t>通用促聲</t>
  </si>
  <si>
    <t>TLPA舒聲</t>
    <phoneticPr fontId="4" type="noConversion"/>
  </si>
  <si>
    <t>TLPA促聲</t>
    <phoneticPr fontId="4" type="noConversion"/>
  </si>
  <si>
    <t>TLPA＋舒聲</t>
    <phoneticPr fontId="4" type="noConversion"/>
  </si>
  <si>
    <t>TLPA＋促聲</t>
    <phoneticPr fontId="4" type="noConversion"/>
  </si>
  <si>
    <t>麥思都舒聲</t>
  </si>
  <si>
    <t>麥思都促聲</t>
  </si>
  <si>
    <t>ut̚</t>
  </si>
  <si>
    <t>ㄨㄣ</t>
  </si>
  <si>
    <t>ㄨㆵ</t>
  </si>
  <si>
    <t>wun</t>
  </si>
  <si>
    <t>wut</t>
  </si>
  <si>
    <t>iat̚</t>
  </si>
  <si>
    <t>ㄧㄚㆵ</t>
  </si>
  <si>
    <t>ëen</t>
  </si>
  <si>
    <t>ëet</t>
  </si>
  <si>
    <t>ip̚</t>
  </si>
  <si>
    <t>ㄧㆬ</t>
  </si>
  <si>
    <t>一ㆴ</t>
  </si>
  <si>
    <t>ㄨㄧ</t>
  </si>
  <si>
    <t>wuy</t>
  </si>
  <si>
    <t>ɛ</t>
  </si>
  <si>
    <t>ɛ?</t>
  </si>
  <si>
    <t>ㄝ</t>
  </si>
  <si>
    <t>ㄝㆷ</t>
  </si>
  <si>
    <t>ay</t>
  </si>
  <si>
    <t>ăyh</t>
  </si>
  <si>
    <t>彙音【嘉】韻母為：e</t>
  </si>
  <si>
    <t>at̚</t>
    <phoneticPr fontId="8" type="noConversion"/>
  </si>
  <si>
    <t>ㄢ</t>
  </si>
  <si>
    <t>ㄚㆵ</t>
  </si>
  <si>
    <t>ɔŋ</t>
  </si>
  <si>
    <t>ɔk̚</t>
  </si>
  <si>
    <t>ㆲ</t>
  </si>
  <si>
    <t>ㆦㆻ</t>
  </si>
  <si>
    <t>uai?</t>
  </si>
  <si>
    <t>ㄨㄞㆷ</t>
  </si>
  <si>
    <t>wae</t>
  </si>
  <si>
    <t>waĕh</t>
  </si>
  <si>
    <t>ㄧㆻ</t>
  </si>
  <si>
    <t>uat̚</t>
  </si>
  <si>
    <t>ㄨㄚㆵ</t>
  </si>
  <si>
    <t>wan</t>
  </si>
  <si>
    <t>wat</t>
  </si>
  <si>
    <t>ɔu</t>
    <phoneticPr fontId="8" type="noConversion"/>
  </si>
  <si>
    <t>o͘</t>
  </si>
  <si>
    <t>白話字的/ɔ/ [o͘] 有時寫成[ou]，因為[o͘]右上角的那點不易見。台羅 oo = ou</t>
    <phoneticPr fontId="8" type="noConversion"/>
  </si>
  <si>
    <t>iau?</t>
  </si>
  <si>
    <t>ㄧㄠ</t>
  </si>
  <si>
    <t>ㄧㄠㆷ</t>
  </si>
  <si>
    <t>iao</t>
  </si>
  <si>
    <t>iaoh</t>
  </si>
  <si>
    <t>eaou</t>
  </si>
  <si>
    <t>eaoŭh</t>
  </si>
  <si>
    <t>ㄟ</t>
  </si>
  <si>
    <t>eih</t>
    <phoneticPr fontId="8" type="noConversion"/>
  </si>
  <si>
    <t>ey</t>
  </si>
  <si>
    <t>啼：【雅俗通】Thei2 (他稽下平）；【台羅】The5</t>
  </si>
  <si>
    <t>iɔŋ</t>
  </si>
  <si>
    <t>iɔk̚</t>
  </si>
  <si>
    <t>ㄧㆲ</t>
  </si>
  <si>
    <t>ㄧㆦㆻ</t>
  </si>
  <si>
    <t>ëung</t>
  </si>
  <si>
    <t>ëuk</t>
  </si>
  <si>
    <t>ə?</t>
  </si>
  <si>
    <t>ㄜㆷ</t>
  </si>
  <si>
    <t>orh</t>
  </si>
  <si>
    <t>ŏh</t>
  </si>
  <si>
    <t>ae</t>
  </si>
  <si>
    <t>it̚</t>
  </si>
  <si>
    <t>ㄧㄣ</t>
  </si>
  <si>
    <t>ㄧㆵ</t>
  </si>
  <si>
    <t>iaŋ</t>
  </si>
  <si>
    <t>iak̚</t>
  </si>
  <si>
    <t>ㄧㄤ</t>
  </si>
  <si>
    <t>ㄧㄚㆻ</t>
  </si>
  <si>
    <t>ëang</t>
  </si>
  <si>
    <t>ëak</t>
  </si>
  <si>
    <t>ap̚</t>
  </si>
  <si>
    <t>ㆰ</t>
  </si>
  <si>
    <t>ㄚㆴ</t>
  </si>
  <si>
    <t>ua?</t>
  </si>
  <si>
    <t>ㄨㄚㆷ</t>
  </si>
  <si>
    <t>wa</t>
  </si>
  <si>
    <t>wăh</t>
  </si>
  <si>
    <t>aŋ</t>
  </si>
  <si>
    <t>ak̚</t>
  </si>
  <si>
    <t>ㄤ</t>
  </si>
  <si>
    <t>ㄚㆻ</t>
  </si>
  <si>
    <t>iap̚</t>
    <phoneticPr fontId="8" type="noConversion"/>
  </si>
  <si>
    <t>ㄧㆰ</t>
  </si>
  <si>
    <t>ㄧㄚㆴ</t>
  </si>
  <si>
    <t>ëem</t>
  </si>
  <si>
    <t>ëep</t>
  </si>
  <si>
    <t>au?</t>
  </si>
  <si>
    <t>ㄠㆷ</t>
  </si>
  <si>
    <t>ao</t>
  </si>
  <si>
    <t>aoh</t>
  </si>
  <si>
    <t>aou</t>
  </si>
  <si>
    <t>aoŭh</t>
  </si>
  <si>
    <t>aʊ</t>
  </si>
  <si>
    <t>ia?</t>
  </si>
  <si>
    <t>ㄧㄚ</t>
  </si>
  <si>
    <t>ㄧㄚㆷ</t>
  </si>
  <si>
    <t>ëa</t>
  </si>
  <si>
    <t>ëăh</t>
  </si>
  <si>
    <t>【若】：梵文譯音用字，僅限翻念外來語特殊用法。例：般若波羅密多。</t>
  </si>
  <si>
    <t>ue?</t>
  </si>
  <si>
    <t>ㄨㆤㆷ</t>
  </si>
  <si>
    <t>öey</t>
  </si>
  <si>
    <t>öĕyh</t>
  </si>
  <si>
    <t>ã</t>
  </si>
  <si>
    <t>ã?</t>
  </si>
  <si>
    <t>ㆩㆷ</t>
  </si>
  <si>
    <t>aⁿh</t>
  </si>
  <si>
    <t>ⁿa</t>
  </si>
  <si>
    <t>ⁿăh</t>
  </si>
  <si>
    <t>Lann = Na</t>
  </si>
  <si>
    <t>u?</t>
  </si>
  <si>
    <t>ㄨㆷ</t>
  </si>
  <si>
    <t>oŏh</t>
  </si>
  <si>
    <t>海腔</t>
  </si>
  <si>
    <t>a?</t>
  </si>
  <si>
    <t>ㄚㆷ</t>
  </si>
  <si>
    <t>ăh</t>
  </si>
  <si>
    <t>i?</t>
  </si>
  <si>
    <t>ㄧㆷ</t>
  </si>
  <si>
    <t>eĕh</t>
  </si>
  <si>
    <t>ㄧㄨ</t>
  </si>
  <si>
    <t>ew</t>
  </si>
  <si>
    <t>ẽ</t>
  </si>
  <si>
    <t>ẽ?</t>
  </si>
  <si>
    <t>ㆥ</t>
  </si>
  <si>
    <t>ㆥㆷ</t>
  </si>
  <si>
    <t>eⁿ</t>
  </si>
  <si>
    <t>eⁿh</t>
  </si>
  <si>
    <t>aiⁿᶢ</t>
  </si>
  <si>
    <t>aĭⁿᶢh</t>
  </si>
  <si>
    <t>箏</t>
  </si>
  <si>
    <t>uĩ</t>
    <phoneticPr fontId="8" type="noConversion"/>
  </si>
  <si>
    <t>ㄨㆪ</t>
  </si>
  <si>
    <t>uiⁿ</t>
  </si>
  <si>
    <t>nui</t>
  </si>
  <si>
    <t>wuiⁿᶢ</t>
  </si>
  <si>
    <t>【彙音】褌：-ng</t>
  </si>
  <si>
    <t>iə</t>
  </si>
  <si>
    <t>iə?</t>
  </si>
  <si>
    <t>ㄧㄜ</t>
  </si>
  <si>
    <t>ㄧㄜㆷ</t>
  </si>
  <si>
    <t>ëo</t>
  </si>
  <si>
    <t>ëŏh</t>
  </si>
  <si>
    <t>ĩ</t>
  </si>
  <si>
    <t>ĩ?</t>
  </si>
  <si>
    <t>ㆪ</t>
  </si>
  <si>
    <t>ㆪㆷ</t>
  </si>
  <si>
    <t>iⁿ</t>
  </si>
  <si>
    <t>iⁿh</t>
  </si>
  <si>
    <t>eeⁿᶢ</t>
  </si>
  <si>
    <t>eĕⁿᶢh</t>
  </si>
  <si>
    <t>ĩɔ̃</t>
    <phoneticPr fontId="8" type="noConversion"/>
  </si>
  <si>
    <t>ㄧㆧ</t>
  </si>
  <si>
    <t>ioⁿ</t>
  </si>
  <si>
    <t>nioo</t>
  </si>
  <si>
    <t>ëoⁿᶢ</t>
  </si>
  <si>
    <t>彙音的薑轉到牛</t>
  </si>
  <si>
    <t>iã</t>
  </si>
  <si>
    <t>ㄧㆩ</t>
  </si>
  <si>
    <t>iaⁿ</t>
  </si>
  <si>
    <t>ëⁿa</t>
  </si>
  <si>
    <t>娘： Liann5</t>
  </si>
  <si>
    <t>ũã</t>
    <phoneticPr fontId="8" type="noConversion"/>
  </si>
  <si>
    <t>ㄨㆩ</t>
  </si>
  <si>
    <t>uaⁿ</t>
  </si>
  <si>
    <t>wⁿa</t>
  </si>
  <si>
    <t>ŋ̍</t>
    <phoneticPr fontId="8" type="noConversion"/>
  </si>
  <si>
    <t>eⁿᶢ</t>
  </si>
  <si>
    <t>e?</t>
  </si>
  <si>
    <t>ㆤㆷ</t>
  </si>
  <si>
    <t>ãĩ</t>
  </si>
  <si>
    <t>ㆮ</t>
  </si>
  <si>
    <t>aiⁿ</t>
  </si>
  <si>
    <t>aeⁿᶢ</t>
  </si>
  <si>
    <t>閒：Kainn1，為「同安」音；間：Kainn1</t>
  </si>
  <si>
    <t>ɔ̃ũ</t>
    <phoneticPr fontId="8" type="noConversion"/>
  </si>
  <si>
    <t>ㆧ</t>
  </si>
  <si>
    <t>oⁿ</t>
  </si>
  <si>
    <t>ⁿue</t>
  </si>
  <si>
    <t>台羅 oonn = ounn</t>
    <phoneticPr fontId="8" type="noConversion"/>
  </si>
  <si>
    <t>m̩</t>
    <phoneticPr fontId="8" type="noConversion"/>
  </si>
  <si>
    <t>uᵐ</t>
  </si>
  <si>
    <t>uaŋ</t>
  </si>
  <si>
    <t>uak̚</t>
  </si>
  <si>
    <t>ㄨㄤ</t>
  </si>
  <si>
    <t>ㄨㄚㆻ</t>
  </si>
  <si>
    <t>wang</t>
  </si>
  <si>
    <t>wak</t>
  </si>
  <si>
    <t>uãĩ</t>
  </si>
  <si>
    <t>uãĩ?</t>
  </si>
  <si>
    <t>ㄨㆮ</t>
  </si>
  <si>
    <t>ㄨㆮㆷ</t>
  </si>
  <si>
    <t>uaiⁿ</t>
  </si>
  <si>
    <t>uaiⁿh</t>
  </si>
  <si>
    <t>nuai</t>
  </si>
  <si>
    <t>nuaih</t>
  </si>
  <si>
    <t>waeⁿᶢ</t>
  </si>
  <si>
    <t>waĕⁿᶢh</t>
  </si>
  <si>
    <t>閂 (Tshuann) : 興事的意思</t>
  </si>
  <si>
    <t>uẽ</t>
  </si>
  <si>
    <t>ㄨㆥ</t>
  </si>
  <si>
    <t>ueⁿ</t>
  </si>
  <si>
    <t>nue</t>
  </si>
  <si>
    <t>ⁿöey</t>
  </si>
  <si>
    <t>檜、糜：現在漳州各地主要腔口不存在 /i/ 尾，亦爲簡便故，今式羅馬字僅寫ue</t>
  </si>
  <si>
    <t>ĩãũ</t>
  </si>
  <si>
    <t>ĩãũ?</t>
  </si>
  <si>
    <t>ㄧㆯ</t>
  </si>
  <si>
    <t>ㄧㆯㆷ</t>
  </si>
  <si>
    <t>iauⁿ</t>
  </si>
  <si>
    <t>iauⁿh</t>
  </si>
  <si>
    <t>niao</t>
  </si>
  <si>
    <t>niaoh</t>
  </si>
  <si>
    <t>ⁿeaou</t>
  </si>
  <si>
    <t>ⁿeaoŭh</t>
  </si>
  <si>
    <t>ɔm</t>
  </si>
  <si>
    <t>ɔp̚</t>
  </si>
  <si>
    <t>ㆱ</t>
  </si>
  <si>
    <t>ㆦㆴ</t>
  </si>
  <si>
    <t>ŏmh</t>
  </si>
  <si>
    <t>ãũ</t>
    <phoneticPr fontId="8" type="noConversion"/>
  </si>
  <si>
    <t>ㆯ</t>
  </si>
  <si>
    <t>auⁿ</t>
  </si>
  <si>
    <t>nao</t>
  </si>
  <si>
    <t>ⁿaou</t>
  </si>
  <si>
    <t>õ</t>
  </si>
  <si>
    <t>õh</t>
  </si>
  <si>
    <t>ㆧㆷ</t>
  </si>
  <si>
    <t>oⁿh</t>
  </si>
  <si>
    <t>ⁿo</t>
  </si>
  <si>
    <t>ⁿŏh</t>
  </si>
  <si>
    <t>長泰音</t>
  </si>
  <si>
    <t>iũ</t>
  </si>
  <si>
    <t>ㄧㆫ</t>
  </si>
  <si>
    <t>iuⁿ</t>
  </si>
  <si>
    <t>ⁿew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</si>
  <si>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1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</si>
  <si>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2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</si>
  <si>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3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</si>
  <si>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4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</si>
  <si>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5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</si>
  <si>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6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</si>
  <si>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7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</si>
  <si>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8</t>
    </r>
  </si>
  <si>
    <t>a</t>
    <phoneticPr fontId="4" type="noConversion"/>
  </si>
  <si>
    <t>na</t>
    <phoneticPr fontId="4" type="noConversion"/>
  </si>
  <si>
    <t>艍</t>
    <phoneticPr fontId="4" type="noConversion"/>
  </si>
  <si>
    <t>nioo</t>
    <phoneticPr fontId="4" type="noConversion"/>
  </si>
  <si>
    <t>輕</t>
  </si>
  <si>
    <t>億</t>
  </si>
  <si>
    <t>IPA</t>
  </si>
  <si>
    <t>示例</t>
  </si>
  <si>
    <t>台罗拼音</t>
    <phoneticPr fontId="4" type="noConversion"/>
  </si>
  <si>
    <t>台湾方言音符号</t>
  </si>
  <si>
    <t>白话字</t>
  </si>
  <si>
    <t>台灣語言音標方案改良式</t>
  </si>
  <si>
    <t>台灣語言音標方案</t>
  </si>
  <si>
    <t>闽南方言拼音方案</t>
    <phoneticPr fontId="4" type="noConversion"/>
  </si>
  <si>
    <t>简式闽南方言拼音方案</t>
    <phoneticPr fontId="4" type="noConversion"/>
  </si>
  <si>
    <t>臺語通用拼音</t>
  </si>
  <si>
    <t>臺語諺文</t>
    <phoneticPr fontId="4" type="noConversion"/>
  </si>
  <si>
    <t>彙音妙悟</t>
  </si>
  <si>
    <t>渡江書十五音</t>
  </si>
  <si>
    <t>亞洲</t>
  </si>
  <si>
    <r>
      <rPr>
        <sz val="18"/>
        <color rgb="FF000000"/>
        <rFont val="新細明體"/>
        <family val="1"/>
        <charset val="136"/>
      </rPr>
      <t>아</t>
    </r>
  </si>
  <si>
    <t>壓力</t>
  </si>
  <si>
    <t>ab/ap</t>
  </si>
  <si>
    <r>
      <rPr>
        <sz val="18"/>
        <color rgb="FF000000"/>
        <rFont val="新細明體"/>
        <family val="1"/>
        <charset val="136"/>
      </rPr>
      <t>압</t>
    </r>
  </si>
  <si>
    <t>三</t>
  </si>
  <si>
    <t>at̚</t>
  </si>
  <si>
    <t>警察</t>
  </si>
  <si>
    <t>ad/at</t>
  </si>
  <si>
    <r>
      <rPr>
        <sz val="18"/>
        <color rgb="FF000000"/>
        <rFont val="新細明體"/>
        <family val="1"/>
        <charset val="136"/>
      </rPr>
      <t>앋</t>
    </r>
  </si>
  <si>
    <t>丹</t>
  </si>
  <si>
    <t>沃水</t>
  </si>
  <si>
    <t>ag/ak</t>
  </si>
  <si>
    <r>
      <rPr>
        <sz val="18"/>
        <color rgb="FF000000"/>
        <rFont val="新細明體"/>
        <family val="1"/>
        <charset val="136"/>
      </rPr>
      <t>악</t>
    </r>
  </si>
  <si>
    <t>aʔ</t>
  </si>
  <si>
    <t>牛肉</t>
  </si>
  <si>
    <t>aq/ah</t>
  </si>
  <si>
    <r>
      <rPr>
        <sz val="18"/>
        <color rgb="FF000000"/>
        <rFont val="新細明體"/>
        <family val="1"/>
        <charset val="136"/>
      </rPr>
      <t>앟</t>
    </r>
  </si>
  <si>
    <t>三十</t>
  </si>
  <si>
    <r>
      <t>a</t>
    </r>
    <r>
      <rPr>
        <sz val="18"/>
        <color rgb="FF000000"/>
        <rFont val="新細明體"/>
        <family val="1"/>
        <charset val="136"/>
      </rPr>
      <t>ⁿ</t>
    </r>
  </si>
  <si>
    <t>aN</t>
  </si>
  <si>
    <r>
      <t>ann/a</t>
    </r>
    <r>
      <rPr>
        <sz val="18"/>
        <color rgb="FF000000"/>
        <rFont val="新細明體"/>
        <family val="1"/>
        <charset val="136"/>
      </rPr>
      <t>ⁿ</t>
    </r>
  </si>
  <si>
    <r>
      <rPr>
        <sz val="18"/>
        <color rgb="FF000000"/>
        <rFont val="新細明體"/>
        <family val="1"/>
        <charset val="136"/>
      </rPr>
      <t>앗</t>
    </r>
  </si>
  <si>
    <t>弎</t>
  </si>
  <si>
    <t>ãʔ</t>
  </si>
  <si>
    <t>煞著</t>
  </si>
  <si>
    <r>
      <t>ah</t>
    </r>
    <r>
      <rPr>
        <sz val="18"/>
        <color rgb="FF000000"/>
        <rFont val="新細明體"/>
        <family val="1"/>
        <charset val="136"/>
      </rPr>
      <t>ⁿ</t>
    </r>
  </si>
  <si>
    <t>aNh</t>
  </si>
  <si>
    <t>annq/annh</t>
  </si>
  <si>
    <r>
      <t>annh/ah</t>
    </r>
    <r>
      <rPr>
        <sz val="18"/>
        <color rgb="FF000000"/>
        <rFont val="新細明體"/>
        <family val="1"/>
        <charset val="136"/>
      </rPr>
      <t>ⁿ</t>
    </r>
  </si>
  <si>
    <r>
      <rPr>
        <sz val="18"/>
        <color rgb="FF000000"/>
        <rFont val="新細明體"/>
        <family val="1"/>
        <charset val="136"/>
      </rPr>
      <t>았</t>
    </r>
  </si>
  <si>
    <t>ɛ</t>
    <phoneticPr fontId="4" type="noConversion"/>
  </si>
  <si>
    <t>ee</t>
    <phoneticPr fontId="4" type="noConversion"/>
  </si>
  <si>
    <t xml:space="preserve">ㄝ </t>
    <phoneticPr fontId="4" type="noConversion"/>
  </si>
  <si>
    <t>烏色</t>
  </si>
  <si>
    <r>
      <rPr>
        <sz val="18"/>
        <color rgb="FF000000"/>
        <rFont val="新細明體"/>
        <family val="1"/>
        <charset val="136"/>
      </rPr>
      <t>오</t>
    </r>
  </si>
  <si>
    <t>中國</t>
  </si>
  <si>
    <t>og/ok</t>
  </si>
  <si>
    <r>
      <rPr>
        <sz val="18"/>
        <color rgb="FF000000"/>
        <rFont val="新細明體"/>
        <family val="1"/>
        <charset val="136"/>
      </rPr>
      <t>옥</t>
    </r>
  </si>
  <si>
    <t>東</t>
  </si>
  <si>
    <t>工</t>
  </si>
  <si>
    <t>ɔ̃</t>
  </si>
  <si>
    <t>齁齁叫</t>
  </si>
  <si>
    <r>
      <t>o</t>
    </r>
    <r>
      <rPr>
        <sz val="18"/>
        <color rgb="FF000000"/>
        <rFont val="新細明體"/>
        <family val="1"/>
        <charset val="136"/>
      </rPr>
      <t>ⁿ</t>
    </r>
  </si>
  <si>
    <t>oN</t>
  </si>
  <si>
    <r>
      <t>onn/o</t>
    </r>
    <r>
      <rPr>
        <sz val="18"/>
        <color rgb="FF000000"/>
        <rFont val="新細明體"/>
        <family val="1"/>
        <charset val="136"/>
      </rPr>
      <t>ⁿ</t>
    </r>
  </si>
  <si>
    <r>
      <rPr>
        <sz val="18"/>
        <color rgb="FF000000"/>
        <rFont val="新細明體"/>
        <family val="1"/>
        <charset val="136"/>
      </rPr>
      <t>옷</t>
    </r>
  </si>
  <si>
    <t>莪</t>
  </si>
  <si>
    <t>o/ə</t>
  </si>
  <si>
    <t>澳洲</t>
  </si>
  <si>
    <t>o/or</t>
  </si>
  <si>
    <t>ㄛ/ㄜ</t>
  </si>
  <si>
    <r>
      <rPr>
        <sz val="18"/>
        <color rgb="FF000000"/>
        <rFont val="新細明體"/>
        <family val="1"/>
        <charset val="136"/>
      </rPr>
      <t>어</t>
    </r>
  </si>
  <si>
    <t>ɘ(泉)</t>
  </si>
  <si>
    <t>火雞</t>
  </si>
  <si>
    <t>er</t>
  </si>
  <si>
    <r>
      <rPr>
        <sz val="18"/>
        <color rgb="FF000000"/>
        <rFont val="新細明體"/>
        <family val="1"/>
        <charset val="136"/>
      </rPr>
      <t>에</t>
    </r>
  </si>
  <si>
    <t>科</t>
  </si>
  <si>
    <t>ɘe</t>
  </si>
  <si>
    <t>ere</t>
  </si>
  <si>
    <t>ㄜㆤ</t>
  </si>
  <si>
    <r>
      <rPr>
        <sz val="18"/>
        <color rgb="FF000000"/>
        <rFont val="新細明體"/>
        <family val="1"/>
        <charset val="136"/>
      </rPr>
      <t>웨</t>
    </r>
  </si>
  <si>
    <t>雞</t>
  </si>
  <si>
    <t>ɘu</t>
  </si>
  <si>
    <t>茂盛</t>
  </si>
  <si>
    <t>eru</t>
  </si>
  <si>
    <t>ㄜㄨ</t>
  </si>
  <si>
    <t>鉤</t>
  </si>
  <si>
    <t>愛情</t>
  </si>
  <si>
    <t>ai</t>
    <phoneticPr fontId="4" type="noConversion"/>
  </si>
  <si>
    <r>
      <rPr>
        <sz val="18"/>
        <color rgb="FF000000"/>
        <rFont val="新細明體"/>
        <family val="1"/>
        <charset val="136"/>
      </rPr>
      <t>애</t>
    </r>
  </si>
  <si>
    <t>歹儂</t>
  </si>
  <si>
    <t>ainn</t>
    <phoneticPr fontId="4" type="noConversion"/>
  </si>
  <si>
    <r>
      <t>ai</t>
    </r>
    <r>
      <rPr>
        <sz val="18"/>
        <color rgb="FF000000"/>
        <rFont val="新細明體"/>
        <family val="1"/>
        <charset val="136"/>
      </rPr>
      <t>ⁿ</t>
    </r>
  </si>
  <si>
    <t>aiN</t>
  </si>
  <si>
    <r>
      <rPr>
        <sz val="18"/>
        <color rgb="FF000000"/>
        <rFont val="新細明體"/>
        <family val="1"/>
        <charset val="136"/>
      </rPr>
      <t>앳</t>
    </r>
  </si>
  <si>
    <t>熋</t>
  </si>
  <si>
    <t>歐洲</t>
  </si>
  <si>
    <t>au</t>
    <phoneticPr fontId="4" type="noConversion"/>
  </si>
  <si>
    <r>
      <rPr>
        <sz val="18"/>
        <color rgb="FF000000"/>
        <rFont val="新細明體"/>
        <family val="1"/>
        <charset val="136"/>
      </rPr>
      <t>알</t>
    </r>
  </si>
  <si>
    <t>郊</t>
  </si>
  <si>
    <t>ĩãũ</t>
    <phoneticPr fontId="4" type="noConversion"/>
  </si>
  <si>
    <t>矛盾</t>
  </si>
  <si>
    <t>嘄,爻</t>
  </si>
  <si>
    <t>iauN</t>
  </si>
  <si>
    <r>
      <rPr>
        <sz val="18"/>
        <color rgb="FF000000"/>
        <rFont val="新細明體"/>
        <family val="1"/>
        <charset val="136"/>
      </rPr>
      <t>얈</t>
    </r>
    <r>
      <rPr>
        <sz val="18"/>
        <color rgb="FF000000"/>
        <rFont val="Noto Serif TC SemiBold"/>
      </rPr>
      <t>,</t>
    </r>
    <r>
      <rPr>
        <sz val="18"/>
        <color rgb="FF000000"/>
        <rFont val="新細明體"/>
        <family val="1"/>
        <charset val="136"/>
      </rPr>
      <t>앐</t>
    </r>
  </si>
  <si>
    <t>貓,嘐</t>
  </si>
  <si>
    <t>貓,茅</t>
  </si>
  <si>
    <t>暗時</t>
  </si>
  <si>
    <t>am</t>
    <phoneticPr fontId="4" type="noConversion"/>
  </si>
  <si>
    <r>
      <rPr>
        <sz val="18"/>
        <color rgb="FF000000"/>
        <rFont val="新細明體"/>
        <family val="1"/>
        <charset val="136"/>
      </rPr>
      <t>암</t>
    </r>
  </si>
  <si>
    <t>人參</t>
  </si>
  <si>
    <t>om</t>
    <phoneticPr fontId="4" type="noConversion"/>
  </si>
  <si>
    <r>
      <rPr>
        <sz val="18"/>
        <color rgb="FF000000"/>
        <rFont val="新細明體"/>
        <family val="1"/>
        <charset val="136"/>
      </rPr>
      <t>옴</t>
    </r>
  </si>
  <si>
    <t>m̩</t>
  </si>
  <si>
    <t>阿姆</t>
  </si>
  <si>
    <r>
      <rPr>
        <sz val="18"/>
        <color rgb="FF000000"/>
        <rFont val="新細明體"/>
        <family val="1"/>
        <charset val="136"/>
      </rPr>
      <t>음</t>
    </r>
  </si>
  <si>
    <t>梅</t>
  </si>
  <si>
    <t>勞工</t>
  </si>
  <si>
    <t>ang</t>
    <phoneticPr fontId="4" type="noConversion"/>
  </si>
  <si>
    <t>王梨</t>
  </si>
  <si>
    <t>ong</t>
    <phoneticPr fontId="4" type="noConversion"/>
  </si>
  <si>
    <r>
      <rPr>
        <sz val="18"/>
        <color rgb="FF000000"/>
        <rFont val="新細明體"/>
        <family val="1"/>
        <charset val="136"/>
      </rPr>
      <t>옹</t>
    </r>
  </si>
  <si>
    <t>ŋ̍</t>
  </si>
  <si>
    <t>黃色</t>
  </si>
  <si>
    <r>
      <rPr>
        <sz val="18"/>
        <color rgb="FF000000"/>
        <rFont val="新細明體"/>
        <family val="1"/>
        <charset val="136"/>
      </rPr>
      <t>응</t>
    </r>
  </si>
  <si>
    <t>毛</t>
  </si>
  <si>
    <t>有無</t>
  </si>
  <si>
    <t>u</t>
    <phoneticPr fontId="4" type="noConversion"/>
  </si>
  <si>
    <r>
      <rPr>
        <sz val="18"/>
        <color rgb="FF000000"/>
        <rFont val="新細明體"/>
        <family val="1"/>
        <charset val="136"/>
      </rPr>
      <t>우</t>
    </r>
  </si>
  <si>
    <t>珠</t>
  </si>
  <si>
    <t>朱</t>
  </si>
  <si>
    <t>歌曲</t>
  </si>
  <si>
    <t>ua</t>
    <phoneticPr fontId="4" type="noConversion"/>
  </si>
  <si>
    <r>
      <rPr>
        <sz val="18"/>
        <color rgb="FF000000"/>
        <rFont val="新細明體"/>
        <family val="1"/>
        <charset val="136"/>
      </rPr>
      <t>와</t>
    </r>
  </si>
  <si>
    <t>花</t>
  </si>
  <si>
    <t>講話</t>
  </si>
  <si>
    <t>ue</t>
    <phoneticPr fontId="4" type="noConversion"/>
  </si>
  <si>
    <t>杯</t>
  </si>
  <si>
    <t>魁</t>
  </si>
  <si>
    <t>奇怪</t>
  </si>
  <si>
    <t>uai</t>
    <phoneticPr fontId="4" type="noConversion"/>
  </si>
  <si>
    <r>
      <rPr>
        <sz val="18"/>
        <color rgb="FF000000"/>
        <rFont val="新細明體"/>
        <family val="1"/>
        <charset val="136"/>
      </rPr>
      <t>왜</t>
    </r>
  </si>
  <si>
    <t>人員</t>
  </si>
  <si>
    <t>uan</t>
    <phoneticPr fontId="4" type="noConversion"/>
  </si>
  <si>
    <r>
      <rPr>
        <sz val="18"/>
        <color rgb="FF000000"/>
        <rFont val="新細明體"/>
        <family val="1"/>
        <charset val="136"/>
      </rPr>
      <t>완</t>
    </r>
  </si>
  <si>
    <t>川</t>
  </si>
  <si>
    <t>ɨ</t>
  </si>
  <si>
    <t>豬肉</t>
  </si>
  <si>
    <t>ㆨ</t>
  </si>
  <si>
    <t>ir</t>
  </si>
  <si>
    <t>ɨ̃ĩ</t>
  </si>
  <si>
    <t>高低</t>
  </si>
  <si>
    <t>ㆨㆪ</t>
  </si>
  <si>
    <t>iriN</t>
  </si>
  <si>
    <t>irinn</t>
  </si>
  <si>
    <r>
      <rPr>
        <sz val="18"/>
        <color rgb="FF000000"/>
        <rFont val="新細明體"/>
        <family val="1"/>
        <charset val="136"/>
      </rPr>
      <t>영</t>
    </r>
  </si>
  <si>
    <t>關</t>
  </si>
  <si>
    <t>ĩũ</t>
    <phoneticPr fontId="4" type="noConversion"/>
  </si>
  <si>
    <t>舀水</t>
  </si>
  <si>
    <t>iuN</t>
  </si>
  <si>
    <r>
      <rPr>
        <sz val="18"/>
        <color rgb="FF000000"/>
        <rFont val="新細明體"/>
        <family val="1"/>
        <charset val="136"/>
      </rPr>
      <t>윳</t>
    </r>
    <r>
      <rPr>
        <sz val="18"/>
        <color rgb="FF000000"/>
        <rFont val="Noto Serif TC SemiBold"/>
      </rPr>
      <t>,</t>
    </r>
    <r>
      <rPr>
        <sz val="18"/>
        <color rgb="FF000000"/>
        <rFont val="新細明體"/>
        <family val="1"/>
        <charset val="136"/>
      </rPr>
      <t>웃</t>
    </r>
  </si>
  <si>
    <t>箱</t>
  </si>
  <si>
    <t>國際音標元音圖（舌位示意圖）</t>
  </si>
  <si>
    <t>元音舌位：舌頭置前、後位置</t>
  </si>
  <si>
    <t>元音高度：嘴唇的開、閉程度</t>
  </si>
  <si>
    <t>元音分類的維度：</t>
  </si>
  <si>
    <t xml:space="preserve"> - 舌體的高低 (Height)</t>
  </si>
  <si>
    <t xml:space="preserve"> - 舌位的前後 (Backness)</t>
  </si>
  <si>
    <t xml:space="preserve"> - 唇形圓展 (Roundedness)</t>
  </si>
  <si>
    <t>發 [u] 這個音的時候，嘴唇是圓的；但發 [i] 這個音的時候，嘴唇是扁的。</t>
    <phoneticPr fontId="4" type="noConversion"/>
  </si>
  <si>
    <t>圓唇元音：[u]、[ʊ]、[o]、[ɔ]</t>
    <phoneticPr fontId="4" type="noConversion"/>
  </si>
  <si>
    <t>不圓唇元音：[i]、[ɪ]、[e]、[ɛ]、[æ]、[ɑ]、[ʌ]、[ə]</t>
  </si>
  <si>
    <t>前元音</t>
  </si>
  <si>
    <t>央元音</t>
  </si>
  <si>
    <t>後元音</t>
  </si>
  <si>
    <t>韻化輔音</t>
  </si>
  <si>
    <t>口音韻</t>
  </si>
  <si>
    <t>鼻音韻</t>
  </si>
  <si>
    <t>高元音</t>
  </si>
  <si>
    <t>uⁿ</t>
  </si>
  <si>
    <t>unn</t>
  </si>
  <si>
    <t>[ i ]</t>
  </si>
  <si>
    <t>[ ĩ ]</t>
  </si>
  <si>
    <t>[ u ]</t>
  </si>
  <si>
    <t>[ ũ ]</t>
  </si>
  <si>
    <t>衣</t>
  </si>
  <si>
    <t>圓</t>
  </si>
  <si>
    <t>汙</t>
  </si>
  <si>
    <t>張</t>
  </si>
  <si>
    <t>ㆫ</t>
  </si>
  <si>
    <t>中元音</t>
  </si>
  <si>
    <t>o͘ ⁿ</t>
  </si>
  <si>
    <t>[ e ]</t>
  </si>
  <si>
    <t>[ ẽ ]</t>
  </si>
  <si>
    <t>[ o ]</t>
  </si>
  <si>
    <t>[ õ ]</t>
  </si>
  <si>
    <t>no</t>
  </si>
  <si>
    <t>[ ɔ ]</t>
  </si>
  <si>
    <t>[ ɔ̃ ]</t>
  </si>
  <si>
    <t>[ m ]</t>
  </si>
  <si>
    <t xml:space="preserve"> [ ŋ ]</t>
  </si>
  <si>
    <t>比</t>
  </si>
  <si>
    <t>美</t>
  </si>
  <si>
    <t>刀</t>
  </si>
  <si>
    <t>烏</t>
  </si>
  <si>
    <t>唔</t>
  </si>
  <si>
    <t>酸</t>
  </si>
  <si>
    <t>低元音</t>
  </si>
  <si>
    <t>[ a ]</t>
  </si>
  <si>
    <t>[ ã ]</t>
  </si>
  <si>
    <t>查</t>
  </si>
  <si>
    <t xml:space="preserve">ㄚ </t>
  </si>
  <si>
    <t>衫</t>
  </si>
  <si>
    <t>韻母元音</t>
    <phoneticPr fontId="4" type="noConversion"/>
  </si>
  <si>
    <t>國際音標</t>
    <phoneticPr fontId="4" type="noConversion"/>
  </si>
  <si>
    <t>十五音</t>
    <phoneticPr fontId="4" type="noConversion"/>
  </si>
  <si>
    <t>舌位</t>
  </si>
  <si>
    <t>舌體</t>
  </si>
  <si>
    <t>唇形</t>
  </si>
  <si>
    <t>[a]</t>
  </si>
  <si>
    <t>低</t>
  </si>
  <si>
    <t>不圓唇</t>
  </si>
  <si>
    <t>[e]</t>
  </si>
  <si>
    <t>中</t>
  </si>
  <si>
    <t>[i]</t>
  </si>
  <si>
    <t>[u]</t>
  </si>
  <si>
    <t>圓唇</t>
  </si>
  <si>
    <t>[o]</t>
  </si>
  <si>
    <t>央</t>
  </si>
  <si>
    <t>[ɔ]</t>
  </si>
  <si>
    <t>陰聲韻（以元音及韻化輔音收尾的韻母）</t>
  </si>
  <si>
    <t>陽聲韻（以鼻輔音收尾的韻母）</t>
  </si>
  <si>
    <t>-m [m] / -p [p]</t>
  </si>
  <si>
    <t>-n [n] / -t [t]</t>
  </si>
  <si>
    <t>-ng [ŋ] / -k [k]</t>
  </si>
  <si>
    <r>
      <t>a</t>
    </r>
    <r>
      <rPr>
        <sz val="20"/>
        <color theme="1"/>
        <rFont val="Arial"/>
        <family val="2"/>
      </rPr>
      <t>ⁿ</t>
    </r>
  </si>
  <si>
    <r>
      <t>ah</t>
    </r>
    <r>
      <rPr>
        <sz val="20"/>
        <color theme="1"/>
        <rFont val="Arial"/>
        <family val="2"/>
      </rPr>
      <t>ⁿ</t>
    </r>
  </si>
  <si>
    <t>[ a? ]</t>
  </si>
  <si>
    <t>[ ã? ]</t>
  </si>
  <si>
    <t>[ am ]</t>
  </si>
  <si>
    <t>[ ap̚ ]</t>
  </si>
  <si>
    <t>[ an ]</t>
  </si>
  <si>
    <t>[ at̚ ]</t>
  </si>
  <si>
    <t>[ aŋ ]</t>
  </si>
  <si>
    <t>[ ak̚ ]</t>
  </si>
  <si>
    <t>阿</t>
  </si>
  <si>
    <t>鴨</t>
  </si>
  <si>
    <t>餡</t>
  </si>
  <si>
    <t>煞</t>
  </si>
  <si>
    <t>庵</t>
  </si>
  <si>
    <t>壓</t>
  </si>
  <si>
    <t>安</t>
  </si>
  <si>
    <t>遏</t>
  </si>
  <si>
    <t>紅</t>
  </si>
  <si>
    <t>握</t>
  </si>
  <si>
    <t xml:space="preserve">ㄚㆻ </t>
  </si>
  <si>
    <t>[ ai ]</t>
  </si>
  <si>
    <r>
      <t>ai</t>
    </r>
    <r>
      <rPr>
        <sz val="20"/>
        <color theme="1"/>
        <rFont val="Arial"/>
        <family val="2"/>
      </rPr>
      <t>ⁿ</t>
    </r>
  </si>
  <si>
    <r>
      <t>aih</t>
    </r>
    <r>
      <rPr>
        <sz val="20"/>
        <color theme="1"/>
        <rFont val="Arial"/>
        <family val="2"/>
      </rPr>
      <t>ⁿ</t>
    </r>
  </si>
  <si>
    <t>ainnh</t>
  </si>
  <si>
    <t>[ ai? ]</t>
  </si>
  <si>
    <t>[ ãĩ ]</t>
  </si>
  <si>
    <t>[ ãĩ? ]</t>
  </si>
  <si>
    <t>naih</t>
  </si>
  <si>
    <t>哀</t>
  </si>
  <si>
    <t>ㄞㆷ</t>
  </si>
  <si>
    <t>耐</t>
  </si>
  <si>
    <t>ㆮㆷ</t>
  </si>
  <si>
    <t>[ aʊ ]</t>
  </si>
  <si>
    <r>
      <t>au</t>
    </r>
    <r>
      <rPr>
        <sz val="20"/>
        <color theme="1"/>
        <rFont val="Arial"/>
        <family val="2"/>
      </rPr>
      <t>ⁿ</t>
    </r>
  </si>
  <si>
    <r>
      <t>auh</t>
    </r>
    <r>
      <rPr>
        <sz val="20"/>
        <color theme="1"/>
        <rFont val="Arial"/>
        <family val="2"/>
      </rPr>
      <t>ⁿ</t>
    </r>
  </si>
  <si>
    <t>aunnh</t>
  </si>
  <si>
    <t>[ au ]</t>
  </si>
  <si>
    <t>[ au? ]</t>
  </si>
  <si>
    <t>[ ãũ ]</t>
  </si>
  <si>
    <t>[ ãũ? ]</t>
  </si>
  <si>
    <t>naoh</t>
  </si>
  <si>
    <t>歐</t>
  </si>
  <si>
    <t>雹</t>
  </si>
  <si>
    <t>鬧</t>
  </si>
  <si>
    <t>澩</t>
  </si>
  <si>
    <t>ㆯㆷ</t>
  </si>
  <si>
    <t>[ ɛ ]</t>
  </si>
  <si>
    <t>[ ɛ? ]</t>
  </si>
  <si>
    <t>加</t>
  </si>
  <si>
    <r>
      <t>e</t>
    </r>
    <r>
      <rPr>
        <sz val="20"/>
        <color theme="1"/>
        <rFont val="Arial"/>
        <family val="2"/>
      </rPr>
      <t>ⁿ</t>
    </r>
  </si>
  <si>
    <r>
      <t>eh</t>
    </r>
    <r>
      <rPr>
        <sz val="20"/>
        <color theme="1"/>
        <rFont val="Arial"/>
        <family val="2"/>
      </rPr>
      <t>ⁿ</t>
    </r>
  </si>
  <si>
    <t>[ e? ]</t>
  </si>
  <si>
    <t>nee</t>
  </si>
  <si>
    <t>[ ẽ? ]</t>
  </si>
  <si>
    <t>鍋</t>
  </si>
  <si>
    <t>呃</t>
  </si>
  <si>
    <t>嬰</t>
  </si>
  <si>
    <t>脉</t>
  </si>
  <si>
    <t>[ ei ]</t>
  </si>
  <si>
    <t>[ ei? ]</t>
  </si>
  <si>
    <t>鞋</t>
  </si>
  <si>
    <t>八</t>
  </si>
  <si>
    <t>ㄟㆷ</t>
  </si>
  <si>
    <r>
      <t>i</t>
    </r>
    <r>
      <rPr>
        <sz val="20"/>
        <color theme="1"/>
        <rFont val="Arial"/>
        <family val="2"/>
      </rPr>
      <t>ⁿ</t>
    </r>
  </si>
  <si>
    <r>
      <t>ih</t>
    </r>
    <r>
      <rPr>
        <sz val="20"/>
        <color theme="1"/>
        <rFont val="Arial"/>
        <family val="2"/>
      </rPr>
      <t>ⁿ</t>
    </r>
  </si>
  <si>
    <t>[ i? ]</t>
  </si>
  <si>
    <t>[ ĩ? ]</t>
  </si>
  <si>
    <t>[ im ]</t>
  </si>
  <si>
    <t>[ ip̚ ]</t>
  </si>
  <si>
    <t>[ in ]</t>
  </si>
  <si>
    <t>[ it̚ ]</t>
  </si>
  <si>
    <t>[ iŋ ]</t>
  </si>
  <si>
    <t>[ ik̚ ]</t>
  </si>
  <si>
    <t>依</t>
  </si>
  <si>
    <t>鱉</t>
  </si>
  <si>
    <t>音</t>
  </si>
  <si>
    <t>揖</t>
  </si>
  <si>
    <t>ㄧㆴ</t>
  </si>
  <si>
    <t>因</t>
  </si>
  <si>
    <t>乙</t>
  </si>
  <si>
    <t>益</t>
  </si>
  <si>
    <t>[ ɪa ]</t>
  </si>
  <si>
    <r>
      <t>ia</t>
    </r>
    <r>
      <rPr>
        <sz val="20"/>
        <color theme="1"/>
        <rFont val="Arial"/>
        <family val="2"/>
      </rPr>
      <t>ⁿ</t>
    </r>
  </si>
  <si>
    <r>
      <t>iah</t>
    </r>
    <r>
      <rPr>
        <sz val="20"/>
        <color theme="1"/>
        <rFont val="Arial"/>
        <family val="2"/>
      </rPr>
      <t>ⁿ</t>
    </r>
  </si>
  <si>
    <t>[ ia ]</t>
  </si>
  <si>
    <t>[ ia? ]</t>
  </si>
  <si>
    <t>[ iã ]</t>
  </si>
  <si>
    <t>[ iã? ]</t>
  </si>
  <si>
    <t>niah</t>
  </si>
  <si>
    <t>[ iam ]</t>
  </si>
  <si>
    <t>[ iap̚ ]</t>
  </si>
  <si>
    <t>[ ian ]</t>
  </si>
  <si>
    <t>[ iat̚ ]</t>
  </si>
  <si>
    <t>[ iaŋ ]</t>
  </si>
  <si>
    <t>[ iak̚ ]</t>
  </si>
  <si>
    <t>鴉</t>
  </si>
  <si>
    <t>頁</t>
  </si>
  <si>
    <t>嚇</t>
  </si>
  <si>
    <t>ㄧㆩㆷ</t>
  </si>
  <si>
    <t>掩</t>
  </si>
  <si>
    <t>葉</t>
  </si>
  <si>
    <t>烟</t>
  </si>
  <si>
    <t>閱</t>
  </si>
  <si>
    <t>漳</t>
  </si>
  <si>
    <t>煏</t>
  </si>
  <si>
    <t>[ ɪaʊ ]</t>
  </si>
  <si>
    <r>
      <t>iau</t>
    </r>
    <r>
      <rPr>
        <sz val="20"/>
        <color theme="1"/>
        <rFont val="Arial"/>
        <family val="2"/>
      </rPr>
      <t>ⁿ</t>
    </r>
  </si>
  <si>
    <r>
      <t>iauh</t>
    </r>
    <r>
      <rPr>
        <sz val="20"/>
        <color theme="1"/>
        <rFont val="Arial"/>
        <family val="2"/>
      </rPr>
      <t>ⁿ</t>
    </r>
  </si>
  <si>
    <t>[ iau ]</t>
  </si>
  <si>
    <t>[ iau? ]</t>
  </si>
  <si>
    <t>[ iãũ ]</t>
  </si>
  <si>
    <t>[ iãũ? ]</t>
  </si>
  <si>
    <t>妖</t>
  </si>
  <si>
    <t>寂</t>
  </si>
  <si>
    <t>撓</t>
  </si>
  <si>
    <t>蟯</t>
  </si>
  <si>
    <t>[ ɪə ]
[ ɪo ]</t>
  </si>
  <si>
    <t>[ iə / io ]</t>
  </si>
  <si>
    <t>[iə?/io?]</t>
  </si>
  <si>
    <t>腰</t>
  </si>
  <si>
    <t>葯</t>
  </si>
  <si>
    <t>[ ɪɔ ]</t>
  </si>
  <si>
    <r>
      <t>io</t>
    </r>
    <r>
      <rPr>
        <sz val="20"/>
        <color theme="1"/>
        <rFont val="Arial"/>
        <family val="2"/>
      </rPr>
      <t>ⁿ</t>
    </r>
  </si>
  <si>
    <t>[ iɔ̃ ]</t>
  </si>
  <si>
    <t>[ iɔŋ ]</t>
  </si>
  <si>
    <t>[ iɔk̚ ]</t>
  </si>
  <si>
    <t>約</t>
  </si>
  <si>
    <t>[ iu ]</t>
  </si>
  <si>
    <r>
      <t>iu</t>
    </r>
    <r>
      <rPr>
        <sz val="20"/>
        <color theme="1"/>
        <rFont val="Arial"/>
        <family val="2"/>
      </rPr>
      <t>ⁿ</t>
    </r>
  </si>
  <si>
    <t>[ iu? ]</t>
  </si>
  <si>
    <t>[ iũ ]</t>
  </si>
  <si>
    <t>優</t>
  </si>
  <si>
    <t>匊</t>
  </si>
  <si>
    <t>ㄧㄨㆷ</t>
  </si>
  <si>
    <t>羊</t>
  </si>
  <si>
    <t>[ o ]
[ ə ]</t>
  </si>
  <si>
    <r>
      <t>o</t>
    </r>
    <r>
      <rPr>
        <sz val="20"/>
        <color theme="1"/>
        <rFont val="Arial"/>
        <family val="2"/>
      </rPr>
      <t>ⁿ</t>
    </r>
  </si>
  <si>
    <r>
      <t>oh</t>
    </r>
    <r>
      <rPr>
        <sz val="20"/>
        <color theme="1"/>
        <rFont val="Arial"/>
        <family val="2"/>
      </rPr>
      <t>ⁿ</t>
    </r>
  </si>
  <si>
    <t>[ o? ]</t>
  </si>
  <si>
    <t>[ õ ]</t>
  </si>
  <si>
    <t>[ õ? ]</t>
  </si>
  <si>
    <t>noh</t>
  </si>
  <si>
    <t>窩</t>
  </si>
  <si>
    <t>學</t>
  </si>
  <si>
    <t>膜</t>
  </si>
  <si>
    <t>o͘ h</t>
  </si>
  <si>
    <r>
      <t xml:space="preserve">o͘ </t>
    </r>
    <r>
      <rPr>
        <sz val="20"/>
        <color theme="1"/>
        <rFont val="Arial"/>
        <family val="2"/>
      </rPr>
      <t>ⁿ</t>
    </r>
  </si>
  <si>
    <r>
      <t>o͘ h</t>
    </r>
    <r>
      <rPr>
        <sz val="20"/>
        <color theme="1"/>
        <rFont val="Arial"/>
        <family val="2"/>
      </rPr>
      <t>ⁿ</t>
    </r>
  </si>
  <si>
    <t>oon</t>
  </si>
  <si>
    <t>oonh</t>
  </si>
  <si>
    <t>[ ɔ? ]</t>
  </si>
  <si>
    <t>[ ɔ̃? ]</t>
  </si>
  <si>
    <t>nooh</t>
  </si>
  <si>
    <t>[ ɔm ]</t>
  </si>
  <si>
    <t>[ ɔp ]</t>
  </si>
  <si>
    <t>[ ɔŋ ]</t>
  </si>
  <si>
    <t>[ ɔk̚ ]</t>
  </si>
  <si>
    <t>嘔</t>
  </si>
  <si>
    <t>ㆦㆷ</t>
  </si>
  <si>
    <t>森</t>
  </si>
  <si>
    <t xml:space="preserve">	欱</t>
  </si>
  <si>
    <t>汪</t>
  </si>
  <si>
    <t>屋</t>
  </si>
  <si>
    <r>
      <t>u</t>
    </r>
    <r>
      <rPr>
        <sz val="20"/>
        <color theme="1"/>
        <rFont val="Arial"/>
        <family val="2"/>
      </rPr>
      <t>ⁿ</t>
    </r>
  </si>
  <si>
    <t>[ u? ]</t>
  </si>
  <si>
    <t>nu</t>
  </si>
  <si>
    <t>[ un ]</t>
  </si>
  <si>
    <t>[ ut̚ ]</t>
  </si>
  <si>
    <t>于</t>
  </si>
  <si>
    <t>嗍</t>
  </si>
  <si>
    <t>鴦</t>
  </si>
  <si>
    <t xml:space="preserve">ㆫ	</t>
  </si>
  <si>
    <t>溫</t>
  </si>
  <si>
    <t>骨</t>
  </si>
  <si>
    <t>[ ua ]</t>
  </si>
  <si>
    <t>oah</t>
  </si>
  <si>
    <r>
      <t>oa</t>
    </r>
    <r>
      <rPr>
        <sz val="20"/>
        <color theme="1"/>
        <rFont val="Arial"/>
        <family val="2"/>
      </rPr>
      <t>ⁿ</t>
    </r>
  </si>
  <si>
    <r>
      <t>oah</t>
    </r>
    <r>
      <rPr>
        <sz val="20"/>
        <color theme="1"/>
        <rFont val="Arial"/>
        <family val="2"/>
      </rPr>
      <t>ⁿ</t>
    </r>
  </si>
  <si>
    <t>oat</t>
  </si>
  <si>
    <t>oang</t>
  </si>
  <si>
    <t>oak</t>
  </si>
  <si>
    <t>uannh</t>
  </si>
  <si>
    <t>[ ua? ]</t>
  </si>
  <si>
    <t>[ uã ]</t>
  </si>
  <si>
    <t>[ uã? ]</t>
  </si>
  <si>
    <t>nuah</t>
  </si>
  <si>
    <t>[ uan ]</t>
  </si>
  <si>
    <t>[ uat̚ ]</t>
  </si>
  <si>
    <t>[ uaŋ ]</t>
  </si>
  <si>
    <t>[ uak̚ ]</t>
  </si>
  <si>
    <t>話</t>
  </si>
  <si>
    <t>撥</t>
  </si>
  <si>
    <t>碗</t>
  </si>
  <si>
    <t>ㄨㆩㆷ</t>
  </si>
  <si>
    <t>彎</t>
  </si>
  <si>
    <t>呋</t>
  </si>
  <si>
    <t>[ uai ]</t>
  </si>
  <si>
    <t>oaih</t>
  </si>
  <si>
    <r>
      <t>oai</t>
    </r>
    <r>
      <rPr>
        <sz val="20"/>
        <color theme="1"/>
        <rFont val="Arial"/>
        <family val="2"/>
      </rPr>
      <t>ⁿ</t>
    </r>
  </si>
  <si>
    <r>
      <t>oaih</t>
    </r>
    <r>
      <rPr>
        <sz val="20"/>
        <color theme="1"/>
        <rFont val="Arial"/>
        <family val="2"/>
      </rPr>
      <t>ⁿ</t>
    </r>
  </si>
  <si>
    <t>[ uai? ]</t>
  </si>
  <si>
    <t>[ uãĩ ]</t>
  </si>
  <si>
    <t>[ uãĩ? ]</t>
  </si>
  <si>
    <t>歪</t>
  </si>
  <si>
    <t>[ ue ]</t>
  </si>
  <si>
    <t>oeh</t>
  </si>
  <si>
    <r>
      <t>oe</t>
    </r>
    <r>
      <rPr>
        <sz val="20"/>
        <color theme="1"/>
        <rFont val="Arial"/>
        <family val="2"/>
      </rPr>
      <t>ⁿ</t>
    </r>
  </si>
  <si>
    <r>
      <t>oeh</t>
    </r>
    <r>
      <rPr>
        <sz val="20"/>
        <color theme="1"/>
        <rFont val="Arial"/>
        <family val="2"/>
      </rPr>
      <t>ⁿ</t>
    </r>
  </si>
  <si>
    <t>[ ue? ]</t>
  </si>
  <si>
    <t>[ uẽ ]</t>
  </si>
  <si>
    <t>[ uẽ? ]</t>
  </si>
  <si>
    <t>nueh</t>
  </si>
  <si>
    <t>狹</t>
  </si>
  <si>
    <t>夾</t>
  </si>
  <si>
    <t>ㄨㆥㆷ</t>
  </si>
  <si>
    <t>[ ui ]</t>
  </si>
  <si>
    <t>uih</t>
  </si>
  <si>
    <r>
      <t>ui</t>
    </r>
    <r>
      <rPr>
        <sz val="20"/>
        <color theme="1"/>
        <rFont val="Arial"/>
        <family val="2"/>
      </rPr>
      <t>ⁿ</t>
    </r>
  </si>
  <si>
    <r>
      <t>uih</t>
    </r>
    <r>
      <rPr>
        <sz val="20"/>
        <color theme="1"/>
        <rFont val="Arial"/>
        <family val="2"/>
      </rPr>
      <t>ⁿ</t>
    </r>
  </si>
  <si>
    <t>uinnh</t>
  </si>
  <si>
    <t>[ ui? ]</t>
  </si>
  <si>
    <t>[ uĩ ]</t>
  </si>
  <si>
    <t>[ uĩ? ]</t>
  </si>
  <si>
    <t>nuih</t>
  </si>
  <si>
    <t>威</t>
  </si>
  <si>
    <t>劃</t>
  </si>
  <si>
    <t>ㄨㄧㆷ</t>
  </si>
  <si>
    <t>哼</t>
  </si>
  <si>
    <t>ㄨㆪㆷ</t>
  </si>
  <si>
    <t>[ m? ]</t>
  </si>
  <si>
    <t>默</t>
  </si>
  <si>
    <t>ㆬㆷ</t>
  </si>
  <si>
    <t>[ ŋ ]</t>
  </si>
  <si>
    <t>[ ŋ? ]</t>
  </si>
  <si>
    <t>秧</t>
  </si>
  <si>
    <t>蹭</t>
  </si>
  <si>
    <t>ㆭㆷ</t>
  </si>
  <si>
    <t>開口呼</t>
  </si>
  <si>
    <t>齊齒呼</t>
  </si>
  <si>
    <t>合口呼</t>
  </si>
  <si>
    <r>
      <rPr>
        <sz val="20"/>
        <color rgb="FF000000"/>
        <rFont val="Noto Serif TC Medium"/>
      </rPr>
      <t>ua</t>
    </r>
    <r>
      <rPr>
        <sz val="20"/>
        <color rgb="FF000000"/>
        <rFont val="Arial"/>
        <family val="2"/>
      </rPr>
      <t>ⁿ</t>
    </r>
  </si>
  <si>
    <r>
      <rPr>
        <sz val="20"/>
        <color rgb="FF000000"/>
        <rFont val="Noto Serif TC Medium"/>
      </rPr>
      <t>uah</t>
    </r>
    <r>
      <rPr>
        <sz val="20"/>
        <color rgb="FF000000"/>
        <rFont val="Arial"/>
        <family val="2"/>
      </rPr>
      <t>ⁿ</t>
    </r>
  </si>
  <si>
    <t>[ io ]</t>
  </si>
  <si>
    <t>[ io? ]</t>
  </si>
  <si>
    <t>促聲</t>
  </si>
  <si>
    <t>母音尾韻及相應的入聲韻</t>
  </si>
  <si>
    <t>鼻音尾韻及相應的入聲韻</t>
  </si>
  <si>
    <r>
      <rPr>
        <sz val="18"/>
        <color rgb="FF0000FF"/>
        <rFont val="LiSong Pro"/>
        <family val="1"/>
        <charset val="136"/>
      </rPr>
      <t>ㄧ</t>
    </r>
    <r>
      <rPr>
        <sz val="18"/>
        <color rgb="FF0000FF"/>
        <rFont val="LiHei Pro"/>
        <family val="2"/>
        <charset val="136"/>
      </rPr>
      <t>ㆻ</t>
    </r>
  </si>
  <si>
    <t>鼻化韻及相應的入聲韻</t>
  </si>
  <si>
    <t>ahⁿ</t>
  </si>
  <si>
    <t>ihⁿ</t>
  </si>
  <si>
    <t>oaⁿ</t>
  </si>
  <si>
    <t>oahⁿ</t>
  </si>
  <si>
    <t>o͘ hⁿ</t>
  </si>
  <si>
    <t>iahⁿ</t>
  </si>
  <si>
    <t>oeⁿ</t>
  </si>
  <si>
    <t>oehⁿ</t>
  </si>
  <si>
    <t>ohⁿ</t>
  </si>
  <si>
    <t>uihⁿ</t>
  </si>
  <si>
    <t>ehⁿ</t>
  </si>
  <si>
    <t>oaiⁿ</t>
  </si>
  <si>
    <t>oaihⁿ</t>
  </si>
  <si>
    <t>aihⁿ</t>
  </si>
  <si>
    <t>iauhⁿ</t>
  </si>
  <si>
    <t>auhⁿ</t>
  </si>
  <si>
    <t>序號</t>
  </si>
  <si>
    <t>十五音聲母</t>
    <phoneticPr fontId="23" type="noConversion"/>
  </si>
  <si>
    <t>十五音韻母</t>
    <phoneticPr fontId="23" type="noConversion"/>
  </si>
  <si>
    <t>英</t>
    <phoneticPr fontId="23" type="noConversion"/>
  </si>
  <si>
    <t>元音表</t>
  </si>
  <si>
    <t>前元音
(前舌面)</t>
  </si>
  <si>
    <t>央元音
(中舌面)</t>
  </si>
  <si>
    <t>後元音
(後舌面)</t>
  </si>
  <si>
    <t>閉元音
(高元音)</t>
  </si>
  <si>
    <t>i/iⁿ/異</t>
  </si>
  <si>
    <t> </t>
  </si>
  <si>
    <t>u/uⁿ/有</t>
  </si>
  <si>
    <t>台羅拼音(TL)</t>
  </si>
  <si>
    <t>半閉元音</t>
  </si>
  <si>
    <t>e/eⁿ/下</t>
  </si>
  <si>
    <t>or/餓/o</t>
  </si>
  <si>
    <t>改良式TLPA</t>
  </si>
  <si>
    <t>aN/ann</t>
  </si>
  <si>
    <t>or/餓/ә</t>
  </si>
  <si>
    <t>通用拼音(DT)</t>
  </si>
  <si>
    <t>半開元音</t>
  </si>
  <si>
    <t>o/oⁿ/芋/ɔ</t>
  </si>
  <si>
    <t>閩拼方案(BP)</t>
  </si>
  <si>
    <t>開元音
(低元音)</t>
  </si>
  <si>
    <t>a/aⁿ/夏</t>
  </si>
  <si>
    <t>POJ</t>
  </si>
  <si>
    <t>台灣方音(TPS)</t>
  </si>
  <si>
    <t>韵母</t>
  </si>
  <si>
    <t>(ĩ)ãũ</t>
  </si>
  <si>
    <t>(ĩ)ũ</t>
  </si>
  <si>
    <r>
      <t>a</t>
    </r>
    <r>
      <rPr>
        <sz val="16"/>
        <color rgb="FF000000"/>
        <rFont val="Arial"/>
        <family val="2"/>
      </rPr>
      <t>ⁿ</t>
    </r>
  </si>
  <si>
    <r>
      <t>ah</t>
    </r>
    <r>
      <rPr>
        <sz val="16"/>
        <color rgb="FF000000"/>
        <rFont val="Arial"/>
        <family val="2"/>
      </rPr>
      <t>ⁿ</t>
    </r>
  </si>
  <si>
    <r>
      <t>o</t>
    </r>
    <r>
      <rPr>
        <sz val="16"/>
        <color rgb="FF000000"/>
        <rFont val="Arial"/>
        <family val="2"/>
      </rPr>
      <t>ⁿ</t>
    </r>
  </si>
  <si>
    <r>
      <t>ai</t>
    </r>
    <r>
      <rPr>
        <sz val="16"/>
        <color rgb="FF000000"/>
        <rFont val="Arial"/>
        <family val="2"/>
      </rPr>
      <t>ⁿ</t>
    </r>
  </si>
  <si>
    <r>
      <t>(i)au</t>
    </r>
    <r>
      <rPr>
        <sz val="16"/>
        <color rgb="FF000000"/>
        <rFont val="Arial"/>
        <family val="2"/>
      </rPr>
      <t>ⁿ</t>
    </r>
  </si>
  <si>
    <r>
      <t>(i)u</t>
    </r>
    <r>
      <rPr>
        <sz val="16"/>
        <color rgb="FF000000"/>
        <rFont val="Arial"/>
        <family val="2"/>
      </rPr>
      <t>ⁿ</t>
    </r>
  </si>
  <si>
    <t>(i)auN</t>
  </si>
  <si>
    <t>(i)uN</t>
  </si>
  <si>
    <t>(i)aunn</t>
  </si>
  <si>
    <t>(i)unn</t>
  </si>
  <si>
    <r>
      <t>台罗拼音</t>
    </r>
    <r>
      <rPr>
        <vertAlign val="superscript"/>
        <sz val="16"/>
        <color rgb="FF000000"/>
        <rFont val="Noto Sans TC Medium"/>
      </rPr>
      <t>[lower-alpha 1]</t>
    </r>
  </si>
  <si>
    <r>
      <t>闽南方言拼音方案</t>
    </r>
    <r>
      <rPr>
        <vertAlign val="superscript"/>
        <sz val="16"/>
        <color rgb="FF000000"/>
        <rFont val="Noto Sans TC Medium"/>
      </rPr>
      <t>[lower-alpha 2]</t>
    </r>
  </si>
  <si>
    <t>n(i)ao</t>
  </si>
  <si>
    <t>n(i)u</t>
  </si>
  <si>
    <r>
      <t>简式闽南方言拼音方案</t>
    </r>
    <r>
      <rPr>
        <vertAlign val="superscript"/>
        <sz val="16"/>
        <color rgb="FF000000"/>
        <rFont val="Noto Sans TC Medium"/>
      </rPr>
      <t>[lower-alpha 3]</t>
    </r>
  </si>
  <si>
    <t>甘為霖式、</t>
  </si>
  <si>
    <t>廈語音字[lower-alpha 7]</t>
  </si>
  <si>
    <t>廈語拼音字</t>
  </si>
  <si>
    <t>ap/ab</t>
  </si>
  <si>
    <t>at/ad</t>
  </si>
  <si>
    <t>ak/ag</t>
  </si>
  <si>
    <t>ah/aq</t>
  </si>
  <si>
    <r>
      <t>ah</t>
    </r>
    <r>
      <rPr>
        <sz val="16"/>
        <color rgb="FF000000"/>
        <rFont val="Arial"/>
        <family val="2"/>
      </rPr>
      <t>ⁿ</t>
    </r>
    <r>
      <rPr>
        <sz val="16"/>
        <color rgb="FF000000"/>
        <rFont val="Noto Sans TC Medium"/>
      </rPr>
      <t>/aq</t>
    </r>
    <r>
      <rPr>
        <sz val="16"/>
        <color rgb="FF000000"/>
        <rFont val="Arial"/>
        <family val="2"/>
      </rPr>
      <t>ⁿ</t>
    </r>
  </si>
  <si>
    <t>ou</t>
  </si>
  <si>
    <t>ok/og</t>
  </si>
  <si>
    <t>aiñ</t>
  </si>
  <si>
    <t>(i)auñ</t>
  </si>
  <si>
    <t>m/-'m</t>
  </si>
  <si>
    <t>ng/-'ng</t>
  </si>
  <si>
    <t>ieng</t>
  </si>
  <si>
    <t>iouñ,uñ</t>
  </si>
  <si>
    <r>
      <t>ann/a</t>
    </r>
    <r>
      <rPr>
        <sz val="16"/>
        <color rgb="FF000000"/>
        <rFont val="Arial"/>
        <family val="2"/>
      </rPr>
      <t>ⁿ</t>
    </r>
  </si>
  <si>
    <r>
      <t>annh/ah</t>
    </r>
    <r>
      <rPr>
        <sz val="16"/>
        <color rgb="FF000000"/>
        <rFont val="Arial"/>
        <family val="2"/>
      </rPr>
      <t>ⁿ</t>
    </r>
  </si>
  <si>
    <r>
      <t>onn/o</t>
    </r>
    <r>
      <rPr>
        <sz val="16"/>
        <color rgb="FF000000"/>
        <rFont val="Arial"/>
        <family val="2"/>
      </rPr>
      <t>ⁿ</t>
    </r>
  </si>
  <si>
    <t>ㄚㆻ</t>
    <phoneticPr fontId="4" type="noConversion"/>
  </si>
  <si>
    <t>ㆦㆻ</t>
    <phoneticPr fontId="4" type="noConversion"/>
  </si>
  <si>
    <t>(ㄧ)ㆯ</t>
  </si>
  <si>
    <t>(ㄧ)ㆫ</t>
  </si>
  <si>
    <r>
      <t>臺語諺文</t>
    </r>
    <r>
      <rPr>
        <vertAlign val="superscript"/>
        <sz val="16"/>
        <color rgb="FF000000"/>
        <rFont val="Noto Sans TC Medium"/>
      </rPr>
      <t>[lower-alpha 14]</t>
    </r>
  </si>
  <si>
    <r>
      <rPr>
        <sz val="16"/>
        <color rgb="FF000000"/>
        <rFont val="Arial"/>
        <family val="2"/>
      </rPr>
      <t>아</t>
    </r>
  </si>
  <si>
    <r>
      <rPr>
        <sz val="16"/>
        <color rgb="FF000000"/>
        <rFont val="Arial"/>
        <family val="2"/>
      </rPr>
      <t>압</t>
    </r>
  </si>
  <si>
    <r>
      <rPr>
        <sz val="16"/>
        <color rgb="FF000000"/>
        <rFont val="Arial"/>
        <family val="2"/>
      </rPr>
      <t>앋</t>
    </r>
  </si>
  <si>
    <r>
      <rPr>
        <sz val="16"/>
        <color rgb="FF000000"/>
        <rFont val="Arial"/>
        <family val="2"/>
      </rPr>
      <t>악</t>
    </r>
  </si>
  <si>
    <r>
      <rPr>
        <sz val="16"/>
        <color rgb="FF000000"/>
        <rFont val="Arial"/>
        <family val="2"/>
      </rPr>
      <t>앟</t>
    </r>
  </si>
  <si>
    <r>
      <rPr>
        <sz val="16"/>
        <color rgb="FF000000"/>
        <rFont val="Arial"/>
        <family val="2"/>
      </rPr>
      <t>앗</t>
    </r>
  </si>
  <si>
    <r>
      <rPr>
        <sz val="16"/>
        <color rgb="FF000000"/>
        <rFont val="Arial"/>
        <family val="2"/>
      </rPr>
      <t>았</t>
    </r>
  </si>
  <si>
    <r>
      <rPr>
        <sz val="16"/>
        <color rgb="FF000000"/>
        <rFont val="Arial"/>
        <family val="2"/>
      </rPr>
      <t>오</t>
    </r>
  </si>
  <si>
    <r>
      <rPr>
        <sz val="16"/>
        <color rgb="FF000000"/>
        <rFont val="Arial"/>
        <family val="2"/>
      </rPr>
      <t>옥</t>
    </r>
  </si>
  <si>
    <r>
      <rPr>
        <sz val="16"/>
        <color rgb="FF000000"/>
        <rFont val="Arial"/>
        <family val="2"/>
      </rPr>
      <t>옷</t>
    </r>
  </si>
  <si>
    <r>
      <rPr>
        <sz val="16"/>
        <color rgb="FF000000"/>
        <rFont val="Arial"/>
        <family val="2"/>
      </rPr>
      <t>어</t>
    </r>
  </si>
  <si>
    <r>
      <rPr>
        <sz val="16"/>
        <color rgb="FF000000"/>
        <rFont val="Arial"/>
        <family val="2"/>
      </rPr>
      <t>에</t>
    </r>
  </si>
  <si>
    <r>
      <rPr>
        <sz val="16"/>
        <color rgb="FF000000"/>
        <rFont val="Arial"/>
        <family val="2"/>
      </rPr>
      <t>웨</t>
    </r>
  </si>
  <si>
    <r>
      <rPr>
        <sz val="16"/>
        <color rgb="FF000000"/>
        <rFont val="Arial"/>
        <family val="2"/>
      </rPr>
      <t>애</t>
    </r>
  </si>
  <si>
    <r>
      <rPr>
        <sz val="16"/>
        <color rgb="FF000000"/>
        <rFont val="Arial"/>
        <family val="2"/>
      </rPr>
      <t>앳</t>
    </r>
  </si>
  <si>
    <r>
      <rPr>
        <sz val="16"/>
        <color rgb="FF000000"/>
        <rFont val="Arial"/>
        <family val="2"/>
      </rPr>
      <t>알</t>
    </r>
  </si>
  <si>
    <r>
      <rPr>
        <sz val="16"/>
        <color rgb="FF000000"/>
        <rFont val="Arial"/>
        <family val="2"/>
      </rPr>
      <t>얈</t>
    </r>
    <r>
      <rPr>
        <sz val="16"/>
        <color rgb="FF000000"/>
        <rFont val="Noto Sans TC Medium"/>
      </rPr>
      <t>,</t>
    </r>
    <r>
      <rPr>
        <sz val="16"/>
        <color rgb="FF000000"/>
        <rFont val="Arial"/>
        <family val="2"/>
      </rPr>
      <t>앐</t>
    </r>
  </si>
  <si>
    <r>
      <rPr>
        <sz val="16"/>
        <color rgb="FF000000"/>
        <rFont val="Arial"/>
        <family val="2"/>
      </rPr>
      <t>암</t>
    </r>
  </si>
  <si>
    <r>
      <rPr>
        <sz val="16"/>
        <color rgb="FF000000"/>
        <rFont val="Arial"/>
        <family val="2"/>
      </rPr>
      <t>옴</t>
    </r>
  </si>
  <si>
    <r>
      <rPr>
        <sz val="16"/>
        <color rgb="FF000000"/>
        <rFont val="Arial"/>
        <family val="2"/>
      </rPr>
      <t>음</t>
    </r>
  </si>
  <si>
    <r>
      <rPr>
        <sz val="16"/>
        <color rgb="FF000000"/>
        <rFont val="Arial"/>
        <family val="2"/>
      </rPr>
      <t>옹</t>
    </r>
  </si>
  <si>
    <r>
      <rPr>
        <sz val="16"/>
        <color rgb="FF000000"/>
        <rFont val="Arial"/>
        <family val="2"/>
      </rPr>
      <t>응</t>
    </r>
  </si>
  <si>
    <r>
      <rPr>
        <sz val="16"/>
        <color rgb="FF000000"/>
        <rFont val="Arial"/>
        <family val="2"/>
      </rPr>
      <t>우</t>
    </r>
  </si>
  <si>
    <r>
      <rPr>
        <sz val="16"/>
        <color rgb="FF000000"/>
        <rFont val="Arial"/>
        <family val="2"/>
      </rPr>
      <t>와</t>
    </r>
  </si>
  <si>
    <r>
      <rPr>
        <sz val="16"/>
        <color rgb="FF000000"/>
        <rFont val="Arial"/>
        <family val="2"/>
      </rPr>
      <t>왜</t>
    </r>
  </si>
  <si>
    <r>
      <rPr>
        <sz val="16"/>
        <color rgb="FF000000"/>
        <rFont val="Arial"/>
        <family val="2"/>
      </rPr>
      <t>완</t>
    </r>
  </si>
  <si>
    <r>
      <rPr>
        <sz val="16"/>
        <color rgb="FF000000"/>
        <rFont val="Arial"/>
        <family val="2"/>
      </rPr>
      <t>영</t>
    </r>
  </si>
  <si>
    <r>
      <rPr>
        <sz val="16"/>
        <color rgb="FF000000"/>
        <rFont val="Arial"/>
        <family val="2"/>
      </rPr>
      <t>윳</t>
    </r>
    <r>
      <rPr>
        <sz val="16"/>
        <color rgb="FF000000"/>
        <rFont val="Noto Sans TC Medium"/>
      </rPr>
      <t>,</t>
    </r>
    <r>
      <rPr>
        <sz val="16"/>
        <color rgb="FF000000"/>
        <rFont val="Arial"/>
        <family val="2"/>
      </rPr>
      <t>웃</t>
    </r>
  </si>
  <si>
    <t>亞</t>
  </si>
  <si>
    <t>警</t>
  </si>
  <si>
    <t>沃</t>
  </si>
  <si>
    <r>
      <t>齁齁</t>
    </r>
    <r>
      <rPr>
        <sz val="16"/>
        <color rgb="FF000000"/>
        <rFont val="Noto Sans TC Medium"/>
      </rPr>
      <t>叫</t>
    </r>
  </si>
  <si>
    <t>澳</t>
  </si>
  <si>
    <t>火</t>
  </si>
  <si>
    <t>茂</t>
  </si>
  <si>
    <t>愛</t>
  </si>
  <si>
    <t>歹</t>
  </si>
  <si>
    <t>矛</t>
  </si>
  <si>
    <t>暗</t>
  </si>
  <si>
    <t>勞</t>
  </si>
  <si>
    <t>王</t>
  </si>
  <si>
    <t>黃</t>
  </si>
  <si>
    <t>講</t>
  </si>
  <si>
    <t>奇</t>
  </si>
  <si>
    <t>豬</t>
  </si>
  <si>
    <t>舀</t>
  </si>
  <si>
    <t>洲</t>
  </si>
  <si>
    <t>力</t>
  </si>
  <si>
    <t>察</t>
  </si>
  <si>
    <t>水</t>
  </si>
  <si>
    <t>肉</t>
  </si>
  <si>
    <t>著</t>
  </si>
  <si>
    <t>色</t>
  </si>
  <si>
    <t>盛</t>
  </si>
  <si>
    <t>儂</t>
  </si>
  <si>
    <t>盾</t>
  </si>
  <si>
    <t>參</t>
  </si>
  <si>
    <t>梨</t>
  </si>
  <si>
    <t>曲</t>
  </si>
  <si>
    <t>怪</t>
  </si>
  <si>
    <t>員</t>
  </si>
  <si>
    <t>TLPA、臺羅、日語假名、方音符號、河洛字角與拼音有標記泉腔ə、ɘe、ɘu，其餘無此腔設計，將其併入優勢腔的ue(漳)/e(廈、新泉)、e(漳)/ue(廈、新泉)、ɔ(漳、廈)/io(新泉)。[hpt 1]</t>
  </si>
  <si>
    <t>僅方音符號跟臺羅有區別/o/發為o、ə兩種腔。</t>
  </si>
  <si>
    <t>声调</t>
  </si>
  <si>
    <t>名称</t>
  </si>
  <si>
    <t>陰平 (1)</t>
  </si>
  <si>
    <t>陰上 (2)</t>
  </si>
  <si>
    <t>陰去 (3)</t>
  </si>
  <si>
    <t>陰入 (4)</t>
  </si>
  <si>
    <t>陽平 (5)</t>
  </si>
  <si>
    <t>陽上 (6)</t>
  </si>
  <si>
    <t>陽去 (7)</t>
  </si>
  <si>
    <t>陽入 (8)</t>
  </si>
  <si>
    <t>高升 (9)</t>
  </si>
  <si>
    <t>轻声 (0)</t>
  </si>
  <si>
    <t>本调</t>
  </si>
  <si>
    <t>变调</t>
  </si>
  <si>
    <t>连字</t>
  </si>
  <si>
    <t>隔音</t>
  </si>
  <si>
    <r>
      <t>IPA</t>
    </r>
    <r>
      <rPr>
        <vertAlign val="superscript"/>
        <sz val="16"/>
        <color rgb="FF000000"/>
        <rFont val="Noto Sans TC Medium"/>
      </rPr>
      <t>[lower-alpha 17]</t>
    </r>
  </si>
  <si>
    <t>a˥˥</t>
  </si>
  <si>
    <t>a˥˧</t>
  </si>
  <si>
    <t>a˨˩</t>
  </si>
  <si>
    <t>ap̚˩</t>
  </si>
  <si>
    <t>a˨˦</t>
  </si>
  <si>
    <t>a˧˧</t>
  </si>
  <si>
    <t>ap̚˥</t>
  </si>
  <si>
    <t>a˧˥</t>
  </si>
  <si>
    <t>a˨</t>
  </si>
  <si>
    <t>a˥˥꜒꜒</t>
  </si>
  <si>
    <t>a˥˥꜔꜔</t>
  </si>
  <si>
    <t>.</t>
  </si>
  <si>
    <t>at̚˩</t>
  </si>
  <si>
    <t>at̚˥</t>
  </si>
  <si>
    <t>ak̚˩</t>
  </si>
  <si>
    <t>ak̚˥</t>
  </si>
  <si>
    <t>aʔ˩</t>
  </si>
  <si>
    <t>aʔ˥</t>
  </si>
  <si>
    <t>à</t>
  </si>
  <si>
    <t>â</t>
  </si>
  <si>
    <t>ā</t>
  </si>
  <si>
    <t>a̍p</t>
  </si>
  <si>
    <t>--a…</t>
  </si>
  <si>
    <t>(寫本調)</t>
  </si>
  <si>
    <t>-</t>
  </si>
  <si>
    <t>a̍t</t>
  </si>
  <si>
    <t>a̍k</t>
  </si>
  <si>
    <t>a̍h</t>
  </si>
  <si>
    <t>台灣語言音標方案、改良式、</t>
  </si>
  <si>
    <t>a1</t>
  </si>
  <si>
    <t>a2</t>
  </si>
  <si>
    <t>a3</t>
  </si>
  <si>
    <t>ap4</t>
  </si>
  <si>
    <t>a5</t>
  </si>
  <si>
    <t>a6</t>
  </si>
  <si>
    <t>a7</t>
  </si>
  <si>
    <t>ap8</t>
  </si>
  <si>
    <t>a9</t>
  </si>
  <si>
    <t>a0</t>
  </si>
  <si>
    <t>台罗拼音数字版</t>
  </si>
  <si>
    <t>at4</t>
  </si>
  <si>
    <t>at8</t>
  </si>
  <si>
    <t>ak4</t>
  </si>
  <si>
    <t>ak8</t>
  </si>
  <si>
    <t>ah4</t>
  </si>
  <si>
    <t>ah8</t>
  </si>
  <si>
    <t>a̋</t>
  </si>
  <si>
    <t>āp</t>
  </si>
  <si>
    <t>a᷾</t>
  </si>
  <si>
    <t>áp</t>
  </si>
  <si>
    <t>'</t>
  </si>
  <si>
    <t>āt</t>
  </si>
  <si>
    <t>át</t>
  </si>
  <si>
    <t>āk</t>
  </si>
  <si>
    <t>ák</t>
  </si>
  <si>
    <t>āh</t>
  </si>
  <si>
    <t>áh</t>
  </si>
  <si>
    <t>闽南方言拼音方案調號</t>
  </si>
  <si>
    <t>①</t>
  </si>
  <si>
    <t>③</t>
  </si>
  <si>
    <t>⑤</t>
  </si>
  <si>
    <t>⑦</t>
  </si>
  <si>
    <t>②</t>
  </si>
  <si>
    <t>④</t>
  </si>
  <si>
    <t>⑥</t>
  </si>
  <si>
    <t>⑧</t>
  </si>
  <si>
    <t>av</t>
  </si>
  <si>
    <t>ar</t>
  </si>
  <si>
    <t>ax</t>
  </si>
  <si>
    <t>ab</t>
  </si>
  <si>
    <t>aa</t>
  </si>
  <si>
    <t>aj</t>
  </si>
  <si>
    <t>aw</t>
  </si>
  <si>
    <t>(寫變調)</t>
  </si>
  <si>
    <t>ad</t>
  </si>
  <si>
    <t>ag</t>
  </si>
  <si>
    <t>aq</t>
  </si>
  <si>
    <t>台灣方言音符號</t>
  </si>
  <si>
    <t>ㄚˋ</t>
  </si>
  <si>
    <t>ㄚᒻ</t>
  </si>
  <si>
    <t>ㄚˊ</t>
  </si>
  <si>
    <t>ㄚ⊦</t>
  </si>
  <si>
    <t>ㄚㆴ̇</t>
  </si>
  <si>
    <r>
      <t>(ㄚ</t>
    </r>
    <r>
      <rPr>
        <vertAlign val="superscript"/>
        <sz val="16"/>
        <color rgb="FF000000"/>
        <rFont val="Noto Sans TC Medium"/>
      </rPr>
      <t>…</t>
    </r>
    <r>
      <rPr>
        <sz val="16"/>
        <color rgb="FF000000"/>
        <rFont val="Noto Sans TC Medium"/>
      </rPr>
      <t>)</t>
    </r>
  </si>
  <si>
    <t>ㄚㆵ̇</t>
  </si>
  <si>
    <r>
      <t>(ㄚ</t>
    </r>
    <r>
      <rPr>
        <vertAlign val="superscript"/>
        <sz val="16"/>
        <color rgb="FF000000"/>
        <rFont val="Noto Sans TC Medium"/>
      </rPr>
      <t>ᐳ</t>
    </r>
    <r>
      <rPr>
        <sz val="16"/>
        <color rgb="FF000000"/>
        <rFont val="Noto Sans TC Medium"/>
      </rPr>
      <t>)</t>
    </r>
  </si>
  <si>
    <r>
      <t>ㄚㆶ/ㄚㆻ (ㄚ</t>
    </r>
    <r>
      <rPr>
        <vertAlign val="subscript"/>
        <sz val="16"/>
        <color rgb="FF000000"/>
        <rFont val="Noto Sans TC Medium"/>
      </rPr>
      <t>ㄍ</t>
    </r>
    <r>
      <rPr>
        <sz val="16"/>
        <color rgb="FF000000"/>
        <rFont val="Noto Sans TC Medium"/>
      </rPr>
      <t>)</t>
    </r>
  </si>
  <si>
    <r>
      <t>ㄚㆶ̇/ㄚㆻ̇ (ㄚ</t>
    </r>
    <r>
      <rPr>
        <vertAlign val="subscript"/>
        <sz val="16"/>
        <color rgb="FF000000"/>
        <rFont val="Noto Sans TC Medium"/>
      </rPr>
      <t>ㄍ</t>
    </r>
    <r>
      <rPr>
        <sz val="16"/>
        <color rgb="FF000000"/>
        <rFont val="Noto Sans TC Medium"/>
      </rPr>
      <t>̇ )</t>
    </r>
  </si>
  <si>
    <t>ㄚㆷ̇</t>
  </si>
  <si>
    <r>
      <rPr>
        <sz val="18"/>
        <color rgb="FF000000"/>
        <rFont val="新細明體"/>
        <family val="1"/>
        <charset val="136"/>
      </rPr>
      <t>ㄅ</t>
    </r>
  </si>
  <si>
    <r>
      <rPr>
        <sz val="18"/>
        <color rgb="FF000000"/>
        <rFont val="新細明體"/>
        <family val="1"/>
        <charset val="136"/>
      </rPr>
      <t>ㄆ</t>
    </r>
  </si>
  <si>
    <r>
      <rPr>
        <sz val="18"/>
        <color rgb="FF000000"/>
        <rFont val="新細明體"/>
        <family val="1"/>
        <charset val="136"/>
      </rPr>
      <t>ㄉ</t>
    </r>
  </si>
  <si>
    <r>
      <rPr>
        <sz val="18"/>
        <color rgb="FF000000"/>
        <rFont val="新細明體"/>
        <family val="1"/>
        <charset val="136"/>
      </rPr>
      <t>ㄊ</t>
    </r>
  </si>
  <si>
    <r>
      <rPr>
        <sz val="18"/>
        <color rgb="FF000000"/>
        <rFont val="新細明體"/>
        <family val="1"/>
        <charset val="136"/>
      </rPr>
      <t>ㄌ</t>
    </r>
  </si>
  <si>
    <r>
      <rPr>
        <sz val="18"/>
        <color rgb="FF000000"/>
        <rFont val="新細明體"/>
        <family val="1"/>
        <charset val="136"/>
      </rPr>
      <t>ㄍ</t>
    </r>
  </si>
  <si>
    <r>
      <rPr>
        <sz val="18"/>
        <color rgb="FF000000"/>
        <rFont val="新細明體"/>
        <family val="1"/>
        <charset val="136"/>
      </rPr>
      <t>ㄎ</t>
    </r>
  </si>
  <si>
    <r>
      <rPr>
        <sz val="18"/>
        <color rgb="FF000000"/>
        <rFont val="新細明體"/>
        <family val="1"/>
        <charset val="136"/>
      </rPr>
      <t>ㄗ</t>
    </r>
  </si>
  <si>
    <r>
      <rPr>
        <sz val="18"/>
        <color rgb="FF000000"/>
        <rFont val="新細明體"/>
        <family val="1"/>
        <charset val="136"/>
      </rPr>
      <t>ㄘ</t>
    </r>
  </si>
  <si>
    <r>
      <rPr>
        <sz val="18"/>
        <color rgb="FF000000"/>
        <rFont val="新細明體"/>
        <family val="1"/>
        <charset val="136"/>
      </rPr>
      <t>ㄙ</t>
    </r>
  </si>
  <si>
    <r>
      <rPr>
        <sz val="18"/>
        <color rgb="FF000000"/>
        <rFont val="新細明體"/>
        <family val="1"/>
        <charset val="136"/>
      </rPr>
      <t>ㄏ</t>
    </r>
  </si>
  <si>
    <r>
      <rPr>
        <sz val="18"/>
        <color rgb="FF000000"/>
        <rFont val="新細明體"/>
        <family val="1"/>
        <charset val="136"/>
      </rPr>
      <t>ㄧ</t>
    </r>
  </si>
  <si>
    <r>
      <rPr>
        <sz val="18"/>
        <color rgb="FF000000"/>
        <rFont val="新細明體"/>
        <family val="1"/>
        <charset val="136"/>
      </rPr>
      <t>ㄨ</t>
    </r>
  </si>
  <si>
    <r>
      <rPr>
        <sz val="18"/>
        <color rgb="FF000000"/>
        <rFont val="新細明體"/>
        <family val="1"/>
        <charset val="136"/>
      </rPr>
      <t>ㄚ</t>
    </r>
  </si>
  <si>
    <r>
      <rPr>
        <sz val="18"/>
        <color rgb="FF000000"/>
        <rFont val="新細明體"/>
        <family val="1"/>
        <charset val="136"/>
      </rPr>
      <t>ㄜ</t>
    </r>
  </si>
  <si>
    <r>
      <rPr>
        <sz val="18"/>
        <color rgb="FF000000"/>
        <rFont val="新細明體"/>
        <family val="1"/>
        <charset val="136"/>
      </rPr>
      <t>ㄞ</t>
    </r>
  </si>
  <si>
    <r>
      <rPr>
        <sz val="18"/>
        <color rgb="FF000000"/>
        <rFont val="新細明體"/>
        <family val="1"/>
        <charset val="136"/>
      </rPr>
      <t>ㄠ</t>
    </r>
  </si>
  <si>
    <r>
      <rPr>
        <sz val="18"/>
        <color rgb="FF000000"/>
        <rFont val="新細明體"/>
        <family val="1"/>
        <charset val="136"/>
      </rPr>
      <t>ㄣ</t>
    </r>
  </si>
  <si>
    <r>
      <rPr>
        <sz val="18"/>
        <color rgb="FF000000"/>
        <rFont val="新細明體"/>
        <family val="1"/>
        <charset val="136"/>
      </rPr>
      <t>ｎ</t>
    </r>
  </si>
  <si>
    <t>taigi-tps speller mapping</t>
    <phoneticPr fontId="4" type="noConversion"/>
  </si>
  <si>
    <t>序號</t>
    <phoneticPr fontId="4" type="noConversion"/>
  </si>
  <si>
    <t>字典編碼</t>
  </si>
  <si>
    <t>字典編碼</t>
    <phoneticPr fontId="4" type="noConversion"/>
  </si>
  <si>
    <t>按鍵字元</t>
  </si>
  <si>
    <t>按鍵字元</t>
    <phoneticPr fontId="4" type="noConversion"/>
  </si>
  <si>
    <t>注音符號</t>
  </si>
  <si>
    <t>注音符號</t>
    <phoneticPr fontId="4" type="noConversion"/>
  </si>
  <si>
    <t>ㆰ/ㆱ</t>
  </si>
  <si>
    <t>ㆲ</t>
    <phoneticPr fontId="4" type="noConversion"/>
  </si>
  <si>
    <r>
      <rPr>
        <sz val="18"/>
        <color rgb="FFFF0000"/>
        <rFont val="新細明體"/>
        <family val="1"/>
        <charset val="136"/>
      </rPr>
      <t>ㄞ</t>
    </r>
  </si>
  <si>
    <r>
      <rPr>
        <sz val="18"/>
        <color rgb="FFFF0000"/>
        <rFont val="新細明體"/>
        <family val="1"/>
        <charset val="136"/>
      </rPr>
      <t>ㄠ</t>
    </r>
  </si>
  <si>
    <r>
      <rPr>
        <sz val="18"/>
        <color rgb="FFFF0000"/>
        <rFont val="新細明體"/>
        <family val="1"/>
        <charset val="136"/>
      </rPr>
      <t>ㄣ</t>
    </r>
  </si>
  <si>
    <t>oo</t>
    <phoneticPr fontId="4" type="noConversion"/>
  </si>
  <si>
    <t>ㆡ/ㆢ</t>
  </si>
  <si>
    <t>an</t>
    <phoneticPr fontId="4" type="noConversion"/>
  </si>
  <si>
    <t>in</t>
    <phoneticPr fontId="4" type="noConversion"/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</si>
  <si>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</si>
  <si>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</si>
  <si>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</si>
  <si>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</si>
  <si>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</si>
  <si>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</si>
  <si>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</si>
  <si>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</si>
  <si>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</si>
  <si>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</si>
  <si>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</si>
  <si>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˪</t>
  </si>
  <si>
    <t>ˋ</t>
  </si>
  <si>
    <t>˫</t>
  </si>
  <si>
    <t>ˊ</t>
  </si>
  <si>
    <t>·</t>
  </si>
  <si>
    <t>入声</t>
  </si>
  <si>
    <t>-nn</t>
  </si>
  <si>
    <t>Q</t>
  </si>
  <si>
    <t>W</t>
  </si>
  <si>
    <t>E</t>
  </si>
  <si>
    <t>R</t>
  </si>
  <si>
    <t>Y</t>
  </si>
  <si>
    <t>O</t>
  </si>
  <si>
    <t>[ {</t>
  </si>
  <si>
    <t>] }</t>
  </si>
  <si>
    <t>\ |</t>
  </si>
  <si>
    <t>S</t>
  </si>
  <si>
    <t>F</t>
  </si>
  <si>
    <t>H</t>
  </si>
  <si>
    <t>J</t>
  </si>
  <si>
    <t>L</t>
  </si>
  <si>
    <t>; :</t>
  </si>
  <si>
    <t>' "</t>
  </si>
  <si>
    <t>Z</t>
  </si>
  <si>
    <t>X</t>
  </si>
  <si>
    <t>V</t>
  </si>
  <si>
    <t>M</t>
  </si>
  <si>
    <t>, &lt;</t>
  </si>
  <si>
    <t>. &gt;</t>
  </si>
  <si>
    <t>/ ?</t>
  </si>
  <si>
    <t>w</t>
  </si>
  <si>
    <t>x</t>
  </si>
  <si>
    <t>f</t>
  </si>
  <si>
    <t>v</t>
  </si>
  <si>
    <t>y</t>
  </si>
  <si>
    <t>,</t>
  </si>
  <si>
    <t>;</t>
  </si>
  <si>
    <t>/</t>
  </si>
  <si>
    <t xml:space="preserve">    - 'xlit|bpmdtnlkgKGhZJCSzjcsaAOQoeEyYxX{}M0N[]RriIuU1239&gt;&lt;4578|1qa2wsxeEdDcrRfvyYhn8*iIkoO9(lL,&lt;m0p;:/-uUjJ 43btgz657|'</t>
    <phoneticPr fontId="4" type="noConversion"/>
  </si>
  <si>
    <t>bpmdtnlkgKGhZJCSzjcsaAOQoeEyYxX{}M0N[]RriIuU1239&gt;&lt;4578</t>
    <phoneticPr fontId="4" type="noConversion"/>
  </si>
  <si>
    <t>1qa2wsxeEdDcrRfvyYhn8*iIkoO9(lL,&lt;m0p;:/-uUjJ 43btgz657</t>
    <phoneticPr fontId="4" type="noConversion"/>
  </si>
  <si>
    <r>
      <t xml:space="preserve">    - "xlit|1!qa2wsxeEdDcrRfvyYhn8*iIkoO9(lL,&lt;m0p;:/-uUjJ 43btgz657|</t>
    </r>
    <r>
      <rPr>
        <sz val="18"/>
        <color rgb="FFFF0000"/>
        <rFont val="Iansui 094"/>
        <family val="3"/>
        <charset val="136"/>
      </rPr>
      <t>ㄅ</t>
    </r>
    <r>
      <rPr>
        <sz val="18"/>
        <color rgb="FFFF0000"/>
        <rFont val="Arial"/>
        <family val="2"/>
      </rPr>
      <t>ㆠ</t>
    </r>
    <r>
      <rPr>
        <sz val="18"/>
        <color rgb="FFFF0000"/>
        <rFont val="Iansui 094"/>
        <family val="3"/>
        <charset val="136"/>
      </rPr>
      <t>ㄆㄇㄉㄊㄋㄌㄍ</t>
    </r>
    <r>
      <rPr>
        <sz val="18"/>
        <color rgb="FFFF0000"/>
        <rFont val="Arial"/>
        <family val="2"/>
      </rPr>
      <t>ㆣ</t>
    </r>
    <r>
      <rPr>
        <sz val="18"/>
        <color rgb="FFFF0000"/>
        <rFont val="Iansui 094"/>
        <family val="3"/>
        <charset val="136"/>
      </rPr>
      <t>ㄎ</t>
    </r>
    <r>
      <rPr>
        <sz val="18"/>
        <color rgb="FFFF0000"/>
        <rFont val="Arial"/>
        <family val="2"/>
      </rPr>
      <t>ㄫ</t>
    </r>
    <r>
      <rPr>
        <sz val="18"/>
        <color rgb="FFFF0000"/>
        <rFont val="Iansui 094"/>
        <family val="3"/>
        <charset val="136"/>
      </rPr>
      <t>ㄏㄐ</t>
    </r>
    <r>
      <rPr>
        <sz val="18"/>
        <color rgb="FFFF0000"/>
        <rFont val="Arial"/>
        <family val="2"/>
      </rPr>
      <t>ㆢ</t>
    </r>
    <r>
      <rPr>
        <sz val="18"/>
        <color rgb="FFFF0000"/>
        <rFont val="Iansui 094"/>
        <family val="3"/>
        <charset val="136"/>
      </rPr>
      <t>ㄑㄒㄗ</t>
    </r>
    <r>
      <rPr>
        <sz val="18"/>
        <color rgb="FFFF0000"/>
        <rFont val="Arial"/>
        <family val="2"/>
      </rPr>
      <t>ㆡ</t>
    </r>
    <r>
      <rPr>
        <sz val="18"/>
        <color rgb="FFFF0000"/>
        <rFont val="Iansui 094"/>
        <family val="3"/>
        <charset val="136"/>
      </rPr>
      <t>ㄘㄙㄚ</t>
    </r>
    <r>
      <rPr>
        <sz val="18"/>
        <color rgb="FFFF0000"/>
        <rFont val="Arial"/>
        <family val="2"/>
      </rPr>
      <t>ㆩㆦㆧ</t>
    </r>
    <r>
      <rPr>
        <sz val="18"/>
        <color rgb="FFFF0000"/>
        <rFont val="Iansui 094"/>
        <family val="3"/>
        <charset val="136"/>
      </rPr>
      <t>ㄜ</t>
    </r>
    <r>
      <rPr>
        <sz val="18"/>
        <color rgb="FFFF0000"/>
        <rFont val="Arial"/>
        <family val="2"/>
      </rPr>
      <t>ㆤㆥ</t>
    </r>
    <r>
      <rPr>
        <sz val="18"/>
        <color rgb="FFFF0000"/>
        <rFont val="Iansui 094"/>
        <family val="3"/>
        <charset val="136"/>
      </rPr>
      <t>ㄞ</t>
    </r>
    <r>
      <rPr>
        <sz val="18"/>
        <color rgb="FFFF0000"/>
        <rFont val="Arial"/>
        <family val="2"/>
      </rPr>
      <t>ㆮ</t>
    </r>
    <r>
      <rPr>
        <sz val="18"/>
        <color rgb="FFFF0000"/>
        <rFont val="Iansui 094"/>
        <family val="3"/>
        <charset val="136"/>
      </rPr>
      <t>ㄠ</t>
    </r>
    <r>
      <rPr>
        <sz val="18"/>
        <color rgb="FFFF0000"/>
        <rFont val="Arial"/>
        <family val="2"/>
      </rPr>
      <t>ㆯㆰㆱㆬ</t>
    </r>
    <r>
      <rPr>
        <sz val="18"/>
        <color rgb="FFFF0000"/>
        <rFont val="Iansui 094"/>
        <family val="3"/>
        <charset val="136"/>
      </rPr>
      <t>ㄢㄣㄤ</t>
    </r>
    <r>
      <rPr>
        <sz val="18"/>
        <color rgb="FFFF0000"/>
        <rFont val="Arial"/>
        <family val="2"/>
      </rPr>
      <t>ㆲ</t>
    </r>
    <r>
      <rPr>
        <sz val="18"/>
        <color rgb="FFFF0000"/>
        <rFont val="Iansui 094"/>
        <family val="3"/>
        <charset val="136"/>
      </rPr>
      <t>ㄥ</t>
    </r>
    <r>
      <rPr>
        <sz val="18"/>
        <color rgb="FFFF0000"/>
        <rFont val="Arial"/>
        <family val="2"/>
      </rPr>
      <t>ㆭ</t>
    </r>
    <r>
      <rPr>
        <sz val="18"/>
        <color rgb="FFFF0000"/>
        <rFont val="Iansui 094"/>
        <family val="3"/>
        <charset val="136"/>
      </rPr>
      <t>ㄧ</t>
    </r>
    <r>
      <rPr>
        <sz val="18"/>
        <color rgb="FFFF0000"/>
        <rFont val="Arial"/>
        <family val="2"/>
      </rPr>
      <t>ㆪ</t>
    </r>
    <r>
      <rPr>
        <sz val="18"/>
        <color rgb="FFFF0000"/>
        <rFont val="Iansui 094"/>
        <family val="3"/>
        <charset val="136"/>
      </rPr>
      <t>ㄨ</t>
    </r>
    <r>
      <rPr>
        <sz val="18"/>
        <color rgb="FFFF0000"/>
        <rFont val="Arial"/>
        <family val="2"/>
      </rPr>
      <t xml:space="preserve">ㆫ </t>
    </r>
    <r>
      <rPr>
        <sz val="18"/>
        <color rgb="FFFF0000"/>
        <rFont val="Iansui 094"/>
        <family val="3"/>
        <charset val="136"/>
      </rPr>
      <t>ˋ</t>
    </r>
    <r>
      <rPr>
        <sz val="18"/>
        <color rgb="FFFF0000"/>
        <rFont val="Arial"/>
        <family val="2"/>
      </rPr>
      <t>˪ㆴㆵㆻㆷ</t>
    </r>
    <r>
      <rPr>
        <sz val="18"/>
        <color rgb="FFFF0000"/>
        <rFont val="Iansui 094"/>
        <family val="3"/>
        <charset val="136"/>
      </rPr>
      <t>ˊ</t>
    </r>
    <r>
      <rPr>
        <sz val="18"/>
        <color rgb="FFFF0000"/>
        <rFont val="Arial"/>
        <family val="2"/>
      </rPr>
      <t>˫˙|"</t>
    </r>
    <phoneticPr fontId="4" type="noConversion"/>
  </si>
  <si>
    <t>1!qa2wsxeEdDcrRfvyYhn8*iIkoO9(lL,&lt;m0p;:/-uUjJ 43btgz657</t>
    <phoneticPr fontId="4" type="noConversion"/>
  </si>
  <si>
    <t>ㄅㆠㄆㄇㄉㄊㄋㄌㄍㆣㄎㄫㄏㄐㆢㄑㄒㄗㆡㄘㄙㄚㆩㆦㆧㄜㆤㆥㄞㆮㄠㆯㆰㆱㆬㄢㄣㄤㆲㄥㆭㄧㆪㄨㆫ ˋ˪ㆴㆵㆻㆷˊ˫˙|</t>
    <phoneticPr fontId="4" type="noConversion"/>
  </si>
  <si>
    <t>拚音碼與鍵盤對映</t>
    <phoneticPr fontId="4" type="noConversion"/>
  </si>
  <si>
    <t>鍵盤與方音符號對映</t>
    <phoneticPr fontId="4" type="noConversion"/>
  </si>
  <si>
    <r>
      <rPr>
        <sz val="18"/>
        <color rgb="FFFF0000"/>
        <rFont val="新細明體"/>
        <family val="1"/>
        <charset val="136"/>
      </rPr>
      <t>ㆤ</t>
    </r>
    <r>
      <rPr>
        <sz val="18"/>
        <color theme="1"/>
        <rFont val="黒体-繁"/>
        <family val="2"/>
        <charset val="136"/>
      </rPr>
      <t/>
    </r>
  </si>
  <si>
    <t>ㆰ</t>
    <phoneticPr fontId="4" type="noConversion"/>
  </si>
  <si>
    <t>ㆱ</t>
    <phoneticPr fontId="4" type="noConversion"/>
  </si>
  <si>
    <t>ㆬ</t>
    <phoneticPr fontId="4" type="noConversion"/>
  </si>
  <si>
    <t>e</t>
    <phoneticPr fontId="4" type="noConversion"/>
  </si>
  <si>
    <t>ㆭ</t>
    <phoneticPr fontId="4" type="noConversion"/>
  </si>
  <si>
    <t>-nn</t>
    <phoneticPr fontId="4" type="noConversion"/>
  </si>
  <si>
    <t>ｎ</t>
    <phoneticPr fontId="4" type="halfwidthKatakana"/>
  </si>
  <si>
    <r>
      <rPr>
        <sz val="18"/>
        <color rgb="FF000000"/>
        <rFont val="Arial"/>
        <family val="1"/>
      </rPr>
      <t>ㄅ</t>
    </r>
    <r>
      <rPr>
        <sz val="18"/>
        <color rgb="FF000000"/>
        <rFont val="Arial"/>
        <family val="2"/>
      </rPr>
      <t>ㆠ</t>
    </r>
    <r>
      <rPr>
        <sz val="18"/>
        <color rgb="FF000000"/>
        <rFont val="Arial"/>
        <family val="1"/>
      </rPr>
      <t>ㄆㄇㄉㄊㄋㄌㄍ</t>
    </r>
    <r>
      <rPr>
        <sz val="18"/>
        <color rgb="FF000000"/>
        <rFont val="Arial"/>
        <family val="2"/>
      </rPr>
      <t>ㆣ</t>
    </r>
    <r>
      <rPr>
        <sz val="18"/>
        <color rgb="FF000000"/>
        <rFont val="Arial"/>
        <family val="1"/>
      </rPr>
      <t>ㄎ</t>
    </r>
    <r>
      <rPr>
        <sz val="18"/>
        <color rgb="FF000000"/>
        <rFont val="Arial"/>
        <family val="2"/>
      </rPr>
      <t>ㄫ</t>
    </r>
    <r>
      <rPr>
        <sz val="18"/>
        <color rgb="FF000000"/>
        <rFont val="Arial"/>
        <family val="1"/>
      </rPr>
      <t>ㄏㄐ</t>
    </r>
    <r>
      <rPr>
        <sz val="18"/>
        <color rgb="FF000000"/>
        <rFont val="Arial"/>
        <family val="2"/>
      </rPr>
      <t>ㆢ</t>
    </r>
    <r>
      <rPr>
        <sz val="18"/>
        <color rgb="FF000000"/>
        <rFont val="Arial"/>
        <family val="1"/>
      </rPr>
      <t>ㄑㄒㄗ</t>
    </r>
    <r>
      <rPr>
        <sz val="18"/>
        <color rgb="FF000000"/>
        <rFont val="Arial"/>
        <family val="2"/>
      </rPr>
      <t>ㆡ</t>
    </r>
    <r>
      <rPr>
        <sz val="18"/>
        <color rgb="FF000000"/>
        <rFont val="Arial"/>
        <family val="1"/>
      </rPr>
      <t>ㄘㄙㄚ</t>
    </r>
    <r>
      <rPr>
        <sz val="18"/>
        <color rgb="FF000000"/>
        <rFont val="Arial"/>
        <family val="2"/>
      </rPr>
      <t>ㆩㆦㆧ</t>
    </r>
    <r>
      <rPr>
        <sz val="18"/>
        <color rgb="FF000000"/>
        <rFont val="Arial"/>
        <family val="1"/>
      </rPr>
      <t>ㄜ</t>
    </r>
    <r>
      <rPr>
        <sz val="18"/>
        <color rgb="FF000000"/>
        <rFont val="Arial"/>
        <family val="2"/>
      </rPr>
      <t>ㆤㆥ</t>
    </r>
    <r>
      <rPr>
        <sz val="18"/>
        <color rgb="FF000000"/>
        <rFont val="Arial"/>
        <family val="1"/>
      </rPr>
      <t>ㄞ</t>
    </r>
    <r>
      <rPr>
        <sz val="18"/>
        <color rgb="FF000000"/>
        <rFont val="Arial"/>
        <family val="2"/>
      </rPr>
      <t>ㆮ</t>
    </r>
    <r>
      <rPr>
        <sz val="18"/>
        <color rgb="FF000000"/>
        <rFont val="Arial"/>
        <family val="1"/>
      </rPr>
      <t>ㄠ</t>
    </r>
    <r>
      <rPr>
        <sz val="18"/>
        <color rgb="FF000000"/>
        <rFont val="Arial"/>
        <family val="2"/>
      </rPr>
      <t>ㆯㆰㆱㆬ</t>
    </r>
    <r>
      <rPr>
        <sz val="18"/>
        <color rgb="FF000000"/>
        <rFont val="Arial"/>
        <family val="1"/>
      </rPr>
      <t>ㄢㄣㄤ</t>
    </r>
    <r>
      <rPr>
        <sz val="18"/>
        <color rgb="FF000000"/>
        <rFont val="Arial"/>
        <family val="2"/>
      </rPr>
      <t>ㆲ</t>
    </r>
    <r>
      <rPr>
        <sz val="18"/>
        <color rgb="FF000000"/>
        <rFont val="Arial"/>
        <family val="1"/>
      </rPr>
      <t>ㄥ</t>
    </r>
    <r>
      <rPr>
        <sz val="18"/>
        <color rgb="FF000000"/>
        <rFont val="Arial"/>
        <family val="2"/>
      </rPr>
      <t>ㆭ</t>
    </r>
    <r>
      <rPr>
        <sz val="18"/>
        <color rgb="FF000000"/>
        <rFont val="Arial"/>
        <family val="1"/>
      </rPr>
      <t>ㄧ</t>
    </r>
    <r>
      <rPr>
        <sz val="18"/>
        <color rgb="FF000000"/>
        <rFont val="Arial"/>
        <family val="2"/>
      </rPr>
      <t>ㆪ</t>
    </r>
    <r>
      <rPr>
        <sz val="18"/>
        <color rgb="FF000000"/>
        <rFont val="Arial"/>
        <family val="1"/>
      </rPr>
      <t>ㄨ</t>
    </r>
    <r>
      <rPr>
        <sz val="18"/>
        <color rgb="FF000000"/>
        <rFont val="Arial"/>
        <family val="2"/>
      </rPr>
      <t>ㆫ ˋ˪ㆴㆵㆻㆷˊ˫˙</t>
    </r>
    <phoneticPr fontId="4" type="noConversion"/>
  </si>
  <si>
    <t>˙</t>
  </si>
  <si>
    <t>ㄥ</t>
  </si>
  <si>
    <t>1</t>
  </si>
  <si>
    <t>2</t>
  </si>
  <si>
    <t>8</t>
  </si>
  <si>
    <t>*</t>
  </si>
  <si>
    <t>9</t>
  </si>
  <si>
    <t>(</t>
  </si>
  <si>
    <t>&lt;</t>
  </si>
  <si>
    <t>0</t>
  </si>
  <si>
    <t>:</t>
  </si>
  <si>
    <t>4</t>
  </si>
  <si>
    <t>3</t>
  </si>
  <si>
    <t>6</t>
  </si>
  <si>
    <t>5</t>
  </si>
  <si>
    <t>7</t>
  </si>
  <si>
    <t>onn</t>
    <phoneticPr fontId="4" type="noConversion"/>
  </si>
  <si>
    <t>ㄜ</t>
    <phoneticPr fontId="4" type="noConversion"/>
  </si>
  <si>
    <t>enn</t>
    <phoneticPr fontId="4" type="noConversion"/>
  </si>
  <si>
    <t>aunn</t>
    <phoneticPr fontId="4" type="noConversion"/>
  </si>
  <si>
    <t>-ng</t>
    <phoneticPr fontId="4" type="noConversion"/>
  </si>
  <si>
    <t>unn</t>
    <phoneticPr fontId="4" type="noConversion"/>
  </si>
  <si>
    <t>p4</t>
    <phoneticPr fontId="4" type="noConversion"/>
  </si>
  <si>
    <t>t4</t>
    <phoneticPr fontId="4" type="noConversion"/>
  </si>
  <si>
    <t>h4</t>
    <phoneticPr fontId="4" type="noConversion"/>
  </si>
  <si>
    <t>k4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</si>
</sst>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&quot;/ &quot;@&quot; /&quot;"/>
    <numFmt numFmtId="177" formatCode="&quot;[&quot;\ @\ &quot;]&quot;"/>
    <numFmt numFmtId="178" formatCode="&quot;U+&quot;General"/>
    <numFmt numFmtId="179" formatCode="[DBNum1][$-404]General"/>
  </numFmts>
  <fonts count="265">
    <font>
      <sz val="10"/>
      <color rgb="FF000000"/>
      <name val="新細明體"/>
      <family val="1"/>
      <charset val="136"/>
      <scheme val="minor"/>
    </font>
    <font>
      <sz val="18"/>
      <color theme="1"/>
      <name val="黒体-繁"/>
      <family val="2"/>
      <charset val="136"/>
    </font>
    <font>
      <sz val="18"/>
      <color theme="1"/>
      <name val="黒体-繁"/>
      <family val="2"/>
      <charset val="136"/>
    </font>
    <font>
      <sz val="11"/>
      <color theme="1"/>
      <name val="蘋方-繁 標準體"/>
      <family val="3"/>
      <charset val="136"/>
    </font>
    <font>
      <sz val="9"/>
      <name val="新細明體"/>
      <family val="1"/>
      <charset val="136"/>
      <scheme val="minor"/>
    </font>
    <font>
      <sz val="10"/>
      <color rgb="FF000000"/>
      <name val="蘋方-繁 標準體"/>
      <family val="3"/>
      <charset val="136"/>
    </font>
    <font>
      <sz val="14"/>
      <color rgb="FFFFFFFF"/>
      <name val="蘋方-繁 標準體"/>
      <family val="3"/>
      <charset val="136"/>
    </font>
    <font>
      <sz val="14"/>
      <color theme="0"/>
      <name val="蘋方-繁 標準體"/>
      <charset val="136"/>
    </font>
    <font>
      <sz val="9"/>
      <name val="新細明體"/>
      <family val="3"/>
      <charset val="136"/>
      <scheme val="minor"/>
    </font>
    <font>
      <sz val="14"/>
      <color rgb="FFFFFFFF"/>
      <name val="蘋方-繁 標準體"/>
      <charset val="136"/>
    </font>
    <font>
      <sz val="14"/>
      <color theme="1"/>
      <name val="蘋方-繁 標準體"/>
      <charset val="136"/>
    </font>
    <font>
      <sz val="24"/>
      <color theme="1"/>
      <name val="蘋方-繁 標準體"/>
      <charset val="136"/>
    </font>
    <font>
      <sz val="24"/>
      <color rgb="FFC9211E"/>
      <name val="蘋方-繁 標準體"/>
      <charset val="136"/>
    </font>
    <font>
      <sz val="24"/>
      <color theme="5"/>
      <name val="蘋方-繁 標準體"/>
      <charset val="136"/>
    </font>
    <font>
      <sz val="14"/>
      <color rgb="FF0000FF"/>
      <name val="蘋方-繁 標準體"/>
      <charset val="136"/>
    </font>
    <font>
      <sz val="24"/>
      <color rgb="FFFFFF00"/>
      <name val="蘋方-繁 標準體"/>
      <charset val="136"/>
    </font>
    <font>
      <sz val="14"/>
      <color rgb="FF741B47"/>
      <name val="蘋方-繁 標準體"/>
      <charset val="136"/>
    </font>
    <font>
      <sz val="24"/>
      <color rgb="FF741B47"/>
      <name val="蘋方-繁 標準體"/>
      <charset val="136"/>
    </font>
    <font>
      <sz val="18"/>
      <color theme="1"/>
      <name val="新細明體"/>
      <family val="2"/>
      <scheme val="minor"/>
    </font>
    <font>
      <sz val="10"/>
      <color rgb="FF000000"/>
      <name val="Linux Libertine G"/>
      <family val="2"/>
    </font>
    <font>
      <sz val="18"/>
      <color rgb="FF000000"/>
      <name val="Noto Serif TC Medium"/>
    </font>
    <font>
      <sz val="18"/>
      <color theme="1"/>
      <name val="Noto Sans TC Medium"/>
    </font>
    <font>
      <b/>
      <sz val="16"/>
      <color rgb="FFFFFFFF"/>
      <name val="Noto Sans TC Medium"/>
    </font>
    <font>
      <sz val="9"/>
      <name val="黒体-繁"/>
      <family val="2"/>
      <charset val="136"/>
    </font>
    <font>
      <sz val="14"/>
      <color rgb="FF000000"/>
      <name val="Noto Sans TC Medium"/>
    </font>
    <font>
      <sz val="24"/>
      <color rgb="FF000000"/>
      <name val="Noto Sans TC Medium"/>
    </font>
    <font>
      <sz val="24"/>
      <color rgb="FF202122"/>
      <name val="Noto Sans TC Medium"/>
    </font>
    <font>
      <sz val="24"/>
      <color rgb="FFEA4335"/>
      <name val="Noto Sans TC Medium"/>
    </font>
    <font>
      <u/>
      <sz val="10"/>
      <color theme="10"/>
      <name val="新細明體"/>
      <family val="1"/>
      <charset val="136"/>
      <scheme val="minor"/>
    </font>
    <font>
      <u/>
      <sz val="10"/>
      <color theme="10"/>
      <name val="新細明體"/>
      <family val="2"/>
      <scheme val="minor"/>
    </font>
    <font>
      <sz val="18"/>
      <color rgb="FF000000"/>
      <name val="新細明體"/>
      <family val="2"/>
      <scheme val="minor"/>
    </font>
    <font>
      <b/>
      <sz val="18"/>
      <color rgb="FF000000"/>
      <name val="新細明體"/>
      <family val="2"/>
      <scheme val="minor"/>
    </font>
    <font>
      <u/>
      <sz val="14"/>
      <color theme="10"/>
      <name val="新細明體"/>
      <family val="2"/>
      <scheme val="minor"/>
    </font>
    <font>
      <sz val="14"/>
      <color rgb="FF000000"/>
      <name val="新細明體"/>
      <family val="2"/>
      <scheme val="minor"/>
    </font>
    <font>
      <u/>
      <sz val="18"/>
      <color theme="10"/>
      <name val="新細明體"/>
      <family val="2"/>
      <scheme val="minor"/>
    </font>
    <font>
      <sz val="20"/>
      <color rgb="FF000000"/>
      <name val="新細明體"/>
      <family val="2"/>
      <scheme val="minor"/>
    </font>
    <font>
      <u/>
      <sz val="20"/>
      <color theme="10"/>
      <name val="新細明體"/>
      <family val="2"/>
      <scheme val="minor"/>
    </font>
    <font>
      <sz val="18"/>
      <color theme="4" tint="-0.249977111117893"/>
      <name val="新細明體"/>
      <family val="2"/>
      <scheme val="minor"/>
    </font>
    <font>
      <sz val="16"/>
      <color rgb="FF000000"/>
      <name val="新細明體"/>
      <family val="1"/>
      <charset val="136"/>
      <scheme val="minor"/>
    </font>
    <font>
      <u/>
      <sz val="16"/>
      <color theme="10"/>
      <name val="Noto Sans TC Medium"/>
    </font>
    <font>
      <sz val="16"/>
      <color rgb="FF000000"/>
      <name val="Noto Sans TC Medium"/>
    </font>
    <font>
      <sz val="24"/>
      <color rgb="FF000000"/>
      <name val="Noto Serif TC SemiBold"/>
    </font>
    <font>
      <sz val="16"/>
      <color rgb="FFFF0000"/>
      <name val="Noto Serif TC SemiBold"/>
    </font>
    <font>
      <sz val="24"/>
      <color rgb="FFFFFF00"/>
      <name val="Noto Serif TC SemiBold"/>
    </font>
    <font>
      <sz val="24"/>
      <color theme="0"/>
      <name val="Noto Serif TC SemiBold"/>
    </font>
    <font>
      <sz val="36"/>
      <color rgb="FF000000"/>
      <name val="Noto Serif TC SemiBold"/>
    </font>
    <font>
      <sz val="22"/>
      <color theme="7" tint="-0.249977111117893"/>
      <name val="LXGW WenKai Mono TC"/>
    </font>
    <font>
      <sz val="24"/>
      <color rgb="FFFF0000"/>
      <name val="LXGW WenKai Mono TC"/>
    </font>
    <font>
      <sz val="24"/>
      <color theme="8" tint="0.39997558519241921"/>
      <name val="Noto Serif TC SemiBold"/>
    </font>
    <font>
      <sz val="20"/>
      <color theme="10"/>
      <name val="Noto Sans TC Medium"/>
    </font>
    <font>
      <sz val="28"/>
      <name val="Noto Sans TC Medium"/>
    </font>
    <font>
      <sz val="20"/>
      <color rgb="FFFF0000"/>
      <name val="Noto Sans TC Medium"/>
    </font>
    <font>
      <sz val="16"/>
      <name val="Noto Sans TC Medium"/>
    </font>
    <font>
      <sz val="20"/>
      <color rgb="FFFF0000"/>
      <name val="Noto Sans TC"/>
    </font>
    <font>
      <u/>
      <sz val="22"/>
      <color theme="10"/>
      <name val="Noto Sans TC Medium"/>
    </font>
    <font>
      <sz val="22"/>
      <color theme="7" tint="-0.249977111117893"/>
      <name val="Noto Sans TC Medium"/>
    </font>
    <font>
      <sz val="18"/>
      <name val="Noto Sans TC Medium"/>
    </font>
    <font>
      <sz val="18"/>
      <color rgb="FF000000"/>
      <name val="Noto Sans TC Medium"/>
    </font>
    <font>
      <sz val="18"/>
      <color rgb="FF00B050"/>
      <name val="Noto Sans TC Medium"/>
    </font>
    <font>
      <sz val="18"/>
      <color rgb="FF00B0F0"/>
      <name val="Noto Sans TC Medium"/>
    </font>
    <font>
      <sz val="24"/>
      <color theme="8" tint="0.39997558519241921"/>
      <name val="蘋方-繁 中黑體"/>
      <family val="3"/>
      <charset val="136"/>
    </font>
    <font>
      <sz val="20"/>
      <color theme="1"/>
      <name val="LXGW WenKai Mono TC"/>
    </font>
    <font>
      <sz val="20"/>
      <color rgb="FF741B47"/>
      <name val="LXGW WenKai Mono TC"/>
    </font>
    <font>
      <sz val="24"/>
      <color rgb="FFFF0000"/>
      <name val="蘋方-繁 標準體"/>
      <charset val="136"/>
    </font>
    <font>
      <sz val="14"/>
      <color rgb="FF00B0F0"/>
      <name val="蘋方-繁 標準體"/>
      <charset val="136"/>
    </font>
    <font>
      <sz val="24"/>
      <color rgb="FF00B0F0"/>
      <name val="蘋方-繁 標準體"/>
      <charset val="136"/>
    </font>
    <font>
      <sz val="20"/>
      <color rgb="FF00B0F0"/>
      <name val="LXGW WenKai Mono TC"/>
    </font>
    <font>
      <sz val="14"/>
      <color theme="5"/>
      <name val="蘋方-繁 標準體"/>
      <charset val="136"/>
    </font>
    <font>
      <sz val="20"/>
      <color theme="5"/>
      <name val="LXGW WenKai Mono TC"/>
    </font>
    <font>
      <sz val="22"/>
      <color theme="0" tint="-0.34998626667073579"/>
      <name val="Noto Sans TC Medium"/>
    </font>
    <font>
      <sz val="20"/>
      <color rgb="FF000000"/>
      <name val="蘋方-繁 標準體"/>
      <family val="3"/>
      <charset val="136"/>
    </font>
    <font>
      <sz val="14"/>
      <color rgb="FF000000"/>
      <name val="蘋方-繁 標準體"/>
      <charset val="136"/>
    </font>
    <font>
      <sz val="16"/>
      <color rgb="FF000000"/>
      <name val="Noto Serif TC Bold"/>
    </font>
    <font>
      <sz val="16"/>
      <color rgb="FF000000"/>
      <name val="Noto Serif TC SemiBold"/>
    </font>
    <font>
      <sz val="10"/>
      <color rgb="FF000000"/>
      <name val="Noto Sans TC Medium"/>
    </font>
    <font>
      <b/>
      <sz val="18"/>
      <color rgb="FF000000"/>
      <name val="Noto Sans TC Medium"/>
    </font>
    <font>
      <b/>
      <sz val="18"/>
      <color rgb="FF6FA8DC"/>
      <name val="Times New Roman"/>
      <family val="1"/>
    </font>
    <font>
      <sz val="14"/>
      <color rgb="FF999999"/>
      <name val="Arial"/>
      <family val="2"/>
    </font>
    <font>
      <sz val="18"/>
      <color rgb="FF6AA84F"/>
      <name val="Impact"/>
      <family val="2"/>
    </font>
    <font>
      <sz val="18"/>
      <color rgb="FFFF0000"/>
      <name val="LiHei Pro"/>
      <family val="2"/>
      <charset val="136"/>
    </font>
    <font>
      <sz val="18"/>
      <color rgb="FF0000FF"/>
      <name val="LiSong Pro"/>
      <family val="1"/>
    </font>
    <font>
      <sz val="10"/>
      <color theme="1"/>
      <name val="新細明體"/>
      <family val="2"/>
      <scheme val="minor"/>
    </font>
    <font>
      <sz val="14"/>
      <color theme="1"/>
      <name val="LiHei Pro"/>
      <family val="2"/>
      <charset val="136"/>
    </font>
    <font>
      <sz val="10"/>
      <name val="Arial"/>
      <family val="2"/>
    </font>
    <font>
      <sz val="36"/>
      <color theme="1"/>
      <name val="新細明體"/>
      <family val="2"/>
      <scheme val="minor"/>
    </font>
    <font>
      <sz val="20"/>
      <color theme="1"/>
      <name val="Arial"/>
      <family val="2"/>
    </font>
    <font>
      <sz val="36"/>
      <color rgb="FFB7B7B7"/>
      <name val="新細明體"/>
      <family val="2"/>
      <scheme val="minor"/>
    </font>
    <font>
      <sz val="36"/>
      <color theme="1"/>
      <name val="Noto Serif TC SemiBold"/>
    </font>
    <font>
      <sz val="10"/>
      <name val="Noto Serif TC SemiBold"/>
    </font>
    <font>
      <sz val="18"/>
      <color rgb="FF6AA84F"/>
      <name val="Noto Serif TC Bold"/>
    </font>
    <font>
      <sz val="10"/>
      <name val="Noto Serif TC Bold"/>
    </font>
    <font>
      <b/>
      <sz val="18"/>
      <color rgb="FF6FA8DC"/>
      <name val="Noto Sans TC Medium"/>
    </font>
    <font>
      <sz val="10"/>
      <name val="Noto Sans TC Medium"/>
    </font>
    <font>
      <sz val="18"/>
      <color rgb="FF0000FF"/>
      <name val="LXGW WenKai TC Bold"/>
    </font>
    <font>
      <sz val="10"/>
      <name val="LXGW WenKai TC Bold"/>
    </font>
    <font>
      <sz val="10"/>
      <color theme="1"/>
      <name val="Noto Sans TC Medium"/>
    </font>
    <font>
      <sz val="14"/>
      <color theme="1"/>
      <name val="Noto Sans TC Medium"/>
    </font>
    <font>
      <sz val="18"/>
      <color theme="0"/>
      <name val="Noto Sans TC Medium"/>
    </font>
    <font>
      <sz val="18"/>
      <color theme="1"/>
      <name val="LXGW WenKai Mono TC Bold"/>
    </font>
    <font>
      <sz val="18"/>
      <color theme="1"/>
      <name val="Noto Serif TC Bold"/>
    </font>
    <font>
      <sz val="18"/>
      <color theme="1"/>
      <name val="Noto Serif TC SemiBold"/>
    </font>
    <font>
      <sz val="24"/>
      <color theme="1"/>
      <name val="新細明體"/>
      <family val="2"/>
      <scheme val="minor"/>
    </font>
    <font>
      <u/>
      <sz val="24"/>
      <color rgb="FF1155CC"/>
      <name val="Arial"/>
      <family val="2"/>
    </font>
    <font>
      <sz val="18"/>
      <color rgb="FFFF0000"/>
      <name val="Noto Sans TC Medium"/>
    </font>
    <font>
      <sz val="24"/>
      <color theme="1"/>
      <name val="Noto Sans TC Medium"/>
    </font>
    <font>
      <sz val="36"/>
      <color theme="1"/>
      <name val="Noto Sans TC Medium"/>
    </font>
    <font>
      <sz val="20"/>
      <color theme="1"/>
      <name val="Noto Sans TC Medium"/>
    </font>
    <font>
      <sz val="36"/>
      <color rgb="FF4285F4"/>
      <name val="Noto Sans TC Medium"/>
    </font>
    <font>
      <sz val="14"/>
      <color rgb="FF999999"/>
      <name val="Noto Sans TC Medium"/>
    </font>
    <font>
      <sz val="18"/>
      <color rgb="FF6AA84F"/>
      <name val="Noto Sans TC Medium"/>
    </font>
    <font>
      <sz val="18"/>
      <color rgb="FF0000FF"/>
      <name val="Noto Sans TC Medium"/>
    </font>
    <font>
      <sz val="14"/>
      <color theme="1"/>
      <name val="新細明體"/>
      <family val="2"/>
      <scheme val="minor"/>
    </font>
    <font>
      <sz val="18"/>
      <color rgb="FF0000FF"/>
      <name val="Courier New"/>
      <family val="1"/>
    </font>
    <font>
      <sz val="18"/>
      <color rgb="FF0000FF"/>
      <name val="LiHei Pro"/>
      <family val="2"/>
      <charset val="136"/>
    </font>
    <font>
      <sz val="10"/>
      <color theme="1"/>
      <name val="LiSong Pro"/>
      <family val="1"/>
      <charset val="136"/>
    </font>
    <font>
      <sz val="10"/>
      <color rgb="FF000000"/>
      <name val="新細明體"/>
      <family val="2"/>
      <scheme val="minor"/>
    </font>
    <font>
      <sz val="16"/>
      <color rgb="FFA64D79"/>
      <name val="Noto Sans TC Medium"/>
    </font>
    <font>
      <sz val="16"/>
      <color theme="1"/>
      <name val="Noto Sans TC Medium"/>
    </font>
    <font>
      <sz val="36"/>
      <color theme="1"/>
      <name val="Noto Serif TC Medium"/>
    </font>
    <font>
      <sz val="10"/>
      <name val="Noto Serif TC Medium"/>
    </font>
    <font>
      <sz val="20"/>
      <color theme="1"/>
      <name val="Noto Serif TC Medium"/>
    </font>
    <font>
      <sz val="36"/>
      <color rgb="FF4285F4"/>
      <name val="Noto Serif TC Medium"/>
    </font>
    <font>
      <b/>
      <sz val="18"/>
      <color rgb="FF6FA8DC"/>
      <name val="Noto Serif TC Medium"/>
    </font>
    <font>
      <sz val="10"/>
      <color rgb="FF000000"/>
      <name val="Noto Serif TC Medium"/>
    </font>
    <font>
      <sz val="14"/>
      <color rgb="FF999999"/>
      <name val="Noto Serif TC Medium"/>
    </font>
    <font>
      <sz val="18"/>
      <color rgb="FF6AA84F"/>
      <name val="Noto Serif TC Medium"/>
    </font>
    <font>
      <sz val="18"/>
      <color rgb="FFFF0000"/>
      <name val="Noto Serif TC Medium"/>
    </font>
    <font>
      <sz val="18"/>
      <color rgb="FF0000FF"/>
      <name val="Noto Serif TC Medium"/>
    </font>
    <font>
      <sz val="14"/>
      <color rgb="FFFFFFFF"/>
      <name val="Noto Serif TC Medium"/>
    </font>
    <font>
      <sz val="16"/>
      <color rgb="FF000000"/>
      <name val="Arial"/>
      <family val="2"/>
    </font>
    <font>
      <b/>
      <sz val="16"/>
      <color rgb="FF000000"/>
      <name val="Noto Sans TC Medium"/>
    </font>
    <font>
      <vertAlign val="superscript"/>
      <sz val="16"/>
      <color rgb="FF000000"/>
      <name val="Noto Sans TC Medium"/>
    </font>
    <font>
      <sz val="16"/>
      <color rgb="FF8B0000"/>
      <name val="Noto Sans TC Medium"/>
    </font>
    <font>
      <vertAlign val="subscript"/>
      <sz val="16"/>
      <color rgb="FF000000"/>
      <name val="Noto Sans TC Medium"/>
    </font>
    <font>
      <sz val="18"/>
      <color rgb="FF000000"/>
      <name val="Noto Serif TC SemiBold"/>
    </font>
    <font>
      <sz val="18"/>
      <color rgb="FF000000"/>
      <name val="新細明體"/>
      <family val="1"/>
      <charset val="136"/>
    </font>
    <font>
      <sz val="22"/>
      <color rgb="FF000000"/>
      <name val="Noto Serif TC Medium"/>
    </font>
    <font>
      <sz val="16"/>
      <color rgb="FFC00000"/>
      <name val="Arial"/>
      <family val="2"/>
    </font>
    <font>
      <b/>
      <sz val="16"/>
      <color theme="0"/>
      <name val="Noto Sans TC Medium"/>
    </font>
    <font>
      <sz val="14"/>
      <color theme="4"/>
      <name val="蘋方-繁 標準體"/>
      <charset val="136"/>
    </font>
    <font>
      <sz val="24"/>
      <color theme="4"/>
      <name val="蘋方-繁 標準體"/>
      <charset val="136"/>
    </font>
    <font>
      <sz val="20"/>
      <color theme="4"/>
      <name val="LXGW WenKai Mono TC"/>
    </font>
    <font>
      <sz val="10"/>
      <color theme="4"/>
      <name val="蘋方-繁 標準體"/>
      <family val="3"/>
      <charset val="136"/>
    </font>
    <font>
      <sz val="14"/>
      <color theme="1"/>
      <name val="Arial"/>
      <family val="2"/>
    </font>
    <font>
      <sz val="24"/>
      <color theme="1"/>
      <name val="Arial"/>
      <family val="2"/>
    </font>
    <font>
      <sz val="24"/>
      <color rgb="FF0000FF"/>
      <name val="Arial"/>
      <family val="2"/>
    </font>
    <font>
      <sz val="24"/>
      <color rgb="FF202122"/>
      <name val="Arial"/>
      <family val="2"/>
    </font>
    <font>
      <strike/>
      <sz val="24"/>
      <color rgb="FFB7B7B7"/>
      <name val="Arial"/>
      <family val="2"/>
    </font>
    <font>
      <sz val="24"/>
      <color rgb="FFEA4335"/>
      <name val="Arial"/>
      <family val="2"/>
    </font>
    <font>
      <sz val="24"/>
      <color theme="4" tint="-0.249977111117893"/>
      <name val="Arial"/>
      <family val="2"/>
    </font>
    <font>
      <sz val="10"/>
      <color rgb="FF000000"/>
      <name val="Noto Sans TC"/>
    </font>
    <font>
      <sz val="18"/>
      <color rgb="FF0000FF"/>
      <name val="LiSong Pro"/>
      <family val="1"/>
      <charset val="136"/>
    </font>
    <font>
      <sz val="18"/>
      <color rgb="FFFFFFFF"/>
      <name val="Noto Sans TC"/>
    </font>
    <font>
      <sz val="18"/>
      <color rgb="FFFFFF00"/>
      <name val="Noto Sans TC"/>
    </font>
    <font>
      <sz val="24"/>
      <color theme="1"/>
      <name val="Noto Serif TC Light"/>
    </font>
    <font>
      <sz val="24"/>
      <color rgb="FFC9211E"/>
      <name val="Noto Serif TC Light"/>
    </font>
    <font>
      <sz val="24"/>
      <color rgb="FF000000"/>
      <name val="Noto Serif TC Light"/>
    </font>
    <font>
      <sz val="24"/>
      <color rgb="FFFF0000"/>
      <name val="Arial"/>
      <family val="2"/>
    </font>
    <font>
      <sz val="24"/>
      <color rgb="FFFF0000"/>
      <name val="Noto Serif TC Light"/>
    </font>
    <font>
      <sz val="16"/>
      <color rgb="FF000000"/>
      <name val="Noto Sans TC"/>
    </font>
    <font>
      <sz val="11"/>
      <color theme="1"/>
      <name val="Arial"/>
      <family val="2"/>
    </font>
    <font>
      <sz val="11"/>
      <color theme="1"/>
      <name val="蘋方-繁 標準體"/>
      <charset val="136"/>
    </font>
    <font>
      <sz val="24"/>
      <color rgb="FFC9211E"/>
      <name val="Arial"/>
      <family val="2"/>
    </font>
    <font>
      <sz val="10"/>
      <color theme="1"/>
      <name val="蘋方-繁 標準體"/>
      <charset val="136"/>
    </font>
    <font>
      <sz val="24"/>
      <color theme="1"/>
      <name val="-apple-system"/>
    </font>
    <font>
      <sz val="18"/>
      <color theme="1"/>
      <name val="蘋方-繁 標準體"/>
      <charset val="136"/>
    </font>
    <font>
      <sz val="14"/>
      <color rgb="FFEA7500"/>
      <name val="蘋方-繁 標準體"/>
      <charset val="136"/>
    </font>
    <font>
      <b/>
      <sz val="14"/>
      <color rgb="FF4A86E8"/>
      <name val="新細明體"/>
      <family val="2"/>
      <scheme val="minor"/>
    </font>
    <font>
      <b/>
      <sz val="14"/>
      <color rgb="FF4A86E8"/>
      <name val="蘋方-繁 標準體"/>
      <charset val="136"/>
    </font>
    <font>
      <b/>
      <sz val="14"/>
      <color rgb="FF4A86E8"/>
      <name val="蘋方-繁"/>
      <family val="2"/>
      <charset val="136"/>
    </font>
    <font>
      <b/>
      <sz val="14"/>
      <color rgb="FF4A86E8"/>
      <name val="Arial"/>
      <family val="2"/>
    </font>
    <font>
      <sz val="10"/>
      <color rgb="FF000000"/>
      <name val="蘋方-繁 標準體"/>
      <charset val="136"/>
    </font>
    <font>
      <sz val="12"/>
      <color rgb="FF000000"/>
      <name val="Noto Sans TC"/>
    </font>
    <font>
      <sz val="12"/>
      <color rgb="FFFFFFFF"/>
      <name val="Noto Sans TC"/>
    </font>
    <font>
      <sz val="12"/>
      <color rgb="FFFFFF00"/>
      <name val="Noto Sans TC"/>
    </font>
    <font>
      <b/>
      <sz val="24"/>
      <color rgb="FFFF0000"/>
      <name val="蘋方-繁 標準體"/>
      <charset val="136"/>
    </font>
    <font>
      <sz val="16"/>
      <color theme="1"/>
      <name val="蘋方-繁 標準體"/>
      <family val="3"/>
      <charset val="136"/>
    </font>
    <font>
      <sz val="16"/>
      <color rgb="FF000000"/>
      <name val="蘋方-繁 標準體"/>
      <family val="3"/>
      <charset val="136"/>
    </font>
    <font>
      <sz val="14"/>
      <color theme="4" tint="-0.249977111117893"/>
      <name val="蘋方-繁 標準體"/>
      <charset val="136"/>
    </font>
    <font>
      <sz val="18"/>
      <color rgb="FF000000"/>
      <name val="LXGW WenKai TC"/>
    </font>
    <font>
      <sz val="18"/>
      <color rgb="FF000000"/>
      <name val="蘋方-繁 標準體"/>
      <charset val="136"/>
    </font>
    <font>
      <sz val="24"/>
      <color rgb="FF9FC5E8"/>
      <name val="Noto Serif TC SemiBold"/>
    </font>
    <font>
      <sz val="18"/>
      <color theme="1"/>
      <name val="LXGW WenKai TC"/>
    </font>
    <font>
      <sz val="18"/>
      <color rgb="FF0000FF"/>
      <name val="蘋方-繁 標準體"/>
      <charset val="136"/>
    </font>
    <font>
      <sz val="18"/>
      <color rgb="FF45818E"/>
      <name val="蘋方-繁 標準體"/>
      <charset val="136"/>
    </font>
    <font>
      <sz val="24"/>
      <color theme="1"/>
      <name val="Noto Serif TC SemiBold"/>
    </font>
    <font>
      <sz val="12"/>
      <color theme="1"/>
      <name val="蘋方-繁 標準體"/>
      <charset val="136"/>
    </font>
    <font>
      <sz val="14"/>
      <color rgb="FF008000"/>
      <name val="蘋方-繁 標準體"/>
      <charset val="136"/>
    </font>
    <font>
      <sz val="14"/>
      <color rgb="FFFFFFFF"/>
      <name val="Noto Sans TC Medium"/>
    </font>
    <font>
      <sz val="11"/>
      <color rgb="FFFFFFFF"/>
      <name val="Noto Sans TC Medium"/>
    </font>
    <font>
      <sz val="16"/>
      <color rgb="FFFFFFFF"/>
      <name val="Noto Sans TC Medium"/>
    </font>
    <font>
      <sz val="22"/>
      <color theme="1"/>
      <name val="LXGW WenKai Mono TC"/>
    </font>
    <font>
      <sz val="24"/>
      <color theme="1"/>
      <name val="LXGW WenKai Mono TC"/>
    </font>
    <font>
      <sz val="24"/>
      <color rgb="FFB7B7B7"/>
      <name val="LXGW WenKai Mono TC"/>
    </font>
    <font>
      <b/>
      <sz val="16"/>
      <color rgb="FFFF0000"/>
      <name val="Noto Sans TC Medium"/>
    </font>
    <font>
      <sz val="18"/>
      <color theme="1"/>
      <name val="LXGW WenKai Mono TC"/>
    </font>
    <font>
      <sz val="10"/>
      <color theme="1"/>
      <name val="LXGW WenKai Mono TC"/>
    </font>
    <font>
      <sz val="12"/>
      <color theme="1"/>
      <name val="LXGW WenKai Mono TC"/>
    </font>
    <font>
      <sz val="10"/>
      <color rgb="FF000000"/>
      <name val="LXGW WenKai Mono TC"/>
    </font>
    <font>
      <sz val="24"/>
      <color theme="1"/>
      <name val="LXGW WenKai Mono TC Bold"/>
    </font>
    <font>
      <sz val="16"/>
      <color rgb="FFFFFFFF"/>
      <name val="LXGW WenKai Mono TC Bold"/>
    </font>
    <font>
      <sz val="16"/>
      <color theme="1"/>
      <name val="LXGW WenKai Mono TC Bold"/>
    </font>
    <font>
      <sz val="16"/>
      <color rgb="FF000000"/>
      <name val="LXGW WenKai Mono TC Bold"/>
    </font>
    <font>
      <sz val="20"/>
      <color theme="1"/>
      <name val="LXGW WenKai Mono TC Bold"/>
    </font>
    <font>
      <sz val="22"/>
      <color rgb="FFEA7500"/>
      <name val="LXGW WenKai Mono TC"/>
    </font>
    <font>
      <sz val="22"/>
      <color rgb="FF000000"/>
      <name val="LXGW WenKai Mono TC"/>
    </font>
    <font>
      <sz val="24"/>
      <color theme="4" tint="-0.249977111117893"/>
      <name val="蘋方-繁 標準體"/>
      <charset val="136"/>
    </font>
    <font>
      <sz val="24"/>
      <color theme="1"/>
      <name val="LXGW WenKai TC"/>
    </font>
    <font>
      <sz val="24"/>
      <color rgb="FF0000FF"/>
      <name val="蘋方-繁 標準體"/>
      <charset val="136"/>
    </font>
    <font>
      <sz val="24"/>
      <color rgb="FF45818E"/>
      <name val="蘋方-繁 標準體"/>
      <charset val="136"/>
    </font>
    <font>
      <sz val="24"/>
      <color theme="0"/>
      <name val="蘋方-繁 標準體"/>
      <charset val="136"/>
    </font>
    <font>
      <sz val="24"/>
      <color rgb="FF000000"/>
      <name val="新細明體"/>
      <family val="1"/>
      <charset val="136"/>
      <scheme val="minor"/>
    </font>
    <font>
      <sz val="24"/>
      <color rgb="FFFFFFFF"/>
      <name val="LXGW WenKai Mono TC Bold"/>
    </font>
    <font>
      <sz val="22"/>
      <color theme="1"/>
      <name val="LXGW WenKai Mono TC Bold"/>
    </font>
    <font>
      <sz val="22"/>
      <color rgb="FF93C47D"/>
      <name val="LXGW WenKai Mono TC Bold"/>
    </font>
    <font>
      <sz val="22"/>
      <color theme="5"/>
      <name val="LXGW WenKai TC"/>
    </font>
    <font>
      <b/>
      <sz val="18"/>
      <color rgb="FF000000"/>
      <name val="Noto Serif TC Medium"/>
    </font>
    <font>
      <sz val="18"/>
      <color rgb="FF000000"/>
      <name val="LXGW WenKai Mono TC"/>
    </font>
    <font>
      <sz val="24"/>
      <color theme="8" tint="0.39997558519241921"/>
      <name val="Arial"/>
      <family val="2"/>
    </font>
    <font>
      <sz val="20"/>
      <color rgb="FF000000"/>
      <name val="Noto Serif TC Medium"/>
    </font>
    <font>
      <sz val="20"/>
      <color rgb="FF000000"/>
      <name val="Arial"/>
      <family val="2"/>
    </font>
    <font>
      <sz val="14"/>
      <color rgb="FF999999"/>
      <name val="Arial"/>
      <family val="2"/>
    </font>
    <font>
      <sz val="10"/>
      <name val="Arial"/>
      <family val="2"/>
    </font>
    <font>
      <sz val="24"/>
      <color rgb="FFFFFF00"/>
      <name val="蘋方-繁 標準體"/>
      <charset val="136"/>
    </font>
    <font>
      <sz val="10"/>
      <color rgb="FF000000"/>
      <name val="SimSun"/>
      <charset val="134"/>
    </font>
    <font>
      <sz val="18"/>
      <color rgb="FF000000"/>
      <name val="SimSun"/>
      <charset val="134"/>
    </font>
    <font>
      <u/>
      <sz val="18"/>
      <color theme="10"/>
      <name val="SimSun"/>
      <charset val="134"/>
    </font>
    <font>
      <sz val="18"/>
      <color rgb="FFFF0000"/>
      <name val="SimSun"/>
      <charset val="134"/>
    </font>
    <font>
      <u/>
      <sz val="18"/>
      <color rgb="FFFF0000"/>
      <name val="SimSun"/>
      <charset val="134"/>
    </font>
    <font>
      <sz val="18"/>
      <color rgb="FFFF0000"/>
      <name val="Gungsuh"/>
      <family val="1"/>
      <charset val="129"/>
    </font>
    <font>
      <sz val="18"/>
      <color rgb="FF000000"/>
      <name val="Gungsuh"/>
      <family val="1"/>
      <charset val="129"/>
    </font>
    <font>
      <b/>
      <sz val="24"/>
      <color rgb="FFFF0000"/>
      <name val="Arial"/>
      <family val="2"/>
    </font>
    <font>
      <sz val="16"/>
      <color theme="1"/>
      <name val="Arial"/>
      <family val="2"/>
    </font>
    <font>
      <sz val="11"/>
      <color theme="1"/>
      <name val="Arial"/>
      <family val="2"/>
    </font>
    <font>
      <sz val="14"/>
      <color rgb="FFFFFFFF"/>
      <name val="Arial"/>
      <family val="2"/>
    </font>
    <font>
      <sz val="20"/>
      <color theme="4"/>
      <name val="Arial"/>
      <family val="2"/>
    </font>
    <font>
      <sz val="10"/>
      <color rgb="FF000000"/>
      <name val="Arial"/>
      <family val="2"/>
    </font>
    <font>
      <sz val="20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18"/>
      <color rgb="FF444444"/>
      <name val="Arial"/>
      <family val="2"/>
    </font>
    <font>
      <sz val="18"/>
      <color rgb="FFFF0000"/>
      <name val="Noto Serif TC SemiBold"/>
    </font>
    <font>
      <sz val="18"/>
      <color rgb="FFFF0000"/>
      <name val="Arial"/>
      <family val="2"/>
    </font>
    <font>
      <sz val="18"/>
      <color rgb="FFFF0000"/>
      <name val="新細明體"/>
      <family val="1"/>
      <charset val="136"/>
    </font>
    <font>
      <sz val="18"/>
      <color rgb="FFFFC000"/>
      <name val="Arial"/>
      <family val="2"/>
    </font>
    <font>
      <sz val="18"/>
      <color rgb="FF000000"/>
      <name val="Iansui 094"/>
      <family val="3"/>
      <charset val="136"/>
    </font>
    <font>
      <sz val="12"/>
      <name val="宋体"/>
      <charset val="134"/>
    </font>
    <font>
      <sz val="20"/>
      <name val="宋体"/>
      <charset val="134"/>
    </font>
    <font>
      <sz val="26"/>
      <color rgb="FFFF0000"/>
      <name val="KangXiZiDian.com 康熙字典體常用版"/>
      <charset val="136"/>
    </font>
    <font>
      <sz val="14"/>
      <color rgb="FFFF0000"/>
      <name val="KangXiZiDian.com 康熙字典體常用版"/>
      <charset val="136"/>
    </font>
    <font>
      <sz val="36"/>
      <color rgb="FFFF0000"/>
      <name val="KangXiZiDian.com 康熙字典體常用版"/>
      <charset val="136"/>
    </font>
    <font>
      <sz val="20"/>
      <color rgb="FFFF0000"/>
      <name val="KangXiZiDian.com 康熙字典體常用版"/>
      <charset val="136"/>
    </font>
    <font>
      <sz val="18"/>
      <name val="宋体"/>
      <charset val="134"/>
    </font>
    <font>
      <sz val="18"/>
      <color rgb="FF000000"/>
      <name val="新細明體"/>
      <family val="1"/>
      <charset val="136"/>
      <scheme val="minor"/>
    </font>
    <font>
      <sz val="18"/>
      <color theme="4"/>
      <name val="KangXiZiDian.com 康熙字典體常用版"/>
      <charset val="136"/>
    </font>
    <font>
      <sz val="16"/>
      <color rgb="FFFF0000"/>
      <name val="KangXiZiDian.com 康熙字典體常用版"/>
      <charset val="136"/>
    </font>
    <font>
      <b/>
      <sz val="20"/>
      <color rgb="FF000000"/>
      <name val="宋体"/>
      <charset val="134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  <charset val="134"/>
    </font>
    <font>
      <sz val="18"/>
      <color rgb="FF444444"/>
      <name val="PMingLiU"/>
      <family val="1"/>
      <charset val="136"/>
    </font>
    <font>
      <sz val="18"/>
      <color rgb="FFFF0000"/>
      <name val="Iansui 094"/>
      <family val="3"/>
      <charset val="136"/>
    </font>
    <font>
      <sz val="28"/>
      <color theme="8"/>
      <name val="Noto Serif TC Bold"/>
    </font>
    <font>
      <sz val="18"/>
      <color rgb="FF000000"/>
      <name val="PMingLiU"/>
      <family val="1"/>
      <charset val="136"/>
    </font>
    <font>
      <sz val="18"/>
      <color rgb="FF000000"/>
      <name val="Arial"/>
      <family val="1"/>
    </font>
    <font>
      <sz val="36"/>
      <color rgb="FF00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rgb="FF45818E"/>
        <bgColor rgb="FF45818E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729FCF"/>
        <bgColor rgb="FF729FC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3D85C6"/>
        <bgColor rgb="FF3D85C6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76A5AF"/>
        <bgColor rgb="FF76A5AF"/>
      </patternFill>
    </fill>
    <fill>
      <patternFill patternType="solid">
        <fgColor rgb="FFF8F9FA"/>
        <bgColor rgb="FFF8F9FA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D9EAD3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theme="8"/>
        <bgColor rgb="FFB7B7B7"/>
      </patternFill>
    </fill>
    <fill>
      <patternFill patternType="solid">
        <fgColor theme="0" tint="-0.14999847407452621"/>
        <bgColor rgb="FFCCCCCC"/>
      </patternFill>
    </fill>
    <fill>
      <patternFill patternType="solid">
        <fgColor rgb="FFA64D79"/>
        <bgColor rgb="FFA64D79"/>
      </patternFill>
    </fill>
    <fill>
      <patternFill patternType="solid">
        <fgColor rgb="FF999999"/>
        <bgColor rgb="FF999999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D8E4BC"/>
        <bgColor rgb="FF000000"/>
      </patternFill>
    </fill>
  </fills>
  <borders count="10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dotted">
        <color rgb="FFA4C2F4"/>
      </right>
      <top style="thin">
        <color rgb="FF000000"/>
      </top>
      <bottom/>
      <diagonal/>
    </border>
    <border>
      <left/>
      <right/>
      <top style="thin">
        <color rgb="FF000000"/>
      </top>
      <bottom style="dotted">
        <color rgb="FFA4C2F4"/>
      </bottom>
      <diagonal/>
    </border>
    <border>
      <left/>
      <right style="thin">
        <color rgb="FF000000"/>
      </right>
      <top style="thin">
        <color rgb="FF000000"/>
      </top>
      <bottom style="dotted">
        <color rgb="FFA4C2F4"/>
      </bottom>
      <diagonal/>
    </border>
    <border>
      <left/>
      <right style="thin">
        <color rgb="FFF8F9FA"/>
      </right>
      <top style="thin">
        <color rgb="FF000000"/>
      </top>
      <bottom/>
      <diagonal/>
    </border>
    <border>
      <left style="thin">
        <color rgb="FFF8F9FA"/>
      </left>
      <right/>
      <top style="thin">
        <color rgb="FF000000"/>
      </top>
      <bottom style="thin">
        <color rgb="FFF8F9FA"/>
      </bottom>
      <diagonal/>
    </border>
    <border>
      <left/>
      <right style="thin">
        <color rgb="FF000000"/>
      </right>
      <top style="thin">
        <color rgb="FF000000"/>
      </top>
      <bottom style="thin">
        <color rgb="FFF8F9FA"/>
      </bottom>
      <diagonal/>
    </border>
    <border>
      <left/>
      <right style="thin">
        <color rgb="FFD9EAD3"/>
      </right>
      <top style="thin">
        <color rgb="FF000000"/>
      </top>
      <bottom/>
      <diagonal/>
    </border>
    <border>
      <left style="thin">
        <color rgb="FFD9EAD3"/>
      </left>
      <right/>
      <top style="thin">
        <color rgb="FF000000"/>
      </top>
      <bottom style="thin">
        <color rgb="FFD9EAD3"/>
      </bottom>
      <diagonal/>
    </border>
    <border>
      <left/>
      <right style="thin">
        <color rgb="FF000000"/>
      </right>
      <top style="thin">
        <color rgb="FF000000"/>
      </top>
      <bottom style="thin">
        <color rgb="FFD9EAD3"/>
      </bottom>
      <diagonal/>
    </border>
    <border>
      <left/>
      <right style="dotted">
        <color rgb="FFA4C2F4"/>
      </right>
      <top/>
      <bottom/>
      <diagonal/>
    </border>
    <border>
      <left/>
      <right/>
      <top style="dotted">
        <color rgb="FFA4C2F4"/>
      </top>
      <bottom style="dotted">
        <color rgb="FFA4C2F4"/>
      </bottom>
      <diagonal/>
    </border>
    <border>
      <left/>
      <right style="thin">
        <color rgb="FF000000"/>
      </right>
      <top style="dotted">
        <color rgb="FFA4C2F4"/>
      </top>
      <bottom style="dotted">
        <color rgb="FFA4C2F4"/>
      </bottom>
      <diagonal/>
    </border>
    <border>
      <left style="thin">
        <color rgb="FF000000"/>
      </left>
      <right/>
      <top/>
      <bottom style="thin">
        <color rgb="FFF8F9FA"/>
      </bottom>
      <diagonal/>
    </border>
    <border>
      <left/>
      <right style="thin">
        <color rgb="FFF8F9FA"/>
      </right>
      <top/>
      <bottom style="thin">
        <color rgb="FFF8F9FA"/>
      </bottom>
      <diagonal/>
    </border>
    <border>
      <left style="thin">
        <color rgb="FFF8F9FA"/>
      </left>
      <right/>
      <top style="thin">
        <color rgb="FFF8F9FA"/>
      </top>
      <bottom style="thin">
        <color rgb="FFF8F9FA"/>
      </bottom>
      <diagonal/>
    </border>
    <border>
      <left/>
      <right style="thin">
        <color rgb="FF000000"/>
      </right>
      <top style="thin">
        <color rgb="FFF8F9FA"/>
      </top>
      <bottom style="thin">
        <color rgb="FFF8F9FA"/>
      </bottom>
      <diagonal/>
    </border>
    <border>
      <left style="thin">
        <color rgb="FF000000"/>
      </left>
      <right/>
      <top/>
      <bottom style="thin">
        <color rgb="FFD9EAD3"/>
      </bottom>
      <diagonal/>
    </border>
    <border>
      <left/>
      <right style="thin">
        <color rgb="FFD9EAD3"/>
      </right>
      <top/>
      <bottom style="thin">
        <color rgb="FFD9EAD3"/>
      </bottom>
      <diagonal/>
    </border>
    <border>
      <left style="thin">
        <color rgb="FFD9EAD3"/>
      </left>
      <right/>
      <top style="thin">
        <color rgb="FFD9EAD3"/>
      </top>
      <bottom style="thin">
        <color rgb="FFD9EAD3"/>
      </bottom>
      <diagonal/>
    </border>
    <border>
      <left/>
      <right style="thin">
        <color rgb="FF000000"/>
      </right>
      <top style="thin">
        <color rgb="FFD9EAD3"/>
      </top>
      <bottom style="thin">
        <color rgb="FFD9EAD3"/>
      </bottom>
      <diagonal/>
    </border>
    <border>
      <left style="thin">
        <color rgb="FF000000"/>
      </left>
      <right/>
      <top/>
      <bottom style="dotted">
        <color rgb="FFA4C2F4"/>
      </bottom>
      <diagonal/>
    </border>
    <border>
      <left/>
      <right style="dotted">
        <color rgb="FFA4C2F4"/>
      </right>
      <top/>
      <bottom style="dotted">
        <color rgb="FFA4C2F4"/>
      </bottom>
      <diagonal/>
    </border>
    <border>
      <left style="thin">
        <color rgb="FF000000"/>
      </left>
      <right/>
      <top style="thin">
        <color rgb="FFF8F9FA"/>
      </top>
      <bottom style="thin">
        <color rgb="FFF8F9FA"/>
      </bottom>
      <diagonal/>
    </border>
    <border>
      <left/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000000"/>
      </left>
      <right/>
      <top style="thin">
        <color rgb="FFD9EAD3"/>
      </top>
      <bottom style="thin">
        <color rgb="FFD9EAD3"/>
      </bottom>
      <diagonal/>
    </border>
    <border>
      <left/>
      <right style="thin">
        <color rgb="FFD9EAD3"/>
      </right>
      <top style="thin">
        <color rgb="FFD9EAD3"/>
      </top>
      <bottom style="thin">
        <color rgb="FFD9EAD3"/>
      </bottom>
      <diagonal/>
    </border>
    <border>
      <left/>
      <right style="dotted">
        <color rgb="FFB4C7DC"/>
      </right>
      <top/>
      <bottom style="thin">
        <color rgb="FF000000"/>
      </bottom>
      <diagonal/>
    </border>
    <border>
      <left style="dotted">
        <color rgb="FFB4C7DC"/>
      </left>
      <right/>
      <top style="dotted">
        <color rgb="FFA4C2F4"/>
      </top>
      <bottom style="thin">
        <color rgb="FF000000"/>
      </bottom>
      <diagonal/>
    </border>
    <border>
      <left/>
      <right style="thin">
        <color rgb="FF000000"/>
      </right>
      <top style="dotted">
        <color rgb="FFA4C2F4"/>
      </top>
      <bottom style="thin">
        <color rgb="FF000000"/>
      </bottom>
      <diagonal/>
    </border>
    <border>
      <left style="thin">
        <color rgb="FF000000"/>
      </left>
      <right/>
      <top style="thin">
        <color rgb="FFF8F9FA"/>
      </top>
      <bottom style="hair">
        <color rgb="FFCCCCCC"/>
      </bottom>
      <diagonal/>
    </border>
    <border>
      <left/>
      <right style="thin">
        <color rgb="FFF8F9FA"/>
      </right>
      <top style="thin">
        <color rgb="FFF8F9FA"/>
      </top>
      <bottom style="hair">
        <color rgb="FFCCCCCC"/>
      </bottom>
      <diagonal/>
    </border>
    <border>
      <left style="thin">
        <color rgb="FFF8F9FA"/>
      </left>
      <right/>
      <top style="thin">
        <color rgb="FFF8F9FA"/>
      </top>
      <bottom style="hair">
        <color rgb="FFCCCCCC"/>
      </bottom>
      <diagonal/>
    </border>
    <border>
      <left/>
      <right style="thin">
        <color rgb="FF000000"/>
      </right>
      <top style="thin">
        <color rgb="FFF8F9FA"/>
      </top>
      <bottom style="hair">
        <color rgb="FFCCCCCC"/>
      </bottom>
      <diagonal/>
    </border>
    <border>
      <left style="thin">
        <color rgb="FF000000"/>
      </left>
      <right/>
      <top style="thin">
        <color rgb="FFD9EAD3"/>
      </top>
      <bottom style="hair">
        <color rgb="FFCCCCCC"/>
      </bottom>
      <diagonal/>
    </border>
    <border>
      <left/>
      <right style="thin">
        <color rgb="FFD9EAD3"/>
      </right>
      <top style="thin">
        <color rgb="FFD9EAD3"/>
      </top>
      <bottom style="hair">
        <color rgb="FFCCCCCC"/>
      </bottom>
      <diagonal/>
    </border>
    <border>
      <left style="thin">
        <color rgb="FFD9EAD3"/>
      </left>
      <right/>
      <top style="thin">
        <color rgb="FFD9EAD3"/>
      </top>
      <bottom style="hair">
        <color rgb="FFCCCCCC"/>
      </bottom>
      <diagonal/>
    </border>
    <border>
      <left/>
      <right style="thin">
        <color rgb="FF000000"/>
      </right>
      <top style="thin">
        <color rgb="FFD9EAD3"/>
      </top>
      <bottom style="hair">
        <color rgb="FFCCCCCC"/>
      </bottom>
      <diagonal/>
    </border>
    <border>
      <left/>
      <right/>
      <top/>
      <bottom style="dotted">
        <color rgb="FFA4C2F4"/>
      </bottom>
      <diagonal/>
    </border>
    <border>
      <left style="thin">
        <color rgb="FF000000"/>
      </left>
      <right/>
      <top style="hair">
        <color rgb="FFCCCCCC"/>
      </top>
      <bottom/>
      <diagonal/>
    </border>
    <border>
      <left/>
      <right style="thin">
        <color rgb="FFF8F9FA"/>
      </right>
      <top style="hair">
        <color rgb="FFCCCCCC"/>
      </top>
      <bottom/>
      <diagonal/>
    </border>
    <border>
      <left style="thin">
        <color rgb="FFF8F9FA"/>
      </left>
      <right/>
      <top style="hair">
        <color rgb="FFCCCCCC"/>
      </top>
      <bottom style="thin">
        <color rgb="FFF8F9FA"/>
      </bottom>
      <diagonal/>
    </border>
    <border>
      <left/>
      <right style="thin">
        <color rgb="FF000000"/>
      </right>
      <top style="hair">
        <color rgb="FFCCCCCC"/>
      </top>
      <bottom style="thin">
        <color rgb="FFF8F9FA"/>
      </bottom>
      <diagonal/>
    </border>
    <border>
      <left/>
      <right style="thin">
        <color rgb="FFD9EAD3"/>
      </right>
      <top style="hair">
        <color rgb="FFCCCCCC"/>
      </top>
      <bottom/>
      <diagonal/>
    </border>
    <border>
      <left style="thin">
        <color rgb="FFD9EAD3"/>
      </left>
      <right/>
      <top style="hair">
        <color rgb="FFCCCCCC"/>
      </top>
      <bottom style="thin">
        <color rgb="FFD9EAD3"/>
      </bottom>
      <diagonal/>
    </border>
    <border>
      <left/>
      <right style="thin">
        <color rgb="FF000000"/>
      </right>
      <top style="hair">
        <color rgb="FFCCCCCC"/>
      </top>
      <bottom style="thin">
        <color rgb="FFD9EAD3"/>
      </bottom>
      <diagonal/>
    </border>
    <border>
      <left style="thin">
        <color rgb="FF000000"/>
      </left>
      <right/>
      <top style="thin">
        <color rgb="FFF8F9FA"/>
      </top>
      <bottom style="thin">
        <color rgb="FF000000"/>
      </bottom>
      <diagonal/>
    </border>
    <border>
      <left/>
      <right style="thin">
        <color rgb="FFF8F9FA"/>
      </right>
      <top style="thin">
        <color rgb="FFF8F9FA"/>
      </top>
      <bottom style="thin">
        <color rgb="FF000000"/>
      </bottom>
      <diagonal/>
    </border>
    <border>
      <left style="thin">
        <color rgb="FFF8F9FA"/>
      </left>
      <right/>
      <top style="thin">
        <color rgb="FFF8F9FA"/>
      </top>
      <bottom style="thin">
        <color rgb="FF000000"/>
      </bottom>
      <diagonal/>
    </border>
    <border>
      <left/>
      <right style="thin">
        <color rgb="FF000000"/>
      </right>
      <top style="thin">
        <color rgb="FFF8F9FA"/>
      </top>
      <bottom style="thin">
        <color rgb="FF000000"/>
      </bottom>
      <diagonal/>
    </border>
    <border>
      <left style="thin">
        <color rgb="FF000000"/>
      </left>
      <right/>
      <top style="thin">
        <color rgb="FFD9EAD3"/>
      </top>
      <bottom style="thin">
        <color rgb="FF000000"/>
      </bottom>
      <diagonal/>
    </border>
    <border>
      <left/>
      <right style="thin">
        <color rgb="FFD9EAD3"/>
      </right>
      <top style="thin">
        <color rgb="FFD9EAD3"/>
      </top>
      <bottom style="thin">
        <color rgb="FF000000"/>
      </bottom>
      <diagonal/>
    </border>
    <border>
      <left style="thin">
        <color rgb="FFD9EAD3"/>
      </left>
      <right/>
      <top style="thin">
        <color rgb="FFD9EAD3"/>
      </top>
      <bottom style="thin">
        <color rgb="FF000000"/>
      </bottom>
      <diagonal/>
    </border>
    <border>
      <left/>
      <right style="thin">
        <color rgb="FF000000"/>
      </right>
      <top style="thin">
        <color rgb="FFD9EAD3"/>
      </top>
      <bottom style="thin">
        <color rgb="FF000000"/>
      </bottom>
      <diagonal/>
    </border>
    <border>
      <left style="thin">
        <color rgb="FF0645AD"/>
      </left>
      <right style="thin">
        <color rgb="FF0645AD"/>
      </right>
      <top style="thin">
        <color rgb="FF0645AD"/>
      </top>
      <bottom style="thin">
        <color rgb="FF0645AD"/>
      </bottom>
      <diagonal/>
    </border>
    <border>
      <left style="thin">
        <color rgb="FF0645AD"/>
      </left>
      <right/>
      <top style="thin">
        <color rgb="FF0645AD"/>
      </top>
      <bottom style="thin">
        <color rgb="FF0645AD"/>
      </bottom>
      <diagonal/>
    </border>
    <border>
      <left/>
      <right style="thin">
        <color rgb="FF0645AD"/>
      </right>
      <top style="thin">
        <color rgb="FF0645AD"/>
      </top>
      <bottom style="thin">
        <color rgb="FF0645AD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3D85C6"/>
      </left>
      <right style="thin">
        <color rgb="FF3D85C6"/>
      </right>
      <top style="thin">
        <color rgb="FF3D85C6"/>
      </top>
      <bottom style="thin">
        <color rgb="FF3D85C6"/>
      </bottom>
      <diagonal/>
    </border>
    <border>
      <left style="thin">
        <color rgb="FF3D85C6"/>
      </left>
      <right/>
      <top style="thin">
        <color rgb="FF3D85C6"/>
      </top>
      <bottom style="thin">
        <color rgb="FF3D85C6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  <diagonal/>
    </border>
    <border>
      <left/>
      <right style="thin">
        <color rgb="FF3D85C6"/>
      </right>
      <top style="thin">
        <color rgb="FF3D85C6"/>
      </top>
      <bottom style="thin">
        <color rgb="FF3D85C6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/>
      <bottom style="thin">
        <color rgb="FF3366BB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0" fontId="19" fillId="0" borderId="0"/>
    <xf numFmtId="0" fontId="2" fillId="0" borderId="0">
      <alignment vertical="center"/>
    </xf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746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1" fillId="3" borderId="2" xfId="0" applyFont="1" applyFill="1" applyBorder="1" applyAlignment="1">
      <alignment horizontal="left" vertical="center" inden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1" fillId="3" borderId="2" xfId="0" applyFont="1" applyFill="1" applyBorder="1" applyAlignment="1">
      <alignment vertical="center"/>
    </xf>
    <xf numFmtId="0" fontId="11" fillId="5" borderId="1" xfId="0" applyFont="1" applyFill="1" applyBorder="1" applyAlignment="1">
      <alignment vertical="center"/>
    </xf>
    <xf numFmtId="0" fontId="12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/>
    </xf>
    <xf numFmtId="0" fontId="10" fillId="8" borderId="1" xfId="0" applyFont="1" applyFill="1" applyBorder="1" applyAlignment="1">
      <alignment vertical="center"/>
    </xf>
    <xf numFmtId="0" fontId="11" fillId="9" borderId="2" xfId="0" applyFont="1" applyFill="1" applyBorder="1" applyAlignment="1">
      <alignment horizontal="left" vertical="center" indent="1"/>
    </xf>
    <xf numFmtId="0" fontId="17" fillId="10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vertical="center"/>
    </xf>
    <xf numFmtId="0" fontId="11" fillId="9" borderId="2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20" fillId="0" borderId="0" xfId="1" applyFont="1" applyAlignment="1">
      <alignment vertical="center"/>
    </xf>
    <xf numFmtId="0" fontId="21" fillId="0" borderId="0" xfId="2" applyFont="1" applyAlignment="1">
      <alignment horizontal="center" vertical="center"/>
    </xf>
    <xf numFmtId="0" fontId="2" fillId="0" borderId="0" xfId="2">
      <alignment vertical="center"/>
    </xf>
    <xf numFmtId="0" fontId="22" fillId="2" borderId="3" xfId="2" applyFont="1" applyFill="1" applyBorder="1" applyAlignment="1">
      <alignment horizontal="center" vertical="center"/>
    </xf>
    <xf numFmtId="0" fontId="22" fillId="2" borderId="1" xfId="2" applyFont="1" applyFill="1" applyBorder="1" applyAlignment="1">
      <alignment horizontal="center" vertical="center"/>
    </xf>
    <xf numFmtId="0" fontId="24" fillId="0" borderId="3" xfId="2" applyFont="1" applyBorder="1" applyAlignment="1">
      <alignment horizontal="center" vertical="center"/>
    </xf>
    <xf numFmtId="0" fontId="25" fillId="0" borderId="3" xfId="2" applyFont="1" applyBorder="1" applyAlignment="1">
      <alignment horizontal="center" vertical="center"/>
    </xf>
    <xf numFmtId="0" fontId="24" fillId="0" borderId="1" xfId="2" applyFont="1" applyBorder="1" applyAlignment="1">
      <alignment horizontal="center" vertical="center"/>
    </xf>
    <xf numFmtId="0" fontId="25" fillId="0" borderId="1" xfId="2" applyFont="1" applyBorder="1" applyAlignment="1">
      <alignment horizontal="center" vertical="center"/>
    </xf>
    <xf numFmtId="0" fontId="26" fillId="5" borderId="3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0" fontId="27" fillId="4" borderId="3" xfId="2" applyFont="1" applyFill="1" applyBorder="1" applyAlignment="1">
      <alignment horizontal="center" vertical="center"/>
    </xf>
    <xf numFmtId="0" fontId="27" fillId="4" borderId="1" xfId="2" applyFont="1" applyFill="1" applyBorder="1" applyAlignment="1">
      <alignment horizontal="center" vertical="center"/>
    </xf>
    <xf numFmtId="0" fontId="24" fillId="0" borderId="0" xfId="2" applyFont="1" applyAlignment="1">
      <alignment horizontal="center" vertical="center"/>
    </xf>
    <xf numFmtId="0" fontId="25" fillId="0" borderId="0" xfId="2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 indent="1"/>
    </xf>
    <xf numFmtId="0" fontId="31" fillId="0" borderId="0" xfId="0" applyFont="1" applyAlignment="1">
      <alignment horizontal="center"/>
    </xf>
    <xf numFmtId="0" fontId="32" fillId="12" borderId="1" xfId="4" applyFont="1" applyFill="1" applyBorder="1" applyAlignment="1">
      <alignment horizontal="center" vertical="center" wrapText="1"/>
    </xf>
    <xf numFmtId="0" fontId="33" fillId="12" borderId="1" xfId="0" applyFont="1" applyFill="1" applyBorder="1" applyAlignment="1">
      <alignment horizontal="center" vertical="center" wrapText="1"/>
    </xf>
    <xf numFmtId="0" fontId="34" fillId="12" borderId="1" xfId="4" applyFont="1" applyFill="1" applyBorder="1" applyAlignment="1">
      <alignment horizontal="left" vertical="center"/>
    </xf>
    <xf numFmtId="0" fontId="30" fillId="13" borderId="1" xfId="0" applyFont="1" applyFill="1" applyBorder="1" applyAlignment="1">
      <alignment horizontal="left" vertical="center" indent="1"/>
    </xf>
    <xf numFmtId="0" fontId="34" fillId="13" borderId="1" xfId="4" applyFont="1" applyFill="1" applyBorder="1" applyAlignment="1">
      <alignment horizontal="left" vertical="center" indent="1"/>
    </xf>
    <xf numFmtId="0" fontId="35" fillId="0" borderId="1" xfId="0" applyFont="1" applyBorder="1" applyAlignment="1">
      <alignment horizontal="center" vertical="center"/>
    </xf>
    <xf numFmtId="0" fontId="30" fillId="12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 indent="1"/>
    </xf>
    <xf numFmtId="0" fontId="32" fillId="12" borderId="1" xfId="4" applyFont="1" applyFill="1" applyBorder="1" applyAlignment="1">
      <alignment horizontal="center" vertical="center"/>
    </xf>
    <xf numFmtId="0" fontId="36" fillId="0" borderId="1" xfId="4" applyFont="1" applyBorder="1" applyAlignment="1">
      <alignment horizontal="center" vertical="center"/>
    </xf>
    <xf numFmtId="0" fontId="37" fillId="12" borderId="1" xfId="0" applyFont="1" applyFill="1" applyBorder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38" fillId="0" borderId="0" xfId="0" applyFont="1"/>
    <xf numFmtId="0" fontId="41" fillId="0" borderId="0" xfId="0" applyFont="1"/>
    <xf numFmtId="0" fontId="41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 wrapText="1"/>
    </xf>
    <xf numFmtId="0" fontId="41" fillId="0" borderId="0" xfId="0" quotePrefix="1" applyFont="1" applyAlignment="1">
      <alignment horizontal="center" vertical="center"/>
    </xf>
    <xf numFmtId="0" fontId="41" fillId="15" borderId="3" xfId="0" applyFont="1" applyFill="1" applyBorder="1" applyAlignment="1">
      <alignment horizontal="center" vertical="center"/>
    </xf>
    <xf numFmtId="0" fontId="43" fillId="6" borderId="3" xfId="0" applyFont="1" applyFill="1" applyBorder="1" applyAlignment="1">
      <alignment horizontal="center" vertical="center"/>
    </xf>
    <xf numFmtId="0" fontId="44" fillId="17" borderId="3" xfId="0" applyFont="1" applyFill="1" applyBorder="1" applyAlignment="1">
      <alignment horizontal="center" vertical="center"/>
    </xf>
    <xf numFmtId="0" fontId="44" fillId="18" borderId="3" xfId="0" applyFont="1" applyFill="1" applyBorder="1" applyAlignment="1">
      <alignment horizontal="center" vertical="center"/>
    </xf>
    <xf numFmtId="0" fontId="41" fillId="19" borderId="3" xfId="0" applyFont="1" applyFill="1" applyBorder="1" applyAlignment="1">
      <alignment horizontal="center" vertical="center" wrapText="1"/>
    </xf>
    <xf numFmtId="0" fontId="45" fillId="20" borderId="0" xfId="0" applyFont="1" applyFill="1" applyAlignment="1">
      <alignment horizontal="center" vertical="center"/>
    </xf>
    <xf numFmtId="0" fontId="46" fillId="0" borderId="22" xfId="0" applyFont="1" applyBorder="1" applyAlignment="1">
      <alignment horizontal="left" vertical="center" indent="1"/>
    </xf>
    <xf numFmtId="0" fontId="47" fillId="0" borderId="21" xfId="0" applyFont="1" applyBorder="1" applyAlignment="1">
      <alignment horizontal="center" vertical="center"/>
    </xf>
    <xf numFmtId="176" fontId="48" fillId="0" borderId="20" xfId="4" applyNumberFormat="1" applyFont="1" applyFill="1" applyBorder="1" applyAlignment="1">
      <alignment horizontal="center" vertical="center"/>
    </xf>
    <xf numFmtId="0" fontId="50" fillId="0" borderId="19" xfId="4" applyFont="1" applyFill="1" applyBorder="1" applyAlignment="1">
      <alignment horizontal="center" vertical="center"/>
    </xf>
    <xf numFmtId="0" fontId="51" fillId="0" borderId="19" xfId="4" applyFont="1" applyFill="1" applyBorder="1" applyAlignment="1">
      <alignment horizontal="center" vertical="center"/>
    </xf>
    <xf numFmtId="0" fontId="53" fillId="0" borderId="21" xfId="0" applyFont="1" applyBorder="1" applyAlignment="1">
      <alignment horizontal="center" vertical="center"/>
    </xf>
    <xf numFmtId="177" fontId="60" fillId="0" borderId="20" xfId="4" applyNumberFormat="1" applyFont="1" applyFill="1" applyBorder="1" applyAlignment="1">
      <alignment horizontal="center" vertical="center"/>
    </xf>
    <xf numFmtId="0" fontId="10" fillId="21" borderId="1" xfId="0" applyFont="1" applyFill="1" applyBorder="1" applyAlignment="1">
      <alignment vertical="center"/>
    </xf>
    <xf numFmtId="0" fontId="11" fillId="22" borderId="2" xfId="0" applyFont="1" applyFill="1" applyBorder="1" applyAlignment="1">
      <alignment horizontal="left" vertical="center" indent="1"/>
    </xf>
    <xf numFmtId="0" fontId="11" fillId="21" borderId="1" xfId="0" applyFont="1" applyFill="1" applyBorder="1" applyAlignment="1">
      <alignment horizontal="center" vertical="center"/>
    </xf>
    <xf numFmtId="0" fontId="11" fillId="21" borderId="1" xfId="0" applyFont="1" applyFill="1" applyBorder="1" applyAlignment="1">
      <alignment vertical="center"/>
    </xf>
    <xf numFmtId="0" fontId="11" fillId="22" borderId="2" xfId="0" applyFont="1" applyFill="1" applyBorder="1" applyAlignment="1">
      <alignment vertical="center"/>
    </xf>
    <xf numFmtId="0" fontId="11" fillId="23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1" fillId="21" borderId="2" xfId="0" applyFont="1" applyFill="1" applyBorder="1" applyAlignment="1">
      <alignment horizontal="left" vertical="center" indent="1"/>
    </xf>
    <xf numFmtId="0" fontId="11" fillId="21" borderId="2" xfId="0" applyFont="1" applyFill="1" applyBorder="1" applyAlignment="1">
      <alignment vertical="center"/>
    </xf>
    <xf numFmtId="0" fontId="14" fillId="21" borderId="1" xfId="0" applyFont="1" applyFill="1" applyBorder="1" applyAlignment="1">
      <alignment vertical="center"/>
    </xf>
    <xf numFmtId="0" fontId="13" fillId="21" borderId="1" xfId="0" applyFont="1" applyFill="1" applyBorder="1" applyAlignment="1">
      <alignment vertical="center"/>
    </xf>
    <xf numFmtId="0" fontId="3" fillId="0" borderId="27" xfId="0" applyFont="1" applyBorder="1" applyAlignment="1">
      <alignment horizontal="center"/>
    </xf>
    <xf numFmtId="0" fontId="7" fillId="2" borderId="28" xfId="0" applyFont="1" applyFill="1" applyBorder="1" applyAlignment="1">
      <alignment horizontal="center" vertical="center"/>
    </xf>
    <xf numFmtId="0" fontId="61" fillId="0" borderId="28" xfId="0" applyFont="1" applyBorder="1" applyAlignment="1">
      <alignment horizontal="left" vertical="center"/>
    </xf>
    <xf numFmtId="0" fontId="61" fillId="21" borderId="28" xfId="0" applyFont="1" applyFill="1" applyBorder="1" applyAlignment="1">
      <alignment horizontal="left" vertical="center"/>
    </xf>
    <xf numFmtId="0" fontId="62" fillId="10" borderId="28" xfId="0" applyFont="1" applyFill="1" applyBorder="1" applyAlignment="1">
      <alignment horizontal="left" vertical="center"/>
    </xf>
    <xf numFmtId="0" fontId="5" fillId="0" borderId="27" xfId="0" applyFont="1" applyBorder="1"/>
    <xf numFmtId="0" fontId="63" fillId="21" borderId="1" xfId="0" applyFont="1" applyFill="1" applyBorder="1" applyAlignment="1">
      <alignment vertical="center"/>
    </xf>
    <xf numFmtId="0" fontId="16" fillId="8" borderId="1" xfId="0" applyFont="1" applyFill="1" applyBorder="1" applyAlignment="1">
      <alignment vertical="center"/>
    </xf>
    <xf numFmtId="0" fontId="64" fillId="0" borderId="1" xfId="0" applyFont="1" applyBorder="1" applyAlignment="1">
      <alignment vertical="center"/>
    </xf>
    <xf numFmtId="0" fontId="65" fillId="3" borderId="2" xfId="0" applyFont="1" applyFill="1" applyBorder="1" applyAlignment="1">
      <alignment horizontal="left" vertical="center" indent="1"/>
    </xf>
    <xf numFmtId="0" fontId="66" fillId="0" borderId="28" xfId="0" applyFont="1" applyBorder="1" applyAlignment="1">
      <alignment horizontal="left" vertical="center"/>
    </xf>
    <xf numFmtId="0" fontId="65" fillId="0" borderId="1" xfId="0" applyFont="1" applyBorder="1" applyAlignment="1">
      <alignment vertical="center"/>
    </xf>
    <xf numFmtId="0" fontId="65" fillId="5" borderId="1" xfId="0" applyFont="1" applyFill="1" applyBorder="1" applyAlignment="1">
      <alignment vertical="center"/>
    </xf>
    <xf numFmtId="0" fontId="65" fillId="0" borderId="1" xfId="0" applyFont="1" applyBorder="1" applyAlignment="1">
      <alignment horizontal="center" vertical="center"/>
    </xf>
    <xf numFmtId="0" fontId="65" fillId="3" borderId="2" xfId="0" applyFont="1" applyFill="1" applyBorder="1" applyAlignment="1">
      <alignment vertical="center"/>
    </xf>
    <xf numFmtId="0" fontId="64" fillId="21" borderId="1" xfId="0" applyFont="1" applyFill="1" applyBorder="1" applyAlignment="1">
      <alignment vertical="center"/>
    </xf>
    <xf numFmtId="0" fontId="65" fillId="22" borderId="2" xfId="0" applyFont="1" applyFill="1" applyBorder="1" applyAlignment="1">
      <alignment horizontal="left" vertical="center" indent="1"/>
    </xf>
    <xf numFmtId="0" fontId="66" fillId="21" borderId="28" xfId="0" applyFont="1" applyFill="1" applyBorder="1" applyAlignment="1">
      <alignment horizontal="left" vertical="center"/>
    </xf>
    <xf numFmtId="0" fontId="65" fillId="21" borderId="1" xfId="0" applyFont="1" applyFill="1" applyBorder="1" applyAlignment="1">
      <alignment vertical="center"/>
    </xf>
    <xf numFmtId="0" fontId="65" fillId="23" borderId="1" xfId="0" applyFont="1" applyFill="1" applyBorder="1" applyAlignment="1">
      <alignment vertical="center"/>
    </xf>
    <xf numFmtId="0" fontId="65" fillId="21" borderId="1" xfId="0" applyFont="1" applyFill="1" applyBorder="1" applyAlignment="1">
      <alignment horizontal="center" vertical="center"/>
    </xf>
    <xf numFmtId="0" fontId="65" fillId="22" borderId="2" xfId="0" applyFont="1" applyFill="1" applyBorder="1" applyAlignment="1">
      <alignment vertical="center"/>
    </xf>
    <xf numFmtId="0" fontId="67" fillId="0" borderId="1" xfId="0" applyFont="1" applyBorder="1" applyAlignment="1">
      <alignment vertical="center"/>
    </xf>
    <xf numFmtId="0" fontId="13" fillId="3" borderId="2" xfId="0" applyFont="1" applyFill="1" applyBorder="1" applyAlignment="1">
      <alignment horizontal="left" vertical="center" indent="1"/>
    </xf>
    <xf numFmtId="0" fontId="68" fillId="0" borderId="28" xfId="0" applyFont="1" applyBorder="1" applyAlignment="1">
      <alignment horizontal="left" vertical="center"/>
    </xf>
    <xf numFmtId="0" fontId="13" fillId="5" borderId="1" xfId="0" applyFont="1" applyFill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3" fillId="3" borderId="2" xfId="0" applyFont="1" applyFill="1" applyBorder="1" applyAlignment="1">
      <alignment vertical="center"/>
    </xf>
    <xf numFmtId="0" fontId="67" fillId="21" borderId="1" xfId="0" applyFont="1" applyFill="1" applyBorder="1" applyAlignment="1">
      <alignment vertical="center"/>
    </xf>
    <xf numFmtId="0" fontId="13" fillId="21" borderId="2" xfId="0" applyFont="1" applyFill="1" applyBorder="1" applyAlignment="1">
      <alignment horizontal="left" vertical="center" indent="1"/>
    </xf>
    <xf numFmtId="0" fontId="68" fillId="21" borderId="28" xfId="0" applyFont="1" applyFill="1" applyBorder="1" applyAlignment="1">
      <alignment horizontal="left" vertical="center"/>
    </xf>
    <xf numFmtId="0" fontId="13" fillId="21" borderId="1" xfId="0" applyFont="1" applyFill="1" applyBorder="1" applyAlignment="1">
      <alignment horizontal="center" vertical="center"/>
    </xf>
    <xf numFmtId="0" fontId="13" fillId="21" borderId="2" xfId="0" applyFont="1" applyFill="1" applyBorder="1" applyAlignment="1">
      <alignment vertical="center"/>
    </xf>
    <xf numFmtId="0" fontId="15" fillId="6" borderId="1" xfId="0" applyFont="1" applyFill="1" applyBorder="1" applyAlignment="1">
      <alignment vertical="center"/>
    </xf>
    <xf numFmtId="0" fontId="70" fillId="0" borderId="0" xfId="0" applyFont="1"/>
    <xf numFmtId="0" fontId="71" fillId="0" borderId="0" xfId="0" applyFont="1"/>
    <xf numFmtId="0" fontId="10" fillId="0" borderId="0" xfId="0" applyFont="1" applyAlignment="1">
      <alignment vertical="center"/>
    </xf>
    <xf numFmtId="0" fontId="11" fillId="0" borderId="0" xfId="0" applyFont="1" applyAlignment="1">
      <alignment horizontal="left" vertical="center" indent="1"/>
    </xf>
    <xf numFmtId="0" fontId="61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13" fillId="0" borderId="0" xfId="0" applyFont="1" applyAlignment="1">
      <alignment horizontal="left" vertical="center" indent="1"/>
    </xf>
    <xf numFmtId="0" fontId="68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62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vertical="center"/>
    </xf>
    <xf numFmtId="0" fontId="11" fillId="3" borderId="3" xfId="0" applyFont="1" applyFill="1" applyBorder="1" applyAlignment="1">
      <alignment horizontal="left" vertical="center" indent="1"/>
    </xf>
    <xf numFmtId="0" fontId="61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vertical="center"/>
    </xf>
    <xf numFmtId="0" fontId="11" fillId="5" borderId="3" xfId="0" applyFont="1" applyFill="1" applyBorder="1" applyAlignment="1">
      <alignment vertical="center"/>
    </xf>
    <xf numFmtId="0" fontId="11" fillId="0" borderId="3" xfId="0" applyFont="1" applyBorder="1" applyAlignment="1">
      <alignment horizontal="center" vertical="center"/>
    </xf>
    <xf numFmtId="0" fontId="11" fillId="3" borderId="3" xfId="0" applyFont="1" applyFill="1" applyBorder="1" applyAlignment="1">
      <alignment vertical="center"/>
    </xf>
    <xf numFmtId="0" fontId="67" fillId="0" borderId="3" xfId="0" applyFont="1" applyBorder="1" applyAlignment="1">
      <alignment vertical="center"/>
    </xf>
    <xf numFmtId="0" fontId="13" fillId="3" borderId="3" xfId="0" applyFont="1" applyFill="1" applyBorder="1" applyAlignment="1">
      <alignment horizontal="left" vertical="center" indent="1"/>
    </xf>
    <xf numFmtId="0" fontId="68" fillId="0" borderId="3" xfId="0" applyFont="1" applyBorder="1" applyAlignment="1">
      <alignment horizontal="left" vertical="center"/>
    </xf>
    <xf numFmtId="0" fontId="13" fillId="0" borderId="3" xfId="0" applyFont="1" applyBorder="1" applyAlignment="1">
      <alignment vertical="center"/>
    </xf>
    <xf numFmtId="0" fontId="13" fillId="5" borderId="3" xfId="0" applyFont="1" applyFill="1" applyBorder="1" applyAlignment="1">
      <alignment vertical="center"/>
    </xf>
    <xf numFmtId="0" fontId="13" fillId="0" borderId="3" xfId="0" applyFont="1" applyBorder="1" applyAlignment="1">
      <alignment horizontal="center" vertical="center"/>
    </xf>
    <xf numFmtId="0" fontId="13" fillId="3" borderId="3" xfId="0" applyFont="1" applyFill="1" applyBorder="1" applyAlignment="1">
      <alignment vertical="center"/>
    </xf>
    <xf numFmtId="0" fontId="64" fillId="0" borderId="3" xfId="0" applyFont="1" applyBorder="1" applyAlignment="1">
      <alignment vertical="center"/>
    </xf>
    <xf numFmtId="0" fontId="65" fillId="3" borderId="3" xfId="0" applyFont="1" applyFill="1" applyBorder="1" applyAlignment="1">
      <alignment horizontal="left" vertical="center" indent="1"/>
    </xf>
    <xf numFmtId="0" fontId="66" fillId="0" borderId="3" xfId="0" applyFont="1" applyBorder="1" applyAlignment="1">
      <alignment horizontal="left" vertical="center"/>
    </xf>
    <xf numFmtId="0" fontId="65" fillId="0" borderId="3" xfId="0" applyFont="1" applyBorder="1" applyAlignment="1">
      <alignment vertical="center"/>
    </xf>
    <xf numFmtId="0" fontId="65" fillId="5" borderId="3" xfId="0" applyFont="1" applyFill="1" applyBorder="1" applyAlignment="1">
      <alignment vertical="center"/>
    </xf>
    <xf numFmtId="0" fontId="65" fillId="0" borderId="3" xfId="0" applyFont="1" applyBorder="1" applyAlignment="1">
      <alignment horizontal="center" vertical="center"/>
    </xf>
    <xf numFmtId="0" fontId="65" fillId="3" borderId="3" xfId="0" applyFont="1" applyFill="1" applyBorder="1" applyAlignment="1">
      <alignment vertical="center"/>
    </xf>
    <xf numFmtId="0" fontId="10" fillId="21" borderId="3" xfId="0" applyFont="1" applyFill="1" applyBorder="1" applyAlignment="1">
      <alignment vertical="center"/>
    </xf>
    <xf numFmtId="0" fontId="11" fillId="22" borderId="3" xfId="0" applyFont="1" applyFill="1" applyBorder="1" applyAlignment="1">
      <alignment horizontal="left" vertical="center" indent="1"/>
    </xf>
    <xf numFmtId="0" fontId="61" fillId="21" borderId="3" xfId="0" applyFont="1" applyFill="1" applyBorder="1" applyAlignment="1">
      <alignment horizontal="left" vertical="center"/>
    </xf>
    <xf numFmtId="0" fontId="11" fillId="21" borderId="3" xfId="0" applyFont="1" applyFill="1" applyBorder="1" applyAlignment="1">
      <alignment vertical="center"/>
    </xf>
    <xf numFmtId="0" fontId="11" fillId="23" borderId="3" xfId="0" applyFont="1" applyFill="1" applyBorder="1" applyAlignment="1">
      <alignment vertical="center"/>
    </xf>
    <xf numFmtId="0" fontId="11" fillId="21" borderId="3" xfId="0" applyFont="1" applyFill="1" applyBorder="1" applyAlignment="1">
      <alignment horizontal="center" vertical="center"/>
    </xf>
    <xf numFmtId="0" fontId="11" fillId="22" borderId="3" xfId="0" applyFont="1" applyFill="1" applyBorder="1" applyAlignment="1">
      <alignment vertical="center"/>
    </xf>
    <xf numFmtId="0" fontId="64" fillId="21" borderId="3" xfId="0" applyFont="1" applyFill="1" applyBorder="1" applyAlignment="1">
      <alignment vertical="center"/>
    </xf>
    <xf numFmtId="0" fontId="65" fillId="22" borderId="3" xfId="0" applyFont="1" applyFill="1" applyBorder="1" applyAlignment="1">
      <alignment horizontal="left" vertical="center" indent="1"/>
    </xf>
    <xf numFmtId="0" fontId="66" fillId="21" borderId="3" xfId="0" applyFont="1" applyFill="1" applyBorder="1" applyAlignment="1">
      <alignment horizontal="left" vertical="center"/>
    </xf>
    <xf numFmtId="0" fontId="65" fillId="21" borderId="3" xfId="0" applyFont="1" applyFill="1" applyBorder="1" applyAlignment="1">
      <alignment vertical="center"/>
    </xf>
    <xf numFmtId="0" fontId="65" fillId="23" borderId="3" xfId="0" applyFont="1" applyFill="1" applyBorder="1" applyAlignment="1">
      <alignment vertical="center"/>
    </xf>
    <xf numFmtId="0" fontId="65" fillId="21" borderId="3" xfId="0" applyFont="1" applyFill="1" applyBorder="1" applyAlignment="1">
      <alignment horizontal="center" vertical="center"/>
    </xf>
    <xf numFmtId="0" fontId="65" fillId="22" borderId="3" xfId="0" applyFont="1" applyFill="1" applyBorder="1" applyAlignment="1">
      <alignment vertical="center"/>
    </xf>
    <xf numFmtId="0" fontId="11" fillId="0" borderId="3" xfId="0" applyFont="1" applyBorder="1" applyAlignment="1">
      <alignment horizontal="left" vertical="center" indent="1"/>
    </xf>
    <xf numFmtId="0" fontId="11" fillId="21" borderId="3" xfId="0" applyFont="1" applyFill="1" applyBorder="1" applyAlignment="1">
      <alignment horizontal="left" vertical="center" indent="1"/>
    </xf>
    <xf numFmtId="0" fontId="63" fillId="21" borderId="3" xfId="0" applyFont="1" applyFill="1" applyBorder="1" applyAlignment="1">
      <alignment vertical="center"/>
    </xf>
    <xf numFmtId="0" fontId="14" fillId="21" borderId="3" xfId="0" applyFont="1" applyFill="1" applyBorder="1" applyAlignment="1">
      <alignment vertical="center"/>
    </xf>
    <xf numFmtId="0" fontId="67" fillId="24" borderId="3" xfId="0" applyFont="1" applyFill="1" applyBorder="1" applyAlignment="1">
      <alignment vertical="center"/>
    </xf>
    <xf numFmtId="0" fontId="13" fillId="24" borderId="3" xfId="0" applyFont="1" applyFill="1" applyBorder="1" applyAlignment="1">
      <alignment horizontal="left" vertical="center" indent="1"/>
    </xf>
    <xf numFmtId="0" fontId="68" fillId="24" borderId="3" xfId="0" applyFont="1" applyFill="1" applyBorder="1" applyAlignment="1">
      <alignment horizontal="left" vertical="center"/>
    </xf>
    <xf numFmtId="0" fontId="13" fillId="24" borderId="3" xfId="0" applyFont="1" applyFill="1" applyBorder="1" applyAlignment="1">
      <alignment vertical="center"/>
    </xf>
    <xf numFmtId="0" fontId="13" fillId="24" borderId="3" xfId="0" applyFont="1" applyFill="1" applyBorder="1" applyAlignment="1">
      <alignment horizontal="center" vertical="center"/>
    </xf>
    <xf numFmtId="0" fontId="50" fillId="0" borderId="23" xfId="4" applyFont="1" applyFill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72" fillId="0" borderId="0" xfId="0" applyFont="1"/>
    <xf numFmtId="0" fontId="73" fillId="0" borderId="0" xfId="0" applyFont="1" applyAlignment="1">
      <alignment horizontal="left" vertical="center"/>
    </xf>
    <xf numFmtId="0" fontId="73" fillId="0" borderId="0" xfId="0" applyFont="1"/>
    <xf numFmtId="0" fontId="74" fillId="0" borderId="0" xfId="0" applyFont="1"/>
    <xf numFmtId="0" fontId="75" fillId="14" borderId="3" xfId="0" applyFont="1" applyFill="1" applyBorder="1"/>
    <xf numFmtId="0" fontId="75" fillId="14" borderId="3" xfId="0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57" fillId="24" borderId="3" xfId="0" applyFont="1" applyFill="1" applyBorder="1" applyAlignment="1">
      <alignment horizontal="center" vertical="center"/>
    </xf>
    <xf numFmtId="0" fontId="86" fillId="27" borderId="0" xfId="0" applyFont="1" applyFill="1" applyAlignment="1">
      <alignment horizontal="center"/>
    </xf>
    <xf numFmtId="0" fontId="77" fillId="27" borderId="0" xfId="0" applyFont="1" applyFill="1" applyAlignment="1">
      <alignment horizontal="center" vertical="top"/>
    </xf>
    <xf numFmtId="0" fontId="79" fillId="27" borderId="0" xfId="0" applyFont="1" applyFill="1" applyAlignment="1">
      <alignment horizontal="center" vertical="center"/>
    </xf>
    <xf numFmtId="0" fontId="84" fillId="27" borderId="0" xfId="0" applyFont="1" applyFill="1" applyAlignment="1">
      <alignment horizontal="center"/>
    </xf>
    <xf numFmtId="0" fontId="18" fillId="31" borderId="84" xfId="0" applyFont="1" applyFill="1" applyBorder="1" applyAlignment="1">
      <alignment horizontal="center" vertical="center"/>
    </xf>
    <xf numFmtId="0" fontId="18" fillId="0" borderId="83" xfId="0" applyFont="1" applyBorder="1" applyAlignment="1">
      <alignment horizontal="center" vertical="center"/>
    </xf>
    <xf numFmtId="0" fontId="18" fillId="4" borderId="84" xfId="0" applyFont="1" applyFill="1" applyBorder="1" applyAlignment="1">
      <alignment horizontal="center" vertical="center"/>
    </xf>
    <xf numFmtId="0" fontId="18" fillId="4" borderId="83" xfId="0" applyFont="1" applyFill="1" applyBorder="1" applyAlignment="1">
      <alignment horizontal="center" vertical="center"/>
    </xf>
    <xf numFmtId="0" fontId="96" fillId="27" borderId="0" xfId="0" applyFont="1" applyFill="1" applyAlignment="1">
      <alignment horizontal="center" vertical="center"/>
    </xf>
    <xf numFmtId="0" fontId="97" fillId="30" borderId="83" xfId="0" applyFont="1" applyFill="1" applyBorder="1" applyAlignment="1">
      <alignment horizontal="center" vertical="center" textRotation="255"/>
    </xf>
    <xf numFmtId="0" fontId="98" fillId="31" borderId="84" xfId="0" applyFont="1" applyFill="1" applyBorder="1" applyAlignment="1">
      <alignment horizontal="center" vertical="center"/>
    </xf>
    <xf numFmtId="0" fontId="98" fillId="4" borderId="84" xfId="0" applyFont="1" applyFill="1" applyBorder="1" applyAlignment="1">
      <alignment horizontal="center" vertical="center"/>
    </xf>
    <xf numFmtId="0" fontId="99" fillId="0" borderId="83" xfId="0" applyFont="1" applyBorder="1" applyAlignment="1">
      <alignment horizontal="center" vertical="center"/>
    </xf>
    <xf numFmtId="0" fontId="99" fillId="4" borderId="83" xfId="0" applyFont="1" applyFill="1" applyBorder="1" applyAlignment="1">
      <alignment horizontal="center" vertical="center"/>
    </xf>
    <xf numFmtId="0" fontId="21" fillId="31" borderId="84" xfId="0" applyFont="1" applyFill="1" applyBorder="1" applyAlignment="1">
      <alignment horizontal="center" vertical="center"/>
    </xf>
    <xf numFmtId="0" fontId="21" fillId="4" borderId="84" xfId="0" applyFont="1" applyFill="1" applyBorder="1" applyAlignment="1">
      <alignment horizontal="center" vertical="center"/>
    </xf>
    <xf numFmtId="0" fontId="18" fillId="0" borderId="0" xfId="0" applyFont="1"/>
    <xf numFmtId="0" fontId="101" fillId="0" borderId="0" xfId="0" applyFont="1"/>
    <xf numFmtId="0" fontId="102" fillId="0" borderId="0" xfId="0" applyFont="1"/>
    <xf numFmtId="0" fontId="21" fillId="0" borderId="0" xfId="0" applyFont="1"/>
    <xf numFmtId="0" fontId="81" fillId="0" borderId="9" xfId="0" applyFont="1" applyBorder="1"/>
    <xf numFmtId="0" fontId="81" fillId="0" borderId="10" xfId="0" applyFont="1" applyBorder="1"/>
    <xf numFmtId="0" fontId="81" fillId="0" borderId="12" xfId="0" applyFont="1" applyBorder="1"/>
    <xf numFmtId="0" fontId="81" fillId="0" borderId="14" xfId="0" applyFont="1" applyBorder="1"/>
    <xf numFmtId="0" fontId="81" fillId="0" borderId="86" xfId="0" applyFont="1" applyBorder="1"/>
    <xf numFmtId="0" fontId="81" fillId="0" borderId="15" xfId="0" applyFont="1" applyBorder="1"/>
    <xf numFmtId="0" fontId="81" fillId="0" borderId="11" xfId="0" applyFont="1" applyBorder="1"/>
    <xf numFmtId="0" fontId="81" fillId="0" borderId="13" xfId="0" applyFont="1" applyBorder="1"/>
    <xf numFmtId="0" fontId="114" fillId="0" borderId="11" xfId="0" applyFont="1" applyBorder="1"/>
    <xf numFmtId="0" fontId="114" fillId="0" borderId="13" xfId="0" applyFont="1" applyBorder="1"/>
    <xf numFmtId="0" fontId="130" fillId="0" borderId="0" xfId="0" applyFont="1"/>
    <xf numFmtId="0" fontId="40" fillId="0" borderId="0" xfId="0" applyFont="1"/>
    <xf numFmtId="0" fontId="132" fillId="0" borderId="0" xfId="0" applyFont="1"/>
    <xf numFmtId="0" fontId="39" fillId="0" borderId="0" xfId="3" applyFont="1" applyAlignment="1">
      <alignment horizontal="left" indent="1"/>
    </xf>
    <xf numFmtId="0" fontId="40" fillId="0" borderId="0" xfId="0" applyFont="1" applyAlignment="1">
      <alignment horizontal="left" indent="1"/>
    </xf>
    <xf numFmtId="0" fontId="130" fillId="0" borderId="0" xfId="0" applyFont="1" applyAlignment="1">
      <alignment horizontal="left" indent="1"/>
    </xf>
    <xf numFmtId="0" fontId="134" fillId="0" borderId="0" xfId="0" applyFont="1"/>
    <xf numFmtId="0" fontId="97" fillId="38" borderId="0" xfId="0" applyFont="1" applyFill="1" applyAlignment="1">
      <alignment horizontal="center" vertical="center"/>
    </xf>
    <xf numFmtId="0" fontId="74" fillId="0" borderId="0" xfId="0" applyFont="1" applyAlignment="1">
      <alignment horizontal="center" vertical="center"/>
    </xf>
    <xf numFmtId="0" fontId="136" fillId="39" borderId="0" xfId="0" applyFont="1" applyFill="1"/>
    <xf numFmtId="0" fontId="129" fillId="0" borderId="0" xfId="0" applyFont="1"/>
    <xf numFmtId="0" fontId="137" fillId="0" borderId="0" xfId="0" applyFont="1"/>
    <xf numFmtId="0" fontId="138" fillId="7" borderId="0" xfId="0" applyFont="1" applyFill="1"/>
    <xf numFmtId="0" fontId="130" fillId="14" borderId="0" xfId="0" applyFont="1" applyFill="1"/>
    <xf numFmtId="0" fontId="139" fillId="0" borderId="3" xfId="0" applyFont="1" applyBorder="1" applyAlignment="1">
      <alignment vertical="center"/>
    </xf>
    <xf numFmtId="0" fontId="140" fillId="0" borderId="3" xfId="0" applyFont="1" applyBorder="1" applyAlignment="1">
      <alignment horizontal="left" vertical="center" indent="1"/>
    </xf>
    <xf numFmtId="0" fontId="141" fillId="0" borderId="3" xfId="0" applyFont="1" applyBorder="1" applyAlignment="1">
      <alignment horizontal="left" vertical="center"/>
    </xf>
    <xf numFmtId="0" fontId="140" fillId="0" borderId="3" xfId="0" applyFont="1" applyBorder="1" applyAlignment="1">
      <alignment vertical="center"/>
    </xf>
    <xf numFmtId="0" fontId="142" fillId="0" borderId="0" xfId="0" applyFont="1"/>
    <xf numFmtId="0" fontId="57" fillId="0" borderId="3" xfId="0" applyFont="1" applyBorder="1" applyAlignment="1">
      <alignment vertical="center"/>
    </xf>
    <xf numFmtId="0" fontId="142" fillId="0" borderId="3" xfId="0" applyFont="1" applyBorder="1"/>
    <xf numFmtId="0" fontId="5" fillId="0" borderId="3" xfId="0" applyFont="1" applyBorder="1"/>
    <xf numFmtId="0" fontId="144" fillId="0" borderId="1" xfId="0" applyFont="1" applyBorder="1" applyAlignment="1">
      <alignment horizontal="center" vertical="center"/>
    </xf>
    <xf numFmtId="0" fontId="11" fillId="8" borderId="2" xfId="0" applyFont="1" applyFill="1" applyBorder="1" applyAlignment="1">
      <alignment horizontal="left" vertical="center" indent="1"/>
    </xf>
    <xf numFmtId="0" fontId="61" fillId="8" borderId="28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vertical="center"/>
    </xf>
    <xf numFmtId="0" fontId="15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59" fillId="0" borderId="0" xfId="0" applyFont="1" applyAlignment="1">
      <alignment horizontal="center" vertical="center"/>
    </xf>
    <xf numFmtId="0" fontId="143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56" fillId="0" borderId="0" xfId="0" applyFont="1" applyAlignment="1">
      <alignment horizontal="left" vertical="center"/>
    </xf>
    <xf numFmtId="0" fontId="159" fillId="0" borderId="0" xfId="0" applyFont="1" applyAlignment="1">
      <alignment horizontal="left" vertical="center"/>
    </xf>
    <xf numFmtId="0" fontId="152" fillId="2" borderId="1" xfId="0" applyFont="1" applyFill="1" applyBorder="1" applyAlignment="1">
      <alignment horizontal="left" vertical="center"/>
    </xf>
    <xf numFmtId="0" fontId="153" fillId="2" borderId="1" xfId="0" applyFont="1" applyFill="1" applyBorder="1" applyAlignment="1">
      <alignment horizontal="left" vertical="center"/>
    </xf>
    <xf numFmtId="0" fontId="150" fillId="0" borderId="0" xfId="0" applyFont="1" applyAlignment="1">
      <alignment horizontal="left" vertical="center"/>
    </xf>
    <xf numFmtId="0" fontId="144" fillId="0" borderId="1" xfId="0" applyFont="1" applyBorder="1" applyAlignment="1">
      <alignment horizontal="left" vertical="center"/>
    </xf>
    <xf numFmtId="0" fontId="154" fillId="0" borderId="1" xfId="0" applyFont="1" applyBorder="1" applyAlignment="1">
      <alignment horizontal="left" vertical="center"/>
    </xf>
    <xf numFmtId="0" fontId="145" fillId="0" borderId="1" xfId="0" applyFont="1" applyBorder="1" applyAlignment="1">
      <alignment horizontal="left" vertical="center"/>
    </xf>
    <xf numFmtId="0" fontId="145" fillId="5" borderId="1" xfId="0" applyFont="1" applyFill="1" applyBorder="1" applyAlignment="1">
      <alignment horizontal="left" vertical="center"/>
    </xf>
    <xf numFmtId="0" fontId="147" fillId="40" borderId="1" xfId="0" applyFont="1" applyFill="1" applyBorder="1" applyAlignment="1">
      <alignment horizontal="left" vertical="center"/>
    </xf>
    <xf numFmtId="0" fontId="155" fillId="0" borderId="1" xfId="0" applyFont="1" applyBorder="1" applyAlignment="1">
      <alignment horizontal="left" vertical="center"/>
    </xf>
    <xf numFmtId="0" fontId="148" fillId="4" borderId="1" xfId="0" applyFont="1" applyFill="1" applyBorder="1" applyAlignment="1">
      <alignment horizontal="left" vertical="center"/>
    </xf>
    <xf numFmtId="0" fontId="154" fillId="10" borderId="1" xfId="0" applyFont="1" applyFill="1" applyBorder="1" applyAlignment="1">
      <alignment horizontal="left" vertical="center"/>
    </xf>
    <xf numFmtId="0" fontId="149" fillId="0" borderId="1" xfId="0" applyFont="1" applyBorder="1" applyAlignment="1">
      <alignment horizontal="left" vertical="center"/>
    </xf>
    <xf numFmtId="0" fontId="146" fillId="5" borderId="1" xfId="0" applyFont="1" applyFill="1" applyBorder="1" applyAlignment="1">
      <alignment horizontal="left" vertical="center"/>
    </xf>
    <xf numFmtId="0" fontId="144" fillId="41" borderId="1" xfId="0" applyFont="1" applyFill="1" applyBorder="1" applyAlignment="1">
      <alignment horizontal="left" vertical="center"/>
    </xf>
    <xf numFmtId="0" fontId="157" fillId="5" borderId="1" xfId="0" applyFont="1" applyFill="1" applyBorder="1" applyAlignment="1">
      <alignment horizontal="left" vertical="center"/>
    </xf>
    <xf numFmtId="0" fontId="158" fillId="0" borderId="1" xfId="0" applyFont="1" applyBorder="1" applyAlignment="1">
      <alignment horizontal="left" vertical="center"/>
    </xf>
    <xf numFmtId="0" fontId="157" fillId="0" borderId="1" xfId="0" applyFont="1" applyBorder="1" applyAlignment="1">
      <alignment horizontal="left" vertical="center"/>
    </xf>
    <xf numFmtId="0" fontId="160" fillId="0" borderId="0" xfId="0" applyFont="1" applyAlignment="1">
      <alignment horizontal="center" vertical="center"/>
    </xf>
    <xf numFmtId="0" fontId="161" fillId="0" borderId="0" xfId="0" applyFont="1" applyAlignment="1">
      <alignment horizontal="center" vertical="center"/>
    </xf>
    <xf numFmtId="0" fontId="143" fillId="0" borderId="1" xfId="0" applyFont="1" applyBorder="1" applyAlignment="1">
      <alignment horizontal="right" vertical="center"/>
    </xf>
    <xf numFmtId="0" fontId="144" fillId="0" borderId="1" xfId="0" applyFont="1" applyBorder="1" applyAlignment="1">
      <alignment vertical="center"/>
    </xf>
    <xf numFmtId="0" fontId="145" fillId="0" borderId="1" xfId="0" applyFont="1" applyBorder="1" applyAlignment="1">
      <alignment vertical="center"/>
    </xf>
    <xf numFmtId="0" fontId="162" fillId="0" borderId="1" xfId="0" applyFont="1" applyBorder="1" applyAlignment="1">
      <alignment vertical="center"/>
    </xf>
    <xf numFmtId="0" fontId="163" fillId="0" borderId="1" xfId="0" applyFont="1" applyBorder="1" applyAlignment="1">
      <alignment vertical="center"/>
    </xf>
    <xf numFmtId="0" fontId="146" fillId="5" borderId="1" xfId="0" applyFont="1" applyFill="1" applyBorder="1" applyAlignment="1">
      <alignment horizontal="center" vertical="center"/>
    </xf>
    <xf numFmtId="0" fontId="147" fillId="40" borderId="1" xfId="0" applyFont="1" applyFill="1" applyBorder="1" applyAlignment="1">
      <alignment vertical="center"/>
    </xf>
    <xf numFmtId="0" fontId="144" fillId="5" borderId="1" xfId="0" applyFont="1" applyFill="1" applyBorder="1" applyAlignment="1">
      <alignment vertical="center"/>
    </xf>
    <xf numFmtId="0" fontId="148" fillId="4" borderId="1" xfId="0" applyFont="1" applyFill="1" applyBorder="1" applyAlignment="1">
      <alignment horizontal="center" vertical="center"/>
    </xf>
    <xf numFmtId="0" fontId="144" fillId="42" borderId="1" xfId="0" applyFont="1" applyFill="1" applyBorder="1" applyAlignment="1">
      <alignment vertical="center"/>
    </xf>
    <xf numFmtId="0" fontId="145" fillId="42" borderId="1" xfId="0" applyFont="1" applyFill="1" applyBorder="1" applyAlignment="1">
      <alignment vertical="center"/>
    </xf>
    <xf numFmtId="0" fontId="164" fillId="5" borderId="1" xfId="0" applyFont="1" applyFill="1" applyBorder="1" applyAlignment="1">
      <alignment vertical="center"/>
    </xf>
    <xf numFmtId="0" fontId="145" fillId="5" borderId="1" xfId="0" applyFont="1" applyFill="1" applyBorder="1" applyAlignment="1">
      <alignment vertical="center"/>
    </xf>
    <xf numFmtId="0" fontId="144" fillId="41" borderId="1" xfId="0" applyFont="1" applyFill="1" applyBorder="1" applyAlignment="1">
      <alignment vertical="center"/>
    </xf>
    <xf numFmtId="0" fontId="144" fillId="0" borderId="87" xfId="0" applyFont="1" applyBorder="1" applyAlignment="1">
      <alignment vertical="center"/>
    </xf>
    <xf numFmtId="0" fontId="144" fillId="0" borderId="2" xfId="0" applyFont="1" applyBorder="1" applyAlignment="1">
      <alignment vertical="center"/>
    </xf>
    <xf numFmtId="0" fontId="145" fillId="0" borderId="2" xfId="0" applyFont="1" applyBorder="1" applyAlignment="1">
      <alignment vertical="center"/>
    </xf>
    <xf numFmtId="0" fontId="165" fillId="0" borderId="1" xfId="0" applyFont="1" applyBorder="1" applyAlignment="1">
      <alignment vertical="center"/>
    </xf>
    <xf numFmtId="0" fontId="162" fillId="5" borderId="1" xfId="0" applyFont="1" applyFill="1" applyBorder="1" applyAlignment="1">
      <alignment vertical="center"/>
    </xf>
    <xf numFmtId="0" fontId="157" fillId="5" borderId="1" xfId="0" applyFont="1" applyFill="1" applyBorder="1" applyAlignment="1">
      <alignment vertical="center"/>
    </xf>
    <xf numFmtId="0" fontId="149" fillId="0" borderId="1" xfId="0" applyFont="1" applyBorder="1" applyAlignment="1">
      <alignment vertical="center"/>
    </xf>
    <xf numFmtId="0" fontId="166" fillId="0" borderId="1" xfId="0" applyFont="1" applyBorder="1" applyAlignment="1">
      <alignment vertical="center"/>
    </xf>
    <xf numFmtId="0" fontId="147" fillId="43" borderId="1" xfId="0" applyFont="1" applyFill="1" applyBorder="1" applyAlignment="1">
      <alignment vertical="center"/>
    </xf>
    <xf numFmtId="0" fontId="111" fillId="0" borderId="0" xfId="0" applyFont="1" applyAlignment="1">
      <alignment vertical="center"/>
    </xf>
    <xf numFmtId="0" fontId="167" fillId="0" borderId="0" xfId="0" applyFont="1" applyAlignment="1">
      <alignment vertical="center"/>
    </xf>
    <xf numFmtId="0" fontId="168" fillId="0" borderId="0" xfId="0" applyFont="1" applyAlignment="1">
      <alignment vertical="center"/>
    </xf>
    <xf numFmtId="0" fontId="169" fillId="0" borderId="0" xfId="0" applyFont="1" applyAlignment="1">
      <alignment vertical="center"/>
    </xf>
    <xf numFmtId="0" fontId="171" fillId="0" borderId="0" xfId="0" applyFont="1"/>
    <xf numFmtId="0" fontId="172" fillId="0" borderId="0" xfId="0" applyFont="1"/>
    <xf numFmtId="0" fontId="173" fillId="2" borderId="1" xfId="0" applyFont="1" applyFill="1" applyBorder="1" applyAlignment="1">
      <alignment horizontal="center" vertical="center"/>
    </xf>
    <xf numFmtId="0" fontId="174" fillId="2" borderId="1" xfId="0" applyFont="1" applyFill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141" fillId="0" borderId="3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175" fillId="8" borderId="0" xfId="0" applyFont="1" applyFill="1" applyAlignment="1">
      <alignment horizontal="center" vertical="center"/>
    </xf>
    <xf numFmtId="0" fontId="175" fillId="8" borderId="0" xfId="0" applyFont="1" applyFill="1" applyAlignment="1">
      <alignment horizontal="center"/>
    </xf>
    <xf numFmtId="0" fontId="175" fillId="8" borderId="27" xfId="0" applyFont="1" applyFill="1" applyBorder="1" applyAlignment="1">
      <alignment horizontal="center" vertical="center"/>
    </xf>
    <xf numFmtId="0" fontId="175" fillId="0" borderId="0" xfId="0" applyFont="1" applyAlignment="1">
      <alignment horizontal="center"/>
    </xf>
    <xf numFmtId="0" fontId="176" fillId="0" borderId="0" xfId="0" applyFont="1" applyAlignment="1">
      <alignment horizontal="center" vertical="center"/>
    </xf>
    <xf numFmtId="0" fontId="176" fillId="0" borderId="27" xfId="0" applyFont="1" applyBorder="1" applyAlignment="1">
      <alignment horizontal="center" vertical="center"/>
    </xf>
    <xf numFmtId="0" fontId="176" fillId="0" borderId="0" xfId="0" applyFont="1" applyAlignment="1">
      <alignment horizontal="center"/>
    </xf>
    <xf numFmtId="0" fontId="177" fillId="0" borderId="0" xfId="0" applyFont="1"/>
    <xf numFmtId="0" fontId="178" fillId="0" borderId="0" xfId="0" applyFont="1" applyAlignment="1">
      <alignment horizontal="center" vertical="center"/>
    </xf>
    <xf numFmtId="0" fontId="171" fillId="0" borderId="0" xfId="0" applyFont="1" applyAlignment="1">
      <alignment horizontal="left" vertical="center" indent="1"/>
    </xf>
    <xf numFmtId="0" fontId="171" fillId="0" borderId="0" xfId="0" applyFont="1" applyAlignment="1">
      <alignment horizontal="center" vertical="center"/>
    </xf>
    <xf numFmtId="0" fontId="179" fillId="0" borderId="0" xfId="0" applyFont="1" applyAlignment="1">
      <alignment vertical="center"/>
    </xf>
    <xf numFmtId="0" fontId="180" fillId="0" borderId="0" xfId="0" applyFont="1" applyAlignment="1">
      <alignment horizontal="center" vertical="center"/>
    </xf>
    <xf numFmtId="0" fontId="180" fillId="0" borderId="0" xfId="0" applyFont="1" applyAlignment="1">
      <alignment horizontal="left" vertical="center" indent="1"/>
    </xf>
    <xf numFmtId="0" fontId="181" fillId="0" borderId="0" xfId="0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65" fillId="0" borderId="0" xfId="0" applyFont="1" applyAlignment="1">
      <alignment horizontal="left" vertical="center" indent="1"/>
    </xf>
    <xf numFmtId="0" fontId="184" fillId="0" borderId="0" xfId="0" applyFont="1" applyAlignment="1">
      <alignment horizontal="left" vertical="center" indent="1"/>
    </xf>
    <xf numFmtId="0" fontId="185" fillId="0" borderId="0" xfId="0" applyFont="1" applyAlignment="1">
      <alignment horizontal="center" vertical="center"/>
    </xf>
    <xf numFmtId="0" fontId="165" fillId="0" borderId="0" xfId="0" applyFont="1" applyAlignment="1">
      <alignment horizontal="center" vertical="center"/>
    </xf>
    <xf numFmtId="0" fontId="182" fillId="0" borderId="0" xfId="0" applyFont="1" applyAlignment="1">
      <alignment horizontal="left" vertical="center"/>
    </xf>
    <xf numFmtId="0" fontId="9" fillId="11" borderId="88" xfId="0" applyFont="1" applyFill="1" applyBorder="1" applyAlignment="1">
      <alignment horizontal="center" vertical="center"/>
    </xf>
    <xf numFmtId="0" fontId="178" fillId="25" borderId="88" xfId="0" applyFont="1" applyFill="1" applyBorder="1" applyAlignment="1">
      <alignment horizontal="center" vertical="center"/>
    </xf>
    <xf numFmtId="0" fontId="185" fillId="25" borderId="88" xfId="0" applyFont="1" applyFill="1" applyBorder="1" applyAlignment="1">
      <alignment horizontal="center" vertical="center"/>
    </xf>
    <xf numFmtId="0" fontId="165" fillId="4" borderId="88" xfId="0" applyFont="1" applyFill="1" applyBorder="1" applyAlignment="1" applyProtection="1">
      <alignment horizontal="left" vertical="center" indent="1"/>
      <protection locked="0"/>
    </xf>
    <xf numFmtId="0" fontId="165" fillId="4" borderId="88" xfId="0" applyFont="1" applyFill="1" applyBorder="1" applyAlignment="1" applyProtection="1">
      <alignment horizontal="center" vertical="center"/>
      <protection locked="0"/>
    </xf>
    <xf numFmtId="0" fontId="183" fillId="3" borderId="88" xfId="0" applyFont="1" applyFill="1" applyBorder="1" applyAlignment="1">
      <alignment horizontal="center" vertical="center"/>
    </xf>
    <xf numFmtId="0" fontId="184" fillId="3" borderId="88" xfId="0" applyFont="1" applyFill="1" applyBorder="1" applyAlignment="1">
      <alignment horizontal="left" vertical="center" indent="1"/>
    </xf>
    <xf numFmtId="0" fontId="185" fillId="25" borderId="88" xfId="0" applyFont="1" applyFill="1" applyBorder="1" applyAlignment="1">
      <alignment horizontal="center" vertical="center" wrapText="1"/>
    </xf>
    <xf numFmtId="0" fontId="171" fillId="0" borderId="0" xfId="0" applyFont="1" applyAlignment="1">
      <alignment vertical="center"/>
    </xf>
    <xf numFmtId="0" fontId="163" fillId="3" borderId="0" xfId="0" applyFont="1" applyFill="1" applyAlignment="1">
      <alignment vertical="center"/>
    </xf>
    <xf numFmtId="0" fontId="163" fillId="0" borderId="0" xfId="0" applyFont="1" applyAlignment="1">
      <alignment vertical="center"/>
    </xf>
    <xf numFmtId="0" fontId="186" fillId="0" borderId="0" xfId="0" applyFont="1" applyAlignment="1">
      <alignment horizontal="center" vertical="center"/>
    </xf>
    <xf numFmtId="0" fontId="165" fillId="28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187" fillId="3" borderId="0" xfId="0" applyFont="1" applyFill="1" applyAlignment="1">
      <alignment horizontal="center" vertical="center"/>
    </xf>
    <xf numFmtId="0" fontId="187" fillId="25" borderId="92" xfId="0" applyFont="1" applyFill="1" applyBorder="1" applyAlignment="1">
      <alignment horizontal="center" vertical="center"/>
    </xf>
    <xf numFmtId="0" fontId="187" fillId="26" borderId="92" xfId="0" applyFont="1" applyFill="1" applyBorder="1" applyAlignment="1">
      <alignment horizontal="center" vertical="center"/>
    </xf>
    <xf numFmtId="0" fontId="71" fillId="3" borderId="0" xfId="0" applyFont="1" applyFill="1" applyAlignment="1">
      <alignment horizontal="center" vertical="center"/>
    </xf>
    <xf numFmtId="0" fontId="71" fillId="5" borderId="92" xfId="0" applyFont="1" applyFill="1" applyBorder="1" applyAlignment="1">
      <alignment horizontal="center" vertical="center"/>
    </xf>
    <xf numFmtId="0" fontId="165" fillId="5" borderId="92" xfId="0" applyFont="1" applyFill="1" applyBorder="1" applyAlignment="1">
      <alignment horizontal="center" vertical="center"/>
    </xf>
    <xf numFmtId="0" fontId="165" fillId="0" borderId="92" xfId="0" applyFont="1" applyBorder="1" applyAlignment="1">
      <alignment horizontal="center" vertical="center"/>
    </xf>
    <xf numFmtId="0" fontId="96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 indent="1"/>
    </xf>
    <xf numFmtId="0" fontId="117" fillId="0" borderId="0" xfId="0" applyFont="1" applyAlignment="1">
      <alignment horizontal="left" vertical="center"/>
    </xf>
    <xf numFmtId="0" fontId="117" fillId="0" borderId="0" xfId="0" applyFont="1" applyAlignment="1">
      <alignment vertical="center"/>
    </xf>
    <xf numFmtId="0" fontId="191" fillId="0" borderId="0" xfId="0" applyFont="1" applyAlignment="1">
      <alignment horizontal="center" vertical="center"/>
    </xf>
    <xf numFmtId="0" fontId="191" fillId="0" borderId="0" xfId="0" applyFont="1" applyAlignment="1">
      <alignment horizontal="left" vertical="center" indent="1"/>
    </xf>
    <xf numFmtId="0" fontId="192" fillId="0" borderId="0" xfId="0" applyFont="1" applyAlignment="1">
      <alignment horizontal="left" vertical="center" indent="1"/>
    </xf>
    <xf numFmtId="0" fontId="190" fillId="2" borderId="3" xfId="0" applyFont="1" applyFill="1" applyBorder="1" applyAlignment="1">
      <alignment horizontal="center" vertical="center"/>
    </xf>
    <xf numFmtId="0" fontId="96" fillId="0" borderId="3" xfId="0" applyFont="1" applyBorder="1" applyAlignment="1">
      <alignment horizontal="center" vertical="center"/>
    </xf>
    <xf numFmtId="0" fontId="192" fillId="0" borderId="3" xfId="0" applyFont="1" applyBorder="1" applyAlignment="1">
      <alignment horizontal="left" vertical="center" indent="1"/>
    </xf>
    <xf numFmtId="0" fontId="193" fillId="45" borderId="3" xfId="0" applyFont="1" applyFill="1" applyBorder="1" applyAlignment="1">
      <alignment horizontal="left" vertical="center" indent="1"/>
    </xf>
    <xf numFmtId="0" fontId="194" fillId="5" borderId="0" xfId="0" applyFont="1" applyFill="1" applyAlignment="1">
      <alignment horizontal="center" vertical="center"/>
    </xf>
    <xf numFmtId="0" fontId="194" fillId="0" borderId="0" xfId="0" applyFont="1" applyAlignment="1">
      <alignment horizontal="center" vertical="center"/>
    </xf>
    <xf numFmtId="178" fontId="194" fillId="0" borderId="0" xfId="0" quotePrefix="1" applyNumberFormat="1" applyFont="1" applyAlignment="1">
      <alignment horizontal="center" vertical="center"/>
    </xf>
    <xf numFmtId="0" fontId="194" fillId="0" borderId="0" xfId="0" quotePrefix="1" applyFont="1" applyAlignment="1">
      <alignment horizontal="center" vertical="center"/>
    </xf>
    <xf numFmtId="0" fontId="144" fillId="0" borderId="1" xfId="0" applyFont="1" applyBorder="1" applyAlignment="1">
      <alignment horizontal="left" vertical="center" indent="1"/>
    </xf>
    <xf numFmtId="0" fontId="163" fillId="0" borderId="0" xfId="0" applyFont="1" applyAlignment="1">
      <alignment horizontal="center" vertical="center"/>
    </xf>
    <xf numFmtId="0" fontId="196" fillId="0" borderId="0" xfId="0" applyFont="1" applyAlignment="1">
      <alignment horizontal="left" vertical="center" indent="1"/>
    </xf>
    <xf numFmtId="0" fontId="197" fillId="0" borderId="0" xfId="0" applyFont="1" applyAlignment="1">
      <alignment horizontal="left" vertical="center" indent="1"/>
    </xf>
    <xf numFmtId="0" fontId="195" fillId="28" borderId="0" xfId="0" applyFont="1" applyFill="1" applyAlignment="1">
      <alignment horizontal="left" vertical="center" indent="1"/>
    </xf>
    <xf numFmtId="0" fontId="191" fillId="5" borderId="92" xfId="0" applyFont="1" applyFill="1" applyBorder="1" applyAlignment="1">
      <alignment horizontal="left" vertical="center" indent="1"/>
    </xf>
    <xf numFmtId="0" fontId="198" fillId="0" borderId="0" xfId="0" applyFont="1" applyAlignment="1">
      <alignment horizontal="left" vertical="center" indent="1"/>
    </xf>
    <xf numFmtId="0" fontId="201" fillId="0" borderId="0" xfId="0" applyFont="1" applyAlignment="1">
      <alignment vertical="center"/>
    </xf>
    <xf numFmtId="0" fontId="201" fillId="0" borderId="0" xfId="0" applyFont="1" applyAlignment="1">
      <alignment horizontal="center" vertical="center"/>
    </xf>
    <xf numFmtId="0" fontId="201" fillId="28" borderId="0" xfId="0" applyFont="1" applyFill="1" applyAlignment="1">
      <alignment horizontal="center" vertical="center"/>
    </xf>
    <xf numFmtId="0" fontId="200" fillId="30" borderId="92" xfId="0" applyFont="1" applyFill="1" applyBorder="1" applyAlignment="1">
      <alignment horizontal="center" vertical="center"/>
    </xf>
    <xf numFmtId="0" fontId="202" fillId="0" borderId="0" xfId="0" applyFont="1" applyAlignment="1">
      <alignment vertical="center"/>
    </xf>
    <xf numFmtId="0" fontId="203" fillId="5" borderId="92" xfId="0" applyFont="1" applyFill="1" applyBorder="1" applyAlignment="1">
      <alignment horizontal="left" vertical="center" indent="1"/>
    </xf>
    <xf numFmtId="0" fontId="204" fillId="3" borderId="91" xfId="0" applyFont="1" applyFill="1" applyBorder="1" applyAlignment="1">
      <alignment horizontal="left" vertical="center" indent="1"/>
    </xf>
    <xf numFmtId="0" fontId="205" fillId="0" borderId="0" xfId="0" applyFont="1" applyAlignment="1">
      <alignment horizontal="left" vertical="center" indent="1"/>
    </xf>
    <xf numFmtId="0" fontId="206" fillId="0" borderId="0" xfId="0" applyFont="1" applyAlignment="1">
      <alignment horizontal="center" vertical="center"/>
    </xf>
    <xf numFmtId="0" fontId="207" fillId="0" borderId="0" xfId="0" applyFont="1" applyAlignment="1">
      <alignment vertical="center"/>
    </xf>
    <xf numFmtId="0" fontId="208" fillId="0" borderId="0" xfId="0" applyFont="1" applyAlignment="1">
      <alignment horizontal="center" vertical="center"/>
    </xf>
    <xf numFmtId="0" fontId="209" fillId="0" borderId="0" xfId="0" applyFont="1" applyAlignment="1">
      <alignment horizontal="left" vertical="center" indent="1"/>
    </xf>
    <xf numFmtId="0" fontId="11" fillId="3" borderId="0" xfId="0" applyFont="1" applyFill="1" applyAlignment="1">
      <alignment horizontal="left" vertical="center"/>
    </xf>
    <xf numFmtId="0" fontId="210" fillId="44" borderId="0" xfId="0" applyFont="1" applyFill="1" applyAlignment="1">
      <alignment horizontal="left" vertical="center"/>
    </xf>
    <xf numFmtId="0" fontId="11" fillId="44" borderId="0" xfId="0" applyFont="1" applyFill="1" applyAlignment="1">
      <alignment horizontal="center" vertical="center"/>
    </xf>
    <xf numFmtId="0" fontId="192" fillId="44" borderId="0" xfId="0" applyFont="1" applyFill="1" applyAlignment="1">
      <alignment horizontal="left" vertical="center" indent="1"/>
    </xf>
    <xf numFmtId="0" fontId="211" fillId="0" borderId="0" xfId="0" applyFont="1"/>
    <xf numFmtId="0" fontId="212" fillId="2" borderId="0" xfId="0" applyFont="1" applyFill="1" applyAlignment="1">
      <alignment horizontal="left" vertical="center"/>
    </xf>
    <xf numFmtId="0" fontId="199" fillId="2" borderId="0" xfId="0" applyFont="1" applyFill="1" applyAlignment="1">
      <alignment horizontal="center" vertical="center"/>
    </xf>
    <xf numFmtId="0" fontId="213" fillId="3" borderId="89" xfId="0" applyFont="1" applyFill="1" applyBorder="1" applyAlignment="1">
      <alignment horizontal="left" vertical="center" indent="1"/>
    </xf>
    <xf numFmtId="179" fontId="165" fillId="0" borderId="92" xfId="0" applyNumberFormat="1" applyFont="1" applyBorder="1" applyAlignment="1">
      <alignment horizontal="center" vertical="center"/>
    </xf>
    <xf numFmtId="0" fontId="214" fillId="5" borderId="90" xfId="0" applyFont="1" applyFill="1" applyBorder="1" applyAlignment="1">
      <alignment horizontal="left" vertical="center" indent="1"/>
    </xf>
    <xf numFmtId="0" fontId="47" fillId="0" borderId="3" xfId="0" applyFont="1" applyBorder="1" applyAlignment="1">
      <alignment horizontal="left" vertical="center" indent="1"/>
    </xf>
    <xf numFmtId="0" fontId="117" fillId="0" borderId="3" xfId="0" applyFont="1" applyBorder="1" applyAlignment="1">
      <alignment vertical="center"/>
    </xf>
    <xf numFmtId="0" fontId="184" fillId="0" borderId="0" xfId="0" applyFont="1" applyAlignment="1">
      <alignment horizontal="center" vertical="center"/>
    </xf>
    <xf numFmtId="0" fontId="215" fillId="5" borderId="88" xfId="0" applyFont="1" applyFill="1" applyBorder="1" applyAlignment="1">
      <alignment horizontal="left" vertical="center"/>
    </xf>
    <xf numFmtId="0" fontId="216" fillId="0" borderId="0" xfId="0" applyFont="1"/>
    <xf numFmtId="0" fontId="20" fillId="0" borderId="0" xfId="0" applyFont="1"/>
    <xf numFmtId="0" fontId="216" fillId="14" borderId="92" xfId="0" applyFont="1" applyFill="1" applyBorder="1" applyAlignment="1">
      <alignment vertical="center"/>
    </xf>
    <xf numFmtId="0" fontId="216" fillId="14" borderId="92" xfId="0" applyFont="1" applyFill="1" applyBorder="1" applyAlignment="1">
      <alignment horizontal="center" vertical="center"/>
    </xf>
    <xf numFmtId="0" fontId="217" fillId="0" borderId="92" xfId="0" applyFont="1" applyBorder="1" applyAlignment="1">
      <alignment horizontal="left" vertical="center" indent="2"/>
    </xf>
    <xf numFmtId="177" fontId="218" fillId="0" borderId="20" xfId="4" applyNumberFormat="1" applyFont="1" applyFill="1" applyBorder="1" applyAlignment="1">
      <alignment horizontal="center" vertical="center"/>
    </xf>
    <xf numFmtId="0" fontId="223" fillId="6" borderId="1" xfId="0" applyFont="1" applyFill="1" applyBorder="1" applyAlignment="1">
      <alignment vertical="center"/>
    </xf>
    <xf numFmtId="0" fontId="224" fillId="0" borderId="0" xfId="0" applyFont="1" applyAlignment="1">
      <alignment readingOrder="1"/>
    </xf>
    <xf numFmtId="0" fontId="224" fillId="0" borderId="0" xfId="0" applyFont="1"/>
    <xf numFmtId="0" fontId="226" fillId="0" borderId="0" xfId="4" applyFont="1" applyAlignment="1">
      <alignment readingOrder="1"/>
    </xf>
    <xf numFmtId="0" fontId="225" fillId="0" borderId="0" xfId="0" applyFont="1" applyAlignment="1">
      <alignment readingOrder="1"/>
    </xf>
    <xf numFmtId="0" fontId="227" fillId="0" borderId="0" xfId="0" applyFont="1"/>
    <xf numFmtId="0" fontId="228" fillId="0" borderId="0" xfId="4" applyFont="1" applyAlignment="1">
      <alignment readingOrder="1"/>
    </xf>
    <xf numFmtId="0" fontId="227" fillId="0" borderId="0" xfId="0" applyFont="1" applyAlignment="1">
      <alignment readingOrder="1"/>
    </xf>
    <xf numFmtId="0" fontId="229" fillId="0" borderId="0" xfId="0" applyFont="1" applyAlignment="1">
      <alignment readingOrder="1"/>
    </xf>
    <xf numFmtId="0" fontId="229" fillId="0" borderId="0" xfId="0" applyFont="1"/>
    <xf numFmtId="0" fontId="230" fillId="0" borderId="0" xfId="0" applyFont="1"/>
    <xf numFmtId="0" fontId="230" fillId="0" borderId="0" xfId="0" applyFont="1" applyAlignment="1">
      <alignment readingOrder="1"/>
    </xf>
    <xf numFmtId="0" fontId="231" fillId="8" borderId="0" xfId="0" applyFont="1" applyFill="1" applyAlignment="1">
      <alignment horizontal="center"/>
    </xf>
    <xf numFmtId="0" fontId="232" fillId="0" borderId="0" xfId="0" applyFont="1" applyAlignment="1">
      <alignment horizontal="center"/>
    </xf>
    <xf numFmtId="0" fontId="233" fillId="0" borderId="0" xfId="0" applyFont="1" applyAlignment="1">
      <alignment horizontal="center"/>
    </xf>
    <xf numFmtId="0" fontId="234" fillId="2" borderId="3" xfId="0" applyFont="1" applyFill="1" applyBorder="1" applyAlignment="1">
      <alignment horizontal="center" vertical="center"/>
    </xf>
    <xf numFmtId="0" fontId="235" fillId="0" borderId="3" xfId="0" applyFont="1" applyBorder="1" applyAlignment="1">
      <alignment horizontal="left" vertical="center"/>
    </xf>
    <xf numFmtId="0" fontId="236" fillId="0" borderId="0" xfId="0" applyFont="1"/>
    <xf numFmtId="0" fontId="152" fillId="2" borderId="4" xfId="0" applyFont="1" applyFill="1" applyBorder="1" applyAlignment="1">
      <alignment horizontal="center" vertical="center"/>
    </xf>
    <xf numFmtId="0" fontId="237" fillId="0" borderId="0" xfId="0" applyFont="1"/>
    <xf numFmtId="0" fontId="238" fillId="0" borderId="0" xfId="0" applyFont="1"/>
    <xf numFmtId="0" fontId="239" fillId="0" borderId="0" xfId="0" applyFont="1"/>
    <xf numFmtId="0" fontId="238" fillId="8" borderId="0" xfId="0" applyFont="1" applyFill="1"/>
    <xf numFmtId="0" fontId="240" fillId="0" borderId="0" xfId="0" applyFont="1"/>
    <xf numFmtId="0" fontId="241" fillId="0" borderId="0" xfId="0" applyFont="1"/>
    <xf numFmtId="0" fontId="238" fillId="20" borderId="0" xfId="0" applyFont="1" applyFill="1"/>
    <xf numFmtId="0" fontId="238" fillId="19" borderId="0" xfId="0" applyFont="1" applyFill="1"/>
    <xf numFmtId="0" fontId="244" fillId="0" borderId="0" xfId="0" applyFont="1"/>
    <xf numFmtId="0" fontId="238" fillId="46" borderId="0" xfId="0" applyFont="1" applyFill="1"/>
    <xf numFmtId="0" fontId="238" fillId="14" borderId="0" xfId="0" applyFont="1" applyFill="1"/>
    <xf numFmtId="0" fontId="243" fillId="14" borderId="0" xfId="0" applyFont="1" applyFill="1" applyAlignment="1">
      <alignment horizontal="center" vertical="center"/>
    </xf>
    <xf numFmtId="0" fontId="245" fillId="0" borderId="0" xfId="0" applyFont="1" applyAlignment="1">
      <alignment horizontal="center"/>
    </xf>
    <xf numFmtId="0" fontId="245" fillId="0" borderId="0" xfId="0" applyFont="1" applyAlignment="1">
      <alignment horizontal="center" vertical="center"/>
    </xf>
    <xf numFmtId="0" fontId="248" fillId="49" borderId="98" xfId="0" applyFont="1" applyFill="1" applyBorder="1" applyAlignment="1">
      <alignment vertical="center"/>
    </xf>
    <xf numFmtId="0" fontId="251" fillId="0" borderId="0" xfId="0" applyFont="1" applyAlignment="1">
      <alignment horizontal="center" vertical="center"/>
    </xf>
    <xf numFmtId="0" fontId="252" fillId="0" borderId="0" xfId="0" applyFont="1"/>
    <xf numFmtId="0" fontId="251" fillId="49" borderId="0" xfId="0" applyFont="1" applyFill="1" applyAlignment="1">
      <alignment horizontal="center" vertical="center"/>
    </xf>
    <xf numFmtId="0" fontId="251" fillId="49" borderId="0" xfId="0" applyFont="1" applyFill="1"/>
    <xf numFmtId="0" fontId="251" fillId="51" borderId="0" xfId="0" applyFont="1" applyFill="1" applyAlignment="1">
      <alignment horizontal="center" vertical="center"/>
    </xf>
    <xf numFmtId="0" fontId="251" fillId="47" borderId="0" xfId="0" applyFont="1" applyFill="1" applyAlignment="1">
      <alignment horizontal="center" vertical="center"/>
    </xf>
    <xf numFmtId="0" fontId="251" fillId="47" borderId="0" xfId="0" applyFont="1" applyFill="1"/>
    <xf numFmtId="0" fontId="253" fillId="47" borderId="98" xfId="0" applyFont="1" applyFill="1" applyBorder="1" applyAlignment="1">
      <alignment vertical="center"/>
    </xf>
    <xf numFmtId="0" fontId="253" fillId="49" borderId="98" xfId="0" applyFont="1" applyFill="1" applyBorder="1" applyAlignment="1">
      <alignment vertical="center"/>
    </xf>
    <xf numFmtId="0" fontId="254" fillId="48" borderId="98" xfId="0" applyFont="1" applyFill="1" applyBorder="1" applyAlignment="1">
      <alignment vertical="center"/>
    </xf>
    <xf numFmtId="0" fontId="255" fillId="0" borderId="0" xfId="0" applyFont="1" applyAlignment="1">
      <alignment horizontal="center"/>
    </xf>
    <xf numFmtId="0" fontId="256" fillId="0" borderId="0" xfId="0" applyFont="1" applyAlignment="1">
      <alignment horizontal="center"/>
    </xf>
    <xf numFmtId="0" fontId="188" fillId="2" borderId="7" xfId="0" applyFont="1" applyFill="1" applyBorder="1" applyAlignment="1">
      <alignment horizontal="center" vertical="center"/>
    </xf>
    <xf numFmtId="0" fontId="92" fillId="0" borderId="2" xfId="0" applyFont="1" applyBorder="1"/>
    <xf numFmtId="0" fontId="189" fillId="2" borderId="0" xfId="0" applyFont="1" applyFill="1" applyAlignment="1">
      <alignment horizontal="center" vertical="center" wrapText="1"/>
    </xf>
    <xf numFmtId="0" fontId="92" fillId="0" borderId="93" xfId="0" applyFont="1" applyBorder="1"/>
    <xf numFmtId="0" fontId="41" fillId="16" borderId="16" xfId="0" applyFont="1" applyFill="1" applyBorder="1" applyAlignment="1">
      <alignment horizontal="center" vertical="center"/>
    </xf>
    <xf numFmtId="0" fontId="41" fillId="16" borderId="17" xfId="0" applyFont="1" applyFill="1" applyBorder="1" applyAlignment="1">
      <alignment horizontal="center" vertical="center"/>
    </xf>
    <xf numFmtId="0" fontId="41" fillId="16" borderId="18" xfId="0" applyFont="1" applyFill="1" applyBorder="1" applyAlignment="1">
      <alignment horizontal="center" vertical="center"/>
    </xf>
    <xf numFmtId="0" fontId="41" fillId="14" borderId="16" xfId="0" applyFont="1" applyFill="1" applyBorder="1" applyAlignment="1">
      <alignment horizontal="center" vertical="center"/>
    </xf>
    <xf numFmtId="0" fontId="41" fillId="14" borderId="17" xfId="0" applyFont="1" applyFill="1" applyBorder="1" applyAlignment="1">
      <alignment horizontal="center" vertical="center"/>
    </xf>
    <xf numFmtId="0" fontId="41" fillId="14" borderId="18" xfId="0" applyFont="1" applyFill="1" applyBorder="1" applyAlignment="1">
      <alignment horizontal="center" vertical="center"/>
    </xf>
    <xf numFmtId="0" fontId="246" fillId="0" borderId="0" xfId="0" applyFont="1"/>
    <xf numFmtId="0" fontId="251" fillId="49" borderId="0" xfId="0" applyFont="1" applyFill="1" applyAlignment="1">
      <alignment horizontal="left" vertical="center"/>
    </xf>
    <xf numFmtId="0" fontId="251" fillId="0" borderId="0" xfId="0" applyFont="1" applyAlignment="1">
      <alignment horizontal="left" vertical="center"/>
    </xf>
    <xf numFmtId="0" fontId="251" fillId="0" borderId="0" xfId="0" applyFont="1"/>
    <xf numFmtId="0" fontId="251" fillId="51" borderId="0" xfId="0" applyFont="1" applyFill="1" applyAlignment="1">
      <alignment horizontal="left" vertical="center"/>
    </xf>
    <xf numFmtId="0" fontId="251" fillId="51" borderId="0" xfId="0" applyFont="1" applyFill="1"/>
    <xf numFmtId="0" fontId="251" fillId="47" borderId="0" xfId="0" applyFont="1" applyFill="1" applyAlignment="1">
      <alignment horizontal="left" vertical="center"/>
    </xf>
    <xf numFmtId="0" fontId="247" fillId="49" borderId="94" xfId="0" applyFont="1" applyFill="1" applyBorder="1" applyAlignment="1">
      <alignment horizontal="center" vertical="center"/>
    </xf>
    <xf numFmtId="0" fontId="247" fillId="49" borderId="95" xfId="0" applyFont="1" applyFill="1" applyBorder="1" applyAlignment="1">
      <alignment horizontal="center" vertical="center"/>
    </xf>
    <xf numFmtId="0" fontId="251" fillId="50" borderId="0" xfId="0" applyFont="1" applyFill="1" applyAlignment="1">
      <alignment horizontal="left" vertical="center"/>
    </xf>
    <xf numFmtId="0" fontId="257" fillId="49" borderId="96" xfId="0" applyFont="1" applyFill="1" applyBorder="1" applyAlignment="1">
      <alignment horizontal="center"/>
    </xf>
    <xf numFmtId="0" fontId="257" fillId="49" borderId="97" xfId="0" applyFont="1" applyFill="1" applyBorder="1" applyAlignment="1">
      <alignment horizontal="center"/>
    </xf>
    <xf numFmtId="0" fontId="257" fillId="49" borderId="99" xfId="0" applyFont="1" applyFill="1" applyBorder="1" applyAlignment="1">
      <alignment horizontal="center"/>
    </xf>
    <xf numFmtId="0" fontId="258" fillId="0" borderId="0" xfId="0" applyFont="1"/>
    <xf numFmtId="0" fontId="247" fillId="47" borderId="94" xfId="0" applyFont="1" applyFill="1" applyBorder="1" applyAlignment="1">
      <alignment horizontal="center" vertical="center"/>
    </xf>
    <xf numFmtId="0" fontId="247" fillId="47" borderId="95" xfId="0" applyFont="1" applyFill="1" applyBorder="1" applyAlignment="1">
      <alignment horizontal="center" vertical="center"/>
    </xf>
    <xf numFmtId="0" fontId="250" fillId="47" borderId="94" xfId="0" applyFont="1" applyFill="1" applyBorder="1" applyAlignment="1">
      <alignment horizontal="center" vertical="center"/>
    </xf>
    <xf numFmtId="0" fontId="250" fillId="47" borderId="95" xfId="0" applyFont="1" applyFill="1" applyBorder="1" applyAlignment="1">
      <alignment horizontal="center" vertical="center"/>
    </xf>
    <xf numFmtId="0" fontId="250" fillId="49" borderId="94" xfId="0" applyFont="1" applyFill="1" applyBorder="1" applyAlignment="1">
      <alignment horizontal="center" vertical="center"/>
    </xf>
    <xf numFmtId="0" fontId="250" fillId="49" borderId="95" xfId="0" applyFont="1" applyFill="1" applyBorder="1" applyAlignment="1">
      <alignment horizontal="center" vertical="center"/>
    </xf>
    <xf numFmtId="0" fontId="256" fillId="47" borderId="96" xfId="0" applyFont="1" applyFill="1" applyBorder="1" applyAlignment="1">
      <alignment horizontal="center"/>
    </xf>
    <xf numFmtId="0" fontId="256" fillId="47" borderId="97" xfId="0" applyFont="1" applyFill="1" applyBorder="1" applyAlignment="1">
      <alignment horizontal="center"/>
    </xf>
    <xf numFmtId="0" fontId="256" fillId="47" borderId="99" xfId="0" applyFont="1" applyFill="1" applyBorder="1" applyAlignment="1">
      <alignment horizontal="center"/>
    </xf>
    <xf numFmtId="0" fontId="256" fillId="49" borderId="96" xfId="0" applyFont="1" applyFill="1" applyBorder="1" applyAlignment="1">
      <alignment horizontal="center"/>
    </xf>
    <xf numFmtId="0" fontId="256" fillId="49" borderId="97" xfId="0" applyFont="1" applyFill="1" applyBorder="1" applyAlignment="1">
      <alignment horizontal="center"/>
    </xf>
    <xf numFmtId="0" fontId="256" fillId="49" borderId="99" xfId="0" applyFont="1" applyFill="1" applyBorder="1" applyAlignment="1">
      <alignment horizontal="center"/>
    </xf>
    <xf numFmtId="0" fontId="249" fillId="48" borderId="94" xfId="0" applyFont="1" applyFill="1" applyBorder="1" applyAlignment="1">
      <alignment horizontal="center"/>
    </xf>
    <xf numFmtId="0" fontId="249" fillId="48" borderId="95" xfId="0" applyFont="1" applyFill="1" applyBorder="1" applyAlignment="1">
      <alignment horizontal="center"/>
    </xf>
    <xf numFmtId="0" fontId="256" fillId="48" borderId="96" xfId="0" applyFont="1" applyFill="1" applyBorder="1" applyAlignment="1">
      <alignment horizontal="center"/>
    </xf>
    <xf numFmtId="0" fontId="256" fillId="48" borderId="97" xfId="0" applyFont="1" applyFill="1" applyBorder="1" applyAlignment="1">
      <alignment horizontal="center"/>
    </xf>
    <xf numFmtId="0" fontId="256" fillId="48" borderId="99" xfId="0" applyFont="1" applyFill="1" applyBorder="1" applyAlignment="1">
      <alignment horizontal="center"/>
    </xf>
    <xf numFmtId="9" fontId="256" fillId="48" borderId="96" xfId="0" applyNumberFormat="1" applyFont="1" applyFill="1" applyBorder="1" applyAlignment="1">
      <alignment horizontal="center"/>
    </xf>
    <xf numFmtId="9" fontId="256" fillId="48" borderId="97" xfId="0" applyNumberFormat="1" applyFont="1" applyFill="1" applyBorder="1" applyAlignment="1">
      <alignment horizontal="center"/>
    </xf>
    <xf numFmtId="9" fontId="256" fillId="48" borderId="99" xfId="0" applyNumberFormat="1" applyFont="1" applyFill="1" applyBorder="1" applyAlignment="1">
      <alignment horizontal="center"/>
    </xf>
    <xf numFmtId="0" fontId="69" fillId="12" borderId="3" xfId="4" applyFont="1" applyFill="1" applyBorder="1" applyAlignment="1">
      <alignment horizontal="center" vertical="center"/>
    </xf>
    <xf numFmtId="0" fontId="56" fillId="12" borderId="3" xfId="0" applyFont="1" applyFill="1" applyBorder="1" applyAlignment="1">
      <alignment horizontal="center" vertical="center"/>
    </xf>
    <xf numFmtId="0" fontId="54" fillId="12" borderId="3" xfId="4" applyFont="1" applyFill="1" applyBorder="1" applyAlignment="1">
      <alignment horizontal="center" vertical="center"/>
    </xf>
    <xf numFmtId="0" fontId="55" fillId="12" borderId="3" xfId="0" applyFont="1" applyFill="1" applyBorder="1" applyAlignment="1">
      <alignment horizontal="center" vertical="center"/>
    </xf>
    <xf numFmtId="0" fontId="57" fillId="12" borderId="3" xfId="0" applyFont="1" applyFill="1" applyBorder="1" applyAlignment="1">
      <alignment horizontal="center" vertical="center"/>
    </xf>
    <xf numFmtId="0" fontId="58" fillId="12" borderId="3" xfId="4" applyFont="1" applyFill="1" applyBorder="1" applyAlignment="1">
      <alignment horizontal="center" vertical="center"/>
    </xf>
    <xf numFmtId="0" fontId="55" fillId="12" borderId="3" xfId="4" applyFont="1" applyFill="1" applyBorder="1" applyAlignment="1">
      <alignment horizontal="center" vertical="center"/>
    </xf>
    <xf numFmtId="0" fontId="56" fillId="12" borderId="3" xfId="4" applyFont="1" applyFill="1" applyBorder="1" applyAlignment="1">
      <alignment horizontal="center" vertical="center"/>
    </xf>
    <xf numFmtId="0" fontId="59" fillId="12" borderId="3" xfId="0" applyFont="1" applyFill="1" applyBorder="1" applyAlignment="1">
      <alignment horizontal="center" vertical="center"/>
    </xf>
    <xf numFmtId="0" fontId="49" fillId="12" borderId="25" xfId="4" applyFont="1" applyFill="1" applyBorder="1" applyAlignment="1">
      <alignment horizontal="center" vertical="center" wrapText="1"/>
    </xf>
    <xf numFmtId="0" fontId="49" fillId="12" borderId="26" xfId="4" applyFont="1" applyFill="1" applyBorder="1" applyAlignment="1">
      <alignment horizontal="center" vertical="center" wrapText="1"/>
    </xf>
    <xf numFmtId="0" fontId="49" fillId="12" borderId="9" xfId="4" applyFont="1" applyFill="1" applyBorder="1" applyAlignment="1">
      <alignment horizontal="center" vertical="center" wrapText="1"/>
    </xf>
    <xf numFmtId="0" fontId="49" fillId="12" borderId="12" xfId="4" applyFont="1" applyFill="1" applyBorder="1" applyAlignment="1">
      <alignment horizontal="center" vertical="center"/>
    </xf>
    <xf numFmtId="0" fontId="49" fillId="12" borderId="16" xfId="4" applyFont="1" applyFill="1" applyBorder="1" applyAlignment="1">
      <alignment horizontal="center" vertical="center" wrapText="1"/>
    </xf>
    <xf numFmtId="0" fontId="49" fillId="12" borderId="17" xfId="4" applyFont="1" applyFill="1" applyBorder="1" applyAlignment="1">
      <alignment horizontal="center" vertical="center" wrapText="1"/>
    </xf>
    <xf numFmtId="0" fontId="49" fillId="12" borderId="18" xfId="4" applyFont="1" applyFill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49" fillId="12" borderId="29" xfId="4" applyFont="1" applyFill="1" applyBorder="1" applyAlignment="1">
      <alignment horizontal="center" vertical="center"/>
    </xf>
    <xf numFmtId="0" fontId="49" fillId="12" borderId="26" xfId="4" applyFont="1" applyFill="1" applyBorder="1" applyAlignment="1">
      <alignment horizontal="center" vertical="center"/>
    </xf>
    <xf numFmtId="0" fontId="57" fillId="24" borderId="16" xfId="0" applyFont="1" applyFill="1" applyBorder="1" applyAlignment="1">
      <alignment horizontal="center"/>
    </xf>
    <xf numFmtId="0" fontId="57" fillId="24" borderId="18" xfId="0" applyFont="1" applyFill="1" applyBorder="1" applyAlignment="1">
      <alignment horizontal="center"/>
    </xf>
    <xf numFmtId="0" fontId="73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03" fillId="0" borderId="0" xfId="0" applyFont="1" applyAlignment="1">
      <alignment horizontal="center" vertical="center"/>
    </xf>
    <xf numFmtId="0" fontId="74" fillId="0" borderId="0" xfId="0" applyFont="1"/>
    <xf numFmtId="0" fontId="103" fillId="0" borderId="0" xfId="0" applyFont="1" applyAlignment="1">
      <alignment horizontal="center" vertical="center" textRotation="255"/>
    </xf>
    <xf numFmtId="0" fontId="96" fillId="26" borderId="10" xfId="0" applyFont="1" applyFill="1" applyBorder="1" applyAlignment="1">
      <alignment horizontal="center" vertical="center"/>
    </xf>
    <xf numFmtId="0" fontId="92" fillId="0" borderId="10" xfId="0" applyFont="1" applyBorder="1"/>
    <xf numFmtId="0" fontId="92" fillId="0" borderId="12" xfId="0" applyFont="1" applyBorder="1"/>
    <xf numFmtId="0" fontId="92" fillId="0" borderId="11" xfId="0" applyFont="1" applyBorder="1"/>
    <xf numFmtId="0" fontId="92" fillId="0" borderId="13" xfId="0" applyFont="1" applyBorder="1"/>
    <xf numFmtId="0" fontId="96" fillId="26" borderId="4" xfId="0" applyFont="1" applyFill="1" applyBorder="1" applyAlignment="1">
      <alignment horizontal="center" vertical="center"/>
    </xf>
    <xf numFmtId="0" fontId="92" fillId="0" borderId="5" xfId="0" applyFont="1" applyBorder="1"/>
    <xf numFmtId="0" fontId="92" fillId="0" borderId="6" xfId="0" applyFont="1" applyBorder="1"/>
    <xf numFmtId="0" fontId="21" fillId="25" borderId="7" xfId="0" applyFont="1" applyFill="1" applyBorder="1" applyAlignment="1">
      <alignment vertical="center" textRotation="255"/>
    </xf>
    <xf numFmtId="0" fontId="92" fillId="0" borderId="8" xfId="0" applyFont="1" applyBorder="1"/>
    <xf numFmtId="0" fontId="87" fillId="0" borderId="9" xfId="0" applyFont="1" applyBorder="1" applyAlignment="1">
      <alignment horizontal="center" vertical="center"/>
    </xf>
    <xf numFmtId="0" fontId="88" fillId="0" borderId="30" xfId="0" applyFont="1" applyBorder="1" applyAlignment="1">
      <alignment vertical="center"/>
    </xf>
    <xf numFmtId="0" fontId="88" fillId="0" borderId="14" xfId="0" applyFont="1" applyBorder="1" applyAlignment="1">
      <alignment vertical="center"/>
    </xf>
    <xf numFmtId="0" fontId="88" fillId="0" borderId="39" xfId="0" applyFont="1" applyBorder="1" applyAlignment="1">
      <alignment vertical="center"/>
    </xf>
    <xf numFmtId="0" fontId="85" fillId="0" borderId="31" xfId="0" applyFont="1" applyBorder="1" applyAlignment="1">
      <alignment horizontal="center" vertical="center"/>
    </xf>
    <xf numFmtId="0" fontId="83" fillId="0" borderId="32" xfId="0" applyFont="1" applyBorder="1"/>
    <xf numFmtId="0" fontId="87" fillId="32" borderId="9" xfId="0" applyFont="1" applyFill="1" applyBorder="1" applyAlignment="1">
      <alignment horizontal="center" vertical="center"/>
    </xf>
    <xf numFmtId="0" fontId="88" fillId="32" borderId="30" xfId="0" applyFont="1" applyFill="1" applyBorder="1" applyAlignment="1">
      <alignment vertical="center"/>
    </xf>
    <xf numFmtId="0" fontId="88" fillId="32" borderId="14" xfId="0" applyFont="1" applyFill="1" applyBorder="1" applyAlignment="1">
      <alignment vertical="center"/>
    </xf>
    <xf numFmtId="0" fontId="88" fillId="32" borderId="39" xfId="0" applyFont="1" applyFill="1" applyBorder="1" applyAlignment="1">
      <alignment vertical="center"/>
    </xf>
    <xf numFmtId="0" fontId="85" fillId="32" borderId="31" xfId="0" applyFont="1" applyFill="1" applyBorder="1" applyAlignment="1">
      <alignment horizontal="center" vertical="center"/>
    </xf>
    <xf numFmtId="0" fontId="83" fillId="32" borderId="32" xfId="0" applyFont="1" applyFill="1" applyBorder="1"/>
    <xf numFmtId="0" fontId="95" fillId="25" borderId="7" xfId="0" applyFont="1" applyFill="1" applyBorder="1" applyAlignment="1">
      <alignment vertical="center" textRotation="255"/>
    </xf>
    <xf numFmtId="0" fontId="84" fillId="33" borderId="9" xfId="0" applyFont="1" applyFill="1" applyBorder="1" applyAlignment="1">
      <alignment horizontal="center"/>
    </xf>
    <xf numFmtId="0" fontId="83" fillId="32" borderId="36" xfId="0" applyFont="1" applyFill="1" applyBorder="1"/>
    <xf numFmtId="0" fontId="83" fillId="32" borderId="46" xfId="0" applyFont="1" applyFill="1" applyBorder="1"/>
    <xf numFmtId="0" fontId="83" fillId="32" borderId="47" xfId="0" applyFont="1" applyFill="1" applyBorder="1"/>
    <xf numFmtId="0" fontId="85" fillId="33" borderId="37" xfId="0" applyFont="1" applyFill="1" applyBorder="1" applyAlignment="1">
      <alignment horizontal="center" vertical="center"/>
    </xf>
    <xf numFmtId="0" fontId="83" fillId="32" borderId="38" xfId="0" applyFont="1" applyFill="1" applyBorder="1"/>
    <xf numFmtId="0" fontId="91" fillId="0" borderId="40" xfId="0" applyFont="1" applyBorder="1" applyAlignment="1">
      <alignment horizontal="center" vertical="center"/>
    </xf>
    <xf numFmtId="0" fontId="92" fillId="0" borderId="41" xfId="0" applyFont="1" applyBorder="1"/>
    <xf numFmtId="0" fontId="91" fillId="32" borderId="40" xfId="0" applyFont="1" applyFill="1" applyBorder="1" applyAlignment="1">
      <alignment horizontal="center" vertical="center"/>
    </xf>
    <xf numFmtId="0" fontId="92" fillId="32" borderId="41" xfId="0" applyFont="1" applyFill="1" applyBorder="1"/>
    <xf numFmtId="0" fontId="76" fillId="0" borderId="44" xfId="0" applyFont="1" applyBorder="1" applyAlignment="1">
      <alignment horizontal="center" vertical="center"/>
    </xf>
    <xf numFmtId="0" fontId="83" fillId="0" borderId="45" xfId="0" applyFont="1" applyBorder="1"/>
    <xf numFmtId="0" fontId="76" fillId="33" borderId="48" xfId="0" applyFont="1" applyFill="1" applyBorder="1" applyAlignment="1">
      <alignment horizontal="center" vertical="center"/>
    </xf>
    <xf numFmtId="0" fontId="83" fillId="32" borderId="49" xfId="0" applyFont="1" applyFill="1" applyBorder="1"/>
    <xf numFmtId="0" fontId="86" fillId="0" borderId="9" xfId="0" applyFont="1" applyBorder="1" applyAlignment="1">
      <alignment horizontal="center"/>
    </xf>
    <xf numFmtId="0" fontId="83" fillId="0" borderId="33" xfId="0" applyFont="1" applyBorder="1"/>
    <xf numFmtId="0" fontId="83" fillId="0" borderId="42" xfId="0" applyFont="1" applyBorder="1"/>
    <xf numFmtId="0" fontId="83" fillId="0" borderId="43" xfId="0" applyFont="1" applyBorder="1"/>
    <xf numFmtId="0" fontId="85" fillId="0" borderId="34" xfId="0" applyFont="1" applyBorder="1" applyAlignment="1">
      <alignment horizontal="center" vertical="center"/>
    </xf>
    <xf numFmtId="0" fontId="83" fillId="0" borderId="35" xfId="0" applyFont="1" applyBorder="1"/>
    <xf numFmtId="0" fontId="77" fillId="0" borderId="52" xfId="0" applyFont="1" applyBorder="1" applyAlignment="1">
      <alignment horizontal="center" vertical="top"/>
    </xf>
    <xf numFmtId="0" fontId="83" fillId="0" borderId="53" xfId="0" applyFont="1" applyBorder="1"/>
    <xf numFmtId="0" fontId="78" fillId="0" borderId="44" xfId="0" applyFont="1" applyBorder="1" applyAlignment="1">
      <alignment horizontal="center" vertical="center"/>
    </xf>
    <xf numFmtId="0" fontId="77" fillId="33" borderId="54" xfId="0" applyFont="1" applyFill="1" applyBorder="1" applyAlignment="1">
      <alignment horizontal="center" vertical="top"/>
    </xf>
    <xf numFmtId="0" fontId="83" fillId="32" borderId="55" xfId="0" applyFont="1" applyFill="1" applyBorder="1"/>
    <xf numFmtId="0" fontId="78" fillId="33" borderId="48" xfId="0" applyFont="1" applyFill="1" applyBorder="1" applyAlignment="1">
      <alignment horizontal="center" vertical="center"/>
    </xf>
    <xf numFmtId="0" fontId="79" fillId="0" borderId="15" xfId="0" applyFont="1" applyBorder="1" applyAlignment="1">
      <alignment horizontal="center" vertical="center"/>
    </xf>
    <xf numFmtId="0" fontId="83" fillId="0" borderId="56" xfId="0" applyFont="1" applyBorder="1"/>
    <xf numFmtId="0" fontId="93" fillId="0" borderId="57" xfId="0" applyFont="1" applyBorder="1" applyAlignment="1">
      <alignment horizontal="center" vertical="center"/>
    </xf>
    <xf numFmtId="0" fontId="94" fillId="0" borderId="58" xfId="0" applyFont="1" applyBorder="1"/>
    <xf numFmtId="0" fontId="79" fillId="32" borderId="15" xfId="0" applyFont="1" applyFill="1" applyBorder="1" applyAlignment="1">
      <alignment horizontal="center" vertical="center"/>
    </xf>
    <xf numFmtId="0" fontId="83" fillId="32" borderId="56" xfId="0" applyFont="1" applyFill="1" applyBorder="1"/>
    <xf numFmtId="0" fontId="93" fillId="32" borderId="57" xfId="0" applyFont="1" applyFill="1" applyBorder="1" applyAlignment="1">
      <alignment horizontal="center" vertical="center"/>
    </xf>
    <xf numFmtId="0" fontId="94" fillId="32" borderId="58" xfId="0" applyFont="1" applyFill="1" applyBorder="1"/>
    <xf numFmtId="0" fontId="77" fillId="32" borderId="50" xfId="0" applyFont="1" applyFill="1" applyBorder="1" applyAlignment="1">
      <alignment horizontal="center" vertical="top"/>
    </xf>
    <xf numFmtId="0" fontId="83" fillId="32" borderId="51" xfId="0" applyFont="1" applyFill="1" applyBorder="1"/>
    <xf numFmtId="0" fontId="89" fillId="32" borderId="40" xfId="0" applyFont="1" applyFill="1" applyBorder="1" applyAlignment="1">
      <alignment horizontal="center" vertical="center"/>
    </xf>
    <xf numFmtId="0" fontId="90" fillId="32" borderId="41" xfId="0" applyFont="1" applyFill="1" applyBorder="1"/>
    <xf numFmtId="0" fontId="77" fillId="0" borderId="50" xfId="0" applyFont="1" applyBorder="1" applyAlignment="1">
      <alignment horizontal="center" vertical="top"/>
    </xf>
    <xf numFmtId="0" fontId="83" fillId="0" borderId="51" xfId="0" applyFont="1" applyBorder="1"/>
    <xf numFmtId="0" fontId="89" fillId="0" borderId="40" xfId="0" applyFont="1" applyBorder="1" applyAlignment="1">
      <alignment horizontal="center" vertical="center"/>
    </xf>
    <xf numFmtId="0" fontId="90" fillId="0" borderId="41" xfId="0" applyFont="1" applyBorder="1"/>
    <xf numFmtId="0" fontId="79" fillId="0" borderId="59" xfId="0" applyFont="1" applyBorder="1" applyAlignment="1">
      <alignment horizontal="center" vertical="center"/>
    </xf>
    <xf numFmtId="0" fontId="83" fillId="0" borderId="60" xfId="0" applyFont="1" applyBorder="1"/>
    <xf numFmtId="0" fontId="80" fillId="0" borderId="61" xfId="0" applyFont="1" applyBorder="1" applyAlignment="1">
      <alignment horizontal="center" vertical="center"/>
    </xf>
    <xf numFmtId="0" fontId="83" fillId="0" borderId="62" xfId="0" applyFont="1" applyBorder="1"/>
    <xf numFmtId="0" fontId="79" fillId="33" borderId="63" xfId="0" applyFont="1" applyFill="1" applyBorder="1" applyAlignment="1">
      <alignment horizontal="center" vertical="center"/>
    </xf>
    <xf numFmtId="0" fontId="83" fillId="32" borderId="64" xfId="0" applyFont="1" applyFill="1" applyBorder="1"/>
    <xf numFmtId="0" fontId="80" fillId="33" borderId="65" xfId="0" applyFont="1" applyFill="1" applyBorder="1" applyAlignment="1">
      <alignment horizontal="center" vertical="center"/>
    </xf>
    <xf numFmtId="0" fontId="83" fillId="32" borderId="66" xfId="0" applyFont="1" applyFill="1" applyBorder="1"/>
    <xf numFmtId="0" fontId="86" fillId="0" borderId="68" xfId="0" applyFont="1" applyBorder="1" applyAlignment="1">
      <alignment horizontal="center"/>
    </xf>
    <xf numFmtId="0" fontId="83" fillId="0" borderId="69" xfId="0" applyFont="1" applyBorder="1"/>
    <xf numFmtId="0" fontId="85" fillId="0" borderId="70" xfId="0" applyFont="1" applyBorder="1" applyAlignment="1">
      <alignment horizontal="center" vertical="center"/>
    </xf>
    <xf numFmtId="0" fontId="83" fillId="0" borderId="71" xfId="0" applyFont="1" applyBorder="1"/>
    <xf numFmtId="0" fontId="84" fillId="33" borderId="68" xfId="0" applyFont="1" applyFill="1" applyBorder="1" applyAlignment="1">
      <alignment horizontal="center"/>
    </xf>
    <xf numFmtId="0" fontId="83" fillId="32" borderId="72" xfId="0" applyFont="1" applyFill="1" applyBorder="1"/>
    <xf numFmtId="0" fontId="85" fillId="33" borderId="73" xfId="0" applyFont="1" applyFill="1" applyBorder="1" applyAlignment="1">
      <alignment horizontal="center" vertical="center"/>
    </xf>
    <xf numFmtId="0" fontId="83" fillId="32" borderId="74" xfId="0" applyFont="1" applyFill="1" applyBorder="1"/>
    <xf numFmtId="0" fontId="100" fillId="4" borderId="84" xfId="0" applyFont="1" applyFill="1" applyBorder="1" applyAlignment="1">
      <alignment horizontal="center" vertical="center"/>
    </xf>
    <xf numFmtId="0" fontId="88" fillId="0" borderId="85" xfId="0" applyFont="1" applyBorder="1"/>
    <xf numFmtId="0" fontId="100" fillId="0" borderId="84" xfId="0" applyFont="1" applyBorder="1" applyAlignment="1">
      <alignment horizontal="center" vertical="center"/>
    </xf>
    <xf numFmtId="0" fontId="79" fillId="33" borderId="79" xfId="0" applyFont="1" applyFill="1" applyBorder="1" applyAlignment="1">
      <alignment horizontal="center" vertical="center"/>
    </xf>
    <xf numFmtId="0" fontId="83" fillId="32" borderId="80" xfId="0" applyFont="1" applyFill="1" applyBorder="1"/>
    <xf numFmtId="0" fontId="80" fillId="33" borderId="81" xfId="0" applyFont="1" applyFill="1" applyBorder="1" applyAlignment="1">
      <alignment horizontal="center" vertical="center"/>
    </xf>
    <xf numFmtId="0" fontId="83" fillId="32" borderId="82" xfId="0" applyFont="1" applyFill="1" applyBorder="1"/>
    <xf numFmtId="0" fontId="97" fillId="30" borderId="84" xfId="0" applyFont="1" applyFill="1" applyBorder="1" applyAlignment="1">
      <alignment horizontal="center" vertical="center"/>
    </xf>
    <xf numFmtId="0" fontId="92" fillId="0" borderId="85" xfId="0" applyFont="1" applyBorder="1"/>
    <xf numFmtId="0" fontId="79" fillId="0" borderId="75" xfId="0" applyFont="1" applyBorder="1" applyAlignment="1">
      <alignment horizontal="center" vertical="center"/>
    </xf>
    <xf numFmtId="0" fontId="83" fillId="0" borderId="76" xfId="0" applyFont="1" applyBorder="1"/>
    <xf numFmtId="0" fontId="80" fillId="0" borderId="77" xfId="0" applyFont="1" applyBorder="1" applyAlignment="1">
      <alignment horizontal="center" vertical="center"/>
    </xf>
    <xf numFmtId="0" fontId="83" fillId="0" borderId="78" xfId="0" applyFont="1" applyBorder="1"/>
    <xf numFmtId="0" fontId="21" fillId="25" borderId="7" xfId="0" applyFont="1" applyFill="1" applyBorder="1" applyAlignment="1">
      <alignment horizontal="center" vertical="center" textRotation="255"/>
    </xf>
    <xf numFmtId="0" fontId="104" fillId="25" borderId="4" xfId="0" applyFont="1" applyFill="1" applyBorder="1" applyAlignment="1">
      <alignment horizontal="center" vertical="center"/>
    </xf>
    <xf numFmtId="0" fontId="21" fillId="25" borderId="4" xfId="0" applyFont="1" applyFill="1" applyBorder="1" applyAlignment="1">
      <alignment horizontal="center" vertical="center"/>
    </xf>
    <xf numFmtId="0" fontId="116" fillId="36" borderId="4" xfId="0" applyFont="1" applyFill="1" applyBorder="1" applyAlignment="1">
      <alignment horizontal="center" vertical="center"/>
    </xf>
    <xf numFmtId="0" fontId="52" fillId="36" borderId="5" xfId="0" applyFont="1" applyFill="1" applyBorder="1"/>
    <xf numFmtId="0" fontId="52" fillId="36" borderId="6" xfId="0" applyFont="1" applyFill="1" applyBorder="1"/>
    <xf numFmtId="0" fontId="116" fillId="37" borderId="4" xfId="0" applyFont="1" applyFill="1" applyBorder="1" applyAlignment="1">
      <alignment horizontal="center" vertical="center"/>
    </xf>
    <xf numFmtId="0" fontId="106" fillId="28" borderId="31" xfId="0" applyFont="1" applyFill="1" applyBorder="1" applyAlignment="1">
      <alignment horizontal="center" vertical="center"/>
    </xf>
    <xf numFmtId="0" fontId="92" fillId="0" borderId="32" xfId="0" applyFont="1" applyBorder="1"/>
    <xf numFmtId="0" fontId="105" fillId="0" borderId="9" xfId="0" applyFont="1" applyBorder="1" applyAlignment="1">
      <alignment horizontal="center"/>
    </xf>
    <xf numFmtId="0" fontId="92" fillId="0" borderId="30" xfId="0" applyFont="1" applyBorder="1"/>
    <xf numFmtId="0" fontId="92" fillId="0" borderId="14" xfId="0" applyFont="1" applyBorder="1"/>
    <xf numFmtId="0" fontId="92" fillId="0" borderId="39" xfId="0" applyFont="1" applyBorder="1"/>
    <xf numFmtId="0" fontId="109" fillId="28" borderId="40" xfId="0" applyFont="1" applyFill="1" applyBorder="1" applyAlignment="1">
      <alignment horizontal="center" vertical="center"/>
    </xf>
    <xf numFmtId="0" fontId="108" fillId="0" borderId="50" xfId="0" applyFont="1" applyBorder="1" applyAlignment="1">
      <alignment horizontal="center" vertical="top"/>
    </xf>
    <xf numFmtId="0" fontId="92" fillId="0" borderId="51" xfId="0" applyFont="1" applyBorder="1"/>
    <xf numFmtId="0" fontId="109" fillId="0" borderId="40" xfId="0" applyFont="1" applyBorder="1" applyAlignment="1">
      <alignment horizontal="center" vertical="center"/>
    </xf>
    <xf numFmtId="0" fontId="108" fillId="28" borderId="50" xfId="0" applyFont="1" applyFill="1" applyBorder="1" applyAlignment="1">
      <alignment horizontal="center" vertical="top"/>
    </xf>
    <xf numFmtId="0" fontId="106" fillId="0" borderId="31" xfId="0" applyFont="1" applyBorder="1" applyAlignment="1">
      <alignment horizontal="center" vertical="center"/>
    </xf>
    <xf numFmtId="0" fontId="107" fillId="28" borderId="9" xfId="0" applyFont="1" applyFill="1" applyBorder="1" applyAlignment="1">
      <alignment horizontal="center"/>
    </xf>
    <xf numFmtId="0" fontId="91" fillId="28" borderId="40" xfId="0" applyFont="1" applyFill="1" applyBorder="1" applyAlignment="1">
      <alignment horizontal="center" vertical="center"/>
    </xf>
    <xf numFmtId="0" fontId="110" fillId="28" borderId="57" xfId="0" applyFont="1" applyFill="1" applyBorder="1" applyAlignment="1">
      <alignment horizontal="center" vertical="center"/>
    </xf>
    <xf numFmtId="0" fontId="92" fillId="0" borderId="58" xfId="0" applyFont="1" applyBorder="1"/>
    <xf numFmtId="0" fontId="103" fillId="0" borderId="15" xfId="0" applyFont="1" applyBorder="1" applyAlignment="1">
      <alignment horizontal="center" vertical="center"/>
    </xf>
    <xf numFmtId="0" fontId="92" fillId="0" borderId="56" xfId="0" applyFont="1" applyBorder="1"/>
    <xf numFmtId="0" fontId="109" fillId="0" borderId="40" xfId="0" quotePrefix="1" applyFont="1" applyBorder="1" applyAlignment="1">
      <alignment horizontal="center" vertical="center"/>
    </xf>
    <xf numFmtId="0" fontId="109" fillId="28" borderId="40" xfId="0" quotePrefix="1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110" fillId="0" borderId="57" xfId="0" applyFont="1" applyBorder="1" applyAlignment="1">
      <alignment horizontal="center" vertical="center"/>
    </xf>
    <xf numFmtId="0" fontId="103" fillId="28" borderId="15" xfId="0" applyFont="1" applyFill="1" applyBorder="1" applyAlignment="1">
      <alignment horizontal="center" vertical="center"/>
    </xf>
    <xf numFmtId="0" fontId="91" fillId="28" borderId="40" xfId="0" quotePrefix="1" applyFont="1" applyFill="1" applyBorder="1" applyAlignment="1">
      <alignment horizontal="center" vertical="center"/>
    </xf>
    <xf numFmtId="0" fontId="117" fillId="35" borderId="4" xfId="0" applyFont="1" applyFill="1" applyBorder="1" applyAlignment="1">
      <alignment horizontal="center" vertical="center"/>
    </xf>
    <xf numFmtId="0" fontId="122" fillId="28" borderId="40" xfId="0" applyFont="1" applyFill="1" applyBorder="1" applyAlignment="1">
      <alignment horizontal="center" vertical="center"/>
    </xf>
    <xf numFmtId="0" fontId="119" fillId="0" borderId="41" xfId="0" applyFont="1" applyBorder="1"/>
    <xf numFmtId="0" fontId="122" fillId="0" borderId="40" xfId="0" applyFont="1" applyBorder="1" applyAlignment="1">
      <alignment horizontal="center" vertical="center"/>
    </xf>
    <xf numFmtId="0" fontId="118" fillId="0" borderId="9" xfId="0" applyFont="1" applyBorder="1" applyAlignment="1">
      <alignment horizontal="center" vertical="center"/>
    </xf>
    <xf numFmtId="0" fontId="119" fillId="0" borderId="30" xfId="0" applyFont="1" applyBorder="1"/>
    <xf numFmtId="0" fontId="119" fillId="0" borderId="14" xfId="0" applyFont="1" applyBorder="1"/>
    <xf numFmtId="0" fontId="119" fillId="0" borderId="39" xfId="0" applyFont="1" applyBorder="1"/>
    <xf numFmtId="0" fontId="120" fillId="0" borderId="31" xfId="0" applyFont="1" applyBorder="1" applyAlignment="1">
      <alignment horizontal="center" vertical="center"/>
    </xf>
    <xf numFmtId="0" fontId="119" fillId="0" borderId="32" xfId="0" applyFont="1" applyBorder="1"/>
    <xf numFmtId="0" fontId="121" fillId="28" borderId="9" xfId="0" applyFont="1" applyFill="1" applyBorder="1" applyAlignment="1">
      <alignment horizontal="center" vertical="center"/>
    </xf>
    <xf numFmtId="0" fontId="120" fillId="28" borderId="31" xfId="0" applyFont="1" applyFill="1" applyBorder="1" applyAlignment="1">
      <alignment horizontal="center" vertical="center"/>
    </xf>
    <xf numFmtId="0" fontId="118" fillId="0" borderId="10" xfId="0" applyFont="1" applyBorder="1" applyAlignment="1">
      <alignment horizontal="center" vertical="center"/>
    </xf>
    <xf numFmtId="0" fontId="123" fillId="0" borderId="0" xfId="0" applyFont="1"/>
    <xf numFmtId="0" fontId="124" fillId="0" borderId="50" xfId="0" applyFont="1" applyBorder="1" applyAlignment="1">
      <alignment horizontal="center" vertical="center"/>
    </xf>
    <xf numFmtId="0" fontId="119" fillId="0" borderId="51" xfId="0" applyFont="1" applyBorder="1"/>
    <xf numFmtId="0" fontId="125" fillId="0" borderId="40" xfId="0" applyFont="1" applyBorder="1" applyAlignment="1">
      <alignment horizontal="center" vertical="center"/>
    </xf>
    <xf numFmtId="0" fontId="124" fillId="28" borderId="50" xfId="0" applyFont="1" applyFill="1" applyBorder="1" applyAlignment="1">
      <alignment horizontal="center" vertical="center"/>
    </xf>
    <xf numFmtId="0" fontId="125" fillId="28" borderId="40" xfId="0" applyFont="1" applyFill="1" applyBorder="1" applyAlignment="1">
      <alignment horizontal="center" vertical="center"/>
    </xf>
    <xf numFmtId="0" fontId="124" fillId="0" borderId="67" xfId="0" applyFont="1" applyBorder="1" applyAlignment="1">
      <alignment horizontal="center" vertical="center"/>
    </xf>
    <xf numFmtId="0" fontId="126" fillId="28" borderId="15" xfId="0" applyFont="1" applyFill="1" applyBorder="1" applyAlignment="1">
      <alignment horizontal="center" vertical="center"/>
    </xf>
    <xf numFmtId="0" fontId="119" fillId="0" borderId="56" xfId="0" applyFont="1" applyBorder="1"/>
    <xf numFmtId="0" fontId="127" fillId="28" borderId="57" xfId="0" applyFont="1" applyFill="1" applyBorder="1" applyAlignment="1">
      <alignment horizontal="center" vertical="center"/>
    </xf>
    <xf numFmtId="0" fontId="119" fillId="0" borderId="58" xfId="0" applyFont="1" applyBorder="1"/>
    <xf numFmtId="0" fontId="121" fillId="28" borderId="9" xfId="0" applyFont="1" applyFill="1" applyBorder="1" applyAlignment="1">
      <alignment horizontal="center"/>
    </xf>
    <xf numFmtId="0" fontId="118" fillId="29" borderId="9" xfId="0" applyFont="1" applyFill="1" applyBorder="1" applyAlignment="1">
      <alignment horizontal="center"/>
    </xf>
    <xf numFmtId="0" fontId="118" fillId="0" borderId="9" xfId="0" applyFont="1" applyBorder="1" applyAlignment="1">
      <alignment horizontal="center"/>
    </xf>
    <xf numFmtId="0" fontId="124" fillId="28" borderId="50" xfId="0" applyFont="1" applyFill="1" applyBorder="1" applyAlignment="1">
      <alignment horizontal="center" vertical="top"/>
    </xf>
    <xf numFmtId="0" fontId="124" fillId="0" borderId="50" xfId="0" applyFont="1" applyBorder="1" applyAlignment="1">
      <alignment horizontal="center" vertical="top"/>
    </xf>
    <xf numFmtId="0" fontId="125" fillId="0" borderId="40" xfId="0" quotePrefix="1" applyFont="1" applyBorder="1" applyAlignment="1">
      <alignment horizontal="center" vertical="center"/>
    </xf>
    <xf numFmtId="0" fontId="125" fillId="28" borderId="40" xfId="0" quotePrefix="1" applyFont="1" applyFill="1" applyBorder="1" applyAlignment="1">
      <alignment horizontal="center" vertical="center"/>
    </xf>
    <xf numFmtId="0" fontId="126" fillId="0" borderId="15" xfId="0" applyFont="1" applyBorder="1" applyAlignment="1">
      <alignment horizontal="center" vertical="center"/>
    </xf>
    <xf numFmtId="0" fontId="127" fillId="0" borderId="57" xfId="0" applyFont="1" applyBorder="1" applyAlignment="1">
      <alignment horizontal="center" vertical="center"/>
    </xf>
    <xf numFmtId="0" fontId="126" fillId="0" borderId="11" xfId="0" applyFont="1" applyBorder="1" applyAlignment="1">
      <alignment horizontal="center" vertical="center"/>
    </xf>
    <xf numFmtId="0" fontId="219" fillId="0" borderId="31" xfId="0" applyFont="1" applyBorder="1" applyAlignment="1">
      <alignment horizontal="center" vertical="center"/>
    </xf>
    <xf numFmtId="0" fontId="219" fillId="28" borderId="31" xfId="0" applyFont="1" applyFill="1" applyBorder="1" applyAlignment="1">
      <alignment horizontal="center" vertical="center"/>
    </xf>
    <xf numFmtId="0" fontId="128" fillId="34" borderId="50" xfId="0" applyFont="1" applyFill="1" applyBorder="1" applyAlignment="1">
      <alignment horizontal="center" vertical="top"/>
    </xf>
    <xf numFmtId="0" fontId="122" fillId="28" borderId="40" xfId="0" quotePrefix="1" applyFont="1" applyFill="1" applyBorder="1" applyAlignment="1">
      <alignment horizontal="center" vertical="center"/>
    </xf>
    <xf numFmtId="0" fontId="221" fillId="0" borderId="50" xfId="0" applyFont="1" applyBorder="1" applyAlignment="1">
      <alignment horizontal="center" vertical="top"/>
    </xf>
    <xf numFmtId="0" fontId="222" fillId="0" borderId="51" xfId="0" applyFont="1" applyBorder="1"/>
    <xf numFmtId="0" fontId="221" fillId="28" borderId="50" xfId="0" applyFont="1" applyFill="1" applyBorder="1" applyAlignment="1">
      <alignment horizontal="center" vertical="top"/>
    </xf>
    <xf numFmtId="0" fontId="221" fillId="0" borderId="51" xfId="0" applyFont="1" applyBorder="1" applyAlignment="1">
      <alignment horizontal="center" vertical="top"/>
    </xf>
    <xf numFmtId="0" fontId="111" fillId="26" borderId="7" xfId="0" applyFont="1" applyFill="1" applyBorder="1" applyAlignment="1">
      <alignment horizontal="center" vertical="center"/>
    </xf>
    <xf numFmtId="0" fontId="83" fillId="0" borderId="2" xfId="0" applyFont="1" applyBorder="1"/>
    <xf numFmtId="0" fontId="82" fillId="26" borderId="4" xfId="0" applyFont="1" applyFill="1" applyBorder="1" applyAlignment="1">
      <alignment horizontal="center" vertical="center"/>
    </xf>
    <xf numFmtId="0" fontId="83" fillId="0" borderId="5" xfId="0" applyFont="1" applyBorder="1"/>
    <xf numFmtId="0" fontId="83" fillId="0" borderId="6" xfId="0" applyFont="1" applyBorder="1"/>
    <xf numFmtId="0" fontId="82" fillId="26" borderId="9" xfId="0" applyFont="1" applyFill="1" applyBorder="1" applyAlignment="1">
      <alignment horizontal="center" vertical="center"/>
    </xf>
    <xf numFmtId="0" fontId="83" fillId="0" borderId="10" xfId="0" applyFont="1" applyBorder="1"/>
    <xf numFmtId="0" fontId="83" fillId="0" borderId="12" xfId="0" applyFont="1" applyBorder="1"/>
    <xf numFmtId="0" fontId="18" fillId="26" borderId="9" xfId="0" applyFont="1" applyFill="1" applyBorder="1" applyAlignment="1">
      <alignment horizontal="center" vertical="center" textRotation="255"/>
    </xf>
    <xf numFmtId="0" fontId="83" fillId="0" borderId="14" xfId="0" applyFont="1" applyBorder="1"/>
    <xf numFmtId="0" fontId="83" fillId="0" borderId="15" xfId="0" applyFont="1" applyBorder="1"/>
    <xf numFmtId="0" fontId="84" fillId="0" borderId="9" xfId="0" applyFont="1" applyBorder="1" applyAlignment="1">
      <alignment horizontal="center"/>
    </xf>
    <xf numFmtId="0" fontId="83" fillId="0" borderId="30" xfId="0" applyFont="1" applyBorder="1"/>
    <xf numFmtId="0" fontId="83" fillId="0" borderId="39" xfId="0" applyFont="1" applyBorder="1"/>
    <xf numFmtId="0" fontId="84" fillId="28" borderId="9" xfId="0" applyFont="1" applyFill="1" applyBorder="1" applyAlignment="1">
      <alignment horizontal="center"/>
    </xf>
    <xf numFmtId="0" fontId="85" fillId="28" borderId="31" xfId="0" applyFont="1" applyFill="1" applyBorder="1" applyAlignment="1">
      <alignment horizontal="center" vertical="center"/>
    </xf>
    <xf numFmtId="0" fontId="78" fillId="0" borderId="40" xfId="0" applyFont="1" applyBorder="1" applyAlignment="1">
      <alignment horizontal="center" vertical="center"/>
    </xf>
    <xf numFmtId="0" fontId="83" fillId="0" borderId="41" xfId="0" applyFont="1" applyBorder="1"/>
    <xf numFmtId="0" fontId="77" fillId="28" borderId="50" xfId="0" applyFont="1" applyFill="1" applyBorder="1" applyAlignment="1">
      <alignment horizontal="center" vertical="top"/>
    </xf>
    <xf numFmtId="0" fontId="78" fillId="28" borderId="40" xfId="0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0" fontId="76" fillId="28" borderId="40" xfId="0" applyFont="1" applyFill="1" applyBorder="1" applyAlignment="1">
      <alignment horizontal="center" vertical="center"/>
    </xf>
    <xf numFmtId="0" fontId="80" fillId="0" borderId="57" xfId="0" applyFont="1" applyBorder="1" applyAlignment="1">
      <alignment horizontal="center" vertical="center"/>
    </xf>
    <xf numFmtId="0" fontId="83" fillId="0" borderId="58" xfId="0" applyFont="1" applyBorder="1"/>
    <xf numFmtId="0" fontId="79" fillId="28" borderId="15" xfId="0" applyFont="1" applyFill="1" applyBorder="1" applyAlignment="1">
      <alignment horizontal="center" vertical="center"/>
    </xf>
    <xf numFmtId="0" fontId="80" fillId="28" borderId="57" xfId="0" applyFont="1" applyFill="1" applyBorder="1" applyAlignment="1">
      <alignment horizontal="center" vertical="center"/>
    </xf>
    <xf numFmtId="0" fontId="0" fillId="0" borderId="0" xfId="0"/>
    <xf numFmtId="0" fontId="85" fillId="28" borderId="10" xfId="0" applyFont="1" applyFill="1" applyBorder="1" applyAlignment="1">
      <alignment horizontal="center" vertical="center"/>
    </xf>
    <xf numFmtId="0" fontId="76" fillId="28" borderId="40" xfId="0" quotePrefix="1" applyFont="1" applyFill="1" applyBorder="1" applyAlignment="1">
      <alignment horizontal="center" vertical="center"/>
    </xf>
    <xf numFmtId="0" fontId="76" fillId="28" borderId="0" xfId="0" applyFont="1" applyFill="1" applyAlignment="1">
      <alignment horizontal="center" vertical="center"/>
    </xf>
    <xf numFmtId="0" fontId="83" fillId="0" borderId="86" xfId="0" applyFont="1" applyBorder="1"/>
    <xf numFmtId="0" fontId="77" fillId="28" borderId="14" xfId="0" applyFont="1" applyFill="1" applyBorder="1" applyAlignment="1">
      <alignment horizontal="center" vertical="top"/>
    </xf>
    <xf numFmtId="0" fontId="78" fillId="28" borderId="0" xfId="0" applyFont="1" applyFill="1" applyAlignment="1">
      <alignment horizontal="center" vertical="center"/>
    </xf>
    <xf numFmtId="0" fontId="83" fillId="0" borderId="11" xfId="0" applyFont="1" applyBorder="1"/>
    <xf numFmtId="0" fontId="112" fillId="28" borderId="11" xfId="0" applyFont="1" applyFill="1" applyBorder="1" applyAlignment="1">
      <alignment horizontal="center" vertical="center"/>
    </xf>
    <xf numFmtId="0" fontId="83" fillId="0" borderId="13" xfId="0" applyFont="1" applyBorder="1"/>
    <xf numFmtId="0" fontId="18" fillId="26" borderId="7" xfId="0" applyFont="1" applyFill="1" applyBorder="1" applyAlignment="1">
      <alignment horizontal="center" vertical="center" textRotation="255"/>
    </xf>
    <xf numFmtId="0" fontId="83" fillId="0" borderId="8" xfId="0" applyFont="1" applyBorder="1"/>
    <xf numFmtId="0" fontId="78" fillId="28" borderId="40" xfId="0" quotePrefix="1" applyFont="1" applyFill="1" applyBorder="1" applyAlignment="1">
      <alignment horizontal="center" vertical="center"/>
    </xf>
    <xf numFmtId="0" fontId="78" fillId="0" borderId="40" xfId="0" quotePrefix="1" applyFont="1" applyBorder="1" applyAlignment="1">
      <alignment horizontal="center" vertical="center"/>
    </xf>
    <xf numFmtId="0" fontId="130" fillId="0" borderId="0" xfId="0" applyFont="1"/>
    <xf numFmtId="0" fontId="40" fillId="0" borderId="0" xfId="0" applyFont="1"/>
    <xf numFmtId="0" fontId="40" fillId="0" borderId="0" xfId="0" applyFont="1" applyAlignment="1">
      <alignment horizontal="left" indent="1"/>
    </xf>
    <xf numFmtId="0" fontId="132" fillId="0" borderId="0" xfId="0" applyFont="1"/>
    <xf numFmtId="0" fontId="39" fillId="0" borderId="0" xfId="3" applyFont="1" applyAlignment="1">
      <alignment horizontal="left" indent="1"/>
    </xf>
    <xf numFmtId="0" fontId="241" fillId="8" borderId="0" xfId="0" applyFont="1" applyFill="1"/>
    <xf numFmtId="0" fontId="259" fillId="0" borderId="0" xfId="0" applyFont="1"/>
    <xf numFmtId="0" fontId="241" fillId="8" borderId="0" xfId="0" quotePrefix="1" applyFont="1" applyFill="1"/>
    <xf numFmtId="0" fontId="261" fillId="0" borderId="0" xfId="0" applyFont="1"/>
    <xf numFmtId="0" fontId="263" fillId="20" borderId="0" xfId="0" applyFont="1" applyFill="1"/>
    <xf numFmtId="0" fontId="240" fillId="19" borderId="0" xfId="0" applyFont="1" applyFill="1"/>
    <xf numFmtId="0" fontId="238" fillId="46" borderId="0" xfId="0" quotePrefix="1" applyFont="1" applyFill="1"/>
    <xf numFmtId="0" fontId="262" fillId="19" borderId="0" xfId="0" applyFont="1" applyFill="1"/>
    <xf numFmtId="0" fontId="262" fillId="20" borderId="0" xfId="0" applyFont="1" applyFill="1"/>
    <xf numFmtId="0" fontId="251" fillId="51" borderId="0" xfId="0" quotePrefix="1" applyFont="1" applyFill="1" applyAlignment="1">
      <alignment horizontal="center" vertical="center"/>
    </xf>
    <xf numFmtId="0" fontId="264" fillId="20" borderId="0" xfId="0" applyFont="1" applyFill="1"/>
  </cellXfs>
  <cellStyles count="5">
    <cellStyle name="Hyperlink" xfId="4" xr:uid="{0706375E-8A2E-544C-BABA-DCD7FC38102B}"/>
    <cellStyle name="一般" xfId="0" builtinId="0"/>
    <cellStyle name="一般 2" xfId="1" xr:uid="{8329F0B0-0F74-614C-B0F5-87EED8F17FD8}"/>
    <cellStyle name="一般 3" xfId="2" xr:uid="{6BF893F1-AB0D-9740-A07B-5D8C68FA5611}"/>
    <cellStyle name="超連結" xfId="3" builtinId="8"/>
  </cellStyles>
  <dxfs count="1">
    <dxf>
      <font>
        <b/>
        <color rgb="FFFF0000"/>
      </font>
      <fill>
        <patternFill patternType="solid">
          <fgColor rgb="FFFFF2CC"/>
          <bgColor rgb="FFFFF2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hyperlink" Target="https://zh.wikiversity.org/wiki/File:Taiwanese_kana_normal_tone_8.png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5.png"/><Relationship Id="rId3" Type="http://schemas.openxmlformats.org/officeDocument/2006/relationships/hyperlink" Target="https://zh.wikiversity.org/wiki/File:Taiwanese_kana_normal_tone_2.png" TargetMode="External"/><Relationship Id="rId21" Type="http://schemas.openxmlformats.org/officeDocument/2006/relationships/hyperlink" Target="https://zh.wikiversity.org/wiki/File:Taiwanese_kana_nasal_tone_5.png" TargetMode="External"/><Relationship Id="rId7" Type="http://schemas.openxmlformats.org/officeDocument/2006/relationships/hyperlink" Target="https://zh.wikiversity.org/wiki/File:Taiwanese_kana_normal_tone_4.png" TargetMode="External"/><Relationship Id="rId12" Type="http://schemas.openxmlformats.org/officeDocument/2006/relationships/image" Target="../media/image8.png"/><Relationship Id="rId17" Type="http://schemas.openxmlformats.org/officeDocument/2006/relationships/hyperlink" Target="https://zh.wikiversity.org/wiki/File:Taiwanese_kana_nasal_tone_3.png" TargetMode="External"/><Relationship Id="rId25" Type="http://schemas.openxmlformats.org/officeDocument/2006/relationships/hyperlink" Target="https://zh.wikiversity.org/wiki/File:Taiwanese_kana_nasal_tone_8.png" TargetMode="External"/><Relationship Id="rId2" Type="http://schemas.openxmlformats.org/officeDocument/2006/relationships/image" Target="../media/image3.pn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hyperlink" Target="https://zh.wikiversity.org/wiki/File:Taiwanese_kana_nasal_tone_1.png" TargetMode="External"/><Relationship Id="rId6" Type="http://schemas.openxmlformats.org/officeDocument/2006/relationships/image" Target="../media/image5.png"/><Relationship Id="rId11" Type="http://schemas.openxmlformats.org/officeDocument/2006/relationships/hyperlink" Target="https://zh.wikiversity.org/wiki/File:Taiwanese_kana_normal_tone_7.png" TargetMode="External"/><Relationship Id="rId24" Type="http://schemas.openxmlformats.org/officeDocument/2006/relationships/image" Target="../media/image14.png"/><Relationship Id="rId5" Type="http://schemas.openxmlformats.org/officeDocument/2006/relationships/hyperlink" Target="https://zh.wikiversity.org/wiki/File:Taiwanese_kana_normal_tone_3.png" TargetMode="External"/><Relationship Id="rId15" Type="http://schemas.openxmlformats.org/officeDocument/2006/relationships/hyperlink" Target="https://zh.wikiversity.org/wiki/File:Taiwanese_kana_nasal_tone_2.png" TargetMode="External"/><Relationship Id="rId23" Type="http://schemas.openxmlformats.org/officeDocument/2006/relationships/hyperlink" Target="https://zh.wikiversity.org/wiki/File:Taiwanese_kana_nasal_tone_7.png" TargetMode="External"/><Relationship Id="rId10" Type="http://schemas.openxmlformats.org/officeDocument/2006/relationships/image" Target="../media/image7.png"/><Relationship Id="rId19" Type="http://schemas.openxmlformats.org/officeDocument/2006/relationships/hyperlink" Target="https://zh.wikiversity.org/wiki/File:Taiwanese_kana_nasal_tone_4.png" TargetMode="External"/><Relationship Id="rId4" Type="http://schemas.openxmlformats.org/officeDocument/2006/relationships/image" Target="../media/image4.png"/><Relationship Id="rId9" Type="http://schemas.openxmlformats.org/officeDocument/2006/relationships/hyperlink" Target="https://zh.wikiversity.org/wiki/File:Taiwanese_kana_normal_tone_5.png" TargetMode="External"/><Relationship Id="rId14" Type="http://schemas.openxmlformats.org/officeDocument/2006/relationships/image" Target="../media/image9.png"/><Relationship Id="rId22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3</xdr:row>
      <xdr:rowOff>330200</xdr:rowOff>
    </xdr:from>
    <xdr:ext cx="6991350" cy="5715000"/>
    <xdr:pic>
      <xdr:nvPicPr>
        <xdr:cNvPr id="2" name="image1.png" title="圖片">
          <a:extLst>
            <a:ext uri="{FF2B5EF4-FFF2-40B4-BE49-F238E27FC236}">
              <a16:creationId xmlns:a16="http://schemas.microsoft.com/office/drawing/2014/main" id="{1121B1FB-B500-A943-8CE7-4B4A79CA02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4525" y="1143000"/>
          <a:ext cx="6991350" cy="57150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390525</xdr:colOff>
      <xdr:row>15</xdr:row>
      <xdr:rowOff>161925</xdr:rowOff>
    </xdr:from>
    <xdr:ext cx="5638800" cy="4029075"/>
    <xdr:pic>
      <xdr:nvPicPr>
        <xdr:cNvPr id="2" name="image2.png" title="圖片">
          <a:extLst>
            <a:ext uri="{FF2B5EF4-FFF2-40B4-BE49-F238E27FC236}">
              <a16:creationId xmlns:a16="http://schemas.microsoft.com/office/drawing/2014/main" id="{82097178-FD3F-E64F-8083-0157915621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46725" y="6042025"/>
          <a:ext cx="5638800" cy="40290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190500</xdr:colOff>
      <xdr:row>13</xdr:row>
      <xdr:rowOff>190500</xdr:rowOff>
    </xdr:to>
    <xdr:pic>
      <xdr:nvPicPr>
        <xdr:cNvPr id="2" name="圖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0A12E-9013-819C-5187-B1A40CE70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4914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190500</xdr:colOff>
      <xdr:row>13</xdr:row>
      <xdr:rowOff>190500</xdr:rowOff>
    </xdr:to>
    <xdr:pic>
      <xdr:nvPicPr>
        <xdr:cNvPr id="3" name="圖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1BCACF-58C5-CED1-74DF-9A5BEE6F4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4914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190500</xdr:colOff>
      <xdr:row>13</xdr:row>
      <xdr:rowOff>190500</xdr:rowOff>
    </xdr:to>
    <xdr:pic>
      <xdr:nvPicPr>
        <xdr:cNvPr id="4" name="圖片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7674D1-FD41-B29A-0D19-55326FF7F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4914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190500</xdr:colOff>
      <xdr:row>51</xdr:row>
      <xdr:rowOff>190500</xdr:rowOff>
    </xdr:to>
    <xdr:pic>
      <xdr:nvPicPr>
        <xdr:cNvPr id="20" name="圖片 1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03601F-48FD-98B3-0D89-00BCA9774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190500</xdr:colOff>
      <xdr:row>51</xdr:row>
      <xdr:rowOff>190500</xdr:rowOff>
    </xdr:to>
    <xdr:pic>
      <xdr:nvPicPr>
        <xdr:cNvPr id="21" name="圖片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F93192D-04DD-39E0-DC30-A464FE96F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22" name="圖片 2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754E144-E3F1-0789-4971-B670CD336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3307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23" name="圖片 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FF18ECC-146D-EE3B-99D9-6B825E23C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24" name="圖片 2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E21B155-20BD-C275-F57E-5F83ACE1A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3967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25" name="圖片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2A58888-F7F3-3A90-751C-792E14046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429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26" name="圖片 2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2938D30-53D4-6A3D-36CF-98F7B9AF7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190500</xdr:colOff>
      <xdr:row>51</xdr:row>
      <xdr:rowOff>190500</xdr:rowOff>
    </xdr:to>
    <xdr:pic>
      <xdr:nvPicPr>
        <xdr:cNvPr id="27" name="圖片 2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333EAD-F522-2629-8DF1-C416D55A1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28" name="圖片 2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E4275D0-86B8-394F-0CA5-2CCE0C2E1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307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29" name="圖片 2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5FAC47-E0AF-3AC7-9996-E7633679B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30" name="圖片 2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728BA5F-58B9-503B-681A-5E4FF6304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967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31" name="圖片 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ABF7B1E-8335-CBD9-BA64-1E5E15073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429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190500</xdr:colOff>
      <xdr:row>51</xdr:row>
      <xdr:rowOff>190500</xdr:rowOff>
    </xdr:to>
    <xdr:pic>
      <xdr:nvPicPr>
        <xdr:cNvPr id="32" name="圖片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40FCAC-B963-E5C3-971E-11DE07077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190500</xdr:colOff>
      <xdr:row>51</xdr:row>
      <xdr:rowOff>190500</xdr:rowOff>
    </xdr:to>
    <xdr:pic>
      <xdr:nvPicPr>
        <xdr:cNvPr id="33" name="圖片 3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96C9AF6-E7F0-C6C3-4838-D43F8194B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190500</xdr:colOff>
      <xdr:row>51</xdr:row>
      <xdr:rowOff>190500</xdr:rowOff>
    </xdr:to>
    <xdr:pic>
      <xdr:nvPicPr>
        <xdr:cNvPr id="34" name="圖片 3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55F3EF-2A2E-9DE4-F1D3-B00B6D492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35" name="圖片 3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FA48FAA-BDA3-ACB2-7899-F042A9354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4462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36" name="圖片 3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925FC6A-6C71-8E52-6D7A-69578FC2D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37" name="圖片 3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F5EDF-CCE9-89A7-9884-9079EBC43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5123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38" name="圖片 3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63DA31C-E27F-599D-424B-B09B83B40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5453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39" name="圖片 3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4ECDBC0-55E8-35D7-E295-91BF56820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190500</xdr:colOff>
      <xdr:row>51</xdr:row>
      <xdr:rowOff>190500</xdr:rowOff>
    </xdr:to>
    <xdr:pic>
      <xdr:nvPicPr>
        <xdr:cNvPr id="40" name="圖片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6564C15-EB38-D57E-4D60-50D33BAEC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41" name="圖片 4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8AFA5DAD-9175-A775-3D98-8F5CBDCC4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4462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42" name="圖片 41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46C31FE-F477-E9EF-17CA-144065991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43" name="圖片 42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F6F2BA8-2922-D878-FA4D-D53C25B54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5123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44" name="圖片 4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41330C8-D391-23C2-C323-4DFBC0305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5453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0</xdr:colOff>
      <xdr:row>13</xdr:row>
      <xdr:rowOff>0</xdr:rowOff>
    </xdr:from>
    <xdr:ext cx="190500" cy="190500"/>
    <xdr:pic>
      <xdr:nvPicPr>
        <xdr:cNvPr id="45" name="圖片 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B5598C-33F7-0140-A89C-42A38F656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8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13</xdr:row>
      <xdr:rowOff>0</xdr:rowOff>
    </xdr:from>
    <xdr:ext cx="190500" cy="190500"/>
    <xdr:pic>
      <xdr:nvPicPr>
        <xdr:cNvPr id="46" name="圖片 4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D0225-903B-D34F-A7B5-8465F2BD2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13</xdr:row>
      <xdr:rowOff>0</xdr:rowOff>
    </xdr:from>
    <xdr:ext cx="190500" cy="190500"/>
    <xdr:pic>
      <xdr:nvPicPr>
        <xdr:cNvPr id="47" name="圖片 4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060089-D0A0-1340-9EFB-F6702772A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39357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13</xdr:row>
      <xdr:rowOff>0</xdr:rowOff>
    </xdr:from>
    <xdr:ext cx="190500" cy="190500"/>
    <xdr:pic>
      <xdr:nvPicPr>
        <xdr:cNvPr id="48" name="圖片 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6FF2DB-AA07-4047-8C8D-4DB15E3DD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13</xdr:row>
      <xdr:rowOff>0</xdr:rowOff>
    </xdr:from>
    <xdr:ext cx="190500" cy="190500"/>
    <xdr:pic>
      <xdr:nvPicPr>
        <xdr:cNvPr id="49" name="圖片 4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DBDCA-31B1-074B-A9D1-90620E2AA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06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13</xdr:row>
      <xdr:rowOff>0</xdr:rowOff>
    </xdr:from>
    <xdr:ext cx="190500" cy="190500"/>
    <xdr:pic>
      <xdr:nvPicPr>
        <xdr:cNvPr id="50" name="圖片 4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0104F5-C481-CF47-A14E-C25359A9C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56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13</xdr:row>
      <xdr:rowOff>0</xdr:rowOff>
    </xdr:from>
    <xdr:ext cx="190500" cy="190500"/>
    <xdr:pic>
      <xdr:nvPicPr>
        <xdr:cNvPr id="51" name="圖片 5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D5726-4F41-3340-AE9F-D167AB486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741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13</xdr:row>
      <xdr:rowOff>0</xdr:rowOff>
    </xdr:from>
    <xdr:ext cx="190500" cy="190500"/>
    <xdr:pic>
      <xdr:nvPicPr>
        <xdr:cNvPr id="52" name="圖片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B85422-BD01-794A-B1A4-E4F908C90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74100" y="39357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alanjui/workspace/rime/rime-piau-im/docs/&#12304;&#27827;&#27931;&#27161;&#38899;&#24037;&#20855;V1&#12305;&#23731;&#38525;&#27155;&#35352;.xlsx" TargetMode="External"/><Relationship Id="rId1" Type="http://schemas.openxmlformats.org/officeDocument/2006/relationships/externalLinkPath" Target="https://d.docs.live.net/Users/alanjui/workspace/rime/rime-piau-im/docs/&#12304;&#27827;&#27931;&#27161;&#38899;&#24037;&#20855;V1&#12305;&#23731;&#38525;&#27155;&#3535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漢字標音"/>
      <sheetName val="【拼音】白話字"/>
      <sheetName val="【拼音】方音"/>
      <sheetName val="【拼音】閩拼"/>
      <sheetName val="聲母表"/>
      <sheetName val="韻母表"/>
      <sheetName val="顎音化聲母"/>
      <sheetName val="白話字音節列表"/>
      <sheetName val="白話字八音反切"/>
      <sheetName val="台羅八音反切"/>
      <sheetName val="【設定】韻母排序對照表"/>
      <sheetName val="【設定】聲調對照表"/>
      <sheetName val="閩拼八音反切"/>
      <sheetName val="方音八音反切"/>
      <sheetName val="【設定】總表"/>
      <sheetName val="十五音-聲韻清單"/>
      <sheetName val="十五音韻母對照表"/>
      <sheetName val="通用拚音-輔音"/>
      <sheetName val="通用拚音-韻母"/>
      <sheetName val="閩拼聲表"/>
      <sheetName val="閩拼韻表"/>
      <sheetName val="閩拼調表"/>
      <sheetName val="【聲調】列表-bak"/>
      <sheetName val="【設定】排序表"/>
      <sheetName val="【設定】50韻母八音反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7</v>
    <v>8</v>
    <v>8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rchive.org/details/02077335.cn/page/n2/mode/2up" TargetMode="External"/><Relationship Id="rId3" Type="http://schemas.openxmlformats.org/officeDocument/2006/relationships/hyperlink" Target="https://archive.org/details/02077330.cn/page/n10/mode/2up" TargetMode="External"/><Relationship Id="rId7" Type="http://schemas.openxmlformats.org/officeDocument/2006/relationships/hyperlink" Target="https://archive.org/details/02077334.cn/page/n2/mode/2up" TargetMode="External"/><Relationship Id="rId2" Type="http://schemas.openxmlformats.org/officeDocument/2006/relationships/hyperlink" Target="https://zh.wikipedia.org/wiki/%E5%BD%99%E9%9B%86%E9%9B%85%E4%BF%97%E9%80%9A%E5%8D%81%E4%BA%94%E9%9F%B3" TargetMode="External"/><Relationship Id="rId1" Type="http://schemas.openxmlformats.org/officeDocument/2006/relationships/hyperlink" Target="https://archive.org/search.php?query=%E5%BD%99%E9%9B%86%E9%9B%85%E4%BF%97%E9%80%9A%E5%8D%81%E4%BA%94%E9%9F%B3%20AND%20mediatype%3Atexts" TargetMode="External"/><Relationship Id="rId6" Type="http://schemas.openxmlformats.org/officeDocument/2006/relationships/hyperlink" Target="https://archive.org/details/02077333.cn/page/n2/mode/2up" TargetMode="External"/><Relationship Id="rId5" Type="http://schemas.openxmlformats.org/officeDocument/2006/relationships/hyperlink" Target="https://archive.org/details/02077332.cn/page/n2/mode/2up" TargetMode="External"/><Relationship Id="rId10" Type="http://schemas.openxmlformats.org/officeDocument/2006/relationships/hyperlink" Target="https://archive.org/details/02077337.cn/page/n2/mode/2up" TargetMode="External"/><Relationship Id="rId4" Type="http://schemas.openxmlformats.org/officeDocument/2006/relationships/hyperlink" Target="https://archive.org/details/02077331.cn/page/n2/mode/2up" TargetMode="External"/><Relationship Id="rId9" Type="http://schemas.openxmlformats.org/officeDocument/2006/relationships/hyperlink" Target="https://archive.org/details/02077336.cn/page/n2/mode/2up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zh.wikipedia.org/wiki/%E6%93%A6%E9%9F%B3" TargetMode="External"/><Relationship Id="rId13" Type="http://schemas.openxmlformats.org/officeDocument/2006/relationships/hyperlink" Target="https://zh.wikipedia.org/zh-tw/%E9%BD%BF%E9%9F%B3" TargetMode="External"/><Relationship Id="rId3" Type="http://schemas.openxmlformats.org/officeDocument/2006/relationships/hyperlink" Target="https://zh.wikipedia.org/wiki/%E6%B8%85%E6%BF%81%E9%9F%B3" TargetMode="External"/><Relationship Id="rId7" Type="http://schemas.openxmlformats.org/officeDocument/2006/relationships/hyperlink" Target="https://zh.wikipedia.org/wiki/%E5%A1%9E%E6%93%A6%E9%9F%B3" TargetMode="External"/><Relationship Id="rId12" Type="http://schemas.openxmlformats.org/officeDocument/2006/relationships/hyperlink" Target="https://zh.wikipedia.org/zh-tw/%E8%BD%AF%E8%85%AD%E9%9F%B3" TargetMode="External"/><Relationship Id="rId2" Type="http://schemas.openxmlformats.org/officeDocument/2006/relationships/hyperlink" Target="https://zh.wikipedia.org/wiki/%E5%A1%9E%E9%9F%B3" TargetMode="External"/><Relationship Id="rId1" Type="http://schemas.openxmlformats.org/officeDocument/2006/relationships/hyperlink" Target="https://zh.wikipedia.org/wiki/%E7%99%BC%E9%9F%B3%E6%96%B9%E6%B3%95" TargetMode="External"/><Relationship Id="rId6" Type="http://schemas.openxmlformats.org/officeDocument/2006/relationships/hyperlink" Target="https://zh.wikipedia.org/wiki/%E6%B8%85%E6%BF%81%E9%9F%B3" TargetMode="External"/><Relationship Id="rId11" Type="http://schemas.openxmlformats.org/officeDocument/2006/relationships/hyperlink" Target="https://zh.wikipedia.org/zh-tw/%E9%BE%88%E8%85%AD%E9%9F%B3" TargetMode="External"/><Relationship Id="rId5" Type="http://schemas.openxmlformats.org/officeDocument/2006/relationships/hyperlink" Target="https://zh.wikipedia.org/wiki/%E9%80%81%E6%B0%A3" TargetMode="External"/><Relationship Id="rId15" Type="http://schemas.openxmlformats.org/officeDocument/2006/relationships/hyperlink" Target="https://zh.wikipedia.org/zh-tw/%E9%BD%92%E9%BD%A6%E9%9F%B3" TargetMode="External"/><Relationship Id="rId10" Type="http://schemas.openxmlformats.org/officeDocument/2006/relationships/hyperlink" Target="https://zh.wikipedia.org/wiki/%E9%82%8A%E9%9F%B3" TargetMode="External"/><Relationship Id="rId4" Type="http://schemas.openxmlformats.org/officeDocument/2006/relationships/hyperlink" Target="https://zh.wikipedia.org/wiki/%E9%80%81%E6%B0%A3" TargetMode="External"/><Relationship Id="rId9" Type="http://schemas.openxmlformats.org/officeDocument/2006/relationships/hyperlink" Target="https://zh.wikipedia.org/wiki/%E9%BC%BB%E9%9F%B3_(%E8%BE%85%E9%9F%B3)" TargetMode="External"/><Relationship Id="rId14" Type="http://schemas.openxmlformats.org/officeDocument/2006/relationships/hyperlink" Target="https://zh.wikipedia.org/wiki/%E9%80%81%E6%B0%A3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zh.wikipedia.org/wiki/%E5%85%83%E9%9F%B3%E5%9B%BE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s://zh.wikipedia.org/wiki/%E5%8D%8A%E9%96%89%E5%85%83%E9%9F%B3" TargetMode="External"/><Relationship Id="rId13" Type="http://schemas.openxmlformats.org/officeDocument/2006/relationships/hyperlink" Target="https://zh.wikipedia.org/wiki/%E5%8D%8A%E9%96%8B%E5%BE%8C%E5%9C%93%E5%94%87%E5%85%83%E9%9F%B3" TargetMode="External"/><Relationship Id="rId3" Type="http://schemas.openxmlformats.org/officeDocument/2006/relationships/hyperlink" Target="https://zh.wikipedia.org/wiki/%C6%8F" TargetMode="External"/><Relationship Id="rId7" Type="http://schemas.openxmlformats.org/officeDocument/2006/relationships/hyperlink" Target="https://zh.wikipedia.org/wiki/%E7%99%BC%E9%9F%B3%E6%96%B9%E6%B3%95" TargetMode="External"/><Relationship Id="rId12" Type="http://schemas.openxmlformats.org/officeDocument/2006/relationships/hyperlink" Target="https://zh.wikipedia.org/wiki/%E5%8D%8A%E9%96%8B%E5%85%83%E9%9F%B3" TargetMode="External"/><Relationship Id="rId2" Type="http://schemas.openxmlformats.org/officeDocument/2006/relationships/hyperlink" Target="https://zh.wikipedia.org/wiki/%C5%8A" TargetMode="External"/><Relationship Id="rId1" Type="http://schemas.openxmlformats.org/officeDocument/2006/relationships/hyperlink" Target="https://zh.wikipedia.org/wiki/%E5%9C%8B%E9%9A%9B%E9%9F%B3%E6%A8%99" TargetMode="External"/><Relationship Id="rId6" Type="http://schemas.openxmlformats.org/officeDocument/2006/relationships/hyperlink" Target="https://zh.wikipedia.org/wiki/%E9%BC%BB%E5%8C%96%E5%85%83%E9%9F%B3" TargetMode="External"/><Relationship Id="rId11" Type="http://schemas.openxmlformats.org/officeDocument/2006/relationships/hyperlink" Target="https://zh.wikipedia.org/wiki/%E4%B8%AD%E5%A4%AE%E5%85%83%E9%9F%B3" TargetMode="External"/><Relationship Id="rId5" Type="http://schemas.openxmlformats.org/officeDocument/2006/relationships/hyperlink" Target="https://zh.wikipedia.org/wiki/%E5%8D%8A%E9%96%89%E5%89%8D%E4%B8%8D%E5%9C%93%E5%94%87%E5%85%83%E9%9F%B3" TargetMode="External"/><Relationship Id="rId10" Type="http://schemas.openxmlformats.org/officeDocument/2006/relationships/hyperlink" Target="https://zh.wikipedia.org/wiki/%E4%B8%AD%E5%85%83%E9%9F%B3" TargetMode="External"/><Relationship Id="rId4" Type="http://schemas.openxmlformats.org/officeDocument/2006/relationships/hyperlink" Target="https://zh.wikipedia.org/wiki/%C6%86" TargetMode="External"/><Relationship Id="rId9" Type="http://schemas.openxmlformats.org/officeDocument/2006/relationships/hyperlink" Target="https://zh.wikipedia.org/wiki/%E5%8D%8A%E9%96%89%E5%BE%8C%E5%9C%93%E5%94%87%E5%85%83%E9%9F%B3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zh.wikiversity.org/w/index.php?title=%E5%8F%B0%E6%B9%BE%E6%96%B9%E8%A8%80%E9%9F%B3%E7%AC%A6%E5%8F%B7&amp;action=edit&amp;redlink=1" TargetMode="External"/><Relationship Id="rId13" Type="http://schemas.openxmlformats.org/officeDocument/2006/relationships/hyperlink" Target="https://zh.wikiversity.org/w/index.php?title=%E7%99%BD%E8%AF%9D%E5%AD%97&amp;action=edit&amp;redlink=1" TargetMode="External"/><Relationship Id="rId18" Type="http://schemas.openxmlformats.org/officeDocument/2006/relationships/drawing" Target="../drawings/drawing3.xml"/><Relationship Id="rId3" Type="http://schemas.openxmlformats.org/officeDocument/2006/relationships/hyperlink" Target="https://zh.wikiversity.org/w/index.php?title=%E5%8F%B0%E7%81%A3%E8%AA%9E%E8%A8%80%E9%9F%B3%E6%A8%99%E6%96%B9%E6%A1%88&amp;action=edit&amp;redlink=1" TargetMode="External"/><Relationship Id="rId7" Type="http://schemas.openxmlformats.org/officeDocument/2006/relationships/hyperlink" Target="https://zh.wikiversity.org/w/index.php?title=%E8%87%BA%E8%AA%9E%E9%80%9A%E7%94%A8%E6%8B%BC%E9%9F%B3&amp;action=edit&amp;redlink=1" TargetMode="External"/><Relationship Id="rId12" Type="http://schemas.openxmlformats.org/officeDocument/2006/relationships/hyperlink" Target="https://zh.wikiversity.org/wiki/%E9%96%A9%E5%8D%97%E8%AA%9E%E6%8B%BC%E9%9F%B3%E5%B0%8D%E7%85%A7%E8%A1%A8" TargetMode="External"/><Relationship Id="rId17" Type="http://schemas.openxmlformats.org/officeDocument/2006/relationships/hyperlink" Target="https://zh.wikiversity.org/w/index.php?title=%E5%8F%B0%E7%81%A3%E6%96%B9%E8%A8%80%E9%9F%B3%E7%AC%A6%E8%99%9F&amp;action=edit&amp;redlink=1" TargetMode="External"/><Relationship Id="rId2" Type="http://schemas.openxmlformats.org/officeDocument/2006/relationships/hyperlink" Target="https://zh.wikiversity.org/w/index.php?title=%E7%99%BD%E8%AF%9D%E5%AD%97&amp;action=edit&amp;redlink=1" TargetMode="External"/><Relationship Id="rId16" Type="http://schemas.openxmlformats.org/officeDocument/2006/relationships/hyperlink" Target="https://zh.wikiversity.org/w/index.php?title=%E9%97%BD%E5%8D%97%E6%96%B9%E8%A8%80%E6%8B%BC%E9%9F%B3%E6%96%B9%E6%A1%88&amp;action=edit&amp;redlink=1" TargetMode="External"/><Relationship Id="rId1" Type="http://schemas.openxmlformats.org/officeDocument/2006/relationships/hyperlink" Target="https://zh.wikiversity.org/w/index.php?title=IPA&amp;action=edit&amp;redlink=1" TargetMode="External"/><Relationship Id="rId6" Type="http://schemas.openxmlformats.org/officeDocument/2006/relationships/hyperlink" Target="https://zh.wikiversity.org/wiki/%E9%96%A9%E5%8D%97%E8%AA%9E%E6%8B%BC%E9%9F%B3%E5%B0%8D%E7%85%A7%E8%A1%A8" TargetMode="External"/><Relationship Id="rId11" Type="http://schemas.openxmlformats.org/officeDocument/2006/relationships/hyperlink" Target="https://zh.wikiversity.org/w/index.php?title=%E6%B8%A1%E6%B1%9F%E6%9B%B8%E5%8D%81%E4%BA%94%E9%9F%B3&amp;action=edit&amp;redlink=1" TargetMode="External"/><Relationship Id="rId5" Type="http://schemas.openxmlformats.org/officeDocument/2006/relationships/hyperlink" Target="https://zh.wikiversity.org/w/index.php?title=%E7%94%98%E7%82%BA%E9%9C%96&amp;action=edit&amp;redlink=1" TargetMode="External"/><Relationship Id="rId15" Type="http://schemas.openxmlformats.org/officeDocument/2006/relationships/hyperlink" Target="https://zh.wikiversity.org/w/index.php?title=%E5%8F%B0%E7%BD%97%E6%8B%BC%E9%9F%B3&amp;action=edit&amp;redlink=1" TargetMode="External"/><Relationship Id="rId10" Type="http://schemas.openxmlformats.org/officeDocument/2006/relationships/hyperlink" Target="https://zh.wikiversity.org/w/index.php?title=%E5%BD%99%E9%9B%86%E9%9B%85%E4%BF%97%E9%80%9A%E5%8D%81%E4%BA%94%E9%9F%B3&amp;action=edit&amp;redlink=1" TargetMode="External"/><Relationship Id="rId4" Type="http://schemas.openxmlformats.org/officeDocument/2006/relationships/hyperlink" Target="https://zh.wikiversity.org/w/index.php?title=%E5%8F%B0%E7%81%A3%E8%AA%9E%E8%A8%80%E9%9F%B3%E6%A8%99%E6%96%B9%E6%A1%88&amp;action=edit&amp;redlink=1" TargetMode="External"/><Relationship Id="rId9" Type="http://schemas.openxmlformats.org/officeDocument/2006/relationships/hyperlink" Target="https://zh.wikiversity.org/w/index.php?title=%E5%BD%99%E9%9F%B3%E5%A6%99%E6%82%9F&amp;action=edit&amp;redlink=1" TargetMode="External"/><Relationship Id="rId14" Type="http://schemas.openxmlformats.org/officeDocument/2006/relationships/hyperlink" Target="https://zh.wikiversity.org/w/index.php?title=%E5%8F%B0%E7%81%A3%E8%AA%9E%E8%A8%80%E9%9F%B3%E6%A8%99%E6%96%B9%E6%A1%88&amp;action=edit&amp;redlink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57FAF-6627-4357-B567-312EFF661241}">
  <dimension ref="B2:AE13"/>
  <sheetViews>
    <sheetView workbookViewId="0">
      <selection activeCell="D6" sqref="D6:I6"/>
    </sheetView>
  </sheetViews>
  <sheetFormatPr baseColWidth="10" defaultColWidth="9.3984375" defaultRowHeight="24"/>
  <cols>
    <col min="1" max="2" width="9.3984375" style="409"/>
    <col min="3" max="3" width="87" style="409" customWidth="1"/>
    <col min="4" max="18" width="9.3984375" style="417"/>
    <col min="19" max="16384" width="9.3984375" style="409"/>
  </cols>
  <sheetData>
    <row r="2" spans="2:31" s="412" customFormat="1">
      <c r="B2" s="413" t="s">
        <v>0</v>
      </c>
      <c r="C2" s="414"/>
      <c r="D2" s="415"/>
      <c r="E2" s="415"/>
      <c r="F2" s="415"/>
      <c r="G2" s="415"/>
      <c r="H2" s="415"/>
      <c r="I2" s="415"/>
      <c r="J2" s="415"/>
      <c r="K2" s="415"/>
      <c r="L2" s="415"/>
      <c r="M2" s="415"/>
      <c r="N2" s="415"/>
      <c r="O2" s="415"/>
      <c r="P2" s="415"/>
      <c r="Q2" s="415"/>
      <c r="R2" s="415"/>
      <c r="S2" s="414"/>
      <c r="T2" s="414"/>
      <c r="U2" s="414"/>
      <c r="V2" s="414"/>
      <c r="W2" s="414"/>
      <c r="X2" s="414"/>
      <c r="Y2" s="414"/>
      <c r="Z2" s="414"/>
      <c r="AA2" s="414"/>
      <c r="AB2" s="414"/>
      <c r="AC2" s="414"/>
      <c r="AD2" s="414"/>
      <c r="AE2" s="414"/>
    </row>
    <row r="3" spans="2:31" s="412" customFormat="1">
      <c r="B3" s="414"/>
      <c r="C3" s="414"/>
      <c r="D3" s="416"/>
      <c r="E3" s="416"/>
      <c r="F3" s="416"/>
      <c r="G3" s="416"/>
      <c r="H3" s="416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4"/>
      <c r="T3" s="414"/>
      <c r="U3" s="414"/>
      <c r="V3" s="414"/>
      <c r="W3" s="414"/>
      <c r="X3" s="414"/>
      <c r="Y3" s="414"/>
      <c r="Z3" s="414"/>
      <c r="AA3" s="414"/>
      <c r="AB3" s="414"/>
      <c r="AC3" s="414"/>
      <c r="AD3" s="414"/>
      <c r="AE3" s="414"/>
    </row>
    <row r="4" spans="2:31" s="412" customFormat="1">
      <c r="B4" s="413" t="s">
        <v>1</v>
      </c>
      <c r="C4" s="414"/>
      <c r="D4" s="415"/>
      <c r="E4" s="415"/>
      <c r="F4" s="415"/>
      <c r="G4" s="415"/>
      <c r="H4" s="415"/>
      <c r="I4" s="415"/>
      <c r="J4" s="415"/>
      <c r="K4" s="415"/>
      <c r="L4" s="415"/>
      <c r="M4" s="415"/>
      <c r="N4" s="415"/>
      <c r="O4" s="415"/>
      <c r="P4" s="415"/>
      <c r="Q4" s="415"/>
      <c r="R4" s="415"/>
      <c r="S4" s="414"/>
      <c r="T4" s="414"/>
      <c r="U4" s="414"/>
      <c r="V4" s="414"/>
      <c r="W4" s="414"/>
      <c r="X4" s="414"/>
      <c r="Y4" s="414"/>
      <c r="Z4" s="414"/>
      <c r="AA4" s="414"/>
      <c r="AB4" s="414"/>
      <c r="AC4" s="414"/>
      <c r="AD4" s="414"/>
      <c r="AE4" s="414"/>
    </row>
    <row r="5" spans="2:31">
      <c r="B5" s="408"/>
      <c r="C5" s="408"/>
      <c r="I5" s="418"/>
      <c r="J5" s="418"/>
      <c r="K5" s="418"/>
      <c r="L5" s="418"/>
      <c r="M5" s="418"/>
      <c r="N5" s="418"/>
      <c r="O5" s="418"/>
      <c r="P5" s="418"/>
      <c r="Q5" s="418"/>
      <c r="R5" s="418"/>
      <c r="S5" s="408"/>
      <c r="T5" s="408"/>
      <c r="U5" s="408"/>
      <c r="V5" s="408"/>
      <c r="W5" s="408"/>
      <c r="X5" s="408"/>
      <c r="Y5" s="408"/>
      <c r="Z5" s="408"/>
      <c r="AA5" s="408"/>
      <c r="AB5" s="408"/>
      <c r="AC5" s="408"/>
      <c r="AD5" s="408"/>
      <c r="AE5" s="408"/>
    </row>
    <row r="6" spans="2:31">
      <c r="B6" s="410" t="s">
        <v>2</v>
      </c>
      <c r="C6" s="411" t="s">
        <v>3</v>
      </c>
      <c r="D6" s="418">
        <v>34</v>
      </c>
      <c r="E6" s="418">
        <v>44</v>
      </c>
      <c r="F6" s="418">
        <v>55</v>
      </c>
      <c r="G6" s="418">
        <v>61</v>
      </c>
      <c r="H6" s="418">
        <v>67</v>
      </c>
      <c r="I6" s="418"/>
      <c r="J6" s="418"/>
      <c r="K6" s="418"/>
      <c r="L6" s="418"/>
      <c r="M6" s="418"/>
      <c r="N6" s="418"/>
      <c r="O6" s="418"/>
      <c r="P6" s="418"/>
      <c r="Q6" s="418"/>
      <c r="R6" s="418"/>
      <c r="S6" s="408"/>
      <c r="T6" s="408"/>
      <c r="U6" s="408"/>
      <c r="V6" s="408"/>
      <c r="W6" s="408"/>
      <c r="X6" s="408"/>
      <c r="Y6" s="408"/>
      <c r="Z6" s="408"/>
      <c r="AA6" s="408"/>
      <c r="AB6" s="408"/>
      <c r="AC6" s="408"/>
      <c r="AD6" s="408"/>
      <c r="AE6" s="408"/>
    </row>
    <row r="7" spans="2:31">
      <c r="B7" s="410" t="s">
        <v>4</v>
      </c>
      <c r="C7" s="411" t="s">
        <v>5</v>
      </c>
      <c r="D7" s="417">
        <v>74</v>
      </c>
      <c r="I7" s="418"/>
      <c r="J7" s="418"/>
      <c r="K7" s="418"/>
      <c r="L7" s="418"/>
      <c r="M7" s="418"/>
      <c r="N7" s="418"/>
      <c r="O7" s="418"/>
      <c r="P7" s="418"/>
      <c r="Q7" s="418"/>
      <c r="R7" s="418"/>
      <c r="S7" s="408"/>
      <c r="T7" s="408"/>
      <c r="U7" s="408"/>
      <c r="V7" s="408"/>
      <c r="W7" s="408"/>
      <c r="X7" s="408"/>
      <c r="Y7" s="408"/>
      <c r="Z7" s="408"/>
      <c r="AA7" s="408"/>
      <c r="AB7" s="408"/>
      <c r="AC7" s="408"/>
      <c r="AD7" s="408"/>
      <c r="AE7" s="408"/>
    </row>
    <row r="8" spans="2:31">
      <c r="B8" s="410" t="s">
        <v>6</v>
      </c>
      <c r="C8" s="411" t="s">
        <v>7</v>
      </c>
      <c r="D8" s="418"/>
      <c r="E8" s="418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8"/>
      <c r="Q8" s="418"/>
      <c r="R8" s="418"/>
      <c r="S8" s="408"/>
      <c r="T8" s="408"/>
      <c r="U8" s="408"/>
      <c r="V8" s="408"/>
      <c r="W8" s="408"/>
      <c r="X8" s="408"/>
      <c r="Y8" s="408"/>
      <c r="Z8" s="408"/>
      <c r="AA8" s="408"/>
      <c r="AB8" s="408"/>
      <c r="AC8" s="408"/>
      <c r="AD8" s="408"/>
      <c r="AE8" s="408"/>
    </row>
    <row r="9" spans="2:31">
      <c r="B9" s="410" t="s">
        <v>8</v>
      </c>
      <c r="C9" s="411" t="s">
        <v>9</v>
      </c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8"/>
      <c r="Q9" s="418"/>
      <c r="R9" s="418"/>
      <c r="S9" s="408"/>
      <c r="T9" s="408"/>
      <c r="U9" s="408"/>
      <c r="V9" s="408"/>
      <c r="W9" s="408"/>
      <c r="X9" s="408"/>
      <c r="Y9" s="408"/>
      <c r="Z9" s="408"/>
      <c r="AA9" s="408"/>
      <c r="AB9" s="408"/>
      <c r="AC9" s="408"/>
      <c r="AD9" s="408"/>
      <c r="AE9" s="408"/>
    </row>
    <row r="10" spans="2:31">
      <c r="B10" s="410" t="s">
        <v>10</v>
      </c>
      <c r="C10" s="411" t="s">
        <v>11</v>
      </c>
      <c r="D10" s="418"/>
      <c r="E10" s="418"/>
      <c r="F10" s="418"/>
      <c r="G10" s="418"/>
      <c r="H10" s="418"/>
      <c r="I10" s="418"/>
      <c r="J10" s="418"/>
      <c r="K10" s="418"/>
      <c r="L10" s="418"/>
      <c r="M10" s="418"/>
      <c r="N10" s="418"/>
      <c r="O10" s="418"/>
      <c r="P10" s="418"/>
      <c r="Q10" s="418"/>
      <c r="R10" s="418"/>
      <c r="S10" s="408"/>
      <c r="T10" s="408"/>
      <c r="U10" s="408"/>
      <c r="V10" s="408"/>
      <c r="W10" s="408"/>
      <c r="X10" s="408"/>
      <c r="Y10" s="408"/>
      <c r="Z10" s="408"/>
      <c r="AA10" s="408"/>
      <c r="AB10" s="408"/>
      <c r="AC10" s="408"/>
      <c r="AD10" s="408"/>
      <c r="AE10" s="408"/>
    </row>
    <row r="11" spans="2:31">
      <c r="B11" s="410" t="s">
        <v>12</v>
      </c>
      <c r="C11" s="411" t="s">
        <v>13</v>
      </c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8"/>
      <c r="Q11" s="418"/>
      <c r="R11" s="418"/>
      <c r="S11" s="408"/>
      <c r="T11" s="408"/>
      <c r="U11" s="408"/>
      <c r="V11" s="408"/>
      <c r="W11" s="408"/>
      <c r="X11" s="408"/>
      <c r="Y11" s="408"/>
      <c r="Z11" s="408"/>
      <c r="AA11" s="408"/>
      <c r="AB11" s="408"/>
      <c r="AC11" s="408"/>
      <c r="AD11" s="408"/>
      <c r="AE11" s="408"/>
    </row>
    <row r="12" spans="2:31">
      <c r="B12" s="410" t="s">
        <v>14</v>
      </c>
      <c r="C12" s="411" t="s">
        <v>15</v>
      </c>
      <c r="D12" s="418"/>
      <c r="E12" s="418"/>
      <c r="F12" s="418"/>
      <c r="G12" s="418"/>
      <c r="H12" s="418"/>
      <c r="I12" s="418"/>
      <c r="J12" s="418"/>
      <c r="K12" s="418"/>
      <c r="L12" s="418"/>
      <c r="M12" s="418"/>
      <c r="N12" s="418"/>
      <c r="O12" s="418"/>
      <c r="P12" s="418"/>
      <c r="Q12" s="418"/>
      <c r="R12" s="418"/>
      <c r="S12" s="408"/>
      <c r="T12" s="408"/>
      <c r="U12" s="408"/>
      <c r="V12" s="408"/>
      <c r="W12" s="408"/>
      <c r="X12" s="408"/>
      <c r="Y12" s="408"/>
      <c r="Z12" s="408"/>
      <c r="AA12" s="408"/>
      <c r="AB12" s="408"/>
      <c r="AC12" s="408"/>
      <c r="AD12" s="408"/>
      <c r="AE12" s="408"/>
    </row>
    <row r="13" spans="2:31">
      <c r="B13" s="410" t="s">
        <v>16</v>
      </c>
      <c r="C13" s="411" t="s">
        <v>17</v>
      </c>
      <c r="D13" s="418"/>
      <c r="E13" s="418"/>
      <c r="F13" s="418"/>
      <c r="G13" s="418"/>
      <c r="H13" s="418"/>
      <c r="I13" s="418"/>
      <c r="J13" s="418"/>
      <c r="K13" s="418"/>
      <c r="L13" s="418"/>
      <c r="M13" s="418"/>
      <c r="N13" s="418"/>
      <c r="O13" s="418"/>
      <c r="P13" s="418"/>
      <c r="Q13" s="418"/>
      <c r="R13" s="418"/>
      <c r="S13" s="408"/>
      <c r="T13" s="408"/>
      <c r="U13" s="408"/>
      <c r="V13" s="408"/>
      <c r="W13" s="408"/>
      <c r="X13" s="408"/>
      <c r="Y13" s="408"/>
      <c r="Z13" s="408"/>
      <c r="AA13" s="408"/>
      <c r="AB13" s="408"/>
      <c r="AC13" s="408"/>
      <c r="AD13" s="408"/>
      <c r="AE13" s="408"/>
    </row>
  </sheetData>
  <phoneticPr fontId="4" type="noConversion"/>
  <hyperlinks>
    <hyperlink ref="B2" r:id="rId1" xr:uid="{63ABCF37-E0F1-412A-A45F-EE4A7BBC8287}"/>
    <hyperlink ref="B4" r:id="rId2" xr:uid="{62775BD4-7FDF-4A75-ABDA-0E51D107083F}"/>
    <hyperlink ref="B6" r:id="rId3" xr:uid="{33DF2BDD-DDC6-43DB-836F-3419F8F2DED0}"/>
    <hyperlink ref="B7" r:id="rId4" xr:uid="{4FBFDCBC-70B0-47E7-BBC0-DC7FA7066C62}"/>
    <hyperlink ref="B8" r:id="rId5" xr:uid="{C4FB9B77-B84E-4D36-967B-3C8B1FE53E53}"/>
    <hyperlink ref="B9" r:id="rId6" xr:uid="{DF1F9BA4-A576-484F-9ED6-12D80A101E45}"/>
    <hyperlink ref="B10" r:id="rId7" xr:uid="{533E9919-B296-4AC1-9774-0C37641B683A}"/>
    <hyperlink ref="B11" r:id="rId8" xr:uid="{9946C254-2122-46D1-AF50-2C3D8714C17D}"/>
    <hyperlink ref="B12" r:id="rId9" xr:uid="{82812CBC-1F80-42D2-B4D5-79CA117B79FE}"/>
    <hyperlink ref="B13" r:id="rId10" xr:uid="{F8121F5B-C862-44ED-B932-BD9BFC7BC03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00F9-6324-484F-A740-23183F3C9145}">
  <sheetPr filterMode="1">
    <tabColor theme="7" tint="0.39997558519241921"/>
  </sheetPr>
  <dimension ref="B1:W102"/>
  <sheetViews>
    <sheetView workbookViewId="0">
      <pane ySplit="2" topLeftCell="A37" activePane="bottomLeft" state="frozen"/>
      <selection pane="bottomLeft" activeCell="C2" sqref="C2"/>
    </sheetView>
  </sheetViews>
  <sheetFormatPr baseColWidth="10" defaultColWidth="11" defaultRowHeight="30" customHeight="1" outlineLevelCol="1"/>
  <cols>
    <col min="1" max="1" width="11" style="255"/>
    <col min="2" max="2" width="11.796875" style="252" customWidth="1"/>
    <col min="3" max="3" width="15.796875" style="255" customWidth="1"/>
    <col min="4" max="5" width="30" style="255" hidden="1" customWidth="1" outlineLevel="1"/>
    <col min="6" max="6" width="69.59765625" style="256" hidden="1" customWidth="1" outlineLevel="1"/>
    <col min="7" max="9" width="15.796875" style="252" hidden="1" customWidth="1" outlineLevel="1"/>
    <col min="10" max="10" width="15.796875" style="252" customWidth="1" collapsed="1"/>
    <col min="11" max="11" width="11" style="255"/>
    <col min="12" max="12" width="37.59765625" style="255" customWidth="1"/>
    <col min="13" max="13" width="11" style="255"/>
    <col min="14" max="14" width="13.59765625" style="255" customWidth="1"/>
    <col min="15" max="16" width="13.59765625" style="257" customWidth="1"/>
    <col min="17" max="18" width="17.796875" style="257" customWidth="1"/>
    <col min="19" max="19" width="11" style="255"/>
    <col min="20" max="20" width="37.59765625" style="255" customWidth="1"/>
    <col min="21" max="21" width="10" style="257" bestFit="1" customWidth="1"/>
    <col min="22" max="22" width="10" style="257" customWidth="1"/>
    <col min="23" max="23" width="21.19921875" style="255" customWidth="1"/>
    <col min="24" max="16384" width="11" style="255"/>
  </cols>
  <sheetData>
    <row r="1" spans="2:23" ht="28">
      <c r="C1" s="252"/>
      <c r="D1" s="252"/>
      <c r="E1" s="252"/>
      <c r="F1" s="252"/>
    </row>
    <row r="2" spans="2:23" s="260" customFormat="1" ht="32" customHeight="1">
      <c r="B2" s="251" t="s">
        <v>18</v>
      </c>
      <c r="C2" s="258" t="s">
        <v>19</v>
      </c>
      <c r="D2" s="259" t="s">
        <v>20</v>
      </c>
      <c r="E2" s="259" t="s">
        <v>21</v>
      </c>
      <c r="F2" s="258" t="s">
        <v>22</v>
      </c>
      <c r="G2" s="251" t="s">
        <v>23</v>
      </c>
      <c r="H2" s="251" t="s">
        <v>24</v>
      </c>
      <c r="I2" s="425" t="s">
        <v>25</v>
      </c>
      <c r="J2" s="425" t="s">
        <v>26</v>
      </c>
      <c r="L2" s="257" t="s">
        <v>27</v>
      </c>
      <c r="N2" s="257" t="s">
        <v>28</v>
      </c>
      <c r="O2" s="257" t="s">
        <v>29</v>
      </c>
      <c r="P2" s="257" t="s">
        <v>30</v>
      </c>
      <c r="Q2" s="257" t="s">
        <v>31</v>
      </c>
      <c r="R2" s="257" t="s">
        <v>32</v>
      </c>
      <c r="T2" s="257" t="s">
        <v>33</v>
      </c>
      <c r="U2" s="257"/>
      <c r="V2" s="257"/>
      <c r="W2" s="259" t="s">
        <v>32</v>
      </c>
    </row>
    <row r="3" spans="2:23" ht="40" hidden="1">
      <c r="B3" s="254">
        <v>1</v>
      </c>
      <c r="C3" s="261" t="s">
        <v>34</v>
      </c>
      <c r="D3" s="261" t="s">
        <v>35</v>
      </c>
      <c r="E3" s="263" t="s">
        <v>36</v>
      </c>
      <c r="F3" s="262" t="s">
        <v>37</v>
      </c>
      <c r="G3" s="368" t="s">
        <v>38</v>
      </c>
      <c r="H3" s="245">
        <v>1</v>
      </c>
      <c r="I3" s="245">
        <v>50</v>
      </c>
      <c r="J3" s="245">
        <v>34</v>
      </c>
      <c r="N3" s="257">
        <v>1</v>
      </c>
      <c r="O3" s="257" cm="1">
        <f t="array" ref="O3">ROW($3:$3) + IF( MOD(N3,2)= 1, INT(N3/2),  INT(N3/2)-1)</f>
        <v>3</v>
      </c>
      <c r="P3" s="257" cm="1">
        <f t="array" ref="P3" xml:space="preserve"> IF( MOD(N3,2) =1, COLUMN($D:$D), COLUMN($E:$E))</f>
        <v>4</v>
      </c>
      <c r="Q3" s="257" t="str">
        <f xml:space="preserve"> ADDRESS(O3,P3)</f>
        <v>$D$3</v>
      </c>
      <c r="R3" s="257" t="str" cm="1">
        <f t="array" aca="1" ref="R3" ca="1" xml:space="preserve"> INDIRECT(Q3)</f>
        <v>un</v>
      </c>
      <c r="V3" s="253" cm="1">
        <f t="array" ref="V3" xml:space="preserve"> ROW() - ROW($2:$2)</f>
        <v>1</v>
      </c>
      <c r="W3" s="257" t="s">
        <v>39</v>
      </c>
    </row>
    <row r="4" spans="2:23" ht="40" hidden="1">
      <c r="B4" s="254">
        <v>2</v>
      </c>
      <c r="C4" s="261" t="s">
        <v>40</v>
      </c>
      <c r="D4" s="261" t="s">
        <v>41</v>
      </c>
      <c r="E4" s="263" t="s">
        <v>42</v>
      </c>
      <c r="F4" s="262" t="s">
        <v>43</v>
      </c>
      <c r="G4" s="368" t="s">
        <v>39</v>
      </c>
      <c r="H4" s="245">
        <v>2</v>
      </c>
      <c r="I4" s="245">
        <v>18</v>
      </c>
      <c r="J4" s="245">
        <v>44</v>
      </c>
      <c r="N4" s="257">
        <v>2</v>
      </c>
      <c r="O4" s="257" cm="1">
        <f t="array" ref="O4">ROW($3:$3) + IF( MOD(N4,2)= 1, INT(N4/2),  INT(N4/2)-1)</f>
        <v>3</v>
      </c>
      <c r="P4" s="257" cm="1">
        <f t="array" ref="P4" xml:space="preserve"> IF( MOD(N4,2) =1, COLUMN($D:$D), COLUMN($E:$E))</f>
        <v>5</v>
      </c>
      <c r="Q4" s="257" t="str">
        <f xml:space="preserve"> ADDRESS(O4,P4)</f>
        <v>$E$3</v>
      </c>
      <c r="R4" s="257" t="str" cm="1">
        <f t="array" aca="1" ref="R4" ca="1" xml:space="preserve"> INDIRECT(Q4)</f>
        <v>ut</v>
      </c>
      <c r="V4" s="253" cm="1">
        <f t="array" ref="V4" xml:space="preserve"> ROW() - ROW($2:$2)</f>
        <v>2</v>
      </c>
      <c r="W4" s="257" t="s">
        <v>44</v>
      </c>
    </row>
    <row r="5" spans="2:23" ht="40" hidden="1">
      <c r="B5" s="254">
        <v>3</v>
      </c>
      <c r="C5" s="261" t="s">
        <v>45</v>
      </c>
      <c r="D5" s="261" t="s">
        <v>46</v>
      </c>
      <c r="E5" s="263" t="s">
        <v>47</v>
      </c>
      <c r="F5" s="262" t="s">
        <v>48</v>
      </c>
      <c r="G5" s="368" t="s">
        <v>49</v>
      </c>
      <c r="H5" s="245">
        <v>3</v>
      </c>
      <c r="I5" s="245">
        <v>23</v>
      </c>
      <c r="J5" s="245">
        <v>55</v>
      </c>
      <c r="N5" s="257">
        <v>3</v>
      </c>
      <c r="O5" s="257" cm="1">
        <f t="array" ref="O5">ROW($3:$3) + IF( MOD(N5,2)= 1, INT(N5/2),  INT(N5/2)-1)</f>
        <v>4</v>
      </c>
      <c r="P5" s="257" cm="1">
        <f t="array" ref="P5" xml:space="preserve"> IF( MOD(N5,2) =1, COLUMN($D:$D), COLUMN($E:$E))</f>
        <v>4</v>
      </c>
      <c r="Q5" s="257" t="str">
        <f t="shared" ref="Q5:Q68" si="0" xml:space="preserve"> ADDRESS(O5,P5)</f>
        <v>$D$4</v>
      </c>
      <c r="R5" s="257" t="str" cm="1">
        <f t="array" aca="1" ref="R5" ca="1" xml:space="preserve"> INDIRECT(Q5)</f>
        <v>ian</v>
      </c>
      <c r="V5" s="253" cm="1">
        <f t="array" ref="V5" xml:space="preserve"> ROW() - ROW($2:$2)</f>
        <v>3</v>
      </c>
      <c r="W5" s="257" t="s">
        <v>50</v>
      </c>
    </row>
    <row r="6" spans="2:23" ht="40" hidden="1">
      <c r="B6" s="254">
        <v>4</v>
      </c>
      <c r="C6" s="270" t="s">
        <v>51</v>
      </c>
      <c r="D6" s="261" t="s">
        <v>52</v>
      </c>
      <c r="E6" s="265"/>
      <c r="F6" s="262" t="s">
        <v>53</v>
      </c>
      <c r="G6" s="368" t="s">
        <v>38</v>
      </c>
      <c r="H6" s="245">
        <v>4</v>
      </c>
      <c r="I6" s="245">
        <v>48</v>
      </c>
      <c r="J6" s="245">
        <v>61</v>
      </c>
      <c r="N6" s="257">
        <v>4</v>
      </c>
      <c r="O6" s="257" cm="1">
        <f t="array" ref="O6">ROW($3:$3) + IF( MOD(N6,2)= 1, INT(N6/2),  INT(N6/2)-1)</f>
        <v>4</v>
      </c>
      <c r="P6" s="257" cm="1">
        <f t="array" ref="P6" xml:space="preserve"> IF( MOD(N6,2) =1, COLUMN($D:$D), COLUMN($E:$E))</f>
        <v>5</v>
      </c>
      <c r="Q6" s="257" t="str">
        <f t="shared" si="0"/>
        <v>$E$4</v>
      </c>
      <c r="R6" s="257" t="str" cm="1">
        <f t="array" aca="1" ref="R6" ca="1" xml:space="preserve"> INDIRECT(Q6)</f>
        <v>iat</v>
      </c>
      <c r="V6" s="253" cm="1">
        <f t="array" ref="V6" xml:space="preserve"> ROW() - ROW($2:$2)</f>
        <v>4</v>
      </c>
      <c r="W6" s="257" t="s">
        <v>54</v>
      </c>
    </row>
    <row r="7" spans="2:23" ht="40" hidden="1">
      <c r="B7" s="254">
        <v>5</v>
      </c>
      <c r="C7" s="267" t="s">
        <v>55</v>
      </c>
      <c r="D7" s="261" t="s">
        <v>56</v>
      </c>
      <c r="E7" s="263" t="s">
        <v>57</v>
      </c>
      <c r="F7" s="262" t="s">
        <v>58</v>
      </c>
      <c r="G7" s="368" t="s">
        <v>59</v>
      </c>
      <c r="H7" s="245">
        <v>5</v>
      </c>
      <c r="I7" s="245">
        <v>12</v>
      </c>
      <c r="J7" s="245">
        <v>67</v>
      </c>
      <c r="N7" s="257">
        <v>5</v>
      </c>
      <c r="O7" s="257" cm="1">
        <f t="array" ref="O7">ROW($3:$3) + IF( MOD(N7,2)= 1, INT(N7/2),  INT(N7/2)-1)</f>
        <v>5</v>
      </c>
      <c r="P7" s="257" cm="1">
        <f t="array" ref="P7" xml:space="preserve"> IF( MOD(N7,2) =1, COLUMN($D:$D), COLUMN($E:$E))</f>
        <v>4</v>
      </c>
      <c r="Q7" s="257" t="str">
        <f t="shared" si="0"/>
        <v>$D$5</v>
      </c>
      <c r="R7" s="257" t="str" cm="1">
        <f t="array" aca="1" ref="R7" ca="1" xml:space="preserve"> INDIRECT(Q7)</f>
        <v>im</v>
      </c>
      <c r="V7" s="253" cm="1">
        <f t="array" ref="V7" xml:space="preserve"> ROW() - ROW($2:$2)</f>
        <v>5</v>
      </c>
      <c r="W7" s="257" t="s">
        <v>60</v>
      </c>
    </row>
    <row r="8" spans="2:23" ht="40" hidden="1">
      <c r="B8" s="254">
        <v>6</v>
      </c>
      <c r="C8" s="261" t="s">
        <v>61</v>
      </c>
      <c r="D8" s="261" t="s">
        <v>62</v>
      </c>
      <c r="E8" s="263" t="s">
        <v>63</v>
      </c>
      <c r="F8" s="262" t="s">
        <v>64</v>
      </c>
      <c r="G8" s="368" t="s">
        <v>39</v>
      </c>
      <c r="H8" s="245">
        <v>6</v>
      </c>
      <c r="I8" s="245">
        <v>6</v>
      </c>
      <c r="J8" s="245">
        <v>74</v>
      </c>
      <c r="N8" s="257">
        <v>6</v>
      </c>
      <c r="O8" s="257" cm="1">
        <f t="array" ref="O8">ROW($3:$3) + IF( MOD(N8,2)= 1, INT(N8/2),  INT(N8/2)-1)</f>
        <v>5</v>
      </c>
      <c r="P8" s="257" cm="1">
        <f t="array" ref="P8" xml:space="preserve"> IF( MOD(N8,2) =1, COLUMN($D:$D), COLUMN($E:$E))</f>
        <v>5</v>
      </c>
      <c r="Q8" s="257" t="str">
        <f t="shared" si="0"/>
        <v>$E$5</v>
      </c>
      <c r="R8" s="257" t="str" cm="1">
        <f t="array" aca="1" ref="R8" ca="1" xml:space="preserve"> INDIRECT(Q8)</f>
        <v>ip</v>
      </c>
      <c r="V8" s="253" cm="1">
        <f t="array" ref="V8" xml:space="preserve"> ROW() - ROW($2:$2)</f>
        <v>6</v>
      </c>
      <c r="W8" s="257" t="s">
        <v>65</v>
      </c>
    </row>
    <row r="9" spans="2:23" ht="40" hidden="1">
      <c r="B9" s="254">
        <v>7</v>
      </c>
      <c r="C9" s="261" t="s">
        <v>66</v>
      </c>
      <c r="D9" s="261" t="s">
        <v>67</v>
      </c>
      <c r="E9" s="263" t="s">
        <v>68</v>
      </c>
      <c r="F9" s="262" t="s">
        <v>69</v>
      </c>
      <c r="G9" s="368" t="s">
        <v>70</v>
      </c>
      <c r="H9" s="245">
        <v>7</v>
      </c>
      <c r="I9" s="245">
        <v>38</v>
      </c>
      <c r="J9" s="245">
        <v>80</v>
      </c>
      <c r="N9" s="257">
        <v>7</v>
      </c>
      <c r="O9" s="257" cm="1">
        <f t="array" ref="O9">ROW($3:$3) + IF( MOD(N9,2)= 1, INT(N9/2),  INT(N9/2)-1)</f>
        <v>6</v>
      </c>
      <c r="P9" s="257" cm="1">
        <f t="array" ref="P9" xml:space="preserve"> IF( MOD(N9,2) =1, COLUMN($D:$D), COLUMN($E:$E))</f>
        <v>4</v>
      </c>
      <c r="Q9" s="257" t="str">
        <f t="shared" si="0"/>
        <v>$D$6</v>
      </c>
      <c r="R9" s="257" t="str" cm="1">
        <f t="array" aca="1" ref="R9" ca="1" xml:space="preserve"> INDIRECT(Q9)</f>
        <v>ui</v>
      </c>
      <c r="V9" s="253" cm="1">
        <f t="array" ref="V9" xml:space="preserve"> ROW() - ROW($2:$2)</f>
        <v>7</v>
      </c>
      <c r="W9" s="257" t="s">
        <v>71</v>
      </c>
    </row>
    <row r="10" spans="2:23" ht="40" hidden="1">
      <c r="B10" s="254">
        <v>8</v>
      </c>
      <c r="C10" s="261" t="s">
        <v>72</v>
      </c>
      <c r="D10" s="261" t="s">
        <v>73</v>
      </c>
      <c r="E10" s="263" t="s">
        <v>74</v>
      </c>
      <c r="F10" s="262" t="s">
        <v>75</v>
      </c>
      <c r="G10" s="368" t="s">
        <v>39</v>
      </c>
      <c r="H10" s="245">
        <v>8</v>
      </c>
      <c r="I10" s="245">
        <v>42</v>
      </c>
      <c r="J10" s="245">
        <v>91</v>
      </c>
      <c r="N10" s="257">
        <v>8</v>
      </c>
      <c r="O10" s="257" cm="1">
        <f t="array" ref="O10">ROW($3:$3) + IF( MOD(N10,2)= 1, INT(N10/2),  INT(N10/2)-1)</f>
        <v>6</v>
      </c>
      <c r="P10" s="257" cm="1">
        <f t="array" ref="P10" xml:space="preserve"> IF( MOD(N10,2) =1, COLUMN($D:$D), COLUMN($E:$E))</f>
        <v>5</v>
      </c>
      <c r="Q10" s="257" t="str">
        <f t="shared" si="0"/>
        <v>$E$6</v>
      </c>
      <c r="R10" s="257" cm="1">
        <f t="array" aca="1" ref="R10" ca="1" xml:space="preserve"> INDIRECT(Q10)</f>
        <v>0</v>
      </c>
      <c r="V10" s="253" cm="1">
        <f t="array" ref="V10" xml:space="preserve"> ROW() - ROW($2:$2)</f>
        <v>8</v>
      </c>
      <c r="W10" s="257" t="s">
        <v>76</v>
      </c>
    </row>
    <row r="11" spans="2:23" ht="40" hidden="1">
      <c r="B11" s="254">
        <v>9</v>
      </c>
      <c r="C11" s="261" t="s">
        <v>77</v>
      </c>
      <c r="D11" s="261" t="s">
        <v>78</v>
      </c>
      <c r="E11" s="263" t="s">
        <v>79</v>
      </c>
      <c r="F11" s="262" t="s">
        <v>80</v>
      </c>
      <c r="G11" s="368" t="s">
        <v>59</v>
      </c>
      <c r="H11" s="245">
        <v>9</v>
      </c>
      <c r="I11" s="245">
        <v>25</v>
      </c>
      <c r="J11" s="245">
        <v>95</v>
      </c>
      <c r="N11" s="257">
        <v>9</v>
      </c>
      <c r="O11" s="257" cm="1">
        <f t="array" ref="O11">ROW($3:$3) + IF( MOD(N11,2)= 1, INT(N11/2),  INT(N11/2)-1)</f>
        <v>7</v>
      </c>
      <c r="P11" s="257" cm="1">
        <f t="array" ref="P11" xml:space="preserve"> IF( MOD(N11,2) =1, COLUMN($D:$D), COLUMN($E:$E))</f>
        <v>4</v>
      </c>
      <c r="Q11" s="257" t="str">
        <f t="shared" si="0"/>
        <v>$D$7</v>
      </c>
      <c r="R11" s="257" t="str" cm="1">
        <f t="array" aca="1" ref="R11" ca="1" xml:space="preserve"> INDIRECT(Q11)</f>
        <v>ee</v>
      </c>
      <c r="V11" s="253" cm="1">
        <f t="array" ref="V11" xml:space="preserve"> ROW() - ROW($2:$2)</f>
        <v>9</v>
      </c>
      <c r="W11" s="257" t="s">
        <v>62</v>
      </c>
    </row>
    <row r="12" spans="2:23" ht="40" hidden="1">
      <c r="B12" s="254">
        <v>10</v>
      </c>
      <c r="C12" s="261" t="s">
        <v>81</v>
      </c>
      <c r="D12" s="261" t="s">
        <v>82</v>
      </c>
      <c r="E12" s="263" t="s">
        <v>83</v>
      </c>
      <c r="F12" s="262" t="s">
        <v>84</v>
      </c>
      <c r="G12" s="368" t="s">
        <v>39</v>
      </c>
      <c r="H12" s="245">
        <v>10</v>
      </c>
      <c r="I12" s="245">
        <v>44</v>
      </c>
      <c r="J12" s="245">
        <v>108</v>
      </c>
      <c r="N12" s="257">
        <v>10</v>
      </c>
      <c r="O12" s="257" cm="1">
        <f t="array" ref="O12">ROW($3:$3) + IF( MOD(N12,2)= 1, INT(N12/2),  INT(N12/2)-1)</f>
        <v>7</v>
      </c>
      <c r="P12" s="257" cm="1">
        <f t="array" ref="P12" xml:space="preserve"> IF( MOD(N12,2) =1, COLUMN($D:$D), COLUMN($E:$E))</f>
        <v>5</v>
      </c>
      <c r="Q12" s="257" t="str">
        <f t="shared" si="0"/>
        <v>$E$7</v>
      </c>
      <c r="R12" s="257" t="str" cm="1">
        <f t="array" aca="1" ref="R12" ca="1" xml:space="preserve"> INDIRECT(Q12)</f>
        <v>eeh</v>
      </c>
      <c r="V12" s="253" cm="1">
        <f t="array" ref="V12" xml:space="preserve"> ROW() - ROW($2:$2)</f>
        <v>10</v>
      </c>
      <c r="W12" s="257" t="s">
        <v>63</v>
      </c>
    </row>
    <row r="13" spans="2:23" ht="40" hidden="1">
      <c r="B13" s="254">
        <v>11</v>
      </c>
      <c r="C13" s="261" t="s">
        <v>85</v>
      </c>
      <c r="D13" s="261" t="s">
        <v>86</v>
      </c>
      <c r="E13" s="271"/>
      <c r="F13" s="262" t="s">
        <v>87</v>
      </c>
      <c r="G13" s="368" t="s">
        <v>86</v>
      </c>
      <c r="H13" s="245">
        <v>11</v>
      </c>
      <c r="I13" s="245">
        <v>35</v>
      </c>
      <c r="J13" s="245">
        <v>118</v>
      </c>
      <c r="N13" s="257">
        <v>11</v>
      </c>
      <c r="O13" s="257" cm="1">
        <f t="array" ref="O13">ROW($3:$3) + IF( MOD(N13,2)= 1, INT(N13/2),  INT(N13/2)-1)</f>
        <v>8</v>
      </c>
      <c r="P13" s="257" cm="1">
        <f t="array" ref="P13" xml:space="preserve"> IF( MOD(N13,2) =1, COLUMN($D:$D), COLUMN($E:$E))</f>
        <v>4</v>
      </c>
      <c r="Q13" s="257" t="str">
        <f t="shared" si="0"/>
        <v>$D$8</v>
      </c>
      <c r="R13" s="257" t="str" cm="1">
        <f t="array" aca="1" ref="R13" ca="1" xml:space="preserve"> INDIRECT(Q13)</f>
        <v>an</v>
      </c>
      <c r="V13" s="253" cm="1">
        <f t="array" ref="V13" xml:space="preserve"> ROW() - ROW($2:$2)</f>
        <v>11</v>
      </c>
      <c r="W13" s="257" t="s">
        <v>88</v>
      </c>
    </row>
    <row r="14" spans="2:23" ht="40" hidden="1">
      <c r="B14" s="254">
        <v>12</v>
      </c>
      <c r="C14" s="261" t="s">
        <v>89</v>
      </c>
      <c r="D14" s="261" t="s">
        <v>90</v>
      </c>
      <c r="E14" s="263" t="s">
        <v>91</v>
      </c>
      <c r="F14" s="262" t="s">
        <v>92</v>
      </c>
      <c r="G14" s="368" t="s">
        <v>39</v>
      </c>
      <c r="H14" s="245">
        <v>12</v>
      </c>
      <c r="I14" s="245">
        <v>21</v>
      </c>
      <c r="J14" s="245">
        <v>125</v>
      </c>
      <c r="N14" s="257">
        <v>12</v>
      </c>
      <c r="O14" s="257" cm="1">
        <f t="array" ref="O14">ROW($3:$3) + IF( MOD(N14,2)= 1, INT(N14/2),  INT(N14/2)-1)</f>
        <v>8</v>
      </c>
      <c r="P14" s="257" cm="1">
        <f t="array" ref="P14" xml:space="preserve"> IF( MOD(N14,2) =1, COLUMN($D:$D), COLUMN($E:$E))</f>
        <v>5</v>
      </c>
      <c r="Q14" s="257" t="str">
        <f t="shared" si="0"/>
        <v>$E$8</v>
      </c>
      <c r="R14" s="257" t="str" cm="1">
        <f t="array" aca="1" ref="R14" ca="1" xml:space="preserve"> INDIRECT(Q14)</f>
        <v>at</v>
      </c>
      <c r="V14" s="253" cm="1">
        <f t="array" ref="V14" xml:space="preserve"> ROW() - ROW($2:$2)</f>
        <v>12</v>
      </c>
      <c r="W14" s="257" t="s">
        <v>93</v>
      </c>
    </row>
    <row r="15" spans="2:23" ht="40" hidden="1">
      <c r="B15" s="254">
        <v>13</v>
      </c>
      <c r="C15" s="267" t="s">
        <v>94</v>
      </c>
      <c r="D15" s="261" t="s">
        <v>95</v>
      </c>
      <c r="E15" s="265"/>
      <c r="F15" s="262" t="s">
        <v>96</v>
      </c>
      <c r="G15" s="368" t="s">
        <v>59</v>
      </c>
      <c r="H15" s="245">
        <v>13</v>
      </c>
      <c r="I15" s="245">
        <v>13</v>
      </c>
      <c r="J15" s="245">
        <v>133</v>
      </c>
      <c r="N15" s="257">
        <v>13</v>
      </c>
      <c r="O15" s="257" cm="1">
        <f t="array" ref="O15">ROW($3:$3) + IF( MOD(N15,2)= 1, INT(N15/2),  INT(N15/2)-1)</f>
        <v>9</v>
      </c>
      <c r="P15" s="257" cm="1">
        <f t="array" ref="P15" xml:space="preserve"> IF( MOD(N15,2) =1, COLUMN($D:$D), COLUMN($E:$E))</f>
        <v>4</v>
      </c>
      <c r="Q15" s="257" t="str">
        <f t="shared" si="0"/>
        <v>$D$9</v>
      </c>
      <c r="R15" s="257" t="str" cm="1">
        <f t="array" aca="1" ref="R15" ca="1" xml:space="preserve"> INDIRECT(Q15)</f>
        <v>ong</v>
      </c>
      <c r="V15" s="253" cm="1">
        <f t="array" ref="V15" xml:space="preserve"> ROW() - ROW($2:$2)</f>
        <v>13</v>
      </c>
      <c r="W15" s="257" t="s">
        <v>97</v>
      </c>
    </row>
    <row r="16" spans="2:23" ht="40" hidden="1">
      <c r="B16" s="254">
        <v>14</v>
      </c>
      <c r="C16" s="261" t="s">
        <v>98</v>
      </c>
      <c r="D16" s="261" t="s">
        <v>99</v>
      </c>
      <c r="E16" s="263" t="s">
        <v>100</v>
      </c>
      <c r="F16" s="262" t="s">
        <v>101</v>
      </c>
      <c r="G16" s="368" t="s">
        <v>70</v>
      </c>
      <c r="H16" s="245">
        <v>14</v>
      </c>
      <c r="I16" s="245">
        <v>28</v>
      </c>
      <c r="J16" s="245">
        <v>138</v>
      </c>
      <c r="N16" s="257">
        <v>14</v>
      </c>
      <c r="O16" s="257" cm="1">
        <f t="array" ref="O16">ROW($3:$3) + IF( MOD(N16,2)= 1, INT(N16/2),  INT(N16/2)-1)</f>
        <v>9</v>
      </c>
      <c r="P16" s="257" cm="1">
        <f t="array" ref="P16" xml:space="preserve"> IF( MOD(N16,2) =1, COLUMN($D:$D), COLUMN($E:$E))</f>
        <v>5</v>
      </c>
      <c r="Q16" s="257" t="str">
        <f t="shared" si="0"/>
        <v>$E$9</v>
      </c>
      <c r="R16" s="257" t="str" cm="1">
        <f t="array" aca="1" ref="R16" ca="1" xml:space="preserve"> INDIRECT(Q16)</f>
        <v>ok</v>
      </c>
      <c r="V16" s="253" cm="1">
        <f t="array" ref="V16" xml:space="preserve"> ROW() - ROW($2:$2)</f>
        <v>14</v>
      </c>
      <c r="W16" s="257" t="s">
        <v>102</v>
      </c>
    </row>
    <row r="17" spans="2:23" ht="40" hidden="1">
      <c r="B17" s="254">
        <v>15</v>
      </c>
      <c r="C17" s="261" t="s">
        <v>103</v>
      </c>
      <c r="D17" s="261" t="s">
        <v>70</v>
      </c>
      <c r="E17" s="263" t="s">
        <v>104</v>
      </c>
      <c r="F17" s="262" t="s">
        <v>105</v>
      </c>
      <c r="G17" s="368" t="s">
        <v>70</v>
      </c>
      <c r="H17" s="245">
        <v>15</v>
      </c>
      <c r="I17" s="245">
        <v>33</v>
      </c>
      <c r="J17" s="245">
        <v>145</v>
      </c>
      <c r="N17" s="257">
        <v>15</v>
      </c>
      <c r="O17" s="257" cm="1">
        <f t="array" ref="O17">ROW($3:$3) + IF( MOD(N17,2)= 1, INT(N17/2),  INT(N17/2)-1)</f>
        <v>10</v>
      </c>
      <c r="P17" s="257" cm="1">
        <f t="array" ref="P17" xml:space="preserve"> IF( MOD(N17,2) =1, COLUMN($D:$D), COLUMN($E:$E))</f>
        <v>4</v>
      </c>
      <c r="Q17" s="257" t="str">
        <f t="shared" si="0"/>
        <v>$D$10</v>
      </c>
      <c r="R17" s="257" t="str" cm="1">
        <f t="array" aca="1" ref="R17" ca="1" xml:space="preserve"> INDIRECT(Q17)</f>
        <v>uai</v>
      </c>
      <c r="V17" s="253" cm="1">
        <f t="array" ref="V17" xml:space="preserve"> ROW() - ROW($2:$2)</f>
        <v>15</v>
      </c>
      <c r="W17" s="257" t="s">
        <v>106</v>
      </c>
    </row>
    <row r="18" spans="2:23" ht="40" hidden="1">
      <c r="B18" s="254">
        <v>16</v>
      </c>
      <c r="C18" s="261" t="s">
        <v>107</v>
      </c>
      <c r="D18" s="261" t="s">
        <v>60</v>
      </c>
      <c r="E18" s="265"/>
      <c r="F18" s="262" t="s">
        <v>108</v>
      </c>
      <c r="G18" s="368" t="s">
        <v>39</v>
      </c>
      <c r="H18" s="245">
        <v>16</v>
      </c>
      <c r="I18" s="245">
        <v>3</v>
      </c>
      <c r="J18" s="245">
        <v>155</v>
      </c>
      <c r="N18" s="257">
        <v>16</v>
      </c>
      <c r="O18" s="257" cm="1">
        <f t="array" ref="O18">ROW($3:$3) + IF( MOD(N18,2)= 1, INT(N18/2),  INT(N18/2)-1)</f>
        <v>10</v>
      </c>
      <c r="P18" s="257" cm="1">
        <f t="array" ref="P18" xml:space="preserve"> IF( MOD(N18,2) =1, COLUMN($D:$D), COLUMN($E:$E))</f>
        <v>5</v>
      </c>
      <c r="Q18" s="257" t="str">
        <f t="shared" si="0"/>
        <v>$E$10</v>
      </c>
      <c r="R18" s="257" t="str" cm="1">
        <f t="array" aca="1" ref="R18" ca="1" xml:space="preserve"> INDIRECT(Q18)</f>
        <v>uaih</v>
      </c>
      <c r="V18" s="253" cm="1">
        <f t="array" ref="V18" xml:space="preserve"> ROW() - ROW($2:$2)</f>
        <v>16</v>
      </c>
      <c r="W18" s="257" t="s">
        <v>59</v>
      </c>
    </row>
    <row r="19" spans="2:23" ht="40" hidden="1">
      <c r="B19" s="254">
        <v>17</v>
      </c>
      <c r="C19" s="261" t="s">
        <v>109</v>
      </c>
      <c r="D19" s="261" t="s">
        <v>110</v>
      </c>
      <c r="E19" s="263" t="s">
        <v>111</v>
      </c>
      <c r="F19" s="262" t="s">
        <v>112</v>
      </c>
      <c r="G19" s="368" t="s">
        <v>49</v>
      </c>
      <c r="H19" s="245">
        <v>17</v>
      </c>
      <c r="I19" s="245">
        <v>24</v>
      </c>
      <c r="J19" s="245">
        <v>160</v>
      </c>
      <c r="N19" s="257">
        <v>17</v>
      </c>
      <c r="O19" s="257" cm="1">
        <f t="array" ref="O19">ROW($3:$3) + IF( MOD(N19,2)= 1, INT(N19/2),  INT(N19/2)-1)</f>
        <v>11</v>
      </c>
      <c r="P19" s="257" cm="1">
        <f t="array" ref="P19" xml:space="preserve"> IF( MOD(N19,2) =1, COLUMN($D:$D), COLUMN($E:$E))</f>
        <v>4</v>
      </c>
      <c r="Q19" s="257" t="str">
        <f t="shared" si="0"/>
        <v>$D$11</v>
      </c>
      <c r="R19" s="257" t="str" cm="1">
        <f t="array" aca="1" ref="R19" ca="1" xml:space="preserve"> INDIRECT(Q19)</f>
        <v>ing</v>
      </c>
      <c r="V19" s="253" cm="1">
        <f t="array" ref="V19" xml:space="preserve"> ROW() - ROW($2:$2)</f>
        <v>17</v>
      </c>
      <c r="W19" s="257" t="s">
        <v>113</v>
      </c>
    </row>
    <row r="20" spans="2:23" ht="40">
      <c r="B20" s="254">
        <v>18</v>
      </c>
      <c r="C20" s="261" t="s">
        <v>114</v>
      </c>
      <c r="D20" s="261" t="s">
        <v>115</v>
      </c>
      <c r="E20" s="263" t="s">
        <v>116</v>
      </c>
      <c r="F20" s="262" t="s">
        <v>117</v>
      </c>
      <c r="G20" s="368" t="s">
        <v>39</v>
      </c>
      <c r="H20" s="245">
        <v>18</v>
      </c>
      <c r="I20" s="245">
        <v>20</v>
      </c>
      <c r="J20" s="245">
        <v>168</v>
      </c>
      <c r="N20" s="257">
        <v>18</v>
      </c>
      <c r="O20" s="257" cm="1">
        <f t="array" ref="O20">ROW($3:$3) + IF( MOD(N20,2)= 1, INT(N20/2),  INT(N20/2)-1)</f>
        <v>11</v>
      </c>
      <c r="P20" s="257" cm="1">
        <f t="array" ref="P20" xml:space="preserve"> IF( MOD(N20,2) =1, COLUMN($D:$D), COLUMN($E:$E))</f>
        <v>5</v>
      </c>
      <c r="Q20" s="257" t="str">
        <f t="shared" si="0"/>
        <v>$E$11</v>
      </c>
      <c r="R20" s="257" t="str" cm="1">
        <f t="array" aca="1" ref="R20" ca="1" xml:space="preserve"> INDIRECT(Q20)</f>
        <v>ik</v>
      </c>
      <c r="V20" s="253" cm="1">
        <f t="array" ref="V20" xml:space="preserve"> ROW() - ROW($2:$2)</f>
        <v>18</v>
      </c>
      <c r="W20" s="257" t="s">
        <v>118</v>
      </c>
    </row>
    <row r="21" spans="2:23" ht="40" hidden="1">
      <c r="B21" s="254">
        <v>19</v>
      </c>
      <c r="C21" s="261" t="s">
        <v>119</v>
      </c>
      <c r="D21" s="261" t="s">
        <v>71</v>
      </c>
      <c r="E21" s="263" t="s">
        <v>76</v>
      </c>
      <c r="F21" s="262" t="s">
        <v>120</v>
      </c>
      <c r="G21" s="368" t="s">
        <v>39</v>
      </c>
      <c r="H21" s="245">
        <v>19</v>
      </c>
      <c r="I21" s="245">
        <v>5</v>
      </c>
      <c r="J21" s="245">
        <v>174</v>
      </c>
      <c r="N21" s="257">
        <v>19</v>
      </c>
      <c r="O21" s="257" cm="1">
        <f t="array" ref="O21">ROW($3:$3) + IF( MOD(N21,2)= 1, INT(N21/2),  INT(N21/2)-1)</f>
        <v>12</v>
      </c>
      <c r="P21" s="257" cm="1">
        <f t="array" ref="P21" xml:space="preserve"> IF( MOD(N21,2) =1, COLUMN($D:$D), COLUMN($E:$E))</f>
        <v>4</v>
      </c>
      <c r="Q21" s="257" t="str">
        <f t="shared" si="0"/>
        <v>$D$12</v>
      </c>
      <c r="R21" s="257" t="str" cm="1">
        <f t="array" aca="1" ref="R21" ca="1" xml:space="preserve"> INDIRECT(Q21)</f>
        <v>uan</v>
      </c>
      <c r="V21" s="253" cm="1">
        <f t="array" ref="V21" xml:space="preserve"> ROW() - ROW($2:$2)</f>
        <v>19</v>
      </c>
      <c r="W21" s="257" t="s">
        <v>121</v>
      </c>
    </row>
    <row r="22" spans="2:23" ht="40" hidden="1">
      <c r="B22" s="254">
        <v>20</v>
      </c>
      <c r="C22" s="261" t="s">
        <v>122</v>
      </c>
      <c r="D22" s="261" t="s">
        <v>123</v>
      </c>
      <c r="E22" s="263" t="s">
        <v>124</v>
      </c>
      <c r="F22" s="262" t="s">
        <v>125</v>
      </c>
      <c r="G22" s="368" t="s">
        <v>70</v>
      </c>
      <c r="H22" s="245">
        <v>20</v>
      </c>
      <c r="I22" s="245">
        <v>40</v>
      </c>
      <c r="J22" s="245">
        <v>181</v>
      </c>
      <c r="N22" s="257">
        <v>20</v>
      </c>
      <c r="O22" s="257" cm="1">
        <f t="array" ref="O22">ROW($3:$3) + IF( MOD(N22,2)= 1, INT(N22/2),  INT(N22/2)-1)</f>
        <v>12</v>
      </c>
      <c r="P22" s="257" cm="1">
        <f t="array" ref="P22" xml:space="preserve"> IF( MOD(N22,2) =1, COLUMN($D:$D), COLUMN($E:$E))</f>
        <v>5</v>
      </c>
      <c r="Q22" s="257" t="str">
        <f t="shared" si="0"/>
        <v>$E$12</v>
      </c>
      <c r="R22" s="257" t="str" cm="1">
        <f t="array" aca="1" ref="R22" ca="1" xml:space="preserve"> INDIRECT(Q22)</f>
        <v>uat</v>
      </c>
      <c r="V22" s="253" cm="1">
        <f t="array" ref="V22" xml:space="preserve"> ROW() - ROW($2:$2)</f>
        <v>20</v>
      </c>
      <c r="W22" s="257" t="s">
        <v>126</v>
      </c>
    </row>
    <row r="23" spans="2:23" ht="40" hidden="1">
      <c r="B23" s="254">
        <v>21</v>
      </c>
      <c r="C23" s="261" t="s">
        <v>127</v>
      </c>
      <c r="D23" s="261" t="s">
        <v>88</v>
      </c>
      <c r="E23" s="263" t="s">
        <v>93</v>
      </c>
      <c r="F23" s="266" t="s">
        <v>128</v>
      </c>
      <c r="G23" s="368" t="s">
        <v>39</v>
      </c>
      <c r="H23" s="245">
        <v>21</v>
      </c>
      <c r="I23" s="245">
        <v>7</v>
      </c>
      <c r="J23" s="245">
        <v>188</v>
      </c>
      <c r="N23" s="257">
        <v>21</v>
      </c>
      <c r="O23" s="257" cm="1">
        <f t="array" ref="O23">ROW($3:$3) + IF( MOD(N23,2)= 1, INT(N23/2),  INT(N23/2)-1)</f>
        <v>13</v>
      </c>
      <c r="P23" s="257" cm="1">
        <f t="array" ref="P23" xml:space="preserve"> IF( MOD(N23,2) =1, COLUMN($D:$D), COLUMN($E:$E))</f>
        <v>4</v>
      </c>
      <c r="Q23" s="257" t="str">
        <f t="shared" si="0"/>
        <v>$D$13</v>
      </c>
      <c r="R23" s="257" t="str" cm="1">
        <f t="array" aca="1" ref="R23" ca="1" xml:space="preserve"> INDIRECT(Q23)</f>
        <v>oo</v>
      </c>
      <c r="V23" s="253" cm="1">
        <f t="array" ref="V23" xml:space="preserve"> ROW() - ROW($2:$2)</f>
        <v>21</v>
      </c>
      <c r="W23" s="257" t="s">
        <v>129</v>
      </c>
    </row>
    <row r="24" spans="2:23" ht="40" hidden="1">
      <c r="B24" s="254">
        <v>22</v>
      </c>
      <c r="C24" s="261" t="s">
        <v>130</v>
      </c>
      <c r="D24" s="261" t="s">
        <v>131</v>
      </c>
      <c r="E24" s="263" t="s">
        <v>132</v>
      </c>
      <c r="F24" s="262" t="s">
        <v>133</v>
      </c>
      <c r="G24" s="368" t="s">
        <v>39</v>
      </c>
      <c r="H24" s="245">
        <v>22</v>
      </c>
      <c r="I24" s="245">
        <v>17</v>
      </c>
      <c r="J24" s="245">
        <v>193</v>
      </c>
      <c r="N24" s="257">
        <v>22</v>
      </c>
      <c r="O24" s="257" cm="1">
        <f t="array" ref="O24">ROW($3:$3) + IF( MOD(N24,2)= 1, INT(N24/2),  INT(N24/2)-1)</f>
        <v>13</v>
      </c>
      <c r="P24" s="257" cm="1">
        <f t="array" ref="P24" xml:space="preserve"> IF( MOD(N24,2) =1, COLUMN($D:$D), COLUMN($E:$E))</f>
        <v>5</v>
      </c>
      <c r="Q24" s="257" t="str">
        <f t="shared" si="0"/>
        <v>$E$13</v>
      </c>
      <c r="R24" s="257" cm="1">
        <f t="array" aca="1" ref="R24" ca="1" xml:space="preserve"> INDIRECT(Q24)</f>
        <v>0</v>
      </c>
      <c r="V24" s="253" cm="1">
        <f t="array" ref="V24" xml:space="preserve"> ROW() - ROW($2:$2)</f>
        <v>22</v>
      </c>
      <c r="W24" s="257" t="s">
        <v>134</v>
      </c>
    </row>
    <row r="25" spans="2:23" ht="40" hidden="1">
      <c r="B25" s="254">
        <v>23</v>
      </c>
      <c r="C25" s="261" t="s">
        <v>135</v>
      </c>
      <c r="D25" s="261" t="s">
        <v>136</v>
      </c>
      <c r="E25" s="263" t="s">
        <v>137</v>
      </c>
      <c r="F25" s="262" t="s">
        <v>138</v>
      </c>
      <c r="G25" s="368" t="s">
        <v>39</v>
      </c>
      <c r="H25" s="245">
        <v>23</v>
      </c>
      <c r="I25" s="245">
        <v>8</v>
      </c>
      <c r="J25" s="245">
        <v>200</v>
      </c>
      <c r="N25" s="257">
        <v>23</v>
      </c>
      <c r="O25" s="257" cm="1">
        <f t="array" ref="O25">ROW($3:$3) + IF( MOD(N25,2)= 1, INT(N25/2),  INT(N25/2)-1)</f>
        <v>14</v>
      </c>
      <c r="P25" s="257" cm="1">
        <f t="array" ref="P25" xml:space="preserve"> IF( MOD(N25,2) =1, COLUMN($D:$D), COLUMN($E:$E))</f>
        <v>4</v>
      </c>
      <c r="Q25" s="257" t="str">
        <f t="shared" si="0"/>
        <v>$D$14</v>
      </c>
      <c r="R25" s="257" t="str" cm="1">
        <f t="array" aca="1" ref="R25" ca="1" xml:space="preserve"> INDIRECT(Q25)</f>
        <v>iau</v>
      </c>
      <c r="V25" s="253" cm="1">
        <f t="array" ref="V25" xml:space="preserve"> ROW() - ROW($2:$2)</f>
        <v>23</v>
      </c>
      <c r="W25" s="257" t="s">
        <v>49</v>
      </c>
    </row>
    <row r="26" spans="2:23" ht="40" hidden="1">
      <c r="B26" s="254">
        <v>24</v>
      </c>
      <c r="C26" s="261" t="s">
        <v>139</v>
      </c>
      <c r="D26" s="261" t="s">
        <v>140</v>
      </c>
      <c r="E26" s="263" t="s">
        <v>141</v>
      </c>
      <c r="F26" s="262" t="s">
        <v>142</v>
      </c>
      <c r="G26" s="368" t="s">
        <v>39</v>
      </c>
      <c r="H26" s="245">
        <v>24</v>
      </c>
      <c r="I26" s="245">
        <v>16</v>
      </c>
      <c r="J26" s="245">
        <v>206</v>
      </c>
      <c r="N26" s="257">
        <v>24</v>
      </c>
      <c r="O26" s="257" cm="1">
        <f t="array" ref="O26">ROW($3:$3) + IF( MOD(N26,2)= 1, INT(N26/2),  INT(N26/2)-1)</f>
        <v>14</v>
      </c>
      <c r="P26" s="257" cm="1">
        <f t="array" ref="P26" xml:space="preserve"> IF( MOD(N26,2) =1, COLUMN($D:$D), COLUMN($E:$E))</f>
        <v>5</v>
      </c>
      <c r="Q26" s="257" t="str">
        <f t="shared" si="0"/>
        <v>$E$14</v>
      </c>
      <c r="R26" s="257" t="str" cm="1">
        <f t="array" aca="1" ref="R26" ca="1" xml:space="preserve"> INDIRECT(Q26)</f>
        <v>iauh</v>
      </c>
      <c r="V26" s="253" cm="1">
        <f t="array" ref="V26" xml:space="preserve"> ROW() - ROW($2:$2)</f>
        <v>24</v>
      </c>
      <c r="W26" s="257" t="s">
        <v>143</v>
      </c>
    </row>
    <row r="27" spans="2:23" ht="40" hidden="1">
      <c r="B27" s="254">
        <v>25</v>
      </c>
      <c r="C27" s="261" t="s">
        <v>144</v>
      </c>
      <c r="D27" s="261" t="s">
        <v>145</v>
      </c>
      <c r="E27" s="264" t="s">
        <v>146</v>
      </c>
      <c r="F27" s="262" t="s">
        <v>147</v>
      </c>
      <c r="G27" s="368" t="s">
        <v>70</v>
      </c>
      <c r="H27" s="245">
        <v>25</v>
      </c>
      <c r="I27" s="245">
        <v>46</v>
      </c>
      <c r="J27" s="245">
        <v>211</v>
      </c>
      <c r="N27" s="257">
        <v>25</v>
      </c>
      <c r="O27" s="257" cm="1">
        <f t="array" ref="O27">ROW($3:$3) + IF( MOD(N27,2)= 1, INT(N27/2),  INT(N27/2)-1)</f>
        <v>15</v>
      </c>
      <c r="P27" s="257" cm="1">
        <f t="array" ref="P27" xml:space="preserve"> IF( MOD(N27,2) =1, COLUMN($D:$D), COLUMN($E:$E))</f>
        <v>4</v>
      </c>
      <c r="Q27" s="257" t="str">
        <f t="shared" si="0"/>
        <v>$D$15</v>
      </c>
      <c r="R27" s="257" t="str" cm="1">
        <f t="array" aca="1" ref="R27" ca="1" xml:space="preserve"> INDIRECT(Q27)</f>
        <v>ei</v>
      </c>
      <c r="V27" s="253" cm="1">
        <f t="array" ref="V27" xml:space="preserve"> ROW() - ROW($2:$2)</f>
        <v>25</v>
      </c>
      <c r="W27" s="257" t="s">
        <v>148</v>
      </c>
    </row>
    <row r="28" spans="2:23" ht="40" hidden="1">
      <c r="B28" s="254">
        <v>26</v>
      </c>
      <c r="C28" s="261" t="s">
        <v>149</v>
      </c>
      <c r="D28" s="261" t="s">
        <v>150</v>
      </c>
      <c r="E28" s="264" t="s">
        <v>151</v>
      </c>
      <c r="F28" s="262" t="s">
        <v>152</v>
      </c>
      <c r="G28" s="368" t="s">
        <v>39</v>
      </c>
      <c r="H28" s="245">
        <v>26</v>
      </c>
      <c r="I28" s="245">
        <v>2</v>
      </c>
      <c r="J28" s="245">
        <v>219</v>
      </c>
      <c r="N28" s="257">
        <v>26</v>
      </c>
      <c r="O28" s="257" cm="1">
        <f t="array" ref="O28">ROW($3:$3) + IF( MOD(N28,2)= 1, INT(N28/2),  INT(N28/2)-1)</f>
        <v>15</v>
      </c>
      <c r="P28" s="257" cm="1">
        <f t="array" ref="P28" xml:space="preserve"> IF( MOD(N28,2) =1, COLUMN($D:$D), COLUMN($E:$E))</f>
        <v>5</v>
      </c>
      <c r="Q28" s="257" t="str">
        <f t="shared" si="0"/>
        <v>$E$15</v>
      </c>
      <c r="R28" s="257" cm="1">
        <f t="array" aca="1" ref="R28" ca="1" xml:space="preserve"> INDIRECT(Q28)</f>
        <v>0</v>
      </c>
      <c r="V28" s="253" cm="1">
        <f t="array" ref="V28" xml:space="preserve"> ROW() - ROW($2:$2)</f>
        <v>26</v>
      </c>
      <c r="W28" s="257" t="s">
        <v>153</v>
      </c>
    </row>
    <row r="29" spans="2:23" ht="40" hidden="1">
      <c r="B29" s="254">
        <v>27</v>
      </c>
      <c r="C29" s="261" t="s">
        <v>154</v>
      </c>
      <c r="D29" s="261" t="s">
        <v>38</v>
      </c>
      <c r="E29" s="263" t="s">
        <v>155</v>
      </c>
      <c r="F29" s="262" t="s">
        <v>156</v>
      </c>
      <c r="G29" s="368" t="s">
        <v>38</v>
      </c>
      <c r="H29" s="245">
        <v>27</v>
      </c>
      <c r="I29" s="245">
        <v>39</v>
      </c>
      <c r="J29" s="245">
        <v>223</v>
      </c>
      <c r="N29" s="257">
        <v>27</v>
      </c>
      <c r="O29" s="257" cm="1">
        <f t="array" ref="O29">ROW($3:$3) + IF( MOD(N29,2)= 1, INT(N29/2),  INT(N29/2)-1)</f>
        <v>16</v>
      </c>
      <c r="P29" s="257" cm="1">
        <f t="array" ref="P29" xml:space="preserve"> IF( MOD(N29,2) =1, COLUMN($D:$D), COLUMN($E:$E))</f>
        <v>4</v>
      </c>
      <c r="Q29" s="257" t="str">
        <f t="shared" si="0"/>
        <v>$D$16</v>
      </c>
      <c r="R29" s="257" t="str" cm="1">
        <f t="array" aca="1" ref="R29" ca="1" xml:space="preserve"> INDIRECT(Q29)</f>
        <v>iong</v>
      </c>
      <c r="V29" s="253" cm="1">
        <f t="array" ref="V29" xml:space="preserve"> ROW() - ROW($2:$2)</f>
        <v>27</v>
      </c>
      <c r="W29" s="257" t="s">
        <v>140</v>
      </c>
    </row>
    <row r="30" spans="2:23" ht="40" hidden="1">
      <c r="B30" s="254">
        <v>28</v>
      </c>
      <c r="C30" s="261" t="s">
        <v>157</v>
      </c>
      <c r="D30" s="261" t="s">
        <v>39</v>
      </c>
      <c r="E30" s="263" t="s">
        <v>44</v>
      </c>
      <c r="F30" s="262" t="s">
        <v>158</v>
      </c>
      <c r="G30" s="368" t="s">
        <v>39</v>
      </c>
      <c r="H30" s="245">
        <v>28</v>
      </c>
      <c r="I30" s="245">
        <v>1</v>
      </c>
      <c r="J30" s="245">
        <v>230</v>
      </c>
      <c r="N30" s="257">
        <v>28</v>
      </c>
      <c r="O30" s="257" cm="1">
        <f t="array" ref="O30">ROW($3:$3) + IF( MOD(N30,2)= 1, INT(N30/2),  INT(N30/2)-1)</f>
        <v>16</v>
      </c>
      <c r="P30" s="257" cm="1">
        <f t="array" ref="P30" xml:space="preserve"> IF( MOD(N30,2) =1, COLUMN($D:$D), COLUMN($E:$E))</f>
        <v>5</v>
      </c>
      <c r="Q30" s="257" t="str">
        <f t="shared" si="0"/>
        <v>$E$16</v>
      </c>
      <c r="R30" s="257" t="str" cm="1">
        <f t="array" aca="1" ref="R30" ca="1" xml:space="preserve"> INDIRECT(Q30)</f>
        <v>iok</v>
      </c>
      <c r="V30" s="253" cm="1">
        <f t="array" ref="V30" xml:space="preserve"> ROW() - ROW($2:$2)</f>
        <v>28</v>
      </c>
      <c r="W30" s="257" t="s">
        <v>141</v>
      </c>
    </row>
    <row r="31" spans="2:23" ht="40" hidden="1">
      <c r="B31" s="254">
        <v>29</v>
      </c>
      <c r="C31" s="261" t="s">
        <v>159</v>
      </c>
      <c r="D31" s="261" t="s">
        <v>49</v>
      </c>
      <c r="E31" s="263" t="s">
        <v>143</v>
      </c>
      <c r="F31" s="262" t="s">
        <v>160</v>
      </c>
      <c r="G31" s="368" t="s">
        <v>49</v>
      </c>
      <c r="H31" s="245">
        <v>29</v>
      </c>
      <c r="I31" s="245">
        <v>14</v>
      </c>
      <c r="J31" s="245">
        <v>235</v>
      </c>
      <c r="N31" s="257">
        <v>29</v>
      </c>
      <c r="O31" s="257" cm="1">
        <f t="array" ref="O31">ROW($3:$3) + IF( MOD(N31,2)= 1, INT(N31/2),  INT(N31/2)-1)</f>
        <v>17</v>
      </c>
      <c r="P31" s="257" cm="1">
        <f t="array" ref="P31" xml:space="preserve"> IF( MOD(N31,2) =1, COLUMN($D:$D), COLUMN($E:$E))</f>
        <v>4</v>
      </c>
      <c r="Q31" s="257" t="str">
        <f t="shared" si="0"/>
        <v>$D$17</v>
      </c>
      <c r="R31" s="257" t="str" cm="1">
        <f t="array" aca="1" ref="R31" ca="1" xml:space="preserve"> INDIRECT(Q31)</f>
        <v>o</v>
      </c>
      <c r="V31" s="253" cm="1">
        <f t="array" ref="V31" xml:space="preserve"> ROW() - ROW($2:$2)</f>
        <v>29</v>
      </c>
      <c r="W31" s="257" t="s">
        <v>131</v>
      </c>
    </row>
    <row r="32" spans="2:23" ht="40" hidden="1">
      <c r="B32" s="254">
        <v>30</v>
      </c>
      <c r="C32" s="261" t="s">
        <v>161</v>
      </c>
      <c r="D32" s="261" t="s">
        <v>162</v>
      </c>
      <c r="E32" s="265"/>
      <c r="F32" s="262" t="s">
        <v>163</v>
      </c>
      <c r="G32" s="368" t="s">
        <v>38</v>
      </c>
      <c r="H32" s="245">
        <v>30</v>
      </c>
      <c r="I32" s="245">
        <v>29</v>
      </c>
      <c r="J32" s="245">
        <v>251</v>
      </c>
      <c r="N32" s="257">
        <v>30</v>
      </c>
      <c r="O32" s="257" cm="1">
        <f t="array" ref="O32">ROW($3:$3) + IF( MOD(N32,2)= 1, INT(N32/2),  INT(N32/2)-1)</f>
        <v>17</v>
      </c>
      <c r="P32" s="257" cm="1">
        <f t="array" ref="P32" xml:space="preserve"> IF( MOD(N32,2) =1, COLUMN($D:$D), COLUMN($E:$E))</f>
        <v>5</v>
      </c>
      <c r="Q32" s="257" t="str">
        <f t="shared" si="0"/>
        <v>$E$17</v>
      </c>
      <c r="R32" s="257" t="str" cm="1">
        <f t="array" aca="1" ref="R32" ca="1" xml:space="preserve"> INDIRECT(Q32)</f>
        <v>oh</v>
      </c>
      <c r="V32" s="253" cm="1">
        <f t="array" ref="V32" xml:space="preserve"> ROW() - ROW($2:$2)</f>
        <v>30</v>
      </c>
      <c r="W32" s="257" t="s">
        <v>132</v>
      </c>
    </row>
    <row r="33" spans="2:23" ht="40" hidden="1">
      <c r="B33" s="254">
        <v>31</v>
      </c>
      <c r="C33" s="261" t="s">
        <v>164</v>
      </c>
      <c r="D33" s="261" t="s">
        <v>165</v>
      </c>
      <c r="E33" s="264" t="s">
        <v>166</v>
      </c>
      <c r="F33" s="262" t="s">
        <v>167</v>
      </c>
      <c r="G33" s="368" t="s">
        <v>59</v>
      </c>
      <c r="H33" s="245">
        <v>31</v>
      </c>
      <c r="I33" s="245">
        <v>11</v>
      </c>
      <c r="J33" s="245">
        <v>258</v>
      </c>
      <c r="N33" s="257">
        <v>31</v>
      </c>
      <c r="O33" s="257" cm="1">
        <f t="array" ref="O33">ROW($3:$3) + IF( MOD(N33,2)= 1, INT(N33/2),  INT(N33/2)-1)</f>
        <v>18</v>
      </c>
      <c r="P33" s="257" cm="1">
        <f t="array" ref="P33" xml:space="preserve"> IF( MOD(N33,2) =1, COLUMN($D:$D), COLUMN($E:$E))</f>
        <v>4</v>
      </c>
      <c r="Q33" s="257" t="str">
        <f t="shared" si="0"/>
        <v>$D$18</v>
      </c>
      <c r="R33" s="257" t="str" cm="1">
        <f t="array" aca="1" ref="R33" ca="1" xml:space="preserve"> INDIRECT(Q33)</f>
        <v>ai</v>
      </c>
      <c r="V33" s="253" cm="1">
        <f t="array" ref="V33" xml:space="preserve"> ROW() - ROW($2:$2)</f>
        <v>31</v>
      </c>
      <c r="W33" s="257" t="s">
        <v>41</v>
      </c>
    </row>
    <row r="34" spans="2:23" ht="40" hidden="1">
      <c r="B34" s="254">
        <v>32</v>
      </c>
      <c r="C34" s="272" t="s">
        <v>168</v>
      </c>
      <c r="D34" s="274" t="s">
        <v>169</v>
      </c>
      <c r="E34" s="265"/>
      <c r="F34" s="273" t="s">
        <v>170</v>
      </c>
      <c r="G34" s="368" t="s">
        <v>38</v>
      </c>
      <c r="H34" s="245">
        <v>32</v>
      </c>
      <c r="I34" s="245">
        <v>49</v>
      </c>
      <c r="J34" s="245">
        <v>263</v>
      </c>
      <c r="N34" s="257">
        <v>32</v>
      </c>
      <c r="O34" s="257" cm="1">
        <f t="array" ref="O34">ROW($3:$3) + IF( MOD(N34,2)= 1, INT(N34/2),  INT(N34/2)-1)</f>
        <v>18</v>
      </c>
      <c r="P34" s="257" cm="1">
        <f t="array" ref="P34" xml:space="preserve"> IF( MOD(N34,2) =1, COLUMN($D:$D), COLUMN($E:$E))</f>
        <v>5</v>
      </c>
      <c r="Q34" s="257" t="str">
        <f t="shared" si="0"/>
        <v>$E$18</v>
      </c>
      <c r="R34" s="257" cm="1">
        <f t="array" aca="1" ref="R34" ca="1" xml:space="preserve"> INDIRECT(Q34)</f>
        <v>0</v>
      </c>
      <c r="V34" s="253" cm="1">
        <f t="array" ref="V34" xml:space="preserve"> ROW() - ROW($2:$2)</f>
        <v>32</v>
      </c>
      <c r="W34" s="257" t="s">
        <v>42</v>
      </c>
    </row>
    <row r="35" spans="2:23" ht="40" hidden="1">
      <c r="B35" s="254">
        <v>33</v>
      </c>
      <c r="C35" s="261" t="s">
        <v>171</v>
      </c>
      <c r="D35" s="261" t="s">
        <v>172</v>
      </c>
      <c r="E35" s="263" t="s">
        <v>173</v>
      </c>
      <c r="F35" s="262" t="s">
        <v>174</v>
      </c>
      <c r="G35" s="368" t="s">
        <v>70</v>
      </c>
      <c r="H35" s="245">
        <v>33</v>
      </c>
      <c r="I35" s="245">
        <v>26</v>
      </c>
      <c r="J35" s="245">
        <v>267</v>
      </c>
      <c r="N35" s="257">
        <v>33</v>
      </c>
      <c r="O35" s="257" cm="1">
        <f t="array" ref="O35">ROW($3:$3) + IF( MOD(N35,2)= 1, INT(N35/2),  INT(N35/2)-1)</f>
        <v>19</v>
      </c>
      <c r="P35" s="257" cm="1">
        <f t="array" ref="P35" xml:space="preserve"> IF( MOD(N35,2) =1, COLUMN($D:$D), COLUMN($E:$E))</f>
        <v>4</v>
      </c>
      <c r="Q35" s="257" t="str">
        <f t="shared" si="0"/>
        <v>$D$19</v>
      </c>
      <c r="R35" s="257" t="str" cm="1">
        <f t="array" aca="1" ref="R35" ca="1" xml:space="preserve"> INDIRECT(Q35)</f>
        <v>in</v>
      </c>
      <c r="V35" s="253" cm="1">
        <f t="array" ref="V35" xml:space="preserve"> ROW() - ROW($2:$2)</f>
        <v>33</v>
      </c>
      <c r="W35" s="257" t="s">
        <v>175</v>
      </c>
    </row>
    <row r="36" spans="2:23" ht="40" hidden="1">
      <c r="B36" s="254">
        <v>34</v>
      </c>
      <c r="C36" s="261" t="s">
        <v>176</v>
      </c>
      <c r="D36" s="261" t="s">
        <v>177</v>
      </c>
      <c r="E36" s="263" t="s">
        <v>178</v>
      </c>
      <c r="F36" s="262" t="s">
        <v>179</v>
      </c>
      <c r="G36" s="368" t="s">
        <v>49</v>
      </c>
      <c r="H36" s="245">
        <v>34</v>
      </c>
      <c r="I36" s="245">
        <v>15</v>
      </c>
      <c r="J36" s="245">
        <v>272</v>
      </c>
      <c r="N36" s="257">
        <v>34</v>
      </c>
      <c r="O36" s="257" cm="1">
        <f t="array" ref="O36">ROW($3:$3) + IF( MOD(N36,2)= 1, INT(N36/2),  INT(N36/2)-1)</f>
        <v>19</v>
      </c>
      <c r="P36" s="257" cm="1">
        <f t="array" ref="P36" xml:space="preserve"> IF( MOD(N36,2) =1, COLUMN($D:$D), COLUMN($E:$E))</f>
        <v>5</v>
      </c>
      <c r="Q36" s="257" t="str">
        <f t="shared" si="0"/>
        <v>$E$19</v>
      </c>
      <c r="R36" s="257" t="str" cm="1">
        <f t="array" aca="1" ref="R36" ca="1" xml:space="preserve"> INDIRECT(Q36)</f>
        <v>it</v>
      </c>
      <c r="V36" s="253" cm="1">
        <f t="array" ref="V36" xml:space="preserve"> ROW() - ROW($2:$2)</f>
        <v>34</v>
      </c>
      <c r="W36" s="257" t="s">
        <v>115</v>
      </c>
    </row>
    <row r="37" spans="2:23" ht="40" hidden="1">
      <c r="B37" s="254">
        <v>35</v>
      </c>
      <c r="C37" s="267" t="s">
        <v>180</v>
      </c>
      <c r="D37" s="261" t="s">
        <v>181</v>
      </c>
      <c r="E37" s="265"/>
      <c r="F37" s="262" t="s">
        <v>182</v>
      </c>
      <c r="G37" s="368" t="s">
        <v>70</v>
      </c>
      <c r="H37" s="245">
        <v>35</v>
      </c>
      <c r="I37" s="245">
        <v>27</v>
      </c>
      <c r="J37" s="245">
        <v>278</v>
      </c>
      <c r="N37" s="257">
        <v>35</v>
      </c>
      <c r="O37" s="257" cm="1">
        <f t="array" ref="O37">ROW($3:$3) + IF( MOD(N37,2)= 1, INT(N37/2),  INT(N37/2)-1)</f>
        <v>20</v>
      </c>
      <c r="P37" s="257" cm="1">
        <f t="array" ref="P37" xml:space="preserve"> IF( MOD(N37,2) =1, COLUMN($D:$D), COLUMN($E:$E))</f>
        <v>4</v>
      </c>
      <c r="Q37" s="257" t="str">
        <f t="shared" si="0"/>
        <v>$D$20</v>
      </c>
      <c r="R37" s="257" t="str" cm="1">
        <f t="array" aca="1" ref="R37" ca="1" xml:space="preserve"> INDIRECT(Q37)</f>
        <v>iang</v>
      </c>
      <c r="V37" s="253" cm="1">
        <f t="array" ref="V37" xml:space="preserve"> ROW() - ROW($2:$2)</f>
        <v>35</v>
      </c>
      <c r="W37" s="257" t="s">
        <v>116</v>
      </c>
    </row>
    <row r="38" spans="2:23" ht="40" hidden="1">
      <c r="B38" s="254">
        <v>36</v>
      </c>
      <c r="C38" s="261" t="s">
        <v>183</v>
      </c>
      <c r="D38" s="261" t="s">
        <v>184</v>
      </c>
      <c r="E38" s="265"/>
      <c r="F38" s="262" t="s">
        <v>185</v>
      </c>
      <c r="G38" s="368" t="s">
        <v>39</v>
      </c>
      <c r="H38" s="245">
        <v>36</v>
      </c>
      <c r="I38" s="245">
        <v>19</v>
      </c>
      <c r="J38" s="245">
        <v>282</v>
      </c>
      <c r="N38" s="257">
        <v>36</v>
      </c>
      <c r="O38" s="257" cm="1">
        <f t="array" ref="O38">ROW($3:$3) + IF( MOD(N38,2)= 1, INT(N38/2),  INT(N38/2)-1)</f>
        <v>20</v>
      </c>
      <c r="P38" s="257" cm="1">
        <f t="array" ref="P38" xml:space="preserve"> IF( MOD(N38,2) =1, COLUMN($D:$D), COLUMN($E:$E))</f>
        <v>5</v>
      </c>
      <c r="Q38" s="257" t="str">
        <f t="shared" si="0"/>
        <v>$E$20</v>
      </c>
      <c r="R38" s="257" t="str" cm="1">
        <f t="array" aca="1" ref="R38" ca="1" xml:space="preserve"> INDIRECT(Q38)</f>
        <v>iak</v>
      </c>
      <c r="V38" s="253" cm="1">
        <f t="array" ref="V38" xml:space="preserve"> ROW() - ROW($2:$2)</f>
        <v>36</v>
      </c>
      <c r="W38" s="257" t="s">
        <v>186</v>
      </c>
    </row>
    <row r="39" spans="2:23" ht="40" hidden="1">
      <c r="B39" s="254">
        <v>37</v>
      </c>
      <c r="C39" s="261" t="s">
        <v>187</v>
      </c>
      <c r="D39" s="261" t="s">
        <v>188</v>
      </c>
      <c r="E39" s="265"/>
      <c r="F39" s="262" t="s">
        <v>189</v>
      </c>
      <c r="G39" s="368" t="s">
        <v>70</v>
      </c>
      <c r="H39" s="245">
        <v>37</v>
      </c>
      <c r="I39" s="245">
        <v>41</v>
      </c>
      <c r="J39" s="245">
        <v>286</v>
      </c>
      <c r="N39" s="257">
        <v>37</v>
      </c>
      <c r="O39" s="257" cm="1">
        <f t="array" ref="O39">ROW($3:$3) + IF( MOD(N39,2)= 1, INT(N39/2),  INT(N39/2)-1)</f>
        <v>21</v>
      </c>
      <c r="P39" s="257" cm="1">
        <f t="array" ref="P39" xml:space="preserve"> IF( MOD(N39,2) =1, COLUMN($D:$D), COLUMN($E:$E))</f>
        <v>4</v>
      </c>
      <c r="Q39" s="257" t="str">
        <f t="shared" si="0"/>
        <v>$D$21</v>
      </c>
      <c r="R39" s="257" t="str" cm="1">
        <f t="array" aca="1" ref="R39" ca="1" xml:space="preserve"> INDIRECT(Q39)</f>
        <v>am</v>
      </c>
      <c r="V39" s="253" cm="1">
        <f t="array" ref="V39" xml:space="preserve"> ROW() - ROW($2:$2)</f>
        <v>37</v>
      </c>
      <c r="W39" s="257" t="s">
        <v>190</v>
      </c>
    </row>
    <row r="40" spans="2:23" ht="40" hidden="1">
      <c r="B40" s="254">
        <v>38</v>
      </c>
      <c r="C40" s="270" t="s">
        <v>191</v>
      </c>
      <c r="D40" s="261" t="s">
        <v>192</v>
      </c>
      <c r="E40" s="265"/>
      <c r="F40" s="262" t="s">
        <v>193</v>
      </c>
      <c r="G40" s="368" t="s">
        <v>192</v>
      </c>
      <c r="H40" s="245">
        <v>38</v>
      </c>
      <c r="I40" s="245">
        <v>32</v>
      </c>
      <c r="J40" s="245">
        <v>290</v>
      </c>
      <c r="N40" s="257">
        <v>38</v>
      </c>
      <c r="O40" s="257" cm="1">
        <f t="array" ref="O40">ROW($3:$3) + IF( MOD(N40,2)= 1, INT(N40/2),  INT(N40/2)-1)</f>
        <v>21</v>
      </c>
      <c r="P40" s="257" cm="1">
        <f t="array" ref="P40" xml:space="preserve"> IF( MOD(N40,2) =1, COLUMN($D:$D), COLUMN($E:$E))</f>
        <v>5</v>
      </c>
      <c r="Q40" s="257" t="str">
        <f t="shared" si="0"/>
        <v>$E$21</v>
      </c>
      <c r="R40" s="257" t="str" cm="1">
        <f t="array" aca="1" ref="R40" ca="1" xml:space="preserve"> INDIRECT(Q40)</f>
        <v>ap</v>
      </c>
      <c r="V40" s="253" cm="1">
        <f t="array" ref="V40" xml:space="preserve"> ROW() - ROW($2:$2)</f>
        <v>38</v>
      </c>
      <c r="W40" s="257" t="s">
        <v>194</v>
      </c>
    </row>
    <row r="41" spans="2:23" ht="40" hidden="1">
      <c r="B41" s="254">
        <v>39</v>
      </c>
      <c r="C41" s="267" t="s">
        <v>195</v>
      </c>
      <c r="D41" s="261" t="s">
        <v>59</v>
      </c>
      <c r="E41" s="263" t="s">
        <v>113</v>
      </c>
      <c r="F41" s="262" t="s">
        <v>196</v>
      </c>
      <c r="G41" s="368" t="s">
        <v>59</v>
      </c>
      <c r="H41" s="245">
        <v>39</v>
      </c>
      <c r="I41" s="245">
        <v>10</v>
      </c>
      <c r="J41" s="245">
        <v>294</v>
      </c>
      <c r="N41" s="257">
        <v>39</v>
      </c>
      <c r="O41" s="257" cm="1">
        <f t="array" ref="O41">ROW($3:$3) + IF( MOD(N41,2)= 1, INT(N41/2),  INT(N41/2)-1)</f>
        <v>22</v>
      </c>
      <c r="P41" s="257" cm="1">
        <f t="array" ref="P41" xml:space="preserve"> IF( MOD(N41,2) =1, COLUMN($D:$D), COLUMN($E:$E))</f>
        <v>4</v>
      </c>
      <c r="Q41" s="257" t="str">
        <f t="shared" si="0"/>
        <v>$D$22</v>
      </c>
      <c r="R41" s="257" t="str" cm="1">
        <f t="array" aca="1" ref="R41" ca="1" xml:space="preserve"> INDIRECT(Q41)</f>
        <v>ua</v>
      </c>
      <c r="V41" s="253" cm="1">
        <f t="array" ref="V41" xml:space="preserve"> ROW() - ROW($2:$2)</f>
        <v>39</v>
      </c>
      <c r="W41" s="257" t="s">
        <v>197</v>
      </c>
    </row>
    <row r="42" spans="2:23" ht="40" hidden="1">
      <c r="B42" s="254">
        <v>40</v>
      </c>
      <c r="C42" s="261" t="s">
        <v>198</v>
      </c>
      <c r="D42" s="261" t="s">
        <v>199</v>
      </c>
      <c r="E42" s="265"/>
      <c r="F42" s="262" t="s">
        <v>200</v>
      </c>
      <c r="G42" s="368" t="s">
        <v>39</v>
      </c>
      <c r="H42" s="245">
        <v>40</v>
      </c>
      <c r="I42" s="245">
        <v>4</v>
      </c>
      <c r="J42" s="245">
        <v>299</v>
      </c>
      <c r="N42" s="257">
        <v>40</v>
      </c>
      <c r="O42" s="257" cm="1">
        <f t="array" ref="O42">ROW($3:$3) + IF( MOD(N42,2)= 1, INT(N42/2),  INT(N42/2)-1)</f>
        <v>22</v>
      </c>
      <c r="P42" s="257" cm="1">
        <f t="array" ref="P42" xml:space="preserve"> IF( MOD(N42,2) =1, COLUMN($D:$D), COLUMN($E:$E))</f>
        <v>5</v>
      </c>
      <c r="Q42" s="257" t="str">
        <f t="shared" si="0"/>
        <v>$E$22</v>
      </c>
      <c r="R42" s="257" t="str" cm="1">
        <f t="array" aca="1" ref="R42" ca="1" xml:space="preserve"> INDIRECT(Q42)</f>
        <v>uah</v>
      </c>
      <c r="V42" s="253" cm="1">
        <f t="array" ref="V42" xml:space="preserve"> ROW() - ROW($2:$2)</f>
        <v>40</v>
      </c>
      <c r="W42" s="257" t="s">
        <v>46</v>
      </c>
    </row>
    <row r="43" spans="2:23" ht="40" hidden="1">
      <c r="B43" s="254">
        <v>41</v>
      </c>
      <c r="C43" s="267" t="s">
        <v>201</v>
      </c>
      <c r="D43" s="261" t="s">
        <v>202</v>
      </c>
      <c r="E43" s="265"/>
      <c r="F43" s="262" t="s">
        <v>203</v>
      </c>
      <c r="G43" s="368" t="s">
        <v>70</v>
      </c>
      <c r="H43" s="245">
        <v>41</v>
      </c>
      <c r="I43" s="245">
        <v>36</v>
      </c>
      <c r="J43" s="245">
        <v>305</v>
      </c>
      <c r="N43" s="257">
        <v>41</v>
      </c>
      <c r="O43" s="257" cm="1">
        <f t="array" ref="O43">ROW($3:$3) + IF( MOD(N43,2)= 1, INT(N43/2),  INT(N43/2)-1)</f>
        <v>23</v>
      </c>
      <c r="P43" s="257" cm="1">
        <f t="array" ref="P43" xml:space="preserve"> IF( MOD(N43,2) =1, COLUMN($D:$D), COLUMN($E:$E))</f>
        <v>4</v>
      </c>
      <c r="Q43" s="257" t="str">
        <f t="shared" si="0"/>
        <v>$D$23</v>
      </c>
      <c r="R43" s="257" t="str" cm="1">
        <f t="array" aca="1" ref="R43" ca="1" xml:space="preserve"> INDIRECT(Q43)</f>
        <v>ang</v>
      </c>
      <c r="V43" s="253" cm="1">
        <f t="array" ref="V43" xml:space="preserve"> ROW() - ROW($2:$2)</f>
        <v>41</v>
      </c>
      <c r="W43" s="257" t="s">
        <v>47</v>
      </c>
    </row>
    <row r="44" spans="2:23" ht="40" hidden="1">
      <c r="B44" s="254">
        <v>42</v>
      </c>
      <c r="C44" s="270" t="s">
        <v>204</v>
      </c>
      <c r="D44" s="261" t="s">
        <v>205</v>
      </c>
      <c r="E44" s="265"/>
      <c r="F44" s="262" t="s">
        <v>206</v>
      </c>
      <c r="G44" s="368" t="s">
        <v>205</v>
      </c>
      <c r="H44" s="245">
        <v>42</v>
      </c>
      <c r="I44" s="245">
        <v>31</v>
      </c>
      <c r="J44" s="245">
        <v>308</v>
      </c>
      <c r="N44" s="257">
        <v>42</v>
      </c>
      <c r="O44" s="257" cm="1">
        <f t="array" ref="O44">ROW($3:$3) + IF( MOD(N44,2)= 1, INT(N44/2),  INT(N44/2)-1)</f>
        <v>23</v>
      </c>
      <c r="P44" s="257" cm="1">
        <f t="array" ref="P44" xml:space="preserve"> IF( MOD(N44,2) =1, COLUMN($D:$D), COLUMN($E:$E))</f>
        <v>5</v>
      </c>
      <c r="Q44" s="257" t="str">
        <f t="shared" si="0"/>
        <v>$E$23</v>
      </c>
      <c r="R44" s="257" t="str" cm="1">
        <f t="array" aca="1" ref="R44" ca="1" xml:space="preserve"> INDIRECT(Q44)</f>
        <v>ak</v>
      </c>
      <c r="V44" s="253" cm="1">
        <f t="array" ref="V44" xml:space="preserve"> ROW() - ROW($2:$2)</f>
        <v>42</v>
      </c>
      <c r="W44" s="257" t="s">
        <v>110</v>
      </c>
    </row>
    <row r="45" spans="2:23" ht="40" hidden="1">
      <c r="B45" s="254">
        <v>43</v>
      </c>
      <c r="C45" s="261" t="s">
        <v>207</v>
      </c>
      <c r="D45" s="261" t="s">
        <v>208</v>
      </c>
      <c r="E45" s="269" t="s">
        <v>209</v>
      </c>
      <c r="F45" s="268" t="s">
        <v>210</v>
      </c>
      <c r="G45" s="368" t="s">
        <v>39</v>
      </c>
      <c r="H45" s="245">
        <v>43</v>
      </c>
      <c r="I45" s="245">
        <v>45</v>
      </c>
      <c r="J45" s="245">
        <v>311</v>
      </c>
      <c r="N45" s="257">
        <v>43</v>
      </c>
      <c r="O45" s="257" cm="1">
        <f t="array" ref="O45">ROW($3:$3) + IF( MOD(N45,2)= 1, INT(N45/2),  INT(N45/2)-1)</f>
        <v>24</v>
      </c>
      <c r="P45" s="257" cm="1">
        <f t="array" ref="P45" xml:space="preserve"> IF( MOD(N45,2) =1, COLUMN($D:$D), COLUMN($E:$E))</f>
        <v>4</v>
      </c>
      <c r="Q45" s="257" t="str">
        <f t="shared" si="0"/>
        <v>$D$24</v>
      </c>
      <c r="R45" s="257" t="str" cm="1">
        <f t="array" aca="1" ref="R45" ca="1" xml:space="preserve"> INDIRECT(Q45)</f>
        <v>iam</v>
      </c>
      <c r="V45" s="253" cm="1">
        <f t="array" ref="V45" xml:space="preserve"> ROW() - ROW($2:$2)</f>
        <v>43</v>
      </c>
      <c r="W45" s="257" t="s">
        <v>111</v>
      </c>
    </row>
    <row r="46" spans="2:23" ht="40" hidden="1">
      <c r="B46" s="254">
        <v>44</v>
      </c>
      <c r="C46" s="272" t="s">
        <v>211</v>
      </c>
      <c r="D46" s="261" t="s">
        <v>212</v>
      </c>
      <c r="E46" s="269" t="s">
        <v>213</v>
      </c>
      <c r="F46" s="268" t="s">
        <v>214</v>
      </c>
      <c r="G46" s="368" t="s">
        <v>39</v>
      </c>
      <c r="H46" s="245">
        <v>44</v>
      </c>
      <c r="I46" s="245">
        <v>43</v>
      </c>
      <c r="J46" s="245">
        <v>315</v>
      </c>
      <c r="N46" s="257">
        <v>44</v>
      </c>
      <c r="O46" s="257" cm="1">
        <f t="array" ref="O46">ROW($3:$3) + IF( MOD(N46,2)= 1, INT(N46/2),  INT(N46/2)-1)</f>
        <v>24</v>
      </c>
      <c r="P46" s="257" cm="1">
        <f t="array" ref="P46" xml:space="preserve"> IF( MOD(N46,2) =1, COLUMN($D:$D), COLUMN($E:$E))</f>
        <v>5</v>
      </c>
      <c r="Q46" s="257" t="str">
        <f t="shared" si="0"/>
        <v>$E$24</v>
      </c>
      <c r="R46" s="257" t="str" cm="1">
        <f t="array" aca="1" ref="R46" ca="1" xml:space="preserve"> INDIRECT(Q46)</f>
        <v>iap</v>
      </c>
      <c r="V46" s="253" cm="1">
        <f t="array" ref="V46" xml:space="preserve"> ROW() - ROW($2:$2)</f>
        <v>44</v>
      </c>
      <c r="W46" s="257" t="s">
        <v>78</v>
      </c>
    </row>
    <row r="47" spans="2:23" ht="40" hidden="1">
      <c r="B47" s="254">
        <v>45</v>
      </c>
      <c r="C47" s="270" t="s">
        <v>215</v>
      </c>
      <c r="D47" s="261" t="s">
        <v>216</v>
      </c>
      <c r="E47" s="269" t="s">
        <v>217</v>
      </c>
      <c r="F47" s="268" t="s">
        <v>218</v>
      </c>
      <c r="G47" s="368" t="s">
        <v>70</v>
      </c>
      <c r="H47" s="245">
        <v>45</v>
      </c>
      <c r="I47" s="245">
        <v>47</v>
      </c>
      <c r="J47" s="245">
        <v>319</v>
      </c>
      <c r="N47" s="257">
        <v>45</v>
      </c>
      <c r="O47" s="257" cm="1">
        <f t="array" ref="O47">ROW($3:$3) + IF( MOD(N47,2)= 1, INT(N47/2),  INT(N47/2)-1)</f>
        <v>25</v>
      </c>
      <c r="P47" s="257" cm="1">
        <f t="array" ref="P47" xml:space="preserve"> IF( MOD(N47,2) =1, COLUMN($D:$D), COLUMN($E:$E))</f>
        <v>4</v>
      </c>
      <c r="Q47" s="257" t="str">
        <f t="shared" si="0"/>
        <v>$D$25</v>
      </c>
      <c r="R47" s="257" t="str" cm="1">
        <f t="array" aca="1" ref="R47" ca="1" xml:space="preserve"> INDIRECT(Q47)</f>
        <v>au</v>
      </c>
      <c r="V47" s="253" cm="1">
        <f t="array" ref="V47" xml:space="preserve"> ROW() - ROW($2:$2)</f>
        <v>45</v>
      </c>
      <c r="W47" s="257" t="s">
        <v>79</v>
      </c>
    </row>
    <row r="48" spans="2:23" ht="40" hidden="1">
      <c r="B48" s="254">
        <v>46</v>
      </c>
      <c r="C48" s="261" t="s">
        <v>219</v>
      </c>
      <c r="D48" s="261" t="s">
        <v>220</v>
      </c>
      <c r="E48" s="269" t="s">
        <v>221</v>
      </c>
      <c r="F48" s="268" t="s">
        <v>222</v>
      </c>
      <c r="G48" s="368" t="s">
        <v>39</v>
      </c>
      <c r="H48" s="245">
        <v>46</v>
      </c>
      <c r="I48" s="245">
        <v>22</v>
      </c>
      <c r="J48" s="245">
        <v>321</v>
      </c>
      <c r="N48" s="257">
        <v>46</v>
      </c>
      <c r="O48" s="257" cm="1">
        <f t="array" ref="O48">ROW($3:$3) + IF( MOD(N48,2)= 1, INT(N48/2),  INT(N48/2)-1)</f>
        <v>25</v>
      </c>
      <c r="P48" s="257" cm="1">
        <f t="array" ref="P48" xml:space="preserve"> IF( MOD(N48,2) =1, COLUMN($D:$D), COLUMN($E:$E))</f>
        <v>5</v>
      </c>
      <c r="Q48" s="257" t="str">
        <f t="shared" si="0"/>
        <v>$E$25</v>
      </c>
      <c r="R48" s="257" t="str" cm="1">
        <f t="array" aca="1" ref="R48" ca="1" xml:space="preserve"> INDIRECT(Q48)</f>
        <v>auh</v>
      </c>
      <c r="V48" s="253" cm="1">
        <f t="array" ref="V48" xml:space="preserve"> ROW() - ROW($2:$2)</f>
        <v>46</v>
      </c>
      <c r="W48" s="257" t="s">
        <v>172</v>
      </c>
    </row>
    <row r="49" spans="2:23" ht="40" hidden="1">
      <c r="B49" s="254">
        <v>47</v>
      </c>
      <c r="C49" s="261" t="s">
        <v>223</v>
      </c>
      <c r="D49" s="261" t="s">
        <v>224</v>
      </c>
      <c r="E49" s="269" t="s">
        <v>225</v>
      </c>
      <c r="F49" s="262" t="s">
        <v>226</v>
      </c>
      <c r="G49" s="368" t="s">
        <v>70</v>
      </c>
      <c r="H49" s="245">
        <v>47</v>
      </c>
      <c r="I49" s="245">
        <v>37</v>
      </c>
      <c r="J49" s="245">
        <v>324</v>
      </c>
      <c r="N49" s="257">
        <v>47</v>
      </c>
      <c r="O49" s="257" cm="1">
        <f t="array" ref="O49">ROW($3:$3) + IF( MOD(N49,2)= 1, INT(N49/2),  INT(N49/2)-1)</f>
        <v>26</v>
      </c>
      <c r="P49" s="257" cm="1">
        <f t="array" ref="P49" xml:space="preserve"> IF( MOD(N49,2) =1, COLUMN($D:$D), COLUMN($E:$E))</f>
        <v>4</v>
      </c>
      <c r="Q49" s="257" t="str">
        <f t="shared" si="0"/>
        <v>$D$26</v>
      </c>
      <c r="R49" s="257" t="str" cm="1">
        <f t="array" aca="1" ref="R49" ca="1" xml:space="preserve"> INDIRECT(Q49)</f>
        <v>ia</v>
      </c>
      <c r="V49" s="253" cm="1">
        <f t="array" ref="V49" xml:space="preserve"> ROW() - ROW($2:$2)</f>
        <v>47</v>
      </c>
      <c r="W49" s="257" t="s">
        <v>173</v>
      </c>
    </row>
    <row r="50" spans="2:23" ht="40" hidden="1">
      <c r="B50" s="254">
        <v>48</v>
      </c>
      <c r="C50" s="261" t="s">
        <v>227</v>
      </c>
      <c r="D50" s="261" t="s">
        <v>228</v>
      </c>
      <c r="E50" s="265"/>
      <c r="F50" s="262" t="s">
        <v>229</v>
      </c>
      <c r="G50" s="368" t="s">
        <v>39</v>
      </c>
      <c r="H50" s="245">
        <v>48</v>
      </c>
      <c r="I50" s="245">
        <v>9</v>
      </c>
      <c r="J50" s="245">
        <v>328</v>
      </c>
      <c r="N50" s="257">
        <v>48</v>
      </c>
      <c r="O50" s="257" cm="1">
        <f t="array" ref="O50">ROW($3:$3) + IF( MOD(N50,2)= 1, INT(N50/2),  INT(N50/2)-1)</f>
        <v>26</v>
      </c>
      <c r="P50" s="257" cm="1">
        <f t="array" ref="P50" xml:space="preserve"> IF( MOD(N50,2) =1, COLUMN($D:$D), COLUMN($E:$E))</f>
        <v>5</v>
      </c>
      <c r="Q50" s="257" t="str">
        <f t="shared" si="0"/>
        <v>$E$26</v>
      </c>
      <c r="R50" s="257" t="str" cm="1">
        <f t="array" aca="1" ref="R50" ca="1" xml:space="preserve"> INDIRECT(Q50)</f>
        <v>iah</v>
      </c>
      <c r="V50" s="253" cm="1">
        <f t="array" ref="V50" xml:space="preserve"> ROW() - ROW($2:$2)</f>
        <v>48</v>
      </c>
      <c r="W50" s="257" t="s">
        <v>230</v>
      </c>
    </row>
    <row r="51" spans="2:23" ht="40" hidden="1">
      <c r="B51" s="254">
        <v>49</v>
      </c>
      <c r="C51" s="267" t="s">
        <v>231</v>
      </c>
      <c r="D51" s="261" t="s">
        <v>232</v>
      </c>
      <c r="E51" s="269" t="s">
        <v>233</v>
      </c>
      <c r="F51" s="262" t="s">
        <v>234</v>
      </c>
      <c r="G51" s="368" t="s">
        <v>70</v>
      </c>
      <c r="H51" s="245">
        <v>49</v>
      </c>
      <c r="I51" s="245">
        <v>34</v>
      </c>
      <c r="J51" s="245">
        <v>331</v>
      </c>
      <c r="N51" s="257">
        <v>49</v>
      </c>
      <c r="O51" s="257" cm="1">
        <f t="array" ref="O51">ROW($3:$3) + IF( MOD(N51,2)= 1, INT(N51/2),  INT(N51/2)-1)</f>
        <v>27</v>
      </c>
      <c r="P51" s="257" cm="1">
        <f t="array" ref="P51" xml:space="preserve"> IF( MOD(N51,2) =1, COLUMN($D:$D), COLUMN($E:$E))</f>
        <v>4</v>
      </c>
      <c r="Q51" s="257" t="str">
        <f t="shared" si="0"/>
        <v>$D$27</v>
      </c>
      <c r="R51" s="257" t="str" cm="1">
        <f t="array" aca="1" ref="R51" ca="1" xml:space="preserve"> INDIRECT(Q51)</f>
        <v>ue</v>
      </c>
      <c r="V51" s="253" cm="1">
        <f t="array" ref="V51" xml:space="preserve"> ROW() - ROW($2:$2)</f>
        <v>49</v>
      </c>
      <c r="W51" s="257" t="s">
        <v>99</v>
      </c>
    </row>
    <row r="52" spans="2:23" ht="40" hidden="1">
      <c r="B52" s="254">
        <v>50</v>
      </c>
      <c r="C52" s="267" t="s">
        <v>235</v>
      </c>
      <c r="D52" s="261" t="s">
        <v>236</v>
      </c>
      <c r="E52" s="265"/>
      <c r="F52" s="268" t="s">
        <v>237</v>
      </c>
      <c r="G52" s="368" t="s">
        <v>38</v>
      </c>
      <c r="H52" s="245">
        <v>50</v>
      </c>
      <c r="I52" s="245">
        <v>30</v>
      </c>
      <c r="J52" s="245">
        <v>336</v>
      </c>
      <c r="N52" s="257">
        <v>50</v>
      </c>
      <c r="O52" s="257" cm="1">
        <f t="array" ref="O52">ROW($3:$3) + IF( MOD(N52,2)= 1, INT(N52/2),  INT(N52/2)-1)</f>
        <v>27</v>
      </c>
      <c r="P52" s="257" cm="1">
        <f t="array" ref="P52" xml:space="preserve"> IF( MOD(N52,2) =1, COLUMN($D:$D), COLUMN($E:$E))</f>
        <v>5</v>
      </c>
      <c r="Q52" s="257" t="str">
        <f t="shared" si="0"/>
        <v>$E$27</v>
      </c>
      <c r="R52" s="257" t="str" cm="1">
        <f t="array" aca="1" ref="R52" ca="1" xml:space="preserve"> INDIRECT(Q52)</f>
        <v>ueh</v>
      </c>
      <c r="V52" s="253" cm="1">
        <f t="array" ref="V52" xml:space="preserve"> ROW() - ROW($2:$2)</f>
        <v>50</v>
      </c>
      <c r="W52" s="257" t="s">
        <v>100</v>
      </c>
    </row>
    <row r="53" spans="2:23" ht="40">
      <c r="N53" s="257">
        <v>51</v>
      </c>
      <c r="O53" s="257" cm="1">
        <f t="array" ref="O53">ROW($3:$3) + IF( MOD(N53,2)= 1, INT(N53/2),  INT(N53/2)-1)</f>
        <v>28</v>
      </c>
      <c r="P53" s="257" cm="1">
        <f t="array" ref="P53" xml:space="preserve"> IF( MOD(N53,2) =1, COLUMN($D:$D), COLUMN($E:$E))</f>
        <v>4</v>
      </c>
      <c r="Q53" s="257" t="str">
        <f t="shared" si="0"/>
        <v>$D$28</v>
      </c>
      <c r="R53" s="257" t="str" cm="1">
        <f t="array" aca="1" ref="R53" ca="1" xml:space="preserve"> INDIRECT(Q53)</f>
        <v>ann</v>
      </c>
      <c r="V53" s="253" cm="1">
        <f t="array" ref="V53" xml:space="preserve"> ROW() - ROW($2:$2)</f>
        <v>51</v>
      </c>
      <c r="W53" s="257" t="s">
        <v>162</v>
      </c>
    </row>
    <row r="54" spans="2:23" ht="40">
      <c r="N54" s="257">
        <v>52</v>
      </c>
      <c r="O54" s="257" cm="1">
        <f t="array" ref="O54">ROW($3:$3) + IF( MOD(N54,2)= 1, INT(N54/2),  INT(N54/2)-1)</f>
        <v>28</v>
      </c>
      <c r="P54" s="257" cm="1">
        <f t="array" ref="P54" xml:space="preserve"> IF( MOD(N54,2) =1, COLUMN($D:$D), COLUMN($E:$E))</f>
        <v>5</v>
      </c>
      <c r="Q54" s="257" t="str">
        <f t="shared" si="0"/>
        <v>$E$28</v>
      </c>
      <c r="R54" s="257" t="str" cm="1">
        <f t="array" aca="1" ref="R54" ca="1" xml:space="preserve"> INDIRECT(Q54)</f>
        <v>annh</v>
      </c>
      <c r="V54" s="253" cm="1">
        <f t="array" ref="V54" xml:space="preserve"> ROW() - ROW($2:$2)</f>
        <v>52</v>
      </c>
      <c r="W54" s="257" t="s">
        <v>238</v>
      </c>
    </row>
    <row r="55" spans="2:23" ht="40">
      <c r="N55" s="257">
        <v>53</v>
      </c>
      <c r="O55" s="257" cm="1">
        <f t="array" ref="O55">ROW($3:$3) + IF( MOD(N55,2)= 1, INT(N55/2),  INT(N55/2)-1)</f>
        <v>29</v>
      </c>
      <c r="P55" s="257" cm="1">
        <f t="array" ref="P55" xml:space="preserve"> IF( MOD(N55,2) =1, COLUMN($D:$D), COLUMN($E:$E))</f>
        <v>4</v>
      </c>
      <c r="Q55" s="257" t="str">
        <f t="shared" si="0"/>
        <v>$D$29</v>
      </c>
      <c r="R55" s="257" t="str" cm="1">
        <f t="array" aca="1" ref="R55" ca="1" xml:space="preserve"> INDIRECT(Q55)</f>
        <v>u</v>
      </c>
      <c r="V55" s="253" cm="1">
        <f t="array" ref="V55" xml:space="preserve"> ROW() - ROW($2:$2)</f>
        <v>53</v>
      </c>
      <c r="W55" s="257" t="s">
        <v>205</v>
      </c>
    </row>
    <row r="56" spans="2:23" ht="40">
      <c r="N56" s="257">
        <v>54</v>
      </c>
      <c r="O56" s="257" cm="1">
        <f t="array" ref="O56">ROW($3:$3) + IF( MOD(N56,2)= 1, INT(N56/2),  INT(N56/2)-1)</f>
        <v>29</v>
      </c>
      <c r="P56" s="257" cm="1">
        <f t="array" ref="P56" xml:space="preserve"> IF( MOD(N56,2) =1, COLUMN($D:$D), COLUMN($E:$E))</f>
        <v>5</v>
      </c>
      <c r="Q56" s="257" t="str">
        <f t="shared" si="0"/>
        <v>$E$29</v>
      </c>
      <c r="R56" s="257" t="str" cm="1">
        <f t="array" aca="1" ref="R56" ca="1" xml:space="preserve"> INDIRECT(Q56)</f>
        <v>uh</v>
      </c>
      <c r="V56" s="253" cm="1">
        <f t="array" ref="V56" xml:space="preserve"> ROW() - ROW($2:$2)</f>
        <v>54</v>
      </c>
      <c r="W56" s="257" t="s">
        <v>192</v>
      </c>
    </row>
    <row r="57" spans="2:23" ht="40">
      <c r="N57" s="257">
        <v>55</v>
      </c>
      <c r="O57" s="257" cm="1">
        <f t="array" ref="O57">ROW($3:$3) + IF( MOD(N57,2)= 1, INT(N57/2),  INT(N57/2)-1)</f>
        <v>30</v>
      </c>
      <c r="P57" s="257" cm="1">
        <f t="array" ref="P57" xml:space="preserve"> IF( MOD(N57,2) =1, COLUMN($D:$D), COLUMN($E:$E))</f>
        <v>4</v>
      </c>
      <c r="Q57" s="257" t="str">
        <f t="shared" si="0"/>
        <v>$D$30</v>
      </c>
      <c r="R57" s="257" t="str" cm="1">
        <f t="array" aca="1" ref="R57" ca="1" xml:space="preserve"> INDIRECT(Q57)</f>
        <v>a</v>
      </c>
      <c r="V57" s="253" cm="1">
        <f t="array" ref="V57" xml:space="preserve"> ROW() - ROW($2:$2)</f>
        <v>55</v>
      </c>
      <c r="W57" s="257" t="s">
        <v>70</v>
      </c>
    </row>
    <row r="58" spans="2:23" ht="40">
      <c r="N58" s="257">
        <v>56</v>
      </c>
      <c r="O58" s="257" cm="1">
        <f t="array" ref="O58">ROW($3:$3) + IF( MOD(N58,2)= 1, INT(N58/2),  INT(N58/2)-1)</f>
        <v>30</v>
      </c>
      <c r="P58" s="257" cm="1">
        <f t="array" ref="P58" xml:space="preserve"> IF( MOD(N58,2) =1, COLUMN($D:$D), COLUMN($E:$E))</f>
        <v>5</v>
      </c>
      <c r="Q58" s="257" t="str">
        <f t="shared" si="0"/>
        <v>$E$30</v>
      </c>
      <c r="R58" s="257" t="str" cm="1">
        <f t="array" aca="1" ref="R58" ca="1" xml:space="preserve"> INDIRECT(Q58)</f>
        <v>ah</v>
      </c>
      <c r="V58" s="253" cm="1">
        <f t="array" ref="V58" xml:space="preserve"> ROW() - ROW($2:$2)</f>
        <v>56</v>
      </c>
      <c r="W58" s="257" t="s">
        <v>104</v>
      </c>
    </row>
    <row r="59" spans="2:23" ht="40">
      <c r="N59" s="257">
        <v>57</v>
      </c>
      <c r="O59" s="257" cm="1">
        <f t="array" ref="O59">ROW($3:$3) + IF( MOD(N59,2)= 1, INT(N59/2),  INT(N59/2)-1)</f>
        <v>31</v>
      </c>
      <c r="P59" s="257" cm="1">
        <f t="array" ref="P59" xml:space="preserve"> IF( MOD(N59,2) =1, COLUMN($D:$D), COLUMN($E:$E))</f>
        <v>4</v>
      </c>
      <c r="Q59" s="257" t="str">
        <f t="shared" si="0"/>
        <v>$D$31</v>
      </c>
      <c r="R59" s="257" t="str" cm="1">
        <f t="array" aca="1" ref="R59" ca="1" xml:space="preserve"> INDIRECT(Q59)</f>
        <v>i</v>
      </c>
      <c r="V59" s="253" cm="1">
        <f t="array" ref="V59" xml:space="preserve"> ROW() - ROW($2:$2)</f>
        <v>57</v>
      </c>
      <c r="W59" s="257" t="s">
        <v>239</v>
      </c>
    </row>
    <row r="60" spans="2:23" ht="40">
      <c r="N60" s="257">
        <v>58</v>
      </c>
      <c r="O60" s="257" cm="1">
        <f t="array" ref="O60">ROW($3:$3) + IF( MOD(N60,2)= 1, INT(N60/2),  INT(N60/2)-1)</f>
        <v>31</v>
      </c>
      <c r="P60" s="257" cm="1">
        <f t="array" ref="P60" xml:space="preserve"> IF( MOD(N60,2) =1, COLUMN($D:$D), COLUMN($E:$E))</f>
        <v>5</v>
      </c>
      <c r="Q60" s="257" t="str">
        <f t="shared" si="0"/>
        <v>$E$31</v>
      </c>
      <c r="R60" s="257" t="str" cm="1">
        <f t="array" aca="1" ref="R60" ca="1" xml:space="preserve"> INDIRECT(Q60)</f>
        <v>ih</v>
      </c>
      <c r="V60" s="253" cm="1">
        <f t="array" ref="V60" xml:space="preserve"> ROW() - ROW($2:$2)</f>
        <v>58</v>
      </c>
      <c r="W60" s="257" t="s">
        <v>240</v>
      </c>
    </row>
    <row r="61" spans="2:23" ht="40">
      <c r="N61" s="257">
        <v>59</v>
      </c>
      <c r="O61" s="257" cm="1">
        <f t="array" ref="O61">ROW($3:$3) + IF( MOD(N61,2)= 1, INT(N61/2),  INT(N61/2)-1)</f>
        <v>32</v>
      </c>
      <c r="P61" s="257" cm="1">
        <f t="array" ref="P61" xml:space="preserve"> IF( MOD(N61,2) =1, COLUMN($D:$D), COLUMN($E:$E))</f>
        <v>4</v>
      </c>
      <c r="Q61" s="257" t="str">
        <f t="shared" si="0"/>
        <v>$D$32</v>
      </c>
      <c r="R61" s="257" t="str" cm="1">
        <f t="array" aca="1" ref="R61" ca="1" xml:space="preserve"> INDIRECT(Q61)</f>
        <v>iu</v>
      </c>
      <c r="V61" s="253" cm="1">
        <f t="array" ref="V61" xml:space="preserve"> ROW() - ROW($2:$2)</f>
        <v>59</v>
      </c>
      <c r="W61" s="257" t="s">
        <v>86</v>
      </c>
    </row>
    <row r="62" spans="2:23" ht="40">
      <c r="N62" s="257">
        <v>60</v>
      </c>
      <c r="O62" s="257" cm="1">
        <f t="array" ref="O62">ROW($3:$3) + IF( MOD(N62,2)= 1, INT(N62/2),  INT(N62/2)-1)</f>
        <v>32</v>
      </c>
      <c r="P62" s="257" cm="1">
        <f t="array" ref="P62" xml:space="preserve"> IF( MOD(N62,2) =1, COLUMN($D:$D), COLUMN($E:$E))</f>
        <v>5</v>
      </c>
      <c r="Q62" s="257" t="str">
        <f t="shared" si="0"/>
        <v>$E$32</v>
      </c>
      <c r="R62" s="257" cm="1">
        <f t="array" aca="1" ref="R62" ca="1" xml:space="preserve"> INDIRECT(Q62)</f>
        <v>0</v>
      </c>
      <c r="V62" s="253" cm="1">
        <f t="array" ref="V62" xml:space="preserve"> ROW() - ROW($2:$2)</f>
        <v>60</v>
      </c>
      <c r="W62" s="257" t="s">
        <v>241</v>
      </c>
    </row>
    <row r="63" spans="2:23" ht="40">
      <c r="N63" s="257">
        <v>61</v>
      </c>
      <c r="O63" s="257" cm="1">
        <f t="array" ref="O63">ROW($3:$3) + IF( MOD(N63,2)= 1, INT(N63/2),  INT(N63/2)-1)</f>
        <v>33</v>
      </c>
      <c r="P63" s="257" cm="1">
        <f t="array" ref="P63" xml:space="preserve"> IF( MOD(N63,2) =1, COLUMN($D:$D), COLUMN($E:$E))</f>
        <v>4</v>
      </c>
      <c r="Q63" s="257" t="str">
        <f t="shared" si="0"/>
        <v>$D$33</v>
      </c>
      <c r="R63" s="257" t="str" cm="1">
        <f t="array" aca="1" ref="R63" ca="1" xml:space="preserve"> INDIRECT(Q63)</f>
        <v>enn</v>
      </c>
      <c r="V63" s="253" cm="1">
        <f t="array" ref="V63" xml:space="preserve"> ROW() - ROW($2:$2)</f>
        <v>61</v>
      </c>
      <c r="W63" s="257" t="s">
        <v>224</v>
      </c>
    </row>
    <row r="64" spans="2:23" ht="40">
      <c r="N64" s="257">
        <v>62</v>
      </c>
      <c r="O64" s="257" cm="1">
        <f t="array" ref="O64">ROW($3:$3) + IF( MOD(N64,2)= 1, INT(N64/2),  INT(N64/2)-1)</f>
        <v>33</v>
      </c>
      <c r="P64" s="257" cm="1">
        <f t="array" ref="P64" xml:space="preserve"> IF( MOD(N64,2) =1, COLUMN($D:$D), COLUMN($E:$E))</f>
        <v>5</v>
      </c>
      <c r="Q64" s="257" t="str">
        <f t="shared" si="0"/>
        <v>$E$33</v>
      </c>
      <c r="R64" s="257" t="str" cm="1">
        <f t="array" aca="1" ref="R64" ca="1" xml:space="preserve"> INDIRECT(Q64)</f>
        <v>ennh</v>
      </c>
      <c r="V64" s="253" cm="1">
        <f t="array" ref="V64" xml:space="preserve"> ROW() - ROW($2:$2)</f>
        <v>62</v>
      </c>
      <c r="W64" s="257" t="s">
        <v>225</v>
      </c>
    </row>
    <row r="65" spans="14:23" ht="40">
      <c r="N65" s="257">
        <v>63</v>
      </c>
      <c r="O65" s="257" cm="1">
        <f t="array" ref="O65">ROW($3:$3) + IF( MOD(N65,2)= 1, INT(N65/2),  INT(N65/2)-1)</f>
        <v>34</v>
      </c>
      <c r="P65" s="257" cm="1">
        <f t="array" ref="P65" xml:space="preserve"> IF( MOD(N65,2) =1, COLUMN($D:$D), COLUMN($E:$E))</f>
        <v>4</v>
      </c>
      <c r="Q65" s="257" t="str">
        <f t="shared" si="0"/>
        <v>$D$34</v>
      </c>
      <c r="R65" s="257" t="str" cm="1">
        <f t="array" aca="1" ref="R65" ca="1" xml:space="preserve"> INDIRECT(Q65)</f>
        <v>uinn</v>
      </c>
      <c r="V65" s="253" cm="1">
        <f t="array" ref="V65" xml:space="preserve"> ROW() - ROW($2:$2)</f>
        <v>63</v>
      </c>
      <c r="W65" s="257" t="s">
        <v>67</v>
      </c>
    </row>
    <row r="66" spans="14:23" ht="40">
      <c r="N66" s="257">
        <v>64</v>
      </c>
      <c r="O66" s="257" cm="1">
        <f t="array" ref="O66">ROW($3:$3) + IF( MOD(N66,2)= 1, INT(N66/2),  INT(N66/2)-1)</f>
        <v>34</v>
      </c>
      <c r="P66" s="257" cm="1">
        <f t="array" ref="P66" xml:space="preserve"> IF( MOD(N66,2) =1, COLUMN($D:$D), COLUMN($E:$E))</f>
        <v>5</v>
      </c>
      <c r="Q66" s="257" t="str">
        <f t="shared" si="0"/>
        <v>$E$34</v>
      </c>
      <c r="R66" s="257" cm="1">
        <f t="array" aca="1" ref="R66" ca="1" xml:space="preserve"> INDIRECT(Q66)</f>
        <v>0</v>
      </c>
      <c r="V66" s="253" cm="1">
        <f t="array" ref="V66" xml:space="preserve"> ROW() - ROW($2:$2)</f>
        <v>64</v>
      </c>
      <c r="W66" s="257" t="s">
        <v>68</v>
      </c>
    </row>
    <row r="67" spans="14:23" ht="40">
      <c r="N67" s="257">
        <v>65</v>
      </c>
      <c r="O67" s="257" cm="1">
        <f t="array" ref="O67">ROW($3:$3) + IF( MOD(N67,2)= 1, INT(N67/2),  INT(N67/2)-1)</f>
        <v>35</v>
      </c>
      <c r="P67" s="257" cm="1">
        <f t="array" ref="P67" xml:space="preserve"> IF( MOD(N67,2) =1, COLUMN($D:$D), COLUMN($E:$E))</f>
        <v>4</v>
      </c>
      <c r="Q67" s="257" t="str">
        <f t="shared" si="0"/>
        <v>$D$35</v>
      </c>
      <c r="R67" s="257" t="str" cm="1">
        <f t="array" aca="1" ref="R67" ca="1" xml:space="preserve"> INDIRECT(Q67)</f>
        <v>io</v>
      </c>
      <c r="V67" s="253" cm="1">
        <f t="array" ref="V67" xml:space="preserve"> ROW() - ROW($2:$2)</f>
        <v>65</v>
      </c>
      <c r="W67" s="257" t="s">
        <v>38</v>
      </c>
    </row>
    <row r="68" spans="14:23" ht="40">
      <c r="N68" s="257">
        <v>66</v>
      </c>
      <c r="O68" s="257" cm="1">
        <f t="array" ref="O68">ROW($3:$3) + IF( MOD(N68,2)= 1, INT(N68/2),  INT(N68/2)-1)</f>
        <v>35</v>
      </c>
      <c r="P68" s="257" cm="1">
        <f t="array" ref="P68" xml:space="preserve"> IF( MOD(N68,2) =1, COLUMN($D:$D), COLUMN($E:$E))</f>
        <v>5</v>
      </c>
      <c r="Q68" s="257" t="str">
        <f t="shared" si="0"/>
        <v>$E$35</v>
      </c>
      <c r="R68" s="257" t="str" cm="1">
        <f t="array" aca="1" ref="R68" ca="1" xml:space="preserve"> INDIRECT(Q68)</f>
        <v>ioh</v>
      </c>
      <c r="V68" s="253" cm="1">
        <f t="array" ref="V68" xml:space="preserve"> ROW() - ROW($2:$2)</f>
        <v>66</v>
      </c>
      <c r="W68" s="257" t="s">
        <v>155</v>
      </c>
    </row>
    <row r="69" spans="14:23" ht="40">
      <c r="N69" s="257">
        <v>67</v>
      </c>
      <c r="O69" s="257" cm="1">
        <f t="array" ref="O69">ROW($3:$3) + IF( MOD(N69,2)= 1, INT(N69/2),  INT(N69/2)-1)</f>
        <v>36</v>
      </c>
      <c r="P69" s="257" cm="1">
        <f t="array" ref="P69" xml:space="preserve"> IF( MOD(N69,2) =1, COLUMN($D:$D), COLUMN($E:$E))</f>
        <v>4</v>
      </c>
      <c r="Q69" s="257" t="str">
        <f t="shared" ref="Q69:Q102" si="1" xml:space="preserve"> ADDRESS(O69,P69)</f>
        <v>$D$36</v>
      </c>
      <c r="R69" s="257" t="str" cm="1">
        <f t="array" aca="1" ref="R69" ca="1" xml:space="preserve"> INDIRECT(Q69)</f>
        <v>inn</v>
      </c>
      <c r="V69" s="253" cm="1">
        <f t="array" ref="V69" xml:space="preserve"> ROW() - ROW($2:$2)</f>
        <v>67</v>
      </c>
      <c r="W69" s="257" t="s">
        <v>123</v>
      </c>
    </row>
    <row r="70" spans="14:23" ht="40">
      <c r="N70" s="257">
        <v>68</v>
      </c>
      <c r="O70" s="257" cm="1">
        <f t="array" ref="O70">ROW($3:$3) + IF( MOD(N70,2)= 1, INT(N70/2),  INT(N70/2)-1)</f>
        <v>36</v>
      </c>
      <c r="P70" s="257" cm="1">
        <f t="array" ref="P70" xml:space="preserve"> IF( MOD(N70,2) =1, COLUMN($D:$D), COLUMN($E:$E))</f>
        <v>5</v>
      </c>
      <c r="Q70" s="257" t="str">
        <f t="shared" si="1"/>
        <v>$E$36</v>
      </c>
      <c r="R70" s="257" t="str" cm="1">
        <f t="array" aca="1" ref="R70" ca="1" xml:space="preserve"> INDIRECT(Q70)</f>
        <v>innh</v>
      </c>
      <c r="V70" s="253" cm="1">
        <f t="array" ref="V70" xml:space="preserve"> ROW() - ROW($2:$2)</f>
        <v>68</v>
      </c>
      <c r="W70" s="257" t="s">
        <v>124</v>
      </c>
    </row>
    <row r="71" spans="14:23" ht="40">
      <c r="N71" s="257">
        <v>69</v>
      </c>
      <c r="O71" s="257" cm="1">
        <f t="array" ref="O71">ROW($3:$3) + IF( MOD(N71,2)= 1, INT(N71/2),  INT(N71/2)-1)</f>
        <v>37</v>
      </c>
      <c r="P71" s="257" cm="1">
        <f t="array" ref="P71" xml:space="preserve"> IF( MOD(N71,2) =1, COLUMN($D:$D), COLUMN($E:$E))</f>
        <v>4</v>
      </c>
      <c r="Q71" s="257" t="str">
        <f t="shared" si="1"/>
        <v>$D$37</v>
      </c>
      <c r="R71" s="257" t="str" cm="1">
        <f t="array" aca="1" ref="R71" ca="1" xml:space="preserve"> INDIRECT(Q71)</f>
        <v>ionn</v>
      </c>
      <c r="V71" s="253" cm="1">
        <f t="array" ref="V71" xml:space="preserve"> ROW() - ROW($2:$2)</f>
        <v>69</v>
      </c>
      <c r="W71" s="257" t="s">
        <v>242</v>
      </c>
    </row>
    <row r="72" spans="14:23" ht="40">
      <c r="N72" s="257">
        <v>70</v>
      </c>
      <c r="O72" s="257" cm="1">
        <f t="array" ref="O72">ROW($3:$3) + IF( MOD(N72,2)= 1, INT(N72/2),  INT(N72/2)-1)</f>
        <v>37</v>
      </c>
      <c r="P72" s="257" cm="1">
        <f t="array" ref="P72" xml:space="preserve"> IF( MOD(N72,2) =1, COLUMN($D:$D), COLUMN($E:$E))</f>
        <v>5</v>
      </c>
      <c r="Q72" s="257" t="str">
        <f t="shared" si="1"/>
        <v>$E$37</v>
      </c>
      <c r="R72" s="257" cm="1">
        <f t="array" aca="1" ref="R72" ca="1" xml:space="preserve"> INDIRECT(Q72)</f>
        <v>0</v>
      </c>
      <c r="V72" s="253" cm="1">
        <f t="array" ref="V72" xml:space="preserve"> ROW() - ROW($2:$2)</f>
        <v>70</v>
      </c>
      <c r="W72" s="257" t="s">
        <v>73</v>
      </c>
    </row>
    <row r="73" spans="14:23" ht="40">
      <c r="N73" s="257">
        <v>71</v>
      </c>
      <c r="O73" s="257" cm="1">
        <f t="array" ref="O73">ROW($3:$3) + IF( MOD(N73,2)= 1, INT(N73/2),  INT(N73/2)-1)</f>
        <v>38</v>
      </c>
      <c r="P73" s="257" cm="1">
        <f t="array" ref="P73" xml:space="preserve"> IF( MOD(N73,2) =1, COLUMN($D:$D), COLUMN($E:$E))</f>
        <v>4</v>
      </c>
      <c r="Q73" s="257" t="str">
        <f t="shared" si="1"/>
        <v>$D$38</v>
      </c>
      <c r="R73" s="257" t="str" cm="1">
        <f t="array" aca="1" ref="R73" ca="1" xml:space="preserve"> INDIRECT(Q73)</f>
        <v>iann</v>
      </c>
      <c r="V73" s="253" cm="1">
        <f t="array" ref="V73" xml:space="preserve"> ROW() - ROW($2:$2)</f>
        <v>71</v>
      </c>
      <c r="W73" s="257" t="s">
        <v>74</v>
      </c>
    </row>
    <row r="74" spans="14:23" ht="40">
      <c r="N74" s="257">
        <v>72</v>
      </c>
      <c r="O74" s="257" cm="1">
        <f t="array" ref="O74">ROW($3:$3) + IF( MOD(N74,2)= 1, INT(N74/2),  INT(N74/2)-1)</f>
        <v>38</v>
      </c>
      <c r="P74" s="257" cm="1">
        <f t="array" ref="P74" xml:space="preserve"> IF( MOD(N74,2) =1, COLUMN($D:$D), COLUMN($E:$E))</f>
        <v>5</v>
      </c>
      <c r="Q74" s="257" t="str">
        <f t="shared" si="1"/>
        <v>$E$38</v>
      </c>
      <c r="R74" s="257" cm="1">
        <f t="array" aca="1" ref="R74" ca="1" xml:space="preserve"> INDIRECT(Q74)</f>
        <v>0</v>
      </c>
      <c r="V74" s="253" cm="1">
        <f t="array" ref="V74" xml:space="preserve"> ROW() - ROW($2:$2)</f>
        <v>72</v>
      </c>
      <c r="W74" s="257" t="s">
        <v>243</v>
      </c>
    </row>
    <row r="75" spans="14:23" ht="40">
      <c r="N75" s="257">
        <v>73</v>
      </c>
      <c r="O75" s="257" cm="1">
        <f t="array" ref="O75">ROW($3:$3) + IF( MOD(N75,2)= 1, INT(N75/2),  INT(N75/2)-1)</f>
        <v>39</v>
      </c>
      <c r="P75" s="257" cm="1">
        <f t="array" ref="P75" xml:space="preserve"> IF( MOD(N75,2) =1, COLUMN($D:$D), COLUMN($E:$E))</f>
        <v>4</v>
      </c>
      <c r="Q75" s="257" t="str">
        <f t="shared" si="1"/>
        <v>$D$39</v>
      </c>
      <c r="R75" s="257" t="str" cm="1">
        <f t="array" aca="1" ref="R75" ca="1" xml:space="preserve"> INDIRECT(Q75)</f>
        <v>uann</v>
      </c>
      <c r="V75" s="253" cm="1">
        <f t="array" ref="V75" xml:space="preserve"> ROW() - ROW($2:$2)</f>
        <v>73</v>
      </c>
      <c r="W75" s="257" t="s">
        <v>244</v>
      </c>
    </row>
    <row r="76" spans="14:23" ht="40">
      <c r="N76" s="257">
        <v>74</v>
      </c>
      <c r="O76" s="257" cm="1">
        <f t="array" ref="O76">ROW($3:$3) + IF( MOD(N76,2)= 1, INT(N76/2),  INT(N76/2)-1)</f>
        <v>39</v>
      </c>
      <c r="P76" s="257" cm="1">
        <f t="array" ref="P76" xml:space="preserve"> IF( MOD(N76,2) =1, COLUMN($D:$D), COLUMN($E:$E))</f>
        <v>5</v>
      </c>
      <c r="Q76" s="257" t="str">
        <f t="shared" si="1"/>
        <v>$E$39</v>
      </c>
      <c r="R76" s="257" cm="1">
        <f t="array" aca="1" ref="R76" ca="1" xml:space="preserve"> INDIRECT(Q76)</f>
        <v>0</v>
      </c>
      <c r="V76" s="253" cm="1">
        <f t="array" ref="V76" xml:space="preserve"> ROW() - ROW($2:$2)</f>
        <v>74</v>
      </c>
      <c r="W76" s="257" t="s">
        <v>82</v>
      </c>
    </row>
    <row r="77" spans="14:23" ht="40">
      <c r="N77" s="257">
        <v>75</v>
      </c>
      <c r="O77" s="257" cm="1">
        <f t="array" ref="O77">ROW($3:$3) + IF( MOD(N77,2)= 1, INT(N77/2),  INT(N77/2)-1)</f>
        <v>40</v>
      </c>
      <c r="P77" s="257" cm="1">
        <f t="array" ref="P77" xml:space="preserve"> IF( MOD(N77,2) =1, COLUMN($D:$D), COLUMN($E:$E))</f>
        <v>4</v>
      </c>
      <c r="Q77" s="257" t="str">
        <f t="shared" si="1"/>
        <v>$D$40</v>
      </c>
      <c r="R77" s="257" t="str" cm="1">
        <f t="array" aca="1" ref="R77" ca="1" xml:space="preserve"> INDIRECT(Q77)</f>
        <v>ng</v>
      </c>
      <c r="V77" s="253" cm="1">
        <f t="array" ref="V77" xml:space="preserve"> ROW() - ROW($2:$2)</f>
        <v>75</v>
      </c>
      <c r="W77" s="257" t="s">
        <v>83</v>
      </c>
    </row>
    <row r="78" spans="14:23" ht="40">
      <c r="N78" s="257">
        <v>76</v>
      </c>
      <c r="O78" s="257" cm="1">
        <f t="array" ref="O78">ROW($3:$3) + IF( MOD(N78,2)= 1, INT(N78/2),  INT(N78/2)-1)</f>
        <v>40</v>
      </c>
      <c r="P78" s="257" cm="1">
        <f t="array" ref="P78" xml:space="preserve"> IF( MOD(N78,2) =1, COLUMN($D:$D), COLUMN($E:$E))</f>
        <v>5</v>
      </c>
      <c r="Q78" s="257" t="str">
        <f t="shared" si="1"/>
        <v>$E$40</v>
      </c>
      <c r="R78" s="257" cm="1">
        <f t="array" aca="1" ref="R78" ca="1" xml:space="preserve"> INDIRECT(Q78)</f>
        <v>0</v>
      </c>
      <c r="V78" s="253" cm="1">
        <f t="array" ref="V78" xml:space="preserve"> ROW() - ROW($2:$2)</f>
        <v>76</v>
      </c>
      <c r="W78" s="257" t="s">
        <v>208</v>
      </c>
    </row>
    <row r="79" spans="14:23" ht="40">
      <c r="N79" s="257">
        <v>77</v>
      </c>
      <c r="O79" s="257" cm="1">
        <f t="array" ref="O79">ROW($3:$3) + IF( MOD(N79,2)= 1, INT(N79/2),  INT(N79/2)-1)</f>
        <v>41</v>
      </c>
      <c r="P79" s="257" cm="1">
        <f t="array" ref="P79" xml:space="preserve"> IF( MOD(N79,2) =1, COLUMN($D:$D), COLUMN($E:$E))</f>
        <v>4</v>
      </c>
      <c r="Q79" s="257" t="str">
        <f t="shared" si="1"/>
        <v>$D$41</v>
      </c>
      <c r="R79" s="257" t="str" cm="1">
        <f t="array" aca="1" ref="R79" ca="1" xml:space="preserve"> INDIRECT(Q79)</f>
        <v>e</v>
      </c>
      <c r="V79" s="253" cm="1">
        <f t="array" ref="V79" xml:space="preserve"> ROW() - ROW($2:$2)</f>
        <v>77</v>
      </c>
      <c r="W79" s="257" t="s">
        <v>209</v>
      </c>
    </row>
    <row r="80" spans="14:23" ht="40">
      <c r="N80" s="257">
        <v>78</v>
      </c>
      <c r="O80" s="257" cm="1">
        <f t="array" ref="O80">ROW($3:$3) + IF( MOD(N80,2)= 1, INT(N80/2),  INT(N80/2)-1)</f>
        <v>41</v>
      </c>
      <c r="P80" s="257" cm="1">
        <f t="array" ref="P80" xml:space="preserve"> IF( MOD(N80,2) =1, COLUMN($D:$D), COLUMN($E:$E))</f>
        <v>5</v>
      </c>
      <c r="Q80" s="257" t="str">
        <f t="shared" si="1"/>
        <v>$E$41</v>
      </c>
      <c r="R80" s="257" t="str" cm="1">
        <f t="array" aca="1" ref="R80" ca="1" xml:space="preserve"> INDIRECT(Q80)</f>
        <v>eh</v>
      </c>
      <c r="V80" s="253" cm="1">
        <f t="array" ref="V80" xml:space="preserve"> ROW() - ROW($2:$2)</f>
        <v>78</v>
      </c>
      <c r="W80" s="257" t="s">
        <v>145</v>
      </c>
    </row>
    <row r="81" spans="14:23" ht="40">
      <c r="N81" s="257">
        <v>79</v>
      </c>
      <c r="O81" s="257" cm="1">
        <f t="array" ref="O81">ROW($3:$3) + IF( MOD(N81,2)= 1, INT(N81/2),  INT(N81/2)-1)</f>
        <v>42</v>
      </c>
      <c r="P81" s="257" cm="1">
        <f t="array" ref="P81" xml:space="preserve"> IF( MOD(N81,2) =1, COLUMN($D:$D), COLUMN($E:$E))</f>
        <v>4</v>
      </c>
      <c r="Q81" s="257" t="str">
        <f t="shared" si="1"/>
        <v>$D$42</v>
      </c>
      <c r="R81" s="257" t="str" cm="1">
        <f t="array" aca="1" ref="R81" ca="1" xml:space="preserve"> INDIRECT(Q81)</f>
        <v>ainn</v>
      </c>
      <c r="V81" s="253" cm="1">
        <f t="array" ref="V81" xml:space="preserve"> ROW() - ROW($2:$2)</f>
        <v>79</v>
      </c>
      <c r="W81" s="257" t="s">
        <v>146</v>
      </c>
    </row>
    <row r="82" spans="14:23" ht="40">
      <c r="N82" s="257">
        <v>80</v>
      </c>
      <c r="O82" s="257" cm="1">
        <f t="array" ref="O82">ROW($3:$3) + IF( MOD(N82,2)= 1, INT(N82/2),  INT(N82/2)-1)</f>
        <v>42</v>
      </c>
      <c r="P82" s="257" cm="1">
        <f t="array" ref="P82" xml:space="preserve"> IF( MOD(N82,2) =1, COLUMN($D:$D), COLUMN($E:$E))</f>
        <v>5</v>
      </c>
      <c r="Q82" s="257" t="str">
        <f t="shared" si="1"/>
        <v>$E$42</v>
      </c>
      <c r="R82" s="257" cm="1">
        <f t="array" aca="1" ref="R82" ca="1" xml:space="preserve"> INDIRECT(Q82)</f>
        <v>0</v>
      </c>
      <c r="V82" s="253" cm="1">
        <f t="array" ref="V82" xml:space="preserve"> ROW() - ROW($2:$2)</f>
        <v>80</v>
      </c>
      <c r="W82" s="257" t="s">
        <v>245</v>
      </c>
    </row>
    <row r="83" spans="14:23" ht="40">
      <c r="N83" s="257">
        <v>81</v>
      </c>
      <c r="O83" s="257" cm="1">
        <f t="array" ref="O83">ROW($3:$3) + IF( MOD(N83,2)= 1, INT(N83/2),  INT(N83/2)-1)</f>
        <v>43</v>
      </c>
      <c r="P83" s="257" cm="1">
        <f t="array" ref="P83" xml:space="preserve"> IF( MOD(N83,2) =1, COLUMN($D:$D), COLUMN($E:$E))</f>
        <v>4</v>
      </c>
      <c r="Q83" s="257" t="str">
        <f t="shared" si="1"/>
        <v>$D$43</v>
      </c>
      <c r="R83" s="257" t="str" cm="1">
        <f t="array" aca="1" ref="R83" ca="1" xml:space="preserve"> INDIRECT(Q83)</f>
        <v>oonn</v>
      </c>
      <c r="V83" s="253" cm="1">
        <f t="array" ref="V83" xml:space="preserve"> ROW() - ROW($2:$2)</f>
        <v>81</v>
      </c>
      <c r="W83" s="257" t="s">
        <v>246</v>
      </c>
    </row>
    <row r="84" spans="14:23" ht="40">
      <c r="N84" s="257">
        <v>82</v>
      </c>
      <c r="O84" s="257" cm="1">
        <f t="array" ref="O84">ROW($3:$3) + IF( MOD(N84,2)= 1, INT(N84/2),  INT(N84/2)-1)</f>
        <v>43</v>
      </c>
      <c r="P84" s="257" cm="1">
        <f t="array" ref="P84" xml:space="preserve"> IF( MOD(N84,2) =1, COLUMN($D:$D), COLUMN($E:$E))</f>
        <v>5</v>
      </c>
      <c r="Q84" s="257" t="str">
        <f t="shared" si="1"/>
        <v>$E$43</v>
      </c>
      <c r="R84" s="257" cm="1">
        <f t="array" aca="1" ref="R84" ca="1" xml:space="preserve"> INDIRECT(Q84)</f>
        <v>0</v>
      </c>
      <c r="V84" s="253" cm="1">
        <f t="array" ref="V84" xml:space="preserve"> ROW() - ROW($2:$2)</f>
        <v>82</v>
      </c>
      <c r="W84" s="257" t="s">
        <v>52</v>
      </c>
    </row>
    <row r="85" spans="14:23" ht="40">
      <c r="N85" s="257">
        <v>83</v>
      </c>
      <c r="O85" s="257" cm="1">
        <f t="array" ref="O85">ROW($3:$3) + IF( MOD(N85,2)= 1, INT(N85/2),  INT(N85/2)-1)</f>
        <v>44</v>
      </c>
      <c r="P85" s="257" cm="1">
        <f t="array" ref="P85" xml:space="preserve"> IF( MOD(N85,2) =1, COLUMN($D:$D), COLUMN($E:$E))</f>
        <v>4</v>
      </c>
      <c r="Q85" s="257" t="str">
        <f t="shared" si="1"/>
        <v>$D$44</v>
      </c>
      <c r="R85" s="257" t="str" cm="1">
        <f t="array" aca="1" ref="R85" ca="1" xml:space="preserve"> INDIRECT(Q85)</f>
        <v>m</v>
      </c>
      <c r="V85" s="253" cm="1">
        <f t="array" ref="V85" xml:space="preserve"> ROW() - ROW($2:$2)</f>
        <v>83</v>
      </c>
      <c r="W85" s="257" t="s">
        <v>247</v>
      </c>
    </row>
    <row r="86" spans="14:23" ht="40">
      <c r="N86" s="257">
        <v>84</v>
      </c>
      <c r="O86" s="257" cm="1">
        <f t="array" ref="O86">ROW($3:$3) + IF( MOD(N86,2)= 1, INT(N86/2),  INT(N86/2)-1)</f>
        <v>44</v>
      </c>
      <c r="P86" s="257" cm="1">
        <f t="array" ref="P86" xml:space="preserve"> IF( MOD(N86,2) =1, COLUMN($D:$D), COLUMN($E:$E))</f>
        <v>5</v>
      </c>
      <c r="Q86" s="257" t="str">
        <f t="shared" si="1"/>
        <v>$E$44</v>
      </c>
      <c r="R86" s="257" cm="1">
        <f t="array" aca="1" ref="R86" ca="1" xml:space="preserve"> INDIRECT(Q86)</f>
        <v>0</v>
      </c>
      <c r="V86" s="253" cm="1">
        <f t="array" ref="V86" xml:space="preserve"> ROW() - ROW($2:$2)</f>
        <v>84</v>
      </c>
      <c r="W86" s="257" t="s">
        <v>35</v>
      </c>
    </row>
    <row r="87" spans="14:23" ht="40">
      <c r="N87" s="257">
        <v>85</v>
      </c>
      <c r="O87" s="257" cm="1">
        <f t="array" ref="O87">ROW($3:$3) + IF( MOD(N87,2)= 1, INT(N87/2),  INT(N87/2)-1)</f>
        <v>45</v>
      </c>
      <c r="P87" s="257" cm="1">
        <f t="array" ref="P87" xml:space="preserve"> IF( MOD(N87,2) =1, COLUMN($D:$D), COLUMN($E:$E))</f>
        <v>4</v>
      </c>
      <c r="Q87" s="257" t="str">
        <f t="shared" si="1"/>
        <v>$D$45</v>
      </c>
      <c r="R87" s="257" t="str" cm="1">
        <f t="array" aca="1" ref="R87" ca="1" xml:space="preserve"> INDIRECT(Q87)</f>
        <v>uang</v>
      </c>
      <c r="V87" s="253" cm="1">
        <f t="array" ref="V87" xml:space="preserve"> ROW() - ROW($2:$2)</f>
        <v>85</v>
      </c>
      <c r="W87" s="257" t="s">
        <v>36</v>
      </c>
    </row>
    <row r="88" spans="14:23" ht="40">
      <c r="N88" s="257">
        <v>86</v>
      </c>
      <c r="O88" s="257" cm="1">
        <f t="array" ref="O88">ROW($3:$3) + IF( MOD(N88,2)= 1, INT(N88/2),  INT(N88/2)-1)</f>
        <v>45</v>
      </c>
      <c r="P88" s="257" cm="1">
        <f t="array" ref="P88" xml:space="preserve"> IF( MOD(N88,2) =1, COLUMN($D:$D), COLUMN($E:$E))</f>
        <v>5</v>
      </c>
      <c r="Q88" s="257" t="str">
        <f t="shared" si="1"/>
        <v>$E$45</v>
      </c>
      <c r="R88" s="257" t="str" cm="1">
        <f t="array" aca="1" ref="R88" ca="1" xml:space="preserve"> INDIRECT(Q88)</f>
        <v>uak</v>
      </c>
    </row>
    <row r="89" spans="14:23" ht="40">
      <c r="N89" s="257">
        <v>87</v>
      </c>
      <c r="O89" s="257" cm="1">
        <f t="array" ref="O89">ROW($3:$3) + IF( MOD(N89,2)= 1, INT(N89/2),  INT(N89/2)-1)</f>
        <v>46</v>
      </c>
      <c r="P89" s="257" cm="1">
        <f t="array" ref="P89" xml:space="preserve"> IF( MOD(N89,2) =1, COLUMN($D:$D), COLUMN($E:$E))</f>
        <v>4</v>
      </c>
      <c r="Q89" s="257" t="str">
        <f t="shared" si="1"/>
        <v>$D$46</v>
      </c>
      <c r="R89" s="257" t="str" cm="1">
        <f t="array" aca="1" ref="R89" ca="1" xml:space="preserve"> INDIRECT(Q89)</f>
        <v>uainn</v>
      </c>
    </row>
    <row r="90" spans="14:23" ht="40">
      <c r="N90" s="257">
        <v>88</v>
      </c>
      <c r="O90" s="257" cm="1">
        <f t="array" ref="O90">ROW($3:$3) + IF( MOD(N90,2)= 1, INT(N90/2),  INT(N90/2)-1)</f>
        <v>46</v>
      </c>
      <c r="P90" s="257" cm="1">
        <f t="array" ref="P90" xml:space="preserve"> IF( MOD(N90,2) =1, COLUMN($D:$D), COLUMN($E:$E))</f>
        <v>5</v>
      </c>
      <c r="Q90" s="257" t="str">
        <f t="shared" si="1"/>
        <v>$E$46</v>
      </c>
      <c r="R90" s="257" t="str" cm="1">
        <f t="array" aca="1" ref="R90" ca="1" xml:space="preserve"> INDIRECT(Q90)</f>
        <v>uainnh</v>
      </c>
    </row>
    <row r="91" spans="14:23" ht="40">
      <c r="N91" s="257">
        <v>89</v>
      </c>
      <c r="O91" s="257" cm="1">
        <f t="array" ref="O91">ROW($3:$3) + IF( MOD(N91,2)= 1, INT(N91/2),  INT(N91/2)-1)</f>
        <v>47</v>
      </c>
      <c r="P91" s="257" cm="1">
        <f t="array" ref="P91" xml:space="preserve"> IF( MOD(N91,2) =1, COLUMN($D:$D), COLUMN($E:$E))</f>
        <v>4</v>
      </c>
      <c r="Q91" s="257" t="str">
        <f t="shared" si="1"/>
        <v>$D$47</v>
      </c>
      <c r="R91" s="257" t="str" cm="1">
        <f t="array" aca="1" ref="R91" ca="1" xml:space="preserve"> INDIRECT(Q91)</f>
        <v>uenn</v>
      </c>
    </row>
    <row r="92" spans="14:23" ht="40">
      <c r="N92" s="257">
        <v>90</v>
      </c>
      <c r="O92" s="257" cm="1">
        <f t="array" ref="O92">ROW($3:$3) + IF( MOD(N92,2)= 1, INT(N92/2),  INT(N92/2)-1)</f>
        <v>47</v>
      </c>
      <c r="P92" s="257" cm="1">
        <f t="array" ref="P92" xml:space="preserve"> IF( MOD(N92,2) =1, COLUMN($D:$D), COLUMN($E:$E))</f>
        <v>5</v>
      </c>
      <c r="Q92" s="257" t="str">
        <f t="shared" si="1"/>
        <v>$E$47</v>
      </c>
      <c r="R92" s="257" t="str" cm="1">
        <f t="array" aca="1" ref="R92" ca="1" xml:space="preserve"> INDIRECT(Q92)</f>
        <v>uennh</v>
      </c>
    </row>
    <row r="93" spans="14:23" ht="40">
      <c r="N93" s="257">
        <v>91</v>
      </c>
      <c r="O93" s="257" cm="1">
        <f t="array" ref="O93">ROW($3:$3) + IF( MOD(N93,2)= 1, INT(N93/2),  INT(N93/2)-1)</f>
        <v>48</v>
      </c>
      <c r="P93" s="257" cm="1">
        <f t="array" ref="P93" xml:space="preserve"> IF( MOD(N93,2) =1, COLUMN($D:$D), COLUMN($E:$E))</f>
        <v>4</v>
      </c>
      <c r="Q93" s="257" t="str">
        <f t="shared" si="1"/>
        <v>$D$48</v>
      </c>
      <c r="R93" s="257" t="str" cm="1">
        <f t="array" aca="1" ref="R93" ca="1" xml:space="preserve"> INDIRECT(Q93)</f>
        <v>iaunn</v>
      </c>
    </row>
    <row r="94" spans="14:23" ht="40">
      <c r="N94" s="257">
        <v>92</v>
      </c>
      <c r="O94" s="257" cm="1">
        <f t="array" ref="O94">ROW($3:$3) + IF( MOD(N94,2)= 1, INT(N94/2),  INT(N94/2)-1)</f>
        <v>48</v>
      </c>
      <c r="P94" s="257" cm="1">
        <f t="array" ref="P94" xml:space="preserve"> IF( MOD(N94,2) =1, COLUMN($D:$D), COLUMN($E:$E))</f>
        <v>5</v>
      </c>
      <c r="Q94" s="257" t="str">
        <f t="shared" si="1"/>
        <v>$E$48</v>
      </c>
      <c r="R94" s="257" t="str" cm="1">
        <f t="array" aca="1" ref="R94" ca="1" xml:space="preserve"> INDIRECT(Q94)</f>
        <v>iaunnh</v>
      </c>
    </row>
    <row r="95" spans="14:23" ht="40">
      <c r="N95" s="257">
        <v>93</v>
      </c>
      <c r="O95" s="257" cm="1">
        <f t="array" ref="O95">ROW($3:$3) + IF( MOD(N95,2)= 1, INT(N95/2),  INT(N95/2)-1)</f>
        <v>49</v>
      </c>
      <c r="P95" s="257" cm="1">
        <f t="array" ref="P95" xml:space="preserve"> IF( MOD(N95,2) =1, COLUMN($D:$D), COLUMN($E:$E))</f>
        <v>4</v>
      </c>
      <c r="Q95" s="257" t="str">
        <f t="shared" si="1"/>
        <v>$D$49</v>
      </c>
      <c r="R95" s="257" t="str" cm="1">
        <f t="array" aca="1" ref="R95" ca="1" xml:space="preserve"> INDIRECT(Q95)</f>
        <v>om</v>
      </c>
    </row>
    <row r="96" spans="14:23" ht="40">
      <c r="N96" s="257">
        <v>94</v>
      </c>
      <c r="O96" s="257" cm="1">
        <f t="array" ref="O96">ROW($3:$3) + IF( MOD(N96,2)= 1, INT(N96/2),  INT(N96/2)-1)</f>
        <v>49</v>
      </c>
      <c r="P96" s="257" cm="1">
        <f t="array" ref="P96" xml:space="preserve"> IF( MOD(N96,2) =1, COLUMN($D:$D), COLUMN($E:$E))</f>
        <v>5</v>
      </c>
      <c r="Q96" s="257" t="str">
        <f t="shared" si="1"/>
        <v>$E$49</v>
      </c>
      <c r="R96" s="257" t="str" cm="1">
        <f t="array" aca="1" ref="R96" ca="1" xml:space="preserve"> INDIRECT(Q96)</f>
        <v>op</v>
      </c>
    </row>
    <row r="97" spans="14:18" ht="40">
      <c r="N97" s="257">
        <v>95</v>
      </c>
      <c r="O97" s="257" cm="1">
        <f t="array" ref="O97">ROW($3:$3) + IF( MOD(N97,2)= 1, INT(N97/2),  INT(N97/2)-1)</f>
        <v>50</v>
      </c>
      <c r="P97" s="257" cm="1">
        <f t="array" ref="P97" xml:space="preserve"> IF( MOD(N97,2) =1, COLUMN($D:$D), COLUMN($E:$E))</f>
        <v>4</v>
      </c>
      <c r="Q97" s="257" t="str">
        <f t="shared" si="1"/>
        <v>$D$50</v>
      </c>
      <c r="R97" s="257" t="str" cm="1">
        <f t="array" aca="1" ref="R97" ca="1" xml:space="preserve"> INDIRECT(Q97)</f>
        <v>aunn</v>
      </c>
    </row>
    <row r="98" spans="14:18" ht="40">
      <c r="N98" s="257">
        <v>96</v>
      </c>
      <c r="O98" s="257" cm="1">
        <f t="array" ref="O98">ROW($3:$3) + IF( MOD(N98,2)= 1, INT(N98/2),  INT(N98/2)-1)</f>
        <v>50</v>
      </c>
      <c r="P98" s="257" cm="1">
        <f t="array" ref="P98" xml:space="preserve"> IF( MOD(N98,2) =1, COLUMN($D:$D), COLUMN($E:$E))</f>
        <v>5</v>
      </c>
      <c r="Q98" s="257" t="str">
        <f t="shared" si="1"/>
        <v>$E$50</v>
      </c>
      <c r="R98" s="257" cm="1">
        <f t="array" aca="1" ref="R98" ca="1" xml:space="preserve"> INDIRECT(Q98)</f>
        <v>0</v>
      </c>
    </row>
    <row r="99" spans="14:18" ht="40">
      <c r="N99" s="257">
        <v>97</v>
      </c>
      <c r="O99" s="257" cm="1">
        <f t="array" ref="O99">ROW($3:$3) + IF( MOD(N99,2)= 1, INT(N99/2),  INT(N99/2)-1)</f>
        <v>51</v>
      </c>
      <c r="P99" s="257" cm="1">
        <f t="array" ref="P99" xml:space="preserve"> IF( MOD(N99,2) =1, COLUMN($D:$D), COLUMN($E:$E))</f>
        <v>4</v>
      </c>
      <c r="Q99" s="257" t="str">
        <f t="shared" si="1"/>
        <v>$D$51</v>
      </c>
      <c r="R99" s="257" t="str" cm="1">
        <f t="array" aca="1" ref="R99" ca="1" xml:space="preserve"> INDIRECT(Q99)</f>
        <v>onn</v>
      </c>
    </row>
    <row r="100" spans="14:18" ht="40">
      <c r="N100" s="257">
        <v>98</v>
      </c>
      <c r="O100" s="257" cm="1">
        <f t="array" ref="O100">ROW($3:$3) + IF( MOD(N100,2)= 1, INT(N100/2),  INT(N100/2)-1)</f>
        <v>51</v>
      </c>
      <c r="P100" s="257" cm="1">
        <f t="array" ref="P100" xml:space="preserve"> IF( MOD(N100,2) =1, COLUMN($D:$D), COLUMN($E:$E))</f>
        <v>5</v>
      </c>
      <c r="Q100" s="257" t="str">
        <f t="shared" si="1"/>
        <v>$E$51</v>
      </c>
      <c r="R100" s="257" t="str" cm="1">
        <f t="array" aca="1" ref="R100" ca="1" xml:space="preserve"> INDIRECT(Q100)</f>
        <v>onnh</v>
      </c>
    </row>
    <row r="101" spans="14:18" ht="40">
      <c r="N101" s="257">
        <v>99</v>
      </c>
      <c r="O101" s="257" cm="1">
        <f t="array" ref="O101">ROW($3:$3) + IF( MOD(N101,2)= 1, INT(N101/2),  INT(N101/2)-1)</f>
        <v>52</v>
      </c>
      <c r="P101" s="257" cm="1">
        <f t="array" ref="P101" xml:space="preserve"> IF( MOD(N101,2) =1, COLUMN($D:$D), COLUMN($E:$E))</f>
        <v>4</v>
      </c>
      <c r="Q101" s="257" t="str">
        <f t="shared" si="1"/>
        <v>$D$52</v>
      </c>
      <c r="R101" s="257" t="str" cm="1">
        <f t="array" aca="1" ref="R101" ca="1" xml:space="preserve"> INDIRECT(Q101)</f>
        <v>iunn</v>
      </c>
    </row>
    <row r="102" spans="14:18" ht="40">
      <c r="N102" s="257">
        <v>100</v>
      </c>
      <c r="O102" s="257" cm="1">
        <f t="array" ref="O102">ROW($3:$3) + IF( MOD(N102,2)= 1, INT(N102/2),  INT(N102/2)-1)</f>
        <v>52</v>
      </c>
      <c r="P102" s="257" cm="1">
        <f t="array" ref="P102" xml:space="preserve"> IF( MOD(N102,2) =1, COLUMN($D:$D), COLUMN($E:$E))</f>
        <v>5</v>
      </c>
      <c r="Q102" s="257" t="str">
        <f t="shared" si="1"/>
        <v>$E$52</v>
      </c>
      <c r="R102" s="257" cm="1">
        <f t="array" aca="1" ref="R102" ca="1" xml:space="preserve"> INDIRECT(Q102)</f>
        <v>0</v>
      </c>
    </row>
  </sheetData>
  <autoFilter ref="B2:J52" xr:uid="{B24B00F9-6324-484F-A740-23183F3C9145}">
    <filterColumn colId="1">
      <filters>
        <filter val="姜"/>
      </filters>
    </filterColumn>
  </autoFilter>
  <sortState xmlns:xlrd2="http://schemas.microsoft.com/office/spreadsheetml/2017/richdata2" ref="B3:I52">
    <sortCondition ref="B3:B52"/>
  </sortState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83699-5904-5D45-8F67-DCDDC7ACFBE5}">
  <dimension ref="A1:AM1587"/>
  <sheetViews>
    <sheetView topLeftCell="A7" workbookViewId="0">
      <pane ySplit="1" topLeftCell="A8" activePane="bottomLeft" state="frozen"/>
      <selection activeCell="A7" sqref="A7"/>
      <selection pane="bottomLeft" activeCell="AD13" sqref="AD13"/>
    </sheetView>
  </sheetViews>
  <sheetFormatPr baseColWidth="10" defaultColWidth="12" defaultRowHeight="40" outlineLevelRow="1" outlineLevelCol="1"/>
  <cols>
    <col min="1" max="1" width="8.3984375" style="319" customWidth="1"/>
    <col min="2" max="2" width="11.3984375" style="57" customWidth="1"/>
    <col min="3" max="4" width="15.19921875" style="320"/>
    <col min="5" max="5" width="11.19921875" style="321" customWidth="1"/>
    <col min="6" max="6" width="30.3984375" style="322" customWidth="1"/>
    <col min="7" max="7" width="20.59765625" style="323" customWidth="1"/>
    <col min="8" max="9" width="20.59765625" style="324" customWidth="1"/>
    <col min="10" max="10" width="20.59765625" style="382" customWidth="1"/>
    <col min="11" max="11" width="20.59765625" style="324" customWidth="1" collapsed="1"/>
    <col min="12" max="12" width="3.59765625" style="340" customWidth="1"/>
    <col min="13" max="14" width="20.19921875" style="340" hidden="1" customWidth="1" outlineLevel="1"/>
    <col min="15" max="20" width="20.19921875" style="321" hidden="1" customWidth="1" outlineLevel="1"/>
    <col min="21" max="21" width="20.19921875" style="374" hidden="1" customWidth="1" outlineLevel="1"/>
    <col min="22" max="22" width="11" collapsed="1"/>
    <col min="23" max="25" width="18.19921875" style="379" hidden="1" customWidth="1" outlineLevel="1"/>
    <col min="26" max="26" width="11" collapsed="1"/>
    <col min="27" max="29" width="18.19921875" style="379" hidden="1" customWidth="1" outlineLevel="1"/>
    <col min="30" max="30" width="11" collapsed="1"/>
    <col min="31" max="33" width="18.19921875" style="379" hidden="1" customWidth="1" outlineLevel="1"/>
    <col min="34" max="34" width="11" collapsed="1"/>
    <col min="35" max="38" width="18.19921875" style="379" hidden="1" customWidth="1" outlineLevel="1"/>
    <col min="39" max="39" width="11" collapsed="1"/>
  </cols>
  <sheetData>
    <row r="1" spans="1:38" hidden="1" outlineLevel="1"/>
    <row r="2" spans="1:38" s="391" customFormat="1" hidden="1" outlineLevel="1">
      <c r="A2" s="383"/>
      <c r="B2" s="325"/>
      <c r="C2" s="121"/>
      <c r="D2" s="121"/>
      <c r="E2" s="124"/>
      <c r="F2" s="384"/>
      <c r="H2" s="121"/>
      <c r="I2" s="121"/>
      <c r="J2" s="359"/>
      <c r="K2" s="386"/>
      <c r="L2" s="387"/>
      <c r="M2" s="388" t="s">
        <v>248</v>
      </c>
      <c r="N2" s="389"/>
      <c r="O2" s="389"/>
      <c r="P2" s="389"/>
      <c r="Q2" s="389"/>
      <c r="R2" s="389"/>
      <c r="S2" s="389"/>
      <c r="T2" s="389"/>
      <c r="U2" s="390"/>
      <c r="W2" s="392" t="s">
        <v>249</v>
      </c>
      <c r="X2" s="393"/>
      <c r="Y2" s="393"/>
      <c r="AA2" s="392" t="s">
        <v>250</v>
      </c>
      <c r="AB2" s="393"/>
      <c r="AC2" s="393"/>
      <c r="AE2" s="392" t="s">
        <v>251</v>
      </c>
      <c r="AF2" s="393"/>
      <c r="AG2" s="393"/>
      <c r="AI2" s="392" t="s">
        <v>252</v>
      </c>
      <c r="AJ2" s="393"/>
      <c r="AK2" s="393"/>
      <c r="AL2" s="393"/>
    </row>
    <row r="3" spans="1:38" hidden="1" outlineLevel="1">
      <c r="B3" s="325"/>
      <c r="C3" s="121"/>
      <c r="D3" s="121"/>
      <c r="E3" s="124"/>
      <c r="F3" s="384"/>
      <c r="L3" s="341"/>
      <c r="M3" s="342"/>
      <c r="N3" s="342"/>
      <c r="O3" s="369"/>
      <c r="P3" s="369"/>
      <c r="Q3" s="369"/>
      <c r="R3" s="369"/>
      <c r="S3" s="369"/>
      <c r="T3" s="369"/>
      <c r="U3" s="370"/>
      <c r="W3" s="375"/>
      <c r="X3" s="375"/>
      <c r="Y3" s="375"/>
      <c r="AA3" s="375"/>
      <c r="AB3" s="375"/>
      <c r="AC3" s="375"/>
      <c r="AE3" s="375"/>
      <c r="AF3" s="375"/>
      <c r="AG3" s="375"/>
      <c r="AI3" s="375"/>
      <c r="AJ3" s="375"/>
      <c r="AK3" s="375"/>
      <c r="AL3" s="375"/>
    </row>
    <row r="4" spans="1:38" hidden="1" outlineLevel="1">
      <c r="B4" s="329"/>
      <c r="C4" s="327"/>
      <c r="D4" s="327"/>
      <c r="E4" s="330"/>
      <c r="F4" s="343" t="s">
        <v>253</v>
      </c>
      <c r="G4" s="326">
        <v>1</v>
      </c>
      <c r="H4" s="330">
        <v>2</v>
      </c>
      <c r="I4" s="330">
        <v>3</v>
      </c>
      <c r="J4" s="357">
        <v>4</v>
      </c>
      <c r="K4" s="399">
        <v>5</v>
      </c>
      <c r="L4" s="341"/>
      <c r="M4" s="342"/>
      <c r="N4" s="342"/>
      <c r="O4" s="343" t="s">
        <v>254</v>
      </c>
      <c r="P4" s="343" t="s">
        <v>255</v>
      </c>
      <c r="Q4" s="343" t="s">
        <v>256</v>
      </c>
      <c r="R4" s="343"/>
      <c r="S4" s="343"/>
      <c r="T4" s="343"/>
      <c r="U4" s="371"/>
      <c r="W4" s="376" t="s">
        <v>257</v>
      </c>
      <c r="X4" s="376" t="s">
        <v>258</v>
      </c>
      <c r="Y4" s="376"/>
      <c r="AA4" s="376" t="s">
        <v>259</v>
      </c>
      <c r="AB4" s="376" t="s">
        <v>260</v>
      </c>
      <c r="AC4" s="376"/>
      <c r="AE4" s="376" t="s">
        <v>261</v>
      </c>
      <c r="AF4" s="376" t="s">
        <v>262</v>
      </c>
      <c r="AG4" s="376"/>
      <c r="AI4" s="376" t="s">
        <v>263</v>
      </c>
      <c r="AJ4" s="376" t="s">
        <v>264</v>
      </c>
      <c r="AK4" s="376"/>
      <c r="AL4" s="376"/>
    </row>
    <row r="5" spans="1:38" hidden="1" outlineLevel="1">
      <c r="B5" s="329"/>
      <c r="C5" s="327"/>
      <c r="D5" s="327"/>
      <c r="E5" s="330"/>
      <c r="F5" s="344">
        <v>5</v>
      </c>
      <c r="G5" s="385" t="str">
        <f xml:space="preserve"> ADDRESS( ROW(), COLUMN() +G4 -1)</f>
        <v>$G$5</v>
      </c>
      <c r="H5" s="385" t="str">
        <f xml:space="preserve"> ADDRESS( ROW(), COLUMN() +H4 -1)</f>
        <v>$I$5</v>
      </c>
      <c r="I5" s="385" t="str">
        <f xml:space="preserve"> ADDRESS( ROW(), COLUMN() +I4 -1)</f>
        <v>$K$5</v>
      </c>
      <c r="J5" s="385" t="str">
        <f xml:space="preserve"> ADDRESS( ROW(), COLUMN() +J4 -1)</f>
        <v>$M$5</v>
      </c>
      <c r="K5" s="385" t="str">
        <f xml:space="preserve"> ADDRESS( ROW(), COLUMN() +K4 -1)</f>
        <v>$O$5</v>
      </c>
      <c r="L5" s="341"/>
      <c r="M5" s="342"/>
      <c r="N5" s="342"/>
      <c r="O5" s="344">
        <v>6</v>
      </c>
      <c r="P5" s="344">
        <v>7</v>
      </c>
      <c r="Q5" s="344">
        <v>4</v>
      </c>
      <c r="R5" s="344"/>
      <c r="S5" s="344"/>
      <c r="T5" s="344"/>
      <c r="U5" s="372"/>
      <c r="W5" s="377">
        <v>5</v>
      </c>
      <c r="X5" s="377">
        <v>6</v>
      </c>
      <c r="Y5" s="377"/>
      <c r="AA5" s="377">
        <v>8</v>
      </c>
      <c r="AB5" s="377">
        <v>9</v>
      </c>
      <c r="AC5" s="377"/>
      <c r="AE5" s="377">
        <v>7</v>
      </c>
      <c r="AF5" s="377">
        <v>8</v>
      </c>
      <c r="AG5" s="377"/>
      <c r="AI5" s="377">
        <v>9</v>
      </c>
      <c r="AJ5" s="377">
        <v>10</v>
      </c>
      <c r="AK5" s="377"/>
      <c r="AL5" s="377"/>
    </row>
    <row r="6" spans="1:38" ht="18" hidden="1" customHeight="1" outlineLevel="1">
      <c r="B6" s="329"/>
      <c r="C6" s="327"/>
      <c r="D6" s="327"/>
      <c r="E6" s="330"/>
      <c r="F6" s="331"/>
      <c r="G6" s="326"/>
      <c r="H6" s="327"/>
      <c r="I6" s="327"/>
      <c r="J6" s="358"/>
      <c r="K6" s="328"/>
      <c r="L6" s="345"/>
      <c r="M6" s="120"/>
      <c r="N6" s="120"/>
      <c r="O6" s="369"/>
      <c r="P6" s="369"/>
      <c r="Q6" s="369"/>
      <c r="R6" s="369"/>
      <c r="S6" s="369"/>
      <c r="T6" s="369"/>
      <c r="U6" s="370"/>
      <c r="W6" s="375"/>
      <c r="X6" s="375"/>
      <c r="Y6" s="375"/>
      <c r="AA6" s="375"/>
      <c r="AB6" s="375"/>
      <c r="AC6" s="375"/>
      <c r="AE6" s="375"/>
      <c r="AF6" s="375"/>
      <c r="AG6" s="375"/>
      <c r="AI6" s="375"/>
      <c r="AJ6" s="375"/>
      <c r="AK6" s="375"/>
      <c r="AL6" s="375"/>
    </row>
    <row r="7" spans="1:38" ht="22" collapsed="1">
      <c r="A7" s="332" t="s">
        <v>265</v>
      </c>
      <c r="B7" s="332" t="s">
        <v>266</v>
      </c>
      <c r="C7" s="332" t="s">
        <v>267</v>
      </c>
      <c r="D7" s="332" t="s">
        <v>268</v>
      </c>
      <c r="E7" s="332" t="s">
        <v>269</v>
      </c>
      <c r="F7" s="332" t="s">
        <v>270</v>
      </c>
      <c r="G7" s="332" t="s">
        <v>19</v>
      </c>
      <c r="H7" s="332" t="s">
        <v>271</v>
      </c>
      <c r="I7" s="332" t="s">
        <v>272</v>
      </c>
      <c r="J7" s="332" t="s">
        <v>252</v>
      </c>
      <c r="K7" s="332" t="s">
        <v>273</v>
      </c>
      <c r="L7" s="346"/>
      <c r="M7" s="347" t="s">
        <v>274</v>
      </c>
      <c r="N7" s="347" t="s">
        <v>275</v>
      </c>
      <c r="O7" s="348" t="s">
        <v>254</v>
      </c>
      <c r="P7" s="348" t="s">
        <v>255</v>
      </c>
      <c r="Q7" s="348" t="s">
        <v>256</v>
      </c>
      <c r="R7" s="348" t="s">
        <v>276</v>
      </c>
      <c r="S7" s="348" t="s">
        <v>277</v>
      </c>
      <c r="T7" s="348" t="s">
        <v>277</v>
      </c>
      <c r="U7" s="348" t="s">
        <v>278</v>
      </c>
      <c r="W7" s="378" t="s">
        <v>279</v>
      </c>
      <c r="X7" s="378" t="s">
        <v>280</v>
      </c>
      <c r="Y7" s="378" t="s">
        <v>281</v>
      </c>
      <c r="AA7" s="378" t="s">
        <v>282</v>
      </c>
      <c r="AB7" s="378" t="s">
        <v>283</v>
      </c>
      <c r="AC7" s="378" t="s">
        <v>284</v>
      </c>
      <c r="AE7" s="378" t="s">
        <v>285</v>
      </c>
      <c r="AF7" s="378" t="s">
        <v>286</v>
      </c>
      <c r="AG7" s="378" t="s">
        <v>284</v>
      </c>
      <c r="AI7" s="378" t="s">
        <v>263</v>
      </c>
      <c r="AJ7" s="378" t="s">
        <v>264</v>
      </c>
      <c r="AK7" s="378" t="s">
        <v>278</v>
      </c>
      <c r="AL7" s="378" t="s">
        <v>284</v>
      </c>
    </row>
    <row r="8" spans="1:38">
      <c r="A8" s="333">
        <f t="shared" ref="A8:A71" si="0">ROW() - ROW($7:$7)</f>
        <v>1</v>
      </c>
      <c r="B8" s="334" t="s">
        <v>287</v>
      </c>
      <c r="C8" s="335" t="s">
        <v>288</v>
      </c>
      <c r="D8" s="335" t="s">
        <v>93</v>
      </c>
      <c r="E8" s="336">
        <v>8</v>
      </c>
      <c r="F8" s="400" t="str" cm="1">
        <f t="array" aca="1" ref="F8" ca="1" xml:space="preserve"> IF($D8="", "", $B8 &amp; " (" &amp; INDIRECT(ADDRESS( ROW(), COLUMN() + F$5 )) &amp; ") " )</f>
        <v xml:space="preserve">岳 (ㄍㄚㆻ˙) </v>
      </c>
      <c r="G8" s="337" t="str">
        <f xml:space="preserve"> $P8 &amp; $R8 &amp; $O8</f>
        <v>江八求</v>
      </c>
      <c r="H8" s="394" t="str">
        <f xml:space="preserve"> TRIM( $AE8 &amp; $AG8 )</f>
        <v>ka̍k</v>
      </c>
      <c r="I8" s="396" t="str">
        <f xml:space="preserve"> TRIM( $AA8 &amp; $AC8 )</f>
        <v>ka̍k</v>
      </c>
      <c r="J8" s="381" t="str">
        <f xml:space="preserve"> TRIM( $AI8 &amp; $AL8 )</f>
        <v>gák</v>
      </c>
      <c r="K8" s="338" t="str">
        <f xml:space="preserve"> _xlfn.CONCAT($W8:$Y8)</f>
        <v>ㄍㄚㆻ˙</v>
      </c>
      <c r="L8" s="349"/>
      <c r="M8" s="350">
        <f t="shared" ref="M8:M71" si="1" xml:space="preserve"> IFERROR( MATCH($C8, 聲母碼, 0), "" )</f>
        <v>9</v>
      </c>
      <c r="N8" s="350">
        <f t="shared" ref="N8:N71" si="2" xml:space="preserve"> IFERROR( MATCH($D8, 韻母碼, 0), "" )</f>
        <v>12</v>
      </c>
      <c r="O8" s="351" t="str" cm="1">
        <f t="array" ref="O8" xml:space="preserve"> IFERROR( INDEX(聲母資料表, $M8, O$5), "")</f>
        <v>求</v>
      </c>
      <c r="P8" s="351" t="str" cm="1">
        <f t="array" ref="P8" xml:space="preserve"> IFERROR( INDEX(韻母資料表, $N8, P$5), "")</f>
        <v>江</v>
      </c>
      <c r="Q8" s="352">
        <f t="shared" ref="Q8:Q71" si="3" xml:space="preserve"> IFERROR( MATCH(P8, 十五音韻母清單, 0), "")</f>
        <v>21</v>
      </c>
      <c r="R8" s="395" t="str">
        <f xml:space="preserve"> IF( $E8="", "",  TEXT($E8,"[DBNum1][$-zh-TW]G/通用格式") )</f>
        <v>八</v>
      </c>
      <c r="S8" s="351" t="str" cm="1">
        <f t="array" ref="S8" xml:space="preserve"> IFERROR( INDEX(調符字母, Q8, 1), "")</f>
        <v>a</v>
      </c>
      <c r="T8" s="352">
        <f t="shared" ref="T8:T71" si="4" xml:space="preserve"> IFERROR( MATCH(S8, 元音及韻化輔音, 0), "" )</f>
        <v>1</v>
      </c>
      <c r="U8" s="373" t="str" cm="1">
        <f t="array" ref="U8" xml:space="preserve"> IFERROR( INDEX(聲調對照表, $T8, $E8), "" )</f>
        <v>a̍</v>
      </c>
      <c r="W8" s="380" t="str" cm="1">
        <f t="array" ref="W8" xml:space="preserve"> IFERROR( IF( INDEX(聲母資料表, $M8, W$5)=0, "", INDEX(聲母資料表, $M8, W$5) ), "")</f>
        <v>ㄍ</v>
      </c>
      <c r="X8" s="380" t="str" cm="1">
        <f t="array" ref="X8" xml:space="preserve"> IFERROR( INDEX(韻母資料表, $N8, X$5), "" )</f>
        <v>ㄚㆻ</v>
      </c>
      <c r="Y8" s="380" t="str" cm="1">
        <f t="array" ref="Y8" xml:space="preserve"> IFERROR( IF($E8="", "", INDEX(方音聲調符號表, 1, $E8) ), "" )</f>
        <v>˙</v>
      </c>
      <c r="AA8" s="380" t="str" cm="1">
        <f t="array" ref="AA8" xml:space="preserve"> IFERROR( IF( INDEX(聲母資料表, $M8, AA$5)=0, "", INDEX(聲母資料表, $M8, AA$5) ), "")</f>
        <v>k</v>
      </c>
      <c r="AB8" s="380" t="str" cm="1">
        <f t="array" ref="AB8" xml:space="preserve"> IFERROR( INDEX(韻母資料表, $N8, AB$5), "" )</f>
        <v>ak</v>
      </c>
      <c r="AC8" s="380" t="str">
        <f xml:space="preserve"> IFERROR( SUBSTITUTE(AB8, $S8,  $U8), "" )</f>
        <v>a̍k</v>
      </c>
      <c r="AE8" s="380" t="str" cm="1">
        <f t="array" ref="AE8" xml:space="preserve"> IFERROR( IF( INDEX(聲母資料表, $M8, AE$5)=0, "", INDEX(聲母資料表, $M8, AE$5) ), "")</f>
        <v>k</v>
      </c>
      <c r="AF8" s="380" t="str" cm="1">
        <f t="array" ref="AF8" xml:space="preserve"> IFERROR( INDEX(韻母資料表, $N8, AF$5), "" )</f>
        <v>ak</v>
      </c>
      <c r="AG8" s="380" t="str">
        <f xml:space="preserve"> IFERROR( SUBSTITUTE(AF8, $S8,  $U8), "" )</f>
        <v>a̍k</v>
      </c>
      <c r="AI8" s="380" t="str" cm="1">
        <f t="array" ref="AI8" xml:space="preserve"> IFERROR( IF( INDEX(聲母資料表, $M8, AI$5)=0, "", INDEX(聲母資料表, $M8, AI$5) ), "")</f>
        <v>g</v>
      </c>
      <c r="AJ8" s="380" t="str" cm="1">
        <f t="array" ref="AJ8" xml:space="preserve"> IFERROR( INDEX(韻母資料表, $N8, AJ$5), "" )</f>
        <v>ak</v>
      </c>
      <c r="AK8" s="373" t="str" cm="1">
        <f t="array" ref="AK8" xml:space="preserve"> IFERROR( INDEX(閩拚聲調符號表, $T8, $E8), "" )</f>
        <v>á</v>
      </c>
      <c r="AL8" s="380" t="str">
        <f xml:space="preserve"> IFERROR( SUBSTITUTE(AJ8, $S8,  $AK8), "" )</f>
        <v>ák</v>
      </c>
    </row>
    <row r="9" spans="1:38">
      <c r="A9" s="333">
        <f t="shared" si="0"/>
        <v>2</v>
      </c>
      <c r="B9" s="334" t="s">
        <v>289</v>
      </c>
      <c r="C9" s="335" t="s">
        <v>290</v>
      </c>
      <c r="D9" s="335" t="s">
        <v>115</v>
      </c>
      <c r="E9" s="336">
        <v>5</v>
      </c>
      <c r="F9" s="400" t="str" cm="1">
        <f t="array" aca="1" ref="F9" ca="1" xml:space="preserve"> IF($D9="", "", $B9 &amp; " (" &amp; INDIRECT(ADDRESS( ROW(), COLUMN() + F$5 )) &amp; ") " )</f>
        <v xml:space="preserve">陽 (ㄧㄤˊ) </v>
      </c>
      <c r="G9" s="337" t="str">
        <f t="shared" ref="G9:G72" si="5" xml:space="preserve"> $P9 &amp; $R9 &amp; $O9</f>
        <v>姜五英</v>
      </c>
      <c r="H9" s="394" t="str">
        <f t="shared" ref="H9:H72" si="6" xml:space="preserve"> TRIM( $AE9 &amp; $AG9 )</f>
        <v>iâng</v>
      </c>
      <c r="I9" s="396" t="str">
        <f t="shared" ref="I9:I72" si="7" xml:space="preserve"> TRIM( $AA9 &amp; $AC9 )</f>
        <v>iâng</v>
      </c>
      <c r="J9" s="381" t="str">
        <f t="shared" ref="J9:J72" si="8" xml:space="preserve"> TRIM( $AI9 &amp; $AL9 )</f>
        <v>iàng</v>
      </c>
      <c r="K9" s="338" t="str">
        <f t="shared" ref="K9:K72" si="9" xml:space="preserve"> _xlfn.CONCAT($W9:$Y9)</f>
        <v>ㄧㄤˊ</v>
      </c>
      <c r="L9" s="349"/>
      <c r="M9" s="350">
        <f t="shared" si="1"/>
        <v>22</v>
      </c>
      <c r="N9" s="350">
        <f t="shared" si="2"/>
        <v>34</v>
      </c>
      <c r="O9" s="351" t="str" cm="1">
        <f t="array" ref="O9" xml:space="preserve"> IFERROR( INDEX(聲母資料表, $M9, O$5), "")</f>
        <v>英</v>
      </c>
      <c r="P9" s="351" t="str" cm="1">
        <f t="array" ref="P9" xml:space="preserve"> IFERROR( INDEX(韻母資料表, $N9, P$5), "")</f>
        <v>姜</v>
      </c>
      <c r="Q9" s="352">
        <f t="shared" si="3"/>
        <v>18</v>
      </c>
      <c r="R9" s="395" t="str">
        <f t="shared" ref="R9:R72" si="10" xml:space="preserve"> IF( $E9="", "",  TEXT($E9,"[DBNum1][$-zh-TW]G/通用格式") )</f>
        <v>五</v>
      </c>
      <c r="S9" s="351" t="str" cm="1">
        <f t="array" ref="S9" xml:space="preserve"> IFERROR( INDEX(調符字母, Q9, 1), "")</f>
        <v>a</v>
      </c>
      <c r="T9" s="352">
        <f t="shared" si="4"/>
        <v>1</v>
      </c>
      <c r="U9" s="373" t="str" cm="1">
        <f t="array" ref="U9" xml:space="preserve"> IFERROR( INDEX(聲調對照表, $T9, $E9), "" )</f>
        <v>â</v>
      </c>
      <c r="W9" s="380" t="str" cm="1">
        <f t="array" ref="W9" xml:space="preserve"> IFERROR( IF( INDEX(聲母資料表, $M9, W$5)=0, "", INDEX(聲母資料表, $M9, W$5) ), "")</f>
        <v/>
      </c>
      <c r="X9" s="380" t="str" cm="1">
        <f t="array" ref="X9" xml:space="preserve"> IFERROR( INDEX(韻母資料表, $N9, X$5), "" )</f>
        <v>ㄧㄤ</v>
      </c>
      <c r="Y9" s="380" t="str" cm="1">
        <f t="array" ref="Y9" xml:space="preserve"> IFERROR( IF($E9="", "", INDEX(方音聲調符號表, 1, $E9) ), "" )</f>
        <v>ˊ</v>
      </c>
      <c r="AA9" s="380" t="str" cm="1">
        <f t="array" ref="AA9" xml:space="preserve"> IFERROR( IF( INDEX(聲母資料表, $M9, AA$5)=0, "", INDEX(聲母資料表, $M9, AA$5) ), "")</f>
        <v xml:space="preserve"> </v>
      </c>
      <c r="AB9" s="380" t="str" cm="1">
        <f t="array" ref="AB9" xml:space="preserve"> IFERROR( INDEX(韻母資料表, $N9, AB$5), "" )</f>
        <v>iang</v>
      </c>
      <c r="AC9" s="380" t="str">
        <f t="shared" ref="AC9:AC72" si="11" xml:space="preserve"> IFERROR( SUBSTITUTE(AB9, $S9,  $U9), "" )</f>
        <v>iâng</v>
      </c>
      <c r="AE9" s="380" t="str" cm="1">
        <f t="array" ref="AE9" xml:space="preserve"> IFERROR( IF( INDEX(聲母資料表, $M9, AE$5)=0, "", INDEX(聲母資料表, $M9, AE$5) ), "")</f>
        <v xml:space="preserve"> </v>
      </c>
      <c r="AF9" s="380" t="str" cm="1">
        <f t="array" ref="AF9" xml:space="preserve"> IFERROR( INDEX(韻母資料表, $N9, AF$5), "" )</f>
        <v>iang</v>
      </c>
      <c r="AG9" s="380" t="str">
        <f t="shared" ref="AG9:AG72" si="12" xml:space="preserve"> IFERROR( SUBSTITUTE(AF9, $S9,  $U9), "" )</f>
        <v>iâng</v>
      </c>
      <c r="AI9" s="380" t="str" cm="1">
        <f t="array" ref="AI9" xml:space="preserve"> IFERROR( IF( INDEX(聲母資料表, $M9, AI$5)=0, "", INDEX(聲母資料表, $M9, AI$5) ), "")</f>
        <v/>
      </c>
      <c r="AJ9" s="380" t="str" cm="1">
        <f t="array" ref="AJ9" xml:space="preserve"> IFERROR( INDEX(韻母資料表, $N9, AJ$5), "" )</f>
        <v>iang</v>
      </c>
      <c r="AK9" s="373" t="str" cm="1">
        <f t="array" ref="AK9" xml:space="preserve"> IFERROR( INDEX(閩拚聲調符號表, $T9, $E9), "" )</f>
        <v>à</v>
      </c>
      <c r="AL9" s="380" t="str">
        <f t="shared" ref="AL9:AL72" si="13" xml:space="preserve"> IFERROR( SUBSTITUTE(AJ9, $S9,  $AK9), "" )</f>
        <v>iàng</v>
      </c>
    </row>
    <row r="10" spans="1:38">
      <c r="A10" s="333">
        <f t="shared" si="0"/>
        <v>3</v>
      </c>
      <c r="B10" s="334" t="s">
        <v>291</v>
      </c>
      <c r="C10" s="335" t="s">
        <v>292</v>
      </c>
      <c r="D10" s="335" t="s">
        <v>86</v>
      </c>
      <c r="E10" s="336">
        <v>5</v>
      </c>
      <c r="F10" s="400" t="str" cm="1">
        <f t="array" aca="1" ref="F10" ca="1" xml:space="preserve"> IF($D10="", "", $B10 &amp; " (" &amp; INDIRECT(ADDRESS( ROW(), COLUMN() + F$5 )) &amp; ") " )</f>
        <v xml:space="preserve">樓 (ㄌㆦˊ) </v>
      </c>
      <c r="G10" s="337" t="str">
        <f t="shared" si="5"/>
        <v>沽五柳</v>
      </c>
      <c r="H10" s="394" t="str">
        <f t="shared" si="6"/>
        <v>lo͘</v>
      </c>
      <c r="I10" s="396" t="str">
        <f t="shared" si="7"/>
        <v>lôo</v>
      </c>
      <c r="J10" s="381" t="str">
        <f t="shared" si="8"/>
        <v>lòo</v>
      </c>
      <c r="K10" s="338" t="str">
        <f t="shared" si="9"/>
        <v>ㄌㆦˊ</v>
      </c>
      <c r="L10" s="349"/>
      <c r="M10" s="350">
        <f t="shared" si="1"/>
        <v>8</v>
      </c>
      <c r="N10" s="350">
        <f t="shared" si="2"/>
        <v>59</v>
      </c>
      <c r="O10" s="351" t="str" cm="1">
        <f t="array" ref="O10" xml:space="preserve"> IFERROR( INDEX(聲母資料表, $M10, O$5), "")</f>
        <v>柳</v>
      </c>
      <c r="P10" s="351" t="str" cm="1">
        <f t="array" ref="P10" xml:space="preserve"> IFERROR( INDEX(韻母資料表, $N10, P$5), "")</f>
        <v>沽</v>
      </c>
      <c r="Q10" s="352">
        <f t="shared" si="3"/>
        <v>11</v>
      </c>
      <c r="R10" s="395" t="str">
        <f t="shared" si="10"/>
        <v>五</v>
      </c>
      <c r="S10" s="351" t="str" cm="1">
        <f t="array" ref="S10" xml:space="preserve"> IFERROR( INDEX(調符字母, Q10, 1), "")</f>
        <v>oo</v>
      </c>
      <c r="T10" s="352">
        <f t="shared" si="4"/>
        <v>5</v>
      </c>
      <c r="U10" s="373" t="str" cm="1">
        <f t="array" ref="U10" xml:space="preserve"> IFERROR( INDEX(聲調對照表, $T10, $E10), "" )</f>
        <v>ôo</v>
      </c>
      <c r="W10" s="380" t="str" cm="1">
        <f t="array" ref="W10" xml:space="preserve"> IFERROR( IF( INDEX(聲母資料表, $M10, W$5)=0, "", INDEX(聲母資料表, $M10, W$5) ), "")</f>
        <v>ㄌ</v>
      </c>
      <c r="X10" s="380" t="str" cm="1">
        <f t="array" ref="X10" xml:space="preserve"> IFERROR( INDEX(韻母資料表, $N10, X$5), "" )</f>
        <v>ㆦ</v>
      </c>
      <c r="Y10" s="380" t="str" cm="1">
        <f t="array" ref="Y10" xml:space="preserve"> IFERROR( IF($E10="", "", INDEX(方音聲調符號表, 1, $E10) ), "" )</f>
        <v>ˊ</v>
      </c>
      <c r="AA10" s="380" t="str" cm="1">
        <f t="array" ref="AA10" xml:space="preserve"> IFERROR( IF( INDEX(聲母資料表, $M10, AA$5)=0, "", INDEX(聲母資料表, $M10, AA$5) ), "")</f>
        <v>l</v>
      </c>
      <c r="AB10" s="380" t="str" cm="1">
        <f t="array" ref="AB10" xml:space="preserve"> IFERROR( INDEX(韻母資料表, $N10, AB$5), "" )</f>
        <v>oo</v>
      </c>
      <c r="AC10" s="380" t="str">
        <f t="shared" si="11"/>
        <v>ôo</v>
      </c>
      <c r="AE10" s="380" t="str" cm="1">
        <f t="array" ref="AE10" xml:space="preserve"> IFERROR( IF( INDEX(聲母資料表, $M10, AE$5)=0, "", INDEX(聲母資料表, $M10, AE$5) ), "")</f>
        <v>l</v>
      </c>
      <c r="AF10" s="380" t="str" cm="1">
        <f t="array" ref="AF10" xml:space="preserve"> IFERROR( INDEX(韻母資料表, $N10, AF$5), "" )</f>
        <v>o͘</v>
      </c>
      <c r="AG10" s="380" t="str">
        <f t="shared" si="12"/>
        <v>o͘</v>
      </c>
      <c r="AI10" s="380" t="str" cm="1">
        <f t="array" ref="AI10" xml:space="preserve"> IFERROR( IF( INDEX(聲母資料表, $M10, AI$5)=0, "", INDEX(聲母資料表, $M10, AI$5) ), "")</f>
        <v>l</v>
      </c>
      <c r="AJ10" s="380" t="str" cm="1">
        <f t="array" ref="AJ10" xml:space="preserve"> IFERROR( INDEX(韻母資料表, $N10, AJ$5), "" )</f>
        <v>oo</v>
      </c>
      <c r="AK10" s="373" t="str" cm="1">
        <f t="array" ref="AK10" xml:space="preserve"> IFERROR( INDEX(閩拚聲調符號表, $T10, $E10), "" )</f>
        <v>òo</v>
      </c>
      <c r="AL10" s="380" t="str">
        <f t="shared" si="13"/>
        <v>òo</v>
      </c>
    </row>
    <row r="11" spans="1:38">
      <c r="A11" s="333">
        <f t="shared" si="0"/>
        <v>4</v>
      </c>
      <c r="B11" s="334" t="s">
        <v>293</v>
      </c>
      <c r="C11" s="335" t="s">
        <v>294</v>
      </c>
      <c r="D11" s="335" t="s">
        <v>49</v>
      </c>
      <c r="E11" s="336">
        <v>3</v>
      </c>
      <c r="F11" s="400" t="str" cm="1">
        <f t="array" aca="1" ref="F11" ca="1" xml:space="preserve"> IF($D11="", "", $B11 &amp; " (" &amp; INDIRECT(ADDRESS( ROW(), COLUMN() + F$5 )) &amp; ") " )</f>
        <v xml:space="preserve">記 (ㄎㄧ˪) </v>
      </c>
      <c r="G11" s="337" t="str">
        <f t="shared" si="5"/>
        <v>居三去</v>
      </c>
      <c r="H11" s="394" t="str">
        <f t="shared" si="6"/>
        <v>khì</v>
      </c>
      <c r="I11" s="396" t="str">
        <f t="shared" si="7"/>
        <v>khì</v>
      </c>
      <c r="J11" s="381" t="str">
        <f t="shared" si="8"/>
        <v>kǐ</v>
      </c>
      <c r="K11" s="338" t="str">
        <f t="shared" si="9"/>
        <v>ㄎㄧ˪</v>
      </c>
      <c r="L11" s="349"/>
      <c r="M11" s="350">
        <f t="shared" si="1"/>
        <v>10</v>
      </c>
      <c r="N11" s="350">
        <f t="shared" si="2"/>
        <v>23</v>
      </c>
      <c r="O11" s="351" t="str" cm="1">
        <f t="array" ref="O11" xml:space="preserve"> IFERROR( INDEX(聲母資料表, $M11, O$5), "")</f>
        <v>去</v>
      </c>
      <c r="P11" s="351" t="str" cm="1">
        <f t="array" ref="P11" xml:space="preserve"> IFERROR( INDEX(韻母資料表, $N11, P$5), "")</f>
        <v>居</v>
      </c>
      <c r="Q11" s="352">
        <f t="shared" si="3"/>
        <v>29</v>
      </c>
      <c r="R11" s="395" t="str">
        <f t="shared" si="10"/>
        <v>三</v>
      </c>
      <c r="S11" s="351" t="str" cm="1">
        <f t="array" ref="S11" xml:space="preserve"> IFERROR( INDEX(調符字母, Q11, 1), "")</f>
        <v>i</v>
      </c>
      <c r="T11" s="352">
        <f t="shared" si="4"/>
        <v>3</v>
      </c>
      <c r="U11" s="373" t="str" cm="1">
        <f t="array" ref="U11" xml:space="preserve"> IFERROR( INDEX(聲調對照表, $T11, $E11), "" )</f>
        <v>ì</v>
      </c>
      <c r="W11" s="380" t="str" cm="1">
        <f t="array" ref="W11" xml:space="preserve"> IFERROR( IF( INDEX(聲母資料表, $M11, W$5)=0, "", INDEX(聲母資料表, $M11, W$5) ), "")</f>
        <v>ㄎ</v>
      </c>
      <c r="X11" s="380" t="str" cm="1">
        <f t="array" ref="X11" xml:space="preserve"> IFERROR( INDEX(韻母資料表, $N11, X$5), "" )</f>
        <v>ㄧ</v>
      </c>
      <c r="Y11" s="380" t="str" cm="1">
        <f t="array" ref="Y11" xml:space="preserve"> IFERROR( IF($E11="", "", INDEX(方音聲調符號表, 1, $E11) ), "" )</f>
        <v>˪</v>
      </c>
      <c r="AA11" s="380" t="str" cm="1">
        <f t="array" ref="AA11" xml:space="preserve"> IFERROR( IF( INDEX(聲母資料表, $M11, AA$5)=0, "", INDEX(聲母資料表, $M11, AA$5) ), "")</f>
        <v>kh</v>
      </c>
      <c r="AB11" s="380" t="str" cm="1">
        <f t="array" ref="AB11" xml:space="preserve"> IFERROR( INDEX(韻母資料表, $N11, AB$5), "" )</f>
        <v>i</v>
      </c>
      <c r="AC11" s="380" t="str">
        <f t="shared" si="11"/>
        <v>ì</v>
      </c>
      <c r="AE11" s="380" t="str" cm="1">
        <f t="array" ref="AE11" xml:space="preserve"> IFERROR( IF( INDEX(聲母資料表, $M11, AE$5)=0, "", INDEX(聲母資料表, $M11, AE$5) ), "")</f>
        <v>kh</v>
      </c>
      <c r="AF11" s="380" t="str" cm="1">
        <f t="array" ref="AF11" xml:space="preserve"> IFERROR( INDEX(韻母資料表, $N11, AF$5), "" )</f>
        <v>i</v>
      </c>
      <c r="AG11" s="380" t="str">
        <f t="shared" si="12"/>
        <v>ì</v>
      </c>
      <c r="AI11" s="380" t="str" cm="1">
        <f t="array" ref="AI11" xml:space="preserve"> IFERROR( IF( INDEX(聲母資料表, $M11, AI$5)=0, "", INDEX(聲母資料表, $M11, AI$5) ), "")</f>
        <v>k</v>
      </c>
      <c r="AJ11" s="380" t="str" cm="1">
        <f t="array" ref="AJ11" xml:space="preserve"> IFERROR( INDEX(韻母資料表, $N11, AJ$5), "" )</f>
        <v>i</v>
      </c>
      <c r="AK11" s="373" t="str" cm="1">
        <f t="array" ref="AK11" xml:space="preserve"> IFERROR( INDEX(閩拚聲調符號表, $T11, $E11), "" )</f>
        <v>ǐ</v>
      </c>
      <c r="AL11" s="380" t="str">
        <f t="shared" si="13"/>
        <v>ǐ</v>
      </c>
    </row>
    <row r="12" spans="1:38">
      <c r="A12" s="333">
        <f t="shared" si="0"/>
        <v>5</v>
      </c>
      <c r="B12" s="339"/>
      <c r="C12" s="335"/>
      <c r="D12" s="335"/>
      <c r="E12" s="336"/>
      <c r="F12" s="400" t="str" cm="1">
        <f t="array" aca="1" ref="F12" ca="1" xml:space="preserve"> IF($D12="", "", $B12 &amp; " (" &amp; INDIRECT(ADDRESS( ROW(), COLUMN() + F$5 )) &amp; ") " )</f>
        <v/>
      </c>
      <c r="G12" s="337" t="str">
        <f t="shared" si="5"/>
        <v/>
      </c>
      <c r="H12" s="394" t="str">
        <f t="shared" si="6"/>
        <v/>
      </c>
      <c r="I12" s="396" t="str">
        <f t="shared" si="7"/>
        <v/>
      </c>
      <c r="J12" s="381" t="str">
        <f t="shared" si="8"/>
        <v/>
      </c>
      <c r="K12" s="338" t="str">
        <f t="shared" si="9"/>
        <v/>
      </c>
      <c r="L12" s="349"/>
      <c r="M12" s="350" t="str">
        <f t="shared" si="1"/>
        <v/>
      </c>
      <c r="N12" s="350" t="str">
        <f t="shared" si="2"/>
        <v/>
      </c>
      <c r="O12" s="351" t="str" cm="1">
        <f t="array" ref="O12" xml:space="preserve"> IFERROR( INDEX(聲母資料表, $M12, O$5), "")</f>
        <v/>
      </c>
      <c r="P12" s="351" t="str" cm="1">
        <f t="array" ref="P12" xml:space="preserve"> IFERROR( INDEX(韻母資料表, $N12, P$5), "")</f>
        <v/>
      </c>
      <c r="Q12" s="352" t="str">
        <f t="shared" si="3"/>
        <v/>
      </c>
      <c r="R12" s="395" t="str">
        <f t="shared" si="10"/>
        <v/>
      </c>
      <c r="S12" s="351" t="str" cm="1">
        <f t="array" ref="S12" xml:space="preserve"> IFERROR( INDEX(調符字母, Q12, 1), "")</f>
        <v/>
      </c>
      <c r="T12" s="352" t="str">
        <f t="shared" si="4"/>
        <v/>
      </c>
      <c r="U12" s="373" t="str" cm="1">
        <f t="array" ref="U12" xml:space="preserve"> IFERROR( INDEX(聲調對照表, $T12, $E12), "" )</f>
        <v/>
      </c>
      <c r="W12" s="380" t="str" cm="1">
        <f t="array" ref="W12" xml:space="preserve"> IFERROR( IF( INDEX(聲母資料表, $M12, W$5)=0, "", INDEX(聲母資料表, $M12, W$5) ), "")</f>
        <v/>
      </c>
      <c r="X12" s="380" t="str" cm="1">
        <f t="array" ref="X12" xml:space="preserve"> IFERROR( INDEX(韻母資料表, $N12, X$5), "" )</f>
        <v/>
      </c>
      <c r="Y12" s="380" t="str" cm="1">
        <f t="array" ref="Y12" xml:space="preserve"> IFERROR( IF($E12="", "", INDEX(方音聲調符號表, 1, $E12) ), "" )</f>
        <v/>
      </c>
      <c r="AA12" s="380" t="str" cm="1">
        <f t="array" ref="AA12" xml:space="preserve"> IFERROR( IF( INDEX(聲母資料表, $M12, AA$5)=0, "", INDEX(聲母資料表, $M12, AA$5) ), "")</f>
        <v/>
      </c>
      <c r="AB12" s="380" t="str" cm="1">
        <f t="array" ref="AB12" xml:space="preserve"> IFERROR( INDEX(韻母資料表, $N12, AB$5), "" )</f>
        <v/>
      </c>
      <c r="AC12" s="380" t="str">
        <f t="shared" si="11"/>
        <v/>
      </c>
      <c r="AE12" s="380" t="str" cm="1">
        <f t="array" ref="AE12" xml:space="preserve"> IFERROR( IF( INDEX(聲母資料表, $M12, AE$5)=0, "", INDEX(聲母資料表, $M12, AE$5) ), "")</f>
        <v/>
      </c>
      <c r="AF12" s="380" t="str" cm="1">
        <f t="array" ref="AF12" xml:space="preserve"> IFERROR( INDEX(韻母資料表, $N12, AF$5), "" )</f>
        <v/>
      </c>
      <c r="AG12" s="380" t="str">
        <f t="shared" si="12"/>
        <v/>
      </c>
      <c r="AI12" s="380" t="str" cm="1">
        <f t="array" ref="AI12" xml:space="preserve"> IFERROR( IF( INDEX(聲母資料表, $M12, AI$5)=0, "", INDEX(聲母資料表, $M12, AI$5) ), "")</f>
        <v/>
      </c>
      <c r="AJ12" s="380" t="str" cm="1">
        <f t="array" ref="AJ12" xml:space="preserve"> IFERROR( INDEX(韻母資料表, $N12, AJ$5), "" )</f>
        <v/>
      </c>
      <c r="AK12" s="373" t="str" cm="1">
        <f t="array" ref="AK12" xml:space="preserve"> IFERROR( INDEX(閩拚聲調符號表, $T12, $E12), "" )</f>
        <v/>
      </c>
      <c r="AL12" s="380" t="str">
        <f t="shared" si="13"/>
        <v/>
      </c>
    </row>
    <row r="13" spans="1:38">
      <c r="A13" s="333">
        <f t="shared" si="0"/>
        <v>6</v>
      </c>
      <c r="B13" s="334" t="s">
        <v>295</v>
      </c>
      <c r="C13" s="335" t="s">
        <v>296</v>
      </c>
      <c r="D13" s="335" t="s">
        <v>78</v>
      </c>
      <c r="E13" s="336">
        <v>3</v>
      </c>
      <c r="F13" s="400" t="str" cm="1">
        <f t="array" aca="1" ref="F13" ca="1" xml:space="preserve"> IF($D13="", "", $B13 &amp; " (" &amp; INDIRECT(ADDRESS( ROW(), COLUMN() + F$5 )) &amp; ") " )</f>
        <v xml:space="preserve">慶 (ㄧㄥ˪) </v>
      </c>
      <c r="G13" s="337" t="str">
        <f t="shared" si="5"/>
        <v>經三</v>
      </c>
      <c r="H13" s="394" t="str">
        <f t="shared" si="6"/>
        <v>ing</v>
      </c>
      <c r="I13" s="396" t="str">
        <f t="shared" si="7"/>
        <v>ing</v>
      </c>
      <c r="J13" s="381" t="str">
        <f t="shared" si="8"/>
        <v>ing</v>
      </c>
      <c r="K13" s="338" t="str">
        <f t="shared" si="9"/>
        <v>ㄧㄥ˪</v>
      </c>
      <c r="L13" s="349"/>
      <c r="M13" s="350" t="str">
        <f t="shared" si="1"/>
        <v/>
      </c>
      <c r="N13" s="350">
        <f t="shared" si="2"/>
        <v>44</v>
      </c>
      <c r="O13" s="351" t="str" cm="1">
        <f t="array" ref="O13" xml:space="preserve"> IFERROR( INDEX(聲母資料表, $M13, O$5), "")</f>
        <v/>
      </c>
      <c r="P13" s="351" t="str" cm="1">
        <f t="array" ref="P13" xml:space="preserve"> IFERROR( INDEX(韻母資料表, $N13, P$5), "")</f>
        <v>經</v>
      </c>
      <c r="Q13" s="352">
        <f t="shared" si="3"/>
        <v>9</v>
      </c>
      <c r="R13" s="395" t="str">
        <f t="shared" si="10"/>
        <v>三</v>
      </c>
      <c r="S13" s="351" t="str" cm="1">
        <f t="array" ref="S13" xml:space="preserve"> IFERROR( INDEX(調符字母, Q13, 1), "")</f>
        <v>e</v>
      </c>
      <c r="T13" s="352">
        <f t="shared" si="4"/>
        <v>2</v>
      </c>
      <c r="U13" s="373" t="str" cm="1">
        <f t="array" ref="U13" xml:space="preserve"> IFERROR( INDEX(聲調對照表, $T13, $E13), "" )</f>
        <v>è</v>
      </c>
      <c r="W13" s="380" t="str" cm="1">
        <f t="array" ref="W13" xml:space="preserve"> IFERROR( IF( INDEX(聲母資料表, $M13, W$5)=0, "", INDEX(聲母資料表, $M13, W$5) ), "")</f>
        <v/>
      </c>
      <c r="X13" s="380" t="str" cm="1">
        <f t="array" ref="X13" xml:space="preserve"> IFERROR( INDEX(韻母資料表, $N13, X$5), "" )</f>
        <v>ㄧㄥ</v>
      </c>
      <c r="Y13" s="380" t="str" cm="1">
        <f t="array" ref="Y13" xml:space="preserve"> IFERROR( IF($E13="", "", INDEX(方音聲調符號表, 1, $E13) ), "" )</f>
        <v>˪</v>
      </c>
      <c r="AA13" s="380" t="str" cm="1">
        <f t="array" ref="AA13" xml:space="preserve"> IFERROR( IF( INDEX(聲母資料表, $M13, AA$5)=0, "", INDEX(聲母資料表, $M13, AA$5) ), "")</f>
        <v/>
      </c>
      <c r="AB13" s="380" t="str" cm="1">
        <f t="array" ref="AB13" xml:space="preserve"> IFERROR( INDEX(韻母資料表, $N13, AB$5), "" )</f>
        <v>ing</v>
      </c>
      <c r="AC13" s="380" t="str">
        <f t="shared" si="11"/>
        <v>ing</v>
      </c>
      <c r="AE13" s="380" t="str" cm="1">
        <f t="array" ref="AE13" xml:space="preserve"> IFERROR( IF( INDEX(聲母資料表, $M13, AE$5)=0, "", INDEX(聲母資料表, $M13, AE$5) ), "")</f>
        <v/>
      </c>
      <c r="AF13" s="380" t="str" cm="1">
        <f t="array" ref="AF13" xml:space="preserve"> IFERROR( INDEX(韻母資料表, $N13, AF$5), "" )</f>
        <v>ing</v>
      </c>
      <c r="AG13" s="380" t="str">
        <f t="shared" si="12"/>
        <v>ing</v>
      </c>
      <c r="AI13" s="380" t="str" cm="1">
        <f t="array" ref="AI13" xml:space="preserve"> IFERROR( IF( INDEX(聲母資料表, $M13, AI$5)=0, "", INDEX(聲母資料表, $M13, AI$5) ), "")</f>
        <v/>
      </c>
      <c r="AJ13" s="380" t="str" cm="1">
        <f t="array" ref="AJ13" xml:space="preserve"> IFERROR( INDEX(韻母資料表, $N13, AJ$5), "" )</f>
        <v>ing</v>
      </c>
      <c r="AK13" s="373" t="str" cm="1">
        <f t="array" ref="AK13" xml:space="preserve"> IFERROR( INDEX(閩拚聲調符號表, $T13, $E13), "" )</f>
        <v>ě</v>
      </c>
      <c r="AL13" s="380" t="str">
        <f t="shared" si="13"/>
        <v>ing</v>
      </c>
    </row>
    <row r="14" spans="1:38">
      <c r="A14" s="333">
        <f t="shared" si="0"/>
        <v>7</v>
      </c>
      <c r="B14" s="334" t="s">
        <v>297</v>
      </c>
      <c r="C14" s="335" t="s">
        <v>292</v>
      </c>
      <c r="D14" s="335" t="s">
        <v>79</v>
      </c>
      <c r="E14" s="336">
        <v>8</v>
      </c>
      <c r="F14" s="400" t="str" cm="1">
        <f t="array" aca="1" ref="F14" ca="1" xml:space="preserve"> IF($D14="", "", $B14 &amp; " (" &amp; INDIRECT(ADDRESS( ROW(), COLUMN() + F$5 )) &amp; ") " )</f>
        <v xml:space="preserve">曆 (ㄌㄧㆻ˙) </v>
      </c>
      <c r="G14" s="337" t="str">
        <f t="shared" si="5"/>
        <v>經八柳</v>
      </c>
      <c r="H14" s="394" t="str">
        <f t="shared" si="6"/>
        <v>lik</v>
      </c>
      <c r="I14" s="396" t="str">
        <f t="shared" si="7"/>
        <v>lik</v>
      </c>
      <c r="J14" s="381" t="str">
        <f t="shared" si="8"/>
        <v>lik</v>
      </c>
      <c r="K14" s="338" t="str">
        <f t="shared" si="9"/>
        <v>ㄌㄧㆻ˙</v>
      </c>
      <c r="L14" s="349"/>
      <c r="M14" s="350">
        <f t="shared" si="1"/>
        <v>8</v>
      </c>
      <c r="N14" s="350">
        <f t="shared" si="2"/>
        <v>45</v>
      </c>
      <c r="O14" s="351" t="str" cm="1">
        <f t="array" ref="O14" xml:space="preserve"> IFERROR( INDEX(聲母資料表, $M14, O$5), "")</f>
        <v>柳</v>
      </c>
      <c r="P14" s="351" t="str" cm="1">
        <f t="array" ref="P14" xml:space="preserve"> IFERROR( INDEX(韻母資料表, $N14, P$5), "")</f>
        <v>經</v>
      </c>
      <c r="Q14" s="352">
        <f t="shared" si="3"/>
        <v>9</v>
      </c>
      <c r="R14" s="395" t="str">
        <f t="shared" si="10"/>
        <v>八</v>
      </c>
      <c r="S14" s="351" t="str" cm="1">
        <f t="array" ref="S14" xml:space="preserve"> IFERROR( INDEX(調符字母, Q14, 1), "")</f>
        <v>e</v>
      </c>
      <c r="T14" s="352">
        <f t="shared" si="4"/>
        <v>2</v>
      </c>
      <c r="U14" s="373" t="str" cm="1">
        <f t="array" ref="U14" xml:space="preserve"> IFERROR( INDEX(聲調對照表, $T14, $E14), "" )</f>
        <v>e̍</v>
      </c>
      <c r="W14" s="380" t="str" cm="1">
        <f t="array" ref="W14" xml:space="preserve"> IFERROR( IF( INDEX(聲母資料表, $M14, W$5)=0, "", INDEX(聲母資料表, $M14, W$5) ), "")</f>
        <v>ㄌ</v>
      </c>
      <c r="X14" s="380" t="str" cm="1">
        <f t="array" ref="X14" xml:space="preserve"> IFERROR( INDEX(韻母資料表, $N14, X$5), "" )</f>
        <v>ㄧㆻ</v>
      </c>
      <c r="Y14" s="380" t="str" cm="1">
        <f t="array" ref="Y14" xml:space="preserve"> IFERROR( IF($E14="", "", INDEX(方音聲調符號表, 1, $E14) ), "" )</f>
        <v>˙</v>
      </c>
      <c r="AA14" s="380" t="str" cm="1">
        <f t="array" ref="AA14" xml:space="preserve"> IFERROR( IF( INDEX(聲母資料表, $M14, AA$5)=0, "", INDEX(聲母資料表, $M14, AA$5) ), "")</f>
        <v>l</v>
      </c>
      <c r="AB14" s="380" t="str" cm="1">
        <f t="array" ref="AB14" xml:space="preserve"> IFERROR( INDEX(韻母資料表, $N14, AB$5), "" )</f>
        <v>ik</v>
      </c>
      <c r="AC14" s="380" t="str">
        <f t="shared" si="11"/>
        <v>ik</v>
      </c>
      <c r="AE14" s="380" t="str" cm="1">
        <f t="array" ref="AE14" xml:space="preserve"> IFERROR( IF( INDEX(聲母資料表, $M14, AE$5)=0, "", INDEX(聲母資料表, $M14, AE$5) ), "")</f>
        <v>l</v>
      </c>
      <c r="AF14" s="380" t="str" cm="1">
        <f t="array" ref="AF14" xml:space="preserve"> IFERROR( INDEX(韻母資料表, $N14, AF$5), "" )</f>
        <v>ik</v>
      </c>
      <c r="AG14" s="380" t="str">
        <f t="shared" si="12"/>
        <v>ik</v>
      </c>
      <c r="AI14" s="380" t="str" cm="1">
        <f t="array" ref="AI14" xml:space="preserve"> IFERROR( IF( INDEX(聲母資料表, $M14, AI$5)=0, "", INDEX(聲母資料表, $M14, AI$5) ), "")</f>
        <v>l</v>
      </c>
      <c r="AJ14" s="380" t="str" cm="1">
        <f t="array" ref="AJ14" xml:space="preserve"> IFERROR( INDEX(韻母資料表, $N14, AJ$5), "" )</f>
        <v>ik</v>
      </c>
      <c r="AK14" s="373" t="str" cm="1">
        <f t="array" ref="AK14" xml:space="preserve"> IFERROR( INDEX(閩拚聲調符號表, $T14, $E14), "" )</f>
        <v>é</v>
      </c>
      <c r="AL14" s="380" t="str">
        <f t="shared" si="13"/>
        <v>ik</v>
      </c>
    </row>
    <row r="15" spans="1:38">
      <c r="A15" s="333">
        <f t="shared" si="0"/>
        <v>8</v>
      </c>
      <c r="B15" s="334" t="s">
        <v>298</v>
      </c>
      <c r="C15" s="335" t="s">
        <v>299</v>
      </c>
      <c r="D15" s="335" t="s">
        <v>38</v>
      </c>
      <c r="E15" s="336">
        <v>3</v>
      </c>
      <c r="F15" s="400" t="str" cm="1">
        <f t="array" aca="1" ref="F15" ca="1" xml:space="preserve"> IF($D15="", "", $B15 &amp; " (" &amp; INDIRECT(ADDRESS( ROW(), COLUMN() + F$5 )) &amp; ") " )</f>
        <v xml:space="preserve">四 (ㄙㄨ˪) </v>
      </c>
      <c r="G15" s="337" t="str">
        <f t="shared" si="5"/>
        <v>艍三時</v>
      </c>
      <c r="H15" s="394" t="str">
        <f t="shared" si="6"/>
        <v>sù</v>
      </c>
      <c r="I15" s="396" t="str">
        <f t="shared" si="7"/>
        <v>sù</v>
      </c>
      <c r="J15" s="381" t="str">
        <f t="shared" si="8"/>
        <v>sǔ</v>
      </c>
      <c r="K15" s="338" t="str">
        <f t="shared" si="9"/>
        <v>ㄙㄨ˪</v>
      </c>
      <c r="L15" s="349"/>
      <c r="M15" s="350">
        <f t="shared" si="1"/>
        <v>16</v>
      </c>
      <c r="N15" s="350">
        <f t="shared" si="2"/>
        <v>65</v>
      </c>
      <c r="O15" s="351" t="str" cm="1">
        <f t="array" ref="O15" xml:space="preserve"> IFERROR( INDEX(聲母資料表, $M15, O$5), "")</f>
        <v>時</v>
      </c>
      <c r="P15" s="351" t="str" cm="1">
        <f t="array" ref="P15" xml:space="preserve"> IFERROR( INDEX(韻母資料表, $N15, P$5), "")</f>
        <v>艍</v>
      </c>
      <c r="Q15" s="352">
        <f t="shared" si="3"/>
        <v>27</v>
      </c>
      <c r="R15" s="395" t="str">
        <f t="shared" si="10"/>
        <v>三</v>
      </c>
      <c r="S15" s="351" t="str" cm="1">
        <f t="array" ref="S15" xml:space="preserve"> IFERROR( INDEX(調符字母, Q15, 1), "")</f>
        <v>u</v>
      </c>
      <c r="T15" s="352">
        <f t="shared" si="4"/>
        <v>6</v>
      </c>
      <c r="U15" s="373" t="str" cm="1">
        <f t="array" ref="U15" xml:space="preserve"> IFERROR( INDEX(聲調對照表, $T15, $E15), "" )</f>
        <v>ù</v>
      </c>
      <c r="W15" s="380" t="str" cm="1">
        <f t="array" ref="W15" xml:space="preserve"> IFERROR( IF( INDEX(聲母資料表, $M15, W$5)=0, "", INDEX(聲母資料表, $M15, W$5) ), "")</f>
        <v>ㄙ</v>
      </c>
      <c r="X15" s="380" t="str" cm="1">
        <f t="array" ref="X15" xml:space="preserve"> IFERROR( INDEX(韻母資料表, $N15, X$5), "" )</f>
        <v>ㄨ</v>
      </c>
      <c r="Y15" s="380" t="str" cm="1">
        <f t="array" ref="Y15" xml:space="preserve"> IFERROR( IF($E15="", "", INDEX(方音聲調符號表, 1, $E15) ), "" )</f>
        <v>˪</v>
      </c>
      <c r="AA15" s="380" t="str" cm="1">
        <f t="array" ref="AA15" xml:space="preserve"> IFERROR( IF( INDEX(聲母資料表, $M15, AA$5)=0, "", INDEX(聲母資料表, $M15, AA$5) ), "")</f>
        <v>s</v>
      </c>
      <c r="AB15" s="380" t="str" cm="1">
        <f t="array" ref="AB15" xml:space="preserve"> IFERROR( INDEX(韻母資料表, $N15, AB$5), "" )</f>
        <v>u</v>
      </c>
      <c r="AC15" s="380" t="str">
        <f t="shared" si="11"/>
        <v>ù</v>
      </c>
      <c r="AE15" s="380" t="str" cm="1">
        <f t="array" ref="AE15" xml:space="preserve"> IFERROR( IF( INDEX(聲母資料表, $M15, AE$5)=0, "", INDEX(聲母資料表, $M15, AE$5) ), "")</f>
        <v>s</v>
      </c>
      <c r="AF15" s="380" t="str" cm="1">
        <f t="array" ref="AF15" xml:space="preserve"> IFERROR( INDEX(韻母資料表, $N15, AF$5), "" )</f>
        <v>u</v>
      </c>
      <c r="AG15" s="380" t="str">
        <f t="shared" si="12"/>
        <v>ù</v>
      </c>
      <c r="AI15" s="380" t="str" cm="1">
        <f t="array" ref="AI15" xml:space="preserve"> IFERROR( IF( INDEX(聲母資料表, $M15, AI$5)=0, "", INDEX(聲母資料表, $M15, AI$5) ), "")</f>
        <v>s</v>
      </c>
      <c r="AJ15" s="380" t="str" cm="1">
        <f t="array" ref="AJ15" xml:space="preserve"> IFERROR( INDEX(韻母資料表, $N15, AJ$5), "" )</f>
        <v>u</v>
      </c>
      <c r="AK15" s="373" t="str" cm="1">
        <f t="array" ref="AK15" xml:space="preserve"> IFERROR( INDEX(閩拚聲調符號表, $T15, $E15), "" )</f>
        <v>ǔ</v>
      </c>
      <c r="AL15" s="380" t="str">
        <f t="shared" si="13"/>
        <v>ǔ</v>
      </c>
    </row>
    <row r="16" spans="1:38">
      <c r="A16" s="333">
        <f t="shared" si="0"/>
        <v>9</v>
      </c>
      <c r="B16" s="334" t="s">
        <v>300</v>
      </c>
      <c r="C16" s="335" t="s">
        <v>292</v>
      </c>
      <c r="D16" s="335" t="s">
        <v>41</v>
      </c>
      <c r="E16" s="336">
        <v>5</v>
      </c>
      <c r="F16" s="400" t="str" cm="1">
        <f t="array" aca="1" ref="F16" ca="1" xml:space="preserve"> IF($D16="", "", $B16 &amp; " (" &amp; INDIRECT(ADDRESS( ROW(), COLUMN() + F$5 )) &amp; ") " )</f>
        <v xml:space="preserve">年 (ㄌㄧㄢˊ) </v>
      </c>
      <c r="G16" s="337" t="str">
        <f t="shared" si="5"/>
        <v>堅五柳</v>
      </c>
      <c r="H16" s="394" t="str">
        <f t="shared" si="6"/>
        <v>liân</v>
      </c>
      <c r="I16" s="396" t="str">
        <f t="shared" si="7"/>
        <v>liân</v>
      </c>
      <c r="J16" s="381" t="str">
        <f t="shared" si="8"/>
        <v>liàn</v>
      </c>
      <c r="K16" s="338" t="str">
        <f t="shared" si="9"/>
        <v>ㄌㄧㄢˊ</v>
      </c>
      <c r="L16" s="349"/>
      <c r="M16" s="350">
        <f t="shared" si="1"/>
        <v>8</v>
      </c>
      <c r="N16" s="350">
        <f t="shared" si="2"/>
        <v>31</v>
      </c>
      <c r="O16" s="351" t="str" cm="1">
        <f t="array" ref="O16" xml:space="preserve"> IFERROR( INDEX(聲母資料表, $M16, O$5), "")</f>
        <v>柳</v>
      </c>
      <c r="P16" s="351" t="str" cm="1">
        <f t="array" ref="P16" xml:space="preserve"> IFERROR( INDEX(韻母資料表, $N16, P$5), "")</f>
        <v>堅</v>
      </c>
      <c r="Q16" s="352">
        <f t="shared" si="3"/>
        <v>2</v>
      </c>
      <c r="R16" s="395" t="str">
        <f t="shared" si="10"/>
        <v>五</v>
      </c>
      <c r="S16" s="351" t="str" cm="1">
        <f t="array" ref="S16" xml:space="preserve"> IFERROR( INDEX(調符字母, Q16, 1), "")</f>
        <v>a</v>
      </c>
      <c r="T16" s="352">
        <f t="shared" si="4"/>
        <v>1</v>
      </c>
      <c r="U16" s="373" t="str" cm="1">
        <f t="array" ref="U16" xml:space="preserve"> IFERROR( INDEX(聲調對照表, $T16, $E16), "" )</f>
        <v>â</v>
      </c>
      <c r="W16" s="380" t="str" cm="1">
        <f t="array" ref="W16" xml:space="preserve"> IFERROR( IF( INDEX(聲母資料表, $M16, W$5)=0, "", INDEX(聲母資料表, $M16, W$5) ), "")</f>
        <v>ㄌ</v>
      </c>
      <c r="X16" s="380" t="str" cm="1">
        <f t="array" ref="X16" xml:space="preserve"> IFERROR( INDEX(韻母資料表, $N16, X$5), "" )</f>
        <v>ㄧㄢ</v>
      </c>
      <c r="Y16" s="380" t="str" cm="1">
        <f t="array" ref="Y16" xml:space="preserve"> IFERROR( IF($E16="", "", INDEX(方音聲調符號表, 1, $E16) ), "" )</f>
        <v>ˊ</v>
      </c>
      <c r="AA16" s="380" t="str" cm="1">
        <f t="array" ref="AA16" xml:space="preserve"> IFERROR( IF( INDEX(聲母資料表, $M16, AA$5)=0, "", INDEX(聲母資料表, $M16, AA$5) ), "")</f>
        <v>l</v>
      </c>
      <c r="AB16" s="380" t="str" cm="1">
        <f t="array" ref="AB16" xml:space="preserve"> IFERROR( INDEX(韻母資料表, $N16, AB$5), "" )</f>
        <v>ian</v>
      </c>
      <c r="AC16" s="380" t="str">
        <f t="shared" si="11"/>
        <v>iân</v>
      </c>
      <c r="AE16" s="380" t="str" cm="1">
        <f t="array" ref="AE16" xml:space="preserve"> IFERROR( IF( INDEX(聲母資料表, $M16, AE$5)=0, "", INDEX(聲母資料表, $M16, AE$5) ), "")</f>
        <v>l</v>
      </c>
      <c r="AF16" s="380" t="str" cm="1">
        <f t="array" ref="AF16" xml:space="preserve"> IFERROR( INDEX(韻母資料表, $N16, AF$5), "" )</f>
        <v>ian</v>
      </c>
      <c r="AG16" s="380" t="str">
        <f t="shared" si="12"/>
        <v>iân</v>
      </c>
      <c r="AI16" s="380" t="str" cm="1">
        <f t="array" ref="AI16" xml:space="preserve"> IFERROR( IF( INDEX(聲母資料表, $M16, AI$5)=0, "", INDEX(聲母資料表, $M16, AI$5) ), "")</f>
        <v>l</v>
      </c>
      <c r="AJ16" s="380" t="str" cm="1">
        <f t="array" ref="AJ16" xml:space="preserve"> IFERROR( INDEX(韻母資料表, $N16, AJ$5), "" )</f>
        <v>ian</v>
      </c>
      <c r="AK16" s="373" t="str" cm="1">
        <f t="array" ref="AK16" xml:space="preserve"> IFERROR( INDEX(閩拚聲調符號表, $T16, $E16), "" )</f>
        <v>à</v>
      </c>
      <c r="AL16" s="380" t="str">
        <f t="shared" si="13"/>
        <v>iàn</v>
      </c>
    </row>
    <row r="17" spans="1:38">
      <c r="A17" s="333">
        <f t="shared" si="0"/>
        <v>10</v>
      </c>
      <c r="B17" s="334" t="s">
        <v>301</v>
      </c>
      <c r="C17" s="335" t="s">
        <v>302</v>
      </c>
      <c r="D17" s="335" t="s">
        <v>35</v>
      </c>
      <c r="E17" s="336">
        <v>1</v>
      </c>
      <c r="F17" s="400" t="str" cm="1">
        <f t="array" aca="1" ref="F17" ca="1" xml:space="preserve"> IF($D17="", "", $B17 &amp; " (" &amp; INDIRECT(ADDRESS( ROW(), COLUMN() + F$5 )) &amp; ") " )</f>
        <v xml:space="preserve">春 (ㄨㄣ) </v>
      </c>
      <c r="G17" s="337" t="str">
        <f t="shared" si="5"/>
        <v>君一</v>
      </c>
      <c r="H17" s="394" t="str">
        <f t="shared" si="6"/>
        <v>un</v>
      </c>
      <c r="I17" s="396" t="str">
        <f t="shared" si="7"/>
        <v>un</v>
      </c>
      <c r="J17" s="381" t="str">
        <f t="shared" si="8"/>
        <v>ūn</v>
      </c>
      <c r="K17" s="338" t="str">
        <f t="shared" si="9"/>
        <v>ㄨㄣ</v>
      </c>
      <c r="L17" s="349"/>
      <c r="M17" s="350" t="str">
        <f t="shared" si="1"/>
        <v/>
      </c>
      <c r="N17" s="350">
        <f t="shared" si="2"/>
        <v>84</v>
      </c>
      <c r="O17" s="351" t="str" cm="1">
        <f t="array" ref="O17" xml:space="preserve"> IFERROR( INDEX(聲母資料表, $M17, O$5), "")</f>
        <v/>
      </c>
      <c r="P17" s="351" t="str" cm="1">
        <f t="array" ref="P17" xml:space="preserve"> IFERROR( INDEX(韻母資料表, $N17, P$5), "")</f>
        <v>君</v>
      </c>
      <c r="Q17" s="352">
        <f t="shared" si="3"/>
        <v>1</v>
      </c>
      <c r="R17" s="395" t="str">
        <f t="shared" si="10"/>
        <v>一</v>
      </c>
      <c r="S17" s="351" t="str" cm="1">
        <f t="array" ref="S17" xml:space="preserve"> IFERROR( INDEX(調符字母, Q17, 1), "")</f>
        <v>u</v>
      </c>
      <c r="T17" s="352">
        <f t="shared" si="4"/>
        <v>6</v>
      </c>
      <c r="U17" s="373" t="str" cm="1">
        <f t="array" ref="U17" xml:space="preserve"> IFERROR( INDEX(聲調對照表, $T17, $E17), "" )</f>
        <v>u</v>
      </c>
      <c r="W17" s="380" t="str" cm="1">
        <f t="array" ref="W17" xml:space="preserve"> IFERROR( IF( INDEX(聲母資料表, $M17, W$5)=0, "", INDEX(聲母資料表, $M17, W$5) ), "")</f>
        <v/>
      </c>
      <c r="X17" s="380" t="str" cm="1">
        <f t="array" ref="X17" xml:space="preserve"> IFERROR( INDEX(韻母資料表, $N17, X$5), "" )</f>
        <v>ㄨㄣ</v>
      </c>
      <c r="Y17" s="380" t="str" cm="1">
        <f t="array" ref="Y17" xml:space="preserve"> IFERROR( IF($E17="", "", INDEX(方音聲調符號表, 1, $E17) ), "" )</f>
        <v/>
      </c>
      <c r="AA17" s="380" t="str" cm="1">
        <f t="array" ref="AA17" xml:space="preserve"> IFERROR( IF( INDEX(聲母資料表, $M17, AA$5)=0, "", INDEX(聲母資料表, $M17, AA$5) ), "")</f>
        <v/>
      </c>
      <c r="AB17" s="380" t="str" cm="1">
        <f t="array" ref="AB17" xml:space="preserve"> IFERROR( INDEX(韻母資料表, $N17, AB$5), "" )</f>
        <v>un</v>
      </c>
      <c r="AC17" s="380" t="str">
        <f t="shared" si="11"/>
        <v>un</v>
      </c>
      <c r="AE17" s="380" t="str" cm="1">
        <f t="array" ref="AE17" xml:space="preserve"> IFERROR( IF( INDEX(聲母資料表, $M17, AE$5)=0, "", INDEX(聲母資料表, $M17, AE$5) ), "")</f>
        <v/>
      </c>
      <c r="AF17" s="380" t="str" cm="1">
        <f t="array" ref="AF17" xml:space="preserve"> IFERROR( INDEX(韻母資料表, $N17, AF$5), "" )</f>
        <v>un</v>
      </c>
      <c r="AG17" s="380" t="str">
        <f t="shared" si="12"/>
        <v>un</v>
      </c>
      <c r="AI17" s="380" t="str" cm="1">
        <f t="array" ref="AI17" xml:space="preserve"> IFERROR( IF( INDEX(聲母資料表, $M17, AI$5)=0, "", INDEX(聲母資料表, $M17, AI$5) ), "")</f>
        <v/>
      </c>
      <c r="AJ17" s="380" t="str" cm="1">
        <f t="array" ref="AJ17" xml:space="preserve"> IFERROR( INDEX(韻母資料表, $N17, AJ$5), "" )</f>
        <v>un</v>
      </c>
      <c r="AK17" s="373" t="str" cm="1">
        <f t="array" ref="AK17" xml:space="preserve"> IFERROR( INDEX(閩拚聲調符號表, $T17, $E17), "" )</f>
        <v>ū</v>
      </c>
      <c r="AL17" s="380" t="str">
        <f t="shared" si="13"/>
        <v>ūn</v>
      </c>
    </row>
    <row r="18" spans="1:38">
      <c r="A18" s="333">
        <f t="shared" si="0"/>
        <v>11</v>
      </c>
      <c r="B18" s="334" t="s">
        <v>303</v>
      </c>
      <c r="C18" s="335"/>
      <c r="D18" s="335"/>
      <c r="E18" s="336"/>
      <c r="F18" s="400" t="str" cm="1">
        <f t="array" aca="1" ref="F18" ca="1" xml:space="preserve"> IF($D18="", "", $B18 &amp; " (" &amp; INDIRECT(ADDRESS( ROW(), COLUMN() + F$5 )) &amp; ") " )</f>
        <v/>
      </c>
      <c r="G18" s="337" t="str">
        <f t="shared" si="5"/>
        <v/>
      </c>
      <c r="H18" s="394" t="str">
        <f t="shared" si="6"/>
        <v/>
      </c>
      <c r="I18" s="396" t="str">
        <f t="shared" si="7"/>
        <v/>
      </c>
      <c r="J18" s="381" t="str">
        <f t="shared" si="8"/>
        <v/>
      </c>
      <c r="K18" s="338" t="str">
        <f t="shared" si="9"/>
        <v/>
      </c>
      <c r="L18" s="349"/>
      <c r="M18" s="350" t="str">
        <f t="shared" si="1"/>
        <v/>
      </c>
      <c r="N18" s="350" t="str">
        <f t="shared" si="2"/>
        <v/>
      </c>
      <c r="O18" s="351" t="str" cm="1">
        <f t="array" ref="O18" xml:space="preserve"> IFERROR( INDEX(聲母資料表, $M18, O$5), "")</f>
        <v/>
      </c>
      <c r="P18" s="351" t="str" cm="1">
        <f t="array" ref="P18" xml:space="preserve"> IFERROR( INDEX(韻母資料表, $N18, P$5), "")</f>
        <v/>
      </c>
      <c r="Q18" s="352" t="str">
        <f t="shared" si="3"/>
        <v/>
      </c>
      <c r="R18" s="395" t="str">
        <f t="shared" si="10"/>
        <v/>
      </c>
      <c r="S18" s="351" t="str" cm="1">
        <f t="array" ref="S18" xml:space="preserve"> IFERROR( INDEX(調符字母, Q18, 1), "")</f>
        <v/>
      </c>
      <c r="T18" s="352" t="str">
        <f t="shared" si="4"/>
        <v/>
      </c>
      <c r="U18" s="373" t="str" cm="1">
        <f t="array" ref="U18" xml:space="preserve"> IFERROR( INDEX(聲調對照表, $T18, $E18), "" )</f>
        <v/>
      </c>
      <c r="W18" s="380" t="str" cm="1">
        <f t="array" ref="W18" xml:space="preserve"> IFERROR( IF( INDEX(聲母資料表, $M18, W$5)=0, "", INDEX(聲母資料表, $M18, W$5) ), "")</f>
        <v/>
      </c>
      <c r="X18" s="380" t="str" cm="1">
        <f t="array" ref="X18" xml:space="preserve"> IFERROR( INDEX(韻母資料表, $N18, X$5), "" )</f>
        <v/>
      </c>
      <c r="Y18" s="380" t="str" cm="1">
        <f t="array" ref="Y18" xml:space="preserve"> IFERROR( IF($E18="", "", INDEX(方音聲調符號表, 1, $E18) ), "" )</f>
        <v/>
      </c>
      <c r="AA18" s="380" t="str" cm="1">
        <f t="array" ref="AA18" xml:space="preserve"> IFERROR( IF( INDEX(聲母資料表, $M18, AA$5)=0, "", INDEX(聲母資料表, $M18, AA$5) ), "")</f>
        <v/>
      </c>
      <c r="AB18" s="380" t="str" cm="1">
        <f t="array" ref="AB18" xml:space="preserve"> IFERROR( INDEX(韻母資料表, $N18, AB$5), "" )</f>
        <v/>
      </c>
      <c r="AC18" s="380" t="str">
        <f t="shared" si="11"/>
        <v/>
      </c>
      <c r="AE18" s="380" t="str" cm="1">
        <f t="array" ref="AE18" xml:space="preserve"> IFERROR( IF( INDEX(聲母資料表, $M18, AE$5)=0, "", INDEX(聲母資料表, $M18, AE$5) ), "")</f>
        <v/>
      </c>
      <c r="AF18" s="380" t="str" cm="1">
        <f t="array" ref="AF18" xml:space="preserve"> IFERROR( INDEX(韻母資料表, $N18, AF$5), "" )</f>
        <v/>
      </c>
      <c r="AG18" s="380" t="str">
        <f t="shared" si="12"/>
        <v/>
      </c>
      <c r="AI18" s="380" t="str" cm="1">
        <f t="array" ref="AI18" xml:space="preserve"> IFERROR( IF( INDEX(聲母資料表, $M18, AI$5)=0, "", INDEX(聲母資料表, $M18, AI$5) ), "")</f>
        <v/>
      </c>
      <c r="AJ18" s="380" t="str" cm="1">
        <f t="array" ref="AJ18" xml:space="preserve"> IFERROR( INDEX(韻母資料表, $N18, AJ$5), "" )</f>
        <v/>
      </c>
      <c r="AK18" s="373" t="str" cm="1">
        <f t="array" ref="AK18" xml:space="preserve"> IFERROR( INDEX(閩拚聲調符號表, $T18, $E18), "" )</f>
        <v/>
      </c>
      <c r="AL18" s="380" t="str">
        <f t="shared" si="13"/>
        <v/>
      </c>
    </row>
    <row r="19" spans="1:38">
      <c r="A19" s="333">
        <f t="shared" si="0"/>
        <v>12</v>
      </c>
      <c r="B19" s="334" t="s">
        <v>304</v>
      </c>
      <c r="C19" s="335" t="s">
        <v>305</v>
      </c>
      <c r="D19" s="335" t="s">
        <v>78</v>
      </c>
      <c r="E19" s="336">
        <v>5</v>
      </c>
      <c r="F19" s="400" t="str" cm="1">
        <f t="array" aca="1" ref="F19" ca="1" xml:space="preserve"> IF($D19="", "", $B19 &amp; " (" &amp; INDIRECT(ADDRESS( ROW(), COLUMN() + F$5 )) &amp; ") " )</f>
        <v xml:space="preserve">滕 (ㄊㄧㄥˊ) </v>
      </c>
      <c r="G19" s="337" t="str">
        <f t="shared" si="5"/>
        <v>經五他</v>
      </c>
      <c r="H19" s="394" t="str">
        <f t="shared" si="6"/>
        <v>thing</v>
      </c>
      <c r="I19" s="396" t="str">
        <f t="shared" si="7"/>
        <v>thing</v>
      </c>
      <c r="J19" s="381" t="str">
        <f t="shared" si="8"/>
        <v>ting</v>
      </c>
      <c r="K19" s="338" t="str">
        <f t="shared" si="9"/>
        <v>ㄊㄧㄥˊ</v>
      </c>
      <c r="L19" s="349"/>
      <c r="M19" s="350">
        <f t="shared" si="1"/>
        <v>6</v>
      </c>
      <c r="N19" s="350">
        <f t="shared" si="2"/>
        <v>44</v>
      </c>
      <c r="O19" s="351" t="str" cm="1">
        <f t="array" ref="O19" xml:space="preserve"> IFERROR( INDEX(聲母資料表, $M19, O$5), "")</f>
        <v>他</v>
      </c>
      <c r="P19" s="351" t="str" cm="1">
        <f t="array" ref="P19" xml:space="preserve"> IFERROR( INDEX(韻母資料表, $N19, P$5), "")</f>
        <v>經</v>
      </c>
      <c r="Q19" s="352">
        <f t="shared" si="3"/>
        <v>9</v>
      </c>
      <c r="R19" s="395" t="str">
        <f t="shared" si="10"/>
        <v>五</v>
      </c>
      <c r="S19" s="351" t="str" cm="1">
        <f t="array" ref="S19" xml:space="preserve"> IFERROR( INDEX(調符字母, Q19, 1), "")</f>
        <v>e</v>
      </c>
      <c r="T19" s="352">
        <f t="shared" si="4"/>
        <v>2</v>
      </c>
      <c r="U19" s="373" t="str" cm="1">
        <f t="array" ref="U19" xml:space="preserve"> IFERROR( INDEX(聲調對照表, $T19, $E19), "" )</f>
        <v>ê</v>
      </c>
      <c r="W19" s="380" t="str" cm="1">
        <f t="array" ref="W19" xml:space="preserve"> IFERROR( IF( INDEX(聲母資料表, $M19, W$5)=0, "", INDEX(聲母資料表, $M19, W$5) ), "")</f>
        <v>ㄊ</v>
      </c>
      <c r="X19" s="380" t="str" cm="1">
        <f t="array" ref="X19" xml:space="preserve"> IFERROR( INDEX(韻母資料表, $N19, X$5), "" )</f>
        <v>ㄧㄥ</v>
      </c>
      <c r="Y19" s="380" t="str" cm="1">
        <f t="array" ref="Y19" xml:space="preserve"> IFERROR( IF($E19="", "", INDEX(方音聲調符號表, 1, $E19) ), "" )</f>
        <v>ˊ</v>
      </c>
      <c r="AA19" s="380" t="str" cm="1">
        <f t="array" ref="AA19" xml:space="preserve"> IFERROR( IF( INDEX(聲母資料表, $M19, AA$5)=0, "", INDEX(聲母資料表, $M19, AA$5) ), "")</f>
        <v>th</v>
      </c>
      <c r="AB19" s="380" t="str" cm="1">
        <f t="array" ref="AB19" xml:space="preserve"> IFERROR( INDEX(韻母資料表, $N19, AB$5), "" )</f>
        <v>ing</v>
      </c>
      <c r="AC19" s="380" t="str">
        <f t="shared" si="11"/>
        <v>ing</v>
      </c>
      <c r="AE19" s="380" t="str" cm="1">
        <f t="array" ref="AE19" xml:space="preserve"> IFERROR( IF( INDEX(聲母資料表, $M19, AE$5)=0, "", INDEX(聲母資料表, $M19, AE$5) ), "")</f>
        <v>th</v>
      </c>
      <c r="AF19" s="380" t="str" cm="1">
        <f t="array" ref="AF19" xml:space="preserve"> IFERROR( INDEX(韻母資料表, $N19, AF$5), "" )</f>
        <v>ing</v>
      </c>
      <c r="AG19" s="380" t="str">
        <f t="shared" si="12"/>
        <v>ing</v>
      </c>
      <c r="AI19" s="380" t="str" cm="1">
        <f t="array" ref="AI19" xml:space="preserve"> IFERROR( IF( INDEX(聲母資料表, $M19, AI$5)=0, "", INDEX(聲母資料表, $M19, AI$5) ), "")</f>
        <v>t</v>
      </c>
      <c r="AJ19" s="380" t="str" cm="1">
        <f t="array" ref="AJ19" xml:space="preserve"> IFERROR( INDEX(韻母資料表, $N19, AJ$5), "" )</f>
        <v>ing</v>
      </c>
      <c r="AK19" s="373" t="str" cm="1">
        <f t="array" ref="AK19" xml:space="preserve"> IFERROR( INDEX(閩拚聲調符號表, $T19, $E19), "" )</f>
        <v>è</v>
      </c>
      <c r="AL19" s="380" t="str">
        <f t="shared" si="13"/>
        <v>ing</v>
      </c>
    </row>
    <row r="20" spans="1:38">
      <c r="A20" s="333">
        <f t="shared" si="0"/>
        <v>13</v>
      </c>
      <c r="B20" s="334" t="s">
        <v>306</v>
      </c>
      <c r="C20" s="335" t="s">
        <v>307</v>
      </c>
      <c r="D20" s="335" t="s">
        <v>38</v>
      </c>
      <c r="E20" s="336">
        <v>2</v>
      </c>
      <c r="F20" s="400" t="str" cm="1">
        <f t="array" aca="1" ref="F20" ca="1" xml:space="preserve"> IF($D20="", "", $B20 &amp; " (" &amp; INDIRECT(ADDRESS( ROW(), COLUMN() + F$5 )) &amp; ") " )</f>
        <v xml:space="preserve">子 (ㄨˋ) </v>
      </c>
      <c r="G20" s="337" t="str">
        <f t="shared" si="5"/>
        <v>艍二</v>
      </c>
      <c r="H20" s="394" t="str">
        <f t="shared" si="6"/>
        <v>ú</v>
      </c>
      <c r="I20" s="396" t="str">
        <f t="shared" si="7"/>
        <v>ú</v>
      </c>
      <c r="J20" s="381" t="str">
        <f t="shared" si="8"/>
        <v>ú</v>
      </c>
      <c r="K20" s="338" t="str">
        <f t="shared" si="9"/>
        <v>ㄨˋ</v>
      </c>
      <c r="L20" s="349"/>
      <c r="M20" s="350" t="str">
        <f t="shared" si="1"/>
        <v/>
      </c>
      <c r="N20" s="350">
        <f t="shared" si="2"/>
        <v>65</v>
      </c>
      <c r="O20" s="351" t="str" cm="1">
        <f t="array" ref="O20" xml:space="preserve"> IFERROR( INDEX(聲母資料表, $M20, O$5), "")</f>
        <v/>
      </c>
      <c r="P20" s="351" t="str" cm="1">
        <f t="array" ref="P20" xml:space="preserve"> IFERROR( INDEX(韻母資料表, $N20, P$5), "")</f>
        <v>艍</v>
      </c>
      <c r="Q20" s="352">
        <f t="shared" si="3"/>
        <v>27</v>
      </c>
      <c r="R20" s="395" t="str">
        <f t="shared" si="10"/>
        <v>二</v>
      </c>
      <c r="S20" s="351" t="str" cm="1">
        <f t="array" ref="S20" xml:space="preserve"> IFERROR( INDEX(調符字母, Q20, 1), "")</f>
        <v>u</v>
      </c>
      <c r="T20" s="352">
        <f t="shared" si="4"/>
        <v>6</v>
      </c>
      <c r="U20" s="373" t="str" cm="1">
        <f t="array" ref="U20" xml:space="preserve"> IFERROR( INDEX(聲調對照表, $T20, $E20), "" )</f>
        <v>ú</v>
      </c>
      <c r="W20" s="380" t="str" cm="1">
        <f t="array" ref="W20" xml:space="preserve"> IFERROR( IF( INDEX(聲母資料表, $M20, W$5)=0, "", INDEX(聲母資料表, $M20, W$5) ), "")</f>
        <v/>
      </c>
      <c r="X20" s="380" t="str" cm="1">
        <f t="array" ref="X20" xml:space="preserve"> IFERROR( INDEX(韻母資料表, $N20, X$5), "" )</f>
        <v>ㄨ</v>
      </c>
      <c r="Y20" s="380" t="str" cm="1">
        <f t="array" ref="Y20" xml:space="preserve"> IFERROR( IF($E20="", "", INDEX(方音聲調符號表, 1, $E20) ), "" )</f>
        <v>ˋ</v>
      </c>
      <c r="AA20" s="380" t="str" cm="1">
        <f t="array" ref="AA20" xml:space="preserve"> IFERROR( IF( INDEX(聲母資料表, $M20, AA$5)=0, "", INDEX(聲母資料表, $M20, AA$5) ), "")</f>
        <v/>
      </c>
      <c r="AB20" s="380" t="str" cm="1">
        <f t="array" ref="AB20" xml:space="preserve"> IFERROR( INDEX(韻母資料表, $N20, AB$5), "" )</f>
        <v>u</v>
      </c>
      <c r="AC20" s="380" t="str">
        <f t="shared" si="11"/>
        <v>ú</v>
      </c>
      <c r="AE20" s="380" t="str" cm="1">
        <f t="array" ref="AE20" xml:space="preserve"> IFERROR( IF( INDEX(聲母資料表, $M20, AE$5)=0, "", INDEX(聲母資料表, $M20, AE$5) ), "")</f>
        <v/>
      </c>
      <c r="AF20" s="380" t="str" cm="1">
        <f t="array" ref="AF20" xml:space="preserve"> IFERROR( INDEX(韻母資料表, $N20, AF$5), "" )</f>
        <v>u</v>
      </c>
      <c r="AG20" s="380" t="str">
        <f t="shared" si="12"/>
        <v>ú</v>
      </c>
      <c r="AI20" s="380" t="str" cm="1">
        <f t="array" ref="AI20" xml:space="preserve"> IFERROR( IF( INDEX(聲母資料表, $M20, AI$5)=0, "", INDEX(聲母資料表, $M20, AI$5) ), "")</f>
        <v/>
      </c>
      <c r="AJ20" s="380" t="str" cm="1">
        <f t="array" ref="AJ20" xml:space="preserve"> IFERROR( INDEX(韻母資料表, $N20, AJ$5), "" )</f>
        <v>u</v>
      </c>
      <c r="AK20" s="373" t="str" cm="1">
        <f t="array" ref="AK20" xml:space="preserve"> IFERROR( INDEX(閩拚聲調符號表, $T20, $E20), "" )</f>
        <v>ú</v>
      </c>
      <c r="AL20" s="380" t="str">
        <f t="shared" si="13"/>
        <v>ú</v>
      </c>
    </row>
    <row r="21" spans="1:38">
      <c r="A21" s="333">
        <f t="shared" si="0"/>
        <v>14</v>
      </c>
      <c r="B21" s="334" t="s">
        <v>308</v>
      </c>
      <c r="C21" s="335" t="s">
        <v>294</v>
      </c>
      <c r="D21" s="335" t="s">
        <v>78</v>
      </c>
      <c r="E21" s="336">
        <v>1</v>
      </c>
      <c r="F21" s="400" t="str" cm="1">
        <f t="array" aca="1" ref="F21" ca="1" xml:space="preserve"> IF($D21="", "", $B21 &amp; " (" &amp; INDIRECT(ADDRESS( ROW(), COLUMN() + F$5 )) &amp; ") " )</f>
        <v xml:space="preserve">京 (ㄎㄧㄥ) </v>
      </c>
      <c r="G21" s="337" t="str">
        <f t="shared" si="5"/>
        <v>經一去</v>
      </c>
      <c r="H21" s="394" t="str">
        <f t="shared" si="6"/>
        <v>khing</v>
      </c>
      <c r="I21" s="396" t="str">
        <f t="shared" si="7"/>
        <v>khing</v>
      </c>
      <c r="J21" s="381" t="str">
        <f t="shared" si="8"/>
        <v>king</v>
      </c>
      <c r="K21" s="338" t="str">
        <f t="shared" si="9"/>
        <v>ㄎㄧㄥ</v>
      </c>
      <c r="L21" s="349"/>
      <c r="M21" s="350">
        <f t="shared" si="1"/>
        <v>10</v>
      </c>
      <c r="N21" s="350">
        <f t="shared" si="2"/>
        <v>44</v>
      </c>
      <c r="O21" s="351" t="str" cm="1">
        <f t="array" ref="O21" xml:space="preserve"> IFERROR( INDEX(聲母資料表, $M21, O$5), "")</f>
        <v>去</v>
      </c>
      <c r="P21" s="351" t="str" cm="1">
        <f t="array" ref="P21" xml:space="preserve"> IFERROR( INDEX(韻母資料表, $N21, P$5), "")</f>
        <v>經</v>
      </c>
      <c r="Q21" s="352">
        <f t="shared" si="3"/>
        <v>9</v>
      </c>
      <c r="R21" s="395" t="str">
        <f t="shared" si="10"/>
        <v>一</v>
      </c>
      <c r="S21" s="351" t="str" cm="1">
        <f t="array" ref="S21" xml:space="preserve"> IFERROR( INDEX(調符字母, Q21, 1), "")</f>
        <v>e</v>
      </c>
      <c r="T21" s="352">
        <f t="shared" si="4"/>
        <v>2</v>
      </c>
      <c r="U21" s="373" t="str" cm="1">
        <f t="array" ref="U21" xml:space="preserve"> IFERROR( INDEX(聲調對照表, $T21, $E21), "" )</f>
        <v>e</v>
      </c>
      <c r="W21" s="380" t="str" cm="1">
        <f t="array" ref="W21" xml:space="preserve"> IFERROR( IF( INDEX(聲母資料表, $M21, W$5)=0, "", INDEX(聲母資料表, $M21, W$5) ), "")</f>
        <v>ㄎ</v>
      </c>
      <c r="X21" s="380" t="str" cm="1">
        <f t="array" ref="X21" xml:space="preserve"> IFERROR( INDEX(韻母資料表, $N21, X$5), "" )</f>
        <v>ㄧㄥ</v>
      </c>
      <c r="Y21" s="380" t="str" cm="1">
        <f t="array" ref="Y21" xml:space="preserve"> IFERROR( IF($E21="", "", INDEX(方音聲調符號表, 1, $E21) ), "" )</f>
        <v/>
      </c>
      <c r="AA21" s="380" t="str" cm="1">
        <f t="array" ref="AA21" xml:space="preserve"> IFERROR( IF( INDEX(聲母資料表, $M21, AA$5)=0, "", INDEX(聲母資料表, $M21, AA$5) ), "")</f>
        <v>kh</v>
      </c>
      <c r="AB21" s="380" t="str" cm="1">
        <f t="array" ref="AB21" xml:space="preserve"> IFERROR( INDEX(韻母資料表, $N21, AB$5), "" )</f>
        <v>ing</v>
      </c>
      <c r="AC21" s="380" t="str">
        <f t="shared" si="11"/>
        <v>ing</v>
      </c>
      <c r="AE21" s="380" t="str" cm="1">
        <f t="array" ref="AE21" xml:space="preserve"> IFERROR( IF( INDEX(聲母資料表, $M21, AE$5)=0, "", INDEX(聲母資料表, $M21, AE$5) ), "")</f>
        <v>kh</v>
      </c>
      <c r="AF21" s="380" t="str" cm="1">
        <f t="array" ref="AF21" xml:space="preserve"> IFERROR( INDEX(韻母資料表, $N21, AF$5), "" )</f>
        <v>ing</v>
      </c>
      <c r="AG21" s="380" t="str">
        <f t="shared" si="12"/>
        <v>ing</v>
      </c>
      <c r="AI21" s="380" t="str" cm="1">
        <f t="array" ref="AI21" xml:space="preserve"> IFERROR( IF( INDEX(聲母資料表, $M21, AI$5)=0, "", INDEX(聲母資料表, $M21, AI$5) ), "")</f>
        <v>k</v>
      </c>
      <c r="AJ21" s="380" t="str" cm="1">
        <f t="array" ref="AJ21" xml:space="preserve"> IFERROR( INDEX(韻母資料表, $N21, AJ$5), "" )</f>
        <v>ing</v>
      </c>
      <c r="AK21" s="373" t="str" cm="1">
        <f t="array" ref="AK21" xml:space="preserve"> IFERROR( INDEX(閩拚聲調符號表, $T21, $E21), "" )</f>
        <v>ē</v>
      </c>
      <c r="AL21" s="380" t="str">
        <f t="shared" si="13"/>
        <v>ing</v>
      </c>
    </row>
    <row r="22" spans="1:38">
      <c r="A22" s="333">
        <f t="shared" si="0"/>
        <v>15</v>
      </c>
      <c r="B22" s="334" t="s">
        <v>309</v>
      </c>
      <c r="C22" s="335" t="s">
        <v>305</v>
      </c>
      <c r="D22" s="335" t="s">
        <v>79</v>
      </c>
      <c r="E22" s="336">
        <v>4</v>
      </c>
      <c r="F22" s="400" t="str" cm="1">
        <f t="array" aca="1" ref="F22" ca="1" xml:space="preserve"> IF($D22="", "", $B22 &amp; " (" &amp; INDIRECT(ADDRESS( ROW(), COLUMN() + F$5 )) &amp; ") " )</f>
        <v xml:space="preserve">謫 (ㄊㄧㆻ) </v>
      </c>
      <c r="G22" s="337" t="str">
        <f t="shared" si="5"/>
        <v>經四他</v>
      </c>
      <c r="H22" s="394" t="str">
        <f t="shared" si="6"/>
        <v>thik</v>
      </c>
      <c r="I22" s="396" t="str">
        <f t="shared" si="7"/>
        <v>thik</v>
      </c>
      <c r="J22" s="381" t="str">
        <f t="shared" si="8"/>
        <v>tik</v>
      </c>
      <c r="K22" s="338" t="str">
        <f t="shared" si="9"/>
        <v>ㄊㄧㆻ</v>
      </c>
      <c r="L22" s="349"/>
      <c r="M22" s="350">
        <f t="shared" si="1"/>
        <v>6</v>
      </c>
      <c r="N22" s="350">
        <f t="shared" si="2"/>
        <v>45</v>
      </c>
      <c r="O22" s="351" t="str" cm="1">
        <f t="array" ref="O22" xml:space="preserve"> IFERROR( INDEX(聲母資料表, $M22, O$5), "")</f>
        <v>他</v>
      </c>
      <c r="P22" s="351" t="str" cm="1">
        <f t="array" ref="P22" xml:space="preserve"> IFERROR( INDEX(韻母資料表, $N22, P$5), "")</f>
        <v>經</v>
      </c>
      <c r="Q22" s="352">
        <f t="shared" si="3"/>
        <v>9</v>
      </c>
      <c r="R22" s="395" t="str">
        <f t="shared" si="10"/>
        <v>四</v>
      </c>
      <c r="S22" s="351" t="str" cm="1">
        <f t="array" ref="S22" xml:space="preserve"> IFERROR( INDEX(調符字母, Q22, 1), "")</f>
        <v>e</v>
      </c>
      <c r="T22" s="352">
        <f t="shared" si="4"/>
        <v>2</v>
      </c>
      <c r="U22" s="373" t="str" cm="1">
        <f t="array" ref="U22" xml:space="preserve"> IFERROR( INDEX(聲調對照表, $T22, $E22), "" )</f>
        <v>e</v>
      </c>
      <c r="W22" s="380" t="str" cm="1">
        <f t="array" ref="W22" xml:space="preserve"> IFERROR( IF( INDEX(聲母資料表, $M22, W$5)=0, "", INDEX(聲母資料表, $M22, W$5) ), "")</f>
        <v>ㄊ</v>
      </c>
      <c r="X22" s="380" t="str" cm="1">
        <f t="array" ref="X22" xml:space="preserve"> IFERROR( INDEX(韻母資料表, $N22, X$5), "" )</f>
        <v>ㄧㆻ</v>
      </c>
      <c r="Y22" s="380" t="str" cm="1">
        <f t="array" ref="Y22" xml:space="preserve"> IFERROR( IF($E22="", "", INDEX(方音聲調符號表, 1, $E22) ), "" )</f>
        <v/>
      </c>
      <c r="AA22" s="380" t="str" cm="1">
        <f t="array" ref="AA22" xml:space="preserve"> IFERROR( IF( INDEX(聲母資料表, $M22, AA$5)=0, "", INDEX(聲母資料表, $M22, AA$5) ), "")</f>
        <v>th</v>
      </c>
      <c r="AB22" s="380" t="str" cm="1">
        <f t="array" ref="AB22" xml:space="preserve"> IFERROR( INDEX(韻母資料表, $N22, AB$5), "" )</f>
        <v>ik</v>
      </c>
      <c r="AC22" s="380" t="str">
        <f t="shared" si="11"/>
        <v>ik</v>
      </c>
      <c r="AE22" s="380" t="str" cm="1">
        <f t="array" ref="AE22" xml:space="preserve"> IFERROR( IF( INDEX(聲母資料表, $M22, AE$5)=0, "", INDEX(聲母資料表, $M22, AE$5) ), "")</f>
        <v>th</v>
      </c>
      <c r="AF22" s="380" t="str" cm="1">
        <f t="array" ref="AF22" xml:space="preserve"> IFERROR( INDEX(韻母資料表, $N22, AF$5), "" )</f>
        <v>ik</v>
      </c>
      <c r="AG22" s="380" t="str">
        <f t="shared" si="12"/>
        <v>ik</v>
      </c>
      <c r="AI22" s="380" t="str" cm="1">
        <f t="array" ref="AI22" xml:space="preserve"> IFERROR( IF( INDEX(聲母資料表, $M22, AI$5)=0, "", INDEX(聲母資料表, $M22, AI$5) ), "")</f>
        <v>t</v>
      </c>
      <c r="AJ22" s="380" t="str" cm="1">
        <f t="array" ref="AJ22" xml:space="preserve"> IFERROR( INDEX(韻母資料表, $N22, AJ$5), "" )</f>
        <v>ik</v>
      </c>
      <c r="AK22" s="373" t="str" cm="1">
        <f t="array" ref="AK22" xml:space="preserve"> IFERROR( INDEX(閩拚聲調符號表, $T22, $E22), "" )</f>
        <v>ě</v>
      </c>
      <c r="AL22" s="380" t="str">
        <f t="shared" si="13"/>
        <v>ik</v>
      </c>
    </row>
    <row r="23" spans="1:38">
      <c r="A23" s="333">
        <f t="shared" si="0"/>
        <v>16</v>
      </c>
      <c r="B23" s="334" t="s">
        <v>310</v>
      </c>
      <c r="C23" s="335" t="s">
        <v>299</v>
      </c>
      <c r="D23" s="335" t="s">
        <v>162</v>
      </c>
      <c r="E23" s="336">
        <v>2</v>
      </c>
      <c r="F23" s="400" t="str" cm="1">
        <f t="array" aca="1" ref="F23" ca="1" xml:space="preserve"> IF($D23="", "", $B23 &amp; " (" &amp; INDIRECT(ADDRESS( ROW(), COLUMN() + F$5 )) &amp; ") " )</f>
        <v xml:space="preserve">守 (ㄙㄧㄨˋ) </v>
      </c>
      <c r="G23" s="337" t="str">
        <f t="shared" si="5"/>
        <v>丩二時</v>
      </c>
      <c r="H23" s="394" t="str">
        <f t="shared" si="6"/>
        <v>siú</v>
      </c>
      <c r="I23" s="396" t="str">
        <f t="shared" si="7"/>
        <v>siú</v>
      </c>
      <c r="J23" s="381" t="str">
        <f t="shared" si="8"/>
        <v>siú</v>
      </c>
      <c r="K23" s="338" t="str">
        <f t="shared" si="9"/>
        <v>ㄙㄧㄨˋ</v>
      </c>
      <c r="L23" s="349"/>
      <c r="M23" s="350">
        <f t="shared" si="1"/>
        <v>16</v>
      </c>
      <c r="N23" s="350">
        <f t="shared" si="2"/>
        <v>51</v>
      </c>
      <c r="O23" s="351" t="str" cm="1">
        <f t="array" ref="O23" xml:space="preserve"> IFERROR( INDEX(聲母資料表, $M23, O$5), "")</f>
        <v>時</v>
      </c>
      <c r="P23" s="351" t="str" cm="1">
        <f t="array" ref="P23" xml:space="preserve"> IFERROR( INDEX(韻母資料表, $N23, P$5), "")</f>
        <v>丩</v>
      </c>
      <c r="Q23" s="352">
        <f t="shared" si="3"/>
        <v>30</v>
      </c>
      <c r="R23" s="395" t="str">
        <f t="shared" si="10"/>
        <v>二</v>
      </c>
      <c r="S23" s="351" t="str" cm="1">
        <f t="array" ref="S23" xml:space="preserve"> IFERROR( INDEX(調符字母, Q23, 1), "")</f>
        <v>u</v>
      </c>
      <c r="T23" s="352">
        <f t="shared" si="4"/>
        <v>6</v>
      </c>
      <c r="U23" s="373" t="str" cm="1">
        <f t="array" ref="U23" xml:space="preserve"> IFERROR( INDEX(聲調對照表, $T23, $E23), "" )</f>
        <v>ú</v>
      </c>
      <c r="W23" s="380" t="str" cm="1">
        <f t="array" ref="W23" xml:space="preserve"> IFERROR( IF( INDEX(聲母資料表, $M23, W$5)=0, "", INDEX(聲母資料表, $M23, W$5) ), "")</f>
        <v>ㄙ</v>
      </c>
      <c r="X23" s="380" t="str" cm="1">
        <f t="array" ref="X23" xml:space="preserve"> IFERROR( INDEX(韻母資料表, $N23, X$5), "" )</f>
        <v>ㄧㄨ</v>
      </c>
      <c r="Y23" s="380" t="str" cm="1">
        <f t="array" ref="Y23" xml:space="preserve"> IFERROR( IF($E23="", "", INDEX(方音聲調符號表, 1, $E23) ), "" )</f>
        <v>ˋ</v>
      </c>
      <c r="AA23" s="380" t="str" cm="1">
        <f t="array" ref="AA23" xml:space="preserve"> IFERROR( IF( INDEX(聲母資料表, $M23, AA$5)=0, "", INDEX(聲母資料表, $M23, AA$5) ), "")</f>
        <v>s</v>
      </c>
      <c r="AB23" s="380" t="str" cm="1">
        <f t="array" ref="AB23" xml:space="preserve"> IFERROR( INDEX(韻母資料表, $N23, AB$5), "" )</f>
        <v>iu</v>
      </c>
      <c r="AC23" s="380" t="str">
        <f t="shared" si="11"/>
        <v>iú</v>
      </c>
      <c r="AE23" s="380" t="str" cm="1">
        <f t="array" ref="AE23" xml:space="preserve"> IFERROR( IF( INDEX(聲母資料表, $M23, AE$5)=0, "", INDEX(聲母資料表, $M23, AE$5) ), "")</f>
        <v>s</v>
      </c>
      <c r="AF23" s="380" t="str" cm="1">
        <f t="array" ref="AF23" xml:space="preserve"> IFERROR( INDEX(韻母資料表, $N23, AF$5), "" )</f>
        <v>iu</v>
      </c>
      <c r="AG23" s="380" t="str">
        <f t="shared" si="12"/>
        <v>iú</v>
      </c>
      <c r="AI23" s="380" t="str" cm="1">
        <f t="array" ref="AI23" xml:space="preserve"> IFERROR( IF( INDEX(聲母資料表, $M23, AI$5)=0, "", INDEX(聲母資料表, $M23, AI$5) ), "")</f>
        <v>s</v>
      </c>
      <c r="AJ23" s="380" t="str" cm="1">
        <f t="array" ref="AJ23" xml:space="preserve"> IFERROR( INDEX(韻母資料表, $N23, AJ$5), "" )</f>
        <v>iu</v>
      </c>
      <c r="AK23" s="373" t="str" cm="1">
        <f t="array" ref="AK23" xml:space="preserve"> IFERROR( INDEX(閩拚聲調符號表, $T23, $E23), "" )</f>
        <v>ú</v>
      </c>
      <c r="AL23" s="380" t="str">
        <f t="shared" si="13"/>
        <v>iú</v>
      </c>
    </row>
    <row r="24" spans="1:38">
      <c r="A24" s="333">
        <f t="shared" si="0"/>
        <v>17</v>
      </c>
      <c r="B24" s="334" t="s">
        <v>311</v>
      </c>
      <c r="C24" s="335" t="s">
        <v>312</v>
      </c>
      <c r="D24" s="335" t="s">
        <v>39</v>
      </c>
      <c r="E24" s="336">
        <v>1</v>
      </c>
      <c r="F24" s="400" t="str" cm="1">
        <f t="array" aca="1" ref="F24" ca="1" xml:space="preserve"> IF($D24="", "", $B24 &amp; " (" &amp; INDIRECT(ADDRESS( ROW(), COLUMN() + F$5 )) &amp; ") " )</f>
        <v xml:space="preserve">巴 (ㄆㄚ) </v>
      </c>
      <c r="G24" s="337" t="str">
        <f t="shared" si="5"/>
        <v>膠一頗</v>
      </c>
      <c r="H24" s="394" t="str">
        <f t="shared" si="6"/>
        <v>pha</v>
      </c>
      <c r="I24" s="396" t="str">
        <f t="shared" si="7"/>
        <v>pha</v>
      </c>
      <c r="J24" s="381" t="str">
        <f t="shared" si="8"/>
        <v>pā</v>
      </c>
      <c r="K24" s="338" t="str">
        <f t="shared" si="9"/>
        <v>ㄆㄚ</v>
      </c>
      <c r="L24" s="349"/>
      <c r="M24" s="350">
        <f t="shared" si="1"/>
        <v>2</v>
      </c>
      <c r="N24" s="350">
        <f t="shared" si="2"/>
        <v>1</v>
      </c>
      <c r="O24" s="351" t="str" cm="1">
        <f t="array" ref="O24" xml:space="preserve"> IFERROR( INDEX(聲母資料表, $M24, O$5), "")</f>
        <v>頗</v>
      </c>
      <c r="P24" s="351" t="str" cm="1">
        <f t="array" ref="P24" xml:space="preserve"> IFERROR( INDEX(韻母資料表, $N24, P$5), "")</f>
        <v>膠</v>
      </c>
      <c r="Q24" s="352">
        <f t="shared" si="3"/>
        <v>28</v>
      </c>
      <c r="R24" s="395" t="str">
        <f t="shared" si="10"/>
        <v>一</v>
      </c>
      <c r="S24" s="351" t="str" cm="1">
        <f t="array" ref="S24" xml:space="preserve"> IFERROR( INDEX(調符字母, Q24, 1), "")</f>
        <v>a</v>
      </c>
      <c r="T24" s="352">
        <f t="shared" si="4"/>
        <v>1</v>
      </c>
      <c r="U24" s="373" t="str" cm="1">
        <f t="array" ref="U24" xml:space="preserve"> IFERROR( INDEX(聲調對照表, $T24, $E24), "" )</f>
        <v>a</v>
      </c>
      <c r="W24" s="380" t="str" cm="1">
        <f t="array" ref="W24" xml:space="preserve"> IFERROR( IF( INDEX(聲母資料表, $M24, W$5)=0, "", INDEX(聲母資料表, $M24, W$5) ), "")</f>
        <v>ㄆ</v>
      </c>
      <c r="X24" s="380" t="str" cm="1">
        <f t="array" ref="X24" xml:space="preserve"> IFERROR( INDEX(韻母資料表, $N24, X$5), "" )</f>
        <v>ㄚ</v>
      </c>
      <c r="Y24" s="380" t="str" cm="1">
        <f t="array" ref="Y24" xml:space="preserve"> IFERROR( IF($E24="", "", INDEX(方音聲調符號表, 1, $E24) ), "" )</f>
        <v/>
      </c>
      <c r="AA24" s="380" t="str" cm="1">
        <f t="array" ref="AA24" xml:space="preserve"> IFERROR( IF( INDEX(聲母資料表, $M24, AA$5)=0, "", INDEX(聲母資料表, $M24, AA$5) ), "")</f>
        <v>ph</v>
      </c>
      <c r="AB24" s="380" t="str" cm="1">
        <f t="array" ref="AB24" xml:space="preserve"> IFERROR( INDEX(韻母資料表, $N24, AB$5), "" )</f>
        <v>a</v>
      </c>
      <c r="AC24" s="380" t="str">
        <f t="shared" si="11"/>
        <v>a</v>
      </c>
      <c r="AE24" s="380" t="str" cm="1">
        <f t="array" ref="AE24" xml:space="preserve"> IFERROR( IF( INDEX(聲母資料表, $M24, AE$5)=0, "", INDEX(聲母資料表, $M24, AE$5) ), "")</f>
        <v>ph</v>
      </c>
      <c r="AF24" s="380" t="str" cm="1">
        <f t="array" ref="AF24" xml:space="preserve"> IFERROR( INDEX(韻母資料表, $N24, AF$5), "" )</f>
        <v>a</v>
      </c>
      <c r="AG24" s="380" t="str">
        <f t="shared" si="12"/>
        <v>a</v>
      </c>
      <c r="AI24" s="380" t="str" cm="1">
        <f t="array" ref="AI24" xml:space="preserve"> IFERROR( IF( INDEX(聲母資料表, $M24, AI$5)=0, "", INDEX(聲母資料表, $M24, AI$5) ), "")</f>
        <v>p</v>
      </c>
      <c r="AJ24" s="380" t="str" cm="1">
        <f t="array" ref="AJ24" xml:space="preserve"> IFERROR( INDEX(韻母資料表, $N24, AJ$5), "" )</f>
        <v>a</v>
      </c>
      <c r="AK24" s="373" t="str" cm="1">
        <f t="array" ref="AK24" xml:space="preserve"> IFERROR( INDEX(閩拚聲調符號表, $T24, $E24), "" )</f>
        <v>ā</v>
      </c>
      <c r="AL24" s="380" t="str">
        <f t="shared" si="13"/>
        <v>ā</v>
      </c>
    </row>
    <row r="25" spans="1:38">
      <c r="A25" s="333">
        <f t="shared" si="0"/>
        <v>18</v>
      </c>
      <c r="B25" s="334" t="s">
        <v>313</v>
      </c>
      <c r="C25" s="335" t="s">
        <v>292</v>
      </c>
      <c r="D25" s="335" t="s">
        <v>78</v>
      </c>
      <c r="E25" s="336">
        <v>5</v>
      </c>
      <c r="F25" s="400" t="str" cm="1">
        <f t="array" aca="1" ref="F25" ca="1" xml:space="preserve"> IF($D25="", "", $B25 &amp; " (" &amp; INDIRECT(ADDRESS( ROW(), COLUMN() + F$5 )) &amp; ") " )</f>
        <v xml:space="preserve">陵 (ㄌㄧㄥˊ) </v>
      </c>
      <c r="G25" s="337" t="str">
        <f t="shared" si="5"/>
        <v>經五柳</v>
      </c>
      <c r="H25" s="394" t="str">
        <f t="shared" si="6"/>
        <v>ling</v>
      </c>
      <c r="I25" s="396" t="str">
        <f t="shared" si="7"/>
        <v>ling</v>
      </c>
      <c r="J25" s="381" t="str">
        <f t="shared" si="8"/>
        <v>ling</v>
      </c>
      <c r="K25" s="338" t="str">
        <f t="shared" si="9"/>
        <v>ㄌㄧㄥˊ</v>
      </c>
      <c r="L25" s="349"/>
      <c r="M25" s="350">
        <f t="shared" si="1"/>
        <v>8</v>
      </c>
      <c r="N25" s="350">
        <f t="shared" si="2"/>
        <v>44</v>
      </c>
      <c r="O25" s="351" t="str" cm="1">
        <f t="array" ref="O25" xml:space="preserve"> IFERROR( INDEX(聲母資料表, $M25, O$5), "")</f>
        <v>柳</v>
      </c>
      <c r="P25" s="351" t="str" cm="1">
        <f t="array" ref="P25" xml:space="preserve"> IFERROR( INDEX(韻母資料表, $N25, P$5), "")</f>
        <v>經</v>
      </c>
      <c r="Q25" s="352">
        <f t="shared" si="3"/>
        <v>9</v>
      </c>
      <c r="R25" s="395" t="str">
        <f t="shared" si="10"/>
        <v>五</v>
      </c>
      <c r="S25" s="351" t="str" cm="1">
        <f t="array" ref="S25" xml:space="preserve"> IFERROR( INDEX(調符字母, Q25, 1), "")</f>
        <v>e</v>
      </c>
      <c r="T25" s="352">
        <f t="shared" si="4"/>
        <v>2</v>
      </c>
      <c r="U25" s="373" t="str" cm="1">
        <f t="array" ref="U25" xml:space="preserve"> IFERROR( INDEX(聲調對照表, $T25, $E25), "" )</f>
        <v>ê</v>
      </c>
      <c r="W25" s="380" t="str" cm="1">
        <f t="array" ref="W25" xml:space="preserve"> IFERROR( IF( INDEX(聲母資料表, $M25, W$5)=0, "", INDEX(聲母資料表, $M25, W$5) ), "")</f>
        <v>ㄌ</v>
      </c>
      <c r="X25" s="380" t="str" cm="1">
        <f t="array" ref="X25" xml:space="preserve"> IFERROR( INDEX(韻母資料表, $N25, X$5), "" )</f>
        <v>ㄧㄥ</v>
      </c>
      <c r="Y25" s="380" t="str" cm="1">
        <f t="array" ref="Y25" xml:space="preserve"> IFERROR( IF($E25="", "", INDEX(方音聲調符號表, 1, $E25) ), "" )</f>
        <v>ˊ</v>
      </c>
      <c r="AA25" s="380" t="str" cm="1">
        <f t="array" ref="AA25" xml:space="preserve"> IFERROR( IF( INDEX(聲母資料表, $M25, AA$5)=0, "", INDEX(聲母資料表, $M25, AA$5) ), "")</f>
        <v>l</v>
      </c>
      <c r="AB25" s="380" t="str" cm="1">
        <f t="array" ref="AB25" xml:space="preserve"> IFERROR( INDEX(韻母資料表, $N25, AB$5), "" )</f>
        <v>ing</v>
      </c>
      <c r="AC25" s="380" t="str">
        <f t="shared" si="11"/>
        <v>ing</v>
      </c>
      <c r="AE25" s="380" t="str" cm="1">
        <f t="array" ref="AE25" xml:space="preserve"> IFERROR( IF( INDEX(聲母資料表, $M25, AE$5)=0, "", INDEX(聲母資料表, $M25, AE$5) ), "")</f>
        <v>l</v>
      </c>
      <c r="AF25" s="380" t="str" cm="1">
        <f t="array" ref="AF25" xml:space="preserve"> IFERROR( INDEX(韻母資料表, $N25, AF$5), "" )</f>
        <v>ing</v>
      </c>
      <c r="AG25" s="380" t="str">
        <f t="shared" si="12"/>
        <v>ing</v>
      </c>
      <c r="AI25" s="380" t="str" cm="1">
        <f t="array" ref="AI25" xml:space="preserve"> IFERROR( IF( INDEX(聲母資料表, $M25, AI$5)=0, "", INDEX(聲母資料表, $M25, AI$5) ), "")</f>
        <v>l</v>
      </c>
      <c r="AJ25" s="380" t="str" cm="1">
        <f t="array" ref="AJ25" xml:space="preserve"> IFERROR( INDEX(韻母資料表, $N25, AJ$5), "" )</f>
        <v>ing</v>
      </c>
      <c r="AK25" s="373" t="str" cm="1">
        <f t="array" ref="AK25" xml:space="preserve"> IFERROR( INDEX(閩拚聲調符號表, $T25, $E25), "" )</f>
        <v>è</v>
      </c>
      <c r="AL25" s="380" t="str">
        <f t="shared" si="13"/>
        <v>ing</v>
      </c>
    </row>
    <row r="26" spans="1:38">
      <c r="A26" s="333">
        <f t="shared" si="0"/>
        <v>19</v>
      </c>
      <c r="B26" s="334" t="s">
        <v>314</v>
      </c>
      <c r="C26" s="335" t="s">
        <v>294</v>
      </c>
      <c r="D26" s="335" t="s">
        <v>35</v>
      </c>
      <c r="E26" s="336">
        <v>7</v>
      </c>
      <c r="F26" s="400" t="str" cm="1">
        <f t="array" aca="1" ref="F26" ca="1" xml:space="preserve"> IF($D26="", "", $B26 &amp; " (" &amp; INDIRECT(ADDRESS( ROW(), COLUMN() + F$5 )) &amp; ") " )</f>
        <v xml:space="preserve">郡 (ㄎㄨㄣ˫) </v>
      </c>
      <c r="G26" s="337" t="str">
        <f t="shared" si="5"/>
        <v>君七去</v>
      </c>
      <c r="H26" s="394" t="str">
        <f t="shared" si="6"/>
        <v>khūn</v>
      </c>
      <c r="I26" s="396" t="str">
        <f t="shared" si="7"/>
        <v>khūn</v>
      </c>
      <c r="J26" s="381" t="str">
        <f t="shared" si="8"/>
        <v>kūn</v>
      </c>
      <c r="K26" s="338" t="str">
        <f t="shared" si="9"/>
        <v>ㄎㄨㄣ˫</v>
      </c>
      <c r="L26" s="349"/>
      <c r="M26" s="350">
        <f t="shared" si="1"/>
        <v>10</v>
      </c>
      <c r="N26" s="350">
        <f t="shared" si="2"/>
        <v>84</v>
      </c>
      <c r="O26" s="351" t="str" cm="1">
        <f t="array" ref="O26" xml:space="preserve"> IFERROR( INDEX(聲母資料表, $M26, O$5), "")</f>
        <v>去</v>
      </c>
      <c r="P26" s="351" t="str" cm="1">
        <f t="array" ref="P26" xml:space="preserve"> IFERROR( INDEX(韻母資料表, $N26, P$5), "")</f>
        <v>君</v>
      </c>
      <c r="Q26" s="352">
        <f t="shared" si="3"/>
        <v>1</v>
      </c>
      <c r="R26" s="395" t="str">
        <f t="shared" si="10"/>
        <v>七</v>
      </c>
      <c r="S26" s="351" t="str" cm="1">
        <f t="array" ref="S26" xml:space="preserve"> IFERROR( INDEX(調符字母, Q26, 1), "")</f>
        <v>u</v>
      </c>
      <c r="T26" s="352">
        <f t="shared" si="4"/>
        <v>6</v>
      </c>
      <c r="U26" s="373" t="str" cm="1">
        <f t="array" ref="U26" xml:space="preserve"> IFERROR( INDEX(聲調對照表, $T26, $E26), "" )</f>
        <v>ū</v>
      </c>
      <c r="W26" s="380" t="str" cm="1">
        <f t="array" ref="W26" xml:space="preserve"> IFERROR( IF( INDEX(聲母資料表, $M26, W$5)=0, "", INDEX(聲母資料表, $M26, W$5) ), "")</f>
        <v>ㄎ</v>
      </c>
      <c r="X26" s="380" t="str" cm="1">
        <f t="array" ref="X26" xml:space="preserve"> IFERROR( INDEX(韻母資料表, $N26, X$5), "" )</f>
        <v>ㄨㄣ</v>
      </c>
      <c r="Y26" s="380" t="str" cm="1">
        <f t="array" ref="Y26" xml:space="preserve"> IFERROR( IF($E26="", "", INDEX(方音聲調符號表, 1, $E26) ), "" )</f>
        <v>˫</v>
      </c>
      <c r="AA26" s="380" t="str" cm="1">
        <f t="array" ref="AA26" xml:space="preserve"> IFERROR( IF( INDEX(聲母資料表, $M26, AA$5)=0, "", INDEX(聲母資料表, $M26, AA$5) ), "")</f>
        <v>kh</v>
      </c>
      <c r="AB26" s="380" t="str" cm="1">
        <f t="array" ref="AB26" xml:space="preserve"> IFERROR( INDEX(韻母資料表, $N26, AB$5), "" )</f>
        <v>un</v>
      </c>
      <c r="AC26" s="380" t="str">
        <f t="shared" si="11"/>
        <v>ūn</v>
      </c>
      <c r="AE26" s="380" t="str" cm="1">
        <f t="array" ref="AE26" xml:space="preserve"> IFERROR( IF( INDEX(聲母資料表, $M26, AE$5)=0, "", INDEX(聲母資料表, $M26, AE$5) ), "")</f>
        <v>kh</v>
      </c>
      <c r="AF26" s="380" t="str" cm="1">
        <f t="array" ref="AF26" xml:space="preserve"> IFERROR( INDEX(韻母資料表, $N26, AF$5), "" )</f>
        <v>un</v>
      </c>
      <c r="AG26" s="380" t="str">
        <f t="shared" si="12"/>
        <v>ūn</v>
      </c>
      <c r="AI26" s="380" t="str" cm="1">
        <f t="array" ref="AI26" xml:space="preserve"> IFERROR( IF( INDEX(聲母資料表, $M26, AI$5)=0, "", INDEX(聲母資料表, $M26, AI$5) ), "")</f>
        <v>k</v>
      </c>
      <c r="AJ26" s="380" t="str" cm="1">
        <f t="array" ref="AJ26" xml:space="preserve"> IFERROR( INDEX(韻母資料表, $N26, AJ$5), "" )</f>
        <v>un</v>
      </c>
      <c r="AK26" s="373" t="str" cm="1">
        <f t="array" ref="AK26" xml:space="preserve"> IFERROR( INDEX(閩拚聲調符號表, $T26, $E26), "" )</f>
        <v>ū</v>
      </c>
      <c r="AL26" s="380" t="str">
        <f t="shared" si="13"/>
        <v>ūn</v>
      </c>
    </row>
    <row r="27" spans="1:38">
      <c r="A27" s="333">
        <f t="shared" si="0"/>
        <v>20</v>
      </c>
      <c r="B27" s="334" t="s">
        <v>315</v>
      </c>
      <c r="C27" s="335"/>
      <c r="D27" s="335"/>
      <c r="E27" s="336"/>
      <c r="F27" s="400" t="str" cm="1">
        <f t="array" aca="1" ref="F27" ca="1" xml:space="preserve"> IF($D27="", "", $B27 &amp; " (" &amp; INDIRECT(ADDRESS( ROW(), COLUMN() + F$5 )) &amp; ") " )</f>
        <v/>
      </c>
      <c r="G27" s="337" t="str">
        <f t="shared" si="5"/>
        <v/>
      </c>
      <c r="H27" s="394" t="str">
        <f t="shared" si="6"/>
        <v/>
      </c>
      <c r="I27" s="396" t="str">
        <f t="shared" si="7"/>
        <v/>
      </c>
      <c r="J27" s="381" t="str">
        <f t="shared" si="8"/>
        <v/>
      </c>
      <c r="K27" s="338" t="str">
        <f t="shared" si="9"/>
        <v/>
      </c>
      <c r="L27" s="349"/>
      <c r="M27" s="350" t="str">
        <f t="shared" si="1"/>
        <v/>
      </c>
      <c r="N27" s="350" t="str">
        <f t="shared" si="2"/>
        <v/>
      </c>
      <c r="O27" s="351" t="str" cm="1">
        <f t="array" ref="O27" xml:space="preserve"> IFERROR( INDEX(聲母資料表, $M27, O$5), "")</f>
        <v/>
      </c>
      <c r="P27" s="351" t="str" cm="1">
        <f t="array" ref="P27" xml:space="preserve"> IFERROR( INDEX(韻母資料表, $N27, P$5), "")</f>
        <v/>
      </c>
      <c r="Q27" s="352" t="str">
        <f t="shared" si="3"/>
        <v/>
      </c>
      <c r="R27" s="395" t="str">
        <f t="shared" si="10"/>
        <v/>
      </c>
      <c r="S27" s="351" t="str" cm="1">
        <f t="array" ref="S27" xml:space="preserve"> IFERROR( INDEX(調符字母, Q27, 1), "")</f>
        <v/>
      </c>
      <c r="T27" s="352" t="str">
        <f t="shared" si="4"/>
        <v/>
      </c>
      <c r="U27" s="373" t="str" cm="1">
        <f t="array" ref="U27" xml:space="preserve"> IFERROR( INDEX(聲調對照表, $T27, $E27), "" )</f>
        <v/>
      </c>
      <c r="W27" s="380" t="str" cm="1">
        <f t="array" ref="W27" xml:space="preserve"> IFERROR( IF( INDEX(聲母資料表, $M27, W$5)=0, "", INDEX(聲母資料表, $M27, W$5) ), "")</f>
        <v/>
      </c>
      <c r="X27" s="380" t="str" cm="1">
        <f t="array" ref="X27" xml:space="preserve"> IFERROR( INDEX(韻母資料表, $N27, X$5), "" )</f>
        <v/>
      </c>
      <c r="Y27" s="380" t="str" cm="1">
        <f t="array" ref="Y27" xml:space="preserve"> IFERROR( IF($E27="", "", INDEX(方音聲調符號表, 1, $E27) ), "" )</f>
        <v/>
      </c>
      <c r="AA27" s="380" t="str" cm="1">
        <f t="array" ref="AA27" xml:space="preserve"> IFERROR( IF( INDEX(聲母資料表, $M27, AA$5)=0, "", INDEX(聲母資料表, $M27, AA$5) ), "")</f>
        <v/>
      </c>
      <c r="AB27" s="380" t="str" cm="1">
        <f t="array" ref="AB27" xml:space="preserve"> IFERROR( INDEX(韻母資料表, $N27, AB$5), "" )</f>
        <v/>
      </c>
      <c r="AC27" s="380" t="str">
        <f t="shared" si="11"/>
        <v/>
      </c>
      <c r="AE27" s="380" t="str" cm="1">
        <f t="array" ref="AE27" xml:space="preserve"> IFERROR( IF( INDEX(聲母資料表, $M27, AE$5)=0, "", INDEX(聲母資料表, $M27, AE$5) ), "")</f>
        <v/>
      </c>
      <c r="AF27" s="380" t="str" cm="1">
        <f t="array" ref="AF27" xml:space="preserve"> IFERROR( INDEX(韻母資料表, $N27, AF$5), "" )</f>
        <v/>
      </c>
      <c r="AG27" s="380" t="str">
        <f t="shared" si="12"/>
        <v/>
      </c>
      <c r="AI27" s="380" t="str" cm="1">
        <f t="array" ref="AI27" xml:space="preserve"> IFERROR( IF( INDEX(聲母資料表, $M27, AI$5)=0, "", INDEX(聲母資料表, $M27, AI$5) ), "")</f>
        <v/>
      </c>
      <c r="AJ27" s="380" t="str" cm="1">
        <f t="array" ref="AJ27" xml:space="preserve"> IFERROR( INDEX(韻母資料表, $N27, AJ$5), "" )</f>
        <v/>
      </c>
      <c r="AK27" s="373" t="str" cm="1">
        <f t="array" ref="AK27" xml:space="preserve"> IFERROR( INDEX(閩拚聲調符號表, $T27, $E27), "" )</f>
        <v/>
      </c>
      <c r="AL27" s="380" t="str">
        <f t="shared" si="13"/>
        <v/>
      </c>
    </row>
    <row r="28" spans="1:38">
      <c r="A28" s="333">
        <f t="shared" si="0"/>
        <v>21</v>
      </c>
      <c r="B28" s="334" t="s">
        <v>316</v>
      </c>
      <c r="C28" s="335" t="s">
        <v>317</v>
      </c>
      <c r="D28" s="335" t="s">
        <v>83</v>
      </c>
      <c r="E28" s="336">
        <v>8</v>
      </c>
      <c r="F28" s="400" t="str" cm="1">
        <f t="array" aca="1" ref="F28" ca="1" xml:space="preserve"> IF($D28="", "", $B28 &amp; " (" &amp; INDIRECT(ADDRESS( ROW(), COLUMN() + F$5 )) &amp; ") " )</f>
        <v xml:space="preserve">越 (ㄨㄚㆵ˙) </v>
      </c>
      <c r="G28" s="337" t="str">
        <f t="shared" si="5"/>
        <v>觀八英</v>
      </c>
      <c r="H28" s="394" t="str">
        <f t="shared" si="6"/>
        <v>ua̍t</v>
      </c>
      <c r="I28" s="396" t="str">
        <f t="shared" si="7"/>
        <v>ua̍t</v>
      </c>
      <c r="J28" s="381" t="str">
        <f t="shared" si="8"/>
        <v>uát</v>
      </c>
      <c r="K28" s="338" t="str">
        <f t="shared" si="9"/>
        <v>ㄨㄚㆵ˙</v>
      </c>
      <c r="L28" s="349"/>
      <c r="M28" s="350">
        <f t="shared" si="1"/>
        <v>22</v>
      </c>
      <c r="N28" s="350">
        <f t="shared" si="2"/>
        <v>75</v>
      </c>
      <c r="O28" s="351" t="str" cm="1">
        <f t="array" ref="O28" xml:space="preserve"> IFERROR( INDEX(聲母資料表, $M28, O$5), "")</f>
        <v>英</v>
      </c>
      <c r="P28" s="351" t="str" cm="1">
        <f t="array" ref="P28" xml:space="preserve"> IFERROR( INDEX(韻母資料表, $N28, P$5), "")</f>
        <v>觀</v>
      </c>
      <c r="Q28" s="352">
        <f t="shared" si="3"/>
        <v>10</v>
      </c>
      <c r="R28" s="395" t="str">
        <f t="shared" si="10"/>
        <v>八</v>
      </c>
      <c r="S28" s="351" t="str" cm="1">
        <f t="array" ref="S28" xml:space="preserve"> IFERROR( INDEX(調符字母, Q28, 1), "")</f>
        <v>a</v>
      </c>
      <c r="T28" s="352">
        <f t="shared" si="4"/>
        <v>1</v>
      </c>
      <c r="U28" s="373" t="str" cm="1">
        <f t="array" ref="U28" xml:space="preserve"> IFERROR( INDEX(聲調對照表, $T28, $E28), "" )</f>
        <v>a̍</v>
      </c>
      <c r="W28" s="380" t="str" cm="1">
        <f t="array" ref="W28" xml:space="preserve"> IFERROR( IF( INDEX(聲母資料表, $M28, W$5)=0, "", INDEX(聲母資料表, $M28, W$5) ), "")</f>
        <v/>
      </c>
      <c r="X28" s="380" t="str" cm="1">
        <f t="array" ref="X28" xml:space="preserve"> IFERROR( INDEX(韻母資料表, $N28, X$5), "" )</f>
        <v>ㄨㄚㆵ</v>
      </c>
      <c r="Y28" s="380" t="str" cm="1">
        <f t="array" ref="Y28" xml:space="preserve"> IFERROR( IF($E28="", "", INDEX(方音聲調符號表, 1, $E28) ), "" )</f>
        <v>˙</v>
      </c>
      <c r="AA28" s="380" t="str" cm="1">
        <f t="array" ref="AA28" xml:space="preserve"> IFERROR( IF( INDEX(聲母資料表, $M28, AA$5)=0, "", INDEX(聲母資料表, $M28, AA$5) ), "")</f>
        <v xml:space="preserve"> </v>
      </c>
      <c r="AB28" s="380" t="str" cm="1">
        <f t="array" ref="AB28" xml:space="preserve"> IFERROR( INDEX(韻母資料表, $N28, AB$5), "" )</f>
        <v>uat</v>
      </c>
      <c r="AC28" s="380" t="str">
        <f t="shared" si="11"/>
        <v>ua̍t</v>
      </c>
      <c r="AE28" s="380" t="str" cm="1">
        <f t="array" ref="AE28" xml:space="preserve"> IFERROR( IF( INDEX(聲母資料表, $M28, AE$5)=0, "", INDEX(聲母資料表, $M28, AE$5) ), "")</f>
        <v xml:space="preserve"> </v>
      </c>
      <c r="AF28" s="380" t="str" cm="1">
        <f t="array" ref="AF28" xml:space="preserve"> IFERROR( INDEX(韻母資料表, $N28, AF$5), "" )</f>
        <v>uat</v>
      </c>
      <c r="AG28" s="380" t="str">
        <f t="shared" si="12"/>
        <v>ua̍t</v>
      </c>
      <c r="AI28" s="380" t="str" cm="1">
        <f t="array" ref="AI28" xml:space="preserve"> IFERROR( IF( INDEX(聲母資料表, $M28, AI$5)=0, "", INDEX(聲母資料表, $M28, AI$5) ), "")</f>
        <v/>
      </c>
      <c r="AJ28" s="380" t="str" cm="1">
        <f t="array" ref="AJ28" xml:space="preserve"> IFERROR( INDEX(韻母資料表, $N28, AJ$5), "" )</f>
        <v>uat</v>
      </c>
      <c r="AK28" s="373" t="str" cm="1">
        <f t="array" ref="AK28" xml:space="preserve"> IFERROR( INDEX(閩拚聲調符號表, $T28, $E28), "" )</f>
        <v>á</v>
      </c>
      <c r="AL28" s="380" t="str">
        <f t="shared" si="13"/>
        <v>uát</v>
      </c>
    </row>
    <row r="29" spans="1:38">
      <c r="A29" s="333">
        <f t="shared" si="0"/>
        <v>22</v>
      </c>
      <c r="B29" s="334" t="s">
        <v>318</v>
      </c>
      <c r="C29" s="335" t="s">
        <v>319</v>
      </c>
      <c r="D29" s="335" t="s">
        <v>78</v>
      </c>
      <c r="E29" s="336">
        <v>5</v>
      </c>
      <c r="F29" s="400" t="str" cm="1">
        <f t="array" aca="1" ref="F29" ca="1" xml:space="preserve"> IF($D29="", "", $B29 &amp; " (" &amp; INDIRECT(ADDRESS( ROW(), COLUMN() + F$5 )) &amp; ") " )</f>
        <v xml:space="preserve">明 (ㄅㄧㄥˊ) </v>
      </c>
      <c r="G29" s="337" t="str">
        <f t="shared" si="5"/>
        <v>經五邊</v>
      </c>
      <c r="H29" s="394" t="str">
        <f t="shared" si="6"/>
        <v>ping</v>
      </c>
      <c r="I29" s="396" t="str">
        <f t="shared" si="7"/>
        <v>ping</v>
      </c>
      <c r="J29" s="381" t="str">
        <f t="shared" si="8"/>
        <v>bing</v>
      </c>
      <c r="K29" s="338" t="str">
        <f t="shared" si="9"/>
        <v>ㄅㄧㄥˊ</v>
      </c>
      <c r="L29" s="349"/>
      <c r="M29" s="350">
        <f t="shared" si="1"/>
        <v>1</v>
      </c>
      <c r="N29" s="350">
        <f t="shared" si="2"/>
        <v>44</v>
      </c>
      <c r="O29" s="351" t="str" cm="1">
        <f t="array" ref="O29" xml:space="preserve"> IFERROR( INDEX(聲母資料表, $M29, O$5), "")</f>
        <v>邊</v>
      </c>
      <c r="P29" s="351" t="str" cm="1">
        <f t="array" ref="P29" xml:space="preserve"> IFERROR( INDEX(韻母資料表, $N29, P$5), "")</f>
        <v>經</v>
      </c>
      <c r="Q29" s="352">
        <f t="shared" si="3"/>
        <v>9</v>
      </c>
      <c r="R29" s="395" t="str">
        <f t="shared" si="10"/>
        <v>五</v>
      </c>
      <c r="S29" s="351" t="str" cm="1">
        <f t="array" ref="S29" xml:space="preserve"> IFERROR( INDEX(調符字母, Q29, 1), "")</f>
        <v>e</v>
      </c>
      <c r="T29" s="352">
        <f t="shared" si="4"/>
        <v>2</v>
      </c>
      <c r="U29" s="373" t="str" cm="1">
        <f t="array" ref="U29" xml:space="preserve"> IFERROR( INDEX(聲調對照表, $T29, $E29), "" )</f>
        <v>ê</v>
      </c>
      <c r="W29" s="380" t="str" cm="1">
        <f t="array" ref="W29" xml:space="preserve"> IFERROR( IF( INDEX(聲母資料表, $M29, W$5)=0, "", INDEX(聲母資料表, $M29, W$5) ), "")</f>
        <v>ㄅ</v>
      </c>
      <c r="X29" s="380" t="str" cm="1">
        <f t="array" ref="X29" xml:space="preserve"> IFERROR( INDEX(韻母資料表, $N29, X$5), "" )</f>
        <v>ㄧㄥ</v>
      </c>
      <c r="Y29" s="380" t="str" cm="1">
        <f t="array" ref="Y29" xml:space="preserve"> IFERROR( IF($E29="", "", INDEX(方音聲調符號表, 1, $E29) ), "" )</f>
        <v>ˊ</v>
      </c>
      <c r="AA29" s="380" t="str" cm="1">
        <f t="array" ref="AA29" xml:space="preserve"> IFERROR( IF( INDEX(聲母資料表, $M29, AA$5)=0, "", INDEX(聲母資料表, $M29, AA$5) ), "")</f>
        <v>p</v>
      </c>
      <c r="AB29" s="380" t="str" cm="1">
        <f t="array" ref="AB29" xml:space="preserve"> IFERROR( INDEX(韻母資料表, $N29, AB$5), "" )</f>
        <v>ing</v>
      </c>
      <c r="AC29" s="380" t="str">
        <f t="shared" si="11"/>
        <v>ing</v>
      </c>
      <c r="AE29" s="380" t="str" cm="1">
        <f t="array" ref="AE29" xml:space="preserve"> IFERROR( IF( INDEX(聲母資料表, $M29, AE$5)=0, "", INDEX(聲母資料表, $M29, AE$5) ), "")</f>
        <v>p</v>
      </c>
      <c r="AF29" s="380" t="str" cm="1">
        <f t="array" ref="AF29" xml:space="preserve"> IFERROR( INDEX(韻母資料表, $N29, AF$5), "" )</f>
        <v>ing</v>
      </c>
      <c r="AG29" s="380" t="str">
        <f t="shared" si="12"/>
        <v>ing</v>
      </c>
      <c r="AI29" s="380" t="str" cm="1">
        <f t="array" ref="AI29" xml:space="preserve"> IFERROR( IF( INDEX(聲母資料表, $M29, AI$5)=0, "", INDEX(聲母資料表, $M29, AI$5) ), "")</f>
        <v>b</v>
      </c>
      <c r="AJ29" s="380" t="str" cm="1">
        <f t="array" ref="AJ29" xml:space="preserve"> IFERROR( INDEX(韻母資料表, $N29, AJ$5), "" )</f>
        <v>ing</v>
      </c>
      <c r="AK29" s="373" t="str" cm="1">
        <f t="array" ref="AK29" xml:space="preserve"> IFERROR( INDEX(閩拚聲調符號表, $T29, $E29), "" )</f>
        <v>è</v>
      </c>
      <c r="AL29" s="380" t="str">
        <f t="shared" si="13"/>
        <v>ing</v>
      </c>
    </row>
    <row r="30" spans="1:38">
      <c r="A30" s="333">
        <f t="shared" si="0"/>
        <v>23</v>
      </c>
      <c r="B30" s="334" t="s">
        <v>300</v>
      </c>
      <c r="C30" s="335" t="s">
        <v>292</v>
      </c>
      <c r="D30" s="335" t="s">
        <v>41</v>
      </c>
      <c r="E30" s="336">
        <v>5</v>
      </c>
      <c r="F30" s="400" t="str" cm="1">
        <f t="array" aca="1" ref="F30" ca="1" xml:space="preserve"> IF($D30="", "", $B30 &amp; " (" &amp; INDIRECT(ADDRESS( ROW(), COLUMN() + F$5 )) &amp; ") " )</f>
        <v xml:space="preserve">年 (ㄌㄧㄢˊ) </v>
      </c>
      <c r="G30" s="337" t="str">
        <f t="shared" si="5"/>
        <v>堅五柳</v>
      </c>
      <c r="H30" s="394" t="str">
        <f t="shared" si="6"/>
        <v>liân</v>
      </c>
      <c r="I30" s="396" t="str">
        <f t="shared" si="7"/>
        <v>liân</v>
      </c>
      <c r="J30" s="381" t="str">
        <f t="shared" si="8"/>
        <v>liàn</v>
      </c>
      <c r="K30" s="338" t="str">
        <f t="shared" si="9"/>
        <v>ㄌㄧㄢˊ</v>
      </c>
      <c r="L30" s="349"/>
      <c r="M30" s="350">
        <f t="shared" si="1"/>
        <v>8</v>
      </c>
      <c r="N30" s="350">
        <f t="shared" si="2"/>
        <v>31</v>
      </c>
      <c r="O30" s="351" t="str" cm="1">
        <f t="array" ref="O30" xml:space="preserve"> IFERROR( INDEX(聲母資料表, $M30, O$5), "")</f>
        <v>柳</v>
      </c>
      <c r="P30" s="351" t="str" cm="1">
        <f t="array" ref="P30" xml:space="preserve"> IFERROR( INDEX(韻母資料表, $N30, P$5), "")</f>
        <v>堅</v>
      </c>
      <c r="Q30" s="352">
        <f t="shared" si="3"/>
        <v>2</v>
      </c>
      <c r="R30" s="395" t="str">
        <f t="shared" si="10"/>
        <v>五</v>
      </c>
      <c r="S30" s="351" t="str" cm="1">
        <f t="array" ref="S30" xml:space="preserve"> IFERROR( INDEX(調符字母, Q30, 1), "")</f>
        <v>a</v>
      </c>
      <c r="T30" s="352">
        <f t="shared" si="4"/>
        <v>1</v>
      </c>
      <c r="U30" s="373" t="str" cm="1">
        <f t="array" ref="U30" xml:space="preserve"> IFERROR( INDEX(聲調對照表, $T30, $E30), "" )</f>
        <v>â</v>
      </c>
      <c r="W30" s="380" t="str" cm="1">
        <f t="array" ref="W30" xml:space="preserve"> IFERROR( IF( INDEX(聲母資料表, $M30, W$5)=0, "", INDEX(聲母資料表, $M30, W$5) ), "")</f>
        <v>ㄌ</v>
      </c>
      <c r="X30" s="380" t="str" cm="1">
        <f t="array" ref="X30" xml:space="preserve"> IFERROR( INDEX(韻母資料表, $N30, X$5), "" )</f>
        <v>ㄧㄢ</v>
      </c>
      <c r="Y30" s="380" t="str" cm="1">
        <f t="array" ref="Y30" xml:space="preserve"> IFERROR( IF($E30="", "", INDEX(方音聲調符號表, 1, $E30) ), "" )</f>
        <v>ˊ</v>
      </c>
      <c r="AA30" s="380" t="str" cm="1">
        <f t="array" ref="AA30" xml:space="preserve"> IFERROR( IF( INDEX(聲母資料表, $M30, AA$5)=0, "", INDEX(聲母資料表, $M30, AA$5) ), "")</f>
        <v>l</v>
      </c>
      <c r="AB30" s="380" t="str" cm="1">
        <f t="array" ref="AB30" xml:space="preserve"> IFERROR( INDEX(韻母資料表, $N30, AB$5), "" )</f>
        <v>ian</v>
      </c>
      <c r="AC30" s="380" t="str">
        <f t="shared" si="11"/>
        <v>iân</v>
      </c>
      <c r="AE30" s="380" t="str" cm="1">
        <f t="array" ref="AE30" xml:space="preserve"> IFERROR( IF( INDEX(聲母資料表, $M30, AE$5)=0, "", INDEX(聲母資料表, $M30, AE$5) ), "")</f>
        <v>l</v>
      </c>
      <c r="AF30" s="380" t="str" cm="1">
        <f t="array" ref="AF30" xml:space="preserve"> IFERROR( INDEX(韻母資料表, $N30, AF$5), "" )</f>
        <v>ian</v>
      </c>
      <c r="AG30" s="380" t="str">
        <f t="shared" si="12"/>
        <v>iân</v>
      </c>
      <c r="AI30" s="380" t="str" cm="1">
        <f t="array" ref="AI30" xml:space="preserve"> IFERROR( IF( INDEX(聲母資料表, $M30, AI$5)=0, "", INDEX(聲母資料表, $M30, AI$5) ), "")</f>
        <v>l</v>
      </c>
      <c r="AJ30" s="380" t="str" cm="1">
        <f t="array" ref="AJ30" xml:space="preserve"> IFERROR( INDEX(韻母資料表, $N30, AJ$5), "" )</f>
        <v>ian</v>
      </c>
      <c r="AK30" s="373" t="str" cm="1">
        <f t="array" ref="AK30" xml:space="preserve"> IFERROR( INDEX(閩拚聲調符號表, $T30, $E30), "" )</f>
        <v>à</v>
      </c>
      <c r="AL30" s="380" t="str">
        <f t="shared" si="13"/>
        <v>iàn</v>
      </c>
    </row>
    <row r="31" spans="1:38">
      <c r="A31" s="333">
        <f t="shared" si="0"/>
        <v>24</v>
      </c>
      <c r="B31" s="334" t="s">
        <v>303</v>
      </c>
      <c r="C31" s="335"/>
      <c r="D31" s="335"/>
      <c r="E31" s="336"/>
      <c r="F31" s="400" t="str" cm="1">
        <f t="array" aca="1" ref="F31" ca="1" xml:space="preserve"> IF($D31="", "", $B31 &amp; " (" &amp; INDIRECT(ADDRESS( ROW(), COLUMN() + F$5 )) &amp; ") " )</f>
        <v/>
      </c>
      <c r="G31" s="337" t="str">
        <f t="shared" si="5"/>
        <v/>
      </c>
      <c r="H31" s="394" t="str">
        <f t="shared" si="6"/>
        <v/>
      </c>
      <c r="I31" s="396" t="str">
        <f t="shared" si="7"/>
        <v/>
      </c>
      <c r="J31" s="381" t="str">
        <f t="shared" si="8"/>
        <v/>
      </c>
      <c r="K31" s="338" t="str">
        <f t="shared" si="9"/>
        <v/>
      </c>
      <c r="L31" s="349"/>
      <c r="M31" s="350" t="str">
        <f t="shared" si="1"/>
        <v/>
      </c>
      <c r="N31" s="350" t="str">
        <f t="shared" si="2"/>
        <v/>
      </c>
      <c r="O31" s="351" t="str" cm="1">
        <f t="array" ref="O31" xml:space="preserve"> IFERROR( INDEX(聲母資料表, $M31, O$5), "")</f>
        <v/>
      </c>
      <c r="P31" s="351" t="str" cm="1">
        <f t="array" ref="P31" xml:space="preserve"> IFERROR( INDEX(韻母資料表, $N31, P$5), "")</f>
        <v/>
      </c>
      <c r="Q31" s="352" t="str">
        <f t="shared" si="3"/>
        <v/>
      </c>
      <c r="R31" s="395" t="str">
        <f t="shared" si="10"/>
        <v/>
      </c>
      <c r="S31" s="351" t="str" cm="1">
        <f t="array" ref="S31" xml:space="preserve"> IFERROR( INDEX(調符字母, Q31, 1), "")</f>
        <v/>
      </c>
      <c r="T31" s="352" t="str">
        <f t="shared" si="4"/>
        <v/>
      </c>
      <c r="U31" s="373" t="str" cm="1">
        <f t="array" ref="U31" xml:space="preserve"> IFERROR( INDEX(聲調對照表, $T31, $E31), "" )</f>
        <v/>
      </c>
      <c r="W31" s="380" t="str" cm="1">
        <f t="array" ref="W31" xml:space="preserve"> IFERROR( IF( INDEX(聲母資料表, $M31, W$5)=0, "", INDEX(聲母資料表, $M31, W$5) ), "")</f>
        <v/>
      </c>
      <c r="X31" s="380" t="str" cm="1">
        <f t="array" ref="X31" xml:space="preserve"> IFERROR( INDEX(韻母資料表, $N31, X$5), "" )</f>
        <v/>
      </c>
      <c r="Y31" s="380" t="str" cm="1">
        <f t="array" ref="Y31" xml:space="preserve"> IFERROR( IF($E31="", "", INDEX(方音聲調符號表, 1, $E31) ), "" )</f>
        <v/>
      </c>
      <c r="AA31" s="380" t="str" cm="1">
        <f t="array" ref="AA31" xml:space="preserve"> IFERROR( IF( INDEX(聲母資料表, $M31, AA$5)=0, "", INDEX(聲母資料表, $M31, AA$5) ), "")</f>
        <v/>
      </c>
      <c r="AB31" s="380" t="str" cm="1">
        <f t="array" ref="AB31" xml:space="preserve"> IFERROR( INDEX(韻母資料表, $N31, AB$5), "" )</f>
        <v/>
      </c>
      <c r="AC31" s="380" t="str">
        <f t="shared" si="11"/>
        <v/>
      </c>
      <c r="AE31" s="380" t="str" cm="1">
        <f t="array" ref="AE31" xml:space="preserve"> IFERROR( IF( INDEX(聲母資料表, $M31, AE$5)=0, "", INDEX(聲母資料表, $M31, AE$5) ), "")</f>
        <v/>
      </c>
      <c r="AF31" s="380" t="str" cm="1">
        <f t="array" ref="AF31" xml:space="preserve"> IFERROR( INDEX(韻母資料表, $N31, AF$5), "" )</f>
        <v/>
      </c>
      <c r="AG31" s="380" t="str">
        <f t="shared" si="12"/>
        <v/>
      </c>
      <c r="AI31" s="380" t="str" cm="1">
        <f t="array" ref="AI31" xml:space="preserve"> IFERROR( IF( INDEX(聲母資料表, $M31, AI$5)=0, "", INDEX(聲母資料表, $M31, AI$5) ), "")</f>
        <v/>
      </c>
      <c r="AJ31" s="380" t="str" cm="1">
        <f t="array" ref="AJ31" xml:space="preserve"> IFERROR( INDEX(韻母資料表, $N31, AJ$5), "" )</f>
        <v/>
      </c>
      <c r="AK31" s="373" t="str" cm="1">
        <f t="array" ref="AK31" xml:space="preserve"> IFERROR( INDEX(閩拚聲調符號表, $T31, $E31), "" )</f>
        <v/>
      </c>
      <c r="AL31" s="380" t="str">
        <f t="shared" si="13"/>
        <v/>
      </c>
    </row>
    <row r="32" spans="1:38">
      <c r="A32" s="333">
        <f t="shared" si="0"/>
        <v>25</v>
      </c>
      <c r="B32" s="334" t="s">
        <v>320</v>
      </c>
      <c r="C32" s="335" t="s">
        <v>307</v>
      </c>
      <c r="D32" s="335" t="s">
        <v>78</v>
      </c>
      <c r="E32" s="336">
        <v>3</v>
      </c>
      <c r="F32" s="400" t="str" cm="1">
        <f t="array" aca="1" ref="F32" ca="1" xml:space="preserve"> IF($D32="", "", $B32 &amp; " (" &amp; INDIRECT(ADDRESS( ROW(), COLUMN() + F$5 )) &amp; ") " )</f>
        <v xml:space="preserve">政 (ㄧㄥ˪) </v>
      </c>
      <c r="G32" s="337" t="str">
        <f t="shared" si="5"/>
        <v>經三</v>
      </c>
      <c r="H32" s="394" t="str">
        <f t="shared" si="6"/>
        <v>ing</v>
      </c>
      <c r="I32" s="396" t="str">
        <f t="shared" si="7"/>
        <v>ing</v>
      </c>
      <c r="J32" s="381" t="str">
        <f t="shared" si="8"/>
        <v>ing</v>
      </c>
      <c r="K32" s="338" t="str">
        <f t="shared" si="9"/>
        <v>ㄧㄥ˪</v>
      </c>
      <c r="L32" s="349"/>
      <c r="M32" s="350" t="str">
        <f t="shared" si="1"/>
        <v/>
      </c>
      <c r="N32" s="350">
        <f t="shared" si="2"/>
        <v>44</v>
      </c>
      <c r="O32" s="351" t="str" cm="1">
        <f t="array" ref="O32" xml:space="preserve"> IFERROR( INDEX(聲母資料表, $M32, O$5), "")</f>
        <v/>
      </c>
      <c r="P32" s="351" t="str" cm="1">
        <f t="array" ref="P32" xml:space="preserve"> IFERROR( INDEX(韻母資料表, $N32, P$5), "")</f>
        <v>經</v>
      </c>
      <c r="Q32" s="352">
        <f t="shared" si="3"/>
        <v>9</v>
      </c>
      <c r="R32" s="395" t="str">
        <f t="shared" si="10"/>
        <v>三</v>
      </c>
      <c r="S32" s="351" t="str" cm="1">
        <f t="array" ref="S32" xml:space="preserve"> IFERROR( INDEX(調符字母, Q32, 1), "")</f>
        <v>e</v>
      </c>
      <c r="T32" s="352">
        <f t="shared" si="4"/>
        <v>2</v>
      </c>
      <c r="U32" s="373" t="str" cm="1">
        <f t="array" ref="U32" xml:space="preserve"> IFERROR( INDEX(聲調對照表, $T32, $E32), "" )</f>
        <v>è</v>
      </c>
      <c r="W32" s="380" t="str" cm="1">
        <f t="array" ref="W32" xml:space="preserve"> IFERROR( IF( INDEX(聲母資料表, $M32, W$5)=0, "", INDEX(聲母資料表, $M32, W$5) ), "")</f>
        <v/>
      </c>
      <c r="X32" s="380" t="str" cm="1">
        <f t="array" ref="X32" xml:space="preserve"> IFERROR( INDEX(韻母資料表, $N32, X$5), "" )</f>
        <v>ㄧㄥ</v>
      </c>
      <c r="Y32" s="380" t="str" cm="1">
        <f t="array" ref="Y32" xml:space="preserve"> IFERROR( IF($E32="", "", INDEX(方音聲調符號表, 1, $E32) ), "" )</f>
        <v>˪</v>
      </c>
      <c r="AA32" s="380" t="str" cm="1">
        <f t="array" ref="AA32" xml:space="preserve"> IFERROR( IF( INDEX(聲母資料表, $M32, AA$5)=0, "", INDEX(聲母資料表, $M32, AA$5) ), "")</f>
        <v/>
      </c>
      <c r="AB32" s="380" t="str" cm="1">
        <f t="array" ref="AB32" xml:space="preserve"> IFERROR( INDEX(韻母資料表, $N32, AB$5), "" )</f>
        <v>ing</v>
      </c>
      <c r="AC32" s="380" t="str">
        <f t="shared" si="11"/>
        <v>ing</v>
      </c>
      <c r="AE32" s="380" t="str" cm="1">
        <f t="array" ref="AE32" xml:space="preserve"> IFERROR( IF( INDEX(聲母資料表, $M32, AE$5)=0, "", INDEX(聲母資料表, $M32, AE$5) ), "")</f>
        <v/>
      </c>
      <c r="AF32" s="380" t="str" cm="1">
        <f t="array" ref="AF32" xml:space="preserve"> IFERROR( INDEX(韻母資料表, $N32, AF$5), "" )</f>
        <v>ing</v>
      </c>
      <c r="AG32" s="380" t="str">
        <f t="shared" si="12"/>
        <v>ing</v>
      </c>
      <c r="AI32" s="380" t="str" cm="1">
        <f t="array" ref="AI32" xml:space="preserve"> IFERROR( IF( INDEX(聲母資料表, $M32, AI$5)=0, "", INDEX(聲母資料表, $M32, AI$5) ), "")</f>
        <v/>
      </c>
      <c r="AJ32" s="380" t="str" cm="1">
        <f t="array" ref="AJ32" xml:space="preserve"> IFERROR( INDEX(韻母資料表, $N32, AJ$5), "" )</f>
        <v>ing</v>
      </c>
      <c r="AK32" s="373" t="str" cm="1">
        <f t="array" ref="AK32" xml:space="preserve"> IFERROR( INDEX(閩拚聲調符號表, $T32, $E32), "" )</f>
        <v>ě</v>
      </c>
      <c r="AL32" s="380" t="str">
        <f t="shared" si="13"/>
        <v>ing</v>
      </c>
    </row>
    <row r="33" spans="1:38">
      <c r="A33" s="333">
        <f t="shared" si="0"/>
        <v>26</v>
      </c>
      <c r="B33" s="334" t="s">
        <v>321</v>
      </c>
      <c r="C33" s="335" t="s">
        <v>322</v>
      </c>
      <c r="D33" s="335" t="s">
        <v>67</v>
      </c>
      <c r="E33" s="336">
        <v>1</v>
      </c>
      <c r="F33" s="400" t="str" cm="1">
        <f t="array" aca="1" ref="F33" ca="1" xml:space="preserve"> IF($D33="", "", $B33 &amp; " (" &amp; INDIRECT(ADDRESS( ROW(), COLUMN() + F$5 )) &amp; ") " )</f>
        <v xml:space="preserve">通 (ㆲ) </v>
      </c>
      <c r="G33" s="337" t="str">
        <f t="shared" si="5"/>
        <v>公一</v>
      </c>
      <c r="H33" s="394" t="str">
        <f t="shared" si="6"/>
        <v>ong</v>
      </c>
      <c r="I33" s="396" t="str">
        <f t="shared" si="7"/>
        <v>ong</v>
      </c>
      <c r="J33" s="381" t="str">
        <f t="shared" si="8"/>
        <v>ōng</v>
      </c>
      <c r="K33" s="338" t="str">
        <f t="shared" si="9"/>
        <v>ㆲ</v>
      </c>
      <c r="L33" s="349"/>
      <c r="M33" s="350" t="str">
        <f t="shared" si="1"/>
        <v/>
      </c>
      <c r="N33" s="350">
        <f t="shared" si="2"/>
        <v>63</v>
      </c>
      <c r="O33" s="351" t="str" cm="1">
        <f t="array" ref="O33" xml:space="preserve"> IFERROR( INDEX(聲母資料表, $M33, O$5), "")</f>
        <v/>
      </c>
      <c r="P33" s="351" t="str" cm="1">
        <f t="array" ref="P33" xml:space="preserve"> IFERROR( INDEX(韻母資料表, $N33, P$5), "")</f>
        <v>公</v>
      </c>
      <c r="Q33" s="352">
        <f t="shared" si="3"/>
        <v>7</v>
      </c>
      <c r="R33" s="395" t="str">
        <f t="shared" si="10"/>
        <v>一</v>
      </c>
      <c r="S33" s="351" t="str" cm="1">
        <f t="array" ref="S33" xml:space="preserve"> IFERROR( INDEX(調符字母, Q33, 1), "")</f>
        <v>o</v>
      </c>
      <c r="T33" s="352">
        <f t="shared" si="4"/>
        <v>4</v>
      </c>
      <c r="U33" s="373" t="str" cm="1">
        <f t="array" ref="U33" xml:space="preserve"> IFERROR( INDEX(聲調對照表, $T33, $E33), "" )</f>
        <v>o</v>
      </c>
      <c r="W33" s="380" t="str" cm="1">
        <f t="array" ref="W33" xml:space="preserve"> IFERROR( IF( INDEX(聲母資料表, $M33, W$5)=0, "", INDEX(聲母資料表, $M33, W$5) ), "")</f>
        <v/>
      </c>
      <c r="X33" s="380" t="str" cm="1">
        <f t="array" ref="X33" xml:space="preserve"> IFERROR( INDEX(韻母資料表, $N33, X$5), "" )</f>
        <v>ㆲ</v>
      </c>
      <c r="Y33" s="380" t="str" cm="1">
        <f t="array" ref="Y33" xml:space="preserve"> IFERROR( IF($E33="", "", INDEX(方音聲調符號表, 1, $E33) ), "" )</f>
        <v/>
      </c>
      <c r="AA33" s="380" t="str" cm="1">
        <f t="array" ref="AA33" xml:space="preserve"> IFERROR( IF( INDEX(聲母資料表, $M33, AA$5)=0, "", INDEX(聲母資料表, $M33, AA$5) ), "")</f>
        <v/>
      </c>
      <c r="AB33" s="380" t="str" cm="1">
        <f t="array" ref="AB33" xml:space="preserve"> IFERROR( INDEX(韻母資料表, $N33, AB$5), "" )</f>
        <v>ong</v>
      </c>
      <c r="AC33" s="380" t="str">
        <f t="shared" si="11"/>
        <v>ong</v>
      </c>
      <c r="AE33" s="380" t="str" cm="1">
        <f t="array" ref="AE33" xml:space="preserve"> IFERROR( IF( INDEX(聲母資料表, $M33, AE$5)=0, "", INDEX(聲母資料表, $M33, AE$5) ), "")</f>
        <v/>
      </c>
      <c r="AF33" s="380" t="str" cm="1">
        <f t="array" ref="AF33" xml:space="preserve"> IFERROR( INDEX(韻母資料表, $N33, AF$5), "" )</f>
        <v>ong</v>
      </c>
      <c r="AG33" s="380" t="str">
        <f t="shared" si="12"/>
        <v>ong</v>
      </c>
      <c r="AI33" s="380" t="str" cm="1">
        <f t="array" ref="AI33" xml:space="preserve"> IFERROR( IF( INDEX(聲母資料表, $M33, AI$5)=0, "", INDEX(聲母資料表, $M33, AI$5) ), "")</f>
        <v/>
      </c>
      <c r="AJ33" s="380" t="str" cm="1">
        <f t="array" ref="AJ33" xml:space="preserve"> IFERROR( INDEX(韻母資料表, $N33, AJ$5), "" )</f>
        <v>ong</v>
      </c>
      <c r="AK33" s="373" t="str" cm="1">
        <f t="array" ref="AK33" xml:space="preserve"> IFERROR( INDEX(閩拚聲調符號表, $T33, $E33), "" )</f>
        <v>ō</v>
      </c>
      <c r="AL33" s="380" t="str">
        <f t="shared" si="13"/>
        <v>ōng</v>
      </c>
    </row>
    <row r="34" spans="1:38">
      <c r="A34" s="333">
        <f t="shared" si="0"/>
        <v>27</v>
      </c>
      <c r="B34" s="334" t="s">
        <v>323</v>
      </c>
      <c r="C34" s="335" t="s">
        <v>324</v>
      </c>
      <c r="D34" s="335" t="s">
        <v>110</v>
      </c>
      <c r="E34" s="336">
        <v>5</v>
      </c>
      <c r="F34" s="400" t="str" cm="1">
        <f t="array" aca="1" ref="F34" ca="1" xml:space="preserve"> IF($D34="", "", $B34 &amp; " (" &amp; INDIRECT(ADDRESS( ROW(), COLUMN() + F$5 )) &amp; ") " )</f>
        <v xml:space="preserve">人 (ㄧㄣˊ) </v>
      </c>
      <c r="G34" s="337" t="str">
        <f t="shared" si="5"/>
        <v>巾五</v>
      </c>
      <c r="H34" s="394" t="str">
        <f t="shared" si="6"/>
        <v>în</v>
      </c>
      <c r="I34" s="396" t="str">
        <f t="shared" si="7"/>
        <v>în</v>
      </c>
      <c r="J34" s="381" t="str">
        <f t="shared" si="8"/>
        <v>ìn</v>
      </c>
      <c r="K34" s="338" t="str">
        <f t="shared" si="9"/>
        <v>ㄧㄣˊ</v>
      </c>
      <c r="L34" s="349"/>
      <c r="M34" s="350" t="str">
        <f t="shared" si="1"/>
        <v/>
      </c>
      <c r="N34" s="350">
        <f t="shared" si="2"/>
        <v>42</v>
      </c>
      <c r="O34" s="351" t="str" cm="1">
        <f t="array" ref="O34" xml:space="preserve"> IFERROR( INDEX(聲母資料表, $M34, O$5), "")</f>
        <v/>
      </c>
      <c r="P34" s="351" t="str" cm="1">
        <f t="array" ref="P34" xml:space="preserve"> IFERROR( INDEX(韻母資料表, $N34, P$5), "")</f>
        <v>巾</v>
      </c>
      <c r="Q34" s="352">
        <f t="shared" si="3"/>
        <v>17</v>
      </c>
      <c r="R34" s="395" t="str">
        <f t="shared" si="10"/>
        <v>五</v>
      </c>
      <c r="S34" s="351" t="str" cm="1">
        <f t="array" ref="S34" xml:space="preserve"> IFERROR( INDEX(調符字母, Q34, 1), "")</f>
        <v>i</v>
      </c>
      <c r="T34" s="352">
        <f t="shared" si="4"/>
        <v>3</v>
      </c>
      <c r="U34" s="373" t="str" cm="1">
        <f t="array" ref="U34" xml:space="preserve"> IFERROR( INDEX(聲調對照表, $T34, $E34), "" )</f>
        <v>î</v>
      </c>
      <c r="W34" s="380" t="str" cm="1">
        <f t="array" ref="W34" xml:space="preserve"> IFERROR( IF( INDEX(聲母資料表, $M34, W$5)=0, "", INDEX(聲母資料表, $M34, W$5) ), "")</f>
        <v/>
      </c>
      <c r="X34" s="380" t="str" cm="1">
        <f t="array" ref="X34" xml:space="preserve"> IFERROR( INDEX(韻母資料表, $N34, X$5), "" )</f>
        <v>ㄧㄣ</v>
      </c>
      <c r="Y34" s="380" t="str" cm="1">
        <f t="array" ref="Y34" xml:space="preserve"> IFERROR( IF($E34="", "", INDEX(方音聲調符號表, 1, $E34) ), "" )</f>
        <v>ˊ</v>
      </c>
      <c r="AA34" s="380" t="str" cm="1">
        <f t="array" ref="AA34" xml:space="preserve"> IFERROR( IF( INDEX(聲母資料表, $M34, AA$5)=0, "", INDEX(聲母資料表, $M34, AA$5) ), "")</f>
        <v/>
      </c>
      <c r="AB34" s="380" t="str" cm="1">
        <f t="array" ref="AB34" xml:space="preserve"> IFERROR( INDEX(韻母資料表, $N34, AB$5), "" )</f>
        <v>in</v>
      </c>
      <c r="AC34" s="380" t="str">
        <f t="shared" si="11"/>
        <v>în</v>
      </c>
      <c r="AE34" s="380" t="str" cm="1">
        <f t="array" ref="AE34" xml:space="preserve"> IFERROR( IF( INDEX(聲母資料表, $M34, AE$5)=0, "", INDEX(聲母資料表, $M34, AE$5) ), "")</f>
        <v/>
      </c>
      <c r="AF34" s="380" t="str" cm="1">
        <f t="array" ref="AF34" xml:space="preserve"> IFERROR( INDEX(韻母資料表, $N34, AF$5), "" )</f>
        <v>in</v>
      </c>
      <c r="AG34" s="380" t="str">
        <f t="shared" si="12"/>
        <v>în</v>
      </c>
      <c r="AI34" s="380" t="str" cm="1">
        <f t="array" ref="AI34" xml:space="preserve"> IFERROR( IF( INDEX(聲母資料表, $M34, AI$5)=0, "", INDEX(聲母資料表, $M34, AI$5) ), "")</f>
        <v/>
      </c>
      <c r="AJ34" s="380" t="str" cm="1">
        <f t="array" ref="AJ34" xml:space="preserve"> IFERROR( INDEX(韻母資料表, $N34, AJ$5), "" )</f>
        <v>in</v>
      </c>
      <c r="AK34" s="373" t="str" cm="1">
        <f t="array" ref="AK34" xml:space="preserve"> IFERROR( INDEX(閩拚聲調符號表, $T34, $E34), "" )</f>
        <v>ì</v>
      </c>
      <c r="AL34" s="380" t="str">
        <f t="shared" si="13"/>
        <v>ìn</v>
      </c>
    </row>
    <row r="35" spans="1:38">
      <c r="A35" s="333">
        <f t="shared" si="0"/>
        <v>28</v>
      </c>
      <c r="B35" s="334" t="s">
        <v>325</v>
      </c>
      <c r="C35" s="335" t="s">
        <v>326</v>
      </c>
      <c r="D35" s="335" t="s">
        <v>70</v>
      </c>
      <c r="E35" s="336">
        <v>5</v>
      </c>
      <c r="F35" s="400" t="str" cm="1">
        <f t="array" aca="1" ref="F35" ca="1" xml:space="preserve"> IF($D35="", "", $B35 &amp; " (" &amp; INDIRECT(ADDRESS( ROW(), COLUMN() + F$5 )) &amp; ") " )</f>
        <v xml:space="preserve">和 (ㄏㄜˊ) </v>
      </c>
      <c r="G35" s="337" t="str">
        <f t="shared" si="5"/>
        <v>高五喜</v>
      </c>
      <c r="H35" s="394" t="str">
        <f t="shared" si="6"/>
        <v>hô</v>
      </c>
      <c r="I35" s="396" t="str">
        <f t="shared" si="7"/>
        <v>hô</v>
      </c>
      <c r="J35" s="381" t="str">
        <f t="shared" si="8"/>
        <v>hò</v>
      </c>
      <c r="K35" s="338" t="str">
        <f t="shared" si="9"/>
        <v>ㄏㄜˊ</v>
      </c>
      <c r="L35" s="349"/>
      <c r="M35" s="350">
        <f t="shared" si="1"/>
        <v>21</v>
      </c>
      <c r="N35" s="350">
        <f t="shared" si="2"/>
        <v>55</v>
      </c>
      <c r="O35" s="351" t="str" cm="1">
        <f t="array" ref="O35" xml:space="preserve"> IFERROR( INDEX(聲母資料表, $M35, O$5), "")</f>
        <v>喜</v>
      </c>
      <c r="P35" s="351" t="str" cm="1">
        <f t="array" ref="P35" xml:space="preserve"> IFERROR( INDEX(韻母資料表, $N35, P$5), "")</f>
        <v>高</v>
      </c>
      <c r="Q35" s="352">
        <f t="shared" si="3"/>
        <v>15</v>
      </c>
      <c r="R35" s="395" t="str">
        <f t="shared" si="10"/>
        <v>五</v>
      </c>
      <c r="S35" s="351" t="str" cm="1">
        <f t="array" ref="S35" xml:space="preserve"> IFERROR( INDEX(調符字母, Q35, 1), "")</f>
        <v>o</v>
      </c>
      <c r="T35" s="352">
        <f t="shared" si="4"/>
        <v>4</v>
      </c>
      <c r="U35" s="373" t="str" cm="1">
        <f t="array" ref="U35" xml:space="preserve"> IFERROR( INDEX(聲調對照表, $T35, $E35), "" )</f>
        <v>ô</v>
      </c>
      <c r="W35" s="380" t="str" cm="1">
        <f t="array" ref="W35" xml:space="preserve"> IFERROR( IF( INDEX(聲母資料表, $M35, W$5)=0, "", INDEX(聲母資料表, $M35, W$5) ), "")</f>
        <v>ㄏ</v>
      </c>
      <c r="X35" s="380" t="str" cm="1">
        <f t="array" ref="X35" xml:space="preserve"> IFERROR( INDEX(韻母資料表, $N35, X$5), "" )</f>
        <v>ㄜ</v>
      </c>
      <c r="Y35" s="380" t="str" cm="1">
        <f t="array" ref="Y35" xml:space="preserve"> IFERROR( IF($E35="", "", INDEX(方音聲調符號表, 1, $E35) ), "" )</f>
        <v>ˊ</v>
      </c>
      <c r="AA35" s="380" t="str" cm="1">
        <f t="array" ref="AA35" xml:space="preserve"> IFERROR( IF( INDEX(聲母資料表, $M35, AA$5)=0, "", INDEX(聲母資料表, $M35, AA$5) ), "")</f>
        <v>h</v>
      </c>
      <c r="AB35" s="380" t="str" cm="1">
        <f t="array" ref="AB35" xml:space="preserve"> IFERROR( INDEX(韻母資料表, $N35, AB$5), "" )</f>
        <v>o</v>
      </c>
      <c r="AC35" s="380" t="str">
        <f t="shared" si="11"/>
        <v>ô</v>
      </c>
      <c r="AE35" s="380" t="str" cm="1">
        <f t="array" ref="AE35" xml:space="preserve"> IFERROR( IF( INDEX(聲母資料表, $M35, AE$5)=0, "", INDEX(聲母資料表, $M35, AE$5) ), "")</f>
        <v>h</v>
      </c>
      <c r="AF35" s="380" t="str" cm="1">
        <f t="array" ref="AF35" xml:space="preserve"> IFERROR( INDEX(韻母資料表, $N35, AF$5), "" )</f>
        <v>o</v>
      </c>
      <c r="AG35" s="380" t="str">
        <f t="shared" si="12"/>
        <v>ô</v>
      </c>
      <c r="AI35" s="380" t="str" cm="1">
        <f t="array" ref="AI35" xml:space="preserve"> IFERROR( IF( INDEX(聲母資料表, $M35, AI$5)=0, "", INDEX(聲母資料表, $M35, AI$5) ), "")</f>
        <v>h</v>
      </c>
      <c r="AJ35" s="380" t="str" cm="1">
        <f t="array" ref="AJ35" xml:space="preserve"> IFERROR( INDEX(韻母資料表, $N35, AJ$5), "" )</f>
        <v>o</v>
      </c>
      <c r="AK35" s="373" t="str" cm="1">
        <f t="array" ref="AK35" xml:space="preserve"> IFERROR( INDEX(閩拚聲調符號表, $T35, $E35), "" )</f>
        <v>ò</v>
      </c>
      <c r="AL35" s="380" t="str">
        <f t="shared" si="13"/>
        <v>ò</v>
      </c>
    </row>
    <row r="36" spans="1:38">
      <c r="A36" s="333">
        <f t="shared" si="0"/>
        <v>29</v>
      </c>
      <c r="B36" s="334" t="s">
        <v>303</v>
      </c>
      <c r="C36" s="335"/>
      <c r="D36" s="335"/>
      <c r="E36" s="336"/>
      <c r="F36" s="400" t="str" cm="1">
        <f t="array" aca="1" ref="F36" ca="1" xml:space="preserve"> IF($D36="", "", $B36 &amp; " (" &amp; INDIRECT(ADDRESS( ROW(), COLUMN() + F$5 )) &amp; ") " )</f>
        <v/>
      </c>
      <c r="G36" s="337" t="str">
        <f t="shared" si="5"/>
        <v/>
      </c>
      <c r="H36" s="394" t="str">
        <f t="shared" si="6"/>
        <v/>
      </c>
      <c r="I36" s="396" t="str">
        <f t="shared" si="7"/>
        <v/>
      </c>
      <c r="J36" s="381" t="str">
        <f t="shared" si="8"/>
        <v/>
      </c>
      <c r="K36" s="338" t="str">
        <f t="shared" si="9"/>
        <v/>
      </c>
      <c r="L36" s="349"/>
      <c r="M36" s="350" t="str">
        <f t="shared" si="1"/>
        <v/>
      </c>
      <c r="N36" s="350" t="str">
        <f t="shared" si="2"/>
        <v/>
      </c>
      <c r="O36" s="351" t="str" cm="1">
        <f t="array" ref="O36" xml:space="preserve"> IFERROR( INDEX(聲母資料表, $M36, O$5), "")</f>
        <v/>
      </c>
      <c r="P36" s="351" t="str" cm="1">
        <f t="array" ref="P36" xml:space="preserve"> IFERROR( INDEX(韻母資料表, $N36, P$5), "")</f>
        <v/>
      </c>
      <c r="Q36" s="352" t="str">
        <f t="shared" si="3"/>
        <v/>
      </c>
      <c r="R36" s="395" t="str">
        <f t="shared" si="10"/>
        <v/>
      </c>
      <c r="S36" s="351" t="str" cm="1">
        <f t="array" ref="S36" xml:space="preserve"> IFERROR( INDEX(調符字母, Q36, 1), "")</f>
        <v/>
      </c>
      <c r="T36" s="352" t="str">
        <f t="shared" si="4"/>
        <v/>
      </c>
      <c r="U36" s="373" t="str" cm="1">
        <f t="array" ref="U36" xml:space="preserve"> IFERROR( INDEX(聲調對照表, $T36, $E36), "" )</f>
        <v/>
      </c>
      <c r="W36" s="380" t="str" cm="1">
        <f t="array" ref="W36" xml:space="preserve"> IFERROR( IF( INDEX(聲母資料表, $M36, W$5)=0, "", INDEX(聲母資料表, $M36, W$5) ), "")</f>
        <v/>
      </c>
      <c r="X36" s="380" t="str" cm="1">
        <f t="array" ref="X36" xml:space="preserve"> IFERROR( INDEX(韻母資料表, $N36, X$5), "" )</f>
        <v/>
      </c>
      <c r="Y36" s="380" t="str" cm="1">
        <f t="array" ref="Y36" xml:space="preserve"> IFERROR( IF($E36="", "", INDEX(方音聲調符號表, 1, $E36) ), "" )</f>
        <v/>
      </c>
      <c r="AA36" s="380" t="str" cm="1">
        <f t="array" ref="AA36" xml:space="preserve"> IFERROR( IF( INDEX(聲母資料表, $M36, AA$5)=0, "", INDEX(聲母資料表, $M36, AA$5) ), "")</f>
        <v/>
      </c>
      <c r="AB36" s="380" t="str" cm="1">
        <f t="array" ref="AB36" xml:space="preserve"> IFERROR( INDEX(韻母資料表, $N36, AB$5), "" )</f>
        <v/>
      </c>
      <c r="AC36" s="380" t="str">
        <f t="shared" si="11"/>
        <v/>
      </c>
      <c r="AE36" s="380" t="str" cm="1">
        <f t="array" ref="AE36" xml:space="preserve"> IFERROR( IF( INDEX(聲母資料表, $M36, AE$5)=0, "", INDEX(聲母資料表, $M36, AE$5) ), "")</f>
        <v/>
      </c>
      <c r="AF36" s="380" t="str" cm="1">
        <f t="array" ref="AF36" xml:space="preserve"> IFERROR( INDEX(韻母資料表, $N36, AF$5), "" )</f>
        <v/>
      </c>
      <c r="AG36" s="380" t="str">
        <f t="shared" si="12"/>
        <v/>
      </c>
      <c r="AI36" s="380" t="str" cm="1">
        <f t="array" ref="AI36" xml:space="preserve"> IFERROR( IF( INDEX(聲母資料表, $M36, AI$5)=0, "", INDEX(聲母資料表, $M36, AI$5) ), "")</f>
        <v/>
      </c>
      <c r="AJ36" s="380" t="str" cm="1">
        <f t="array" ref="AJ36" xml:space="preserve"> IFERROR( INDEX(韻母資料表, $N36, AJ$5), "" )</f>
        <v/>
      </c>
      <c r="AK36" s="373" t="str" cm="1">
        <f t="array" ref="AK36" xml:space="preserve"> IFERROR( INDEX(閩拚聲調符號表, $T36, $E36), "" )</f>
        <v/>
      </c>
      <c r="AL36" s="380" t="str">
        <f t="shared" si="13"/>
        <v/>
      </c>
    </row>
    <row r="37" spans="1:38">
      <c r="A37" s="333">
        <f t="shared" si="0"/>
        <v>30</v>
      </c>
      <c r="B37" s="334" t="s">
        <v>327</v>
      </c>
      <c r="C37" s="335" t="s">
        <v>312</v>
      </c>
      <c r="D37" s="335" t="s">
        <v>79</v>
      </c>
      <c r="E37" s="336">
        <v>4</v>
      </c>
      <c r="F37" s="400" t="str" cm="1">
        <f t="array" aca="1" ref="F37" ca="1" xml:space="preserve"> IF($D37="", "", $B37 &amp; " (" &amp; INDIRECT(ADDRESS( ROW(), COLUMN() + F$5 )) &amp; ") " )</f>
        <v xml:space="preserve">百 (ㄆㄧㆻ) </v>
      </c>
      <c r="G37" s="337" t="str">
        <f t="shared" si="5"/>
        <v>經四頗</v>
      </c>
      <c r="H37" s="394" t="str">
        <f t="shared" si="6"/>
        <v>phik</v>
      </c>
      <c r="I37" s="396" t="str">
        <f t="shared" si="7"/>
        <v>phik</v>
      </c>
      <c r="J37" s="381" t="str">
        <f t="shared" si="8"/>
        <v>pik</v>
      </c>
      <c r="K37" s="338" t="str">
        <f t="shared" si="9"/>
        <v>ㄆㄧㆻ</v>
      </c>
      <c r="L37" s="349"/>
      <c r="M37" s="350">
        <f t="shared" si="1"/>
        <v>2</v>
      </c>
      <c r="N37" s="350">
        <f t="shared" si="2"/>
        <v>45</v>
      </c>
      <c r="O37" s="351" t="str" cm="1">
        <f t="array" ref="O37" xml:space="preserve"> IFERROR( INDEX(聲母資料表, $M37, O$5), "")</f>
        <v>頗</v>
      </c>
      <c r="P37" s="351" t="str" cm="1">
        <f t="array" ref="P37" xml:space="preserve"> IFERROR( INDEX(韻母資料表, $N37, P$5), "")</f>
        <v>經</v>
      </c>
      <c r="Q37" s="352">
        <f t="shared" si="3"/>
        <v>9</v>
      </c>
      <c r="R37" s="395" t="str">
        <f t="shared" si="10"/>
        <v>四</v>
      </c>
      <c r="S37" s="351" t="str" cm="1">
        <f t="array" ref="S37" xml:space="preserve"> IFERROR( INDEX(調符字母, Q37, 1), "")</f>
        <v>e</v>
      </c>
      <c r="T37" s="352">
        <f t="shared" si="4"/>
        <v>2</v>
      </c>
      <c r="U37" s="373" t="str" cm="1">
        <f t="array" ref="U37" xml:space="preserve"> IFERROR( INDEX(聲調對照表, $T37, $E37), "" )</f>
        <v>e</v>
      </c>
      <c r="W37" s="380" t="str" cm="1">
        <f t="array" ref="W37" xml:space="preserve"> IFERROR( IF( INDEX(聲母資料表, $M37, W$5)=0, "", INDEX(聲母資料表, $M37, W$5) ), "")</f>
        <v>ㄆ</v>
      </c>
      <c r="X37" s="380" t="str" cm="1">
        <f t="array" ref="X37" xml:space="preserve"> IFERROR( INDEX(韻母資料表, $N37, X$5), "" )</f>
        <v>ㄧㆻ</v>
      </c>
      <c r="Y37" s="380" t="str" cm="1">
        <f t="array" ref="Y37" xml:space="preserve"> IFERROR( IF($E37="", "", INDEX(方音聲調符號表, 1, $E37) ), "" )</f>
        <v/>
      </c>
      <c r="AA37" s="380" t="str" cm="1">
        <f t="array" ref="AA37" xml:space="preserve"> IFERROR( IF( INDEX(聲母資料表, $M37, AA$5)=0, "", INDEX(聲母資料表, $M37, AA$5) ), "")</f>
        <v>ph</v>
      </c>
      <c r="AB37" s="380" t="str" cm="1">
        <f t="array" ref="AB37" xml:space="preserve"> IFERROR( INDEX(韻母資料表, $N37, AB$5), "" )</f>
        <v>ik</v>
      </c>
      <c r="AC37" s="380" t="str">
        <f t="shared" si="11"/>
        <v>ik</v>
      </c>
      <c r="AE37" s="380" t="str" cm="1">
        <f t="array" ref="AE37" xml:space="preserve"> IFERROR( IF( INDEX(聲母資料表, $M37, AE$5)=0, "", INDEX(聲母資料表, $M37, AE$5) ), "")</f>
        <v>ph</v>
      </c>
      <c r="AF37" s="380" t="str" cm="1">
        <f t="array" ref="AF37" xml:space="preserve"> IFERROR( INDEX(韻母資料表, $N37, AF$5), "" )</f>
        <v>ik</v>
      </c>
      <c r="AG37" s="380" t="str">
        <f t="shared" si="12"/>
        <v>ik</v>
      </c>
      <c r="AI37" s="380" t="str" cm="1">
        <f t="array" ref="AI37" xml:space="preserve"> IFERROR( IF( INDEX(聲母資料表, $M37, AI$5)=0, "", INDEX(聲母資料表, $M37, AI$5) ), "")</f>
        <v>p</v>
      </c>
      <c r="AJ37" s="380" t="str" cm="1">
        <f t="array" ref="AJ37" xml:space="preserve"> IFERROR( INDEX(韻母資料表, $N37, AJ$5), "" )</f>
        <v>ik</v>
      </c>
      <c r="AK37" s="373" t="str" cm="1">
        <f t="array" ref="AK37" xml:space="preserve"> IFERROR( INDEX(閩拚聲調符號表, $T37, $E37), "" )</f>
        <v>ě</v>
      </c>
      <c r="AL37" s="380" t="str">
        <f t="shared" si="13"/>
        <v>ik</v>
      </c>
    </row>
    <row r="38" spans="1:38">
      <c r="A38" s="333">
        <f t="shared" si="0"/>
        <v>31</v>
      </c>
      <c r="B38" s="334" t="s">
        <v>328</v>
      </c>
      <c r="C38" s="335" t="s">
        <v>326</v>
      </c>
      <c r="D38" s="335" t="s">
        <v>52</v>
      </c>
      <c r="E38" s="336">
        <v>3</v>
      </c>
      <c r="F38" s="400" t="str" cm="1">
        <f t="array" aca="1" ref="F38" ca="1" xml:space="preserve"> IF($D38="", "", $B38 &amp; " (" &amp; INDIRECT(ADDRESS( ROW(), COLUMN() + F$5 )) &amp; ") " )</f>
        <v xml:space="preserve">廢 (ㄏㄨㄧ˪) </v>
      </c>
      <c r="G38" s="337" t="str">
        <f t="shared" si="5"/>
        <v>規三喜</v>
      </c>
      <c r="H38" s="394" t="str">
        <f t="shared" si="6"/>
        <v>hùi</v>
      </c>
      <c r="I38" s="396" t="str">
        <f t="shared" si="7"/>
        <v>hùi</v>
      </c>
      <c r="J38" s="381" t="str">
        <f t="shared" si="8"/>
        <v>hǔi</v>
      </c>
      <c r="K38" s="338" t="str">
        <f t="shared" si="9"/>
        <v>ㄏㄨㄧ˪</v>
      </c>
      <c r="L38" s="349"/>
      <c r="M38" s="350">
        <f t="shared" si="1"/>
        <v>21</v>
      </c>
      <c r="N38" s="350">
        <f t="shared" si="2"/>
        <v>82</v>
      </c>
      <c r="O38" s="351" t="str" cm="1">
        <f t="array" ref="O38" xml:space="preserve"> IFERROR( INDEX(聲母資料表, $M38, O$5), "")</f>
        <v>喜</v>
      </c>
      <c r="P38" s="351" t="str" cm="1">
        <f t="array" ref="P38" xml:space="preserve"> IFERROR( INDEX(韻母資料表, $N38, P$5), "")</f>
        <v>規</v>
      </c>
      <c r="Q38" s="352">
        <f t="shared" si="3"/>
        <v>4</v>
      </c>
      <c r="R38" s="395" t="str">
        <f t="shared" si="10"/>
        <v>三</v>
      </c>
      <c r="S38" s="351" t="str" cm="1">
        <f t="array" ref="S38" xml:space="preserve"> IFERROR( INDEX(調符字母, Q38, 1), "")</f>
        <v>u</v>
      </c>
      <c r="T38" s="352">
        <f t="shared" si="4"/>
        <v>6</v>
      </c>
      <c r="U38" s="373" t="str" cm="1">
        <f t="array" ref="U38" xml:space="preserve"> IFERROR( INDEX(聲調對照表, $T38, $E38), "" )</f>
        <v>ù</v>
      </c>
      <c r="W38" s="380" t="str" cm="1">
        <f t="array" ref="W38" xml:space="preserve"> IFERROR( IF( INDEX(聲母資料表, $M38, W$5)=0, "", INDEX(聲母資料表, $M38, W$5) ), "")</f>
        <v>ㄏ</v>
      </c>
      <c r="X38" s="380" t="str" cm="1">
        <f t="array" ref="X38" xml:space="preserve"> IFERROR( INDEX(韻母資料表, $N38, X$5), "" )</f>
        <v>ㄨㄧ</v>
      </c>
      <c r="Y38" s="380" t="str" cm="1">
        <f t="array" ref="Y38" xml:space="preserve"> IFERROR( IF($E38="", "", INDEX(方音聲調符號表, 1, $E38) ), "" )</f>
        <v>˪</v>
      </c>
      <c r="AA38" s="380" t="str" cm="1">
        <f t="array" ref="AA38" xml:space="preserve"> IFERROR( IF( INDEX(聲母資料表, $M38, AA$5)=0, "", INDEX(聲母資料表, $M38, AA$5) ), "")</f>
        <v>h</v>
      </c>
      <c r="AB38" s="380" t="str" cm="1">
        <f t="array" ref="AB38" xml:space="preserve"> IFERROR( INDEX(韻母資料表, $N38, AB$5), "" )</f>
        <v>ui</v>
      </c>
      <c r="AC38" s="380" t="str">
        <f t="shared" si="11"/>
        <v>ùi</v>
      </c>
      <c r="AE38" s="380" t="str" cm="1">
        <f t="array" ref="AE38" xml:space="preserve"> IFERROR( IF( INDEX(聲母資料表, $M38, AE$5)=0, "", INDEX(聲母資料表, $M38, AE$5) ), "")</f>
        <v>h</v>
      </c>
      <c r="AF38" s="380" t="str" cm="1">
        <f t="array" ref="AF38" xml:space="preserve"> IFERROR( INDEX(韻母資料表, $N38, AF$5), "" )</f>
        <v>ui</v>
      </c>
      <c r="AG38" s="380" t="str">
        <f t="shared" si="12"/>
        <v>ùi</v>
      </c>
      <c r="AI38" s="380" t="str" cm="1">
        <f t="array" ref="AI38" xml:space="preserve"> IFERROR( IF( INDEX(聲母資料表, $M38, AI$5)=0, "", INDEX(聲母資料表, $M38, AI$5) ), "")</f>
        <v>h</v>
      </c>
      <c r="AJ38" s="380" t="str" cm="1">
        <f t="array" ref="AJ38" xml:space="preserve"> IFERROR( INDEX(韻母資料表, $N38, AJ$5), "" )</f>
        <v>ui</v>
      </c>
      <c r="AK38" s="373" t="str" cm="1">
        <f t="array" ref="AK38" xml:space="preserve"> IFERROR( INDEX(閩拚聲調符號表, $T38, $E38), "" )</f>
        <v>ǔ</v>
      </c>
      <c r="AL38" s="380" t="str">
        <f t="shared" si="13"/>
        <v>ǔi</v>
      </c>
    </row>
    <row r="39" spans="1:38">
      <c r="A39" s="333">
        <f t="shared" si="0"/>
        <v>32</v>
      </c>
      <c r="B39" s="334" t="s">
        <v>329</v>
      </c>
      <c r="C39" s="335" t="s">
        <v>294</v>
      </c>
      <c r="D39" s="335" t="s">
        <v>49</v>
      </c>
      <c r="E39" s="336">
        <v>7</v>
      </c>
      <c r="F39" s="400" t="str" cm="1">
        <f t="array" aca="1" ref="F39" ca="1" xml:space="preserve"> IF($D39="", "", $B39 &amp; " (" &amp; INDIRECT(ADDRESS( ROW(), COLUMN() + F$5 )) &amp; ") " )</f>
        <v xml:space="preserve">具 (ㄎㄧ˫) </v>
      </c>
      <c r="G39" s="337" t="str">
        <f t="shared" si="5"/>
        <v>居七去</v>
      </c>
      <c r="H39" s="394" t="str">
        <f t="shared" si="6"/>
        <v>khī</v>
      </c>
      <c r="I39" s="396" t="str">
        <f t="shared" si="7"/>
        <v>khī</v>
      </c>
      <c r="J39" s="381" t="str">
        <f t="shared" si="8"/>
        <v>kī</v>
      </c>
      <c r="K39" s="338" t="str">
        <f t="shared" si="9"/>
        <v>ㄎㄧ˫</v>
      </c>
      <c r="L39" s="349"/>
      <c r="M39" s="350">
        <f t="shared" si="1"/>
        <v>10</v>
      </c>
      <c r="N39" s="350">
        <f t="shared" si="2"/>
        <v>23</v>
      </c>
      <c r="O39" s="351" t="str" cm="1">
        <f t="array" ref="O39" xml:space="preserve"> IFERROR( INDEX(聲母資料表, $M39, O$5), "")</f>
        <v>去</v>
      </c>
      <c r="P39" s="351" t="str" cm="1">
        <f t="array" ref="P39" xml:space="preserve"> IFERROR( INDEX(韻母資料表, $N39, P$5), "")</f>
        <v>居</v>
      </c>
      <c r="Q39" s="352">
        <f t="shared" si="3"/>
        <v>29</v>
      </c>
      <c r="R39" s="395" t="str">
        <f t="shared" si="10"/>
        <v>七</v>
      </c>
      <c r="S39" s="351" t="str" cm="1">
        <f t="array" ref="S39" xml:space="preserve"> IFERROR( INDEX(調符字母, Q39, 1), "")</f>
        <v>i</v>
      </c>
      <c r="T39" s="352">
        <f t="shared" si="4"/>
        <v>3</v>
      </c>
      <c r="U39" s="373" t="str" cm="1">
        <f t="array" ref="U39" xml:space="preserve"> IFERROR( INDEX(聲調對照表, $T39, $E39), "" )</f>
        <v>ī</v>
      </c>
      <c r="W39" s="380" t="str" cm="1">
        <f t="array" ref="W39" xml:space="preserve"> IFERROR( IF( INDEX(聲母資料表, $M39, W$5)=0, "", INDEX(聲母資料表, $M39, W$5) ), "")</f>
        <v>ㄎ</v>
      </c>
      <c r="X39" s="380" t="str" cm="1">
        <f t="array" ref="X39" xml:space="preserve"> IFERROR( INDEX(韻母資料表, $N39, X$5), "" )</f>
        <v>ㄧ</v>
      </c>
      <c r="Y39" s="380" t="str" cm="1">
        <f t="array" ref="Y39" xml:space="preserve"> IFERROR( IF($E39="", "", INDEX(方音聲調符號表, 1, $E39) ), "" )</f>
        <v>˫</v>
      </c>
      <c r="AA39" s="380" t="str" cm="1">
        <f t="array" ref="AA39" xml:space="preserve"> IFERROR( IF( INDEX(聲母資料表, $M39, AA$5)=0, "", INDEX(聲母資料表, $M39, AA$5) ), "")</f>
        <v>kh</v>
      </c>
      <c r="AB39" s="380" t="str" cm="1">
        <f t="array" ref="AB39" xml:space="preserve"> IFERROR( INDEX(韻母資料表, $N39, AB$5), "" )</f>
        <v>i</v>
      </c>
      <c r="AC39" s="380" t="str">
        <f t="shared" si="11"/>
        <v>ī</v>
      </c>
      <c r="AE39" s="380" t="str" cm="1">
        <f t="array" ref="AE39" xml:space="preserve"> IFERROR( IF( INDEX(聲母資料表, $M39, AE$5)=0, "", INDEX(聲母資料表, $M39, AE$5) ), "")</f>
        <v>kh</v>
      </c>
      <c r="AF39" s="380" t="str" cm="1">
        <f t="array" ref="AF39" xml:space="preserve"> IFERROR( INDEX(韻母資料表, $N39, AF$5), "" )</f>
        <v>i</v>
      </c>
      <c r="AG39" s="380" t="str">
        <f t="shared" si="12"/>
        <v>ī</v>
      </c>
      <c r="AI39" s="380" t="str" cm="1">
        <f t="array" ref="AI39" xml:space="preserve"> IFERROR( IF( INDEX(聲母資料表, $M39, AI$5)=0, "", INDEX(聲母資料表, $M39, AI$5) ), "")</f>
        <v>k</v>
      </c>
      <c r="AJ39" s="380" t="str" cm="1">
        <f t="array" ref="AJ39" xml:space="preserve"> IFERROR( INDEX(韻母資料表, $N39, AJ$5), "" )</f>
        <v>i</v>
      </c>
      <c r="AK39" s="373" t="str" cm="1">
        <f t="array" ref="AK39" xml:space="preserve"> IFERROR( INDEX(閩拚聲調符號表, $T39, $E39), "" )</f>
        <v>ī</v>
      </c>
      <c r="AL39" s="380" t="str">
        <f t="shared" si="13"/>
        <v>ī</v>
      </c>
    </row>
    <row r="40" spans="1:38">
      <c r="A40" s="333">
        <f t="shared" si="0"/>
        <v>33</v>
      </c>
      <c r="B40" s="334" t="s">
        <v>330</v>
      </c>
      <c r="C40" s="335" t="s">
        <v>326</v>
      </c>
      <c r="D40" s="335" t="s">
        <v>78</v>
      </c>
      <c r="E40" s="336">
        <v>3</v>
      </c>
      <c r="F40" s="400" t="str" cm="1">
        <f t="array" aca="1" ref="F40" ca="1" xml:space="preserve"> IF($D40="", "", $B40 &amp; " (" &amp; INDIRECT(ADDRESS( ROW(), COLUMN() + F$5 )) &amp; ") " )</f>
        <v xml:space="preserve">興 (ㄏㄧㄥ˪) </v>
      </c>
      <c r="G40" s="337" t="str">
        <f t="shared" si="5"/>
        <v>經三喜</v>
      </c>
      <c r="H40" s="394" t="str">
        <f t="shared" si="6"/>
        <v>hing</v>
      </c>
      <c r="I40" s="396" t="str">
        <f t="shared" si="7"/>
        <v>hing</v>
      </c>
      <c r="J40" s="381" t="str">
        <f t="shared" si="8"/>
        <v>hing</v>
      </c>
      <c r="K40" s="338" t="str">
        <f t="shared" si="9"/>
        <v>ㄏㄧㄥ˪</v>
      </c>
      <c r="L40" s="349"/>
      <c r="M40" s="350">
        <f t="shared" si="1"/>
        <v>21</v>
      </c>
      <c r="N40" s="350">
        <f t="shared" si="2"/>
        <v>44</v>
      </c>
      <c r="O40" s="351" t="str" cm="1">
        <f t="array" ref="O40" xml:space="preserve"> IFERROR( INDEX(聲母資料表, $M40, O$5), "")</f>
        <v>喜</v>
      </c>
      <c r="P40" s="351" t="str" cm="1">
        <f t="array" ref="P40" xml:space="preserve"> IFERROR( INDEX(韻母資料表, $N40, P$5), "")</f>
        <v>經</v>
      </c>
      <c r="Q40" s="352">
        <f t="shared" si="3"/>
        <v>9</v>
      </c>
      <c r="R40" s="395" t="str">
        <f t="shared" si="10"/>
        <v>三</v>
      </c>
      <c r="S40" s="351" t="str" cm="1">
        <f t="array" ref="S40" xml:space="preserve"> IFERROR( INDEX(調符字母, Q40, 1), "")</f>
        <v>e</v>
      </c>
      <c r="T40" s="352">
        <f t="shared" si="4"/>
        <v>2</v>
      </c>
      <c r="U40" s="373" t="str" cm="1">
        <f t="array" ref="U40" xml:space="preserve"> IFERROR( INDEX(聲調對照表, $T40, $E40), "" )</f>
        <v>è</v>
      </c>
      <c r="W40" s="380" t="str" cm="1">
        <f t="array" ref="W40" xml:space="preserve"> IFERROR( IF( INDEX(聲母資料表, $M40, W$5)=0, "", INDEX(聲母資料表, $M40, W$5) ), "")</f>
        <v>ㄏ</v>
      </c>
      <c r="X40" s="380" t="str" cm="1">
        <f t="array" ref="X40" xml:space="preserve"> IFERROR( INDEX(韻母資料表, $N40, X$5), "" )</f>
        <v>ㄧㄥ</v>
      </c>
      <c r="Y40" s="380" t="str" cm="1">
        <f t="array" ref="Y40" xml:space="preserve"> IFERROR( IF($E40="", "", INDEX(方音聲調符號表, 1, $E40) ), "" )</f>
        <v>˪</v>
      </c>
      <c r="AA40" s="380" t="str" cm="1">
        <f t="array" ref="AA40" xml:space="preserve"> IFERROR( IF( INDEX(聲母資料表, $M40, AA$5)=0, "", INDEX(聲母資料表, $M40, AA$5) ), "")</f>
        <v>h</v>
      </c>
      <c r="AB40" s="380" t="str" cm="1">
        <f t="array" ref="AB40" xml:space="preserve"> IFERROR( INDEX(韻母資料表, $N40, AB$5), "" )</f>
        <v>ing</v>
      </c>
      <c r="AC40" s="380" t="str">
        <f t="shared" si="11"/>
        <v>ing</v>
      </c>
      <c r="AE40" s="380" t="str" cm="1">
        <f t="array" ref="AE40" xml:space="preserve"> IFERROR( IF( INDEX(聲母資料表, $M40, AE$5)=0, "", INDEX(聲母資料表, $M40, AE$5) ), "")</f>
        <v>h</v>
      </c>
      <c r="AF40" s="380" t="str" cm="1">
        <f t="array" ref="AF40" xml:space="preserve"> IFERROR( INDEX(韻母資料表, $N40, AF$5), "" )</f>
        <v>ing</v>
      </c>
      <c r="AG40" s="380" t="str">
        <f t="shared" si="12"/>
        <v>ing</v>
      </c>
      <c r="AI40" s="380" t="str" cm="1">
        <f t="array" ref="AI40" xml:space="preserve"> IFERROR( IF( INDEX(聲母資料表, $M40, AI$5)=0, "", INDEX(聲母資料表, $M40, AI$5) ), "")</f>
        <v>h</v>
      </c>
      <c r="AJ40" s="380" t="str" cm="1">
        <f t="array" ref="AJ40" xml:space="preserve"> IFERROR( INDEX(韻母資料表, $N40, AJ$5), "" )</f>
        <v>ing</v>
      </c>
      <c r="AK40" s="373" t="str" cm="1">
        <f t="array" ref="AK40" xml:space="preserve"> IFERROR( INDEX(閩拚聲調符號表, $T40, $E40), "" )</f>
        <v>ě</v>
      </c>
      <c r="AL40" s="380" t="str">
        <f t="shared" si="13"/>
        <v>ing</v>
      </c>
    </row>
    <row r="41" spans="1:38">
      <c r="A41" s="333">
        <f t="shared" si="0"/>
        <v>34</v>
      </c>
      <c r="B41" s="334" t="s">
        <v>303</v>
      </c>
      <c r="C41" s="335"/>
      <c r="D41" s="335"/>
      <c r="E41" s="336"/>
      <c r="F41" s="400" t="str" cm="1">
        <f t="array" aca="1" ref="F41" ca="1" xml:space="preserve"> IF($D41="", "", $B41 &amp; " (" &amp; INDIRECT(ADDRESS( ROW(), COLUMN() + F$5 )) &amp; ") " )</f>
        <v/>
      </c>
      <c r="G41" s="337" t="str">
        <f t="shared" si="5"/>
        <v/>
      </c>
      <c r="H41" s="394" t="str">
        <f t="shared" si="6"/>
        <v/>
      </c>
      <c r="I41" s="396" t="str">
        <f t="shared" si="7"/>
        <v/>
      </c>
      <c r="J41" s="381" t="str">
        <f t="shared" si="8"/>
        <v/>
      </c>
      <c r="K41" s="338" t="str">
        <f t="shared" si="9"/>
        <v/>
      </c>
      <c r="L41" s="349"/>
      <c r="M41" s="350" t="str">
        <f t="shared" si="1"/>
        <v/>
      </c>
      <c r="N41" s="350" t="str">
        <f t="shared" si="2"/>
        <v/>
      </c>
      <c r="O41" s="351" t="str" cm="1">
        <f t="array" ref="O41" xml:space="preserve"> IFERROR( INDEX(聲母資料表, $M41, O$5), "")</f>
        <v/>
      </c>
      <c r="P41" s="351" t="str" cm="1">
        <f t="array" ref="P41" xml:space="preserve"> IFERROR( INDEX(韻母資料表, $N41, P$5), "")</f>
        <v/>
      </c>
      <c r="Q41" s="352" t="str">
        <f t="shared" si="3"/>
        <v/>
      </c>
      <c r="R41" s="395" t="str">
        <f t="shared" si="10"/>
        <v/>
      </c>
      <c r="S41" s="351" t="str" cm="1">
        <f t="array" ref="S41" xml:space="preserve"> IFERROR( INDEX(調符字母, Q41, 1), "")</f>
        <v/>
      </c>
      <c r="T41" s="352" t="str">
        <f t="shared" si="4"/>
        <v/>
      </c>
      <c r="U41" s="373" t="str" cm="1">
        <f t="array" ref="U41" xml:space="preserve"> IFERROR( INDEX(聲調對照表, $T41, $E41), "" )</f>
        <v/>
      </c>
      <c r="W41" s="380" t="str" cm="1">
        <f t="array" ref="W41" xml:space="preserve"> IFERROR( IF( INDEX(聲母資料表, $M41, W$5)=0, "", INDEX(聲母資料表, $M41, W$5) ), "")</f>
        <v/>
      </c>
      <c r="X41" s="380" t="str" cm="1">
        <f t="array" ref="X41" xml:space="preserve"> IFERROR( INDEX(韻母資料表, $N41, X$5), "" )</f>
        <v/>
      </c>
      <c r="Y41" s="380" t="str" cm="1">
        <f t="array" ref="Y41" xml:space="preserve"> IFERROR( IF($E41="", "", INDEX(方音聲調符號表, 1, $E41) ), "" )</f>
        <v/>
      </c>
      <c r="AA41" s="380" t="str" cm="1">
        <f t="array" ref="AA41" xml:space="preserve"> IFERROR( IF( INDEX(聲母資料表, $M41, AA$5)=0, "", INDEX(聲母資料表, $M41, AA$5) ), "")</f>
        <v/>
      </c>
      <c r="AB41" s="380" t="str" cm="1">
        <f t="array" ref="AB41" xml:space="preserve"> IFERROR( INDEX(韻母資料表, $N41, AB$5), "" )</f>
        <v/>
      </c>
      <c r="AC41" s="380" t="str">
        <f t="shared" si="11"/>
        <v/>
      </c>
      <c r="AE41" s="380" t="str" cm="1">
        <f t="array" ref="AE41" xml:space="preserve"> IFERROR( IF( INDEX(聲母資料表, $M41, AE$5)=0, "", INDEX(聲母資料表, $M41, AE$5) ), "")</f>
        <v/>
      </c>
      <c r="AF41" s="380" t="str" cm="1">
        <f t="array" ref="AF41" xml:space="preserve"> IFERROR( INDEX(韻母資料表, $N41, AF$5), "" )</f>
        <v/>
      </c>
      <c r="AG41" s="380" t="str">
        <f t="shared" si="12"/>
        <v/>
      </c>
      <c r="AI41" s="380" t="str" cm="1">
        <f t="array" ref="AI41" xml:space="preserve"> IFERROR( IF( INDEX(聲母資料表, $M41, AI$5)=0, "", INDEX(聲母資料表, $M41, AI$5) ), "")</f>
        <v/>
      </c>
      <c r="AJ41" s="380" t="str" cm="1">
        <f t="array" ref="AJ41" xml:space="preserve"> IFERROR( INDEX(韻母資料表, $N41, AJ$5), "" )</f>
        <v/>
      </c>
      <c r="AK41" s="373" t="str" cm="1">
        <f t="array" ref="AK41" xml:space="preserve"> IFERROR( INDEX(閩拚聲調符號表, $T41, $E41), "" )</f>
        <v/>
      </c>
      <c r="AL41" s="380" t="str">
        <f t="shared" si="13"/>
        <v/>
      </c>
    </row>
    <row r="42" spans="1:38">
      <c r="A42" s="333">
        <f t="shared" si="0"/>
        <v>35</v>
      </c>
      <c r="B42" s="334" t="s">
        <v>331</v>
      </c>
      <c r="C42" s="335" t="s">
        <v>292</v>
      </c>
      <c r="D42" s="335" t="s">
        <v>65</v>
      </c>
      <c r="E42" s="336">
        <v>2</v>
      </c>
      <c r="F42" s="400" t="str" cm="1">
        <f t="array" aca="1" ref="F42" ca="1" xml:space="preserve"> IF($D42="", "", $B42 &amp; " (" &amp; INDIRECT(ADDRESS( ROW(), COLUMN() + F$5 )) &amp; ") " )</f>
        <v xml:space="preserve">乃 (ㄌㆮˋ) </v>
      </c>
      <c r="G42" s="337" t="str">
        <f t="shared" si="5"/>
        <v>閒二柳</v>
      </c>
      <c r="H42" s="394" t="str">
        <f t="shared" si="6"/>
        <v>láiⁿ</v>
      </c>
      <c r="I42" s="396" t="str">
        <f t="shared" si="7"/>
        <v>láinn</v>
      </c>
      <c r="J42" s="381" t="str">
        <f t="shared" si="8"/>
        <v>lnái</v>
      </c>
      <c r="K42" s="338" t="str">
        <f t="shared" si="9"/>
        <v>ㄌㆮˋ</v>
      </c>
      <c r="L42" s="349"/>
      <c r="M42" s="350">
        <f t="shared" si="1"/>
        <v>8</v>
      </c>
      <c r="N42" s="350">
        <f t="shared" si="2"/>
        <v>6</v>
      </c>
      <c r="O42" s="351" t="str" cm="1">
        <f t="array" ref="O42" xml:space="preserve"> IFERROR( INDEX(聲母資料表, $M42, O$5), "")</f>
        <v>柳</v>
      </c>
      <c r="P42" s="351" t="str" cm="1">
        <f t="array" ref="P42" xml:space="preserve"> IFERROR( INDEX(韻母資料表, $N42, P$5), "")</f>
        <v>閒</v>
      </c>
      <c r="Q42" s="352">
        <f t="shared" si="3"/>
        <v>40</v>
      </c>
      <c r="R42" s="395" t="str">
        <f t="shared" si="10"/>
        <v>二</v>
      </c>
      <c r="S42" s="351" t="str" cm="1">
        <f t="array" ref="S42" xml:space="preserve"> IFERROR( INDEX(調符字母, Q42, 1), "")</f>
        <v>a</v>
      </c>
      <c r="T42" s="352">
        <f t="shared" si="4"/>
        <v>1</v>
      </c>
      <c r="U42" s="373" t="str" cm="1">
        <f t="array" ref="U42" xml:space="preserve"> IFERROR( INDEX(聲調對照表, $T42, $E42), "" )</f>
        <v>á</v>
      </c>
      <c r="W42" s="380" t="str" cm="1">
        <f t="array" ref="W42" xml:space="preserve"> IFERROR( IF( INDEX(聲母資料表, $M42, W$5)=0, "", INDEX(聲母資料表, $M42, W$5) ), "")</f>
        <v>ㄌ</v>
      </c>
      <c r="X42" s="380" t="str" cm="1">
        <f t="array" ref="X42" xml:space="preserve"> IFERROR( INDEX(韻母資料表, $N42, X$5), "" )</f>
        <v>ㆮ</v>
      </c>
      <c r="Y42" s="380" t="str" cm="1">
        <f t="array" ref="Y42" xml:space="preserve"> IFERROR( IF($E42="", "", INDEX(方音聲調符號表, 1, $E42) ), "" )</f>
        <v>ˋ</v>
      </c>
      <c r="AA42" s="380" t="str" cm="1">
        <f t="array" ref="AA42" xml:space="preserve"> IFERROR( IF( INDEX(聲母資料表, $M42, AA$5)=0, "", INDEX(聲母資料表, $M42, AA$5) ), "")</f>
        <v>l</v>
      </c>
      <c r="AB42" s="380" t="str" cm="1">
        <f t="array" ref="AB42" xml:space="preserve"> IFERROR( INDEX(韻母資料表, $N42, AB$5), "" )</f>
        <v>ainn</v>
      </c>
      <c r="AC42" s="380" t="str">
        <f t="shared" si="11"/>
        <v>áinn</v>
      </c>
      <c r="AE42" s="380" t="str" cm="1">
        <f t="array" ref="AE42" xml:space="preserve"> IFERROR( IF( INDEX(聲母資料表, $M42, AE$5)=0, "", INDEX(聲母資料表, $M42, AE$5) ), "")</f>
        <v>l</v>
      </c>
      <c r="AF42" s="380" t="str" cm="1">
        <f t="array" ref="AF42" xml:space="preserve"> IFERROR( INDEX(韻母資料表, $N42, AF$5), "" )</f>
        <v>aiⁿ</v>
      </c>
      <c r="AG42" s="380" t="str">
        <f t="shared" si="12"/>
        <v>áiⁿ</v>
      </c>
      <c r="AI42" s="380" t="str" cm="1">
        <f t="array" ref="AI42" xml:space="preserve"> IFERROR( IF( INDEX(聲母資料表, $M42, AI$5)=0, "", INDEX(聲母資料表, $M42, AI$5) ), "")</f>
        <v>l</v>
      </c>
      <c r="AJ42" s="380" t="str" cm="1">
        <f t="array" ref="AJ42" xml:space="preserve"> IFERROR( INDEX(韻母資料表, $N42, AJ$5), "" )</f>
        <v>nai</v>
      </c>
      <c r="AK42" s="373" t="str" cm="1">
        <f t="array" ref="AK42" xml:space="preserve"> IFERROR( INDEX(閩拚聲調符號表, $T42, $E42), "" )</f>
        <v>á</v>
      </c>
      <c r="AL42" s="380" t="str">
        <f t="shared" si="13"/>
        <v>nái</v>
      </c>
    </row>
    <row r="43" spans="1:38">
      <c r="A43" s="333">
        <f t="shared" si="0"/>
        <v>36</v>
      </c>
      <c r="B43" s="334" t="s">
        <v>332</v>
      </c>
      <c r="C43" s="335" t="s">
        <v>305</v>
      </c>
      <c r="D43" s="335" t="s">
        <v>99</v>
      </c>
      <c r="E43" s="336">
        <v>5</v>
      </c>
      <c r="F43" s="400" t="str" cm="1">
        <f t="array" aca="1" ref="F43" ca="1" xml:space="preserve"> IF($D43="", "", $B43 &amp; " (" &amp; INDIRECT(ADDRESS( ROW(), COLUMN() + F$5 )) &amp; ") " )</f>
        <v xml:space="preserve">重 (ㄊㄧㆲˊ) </v>
      </c>
      <c r="G43" s="337" t="str">
        <f t="shared" si="5"/>
        <v>恭五他</v>
      </c>
      <c r="H43" s="394" t="str">
        <f t="shared" si="6"/>
        <v>thiông</v>
      </c>
      <c r="I43" s="396" t="str">
        <f t="shared" si="7"/>
        <v>thiông</v>
      </c>
      <c r="J43" s="381" t="str">
        <f t="shared" si="8"/>
        <v>tiòng</v>
      </c>
      <c r="K43" s="338" t="str">
        <f t="shared" si="9"/>
        <v>ㄊㄧㆲˊ</v>
      </c>
      <c r="L43" s="349"/>
      <c r="M43" s="350">
        <f t="shared" si="1"/>
        <v>6</v>
      </c>
      <c r="N43" s="350">
        <f t="shared" si="2"/>
        <v>49</v>
      </c>
      <c r="O43" s="351" t="str" cm="1">
        <f t="array" ref="O43" xml:space="preserve"> IFERROR( INDEX(聲母資料表, $M43, O$5), "")</f>
        <v>他</v>
      </c>
      <c r="P43" s="351" t="str" cm="1">
        <f t="array" ref="P43" xml:space="preserve"> IFERROR( INDEX(韻母資料表, $N43, P$5), "")</f>
        <v>恭</v>
      </c>
      <c r="Q43" s="352">
        <f t="shared" si="3"/>
        <v>14</v>
      </c>
      <c r="R43" s="395" t="str">
        <f t="shared" si="10"/>
        <v>五</v>
      </c>
      <c r="S43" s="351" t="str" cm="1">
        <f t="array" ref="S43" xml:space="preserve"> IFERROR( INDEX(調符字母, Q43, 1), "")</f>
        <v>o</v>
      </c>
      <c r="T43" s="352">
        <f t="shared" si="4"/>
        <v>4</v>
      </c>
      <c r="U43" s="373" t="str" cm="1">
        <f t="array" ref="U43" xml:space="preserve"> IFERROR( INDEX(聲調對照表, $T43, $E43), "" )</f>
        <v>ô</v>
      </c>
      <c r="W43" s="380" t="str" cm="1">
        <f t="array" ref="W43" xml:space="preserve"> IFERROR( IF( INDEX(聲母資料表, $M43, W$5)=0, "", INDEX(聲母資料表, $M43, W$5) ), "")</f>
        <v>ㄊ</v>
      </c>
      <c r="X43" s="380" t="str" cm="1">
        <f t="array" ref="X43" xml:space="preserve"> IFERROR( INDEX(韻母資料表, $N43, X$5), "" )</f>
        <v>ㄧㆲ</v>
      </c>
      <c r="Y43" s="380" t="str" cm="1">
        <f t="array" ref="Y43" xml:space="preserve"> IFERROR( IF($E43="", "", INDEX(方音聲調符號表, 1, $E43) ), "" )</f>
        <v>ˊ</v>
      </c>
      <c r="AA43" s="380" t="str" cm="1">
        <f t="array" ref="AA43" xml:space="preserve"> IFERROR( IF( INDEX(聲母資料表, $M43, AA$5)=0, "", INDEX(聲母資料表, $M43, AA$5) ), "")</f>
        <v>th</v>
      </c>
      <c r="AB43" s="380" t="str" cm="1">
        <f t="array" ref="AB43" xml:space="preserve"> IFERROR( INDEX(韻母資料表, $N43, AB$5), "" )</f>
        <v>iong</v>
      </c>
      <c r="AC43" s="380" t="str">
        <f t="shared" si="11"/>
        <v>iông</v>
      </c>
      <c r="AE43" s="380" t="str" cm="1">
        <f t="array" ref="AE43" xml:space="preserve"> IFERROR( IF( INDEX(聲母資料表, $M43, AE$5)=0, "", INDEX(聲母資料表, $M43, AE$5) ), "")</f>
        <v>th</v>
      </c>
      <c r="AF43" s="380" t="str" cm="1">
        <f t="array" ref="AF43" xml:space="preserve"> IFERROR( INDEX(韻母資料表, $N43, AF$5), "" )</f>
        <v>iong</v>
      </c>
      <c r="AG43" s="380" t="str">
        <f t="shared" si="12"/>
        <v>iông</v>
      </c>
      <c r="AI43" s="380" t="str" cm="1">
        <f t="array" ref="AI43" xml:space="preserve"> IFERROR( IF( INDEX(聲母資料表, $M43, AI$5)=0, "", INDEX(聲母資料表, $M43, AI$5) ), "")</f>
        <v>t</v>
      </c>
      <c r="AJ43" s="380" t="str" cm="1">
        <f t="array" ref="AJ43" xml:space="preserve"> IFERROR( INDEX(韻母資料表, $N43, AJ$5), "" )</f>
        <v>iong</v>
      </c>
      <c r="AK43" s="373" t="str" cm="1">
        <f t="array" ref="AK43" xml:space="preserve"> IFERROR( INDEX(閩拚聲調符號表, $T43, $E43), "" )</f>
        <v>ò</v>
      </c>
      <c r="AL43" s="380" t="str">
        <f t="shared" si="13"/>
        <v>iòng</v>
      </c>
    </row>
    <row r="44" spans="1:38">
      <c r="A44" s="333">
        <f t="shared" si="0"/>
        <v>37</v>
      </c>
      <c r="B44" s="334" t="s">
        <v>333</v>
      </c>
      <c r="C44" s="335" t="s">
        <v>299</v>
      </c>
      <c r="D44" s="335" t="s">
        <v>162</v>
      </c>
      <c r="E44" s="336">
        <v>1</v>
      </c>
      <c r="F44" s="400" t="str" cm="1">
        <f t="array" aca="1" ref="F44" ca="1" xml:space="preserve"> IF($D44="", "", $B44 &amp; " (" &amp; INDIRECT(ADDRESS( ROW(), COLUMN() + F$5 )) &amp; ") " )</f>
        <v xml:space="preserve">修 (ㄙㄧㄨ) </v>
      </c>
      <c r="G44" s="337" t="str">
        <f t="shared" si="5"/>
        <v>丩一時</v>
      </c>
      <c r="H44" s="394" t="str">
        <f t="shared" si="6"/>
        <v>siu</v>
      </c>
      <c r="I44" s="396" t="str">
        <f t="shared" si="7"/>
        <v>siu</v>
      </c>
      <c r="J44" s="381" t="str">
        <f t="shared" si="8"/>
        <v>siū</v>
      </c>
      <c r="K44" s="338" t="str">
        <f t="shared" si="9"/>
        <v>ㄙㄧㄨ</v>
      </c>
      <c r="L44" s="349"/>
      <c r="M44" s="350">
        <f t="shared" si="1"/>
        <v>16</v>
      </c>
      <c r="N44" s="350">
        <f t="shared" si="2"/>
        <v>51</v>
      </c>
      <c r="O44" s="351" t="str" cm="1">
        <f t="array" ref="O44" xml:space="preserve"> IFERROR( INDEX(聲母資料表, $M44, O$5), "")</f>
        <v>時</v>
      </c>
      <c r="P44" s="351" t="str" cm="1">
        <f t="array" ref="P44" xml:space="preserve"> IFERROR( INDEX(韻母資料表, $N44, P$5), "")</f>
        <v>丩</v>
      </c>
      <c r="Q44" s="352">
        <f t="shared" si="3"/>
        <v>30</v>
      </c>
      <c r="R44" s="395" t="str">
        <f t="shared" si="10"/>
        <v>一</v>
      </c>
      <c r="S44" s="351" t="str" cm="1">
        <f t="array" ref="S44" xml:space="preserve"> IFERROR( INDEX(調符字母, Q44, 1), "")</f>
        <v>u</v>
      </c>
      <c r="T44" s="352">
        <f t="shared" si="4"/>
        <v>6</v>
      </c>
      <c r="U44" s="373" t="str" cm="1">
        <f t="array" ref="U44" xml:space="preserve"> IFERROR( INDEX(聲調對照表, $T44, $E44), "" )</f>
        <v>u</v>
      </c>
      <c r="W44" s="380" t="str" cm="1">
        <f t="array" ref="W44" xml:space="preserve"> IFERROR( IF( INDEX(聲母資料表, $M44, W$5)=0, "", INDEX(聲母資料表, $M44, W$5) ), "")</f>
        <v>ㄙ</v>
      </c>
      <c r="X44" s="380" t="str" cm="1">
        <f t="array" ref="X44" xml:space="preserve"> IFERROR( INDEX(韻母資料表, $N44, X$5), "" )</f>
        <v>ㄧㄨ</v>
      </c>
      <c r="Y44" s="380" t="str" cm="1">
        <f t="array" ref="Y44" xml:space="preserve"> IFERROR( IF($E44="", "", INDEX(方音聲調符號表, 1, $E44) ), "" )</f>
        <v/>
      </c>
      <c r="AA44" s="380" t="str" cm="1">
        <f t="array" ref="AA44" xml:space="preserve"> IFERROR( IF( INDEX(聲母資料表, $M44, AA$5)=0, "", INDEX(聲母資料表, $M44, AA$5) ), "")</f>
        <v>s</v>
      </c>
      <c r="AB44" s="380" t="str" cm="1">
        <f t="array" ref="AB44" xml:space="preserve"> IFERROR( INDEX(韻母資料表, $N44, AB$5), "" )</f>
        <v>iu</v>
      </c>
      <c r="AC44" s="380" t="str">
        <f t="shared" si="11"/>
        <v>iu</v>
      </c>
      <c r="AE44" s="380" t="str" cm="1">
        <f t="array" ref="AE44" xml:space="preserve"> IFERROR( IF( INDEX(聲母資料表, $M44, AE$5)=0, "", INDEX(聲母資料表, $M44, AE$5) ), "")</f>
        <v>s</v>
      </c>
      <c r="AF44" s="380" t="str" cm="1">
        <f t="array" ref="AF44" xml:space="preserve"> IFERROR( INDEX(韻母資料表, $N44, AF$5), "" )</f>
        <v>iu</v>
      </c>
      <c r="AG44" s="380" t="str">
        <f t="shared" si="12"/>
        <v>iu</v>
      </c>
      <c r="AI44" s="380" t="str" cm="1">
        <f t="array" ref="AI44" xml:space="preserve"> IFERROR( IF( INDEX(聲母資料表, $M44, AI$5)=0, "", INDEX(聲母資料表, $M44, AI$5) ), "")</f>
        <v>s</v>
      </c>
      <c r="AJ44" s="380" t="str" cm="1">
        <f t="array" ref="AJ44" xml:space="preserve"> IFERROR( INDEX(韻母資料表, $N44, AJ$5), "" )</f>
        <v>iu</v>
      </c>
      <c r="AK44" s="373" t="str" cm="1">
        <f t="array" ref="AK44" xml:space="preserve"> IFERROR( INDEX(閩拚聲調符號表, $T44, $E44), "" )</f>
        <v>ū</v>
      </c>
      <c r="AL44" s="380" t="str">
        <f t="shared" si="13"/>
        <v>iū</v>
      </c>
    </row>
    <row r="45" spans="1:38">
      <c r="A45" s="333">
        <f t="shared" si="0"/>
        <v>38</v>
      </c>
      <c r="B45" s="334" t="s">
        <v>287</v>
      </c>
      <c r="C45" s="335" t="s">
        <v>288</v>
      </c>
      <c r="D45" s="335" t="s">
        <v>93</v>
      </c>
      <c r="E45" s="336">
        <v>8</v>
      </c>
      <c r="F45" s="400" t="str" cm="1">
        <f t="array" aca="1" ref="F45" ca="1" xml:space="preserve"> IF($D45="", "", $B45 &amp; " (" &amp; INDIRECT(ADDRESS( ROW(), COLUMN() + F$5 )) &amp; ") " )</f>
        <v xml:space="preserve">岳 (ㄍㄚㆻ˙) </v>
      </c>
      <c r="G45" s="337" t="str">
        <f t="shared" si="5"/>
        <v>江八求</v>
      </c>
      <c r="H45" s="394" t="str">
        <f t="shared" si="6"/>
        <v>ka̍k</v>
      </c>
      <c r="I45" s="396" t="str">
        <f t="shared" si="7"/>
        <v>ka̍k</v>
      </c>
      <c r="J45" s="381" t="str">
        <f t="shared" si="8"/>
        <v>gák</v>
      </c>
      <c r="K45" s="338" t="str">
        <f t="shared" si="9"/>
        <v>ㄍㄚㆻ˙</v>
      </c>
      <c r="L45" s="349"/>
      <c r="M45" s="350">
        <f t="shared" si="1"/>
        <v>9</v>
      </c>
      <c r="N45" s="350">
        <f t="shared" si="2"/>
        <v>12</v>
      </c>
      <c r="O45" s="351" t="str" cm="1">
        <f t="array" ref="O45" xml:space="preserve"> IFERROR( INDEX(聲母資料表, $M45, O$5), "")</f>
        <v>求</v>
      </c>
      <c r="P45" s="351" t="str" cm="1">
        <f t="array" ref="P45" xml:space="preserve"> IFERROR( INDEX(韻母資料表, $N45, P$5), "")</f>
        <v>江</v>
      </c>
      <c r="Q45" s="352">
        <f t="shared" si="3"/>
        <v>21</v>
      </c>
      <c r="R45" s="395" t="str">
        <f t="shared" si="10"/>
        <v>八</v>
      </c>
      <c r="S45" s="351" t="str" cm="1">
        <f t="array" ref="S45" xml:space="preserve"> IFERROR( INDEX(調符字母, Q45, 1), "")</f>
        <v>a</v>
      </c>
      <c r="T45" s="352">
        <f t="shared" si="4"/>
        <v>1</v>
      </c>
      <c r="U45" s="373" t="str" cm="1">
        <f t="array" ref="U45" xml:space="preserve"> IFERROR( INDEX(聲調對照表, $T45, $E45), "" )</f>
        <v>a̍</v>
      </c>
      <c r="W45" s="380" t="str" cm="1">
        <f t="array" ref="W45" xml:space="preserve"> IFERROR( IF( INDEX(聲母資料表, $M45, W$5)=0, "", INDEX(聲母資料表, $M45, W$5) ), "")</f>
        <v>ㄍ</v>
      </c>
      <c r="X45" s="380" t="str" cm="1">
        <f t="array" ref="X45" xml:space="preserve"> IFERROR( INDEX(韻母資料表, $N45, X$5), "" )</f>
        <v>ㄚㆻ</v>
      </c>
      <c r="Y45" s="380" t="str" cm="1">
        <f t="array" ref="Y45" xml:space="preserve"> IFERROR( IF($E45="", "", INDEX(方音聲調符號表, 1, $E45) ), "" )</f>
        <v>˙</v>
      </c>
      <c r="AA45" s="380" t="str" cm="1">
        <f t="array" ref="AA45" xml:space="preserve"> IFERROR( IF( INDEX(聲母資料表, $M45, AA$5)=0, "", INDEX(聲母資料表, $M45, AA$5) ), "")</f>
        <v>k</v>
      </c>
      <c r="AB45" s="380" t="str" cm="1">
        <f t="array" ref="AB45" xml:space="preserve"> IFERROR( INDEX(韻母資料表, $N45, AB$5), "" )</f>
        <v>ak</v>
      </c>
      <c r="AC45" s="380" t="str">
        <f t="shared" si="11"/>
        <v>a̍k</v>
      </c>
      <c r="AE45" s="380" t="str" cm="1">
        <f t="array" ref="AE45" xml:space="preserve"> IFERROR( IF( INDEX(聲母資料表, $M45, AE$5)=0, "", INDEX(聲母資料表, $M45, AE$5) ), "")</f>
        <v>k</v>
      </c>
      <c r="AF45" s="380" t="str" cm="1">
        <f t="array" ref="AF45" xml:space="preserve"> IFERROR( INDEX(韻母資料表, $N45, AF$5), "" )</f>
        <v>ak</v>
      </c>
      <c r="AG45" s="380" t="str">
        <f t="shared" si="12"/>
        <v>a̍k</v>
      </c>
      <c r="AI45" s="380" t="str" cm="1">
        <f t="array" ref="AI45" xml:space="preserve"> IFERROR( IF( INDEX(聲母資料表, $M45, AI$5)=0, "", INDEX(聲母資料表, $M45, AI$5) ), "")</f>
        <v>g</v>
      </c>
      <c r="AJ45" s="380" t="str" cm="1">
        <f t="array" ref="AJ45" xml:space="preserve"> IFERROR( INDEX(韻母資料表, $N45, AJ$5), "" )</f>
        <v>ak</v>
      </c>
      <c r="AK45" s="373" t="str" cm="1">
        <f t="array" ref="AK45" xml:space="preserve"> IFERROR( INDEX(閩拚聲調符號表, $T45, $E45), "" )</f>
        <v>á</v>
      </c>
      <c r="AL45" s="380" t="str">
        <f t="shared" si="13"/>
        <v>ák</v>
      </c>
    </row>
    <row r="46" spans="1:38">
      <c r="A46" s="333">
        <f t="shared" si="0"/>
        <v>39</v>
      </c>
      <c r="B46" s="334" t="s">
        <v>289</v>
      </c>
      <c r="C46" s="335" t="s">
        <v>317</v>
      </c>
      <c r="D46" s="335" t="s">
        <v>115</v>
      </c>
      <c r="E46" s="336">
        <v>5</v>
      </c>
      <c r="F46" s="400" t="str" cm="1">
        <f t="array" aca="1" ref="F46" ca="1" xml:space="preserve"> IF($D46="", "", $B46 &amp; " (" &amp; INDIRECT(ADDRESS( ROW(), COLUMN() + F$5 )) &amp; ") " )</f>
        <v xml:space="preserve">陽 (ㄧㄤˊ) </v>
      </c>
      <c r="G46" s="337" t="str">
        <f t="shared" si="5"/>
        <v>姜五英</v>
      </c>
      <c r="H46" s="394" t="str">
        <f t="shared" si="6"/>
        <v>iâng</v>
      </c>
      <c r="I46" s="396" t="str">
        <f t="shared" si="7"/>
        <v>iâng</v>
      </c>
      <c r="J46" s="381" t="str">
        <f t="shared" si="8"/>
        <v>iàng</v>
      </c>
      <c r="K46" s="338" t="str">
        <f t="shared" si="9"/>
        <v>ㄧㄤˊ</v>
      </c>
      <c r="L46" s="349"/>
      <c r="M46" s="350">
        <f t="shared" si="1"/>
        <v>22</v>
      </c>
      <c r="N46" s="350">
        <f t="shared" si="2"/>
        <v>34</v>
      </c>
      <c r="O46" s="351" t="str" cm="1">
        <f t="array" ref="O46" xml:space="preserve"> IFERROR( INDEX(聲母資料表, $M46, O$5), "")</f>
        <v>英</v>
      </c>
      <c r="P46" s="351" t="str" cm="1">
        <f t="array" ref="P46" xml:space="preserve"> IFERROR( INDEX(韻母資料表, $N46, P$5), "")</f>
        <v>姜</v>
      </c>
      <c r="Q46" s="352">
        <f t="shared" si="3"/>
        <v>18</v>
      </c>
      <c r="R46" s="395" t="str">
        <f t="shared" si="10"/>
        <v>五</v>
      </c>
      <c r="S46" s="351" t="str" cm="1">
        <f t="array" ref="S46" xml:space="preserve"> IFERROR( INDEX(調符字母, Q46, 1), "")</f>
        <v>a</v>
      </c>
      <c r="T46" s="352">
        <f t="shared" si="4"/>
        <v>1</v>
      </c>
      <c r="U46" s="373" t="str" cm="1">
        <f t="array" ref="U46" xml:space="preserve"> IFERROR( INDEX(聲調對照表, $T46, $E46), "" )</f>
        <v>â</v>
      </c>
      <c r="W46" s="380" t="str" cm="1">
        <f t="array" ref="W46" xml:space="preserve"> IFERROR( IF( INDEX(聲母資料表, $M46, W$5)=0, "", INDEX(聲母資料表, $M46, W$5) ), "")</f>
        <v/>
      </c>
      <c r="X46" s="380" t="str" cm="1">
        <f t="array" ref="X46" xml:space="preserve"> IFERROR( INDEX(韻母資料表, $N46, X$5), "" )</f>
        <v>ㄧㄤ</v>
      </c>
      <c r="Y46" s="380" t="str" cm="1">
        <f t="array" ref="Y46" xml:space="preserve"> IFERROR( IF($E46="", "", INDEX(方音聲調符號表, 1, $E46) ), "" )</f>
        <v>ˊ</v>
      </c>
      <c r="AA46" s="380" t="str" cm="1">
        <f t="array" ref="AA46" xml:space="preserve"> IFERROR( IF( INDEX(聲母資料表, $M46, AA$5)=0, "", INDEX(聲母資料表, $M46, AA$5) ), "")</f>
        <v xml:space="preserve"> </v>
      </c>
      <c r="AB46" s="380" t="str" cm="1">
        <f t="array" ref="AB46" xml:space="preserve"> IFERROR( INDEX(韻母資料表, $N46, AB$5), "" )</f>
        <v>iang</v>
      </c>
      <c r="AC46" s="380" t="str">
        <f t="shared" si="11"/>
        <v>iâng</v>
      </c>
      <c r="AE46" s="380" t="str" cm="1">
        <f t="array" ref="AE46" xml:space="preserve"> IFERROR( IF( INDEX(聲母資料表, $M46, AE$5)=0, "", INDEX(聲母資料表, $M46, AE$5) ), "")</f>
        <v xml:space="preserve"> </v>
      </c>
      <c r="AF46" s="380" t="str" cm="1">
        <f t="array" ref="AF46" xml:space="preserve"> IFERROR( INDEX(韻母資料表, $N46, AF$5), "" )</f>
        <v>iang</v>
      </c>
      <c r="AG46" s="380" t="str">
        <f t="shared" si="12"/>
        <v>iâng</v>
      </c>
      <c r="AI46" s="380" t="str" cm="1">
        <f t="array" ref="AI46" xml:space="preserve"> IFERROR( IF( INDEX(聲母資料表, $M46, AI$5)=0, "", INDEX(聲母資料表, $M46, AI$5) ), "")</f>
        <v/>
      </c>
      <c r="AJ46" s="380" t="str" cm="1">
        <f t="array" ref="AJ46" xml:space="preserve"> IFERROR( INDEX(韻母資料表, $N46, AJ$5), "" )</f>
        <v>iang</v>
      </c>
      <c r="AK46" s="373" t="str" cm="1">
        <f t="array" ref="AK46" xml:space="preserve"> IFERROR( INDEX(閩拚聲調符號表, $T46, $E46), "" )</f>
        <v>à</v>
      </c>
      <c r="AL46" s="380" t="str">
        <f t="shared" si="13"/>
        <v>iàng</v>
      </c>
    </row>
    <row r="47" spans="1:38">
      <c r="A47" s="333">
        <f t="shared" si="0"/>
        <v>40</v>
      </c>
      <c r="B47" s="334" t="s">
        <v>291</v>
      </c>
      <c r="C47" s="335" t="s">
        <v>292</v>
      </c>
      <c r="D47" s="335" t="s">
        <v>86</v>
      </c>
      <c r="E47" s="336">
        <v>5</v>
      </c>
      <c r="F47" s="400" t="str" cm="1">
        <f t="array" aca="1" ref="F47" ca="1" xml:space="preserve"> IF($D47="", "", $B47 &amp; " (" &amp; INDIRECT(ADDRESS( ROW(), COLUMN() + F$5 )) &amp; ") " )</f>
        <v xml:space="preserve">樓 (ㄌㆦˊ) </v>
      </c>
      <c r="G47" s="337" t="str">
        <f t="shared" si="5"/>
        <v>沽五柳</v>
      </c>
      <c r="H47" s="394" t="str">
        <f t="shared" si="6"/>
        <v>lo͘</v>
      </c>
      <c r="I47" s="396" t="str">
        <f t="shared" si="7"/>
        <v>lôo</v>
      </c>
      <c r="J47" s="381" t="str">
        <f t="shared" si="8"/>
        <v>lòo</v>
      </c>
      <c r="K47" s="338" t="str">
        <f t="shared" si="9"/>
        <v>ㄌㆦˊ</v>
      </c>
      <c r="L47" s="349"/>
      <c r="M47" s="350">
        <f t="shared" si="1"/>
        <v>8</v>
      </c>
      <c r="N47" s="350">
        <f t="shared" si="2"/>
        <v>59</v>
      </c>
      <c r="O47" s="351" t="str" cm="1">
        <f t="array" ref="O47" xml:space="preserve"> IFERROR( INDEX(聲母資料表, $M47, O$5), "")</f>
        <v>柳</v>
      </c>
      <c r="P47" s="351" t="str" cm="1">
        <f t="array" ref="P47" xml:space="preserve"> IFERROR( INDEX(韻母資料表, $N47, P$5), "")</f>
        <v>沽</v>
      </c>
      <c r="Q47" s="352">
        <f t="shared" si="3"/>
        <v>11</v>
      </c>
      <c r="R47" s="395" t="str">
        <f t="shared" si="10"/>
        <v>五</v>
      </c>
      <c r="S47" s="351" t="str" cm="1">
        <f t="array" ref="S47" xml:space="preserve"> IFERROR( INDEX(調符字母, Q47, 1), "")</f>
        <v>oo</v>
      </c>
      <c r="T47" s="352">
        <f t="shared" si="4"/>
        <v>5</v>
      </c>
      <c r="U47" s="373" t="str" cm="1">
        <f t="array" ref="U47" xml:space="preserve"> IFERROR( INDEX(聲調對照表, $T47, $E47), "" )</f>
        <v>ôo</v>
      </c>
      <c r="W47" s="380" t="str" cm="1">
        <f t="array" ref="W47" xml:space="preserve"> IFERROR( IF( INDEX(聲母資料表, $M47, W$5)=0, "", INDEX(聲母資料表, $M47, W$5) ), "")</f>
        <v>ㄌ</v>
      </c>
      <c r="X47" s="380" t="str" cm="1">
        <f t="array" ref="X47" xml:space="preserve"> IFERROR( INDEX(韻母資料表, $N47, X$5), "" )</f>
        <v>ㆦ</v>
      </c>
      <c r="Y47" s="380" t="str" cm="1">
        <f t="array" ref="Y47" xml:space="preserve"> IFERROR( IF($E47="", "", INDEX(方音聲調符號表, 1, $E47) ), "" )</f>
        <v>ˊ</v>
      </c>
      <c r="AA47" s="380" t="str" cm="1">
        <f t="array" ref="AA47" xml:space="preserve"> IFERROR( IF( INDEX(聲母資料表, $M47, AA$5)=0, "", INDEX(聲母資料表, $M47, AA$5) ), "")</f>
        <v>l</v>
      </c>
      <c r="AB47" s="380" t="str" cm="1">
        <f t="array" ref="AB47" xml:space="preserve"> IFERROR( INDEX(韻母資料表, $N47, AB$5), "" )</f>
        <v>oo</v>
      </c>
      <c r="AC47" s="380" t="str">
        <f t="shared" si="11"/>
        <v>ôo</v>
      </c>
      <c r="AE47" s="380" t="str" cm="1">
        <f t="array" ref="AE47" xml:space="preserve"> IFERROR( IF( INDEX(聲母資料表, $M47, AE$5)=0, "", INDEX(聲母資料表, $M47, AE$5) ), "")</f>
        <v>l</v>
      </c>
      <c r="AF47" s="380" t="str" cm="1">
        <f t="array" ref="AF47" xml:space="preserve"> IFERROR( INDEX(韻母資料表, $N47, AF$5), "" )</f>
        <v>o͘</v>
      </c>
      <c r="AG47" s="380" t="str">
        <f t="shared" si="12"/>
        <v>o͘</v>
      </c>
      <c r="AI47" s="380" t="str" cm="1">
        <f t="array" ref="AI47" xml:space="preserve"> IFERROR( IF( INDEX(聲母資料表, $M47, AI$5)=0, "", INDEX(聲母資料表, $M47, AI$5) ), "")</f>
        <v>l</v>
      </c>
      <c r="AJ47" s="380" t="str" cm="1">
        <f t="array" ref="AJ47" xml:space="preserve"> IFERROR( INDEX(韻母資料表, $N47, AJ$5), "" )</f>
        <v>oo</v>
      </c>
      <c r="AK47" s="373" t="str" cm="1">
        <f t="array" ref="AK47" xml:space="preserve"> IFERROR( INDEX(閩拚聲調符號表, $T47, $E47), "" )</f>
        <v>òo</v>
      </c>
      <c r="AL47" s="380" t="str">
        <f t="shared" si="13"/>
        <v>òo</v>
      </c>
    </row>
    <row r="48" spans="1:38">
      <c r="A48" s="333">
        <f t="shared" si="0"/>
        <v>41</v>
      </c>
      <c r="B48" s="334" t="s">
        <v>303</v>
      </c>
      <c r="C48" s="335"/>
      <c r="D48" s="335"/>
      <c r="E48" s="336"/>
      <c r="F48" s="400" t="str" cm="1">
        <f t="array" aca="1" ref="F48" ca="1" xml:space="preserve"> IF($D48="", "", $B48 &amp; " (" &amp; INDIRECT(ADDRESS( ROW(), COLUMN() + F$5 )) &amp; ") " )</f>
        <v/>
      </c>
      <c r="G48" s="337" t="str">
        <f t="shared" si="5"/>
        <v/>
      </c>
      <c r="H48" s="394" t="str">
        <f t="shared" si="6"/>
        <v/>
      </c>
      <c r="I48" s="396" t="str">
        <f t="shared" si="7"/>
        <v/>
      </c>
      <c r="J48" s="381" t="str">
        <f t="shared" si="8"/>
        <v/>
      </c>
      <c r="K48" s="338" t="str">
        <f t="shared" si="9"/>
        <v/>
      </c>
      <c r="L48" s="349"/>
      <c r="M48" s="350" t="str">
        <f t="shared" si="1"/>
        <v/>
      </c>
      <c r="N48" s="350" t="str">
        <f t="shared" si="2"/>
        <v/>
      </c>
      <c r="O48" s="351" t="str" cm="1">
        <f t="array" ref="O48" xml:space="preserve"> IFERROR( INDEX(聲母資料表, $M48, O$5), "")</f>
        <v/>
      </c>
      <c r="P48" s="351" t="str" cm="1">
        <f t="array" ref="P48" xml:space="preserve"> IFERROR( INDEX(韻母資料表, $N48, P$5), "")</f>
        <v/>
      </c>
      <c r="Q48" s="352" t="str">
        <f t="shared" si="3"/>
        <v/>
      </c>
      <c r="R48" s="395" t="str">
        <f t="shared" si="10"/>
        <v/>
      </c>
      <c r="S48" s="351" t="str" cm="1">
        <f t="array" ref="S48" xml:space="preserve"> IFERROR( INDEX(調符字母, Q48, 1), "")</f>
        <v/>
      </c>
      <c r="T48" s="352" t="str">
        <f t="shared" si="4"/>
        <v/>
      </c>
      <c r="U48" s="373" t="str" cm="1">
        <f t="array" ref="U48" xml:space="preserve"> IFERROR( INDEX(聲調對照表, $T48, $E48), "" )</f>
        <v/>
      </c>
      <c r="W48" s="380" t="str" cm="1">
        <f t="array" ref="W48" xml:space="preserve"> IFERROR( IF( INDEX(聲母資料表, $M48, W$5)=0, "", INDEX(聲母資料表, $M48, W$5) ), "")</f>
        <v/>
      </c>
      <c r="X48" s="380" t="str" cm="1">
        <f t="array" ref="X48" xml:space="preserve"> IFERROR( INDEX(韻母資料表, $N48, X$5), "" )</f>
        <v/>
      </c>
      <c r="Y48" s="380" t="str" cm="1">
        <f t="array" ref="Y48" xml:space="preserve"> IFERROR( IF($E48="", "", INDEX(方音聲調符號表, 1, $E48) ), "" )</f>
        <v/>
      </c>
      <c r="AA48" s="380" t="str" cm="1">
        <f t="array" ref="AA48" xml:space="preserve"> IFERROR( IF( INDEX(聲母資料表, $M48, AA$5)=0, "", INDEX(聲母資料表, $M48, AA$5) ), "")</f>
        <v/>
      </c>
      <c r="AB48" s="380" t="str" cm="1">
        <f t="array" ref="AB48" xml:space="preserve"> IFERROR( INDEX(韻母資料表, $N48, AB$5), "" )</f>
        <v/>
      </c>
      <c r="AC48" s="380" t="str">
        <f t="shared" si="11"/>
        <v/>
      </c>
      <c r="AE48" s="380" t="str" cm="1">
        <f t="array" ref="AE48" xml:space="preserve"> IFERROR( IF( INDEX(聲母資料表, $M48, AE$5)=0, "", INDEX(聲母資料表, $M48, AE$5) ), "")</f>
        <v/>
      </c>
      <c r="AF48" s="380" t="str" cm="1">
        <f t="array" ref="AF48" xml:space="preserve"> IFERROR( INDEX(韻母資料表, $N48, AF$5), "" )</f>
        <v/>
      </c>
      <c r="AG48" s="380" t="str">
        <f t="shared" si="12"/>
        <v/>
      </c>
      <c r="AI48" s="380" t="str" cm="1">
        <f t="array" ref="AI48" xml:space="preserve"> IFERROR( IF( INDEX(聲母資料表, $M48, AI$5)=0, "", INDEX(聲母資料表, $M48, AI$5) ), "")</f>
        <v/>
      </c>
      <c r="AJ48" s="380" t="str" cm="1">
        <f t="array" ref="AJ48" xml:space="preserve"> IFERROR( INDEX(韻母資料表, $N48, AJ$5), "" )</f>
        <v/>
      </c>
      <c r="AK48" s="373" t="str" cm="1">
        <f t="array" ref="AK48" xml:space="preserve"> IFERROR( INDEX(閩拚聲調符號表, $T48, $E48), "" )</f>
        <v/>
      </c>
      <c r="AL48" s="380" t="str">
        <f t="shared" si="13"/>
        <v/>
      </c>
    </row>
    <row r="49" spans="1:38">
      <c r="A49" s="333">
        <f t="shared" si="0"/>
        <v>42</v>
      </c>
      <c r="B49" s="334" t="s">
        <v>334</v>
      </c>
      <c r="C49" s="335" t="s">
        <v>307</v>
      </c>
      <c r="D49" s="335" t="s">
        <v>78</v>
      </c>
      <c r="E49" s="336">
        <v>1</v>
      </c>
      <c r="F49" s="400" t="str" cm="1">
        <f t="array" aca="1" ref="F49" ca="1" xml:space="preserve"> IF($D49="", "", $B49 &amp; " (" &amp; INDIRECT(ADDRESS( ROW(), COLUMN() + F$5 )) &amp; ") " )</f>
        <v xml:space="preserve">增 (ㄧㄥ) </v>
      </c>
      <c r="G49" s="337" t="str">
        <f t="shared" si="5"/>
        <v>經一</v>
      </c>
      <c r="H49" s="394" t="str">
        <f t="shared" si="6"/>
        <v>ing</v>
      </c>
      <c r="I49" s="396" t="str">
        <f t="shared" si="7"/>
        <v>ing</v>
      </c>
      <c r="J49" s="381" t="str">
        <f t="shared" si="8"/>
        <v>ing</v>
      </c>
      <c r="K49" s="338" t="str">
        <f t="shared" si="9"/>
        <v>ㄧㄥ</v>
      </c>
      <c r="L49" s="349"/>
      <c r="M49" s="350" t="str">
        <f t="shared" si="1"/>
        <v/>
      </c>
      <c r="N49" s="350">
        <f t="shared" si="2"/>
        <v>44</v>
      </c>
      <c r="O49" s="351" t="str" cm="1">
        <f t="array" ref="O49" xml:space="preserve"> IFERROR( INDEX(聲母資料表, $M49, O$5), "")</f>
        <v/>
      </c>
      <c r="P49" s="351" t="str" cm="1">
        <f t="array" ref="P49" xml:space="preserve"> IFERROR( INDEX(韻母資料表, $N49, P$5), "")</f>
        <v>經</v>
      </c>
      <c r="Q49" s="352">
        <f t="shared" si="3"/>
        <v>9</v>
      </c>
      <c r="R49" s="395" t="str">
        <f t="shared" si="10"/>
        <v>一</v>
      </c>
      <c r="S49" s="351" t="str" cm="1">
        <f t="array" ref="S49" xml:space="preserve"> IFERROR( INDEX(調符字母, Q49, 1), "")</f>
        <v>e</v>
      </c>
      <c r="T49" s="352">
        <f t="shared" si="4"/>
        <v>2</v>
      </c>
      <c r="U49" s="373" t="str" cm="1">
        <f t="array" ref="U49" xml:space="preserve"> IFERROR( INDEX(聲調對照表, $T49, $E49), "" )</f>
        <v>e</v>
      </c>
      <c r="W49" s="380" t="str" cm="1">
        <f t="array" ref="W49" xml:space="preserve"> IFERROR( IF( INDEX(聲母資料表, $M49, W$5)=0, "", INDEX(聲母資料表, $M49, W$5) ), "")</f>
        <v/>
      </c>
      <c r="X49" s="380" t="str" cm="1">
        <f t="array" ref="X49" xml:space="preserve"> IFERROR( INDEX(韻母資料表, $N49, X$5), "" )</f>
        <v>ㄧㄥ</v>
      </c>
      <c r="Y49" s="380" t="str" cm="1">
        <f t="array" ref="Y49" xml:space="preserve"> IFERROR( IF($E49="", "", INDEX(方音聲調符號表, 1, $E49) ), "" )</f>
        <v/>
      </c>
      <c r="AA49" s="380" t="str" cm="1">
        <f t="array" ref="AA49" xml:space="preserve"> IFERROR( IF( INDEX(聲母資料表, $M49, AA$5)=0, "", INDEX(聲母資料表, $M49, AA$5) ), "")</f>
        <v/>
      </c>
      <c r="AB49" s="380" t="str" cm="1">
        <f t="array" ref="AB49" xml:space="preserve"> IFERROR( INDEX(韻母資料表, $N49, AB$5), "" )</f>
        <v>ing</v>
      </c>
      <c r="AC49" s="380" t="str">
        <f t="shared" si="11"/>
        <v>ing</v>
      </c>
      <c r="AE49" s="380" t="str" cm="1">
        <f t="array" ref="AE49" xml:space="preserve"> IFERROR( IF( INDEX(聲母資料表, $M49, AE$5)=0, "", INDEX(聲母資料表, $M49, AE$5) ), "")</f>
        <v/>
      </c>
      <c r="AF49" s="380" t="str" cm="1">
        <f t="array" ref="AF49" xml:space="preserve"> IFERROR( INDEX(韻母資料表, $N49, AF$5), "" )</f>
        <v>ing</v>
      </c>
      <c r="AG49" s="380" t="str">
        <f t="shared" si="12"/>
        <v>ing</v>
      </c>
      <c r="AI49" s="380" t="str" cm="1">
        <f t="array" ref="AI49" xml:space="preserve"> IFERROR( IF( INDEX(聲母資料表, $M49, AI$5)=0, "", INDEX(聲母資料表, $M49, AI$5) ), "")</f>
        <v/>
      </c>
      <c r="AJ49" s="380" t="str" cm="1">
        <f t="array" ref="AJ49" xml:space="preserve"> IFERROR( INDEX(韻母資料表, $N49, AJ$5), "" )</f>
        <v>ing</v>
      </c>
      <c r="AK49" s="373" t="str" cm="1">
        <f t="array" ref="AK49" xml:space="preserve"> IFERROR( INDEX(閩拚聲調符號表, $T49, $E49), "" )</f>
        <v>ē</v>
      </c>
      <c r="AL49" s="380" t="str">
        <f t="shared" si="13"/>
        <v>ing</v>
      </c>
    </row>
    <row r="50" spans="1:38">
      <c r="A50" s="333">
        <f t="shared" si="0"/>
        <v>43</v>
      </c>
      <c r="B50" s="334" t="s">
        <v>335</v>
      </c>
      <c r="C50" s="335" t="s">
        <v>294</v>
      </c>
      <c r="D50" s="335" t="s">
        <v>49</v>
      </c>
      <c r="E50" s="336">
        <v>5</v>
      </c>
      <c r="F50" s="400" t="str" cm="1">
        <f t="array" aca="1" ref="F50" ca="1" xml:space="preserve"> IF($D50="", "", $B50 &amp; " (" &amp; INDIRECT(ADDRESS( ROW(), COLUMN() + F$5 )) &amp; ") " )</f>
        <v xml:space="preserve">其 (ㄎㄧˊ) </v>
      </c>
      <c r="G50" s="337" t="str">
        <f t="shared" si="5"/>
        <v>居五去</v>
      </c>
      <c r="H50" s="394" t="str">
        <f t="shared" si="6"/>
        <v>khî</v>
      </c>
      <c r="I50" s="396" t="str">
        <f t="shared" si="7"/>
        <v>khî</v>
      </c>
      <c r="J50" s="381" t="str">
        <f t="shared" si="8"/>
        <v>kì</v>
      </c>
      <c r="K50" s="338" t="str">
        <f t="shared" si="9"/>
        <v>ㄎㄧˊ</v>
      </c>
      <c r="L50" s="349"/>
      <c r="M50" s="350">
        <f t="shared" si="1"/>
        <v>10</v>
      </c>
      <c r="N50" s="350">
        <f t="shared" si="2"/>
        <v>23</v>
      </c>
      <c r="O50" s="351" t="str" cm="1">
        <f t="array" ref="O50" xml:space="preserve"> IFERROR( INDEX(聲母資料表, $M50, O$5), "")</f>
        <v>去</v>
      </c>
      <c r="P50" s="351" t="str" cm="1">
        <f t="array" ref="P50" xml:space="preserve"> IFERROR( INDEX(韻母資料表, $N50, P$5), "")</f>
        <v>居</v>
      </c>
      <c r="Q50" s="352">
        <f t="shared" si="3"/>
        <v>29</v>
      </c>
      <c r="R50" s="395" t="str">
        <f t="shared" si="10"/>
        <v>五</v>
      </c>
      <c r="S50" s="351" t="str" cm="1">
        <f t="array" ref="S50" xml:space="preserve"> IFERROR( INDEX(調符字母, Q50, 1), "")</f>
        <v>i</v>
      </c>
      <c r="T50" s="352">
        <f t="shared" si="4"/>
        <v>3</v>
      </c>
      <c r="U50" s="373" t="str" cm="1">
        <f t="array" ref="U50" xml:space="preserve"> IFERROR( INDEX(聲調對照表, $T50, $E50), "" )</f>
        <v>î</v>
      </c>
      <c r="W50" s="380" t="str" cm="1">
        <f t="array" ref="W50" xml:space="preserve"> IFERROR( IF( INDEX(聲母資料表, $M50, W$5)=0, "", INDEX(聲母資料表, $M50, W$5) ), "")</f>
        <v>ㄎ</v>
      </c>
      <c r="X50" s="380" t="str" cm="1">
        <f t="array" ref="X50" xml:space="preserve"> IFERROR( INDEX(韻母資料表, $N50, X$5), "" )</f>
        <v>ㄧ</v>
      </c>
      <c r="Y50" s="380" t="str" cm="1">
        <f t="array" ref="Y50" xml:space="preserve"> IFERROR( IF($E50="", "", INDEX(方音聲調符號表, 1, $E50) ), "" )</f>
        <v>ˊ</v>
      </c>
      <c r="AA50" s="380" t="str" cm="1">
        <f t="array" ref="AA50" xml:space="preserve"> IFERROR( IF( INDEX(聲母資料表, $M50, AA$5)=0, "", INDEX(聲母資料表, $M50, AA$5) ), "")</f>
        <v>kh</v>
      </c>
      <c r="AB50" s="380" t="str" cm="1">
        <f t="array" ref="AB50" xml:space="preserve"> IFERROR( INDEX(韻母資料表, $N50, AB$5), "" )</f>
        <v>i</v>
      </c>
      <c r="AC50" s="380" t="str">
        <f t="shared" si="11"/>
        <v>î</v>
      </c>
      <c r="AE50" s="380" t="str" cm="1">
        <f t="array" ref="AE50" xml:space="preserve"> IFERROR( IF( INDEX(聲母資料表, $M50, AE$5)=0, "", INDEX(聲母資料表, $M50, AE$5) ), "")</f>
        <v>kh</v>
      </c>
      <c r="AF50" s="380" t="str" cm="1">
        <f t="array" ref="AF50" xml:space="preserve"> IFERROR( INDEX(韻母資料表, $N50, AF$5), "" )</f>
        <v>i</v>
      </c>
      <c r="AG50" s="380" t="str">
        <f t="shared" si="12"/>
        <v>î</v>
      </c>
      <c r="AI50" s="380" t="str" cm="1">
        <f t="array" ref="AI50" xml:space="preserve"> IFERROR( IF( INDEX(聲母資料表, $M50, AI$5)=0, "", INDEX(聲母資料表, $M50, AI$5) ), "")</f>
        <v>k</v>
      </c>
      <c r="AJ50" s="380" t="str" cm="1">
        <f t="array" ref="AJ50" xml:space="preserve"> IFERROR( INDEX(韻母資料表, $N50, AJ$5), "" )</f>
        <v>i</v>
      </c>
      <c r="AK50" s="373" t="str" cm="1">
        <f t="array" ref="AK50" xml:space="preserve"> IFERROR( INDEX(閩拚聲調符號表, $T50, $E50), "" )</f>
        <v>ì</v>
      </c>
      <c r="AL50" s="380" t="str">
        <f t="shared" si="13"/>
        <v>ì</v>
      </c>
    </row>
    <row r="51" spans="1:38">
      <c r="A51" s="333">
        <f t="shared" si="0"/>
        <v>44</v>
      </c>
      <c r="B51" s="334" t="s">
        <v>336</v>
      </c>
      <c r="C51" s="335" t="s">
        <v>294</v>
      </c>
      <c r="D51" s="335" t="s">
        <v>162</v>
      </c>
      <c r="E51" s="336">
        <v>7</v>
      </c>
      <c r="F51" s="400" t="str" cm="1">
        <f t="array" aca="1" ref="F51" ca="1" xml:space="preserve"> IF($D51="", "", $B51 &amp; " (" &amp; INDIRECT(ADDRESS( ROW(), COLUMN() + F$5 )) &amp; ") " )</f>
        <v xml:space="preserve">舊 (ㄎㄧㄨ˫) </v>
      </c>
      <c r="G51" s="337" t="str">
        <f t="shared" si="5"/>
        <v>丩七去</v>
      </c>
      <c r="H51" s="394" t="str">
        <f t="shared" si="6"/>
        <v>khiū</v>
      </c>
      <c r="I51" s="396" t="str">
        <f t="shared" si="7"/>
        <v>khiū</v>
      </c>
      <c r="J51" s="381" t="str">
        <f t="shared" si="8"/>
        <v>kiū</v>
      </c>
      <c r="K51" s="338" t="str">
        <f t="shared" si="9"/>
        <v>ㄎㄧㄨ˫</v>
      </c>
      <c r="L51" s="349"/>
      <c r="M51" s="350">
        <f t="shared" si="1"/>
        <v>10</v>
      </c>
      <c r="N51" s="350">
        <f t="shared" si="2"/>
        <v>51</v>
      </c>
      <c r="O51" s="351" t="str" cm="1">
        <f t="array" ref="O51" xml:space="preserve"> IFERROR( INDEX(聲母資料表, $M51, O$5), "")</f>
        <v>去</v>
      </c>
      <c r="P51" s="351" t="str" cm="1">
        <f t="array" ref="P51" xml:space="preserve"> IFERROR( INDEX(韻母資料表, $N51, P$5), "")</f>
        <v>丩</v>
      </c>
      <c r="Q51" s="352">
        <f t="shared" si="3"/>
        <v>30</v>
      </c>
      <c r="R51" s="395" t="str">
        <f t="shared" si="10"/>
        <v>七</v>
      </c>
      <c r="S51" s="351" t="str" cm="1">
        <f t="array" ref="S51" xml:space="preserve"> IFERROR( INDEX(調符字母, Q51, 1), "")</f>
        <v>u</v>
      </c>
      <c r="T51" s="352">
        <f t="shared" si="4"/>
        <v>6</v>
      </c>
      <c r="U51" s="373" t="str" cm="1">
        <f t="array" ref="U51" xml:space="preserve"> IFERROR( INDEX(聲調對照表, $T51, $E51), "" )</f>
        <v>ū</v>
      </c>
      <c r="W51" s="380" t="str" cm="1">
        <f t="array" ref="W51" xml:space="preserve"> IFERROR( IF( INDEX(聲母資料表, $M51, W$5)=0, "", INDEX(聲母資料表, $M51, W$5) ), "")</f>
        <v>ㄎ</v>
      </c>
      <c r="X51" s="380" t="str" cm="1">
        <f t="array" ref="X51" xml:space="preserve"> IFERROR( INDEX(韻母資料表, $N51, X$5), "" )</f>
        <v>ㄧㄨ</v>
      </c>
      <c r="Y51" s="380" t="str" cm="1">
        <f t="array" ref="Y51" xml:space="preserve"> IFERROR( IF($E51="", "", INDEX(方音聲調符號表, 1, $E51) ), "" )</f>
        <v>˫</v>
      </c>
      <c r="AA51" s="380" t="str" cm="1">
        <f t="array" ref="AA51" xml:space="preserve"> IFERROR( IF( INDEX(聲母資料表, $M51, AA$5)=0, "", INDEX(聲母資料表, $M51, AA$5) ), "")</f>
        <v>kh</v>
      </c>
      <c r="AB51" s="380" t="str" cm="1">
        <f t="array" ref="AB51" xml:space="preserve"> IFERROR( INDEX(韻母資料表, $N51, AB$5), "" )</f>
        <v>iu</v>
      </c>
      <c r="AC51" s="380" t="str">
        <f t="shared" si="11"/>
        <v>iū</v>
      </c>
      <c r="AE51" s="380" t="str" cm="1">
        <f t="array" ref="AE51" xml:space="preserve"> IFERROR( IF( INDEX(聲母資料表, $M51, AE$5)=0, "", INDEX(聲母資料表, $M51, AE$5) ), "")</f>
        <v>kh</v>
      </c>
      <c r="AF51" s="380" t="str" cm="1">
        <f t="array" ref="AF51" xml:space="preserve"> IFERROR( INDEX(韻母資料表, $N51, AF$5), "" )</f>
        <v>iu</v>
      </c>
      <c r="AG51" s="380" t="str">
        <f t="shared" si="12"/>
        <v>iū</v>
      </c>
      <c r="AI51" s="380" t="str" cm="1">
        <f t="array" ref="AI51" xml:space="preserve"> IFERROR( IF( INDEX(聲母資料表, $M51, AI$5)=0, "", INDEX(聲母資料表, $M51, AI$5) ), "")</f>
        <v>k</v>
      </c>
      <c r="AJ51" s="380" t="str" cm="1">
        <f t="array" ref="AJ51" xml:space="preserve"> IFERROR( INDEX(韻母資料表, $N51, AJ$5), "" )</f>
        <v>iu</v>
      </c>
      <c r="AK51" s="373" t="str" cm="1">
        <f t="array" ref="AK51" xml:space="preserve"> IFERROR( INDEX(閩拚聲調符號表, $T51, $E51), "" )</f>
        <v>ū</v>
      </c>
      <c r="AL51" s="380" t="str">
        <f t="shared" si="13"/>
        <v>iū</v>
      </c>
    </row>
    <row r="52" spans="1:38">
      <c r="A52" s="333">
        <f t="shared" si="0"/>
        <v>45</v>
      </c>
      <c r="B52" s="334" t="s">
        <v>337</v>
      </c>
      <c r="C52" s="335" t="s">
        <v>307</v>
      </c>
      <c r="D52" s="335" t="s">
        <v>49</v>
      </c>
      <c r="E52" s="336">
        <v>3</v>
      </c>
      <c r="F52" s="400" t="str" cm="1">
        <f t="array" aca="1" ref="F52" ca="1" xml:space="preserve"> IF($D52="", "", $B52 &amp; " (" &amp; INDIRECT(ADDRESS( ROW(), COLUMN() + F$5 )) &amp; ") " )</f>
        <v xml:space="preserve">制 (ㄧ˪) </v>
      </c>
      <c r="G52" s="337" t="str">
        <f t="shared" si="5"/>
        <v>居三</v>
      </c>
      <c r="H52" s="394" t="str">
        <f t="shared" si="6"/>
        <v>ì</v>
      </c>
      <c r="I52" s="396" t="str">
        <f t="shared" si="7"/>
        <v>ì</v>
      </c>
      <c r="J52" s="381" t="str">
        <f t="shared" si="8"/>
        <v>ǐ</v>
      </c>
      <c r="K52" s="338" t="str">
        <f t="shared" si="9"/>
        <v>ㄧ˪</v>
      </c>
      <c r="L52" s="349"/>
      <c r="M52" s="350" t="str">
        <f t="shared" si="1"/>
        <v/>
      </c>
      <c r="N52" s="350">
        <f t="shared" si="2"/>
        <v>23</v>
      </c>
      <c r="O52" s="351" t="str" cm="1">
        <f t="array" ref="O52" xml:space="preserve"> IFERROR( INDEX(聲母資料表, $M52, O$5), "")</f>
        <v/>
      </c>
      <c r="P52" s="351" t="str" cm="1">
        <f t="array" ref="P52" xml:space="preserve"> IFERROR( INDEX(韻母資料表, $N52, P$5), "")</f>
        <v>居</v>
      </c>
      <c r="Q52" s="352">
        <f t="shared" si="3"/>
        <v>29</v>
      </c>
      <c r="R52" s="395" t="str">
        <f t="shared" si="10"/>
        <v>三</v>
      </c>
      <c r="S52" s="351" t="str" cm="1">
        <f t="array" ref="S52" xml:space="preserve"> IFERROR( INDEX(調符字母, Q52, 1), "")</f>
        <v>i</v>
      </c>
      <c r="T52" s="352">
        <f t="shared" si="4"/>
        <v>3</v>
      </c>
      <c r="U52" s="373" t="str" cm="1">
        <f t="array" ref="U52" xml:space="preserve"> IFERROR( INDEX(聲調對照表, $T52, $E52), "" )</f>
        <v>ì</v>
      </c>
      <c r="W52" s="380" t="str" cm="1">
        <f t="array" ref="W52" xml:space="preserve"> IFERROR( IF( INDEX(聲母資料表, $M52, W$5)=0, "", INDEX(聲母資料表, $M52, W$5) ), "")</f>
        <v/>
      </c>
      <c r="X52" s="380" t="str" cm="1">
        <f t="array" ref="X52" xml:space="preserve"> IFERROR( INDEX(韻母資料表, $N52, X$5), "" )</f>
        <v>ㄧ</v>
      </c>
      <c r="Y52" s="380" t="str" cm="1">
        <f t="array" ref="Y52" xml:space="preserve"> IFERROR( IF($E52="", "", INDEX(方音聲調符號表, 1, $E52) ), "" )</f>
        <v>˪</v>
      </c>
      <c r="AA52" s="380" t="str" cm="1">
        <f t="array" ref="AA52" xml:space="preserve"> IFERROR( IF( INDEX(聲母資料表, $M52, AA$5)=0, "", INDEX(聲母資料表, $M52, AA$5) ), "")</f>
        <v/>
      </c>
      <c r="AB52" s="380" t="str" cm="1">
        <f t="array" ref="AB52" xml:space="preserve"> IFERROR( INDEX(韻母資料表, $N52, AB$5), "" )</f>
        <v>i</v>
      </c>
      <c r="AC52" s="380" t="str">
        <f t="shared" si="11"/>
        <v>ì</v>
      </c>
      <c r="AE52" s="380" t="str" cm="1">
        <f t="array" ref="AE52" xml:space="preserve"> IFERROR( IF( INDEX(聲母資料表, $M52, AE$5)=0, "", INDEX(聲母資料表, $M52, AE$5) ), "")</f>
        <v/>
      </c>
      <c r="AF52" s="380" t="str" cm="1">
        <f t="array" ref="AF52" xml:space="preserve"> IFERROR( INDEX(韻母資料表, $N52, AF$5), "" )</f>
        <v>i</v>
      </c>
      <c r="AG52" s="380" t="str">
        <f t="shared" si="12"/>
        <v>ì</v>
      </c>
      <c r="AI52" s="380" t="str" cm="1">
        <f t="array" ref="AI52" xml:space="preserve"> IFERROR( IF( INDEX(聲母資料表, $M52, AI$5)=0, "", INDEX(聲母資料表, $M52, AI$5) ), "")</f>
        <v/>
      </c>
      <c r="AJ52" s="380" t="str" cm="1">
        <f t="array" ref="AJ52" xml:space="preserve"> IFERROR( INDEX(韻母資料表, $N52, AJ$5), "" )</f>
        <v>i</v>
      </c>
      <c r="AK52" s="373" t="str" cm="1">
        <f t="array" ref="AK52" xml:space="preserve"> IFERROR( INDEX(閩拚聲調符號表, $T52, $E52), "" )</f>
        <v>ǐ</v>
      </c>
      <c r="AL52" s="380" t="str">
        <f t="shared" si="13"/>
        <v>ǐ</v>
      </c>
    </row>
    <row r="53" spans="1:38">
      <c r="A53" s="333">
        <f t="shared" si="0"/>
        <v>46</v>
      </c>
      <c r="B53" s="334" t="s">
        <v>303</v>
      </c>
      <c r="C53" s="335"/>
      <c r="D53" s="335"/>
      <c r="E53" s="336"/>
      <c r="F53" s="400" t="str" cm="1">
        <f t="array" aca="1" ref="F53" ca="1" xml:space="preserve"> IF($D53="", "", $B53 &amp; " (" &amp; INDIRECT(ADDRESS( ROW(), COLUMN() + F$5 )) &amp; ") " )</f>
        <v/>
      </c>
      <c r="G53" s="337" t="str">
        <f t="shared" si="5"/>
        <v/>
      </c>
      <c r="H53" s="394" t="str">
        <f t="shared" si="6"/>
        <v/>
      </c>
      <c r="I53" s="396" t="str">
        <f t="shared" si="7"/>
        <v/>
      </c>
      <c r="J53" s="381" t="str">
        <f t="shared" si="8"/>
        <v/>
      </c>
      <c r="K53" s="338" t="str">
        <f t="shared" si="9"/>
        <v/>
      </c>
      <c r="L53" s="349"/>
      <c r="M53" s="350" t="str">
        <f t="shared" si="1"/>
        <v/>
      </c>
      <c r="N53" s="350" t="str">
        <f t="shared" si="2"/>
        <v/>
      </c>
      <c r="O53" s="351" t="str" cm="1">
        <f t="array" ref="O53" xml:space="preserve"> IFERROR( INDEX(聲母資料表, $M53, O$5), "")</f>
        <v/>
      </c>
      <c r="P53" s="351" t="str" cm="1">
        <f t="array" ref="P53" xml:space="preserve"> IFERROR( INDEX(韻母資料表, $N53, P$5), "")</f>
        <v/>
      </c>
      <c r="Q53" s="352" t="str">
        <f t="shared" si="3"/>
        <v/>
      </c>
      <c r="R53" s="395" t="str">
        <f t="shared" si="10"/>
        <v/>
      </c>
      <c r="S53" s="351" t="str" cm="1">
        <f t="array" ref="S53" xml:space="preserve"> IFERROR( INDEX(調符字母, Q53, 1), "")</f>
        <v/>
      </c>
      <c r="T53" s="352" t="str">
        <f t="shared" si="4"/>
        <v/>
      </c>
      <c r="U53" s="373" t="str" cm="1">
        <f t="array" ref="U53" xml:space="preserve"> IFERROR( INDEX(聲調對照表, $T53, $E53), "" )</f>
        <v/>
      </c>
      <c r="W53" s="380" t="str" cm="1">
        <f t="array" ref="W53" xml:space="preserve"> IFERROR( IF( INDEX(聲母資料表, $M53, W$5)=0, "", INDEX(聲母資料表, $M53, W$5) ), "")</f>
        <v/>
      </c>
      <c r="X53" s="380" t="str" cm="1">
        <f t="array" ref="X53" xml:space="preserve"> IFERROR( INDEX(韻母資料表, $N53, X$5), "" )</f>
        <v/>
      </c>
      <c r="Y53" s="380" t="str" cm="1">
        <f t="array" ref="Y53" xml:space="preserve"> IFERROR( IF($E53="", "", INDEX(方音聲調符號表, 1, $E53) ), "" )</f>
        <v/>
      </c>
      <c r="AA53" s="380" t="str" cm="1">
        <f t="array" ref="AA53" xml:space="preserve"> IFERROR( IF( INDEX(聲母資料表, $M53, AA$5)=0, "", INDEX(聲母資料表, $M53, AA$5) ), "")</f>
        <v/>
      </c>
      <c r="AB53" s="380" t="str" cm="1">
        <f t="array" ref="AB53" xml:space="preserve"> IFERROR( INDEX(韻母資料表, $N53, AB$5), "" )</f>
        <v/>
      </c>
      <c r="AC53" s="380" t="str">
        <f t="shared" si="11"/>
        <v/>
      </c>
      <c r="AE53" s="380" t="str" cm="1">
        <f t="array" ref="AE53" xml:space="preserve"> IFERROR( IF( INDEX(聲母資料表, $M53, AE$5)=0, "", INDEX(聲母資料表, $M53, AE$5) ), "")</f>
        <v/>
      </c>
      <c r="AF53" s="380" t="str" cm="1">
        <f t="array" ref="AF53" xml:space="preserve"> IFERROR( INDEX(韻母資料表, $N53, AF$5), "" )</f>
        <v/>
      </c>
      <c r="AG53" s="380" t="str">
        <f t="shared" si="12"/>
        <v/>
      </c>
      <c r="AI53" s="380" t="str" cm="1">
        <f t="array" ref="AI53" xml:space="preserve"> IFERROR( IF( INDEX(聲母資料表, $M53, AI$5)=0, "", INDEX(聲母資料表, $M53, AI$5) ), "")</f>
        <v/>
      </c>
      <c r="AJ53" s="380" t="str" cm="1">
        <f t="array" ref="AJ53" xml:space="preserve"> IFERROR( INDEX(韻母資料表, $N53, AJ$5), "" )</f>
        <v/>
      </c>
      <c r="AK53" s="373" t="str" cm="1">
        <f t="array" ref="AK53" xml:space="preserve"> IFERROR( INDEX(閩拚聲調符號表, $T53, $E53), "" )</f>
        <v/>
      </c>
      <c r="AL53" s="380" t="str">
        <f t="shared" si="13"/>
        <v/>
      </c>
    </row>
    <row r="54" spans="1:38">
      <c r="A54" s="333">
        <f t="shared" si="0"/>
        <v>47</v>
      </c>
      <c r="B54" s="334" t="s">
        <v>338</v>
      </c>
      <c r="C54" s="335" t="s">
        <v>296</v>
      </c>
      <c r="D54" s="335" t="s">
        <v>79</v>
      </c>
      <c r="E54" s="336">
        <v>4</v>
      </c>
      <c r="F54" s="400" t="str" cm="1">
        <f t="array" aca="1" ref="F54" ca="1" xml:space="preserve"> IF($D54="", "", $B54 &amp; " (" &amp; INDIRECT(ADDRESS( ROW(), COLUMN() + F$5 )) &amp; ") " )</f>
        <v xml:space="preserve">刻 (ㄧㆻ) </v>
      </c>
      <c r="G54" s="337" t="str">
        <f t="shared" si="5"/>
        <v>經四</v>
      </c>
      <c r="H54" s="394" t="str">
        <f t="shared" si="6"/>
        <v>ik</v>
      </c>
      <c r="I54" s="396" t="str">
        <f t="shared" si="7"/>
        <v>ik</v>
      </c>
      <c r="J54" s="381" t="str">
        <f t="shared" si="8"/>
        <v>ik</v>
      </c>
      <c r="K54" s="338" t="str">
        <f t="shared" si="9"/>
        <v>ㄧㆻ</v>
      </c>
      <c r="L54" s="349"/>
      <c r="M54" s="350" t="str">
        <f t="shared" si="1"/>
        <v/>
      </c>
      <c r="N54" s="350">
        <f t="shared" si="2"/>
        <v>45</v>
      </c>
      <c r="O54" s="351" t="str" cm="1">
        <f t="array" ref="O54" xml:space="preserve"> IFERROR( INDEX(聲母資料表, $M54, O$5), "")</f>
        <v/>
      </c>
      <c r="P54" s="351" t="str" cm="1">
        <f t="array" ref="P54" xml:space="preserve"> IFERROR( INDEX(韻母資料表, $N54, P$5), "")</f>
        <v>經</v>
      </c>
      <c r="Q54" s="352">
        <f t="shared" si="3"/>
        <v>9</v>
      </c>
      <c r="R54" s="395" t="str">
        <f t="shared" si="10"/>
        <v>四</v>
      </c>
      <c r="S54" s="351" t="str" cm="1">
        <f t="array" ref="S54" xml:space="preserve"> IFERROR( INDEX(調符字母, Q54, 1), "")</f>
        <v>e</v>
      </c>
      <c r="T54" s="352">
        <f t="shared" si="4"/>
        <v>2</v>
      </c>
      <c r="U54" s="373" t="str" cm="1">
        <f t="array" ref="U54" xml:space="preserve"> IFERROR( INDEX(聲調對照表, $T54, $E54), "" )</f>
        <v>e</v>
      </c>
      <c r="W54" s="380" t="str" cm="1">
        <f t="array" ref="W54" xml:space="preserve"> IFERROR( IF( INDEX(聲母資料表, $M54, W$5)=0, "", INDEX(聲母資料表, $M54, W$5) ), "")</f>
        <v/>
      </c>
      <c r="X54" s="380" t="str" cm="1">
        <f t="array" ref="X54" xml:space="preserve"> IFERROR( INDEX(韻母資料表, $N54, X$5), "" )</f>
        <v>ㄧㆻ</v>
      </c>
      <c r="Y54" s="380" t="str" cm="1">
        <f t="array" ref="Y54" xml:space="preserve"> IFERROR( IF($E54="", "", INDEX(方音聲調符號表, 1, $E54) ), "" )</f>
        <v/>
      </c>
      <c r="AA54" s="380" t="str" cm="1">
        <f t="array" ref="AA54" xml:space="preserve"> IFERROR( IF( INDEX(聲母資料表, $M54, AA$5)=0, "", INDEX(聲母資料表, $M54, AA$5) ), "")</f>
        <v/>
      </c>
      <c r="AB54" s="380" t="str" cm="1">
        <f t="array" ref="AB54" xml:space="preserve"> IFERROR( INDEX(韻母資料表, $N54, AB$5), "" )</f>
        <v>ik</v>
      </c>
      <c r="AC54" s="380" t="str">
        <f t="shared" si="11"/>
        <v>ik</v>
      </c>
      <c r="AE54" s="380" t="str" cm="1">
        <f t="array" ref="AE54" xml:space="preserve"> IFERROR( IF( INDEX(聲母資料表, $M54, AE$5)=0, "", INDEX(聲母資料表, $M54, AE$5) ), "")</f>
        <v/>
      </c>
      <c r="AF54" s="380" t="str" cm="1">
        <f t="array" ref="AF54" xml:space="preserve"> IFERROR( INDEX(韻母資料表, $N54, AF$5), "" )</f>
        <v>ik</v>
      </c>
      <c r="AG54" s="380" t="str">
        <f t="shared" si="12"/>
        <v>ik</v>
      </c>
      <c r="AI54" s="380" t="str" cm="1">
        <f t="array" ref="AI54" xml:space="preserve"> IFERROR( IF( INDEX(聲母資料表, $M54, AI$5)=0, "", INDEX(聲母資料表, $M54, AI$5) ), "")</f>
        <v/>
      </c>
      <c r="AJ54" s="380" t="str" cm="1">
        <f t="array" ref="AJ54" xml:space="preserve"> IFERROR( INDEX(韻母資料表, $N54, AJ$5), "" )</f>
        <v>ik</v>
      </c>
      <c r="AK54" s="373" t="str" cm="1">
        <f t="array" ref="AK54" xml:space="preserve"> IFERROR( INDEX(閩拚聲調符號表, $T54, $E54), "" )</f>
        <v>ě</v>
      </c>
      <c r="AL54" s="380" t="str">
        <f t="shared" si="13"/>
        <v>ik</v>
      </c>
    </row>
    <row r="55" spans="1:38">
      <c r="A55" s="333">
        <f t="shared" si="0"/>
        <v>48</v>
      </c>
      <c r="B55" s="334" t="s">
        <v>339</v>
      </c>
      <c r="C55" s="335" t="s">
        <v>305</v>
      </c>
      <c r="D55" s="335" t="s">
        <v>67</v>
      </c>
      <c r="E55" s="336">
        <v>5</v>
      </c>
      <c r="F55" s="400" t="str" cm="1">
        <f t="array" aca="1" ref="F55" ca="1" xml:space="preserve"> IF($D55="", "", $B55 &amp; " (" &amp; INDIRECT(ADDRESS( ROW(), COLUMN() + F$5 )) &amp; ") " )</f>
        <v xml:space="preserve">唐 (ㄊㆲˊ) </v>
      </c>
      <c r="G55" s="337" t="str">
        <f t="shared" si="5"/>
        <v>公五他</v>
      </c>
      <c r="H55" s="394" t="str">
        <f t="shared" si="6"/>
        <v>thông</v>
      </c>
      <c r="I55" s="396" t="str">
        <f t="shared" si="7"/>
        <v>thông</v>
      </c>
      <c r="J55" s="381" t="str">
        <f t="shared" si="8"/>
        <v>tòng</v>
      </c>
      <c r="K55" s="338" t="str">
        <f t="shared" si="9"/>
        <v>ㄊㆲˊ</v>
      </c>
      <c r="L55" s="349"/>
      <c r="M55" s="350">
        <f t="shared" si="1"/>
        <v>6</v>
      </c>
      <c r="N55" s="350">
        <f t="shared" si="2"/>
        <v>63</v>
      </c>
      <c r="O55" s="351" t="str" cm="1">
        <f t="array" ref="O55" xml:space="preserve"> IFERROR( INDEX(聲母資料表, $M55, O$5), "")</f>
        <v>他</v>
      </c>
      <c r="P55" s="351" t="str" cm="1">
        <f t="array" ref="P55" xml:space="preserve"> IFERROR( INDEX(韻母資料表, $N55, P$5), "")</f>
        <v>公</v>
      </c>
      <c r="Q55" s="352">
        <f t="shared" si="3"/>
        <v>7</v>
      </c>
      <c r="R55" s="395" t="str">
        <f t="shared" si="10"/>
        <v>五</v>
      </c>
      <c r="S55" s="351" t="str" cm="1">
        <f t="array" ref="S55" xml:space="preserve"> IFERROR( INDEX(調符字母, Q55, 1), "")</f>
        <v>o</v>
      </c>
      <c r="T55" s="352">
        <f t="shared" si="4"/>
        <v>4</v>
      </c>
      <c r="U55" s="373" t="str" cm="1">
        <f t="array" ref="U55" xml:space="preserve"> IFERROR( INDEX(聲調對照表, $T55, $E55), "" )</f>
        <v>ô</v>
      </c>
      <c r="W55" s="380" t="str" cm="1">
        <f t="array" ref="W55" xml:space="preserve"> IFERROR( IF( INDEX(聲母資料表, $M55, W$5)=0, "", INDEX(聲母資料表, $M55, W$5) ), "")</f>
        <v>ㄊ</v>
      </c>
      <c r="X55" s="380" t="str" cm="1">
        <f t="array" ref="X55" xml:space="preserve"> IFERROR( INDEX(韻母資料表, $N55, X$5), "" )</f>
        <v>ㆲ</v>
      </c>
      <c r="Y55" s="380" t="str" cm="1">
        <f t="array" ref="Y55" xml:space="preserve"> IFERROR( IF($E55="", "", INDEX(方音聲調符號表, 1, $E55) ), "" )</f>
        <v>ˊ</v>
      </c>
      <c r="AA55" s="380" t="str" cm="1">
        <f t="array" ref="AA55" xml:space="preserve"> IFERROR( IF( INDEX(聲母資料表, $M55, AA$5)=0, "", INDEX(聲母資料表, $M55, AA$5) ), "")</f>
        <v>th</v>
      </c>
      <c r="AB55" s="380" t="str" cm="1">
        <f t="array" ref="AB55" xml:space="preserve"> IFERROR( INDEX(韻母資料表, $N55, AB$5), "" )</f>
        <v>ong</v>
      </c>
      <c r="AC55" s="380" t="str">
        <f t="shared" si="11"/>
        <v>ông</v>
      </c>
      <c r="AE55" s="380" t="str" cm="1">
        <f t="array" ref="AE55" xml:space="preserve"> IFERROR( IF( INDEX(聲母資料表, $M55, AE$5)=0, "", INDEX(聲母資料表, $M55, AE$5) ), "")</f>
        <v>th</v>
      </c>
      <c r="AF55" s="380" t="str" cm="1">
        <f t="array" ref="AF55" xml:space="preserve"> IFERROR( INDEX(韻母資料表, $N55, AF$5), "" )</f>
        <v>ong</v>
      </c>
      <c r="AG55" s="380" t="str">
        <f t="shared" si="12"/>
        <v>ông</v>
      </c>
      <c r="AI55" s="380" t="str" cm="1">
        <f t="array" ref="AI55" xml:space="preserve"> IFERROR( IF( INDEX(聲母資料表, $M55, AI$5)=0, "", INDEX(聲母資料表, $M55, AI$5) ), "")</f>
        <v>t</v>
      </c>
      <c r="AJ55" s="380" t="str" cm="1">
        <f t="array" ref="AJ55" xml:space="preserve"> IFERROR( INDEX(韻母資料表, $N55, AJ$5), "" )</f>
        <v>ong</v>
      </c>
      <c r="AK55" s="373" t="str" cm="1">
        <f t="array" ref="AK55" xml:space="preserve"> IFERROR( INDEX(閩拚聲調符號表, $T55, $E55), "" )</f>
        <v>ò</v>
      </c>
      <c r="AL55" s="380" t="str">
        <f t="shared" si="13"/>
        <v>òng</v>
      </c>
    </row>
    <row r="56" spans="1:38">
      <c r="A56" s="333">
        <f t="shared" si="0"/>
        <v>49</v>
      </c>
      <c r="B56" s="334" t="s">
        <v>340</v>
      </c>
      <c r="C56" s="335" t="s">
        <v>326</v>
      </c>
      <c r="D56" s="335" t="s">
        <v>41</v>
      </c>
      <c r="E56" s="336">
        <v>5</v>
      </c>
      <c r="F56" s="400" t="str" cm="1">
        <f t="array" aca="1" ref="F56" ca="1" xml:space="preserve"> IF($D56="", "", $B56 &amp; " (" &amp; INDIRECT(ADDRESS( ROW(), COLUMN() + F$5 )) &amp; ") " )</f>
        <v xml:space="preserve">賢 (ㄏㄧㄢˊ) </v>
      </c>
      <c r="G56" s="337" t="str">
        <f t="shared" si="5"/>
        <v>堅五喜</v>
      </c>
      <c r="H56" s="394" t="str">
        <f t="shared" si="6"/>
        <v>hiân</v>
      </c>
      <c r="I56" s="396" t="str">
        <f t="shared" si="7"/>
        <v>hiân</v>
      </c>
      <c r="J56" s="381" t="str">
        <f t="shared" si="8"/>
        <v>hiàn</v>
      </c>
      <c r="K56" s="338" t="str">
        <f t="shared" si="9"/>
        <v>ㄏㄧㄢˊ</v>
      </c>
      <c r="L56" s="349"/>
      <c r="M56" s="350">
        <f t="shared" si="1"/>
        <v>21</v>
      </c>
      <c r="N56" s="350">
        <f t="shared" si="2"/>
        <v>31</v>
      </c>
      <c r="O56" s="351" t="str" cm="1">
        <f t="array" ref="O56" xml:space="preserve"> IFERROR( INDEX(聲母資料表, $M56, O$5), "")</f>
        <v>喜</v>
      </c>
      <c r="P56" s="351" t="str" cm="1">
        <f t="array" ref="P56" xml:space="preserve"> IFERROR( INDEX(韻母資料表, $N56, P$5), "")</f>
        <v>堅</v>
      </c>
      <c r="Q56" s="352">
        <f t="shared" si="3"/>
        <v>2</v>
      </c>
      <c r="R56" s="395" t="str">
        <f t="shared" si="10"/>
        <v>五</v>
      </c>
      <c r="S56" s="351" t="str" cm="1">
        <f t="array" ref="S56" xml:space="preserve"> IFERROR( INDEX(調符字母, Q56, 1), "")</f>
        <v>a</v>
      </c>
      <c r="T56" s="352">
        <f t="shared" si="4"/>
        <v>1</v>
      </c>
      <c r="U56" s="373" t="str" cm="1">
        <f t="array" ref="U56" xml:space="preserve"> IFERROR( INDEX(聲調對照表, $T56, $E56), "" )</f>
        <v>â</v>
      </c>
      <c r="W56" s="380" t="str" cm="1">
        <f t="array" ref="W56" xml:space="preserve"> IFERROR( IF( INDEX(聲母資料表, $M56, W$5)=0, "", INDEX(聲母資料表, $M56, W$5) ), "")</f>
        <v>ㄏ</v>
      </c>
      <c r="X56" s="380" t="str" cm="1">
        <f t="array" ref="X56" xml:space="preserve"> IFERROR( INDEX(韻母資料表, $N56, X$5), "" )</f>
        <v>ㄧㄢ</v>
      </c>
      <c r="Y56" s="380" t="str" cm="1">
        <f t="array" ref="Y56" xml:space="preserve"> IFERROR( IF($E56="", "", INDEX(方音聲調符號表, 1, $E56) ), "" )</f>
        <v>ˊ</v>
      </c>
      <c r="AA56" s="380" t="str" cm="1">
        <f t="array" ref="AA56" xml:space="preserve"> IFERROR( IF( INDEX(聲母資料表, $M56, AA$5)=0, "", INDEX(聲母資料表, $M56, AA$5) ), "")</f>
        <v>h</v>
      </c>
      <c r="AB56" s="380" t="str" cm="1">
        <f t="array" ref="AB56" xml:space="preserve"> IFERROR( INDEX(韻母資料表, $N56, AB$5), "" )</f>
        <v>ian</v>
      </c>
      <c r="AC56" s="380" t="str">
        <f t="shared" si="11"/>
        <v>iân</v>
      </c>
      <c r="AE56" s="380" t="str" cm="1">
        <f t="array" ref="AE56" xml:space="preserve"> IFERROR( IF( INDEX(聲母資料表, $M56, AE$5)=0, "", INDEX(聲母資料表, $M56, AE$5) ), "")</f>
        <v>h</v>
      </c>
      <c r="AF56" s="380" t="str" cm="1">
        <f t="array" ref="AF56" xml:space="preserve"> IFERROR( INDEX(韻母資料表, $N56, AF$5), "" )</f>
        <v>ian</v>
      </c>
      <c r="AG56" s="380" t="str">
        <f t="shared" si="12"/>
        <v>iân</v>
      </c>
      <c r="AI56" s="380" t="str" cm="1">
        <f t="array" ref="AI56" xml:space="preserve"> IFERROR( IF( INDEX(聲母資料表, $M56, AI$5)=0, "", INDEX(聲母資料表, $M56, AI$5) ), "")</f>
        <v>h</v>
      </c>
      <c r="AJ56" s="380" t="str" cm="1">
        <f t="array" ref="AJ56" xml:space="preserve"> IFERROR( INDEX(韻母資料表, $N56, AJ$5), "" )</f>
        <v>ian</v>
      </c>
      <c r="AK56" s="373" t="str" cm="1">
        <f t="array" ref="AK56" xml:space="preserve"> IFERROR( INDEX(閩拚聲調符號表, $T56, $E56), "" )</f>
        <v>à</v>
      </c>
      <c r="AL56" s="380" t="str">
        <f t="shared" si="13"/>
        <v>iàn</v>
      </c>
    </row>
    <row r="57" spans="1:38">
      <c r="A57" s="333">
        <f t="shared" si="0"/>
        <v>50</v>
      </c>
      <c r="B57" s="334" t="s">
        <v>341</v>
      </c>
      <c r="C57" s="335" t="s">
        <v>294</v>
      </c>
      <c r="D57" s="335" t="s">
        <v>46</v>
      </c>
      <c r="E57" s="336">
        <v>1</v>
      </c>
      <c r="F57" s="400" t="str" cm="1">
        <f t="array" aca="1" ref="F57" ca="1" xml:space="preserve"> IF($D57="", "", $B57 &amp; " (" &amp; INDIRECT(ADDRESS( ROW(), COLUMN() + F$5 )) &amp; ") " )</f>
        <v xml:space="preserve">今 (ㄎㄧㆬ) </v>
      </c>
      <c r="G57" s="337" t="str">
        <f t="shared" si="5"/>
        <v>金一去</v>
      </c>
      <c r="H57" s="394" t="str">
        <f t="shared" si="6"/>
        <v>khim</v>
      </c>
      <c r="I57" s="396" t="str">
        <f t="shared" si="7"/>
        <v>khim</v>
      </c>
      <c r="J57" s="381" t="str">
        <f t="shared" si="8"/>
        <v>kīm</v>
      </c>
      <c r="K57" s="338" t="str">
        <f t="shared" si="9"/>
        <v>ㄎㄧㆬ</v>
      </c>
      <c r="L57" s="349"/>
      <c r="M57" s="350">
        <f t="shared" si="1"/>
        <v>10</v>
      </c>
      <c r="N57" s="350">
        <f t="shared" si="2"/>
        <v>40</v>
      </c>
      <c r="O57" s="351" t="str" cm="1">
        <f t="array" ref="O57" xml:space="preserve"> IFERROR( INDEX(聲母資料表, $M57, O$5), "")</f>
        <v>去</v>
      </c>
      <c r="P57" s="351" t="str" cm="1">
        <f t="array" ref="P57" xml:space="preserve"> IFERROR( INDEX(韻母資料表, $N57, P$5), "")</f>
        <v>金</v>
      </c>
      <c r="Q57" s="352">
        <f t="shared" si="3"/>
        <v>3</v>
      </c>
      <c r="R57" s="395" t="str">
        <f t="shared" si="10"/>
        <v>一</v>
      </c>
      <c r="S57" s="351" t="str" cm="1">
        <f t="array" ref="S57" xml:space="preserve"> IFERROR( INDEX(調符字母, Q57, 1), "")</f>
        <v>i</v>
      </c>
      <c r="T57" s="352">
        <f t="shared" si="4"/>
        <v>3</v>
      </c>
      <c r="U57" s="373" t="str" cm="1">
        <f t="array" ref="U57" xml:space="preserve"> IFERROR( INDEX(聲調對照表, $T57, $E57), "" )</f>
        <v>i</v>
      </c>
      <c r="W57" s="380" t="str" cm="1">
        <f t="array" ref="W57" xml:space="preserve"> IFERROR( IF( INDEX(聲母資料表, $M57, W$5)=0, "", INDEX(聲母資料表, $M57, W$5) ), "")</f>
        <v>ㄎ</v>
      </c>
      <c r="X57" s="380" t="str" cm="1">
        <f t="array" ref="X57" xml:space="preserve"> IFERROR( INDEX(韻母資料表, $N57, X$5), "" )</f>
        <v>ㄧㆬ</v>
      </c>
      <c r="Y57" s="380" t="str" cm="1">
        <f t="array" ref="Y57" xml:space="preserve"> IFERROR( IF($E57="", "", INDEX(方音聲調符號表, 1, $E57) ), "" )</f>
        <v/>
      </c>
      <c r="AA57" s="380" t="str" cm="1">
        <f t="array" ref="AA57" xml:space="preserve"> IFERROR( IF( INDEX(聲母資料表, $M57, AA$5)=0, "", INDEX(聲母資料表, $M57, AA$5) ), "")</f>
        <v>kh</v>
      </c>
      <c r="AB57" s="380" t="str" cm="1">
        <f t="array" ref="AB57" xml:space="preserve"> IFERROR( INDEX(韻母資料表, $N57, AB$5), "" )</f>
        <v>im</v>
      </c>
      <c r="AC57" s="380" t="str">
        <f t="shared" si="11"/>
        <v>im</v>
      </c>
      <c r="AE57" s="380" t="str" cm="1">
        <f t="array" ref="AE57" xml:space="preserve"> IFERROR( IF( INDEX(聲母資料表, $M57, AE$5)=0, "", INDEX(聲母資料表, $M57, AE$5) ), "")</f>
        <v>kh</v>
      </c>
      <c r="AF57" s="380" t="str" cm="1">
        <f t="array" ref="AF57" xml:space="preserve"> IFERROR( INDEX(韻母資料表, $N57, AF$5), "" )</f>
        <v>im</v>
      </c>
      <c r="AG57" s="380" t="str">
        <f t="shared" si="12"/>
        <v>im</v>
      </c>
      <c r="AI57" s="380" t="str" cm="1">
        <f t="array" ref="AI57" xml:space="preserve"> IFERROR( IF( INDEX(聲母資料表, $M57, AI$5)=0, "", INDEX(聲母資料表, $M57, AI$5) ), "")</f>
        <v>k</v>
      </c>
      <c r="AJ57" s="380" t="str" cm="1">
        <f t="array" ref="AJ57" xml:space="preserve"> IFERROR( INDEX(韻母資料表, $N57, AJ$5), "" )</f>
        <v>im</v>
      </c>
      <c r="AK57" s="373" t="str" cm="1">
        <f t="array" ref="AK57" xml:space="preserve"> IFERROR( INDEX(閩拚聲調符號表, $T57, $E57), "" )</f>
        <v>ī</v>
      </c>
      <c r="AL57" s="380" t="str">
        <f t="shared" si="13"/>
        <v>īm</v>
      </c>
    </row>
    <row r="58" spans="1:38">
      <c r="A58" s="333">
        <f t="shared" si="0"/>
        <v>51</v>
      </c>
      <c r="B58" s="334" t="s">
        <v>323</v>
      </c>
      <c r="C58" s="335" t="s">
        <v>324</v>
      </c>
      <c r="D58" s="335" t="s">
        <v>110</v>
      </c>
      <c r="E58" s="336">
        <v>5</v>
      </c>
      <c r="F58" s="400" t="str" cm="1">
        <f t="array" aca="1" ref="F58" ca="1" xml:space="preserve"> IF($D58="", "", $B58 &amp; " (" &amp; INDIRECT(ADDRESS( ROW(), COLUMN() + F$5 )) &amp; ") " )</f>
        <v xml:space="preserve">人 (ㄧㄣˊ) </v>
      </c>
      <c r="G58" s="337" t="str">
        <f t="shared" si="5"/>
        <v>巾五</v>
      </c>
      <c r="H58" s="394" t="str">
        <f t="shared" si="6"/>
        <v>în</v>
      </c>
      <c r="I58" s="396" t="str">
        <f t="shared" si="7"/>
        <v>în</v>
      </c>
      <c r="J58" s="381" t="str">
        <f t="shared" si="8"/>
        <v>ìn</v>
      </c>
      <c r="K58" s="338" t="str">
        <f t="shared" si="9"/>
        <v>ㄧㄣˊ</v>
      </c>
      <c r="L58" s="349"/>
      <c r="M58" s="350" t="str">
        <f t="shared" si="1"/>
        <v/>
      </c>
      <c r="N58" s="350">
        <f t="shared" si="2"/>
        <v>42</v>
      </c>
      <c r="O58" s="351" t="str" cm="1">
        <f t="array" ref="O58" xml:space="preserve"> IFERROR( INDEX(聲母資料表, $M58, O$5), "")</f>
        <v/>
      </c>
      <c r="P58" s="351" t="str" cm="1">
        <f t="array" ref="P58" xml:space="preserve"> IFERROR( INDEX(韻母資料表, $N58, P$5), "")</f>
        <v>巾</v>
      </c>
      <c r="Q58" s="352">
        <f t="shared" si="3"/>
        <v>17</v>
      </c>
      <c r="R58" s="395" t="str">
        <f t="shared" si="10"/>
        <v>五</v>
      </c>
      <c r="S58" s="351" t="str" cm="1">
        <f t="array" ref="S58" xml:space="preserve"> IFERROR( INDEX(調符字母, Q58, 1), "")</f>
        <v>i</v>
      </c>
      <c r="T58" s="352">
        <f t="shared" si="4"/>
        <v>3</v>
      </c>
      <c r="U58" s="373" t="str" cm="1">
        <f t="array" ref="U58" xml:space="preserve"> IFERROR( INDEX(聲調對照表, $T58, $E58), "" )</f>
        <v>î</v>
      </c>
      <c r="W58" s="380" t="str" cm="1">
        <f t="array" ref="W58" xml:space="preserve"> IFERROR( IF( INDEX(聲母資料表, $M58, W$5)=0, "", INDEX(聲母資料表, $M58, W$5) ), "")</f>
        <v/>
      </c>
      <c r="X58" s="380" t="str" cm="1">
        <f t="array" ref="X58" xml:space="preserve"> IFERROR( INDEX(韻母資料表, $N58, X$5), "" )</f>
        <v>ㄧㄣ</v>
      </c>
      <c r="Y58" s="380" t="str" cm="1">
        <f t="array" ref="Y58" xml:space="preserve"> IFERROR( IF($E58="", "", INDEX(方音聲調符號表, 1, $E58) ), "" )</f>
        <v>ˊ</v>
      </c>
      <c r="AA58" s="380" t="str" cm="1">
        <f t="array" ref="AA58" xml:space="preserve"> IFERROR( IF( INDEX(聲母資料表, $M58, AA$5)=0, "", INDEX(聲母資料表, $M58, AA$5) ), "")</f>
        <v/>
      </c>
      <c r="AB58" s="380" t="str" cm="1">
        <f t="array" ref="AB58" xml:space="preserve"> IFERROR( INDEX(韻母資料表, $N58, AB$5), "" )</f>
        <v>in</v>
      </c>
      <c r="AC58" s="380" t="str">
        <f t="shared" si="11"/>
        <v>în</v>
      </c>
      <c r="AE58" s="380" t="str" cm="1">
        <f t="array" ref="AE58" xml:space="preserve"> IFERROR( IF( INDEX(聲母資料表, $M58, AE$5)=0, "", INDEX(聲母資料表, $M58, AE$5) ), "")</f>
        <v/>
      </c>
      <c r="AF58" s="380" t="str" cm="1">
        <f t="array" ref="AF58" xml:space="preserve"> IFERROR( INDEX(韻母資料表, $N58, AF$5), "" )</f>
        <v>in</v>
      </c>
      <c r="AG58" s="380" t="str">
        <f t="shared" si="12"/>
        <v>în</v>
      </c>
      <c r="AI58" s="380" t="str" cm="1">
        <f t="array" ref="AI58" xml:space="preserve"> IFERROR( IF( INDEX(聲母資料表, $M58, AI$5)=0, "", INDEX(聲母資料表, $M58, AI$5) ), "")</f>
        <v/>
      </c>
      <c r="AJ58" s="380" t="str" cm="1">
        <f t="array" ref="AJ58" xml:space="preserve"> IFERROR( INDEX(韻母資料表, $N58, AJ$5), "" )</f>
        <v>in</v>
      </c>
      <c r="AK58" s="373" t="str" cm="1">
        <f t="array" ref="AK58" xml:space="preserve"> IFERROR( INDEX(閩拚聲調符號表, $T58, $E58), "" )</f>
        <v>ì</v>
      </c>
      <c r="AL58" s="380" t="str">
        <f t="shared" si="13"/>
        <v>ìn</v>
      </c>
    </row>
    <row r="59" spans="1:38">
      <c r="A59" s="333">
        <f t="shared" si="0"/>
        <v>52</v>
      </c>
      <c r="B59" s="334" t="s">
        <v>342</v>
      </c>
      <c r="C59" s="335" t="s">
        <v>299</v>
      </c>
      <c r="D59" s="335" t="s">
        <v>49</v>
      </c>
      <c r="E59" s="336">
        <v>1</v>
      </c>
      <c r="F59" s="400" t="str" cm="1">
        <f t="array" aca="1" ref="F59" ca="1" xml:space="preserve"> IF($D59="", "", $B59 &amp; " (" &amp; INDIRECT(ADDRESS( ROW(), COLUMN() + F$5 )) &amp; ") " )</f>
        <v xml:space="preserve">詩 (ㄙㄧ) </v>
      </c>
      <c r="G59" s="337" t="str">
        <f t="shared" si="5"/>
        <v>居一時</v>
      </c>
      <c r="H59" s="394" t="str">
        <f t="shared" si="6"/>
        <v>si</v>
      </c>
      <c r="I59" s="396" t="str">
        <f t="shared" si="7"/>
        <v>si</v>
      </c>
      <c r="J59" s="381" t="str">
        <f t="shared" si="8"/>
        <v>sī</v>
      </c>
      <c r="K59" s="338" t="str">
        <f t="shared" si="9"/>
        <v>ㄙㄧ</v>
      </c>
      <c r="L59" s="349"/>
      <c r="M59" s="350">
        <f t="shared" si="1"/>
        <v>16</v>
      </c>
      <c r="N59" s="350">
        <f t="shared" si="2"/>
        <v>23</v>
      </c>
      <c r="O59" s="351" t="str" cm="1">
        <f t="array" ref="O59" xml:space="preserve"> IFERROR( INDEX(聲母資料表, $M59, O$5), "")</f>
        <v>時</v>
      </c>
      <c r="P59" s="351" t="str" cm="1">
        <f t="array" ref="P59" xml:space="preserve"> IFERROR( INDEX(韻母資料表, $N59, P$5), "")</f>
        <v>居</v>
      </c>
      <c r="Q59" s="352">
        <f t="shared" si="3"/>
        <v>29</v>
      </c>
      <c r="R59" s="395" t="str">
        <f t="shared" si="10"/>
        <v>一</v>
      </c>
      <c r="S59" s="351" t="str" cm="1">
        <f t="array" ref="S59" xml:space="preserve"> IFERROR( INDEX(調符字母, Q59, 1), "")</f>
        <v>i</v>
      </c>
      <c r="T59" s="352">
        <f t="shared" si="4"/>
        <v>3</v>
      </c>
      <c r="U59" s="373" t="str" cm="1">
        <f t="array" ref="U59" xml:space="preserve"> IFERROR( INDEX(聲調對照表, $T59, $E59), "" )</f>
        <v>i</v>
      </c>
      <c r="W59" s="380" t="str" cm="1">
        <f t="array" ref="W59" xml:space="preserve"> IFERROR( IF( INDEX(聲母資料表, $M59, W$5)=0, "", INDEX(聲母資料表, $M59, W$5) ), "")</f>
        <v>ㄙ</v>
      </c>
      <c r="X59" s="380" t="str" cm="1">
        <f t="array" ref="X59" xml:space="preserve"> IFERROR( INDEX(韻母資料表, $N59, X$5), "" )</f>
        <v>ㄧ</v>
      </c>
      <c r="Y59" s="380" t="str" cm="1">
        <f t="array" ref="Y59" xml:space="preserve"> IFERROR( IF($E59="", "", INDEX(方音聲調符號表, 1, $E59) ), "" )</f>
        <v/>
      </c>
      <c r="AA59" s="380" t="str" cm="1">
        <f t="array" ref="AA59" xml:space="preserve"> IFERROR( IF( INDEX(聲母資料表, $M59, AA$5)=0, "", INDEX(聲母資料表, $M59, AA$5) ), "")</f>
        <v>s</v>
      </c>
      <c r="AB59" s="380" t="str" cm="1">
        <f t="array" ref="AB59" xml:space="preserve"> IFERROR( INDEX(韻母資料表, $N59, AB$5), "" )</f>
        <v>i</v>
      </c>
      <c r="AC59" s="380" t="str">
        <f t="shared" si="11"/>
        <v>i</v>
      </c>
      <c r="AE59" s="380" t="str" cm="1">
        <f t="array" ref="AE59" xml:space="preserve"> IFERROR( IF( INDEX(聲母資料表, $M59, AE$5)=0, "", INDEX(聲母資料表, $M59, AE$5) ), "")</f>
        <v>s</v>
      </c>
      <c r="AF59" s="380" t="str" cm="1">
        <f t="array" ref="AF59" xml:space="preserve"> IFERROR( INDEX(韻母資料表, $N59, AF$5), "" )</f>
        <v>i</v>
      </c>
      <c r="AG59" s="380" t="str">
        <f t="shared" si="12"/>
        <v>i</v>
      </c>
      <c r="AI59" s="380" t="str" cm="1">
        <f t="array" ref="AI59" xml:space="preserve"> IFERROR( IF( INDEX(聲母資料表, $M59, AI$5)=0, "", INDEX(聲母資料表, $M59, AI$5) ), "")</f>
        <v>s</v>
      </c>
      <c r="AJ59" s="380" t="str" cm="1">
        <f t="array" ref="AJ59" xml:space="preserve"> IFERROR( INDEX(韻母資料表, $N59, AJ$5), "" )</f>
        <v>i</v>
      </c>
      <c r="AK59" s="373" t="str" cm="1">
        <f t="array" ref="AK59" xml:space="preserve"> IFERROR( INDEX(閩拚聲調符號表, $T59, $E59), "" )</f>
        <v>ī</v>
      </c>
      <c r="AL59" s="380" t="str">
        <f t="shared" si="13"/>
        <v>ī</v>
      </c>
    </row>
    <row r="60" spans="1:38">
      <c r="A60" s="333">
        <f t="shared" si="0"/>
        <v>53</v>
      </c>
      <c r="B60" s="334" t="s">
        <v>343</v>
      </c>
      <c r="C60" s="335" t="s">
        <v>326</v>
      </c>
      <c r="D60" s="335" t="s">
        <v>38</v>
      </c>
      <c r="E60" s="336">
        <v>3</v>
      </c>
      <c r="F60" s="400" t="str" cm="1">
        <f t="array" aca="1" ref="F60" ca="1" xml:space="preserve"> IF($D60="", "", $B60 &amp; " (" &amp; INDIRECT(ADDRESS( ROW(), COLUMN() + F$5 )) &amp; ") " )</f>
        <v xml:space="preserve">賦 (ㄏㄨ˪) </v>
      </c>
      <c r="G60" s="337" t="str">
        <f t="shared" si="5"/>
        <v>艍三喜</v>
      </c>
      <c r="H60" s="394" t="str">
        <f t="shared" si="6"/>
        <v>hù</v>
      </c>
      <c r="I60" s="396" t="str">
        <f t="shared" si="7"/>
        <v>hù</v>
      </c>
      <c r="J60" s="381" t="str">
        <f t="shared" si="8"/>
        <v>hǔ</v>
      </c>
      <c r="K60" s="338" t="str">
        <f t="shared" si="9"/>
        <v>ㄏㄨ˪</v>
      </c>
      <c r="L60" s="349"/>
      <c r="M60" s="350">
        <f t="shared" si="1"/>
        <v>21</v>
      </c>
      <c r="N60" s="350">
        <f t="shared" si="2"/>
        <v>65</v>
      </c>
      <c r="O60" s="351" t="str" cm="1">
        <f t="array" ref="O60" xml:space="preserve"> IFERROR( INDEX(聲母資料表, $M60, O$5), "")</f>
        <v>喜</v>
      </c>
      <c r="P60" s="351" t="str" cm="1">
        <f t="array" ref="P60" xml:space="preserve"> IFERROR( INDEX(韻母資料表, $N60, P$5), "")</f>
        <v>艍</v>
      </c>
      <c r="Q60" s="352">
        <f t="shared" si="3"/>
        <v>27</v>
      </c>
      <c r="R60" s="395" t="str">
        <f t="shared" si="10"/>
        <v>三</v>
      </c>
      <c r="S60" s="351" t="str" cm="1">
        <f t="array" ref="S60" xml:space="preserve"> IFERROR( INDEX(調符字母, Q60, 1), "")</f>
        <v>u</v>
      </c>
      <c r="T60" s="352">
        <f t="shared" si="4"/>
        <v>6</v>
      </c>
      <c r="U60" s="373" t="str" cm="1">
        <f t="array" ref="U60" xml:space="preserve"> IFERROR( INDEX(聲調對照表, $T60, $E60), "" )</f>
        <v>ù</v>
      </c>
      <c r="W60" s="380" t="str" cm="1">
        <f t="array" ref="W60" xml:space="preserve"> IFERROR( IF( INDEX(聲母資料表, $M60, W$5)=0, "", INDEX(聲母資料表, $M60, W$5) ), "")</f>
        <v>ㄏ</v>
      </c>
      <c r="X60" s="380" t="str" cm="1">
        <f t="array" ref="X60" xml:space="preserve"> IFERROR( INDEX(韻母資料表, $N60, X$5), "" )</f>
        <v>ㄨ</v>
      </c>
      <c r="Y60" s="380" t="str" cm="1">
        <f t="array" ref="Y60" xml:space="preserve"> IFERROR( IF($E60="", "", INDEX(方音聲調符號表, 1, $E60) ), "" )</f>
        <v>˪</v>
      </c>
      <c r="AA60" s="380" t="str" cm="1">
        <f t="array" ref="AA60" xml:space="preserve"> IFERROR( IF( INDEX(聲母資料表, $M60, AA$5)=0, "", INDEX(聲母資料表, $M60, AA$5) ), "")</f>
        <v>h</v>
      </c>
      <c r="AB60" s="380" t="str" cm="1">
        <f t="array" ref="AB60" xml:space="preserve"> IFERROR( INDEX(韻母資料表, $N60, AB$5), "" )</f>
        <v>u</v>
      </c>
      <c r="AC60" s="380" t="str">
        <f t="shared" si="11"/>
        <v>ù</v>
      </c>
      <c r="AE60" s="380" t="str" cm="1">
        <f t="array" ref="AE60" xml:space="preserve"> IFERROR( IF( INDEX(聲母資料表, $M60, AE$5)=0, "", INDEX(聲母資料表, $M60, AE$5) ), "")</f>
        <v>h</v>
      </c>
      <c r="AF60" s="380" t="str" cm="1">
        <f t="array" ref="AF60" xml:space="preserve"> IFERROR( INDEX(韻母資料表, $N60, AF$5), "" )</f>
        <v>u</v>
      </c>
      <c r="AG60" s="380" t="str">
        <f t="shared" si="12"/>
        <v>ù</v>
      </c>
      <c r="AI60" s="380" t="str" cm="1">
        <f t="array" ref="AI60" xml:space="preserve"> IFERROR( IF( INDEX(聲母資料表, $M60, AI$5)=0, "", INDEX(聲母資料表, $M60, AI$5) ), "")</f>
        <v>h</v>
      </c>
      <c r="AJ60" s="380" t="str" cm="1">
        <f t="array" ref="AJ60" xml:space="preserve"> IFERROR( INDEX(韻母資料表, $N60, AJ$5), "" )</f>
        <v>u</v>
      </c>
      <c r="AK60" s="373" t="str" cm="1">
        <f t="array" ref="AK60" xml:space="preserve"> IFERROR( INDEX(閩拚聲調符號表, $T60, $E60), "" )</f>
        <v>ǔ</v>
      </c>
      <c r="AL60" s="380" t="str">
        <f t="shared" si="13"/>
        <v>ǔ</v>
      </c>
    </row>
    <row r="61" spans="1:38">
      <c r="A61" s="333">
        <f t="shared" si="0"/>
        <v>54</v>
      </c>
      <c r="B61" s="334" t="s">
        <v>344</v>
      </c>
      <c r="C61" s="335" t="s">
        <v>317</v>
      </c>
      <c r="D61" s="335" t="s">
        <v>49</v>
      </c>
      <c r="E61" s="336">
        <v>1</v>
      </c>
      <c r="F61" s="400" t="str" cm="1">
        <f t="array" aca="1" ref="F61" ca="1" xml:space="preserve"> IF($D61="", "", $B61 &amp; " (" &amp; INDIRECT(ADDRESS( ROW(), COLUMN() + F$5 )) &amp; ") " )</f>
        <v xml:space="preserve">於 (ㄧ) </v>
      </c>
      <c r="G61" s="337" t="str">
        <f t="shared" si="5"/>
        <v>居一英</v>
      </c>
      <c r="H61" s="394" t="str">
        <f t="shared" si="6"/>
        <v>i</v>
      </c>
      <c r="I61" s="396" t="str">
        <f t="shared" si="7"/>
        <v>i</v>
      </c>
      <c r="J61" s="381" t="str">
        <f t="shared" si="8"/>
        <v>ī</v>
      </c>
      <c r="K61" s="338" t="str">
        <f t="shared" si="9"/>
        <v>ㄧ</v>
      </c>
      <c r="L61" s="349"/>
      <c r="M61" s="350">
        <f t="shared" si="1"/>
        <v>22</v>
      </c>
      <c r="N61" s="350">
        <f t="shared" si="2"/>
        <v>23</v>
      </c>
      <c r="O61" s="351" t="str" cm="1">
        <f t="array" ref="O61" xml:space="preserve"> IFERROR( INDEX(聲母資料表, $M61, O$5), "")</f>
        <v>英</v>
      </c>
      <c r="P61" s="351" t="str" cm="1">
        <f t="array" ref="P61" xml:space="preserve"> IFERROR( INDEX(韻母資料表, $N61, P$5), "")</f>
        <v>居</v>
      </c>
      <c r="Q61" s="352">
        <f t="shared" si="3"/>
        <v>29</v>
      </c>
      <c r="R61" s="395" t="str">
        <f t="shared" si="10"/>
        <v>一</v>
      </c>
      <c r="S61" s="351" t="str" cm="1">
        <f t="array" ref="S61" xml:space="preserve"> IFERROR( INDEX(調符字母, Q61, 1), "")</f>
        <v>i</v>
      </c>
      <c r="T61" s="352">
        <f t="shared" si="4"/>
        <v>3</v>
      </c>
      <c r="U61" s="373" t="str" cm="1">
        <f t="array" ref="U61" xml:space="preserve"> IFERROR( INDEX(聲調對照表, $T61, $E61), "" )</f>
        <v>i</v>
      </c>
      <c r="W61" s="380" t="str" cm="1">
        <f t="array" ref="W61" xml:space="preserve"> IFERROR( IF( INDEX(聲母資料表, $M61, W$5)=0, "", INDEX(聲母資料表, $M61, W$5) ), "")</f>
        <v/>
      </c>
      <c r="X61" s="380" t="str" cm="1">
        <f t="array" ref="X61" xml:space="preserve"> IFERROR( INDEX(韻母資料表, $N61, X$5), "" )</f>
        <v>ㄧ</v>
      </c>
      <c r="Y61" s="380" t="str" cm="1">
        <f t="array" ref="Y61" xml:space="preserve"> IFERROR( IF($E61="", "", INDEX(方音聲調符號表, 1, $E61) ), "" )</f>
        <v/>
      </c>
      <c r="AA61" s="380" t="str" cm="1">
        <f t="array" ref="AA61" xml:space="preserve"> IFERROR( IF( INDEX(聲母資料表, $M61, AA$5)=0, "", INDEX(聲母資料表, $M61, AA$5) ), "")</f>
        <v xml:space="preserve"> </v>
      </c>
      <c r="AB61" s="380" t="str" cm="1">
        <f t="array" ref="AB61" xml:space="preserve"> IFERROR( INDEX(韻母資料表, $N61, AB$5), "" )</f>
        <v>i</v>
      </c>
      <c r="AC61" s="380" t="str">
        <f t="shared" si="11"/>
        <v>i</v>
      </c>
      <c r="AE61" s="380" t="str" cm="1">
        <f t="array" ref="AE61" xml:space="preserve"> IFERROR( IF( INDEX(聲母資料表, $M61, AE$5)=0, "", INDEX(聲母資料表, $M61, AE$5) ), "")</f>
        <v xml:space="preserve"> </v>
      </c>
      <c r="AF61" s="380" t="str" cm="1">
        <f t="array" ref="AF61" xml:space="preserve"> IFERROR( INDEX(韻母資料表, $N61, AF$5), "" )</f>
        <v>i</v>
      </c>
      <c r="AG61" s="380" t="str">
        <f t="shared" si="12"/>
        <v>i</v>
      </c>
      <c r="AI61" s="380" t="str" cm="1">
        <f t="array" ref="AI61" xml:space="preserve"> IFERROR( IF( INDEX(聲母資料表, $M61, AI$5)=0, "", INDEX(聲母資料表, $M61, AI$5) ), "")</f>
        <v/>
      </c>
      <c r="AJ61" s="380" t="str" cm="1">
        <f t="array" ref="AJ61" xml:space="preserve"> IFERROR( INDEX(韻母資料表, $N61, AJ$5), "" )</f>
        <v>i</v>
      </c>
      <c r="AK61" s="373" t="str" cm="1">
        <f t="array" ref="AK61" xml:space="preserve"> IFERROR( INDEX(閩拚聲調符號表, $T61, $E61), "" )</f>
        <v>ī</v>
      </c>
      <c r="AL61" s="380" t="str">
        <f t="shared" si="13"/>
        <v>ī</v>
      </c>
    </row>
    <row r="62" spans="1:38">
      <c r="A62" s="333">
        <f t="shared" si="0"/>
        <v>55</v>
      </c>
      <c r="B62" s="334" t="s">
        <v>335</v>
      </c>
      <c r="C62" s="335" t="s">
        <v>294</v>
      </c>
      <c r="D62" s="335" t="s">
        <v>49</v>
      </c>
      <c r="E62" s="336">
        <v>5</v>
      </c>
      <c r="F62" s="400" t="str" cm="1">
        <f t="array" aca="1" ref="F62" ca="1" xml:space="preserve"> IF($D62="", "", $B62 &amp; " (" &amp; INDIRECT(ADDRESS( ROW(), COLUMN() + F$5 )) &amp; ") " )</f>
        <v xml:space="preserve">其 (ㄎㄧˊ) </v>
      </c>
      <c r="G62" s="337" t="str">
        <f t="shared" si="5"/>
        <v>居五去</v>
      </c>
      <c r="H62" s="394" t="str">
        <f t="shared" si="6"/>
        <v>khî</v>
      </c>
      <c r="I62" s="396" t="str">
        <f t="shared" si="7"/>
        <v>khî</v>
      </c>
      <c r="J62" s="381" t="str">
        <f t="shared" si="8"/>
        <v>kì</v>
      </c>
      <c r="K62" s="338" t="str">
        <f t="shared" si="9"/>
        <v>ㄎㄧˊ</v>
      </c>
      <c r="L62" s="349"/>
      <c r="M62" s="350">
        <f t="shared" si="1"/>
        <v>10</v>
      </c>
      <c r="N62" s="350">
        <f t="shared" si="2"/>
        <v>23</v>
      </c>
      <c r="O62" s="351" t="str" cm="1">
        <f t="array" ref="O62" xml:space="preserve"> IFERROR( INDEX(聲母資料表, $M62, O$5), "")</f>
        <v>去</v>
      </c>
      <c r="P62" s="351" t="str" cm="1">
        <f t="array" ref="P62" xml:space="preserve"> IFERROR( INDEX(韻母資料表, $N62, P$5), "")</f>
        <v>居</v>
      </c>
      <c r="Q62" s="352">
        <f t="shared" si="3"/>
        <v>29</v>
      </c>
      <c r="R62" s="395" t="str">
        <f t="shared" si="10"/>
        <v>五</v>
      </c>
      <c r="S62" s="351" t="str" cm="1">
        <f t="array" ref="S62" xml:space="preserve"> IFERROR( INDEX(調符字母, Q62, 1), "")</f>
        <v>i</v>
      </c>
      <c r="T62" s="352">
        <f t="shared" si="4"/>
        <v>3</v>
      </c>
      <c r="U62" s="373" t="str" cm="1">
        <f t="array" ref="U62" xml:space="preserve"> IFERROR( INDEX(聲調對照表, $T62, $E62), "" )</f>
        <v>î</v>
      </c>
      <c r="W62" s="380" t="str" cm="1">
        <f t="array" ref="W62" xml:space="preserve"> IFERROR( IF( INDEX(聲母資料表, $M62, W$5)=0, "", INDEX(聲母資料表, $M62, W$5) ), "")</f>
        <v>ㄎ</v>
      </c>
      <c r="X62" s="380" t="str" cm="1">
        <f t="array" ref="X62" xml:space="preserve"> IFERROR( INDEX(韻母資料表, $N62, X$5), "" )</f>
        <v>ㄧ</v>
      </c>
      <c r="Y62" s="380" t="str" cm="1">
        <f t="array" ref="Y62" xml:space="preserve"> IFERROR( IF($E62="", "", INDEX(方音聲調符號表, 1, $E62) ), "" )</f>
        <v>ˊ</v>
      </c>
      <c r="AA62" s="380" t="str" cm="1">
        <f t="array" ref="AA62" xml:space="preserve"> IFERROR( IF( INDEX(聲母資料表, $M62, AA$5)=0, "", INDEX(聲母資料表, $M62, AA$5) ), "")</f>
        <v>kh</v>
      </c>
      <c r="AB62" s="380" t="str" cm="1">
        <f t="array" ref="AB62" xml:space="preserve"> IFERROR( INDEX(韻母資料表, $N62, AB$5), "" )</f>
        <v>i</v>
      </c>
      <c r="AC62" s="380" t="str">
        <f t="shared" si="11"/>
        <v>î</v>
      </c>
      <c r="AE62" s="380" t="str" cm="1">
        <f t="array" ref="AE62" xml:space="preserve"> IFERROR( IF( INDEX(聲母資料表, $M62, AE$5)=0, "", INDEX(聲母資料表, $M62, AE$5) ), "")</f>
        <v>kh</v>
      </c>
      <c r="AF62" s="380" t="str" cm="1">
        <f t="array" ref="AF62" xml:space="preserve"> IFERROR( INDEX(韻母資料表, $N62, AF$5), "" )</f>
        <v>i</v>
      </c>
      <c r="AG62" s="380" t="str">
        <f t="shared" si="12"/>
        <v>î</v>
      </c>
      <c r="AI62" s="380" t="str" cm="1">
        <f t="array" ref="AI62" xml:space="preserve"> IFERROR( IF( INDEX(聲母資料表, $M62, AI$5)=0, "", INDEX(聲母資料表, $M62, AI$5) ), "")</f>
        <v>k</v>
      </c>
      <c r="AJ62" s="380" t="str" cm="1">
        <f t="array" ref="AJ62" xml:space="preserve"> IFERROR( INDEX(韻母資料表, $N62, AJ$5), "" )</f>
        <v>i</v>
      </c>
      <c r="AK62" s="373" t="str" cm="1">
        <f t="array" ref="AK62" xml:space="preserve"> IFERROR( INDEX(閩拚聲調符號表, $T62, $E62), "" )</f>
        <v>ì</v>
      </c>
      <c r="AL62" s="380" t="str">
        <f t="shared" si="13"/>
        <v>ì</v>
      </c>
    </row>
    <row r="63" spans="1:38">
      <c r="A63" s="333">
        <f t="shared" si="0"/>
        <v>56</v>
      </c>
      <c r="B63" s="334" t="s">
        <v>345</v>
      </c>
      <c r="C63" s="335" t="s">
        <v>299</v>
      </c>
      <c r="D63" s="335" t="s">
        <v>115</v>
      </c>
      <c r="E63" s="336">
        <v>7</v>
      </c>
      <c r="F63" s="400" t="str" cm="1">
        <f t="array" aca="1" ref="F63" ca="1" xml:space="preserve"> IF($D63="", "", $B63 &amp; " (" &amp; INDIRECT(ADDRESS( ROW(), COLUMN() + F$5 )) &amp; ") " )</f>
        <v xml:space="preserve">上 (ㄙㄧㄤ˫) </v>
      </c>
      <c r="G63" s="337" t="str">
        <f t="shared" si="5"/>
        <v>姜七時</v>
      </c>
      <c r="H63" s="394" t="str">
        <f t="shared" si="6"/>
        <v>siāng</v>
      </c>
      <c r="I63" s="396" t="str">
        <f t="shared" si="7"/>
        <v>siāng</v>
      </c>
      <c r="J63" s="381" t="str">
        <f t="shared" si="8"/>
        <v>siāng</v>
      </c>
      <c r="K63" s="338" t="str">
        <f t="shared" si="9"/>
        <v>ㄙㄧㄤ˫</v>
      </c>
      <c r="L63" s="349"/>
      <c r="M63" s="350">
        <f t="shared" si="1"/>
        <v>16</v>
      </c>
      <c r="N63" s="350">
        <f t="shared" si="2"/>
        <v>34</v>
      </c>
      <c r="O63" s="351" t="str" cm="1">
        <f t="array" ref="O63" xml:space="preserve"> IFERROR( INDEX(聲母資料表, $M63, O$5), "")</f>
        <v>時</v>
      </c>
      <c r="P63" s="351" t="str" cm="1">
        <f t="array" ref="P63" xml:space="preserve"> IFERROR( INDEX(韻母資料表, $N63, P$5), "")</f>
        <v>姜</v>
      </c>
      <c r="Q63" s="352">
        <f t="shared" si="3"/>
        <v>18</v>
      </c>
      <c r="R63" s="395" t="str">
        <f t="shared" si="10"/>
        <v>七</v>
      </c>
      <c r="S63" s="351" t="str" cm="1">
        <f t="array" ref="S63" xml:space="preserve"> IFERROR( INDEX(調符字母, Q63, 1), "")</f>
        <v>a</v>
      </c>
      <c r="T63" s="352">
        <f t="shared" si="4"/>
        <v>1</v>
      </c>
      <c r="U63" s="373" t="str" cm="1">
        <f t="array" ref="U63" xml:space="preserve"> IFERROR( INDEX(聲調對照表, $T63, $E63), "" )</f>
        <v>ā</v>
      </c>
      <c r="W63" s="380" t="str" cm="1">
        <f t="array" ref="W63" xml:space="preserve"> IFERROR( IF( INDEX(聲母資料表, $M63, W$5)=0, "", INDEX(聲母資料表, $M63, W$5) ), "")</f>
        <v>ㄙ</v>
      </c>
      <c r="X63" s="380" t="str" cm="1">
        <f t="array" ref="X63" xml:space="preserve"> IFERROR( INDEX(韻母資料表, $N63, X$5), "" )</f>
        <v>ㄧㄤ</v>
      </c>
      <c r="Y63" s="380" t="str" cm="1">
        <f t="array" ref="Y63" xml:space="preserve"> IFERROR( IF($E63="", "", INDEX(方音聲調符號表, 1, $E63) ), "" )</f>
        <v>˫</v>
      </c>
      <c r="AA63" s="380" t="str" cm="1">
        <f t="array" ref="AA63" xml:space="preserve"> IFERROR( IF( INDEX(聲母資料表, $M63, AA$5)=0, "", INDEX(聲母資料表, $M63, AA$5) ), "")</f>
        <v>s</v>
      </c>
      <c r="AB63" s="380" t="str" cm="1">
        <f t="array" ref="AB63" xml:space="preserve"> IFERROR( INDEX(韻母資料表, $N63, AB$5), "" )</f>
        <v>iang</v>
      </c>
      <c r="AC63" s="380" t="str">
        <f t="shared" si="11"/>
        <v>iāng</v>
      </c>
      <c r="AE63" s="380" t="str" cm="1">
        <f t="array" ref="AE63" xml:space="preserve"> IFERROR( IF( INDEX(聲母資料表, $M63, AE$5)=0, "", INDEX(聲母資料表, $M63, AE$5) ), "")</f>
        <v>s</v>
      </c>
      <c r="AF63" s="380" t="str" cm="1">
        <f t="array" ref="AF63" xml:space="preserve"> IFERROR( INDEX(韻母資料表, $N63, AF$5), "" )</f>
        <v>iang</v>
      </c>
      <c r="AG63" s="380" t="str">
        <f t="shared" si="12"/>
        <v>iāng</v>
      </c>
      <c r="AI63" s="380" t="str" cm="1">
        <f t="array" ref="AI63" xml:space="preserve"> IFERROR( IF( INDEX(聲母資料表, $M63, AI$5)=0, "", INDEX(聲母資料表, $M63, AI$5) ), "")</f>
        <v>s</v>
      </c>
      <c r="AJ63" s="380" t="str" cm="1">
        <f t="array" ref="AJ63" xml:space="preserve"> IFERROR( INDEX(韻母資料表, $N63, AJ$5), "" )</f>
        <v>iang</v>
      </c>
      <c r="AK63" s="373" t="str" cm="1">
        <f t="array" ref="AK63" xml:space="preserve"> IFERROR( INDEX(閩拚聲調符號表, $T63, $E63), "" )</f>
        <v>ā</v>
      </c>
      <c r="AL63" s="380" t="str">
        <f t="shared" si="13"/>
        <v>iāng</v>
      </c>
    </row>
    <row r="64" spans="1:38">
      <c r="A64" s="333">
        <f t="shared" si="0"/>
        <v>57</v>
      </c>
      <c r="B64" s="334" t="s">
        <v>315</v>
      </c>
      <c r="C64" s="335"/>
      <c r="D64" s="335"/>
      <c r="E64" s="336"/>
      <c r="F64" s="400" t="str" cm="1">
        <f t="array" aca="1" ref="F64" ca="1" xml:space="preserve"> IF($D64="", "", $B64 &amp; " (" &amp; INDIRECT(ADDRESS( ROW(), COLUMN() + F$5 )) &amp; ") " )</f>
        <v/>
      </c>
      <c r="G64" s="337" t="str">
        <f t="shared" si="5"/>
        <v/>
      </c>
      <c r="H64" s="394" t="str">
        <f t="shared" si="6"/>
        <v/>
      </c>
      <c r="I64" s="396" t="str">
        <f t="shared" si="7"/>
        <v/>
      </c>
      <c r="J64" s="381" t="str">
        <f t="shared" si="8"/>
        <v/>
      </c>
      <c r="K64" s="338" t="str">
        <f t="shared" si="9"/>
        <v/>
      </c>
      <c r="L64" s="349"/>
      <c r="M64" s="350" t="str">
        <f t="shared" si="1"/>
        <v/>
      </c>
      <c r="N64" s="350" t="str">
        <f t="shared" si="2"/>
        <v/>
      </c>
      <c r="O64" s="351" t="str" cm="1">
        <f t="array" ref="O64" xml:space="preserve"> IFERROR( INDEX(聲母資料表, $M64, O$5), "")</f>
        <v/>
      </c>
      <c r="P64" s="351" t="str" cm="1">
        <f t="array" ref="P64" xml:space="preserve"> IFERROR( INDEX(韻母資料表, $N64, P$5), "")</f>
        <v/>
      </c>
      <c r="Q64" s="352" t="str">
        <f t="shared" si="3"/>
        <v/>
      </c>
      <c r="R64" s="395" t="str">
        <f t="shared" si="10"/>
        <v/>
      </c>
      <c r="S64" s="351" t="str" cm="1">
        <f t="array" ref="S64" xml:space="preserve"> IFERROR( INDEX(調符字母, Q64, 1), "")</f>
        <v/>
      </c>
      <c r="T64" s="352" t="str">
        <f t="shared" si="4"/>
        <v/>
      </c>
      <c r="U64" s="373" t="str" cm="1">
        <f t="array" ref="U64" xml:space="preserve"> IFERROR( INDEX(聲調對照表, $T64, $E64), "" )</f>
        <v/>
      </c>
      <c r="W64" s="380" t="str" cm="1">
        <f t="array" ref="W64" xml:space="preserve"> IFERROR( IF( INDEX(聲母資料表, $M64, W$5)=0, "", INDEX(聲母資料表, $M64, W$5) ), "")</f>
        <v/>
      </c>
      <c r="X64" s="380" t="str" cm="1">
        <f t="array" ref="X64" xml:space="preserve"> IFERROR( INDEX(韻母資料表, $N64, X$5), "" )</f>
        <v/>
      </c>
      <c r="Y64" s="380" t="str" cm="1">
        <f t="array" ref="Y64" xml:space="preserve"> IFERROR( IF($E64="", "", INDEX(方音聲調符號表, 1, $E64) ), "" )</f>
        <v/>
      </c>
      <c r="AA64" s="380" t="str" cm="1">
        <f t="array" ref="AA64" xml:space="preserve"> IFERROR( IF( INDEX(聲母資料表, $M64, AA$5)=0, "", INDEX(聲母資料表, $M64, AA$5) ), "")</f>
        <v/>
      </c>
      <c r="AB64" s="380" t="str" cm="1">
        <f t="array" ref="AB64" xml:space="preserve"> IFERROR( INDEX(韻母資料表, $N64, AB$5), "" )</f>
        <v/>
      </c>
      <c r="AC64" s="380" t="str">
        <f t="shared" si="11"/>
        <v/>
      </c>
      <c r="AE64" s="380" t="str" cm="1">
        <f t="array" ref="AE64" xml:space="preserve"> IFERROR( IF( INDEX(聲母資料表, $M64, AE$5)=0, "", INDEX(聲母資料表, $M64, AE$5) ), "")</f>
        <v/>
      </c>
      <c r="AF64" s="380" t="str" cm="1">
        <f t="array" ref="AF64" xml:space="preserve"> IFERROR( INDEX(韻母資料表, $N64, AF$5), "" )</f>
        <v/>
      </c>
      <c r="AG64" s="380" t="str">
        <f t="shared" si="12"/>
        <v/>
      </c>
      <c r="AI64" s="380" t="str" cm="1">
        <f t="array" ref="AI64" xml:space="preserve"> IFERROR( IF( INDEX(聲母資料表, $M64, AI$5)=0, "", INDEX(聲母資料表, $M64, AI$5) ), "")</f>
        <v/>
      </c>
      <c r="AJ64" s="380" t="str" cm="1">
        <f t="array" ref="AJ64" xml:space="preserve"> IFERROR( INDEX(韻母資料表, $N64, AJ$5), "" )</f>
        <v/>
      </c>
      <c r="AK64" s="373" t="str" cm="1">
        <f t="array" ref="AK64" xml:space="preserve"> IFERROR( INDEX(閩拚聲調符號表, $T64, $E64), "" )</f>
        <v/>
      </c>
      <c r="AL64" s="380" t="str">
        <f t="shared" si="13"/>
        <v/>
      </c>
    </row>
    <row r="65" spans="1:38">
      <c r="A65" s="333">
        <f t="shared" si="0"/>
        <v>58</v>
      </c>
      <c r="B65" s="334" t="s">
        <v>346</v>
      </c>
      <c r="C65" s="335" t="s">
        <v>299</v>
      </c>
      <c r="D65" s="335" t="s">
        <v>100</v>
      </c>
      <c r="E65" s="336">
        <v>8</v>
      </c>
      <c r="F65" s="400" t="str" cm="1">
        <f t="array" aca="1" ref="F65" ca="1" xml:space="preserve"> IF($D65="", "", $B65 &amp; " (" &amp; INDIRECT(ADDRESS( ROW(), COLUMN() + F$5 )) &amp; ") " )</f>
        <v xml:space="preserve">屬 (ㄙㄧㆦㆻ˙) </v>
      </c>
      <c r="G65" s="337" t="str">
        <f t="shared" si="5"/>
        <v>恭八時</v>
      </c>
      <c r="H65" s="394" t="str">
        <f t="shared" si="6"/>
        <v>sio̍k</v>
      </c>
      <c r="I65" s="396" t="str">
        <f t="shared" si="7"/>
        <v>sio̍k</v>
      </c>
      <c r="J65" s="381" t="str">
        <f t="shared" si="8"/>
        <v>siók</v>
      </c>
      <c r="K65" s="338" t="str">
        <f t="shared" si="9"/>
        <v>ㄙㄧㆦㆻ˙</v>
      </c>
      <c r="L65" s="349"/>
      <c r="M65" s="350">
        <f t="shared" si="1"/>
        <v>16</v>
      </c>
      <c r="N65" s="350">
        <f t="shared" si="2"/>
        <v>50</v>
      </c>
      <c r="O65" s="351" t="str" cm="1">
        <f t="array" ref="O65" xml:space="preserve"> IFERROR( INDEX(聲母資料表, $M65, O$5), "")</f>
        <v>時</v>
      </c>
      <c r="P65" s="351" t="str" cm="1">
        <f t="array" ref="P65" xml:space="preserve"> IFERROR( INDEX(韻母資料表, $N65, P$5), "")</f>
        <v>恭</v>
      </c>
      <c r="Q65" s="352">
        <f t="shared" si="3"/>
        <v>14</v>
      </c>
      <c r="R65" s="395" t="str">
        <f t="shared" si="10"/>
        <v>八</v>
      </c>
      <c r="S65" s="351" t="str" cm="1">
        <f t="array" ref="S65" xml:space="preserve"> IFERROR( INDEX(調符字母, Q65, 1), "")</f>
        <v>o</v>
      </c>
      <c r="T65" s="352">
        <f t="shared" si="4"/>
        <v>4</v>
      </c>
      <c r="U65" s="373" t="str" cm="1">
        <f t="array" ref="U65" xml:space="preserve"> IFERROR( INDEX(聲調對照表, $T65, $E65), "" )</f>
        <v>o̍</v>
      </c>
      <c r="W65" s="380" t="str" cm="1">
        <f t="array" ref="W65" xml:space="preserve"> IFERROR( IF( INDEX(聲母資料表, $M65, W$5)=0, "", INDEX(聲母資料表, $M65, W$5) ), "")</f>
        <v>ㄙ</v>
      </c>
      <c r="X65" s="380" t="str" cm="1">
        <f t="array" ref="X65" xml:space="preserve"> IFERROR( INDEX(韻母資料表, $N65, X$5), "" )</f>
        <v>ㄧㆦㆻ</v>
      </c>
      <c r="Y65" s="380" t="str" cm="1">
        <f t="array" ref="Y65" xml:space="preserve"> IFERROR( IF($E65="", "", INDEX(方音聲調符號表, 1, $E65) ), "" )</f>
        <v>˙</v>
      </c>
      <c r="AA65" s="380" t="str" cm="1">
        <f t="array" ref="AA65" xml:space="preserve"> IFERROR( IF( INDEX(聲母資料表, $M65, AA$5)=0, "", INDEX(聲母資料表, $M65, AA$5) ), "")</f>
        <v>s</v>
      </c>
      <c r="AB65" s="380" t="str" cm="1">
        <f t="array" ref="AB65" xml:space="preserve"> IFERROR( INDEX(韻母資料表, $N65, AB$5), "" )</f>
        <v>iok</v>
      </c>
      <c r="AC65" s="380" t="str">
        <f t="shared" si="11"/>
        <v>io̍k</v>
      </c>
      <c r="AE65" s="380" t="str" cm="1">
        <f t="array" ref="AE65" xml:space="preserve"> IFERROR( IF( INDEX(聲母資料表, $M65, AE$5)=0, "", INDEX(聲母資料表, $M65, AE$5) ), "")</f>
        <v>s</v>
      </c>
      <c r="AF65" s="380" t="str" cm="1">
        <f t="array" ref="AF65" xml:space="preserve"> IFERROR( INDEX(韻母資料表, $N65, AF$5), "" )</f>
        <v>iok</v>
      </c>
      <c r="AG65" s="380" t="str">
        <f t="shared" si="12"/>
        <v>io̍k</v>
      </c>
      <c r="AI65" s="380" t="str" cm="1">
        <f t="array" ref="AI65" xml:space="preserve"> IFERROR( IF( INDEX(聲母資料表, $M65, AI$5)=0, "", INDEX(聲母資料表, $M65, AI$5) ), "")</f>
        <v>s</v>
      </c>
      <c r="AJ65" s="380" t="str" cm="1">
        <f t="array" ref="AJ65" xml:space="preserve"> IFERROR( INDEX(韻母資料表, $N65, AJ$5), "" )</f>
        <v>iok</v>
      </c>
      <c r="AK65" s="373" t="str" cm="1">
        <f t="array" ref="AK65" xml:space="preserve"> IFERROR( INDEX(閩拚聲調符號表, $T65, $E65), "" )</f>
        <v>ó</v>
      </c>
      <c r="AL65" s="380" t="str">
        <f t="shared" si="13"/>
        <v>iók</v>
      </c>
    </row>
    <row r="66" spans="1:38">
      <c r="A66" s="333">
        <f t="shared" si="0"/>
        <v>59</v>
      </c>
      <c r="B66" s="334" t="s">
        <v>347</v>
      </c>
      <c r="C66" s="335" t="s">
        <v>317</v>
      </c>
      <c r="D66" s="335" t="s">
        <v>49</v>
      </c>
      <c r="E66" s="336">
        <v>2</v>
      </c>
      <c r="F66" s="400" t="str" cm="1">
        <f t="array" aca="1" ref="F66" ca="1" xml:space="preserve"> IF($D66="", "", $B66 &amp; " (" &amp; INDIRECT(ADDRESS( ROW(), COLUMN() + F$5 )) &amp; ") " )</f>
        <v xml:space="preserve">予 (ㄧˋ) </v>
      </c>
      <c r="G66" s="337" t="str">
        <f t="shared" si="5"/>
        <v>居二英</v>
      </c>
      <c r="H66" s="394" t="str">
        <f t="shared" si="6"/>
        <v>í</v>
      </c>
      <c r="I66" s="396" t="str">
        <f t="shared" si="7"/>
        <v>í</v>
      </c>
      <c r="J66" s="381" t="str">
        <f t="shared" si="8"/>
        <v>í</v>
      </c>
      <c r="K66" s="338" t="str">
        <f t="shared" si="9"/>
        <v>ㄧˋ</v>
      </c>
      <c r="L66" s="349"/>
      <c r="M66" s="350">
        <f t="shared" si="1"/>
        <v>22</v>
      </c>
      <c r="N66" s="350">
        <f t="shared" si="2"/>
        <v>23</v>
      </c>
      <c r="O66" s="351" t="str" cm="1">
        <f t="array" ref="O66" xml:space="preserve"> IFERROR( INDEX(聲母資料表, $M66, O$5), "")</f>
        <v>英</v>
      </c>
      <c r="P66" s="351" t="str" cm="1">
        <f t="array" ref="P66" xml:space="preserve"> IFERROR( INDEX(韻母資料表, $N66, P$5), "")</f>
        <v>居</v>
      </c>
      <c r="Q66" s="352">
        <f t="shared" si="3"/>
        <v>29</v>
      </c>
      <c r="R66" s="395" t="str">
        <f t="shared" si="10"/>
        <v>二</v>
      </c>
      <c r="S66" s="351" t="str" cm="1">
        <f t="array" ref="S66" xml:space="preserve"> IFERROR( INDEX(調符字母, Q66, 1), "")</f>
        <v>i</v>
      </c>
      <c r="T66" s="352">
        <f t="shared" si="4"/>
        <v>3</v>
      </c>
      <c r="U66" s="373" t="str" cm="1">
        <f t="array" ref="U66" xml:space="preserve"> IFERROR( INDEX(聲調對照表, $T66, $E66), "" )</f>
        <v>í</v>
      </c>
      <c r="W66" s="380" t="str" cm="1">
        <f t="array" ref="W66" xml:space="preserve"> IFERROR( IF( INDEX(聲母資料表, $M66, W$5)=0, "", INDEX(聲母資料表, $M66, W$5) ), "")</f>
        <v/>
      </c>
      <c r="X66" s="380" t="str" cm="1">
        <f t="array" ref="X66" xml:space="preserve"> IFERROR( INDEX(韻母資料表, $N66, X$5), "" )</f>
        <v>ㄧ</v>
      </c>
      <c r="Y66" s="380" t="str" cm="1">
        <f t="array" ref="Y66" xml:space="preserve"> IFERROR( IF($E66="", "", INDEX(方音聲調符號表, 1, $E66) ), "" )</f>
        <v>ˋ</v>
      </c>
      <c r="AA66" s="380" t="str" cm="1">
        <f t="array" ref="AA66" xml:space="preserve"> IFERROR( IF( INDEX(聲母資料表, $M66, AA$5)=0, "", INDEX(聲母資料表, $M66, AA$5) ), "")</f>
        <v xml:space="preserve"> </v>
      </c>
      <c r="AB66" s="380" t="str" cm="1">
        <f t="array" ref="AB66" xml:space="preserve"> IFERROR( INDEX(韻母資料表, $N66, AB$5), "" )</f>
        <v>i</v>
      </c>
      <c r="AC66" s="380" t="str">
        <f t="shared" si="11"/>
        <v>í</v>
      </c>
      <c r="AE66" s="380" t="str" cm="1">
        <f t="array" ref="AE66" xml:space="preserve"> IFERROR( IF( INDEX(聲母資料表, $M66, AE$5)=0, "", INDEX(聲母資料表, $M66, AE$5) ), "")</f>
        <v xml:space="preserve"> </v>
      </c>
      <c r="AF66" s="380" t="str" cm="1">
        <f t="array" ref="AF66" xml:space="preserve"> IFERROR( INDEX(韻母資料表, $N66, AF$5), "" )</f>
        <v>i</v>
      </c>
      <c r="AG66" s="380" t="str">
        <f t="shared" si="12"/>
        <v>í</v>
      </c>
      <c r="AI66" s="380" t="str" cm="1">
        <f t="array" ref="AI66" xml:space="preserve"> IFERROR( IF( INDEX(聲母資料表, $M66, AI$5)=0, "", INDEX(聲母資料表, $M66, AI$5) ), "")</f>
        <v/>
      </c>
      <c r="AJ66" s="380" t="str" cm="1">
        <f t="array" ref="AJ66" xml:space="preserve"> IFERROR( INDEX(韻母資料表, $N66, AJ$5), "" )</f>
        <v>i</v>
      </c>
      <c r="AK66" s="373" t="str" cm="1">
        <f t="array" ref="AK66" xml:space="preserve"> IFERROR( INDEX(閩拚聲調符號表, $T66, $E66), "" )</f>
        <v>í</v>
      </c>
      <c r="AL66" s="380" t="str">
        <f t="shared" si="13"/>
        <v>í</v>
      </c>
    </row>
    <row r="67" spans="1:38">
      <c r="A67" s="333">
        <f t="shared" si="0"/>
        <v>60</v>
      </c>
      <c r="B67" s="334" t="s">
        <v>348</v>
      </c>
      <c r="C67" s="335" t="s">
        <v>307</v>
      </c>
      <c r="D67" s="335" t="s">
        <v>68</v>
      </c>
      <c r="E67" s="336">
        <v>4</v>
      </c>
      <c r="F67" s="400" t="str" cm="1">
        <f t="array" aca="1" ref="F67" ca="1" xml:space="preserve"> IF($D67="", "", $B67 &amp; " (" &amp; INDIRECT(ADDRESS( ROW(), COLUMN() + F$5 )) &amp; ") " )</f>
        <v xml:space="preserve">作 (ㆦㆻ) </v>
      </c>
      <c r="G67" s="337" t="str">
        <f t="shared" si="5"/>
        <v>公四</v>
      </c>
      <c r="H67" s="394" t="str">
        <f t="shared" si="6"/>
        <v>ok</v>
      </c>
      <c r="I67" s="396" t="str">
        <f t="shared" si="7"/>
        <v>ok</v>
      </c>
      <c r="J67" s="381" t="str">
        <f t="shared" si="8"/>
        <v>ǒk</v>
      </c>
      <c r="K67" s="338" t="str">
        <f t="shared" si="9"/>
        <v>ㆦㆻ</v>
      </c>
      <c r="L67" s="349"/>
      <c r="M67" s="350" t="str">
        <f t="shared" si="1"/>
        <v/>
      </c>
      <c r="N67" s="350">
        <f t="shared" si="2"/>
        <v>64</v>
      </c>
      <c r="O67" s="351" t="str" cm="1">
        <f t="array" ref="O67" xml:space="preserve"> IFERROR( INDEX(聲母資料表, $M67, O$5), "")</f>
        <v/>
      </c>
      <c r="P67" s="351" t="str" cm="1">
        <f t="array" ref="P67" xml:space="preserve"> IFERROR( INDEX(韻母資料表, $N67, P$5), "")</f>
        <v>公</v>
      </c>
      <c r="Q67" s="352">
        <f t="shared" si="3"/>
        <v>7</v>
      </c>
      <c r="R67" s="395" t="str">
        <f t="shared" si="10"/>
        <v>四</v>
      </c>
      <c r="S67" s="351" t="str" cm="1">
        <f t="array" ref="S67" xml:space="preserve"> IFERROR( INDEX(調符字母, Q67, 1), "")</f>
        <v>o</v>
      </c>
      <c r="T67" s="352">
        <f t="shared" si="4"/>
        <v>4</v>
      </c>
      <c r="U67" s="373" t="str" cm="1">
        <f t="array" ref="U67" xml:space="preserve"> IFERROR( INDEX(聲調對照表, $T67, $E67), "" )</f>
        <v>o</v>
      </c>
      <c r="W67" s="380" t="str" cm="1">
        <f t="array" ref="W67" xml:space="preserve"> IFERROR( IF( INDEX(聲母資料表, $M67, W$5)=0, "", INDEX(聲母資料表, $M67, W$5) ), "")</f>
        <v/>
      </c>
      <c r="X67" s="380" t="str" cm="1">
        <f t="array" ref="X67" xml:space="preserve"> IFERROR( INDEX(韻母資料表, $N67, X$5), "" )</f>
        <v>ㆦㆻ</v>
      </c>
      <c r="Y67" s="380" t="str" cm="1">
        <f t="array" ref="Y67" xml:space="preserve"> IFERROR( IF($E67="", "", INDEX(方音聲調符號表, 1, $E67) ), "" )</f>
        <v/>
      </c>
      <c r="AA67" s="380" t="str" cm="1">
        <f t="array" ref="AA67" xml:space="preserve"> IFERROR( IF( INDEX(聲母資料表, $M67, AA$5)=0, "", INDEX(聲母資料表, $M67, AA$5) ), "")</f>
        <v/>
      </c>
      <c r="AB67" s="380" t="str" cm="1">
        <f t="array" ref="AB67" xml:space="preserve"> IFERROR( INDEX(韻母資料表, $N67, AB$5), "" )</f>
        <v>ok</v>
      </c>
      <c r="AC67" s="380" t="str">
        <f t="shared" si="11"/>
        <v>ok</v>
      </c>
      <c r="AE67" s="380" t="str" cm="1">
        <f t="array" ref="AE67" xml:space="preserve"> IFERROR( IF( INDEX(聲母資料表, $M67, AE$5)=0, "", INDEX(聲母資料表, $M67, AE$5) ), "")</f>
        <v/>
      </c>
      <c r="AF67" s="380" t="str" cm="1">
        <f t="array" ref="AF67" xml:space="preserve"> IFERROR( INDEX(韻母資料表, $N67, AF$5), "" )</f>
        <v>ok</v>
      </c>
      <c r="AG67" s="380" t="str">
        <f t="shared" si="12"/>
        <v>ok</v>
      </c>
      <c r="AI67" s="380" t="str" cm="1">
        <f t="array" ref="AI67" xml:space="preserve"> IFERROR( IF( INDEX(聲母資料表, $M67, AI$5)=0, "", INDEX(聲母資料表, $M67, AI$5) ), "")</f>
        <v/>
      </c>
      <c r="AJ67" s="380" t="str" cm="1">
        <f t="array" ref="AJ67" xml:space="preserve"> IFERROR( INDEX(韻母資料表, $N67, AJ$5), "" )</f>
        <v>ok</v>
      </c>
      <c r="AK67" s="373" t="str" cm="1">
        <f t="array" ref="AK67" xml:space="preserve"> IFERROR( INDEX(閩拚聲調符號表, $T67, $E67), "" )</f>
        <v>ǒ</v>
      </c>
      <c r="AL67" s="380" t="str">
        <f t="shared" si="13"/>
        <v>ǒk</v>
      </c>
    </row>
    <row r="68" spans="1:38">
      <c r="A68" s="333">
        <f t="shared" si="0"/>
        <v>61</v>
      </c>
      <c r="B68" s="334" t="s">
        <v>349</v>
      </c>
      <c r="C68" s="335" t="s">
        <v>319</v>
      </c>
      <c r="D68" s="335" t="s">
        <v>35</v>
      </c>
      <c r="E68" s="336">
        <v>5</v>
      </c>
      <c r="F68" s="400" t="str" cm="1">
        <f t="array" aca="1" ref="F68" ca="1" xml:space="preserve"> IF($D68="", "", $B68 &amp; " (" &amp; INDIRECT(ADDRESS( ROW(), COLUMN() + F$5 )) &amp; ") " )</f>
        <v xml:space="preserve">文 (ㄅㄨㄣˊ) </v>
      </c>
      <c r="G68" s="337" t="str">
        <f t="shared" si="5"/>
        <v>君五邊</v>
      </c>
      <c r="H68" s="394" t="str">
        <f t="shared" si="6"/>
        <v>pûn</v>
      </c>
      <c r="I68" s="396" t="str">
        <f t="shared" si="7"/>
        <v>pûn</v>
      </c>
      <c r="J68" s="381" t="str">
        <f t="shared" si="8"/>
        <v>bùn</v>
      </c>
      <c r="K68" s="338" t="str">
        <f t="shared" si="9"/>
        <v>ㄅㄨㄣˊ</v>
      </c>
      <c r="L68" s="349"/>
      <c r="M68" s="350">
        <f t="shared" si="1"/>
        <v>1</v>
      </c>
      <c r="N68" s="350">
        <f t="shared" si="2"/>
        <v>84</v>
      </c>
      <c r="O68" s="351" t="str" cm="1">
        <f t="array" ref="O68" xml:space="preserve"> IFERROR( INDEX(聲母資料表, $M68, O$5), "")</f>
        <v>邊</v>
      </c>
      <c r="P68" s="351" t="str" cm="1">
        <f t="array" ref="P68" xml:space="preserve"> IFERROR( INDEX(韻母資料表, $N68, P$5), "")</f>
        <v>君</v>
      </c>
      <c r="Q68" s="352">
        <f t="shared" si="3"/>
        <v>1</v>
      </c>
      <c r="R68" s="395" t="str">
        <f t="shared" si="10"/>
        <v>五</v>
      </c>
      <c r="S68" s="351" t="str" cm="1">
        <f t="array" ref="S68" xml:space="preserve"> IFERROR( INDEX(調符字母, Q68, 1), "")</f>
        <v>u</v>
      </c>
      <c r="T68" s="352">
        <f t="shared" si="4"/>
        <v>6</v>
      </c>
      <c r="U68" s="373" t="str" cm="1">
        <f t="array" ref="U68" xml:space="preserve"> IFERROR( INDEX(聲調對照表, $T68, $E68), "" )</f>
        <v>û</v>
      </c>
      <c r="W68" s="380" t="str" cm="1">
        <f t="array" ref="W68" xml:space="preserve"> IFERROR( IF( INDEX(聲母資料表, $M68, W$5)=0, "", INDEX(聲母資料表, $M68, W$5) ), "")</f>
        <v>ㄅ</v>
      </c>
      <c r="X68" s="380" t="str" cm="1">
        <f t="array" ref="X68" xml:space="preserve"> IFERROR( INDEX(韻母資料表, $N68, X$5), "" )</f>
        <v>ㄨㄣ</v>
      </c>
      <c r="Y68" s="380" t="str" cm="1">
        <f t="array" ref="Y68" xml:space="preserve"> IFERROR( IF($E68="", "", INDEX(方音聲調符號表, 1, $E68) ), "" )</f>
        <v>ˊ</v>
      </c>
      <c r="AA68" s="380" t="str" cm="1">
        <f t="array" ref="AA68" xml:space="preserve"> IFERROR( IF( INDEX(聲母資料表, $M68, AA$5)=0, "", INDEX(聲母資料表, $M68, AA$5) ), "")</f>
        <v>p</v>
      </c>
      <c r="AB68" s="380" t="str" cm="1">
        <f t="array" ref="AB68" xml:space="preserve"> IFERROR( INDEX(韻母資料表, $N68, AB$5), "" )</f>
        <v>un</v>
      </c>
      <c r="AC68" s="380" t="str">
        <f t="shared" si="11"/>
        <v>ûn</v>
      </c>
      <c r="AE68" s="380" t="str" cm="1">
        <f t="array" ref="AE68" xml:space="preserve"> IFERROR( IF( INDEX(聲母資料表, $M68, AE$5)=0, "", INDEX(聲母資料表, $M68, AE$5) ), "")</f>
        <v>p</v>
      </c>
      <c r="AF68" s="380" t="str" cm="1">
        <f t="array" ref="AF68" xml:space="preserve"> IFERROR( INDEX(韻母資料表, $N68, AF$5), "" )</f>
        <v>un</v>
      </c>
      <c r="AG68" s="380" t="str">
        <f t="shared" si="12"/>
        <v>ûn</v>
      </c>
      <c r="AI68" s="380" t="str" cm="1">
        <f t="array" ref="AI68" xml:space="preserve"> IFERROR( IF( INDEX(聲母資料表, $M68, AI$5)=0, "", INDEX(聲母資料表, $M68, AI$5) ), "")</f>
        <v>b</v>
      </c>
      <c r="AJ68" s="380" t="str" cm="1">
        <f t="array" ref="AJ68" xml:space="preserve"> IFERROR( INDEX(韻母資料表, $N68, AJ$5), "" )</f>
        <v>un</v>
      </c>
      <c r="AK68" s="373" t="str" cm="1">
        <f t="array" ref="AK68" xml:space="preserve"> IFERROR( INDEX(閩拚聲調符號表, $T68, $E68), "" )</f>
        <v>ù</v>
      </c>
      <c r="AL68" s="380" t="str">
        <f t="shared" si="13"/>
        <v>ùn</v>
      </c>
    </row>
    <row r="69" spans="1:38">
      <c r="A69" s="333">
        <f t="shared" si="0"/>
        <v>62</v>
      </c>
      <c r="B69" s="334" t="s">
        <v>350</v>
      </c>
      <c r="C69" s="335" t="s">
        <v>317</v>
      </c>
      <c r="D69" s="335" t="s">
        <v>49</v>
      </c>
      <c r="E69" s="336">
        <v>2</v>
      </c>
      <c r="F69" s="400" t="str" cm="1">
        <f t="array" aca="1" ref="F69" ca="1" xml:space="preserve"> IF($D69="", "", $B69 &amp; " (" &amp; INDIRECT(ADDRESS( ROW(), COLUMN() + F$5 )) &amp; ") " )</f>
        <v xml:space="preserve">以 (ㄧˋ) </v>
      </c>
      <c r="G69" s="337" t="str">
        <f t="shared" si="5"/>
        <v>居二英</v>
      </c>
      <c r="H69" s="394" t="str">
        <f t="shared" si="6"/>
        <v>í</v>
      </c>
      <c r="I69" s="396" t="str">
        <f t="shared" si="7"/>
        <v>í</v>
      </c>
      <c r="J69" s="381" t="str">
        <f t="shared" si="8"/>
        <v>í</v>
      </c>
      <c r="K69" s="338" t="str">
        <f t="shared" si="9"/>
        <v>ㄧˋ</v>
      </c>
      <c r="L69" s="349"/>
      <c r="M69" s="350">
        <f t="shared" si="1"/>
        <v>22</v>
      </c>
      <c r="N69" s="350">
        <f t="shared" si="2"/>
        <v>23</v>
      </c>
      <c r="O69" s="351" t="str" cm="1">
        <f t="array" ref="O69" xml:space="preserve"> IFERROR( INDEX(聲母資料表, $M69, O$5), "")</f>
        <v>英</v>
      </c>
      <c r="P69" s="351" t="str" cm="1">
        <f t="array" ref="P69" xml:space="preserve"> IFERROR( INDEX(韻母資料表, $N69, P$5), "")</f>
        <v>居</v>
      </c>
      <c r="Q69" s="352">
        <f t="shared" si="3"/>
        <v>29</v>
      </c>
      <c r="R69" s="395" t="str">
        <f t="shared" si="10"/>
        <v>二</v>
      </c>
      <c r="S69" s="351" t="str" cm="1">
        <f t="array" ref="S69" xml:space="preserve"> IFERROR( INDEX(調符字母, Q69, 1), "")</f>
        <v>i</v>
      </c>
      <c r="T69" s="352">
        <f t="shared" si="4"/>
        <v>3</v>
      </c>
      <c r="U69" s="373" t="str" cm="1">
        <f t="array" ref="U69" xml:space="preserve"> IFERROR( INDEX(聲調對照表, $T69, $E69), "" )</f>
        <v>í</v>
      </c>
      <c r="W69" s="380" t="str" cm="1">
        <f t="array" ref="W69" xml:space="preserve"> IFERROR( IF( INDEX(聲母資料表, $M69, W$5)=0, "", INDEX(聲母資料表, $M69, W$5) ), "")</f>
        <v/>
      </c>
      <c r="X69" s="380" t="str" cm="1">
        <f t="array" ref="X69" xml:space="preserve"> IFERROR( INDEX(韻母資料表, $N69, X$5), "" )</f>
        <v>ㄧ</v>
      </c>
      <c r="Y69" s="380" t="str" cm="1">
        <f t="array" ref="Y69" xml:space="preserve"> IFERROR( IF($E69="", "", INDEX(方音聲調符號表, 1, $E69) ), "" )</f>
        <v>ˋ</v>
      </c>
      <c r="AA69" s="380" t="str" cm="1">
        <f t="array" ref="AA69" xml:space="preserve"> IFERROR( IF( INDEX(聲母資料表, $M69, AA$5)=0, "", INDEX(聲母資料表, $M69, AA$5) ), "")</f>
        <v xml:space="preserve"> </v>
      </c>
      <c r="AB69" s="380" t="str" cm="1">
        <f t="array" ref="AB69" xml:space="preserve"> IFERROR( INDEX(韻母資料表, $N69, AB$5), "" )</f>
        <v>i</v>
      </c>
      <c r="AC69" s="380" t="str">
        <f t="shared" si="11"/>
        <v>í</v>
      </c>
      <c r="AE69" s="380" t="str" cm="1">
        <f t="array" ref="AE69" xml:space="preserve"> IFERROR( IF( INDEX(聲母資料表, $M69, AE$5)=0, "", INDEX(聲母資料表, $M69, AE$5) ), "")</f>
        <v xml:space="preserve"> </v>
      </c>
      <c r="AF69" s="380" t="str" cm="1">
        <f t="array" ref="AF69" xml:space="preserve"> IFERROR( INDEX(韻母資料表, $N69, AF$5), "" )</f>
        <v>i</v>
      </c>
      <c r="AG69" s="380" t="str">
        <f t="shared" si="12"/>
        <v>í</v>
      </c>
      <c r="AI69" s="380" t="str" cm="1">
        <f t="array" ref="AI69" xml:space="preserve"> IFERROR( IF( INDEX(聲母資料表, $M69, AI$5)=0, "", INDEX(聲母資料表, $M69, AI$5) ), "")</f>
        <v/>
      </c>
      <c r="AJ69" s="380" t="str" cm="1">
        <f t="array" ref="AJ69" xml:space="preserve"> IFERROR( INDEX(韻母資料表, $N69, AJ$5), "" )</f>
        <v>i</v>
      </c>
      <c r="AK69" s="373" t="str" cm="1">
        <f t="array" ref="AK69" xml:space="preserve"> IFERROR( INDEX(閩拚聲調符號表, $T69, $E69), "" )</f>
        <v>í</v>
      </c>
      <c r="AL69" s="380" t="str">
        <f t="shared" si="13"/>
        <v>í</v>
      </c>
    </row>
    <row r="70" spans="1:38">
      <c r="A70" s="333">
        <f t="shared" si="0"/>
        <v>63</v>
      </c>
      <c r="B70" s="334" t="s">
        <v>293</v>
      </c>
      <c r="C70" s="335" t="s">
        <v>294</v>
      </c>
      <c r="D70" s="335" t="s">
        <v>49</v>
      </c>
      <c r="E70" s="336">
        <v>3</v>
      </c>
      <c r="F70" s="400" t="str" cm="1">
        <f t="array" aca="1" ref="F70" ca="1" xml:space="preserve"> IF($D70="", "", $B70 &amp; " (" &amp; INDIRECT(ADDRESS( ROW(), COLUMN() + F$5 )) &amp; ") " )</f>
        <v xml:space="preserve">記 (ㄎㄧ˪) </v>
      </c>
      <c r="G70" s="337" t="str">
        <f t="shared" si="5"/>
        <v>居三去</v>
      </c>
      <c r="H70" s="394" t="str">
        <f t="shared" si="6"/>
        <v>khì</v>
      </c>
      <c r="I70" s="396" t="str">
        <f t="shared" si="7"/>
        <v>khì</v>
      </c>
      <c r="J70" s="381" t="str">
        <f t="shared" si="8"/>
        <v>kǐ</v>
      </c>
      <c r="K70" s="338" t="str">
        <f t="shared" si="9"/>
        <v>ㄎㄧ˪</v>
      </c>
      <c r="L70" s="349"/>
      <c r="M70" s="350">
        <f t="shared" si="1"/>
        <v>10</v>
      </c>
      <c r="N70" s="350">
        <f t="shared" si="2"/>
        <v>23</v>
      </c>
      <c r="O70" s="351" t="str" cm="1">
        <f t="array" ref="O70" xml:space="preserve"> IFERROR( INDEX(聲母資料表, $M70, O$5), "")</f>
        <v>去</v>
      </c>
      <c r="P70" s="351" t="str" cm="1">
        <f t="array" ref="P70" xml:space="preserve"> IFERROR( INDEX(韻母資料表, $N70, P$5), "")</f>
        <v>居</v>
      </c>
      <c r="Q70" s="352">
        <f t="shared" si="3"/>
        <v>29</v>
      </c>
      <c r="R70" s="395" t="str">
        <f t="shared" si="10"/>
        <v>三</v>
      </c>
      <c r="S70" s="351" t="str" cm="1">
        <f t="array" ref="S70" xml:space="preserve"> IFERROR( INDEX(調符字母, Q70, 1), "")</f>
        <v>i</v>
      </c>
      <c r="T70" s="352">
        <f t="shared" si="4"/>
        <v>3</v>
      </c>
      <c r="U70" s="373" t="str" cm="1">
        <f t="array" ref="U70" xml:space="preserve"> IFERROR( INDEX(聲調對照表, $T70, $E70), "" )</f>
        <v>ì</v>
      </c>
      <c r="W70" s="380" t="str" cm="1">
        <f t="array" ref="W70" xml:space="preserve"> IFERROR( IF( INDEX(聲母資料表, $M70, W$5)=0, "", INDEX(聲母資料表, $M70, W$5) ), "")</f>
        <v>ㄎ</v>
      </c>
      <c r="X70" s="380" t="str" cm="1">
        <f t="array" ref="X70" xml:space="preserve"> IFERROR( INDEX(韻母資料表, $N70, X$5), "" )</f>
        <v>ㄧ</v>
      </c>
      <c r="Y70" s="380" t="str" cm="1">
        <f t="array" ref="Y70" xml:space="preserve"> IFERROR( IF($E70="", "", INDEX(方音聲調符號表, 1, $E70) ), "" )</f>
        <v>˪</v>
      </c>
      <c r="AA70" s="380" t="str" cm="1">
        <f t="array" ref="AA70" xml:space="preserve"> IFERROR( IF( INDEX(聲母資料表, $M70, AA$5)=0, "", INDEX(聲母資料表, $M70, AA$5) ), "")</f>
        <v>kh</v>
      </c>
      <c r="AB70" s="380" t="str" cm="1">
        <f t="array" ref="AB70" xml:space="preserve"> IFERROR( INDEX(韻母資料表, $N70, AB$5), "" )</f>
        <v>i</v>
      </c>
      <c r="AC70" s="380" t="str">
        <f t="shared" si="11"/>
        <v>ì</v>
      </c>
      <c r="AE70" s="380" t="str" cm="1">
        <f t="array" ref="AE70" xml:space="preserve"> IFERROR( IF( INDEX(聲母資料表, $M70, AE$5)=0, "", INDEX(聲母資料表, $M70, AE$5) ), "")</f>
        <v>kh</v>
      </c>
      <c r="AF70" s="380" t="str" cm="1">
        <f t="array" ref="AF70" xml:space="preserve"> IFERROR( INDEX(韻母資料表, $N70, AF$5), "" )</f>
        <v>i</v>
      </c>
      <c r="AG70" s="380" t="str">
        <f t="shared" si="12"/>
        <v>ì</v>
      </c>
      <c r="AI70" s="380" t="str" cm="1">
        <f t="array" ref="AI70" xml:space="preserve"> IFERROR( IF( INDEX(聲母資料表, $M70, AI$5)=0, "", INDEX(聲母資料表, $M70, AI$5) ), "")</f>
        <v>k</v>
      </c>
      <c r="AJ70" s="380" t="str" cm="1">
        <f t="array" ref="AJ70" xml:space="preserve"> IFERROR( INDEX(韻母資料表, $N70, AJ$5), "" )</f>
        <v>i</v>
      </c>
      <c r="AK70" s="373" t="str" cm="1">
        <f t="array" ref="AK70" xml:space="preserve"> IFERROR( INDEX(閩拚聲調符號表, $T70, $E70), "" )</f>
        <v>ǐ</v>
      </c>
      <c r="AL70" s="380" t="str">
        <f t="shared" si="13"/>
        <v>ǐ</v>
      </c>
    </row>
    <row r="71" spans="1:38">
      <c r="A71" s="333">
        <f t="shared" si="0"/>
        <v>64</v>
      </c>
      <c r="B71" s="334" t="s">
        <v>351</v>
      </c>
      <c r="C71" s="335" t="s">
        <v>307</v>
      </c>
      <c r="D71" s="335" t="s">
        <v>49</v>
      </c>
      <c r="E71" s="336">
        <v>1</v>
      </c>
      <c r="F71" s="400" t="str" cm="1">
        <f t="array" aca="1" ref="F71" ca="1" xml:space="preserve"> IF($D71="", "", $B71 &amp; " (" &amp; INDIRECT(ADDRESS( ROW(), COLUMN() + F$5 )) &amp; ") " )</f>
        <v xml:space="preserve">之 (ㄧ) </v>
      </c>
      <c r="G71" s="337" t="str">
        <f t="shared" si="5"/>
        <v>居一</v>
      </c>
      <c r="H71" s="394" t="str">
        <f t="shared" si="6"/>
        <v>i</v>
      </c>
      <c r="I71" s="396" t="str">
        <f t="shared" si="7"/>
        <v>i</v>
      </c>
      <c r="J71" s="381" t="str">
        <f t="shared" si="8"/>
        <v>ī</v>
      </c>
      <c r="K71" s="338" t="str">
        <f t="shared" si="9"/>
        <v>ㄧ</v>
      </c>
      <c r="L71" s="349"/>
      <c r="M71" s="350" t="str">
        <f t="shared" si="1"/>
        <v/>
      </c>
      <c r="N71" s="350">
        <f t="shared" si="2"/>
        <v>23</v>
      </c>
      <c r="O71" s="351" t="str" cm="1">
        <f t="array" ref="O71" xml:space="preserve"> IFERROR( INDEX(聲母資料表, $M71, O$5), "")</f>
        <v/>
      </c>
      <c r="P71" s="351" t="str" cm="1">
        <f t="array" ref="P71" xml:space="preserve"> IFERROR( INDEX(韻母資料表, $N71, P$5), "")</f>
        <v>居</v>
      </c>
      <c r="Q71" s="352">
        <f t="shared" si="3"/>
        <v>29</v>
      </c>
      <c r="R71" s="395" t="str">
        <f t="shared" si="10"/>
        <v>一</v>
      </c>
      <c r="S71" s="351" t="str" cm="1">
        <f t="array" ref="S71" xml:space="preserve"> IFERROR( INDEX(調符字母, Q71, 1), "")</f>
        <v>i</v>
      </c>
      <c r="T71" s="352">
        <f t="shared" si="4"/>
        <v>3</v>
      </c>
      <c r="U71" s="373" t="str" cm="1">
        <f t="array" ref="U71" xml:space="preserve"> IFERROR( INDEX(聲調對照表, $T71, $E71), "" )</f>
        <v>i</v>
      </c>
      <c r="W71" s="380" t="str" cm="1">
        <f t="array" ref="W71" xml:space="preserve"> IFERROR( IF( INDEX(聲母資料表, $M71, W$5)=0, "", INDEX(聲母資料表, $M71, W$5) ), "")</f>
        <v/>
      </c>
      <c r="X71" s="380" t="str" cm="1">
        <f t="array" ref="X71" xml:space="preserve"> IFERROR( INDEX(韻母資料表, $N71, X$5), "" )</f>
        <v>ㄧ</v>
      </c>
      <c r="Y71" s="380" t="str" cm="1">
        <f t="array" ref="Y71" xml:space="preserve"> IFERROR( IF($E71="", "", INDEX(方音聲調符號表, 1, $E71) ), "" )</f>
        <v/>
      </c>
      <c r="AA71" s="380" t="str" cm="1">
        <f t="array" ref="AA71" xml:space="preserve"> IFERROR( IF( INDEX(聲母資料表, $M71, AA$5)=0, "", INDEX(聲母資料表, $M71, AA$5) ), "")</f>
        <v/>
      </c>
      <c r="AB71" s="380" t="str" cm="1">
        <f t="array" ref="AB71" xml:space="preserve"> IFERROR( INDEX(韻母資料表, $N71, AB$5), "" )</f>
        <v>i</v>
      </c>
      <c r="AC71" s="380" t="str">
        <f t="shared" si="11"/>
        <v>i</v>
      </c>
      <c r="AE71" s="380" t="str" cm="1">
        <f t="array" ref="AE71" xml:space="preserve"> IFERROR( IF( INDEX(聲母資料表, $M71, AE$5)=0, "", INDEX(聲母資料表, $M71, AE$5) ), "")</f>
        <v/>
      </c>
      <c r="AF71" s="380" t="str" cm="1">
        <f t="array" ref="AF71" xml:space="preserve"> IFERROR( INDEX(韻母資料表, $N71, AF$5), "" )</f>
        <v>i</v>
      </c>
      <c r="AG71" s="380" t="str">
        <f t="shared" si="12"/>
        <v>i</v>
      </c>
      <c r="AI71" s="380" t="str" cm="1">
        <f t="array" ref="AI71" xml:space="preserve"> IFERROR( IF( INDEX(聲母資料表, $M71, AI$5)=0, "", INDEX(聲母資料表, $M71, AI$5) ), "")</f>
        <v/>
      </c>
      <c r="AJ71" s="380" t="str" cm="1">
        <f t="array" ref="AJ71" xml:space="preserve"> IFERROR( INDEX(韻母資料表, $N71, AJ$5), "" )</f>
        <v>i</v>
      </c>
      <c r="AK71" s="373" t="str" cm="1">
        <f t="array" ref="AK71" xml:space="preserve"> IFERROR( INDEX(閩拚聲調符號表, $T71, $E71), "" )</f>
        <v>ī</v>
      </c>
      <c r="AL71" s="380" t="str">
        <f t="shared" si="13"/>
        <v>ī</v>
      </c>
    </row>
    <row r="72" spans="1:38">
      <c r="A72" s="333">
        <f t="shared" ref="A72:A135" si="14">ROW() - ROW($7:$7)</f>
        <v>65</v>
      </c>
      <c r="B72" s="334" t="s">
        <v>315</v>
      </c>
      <c r="C72" s="335"/>
      <c r="D72" s="335"/>
      <c r="E72" s="336"/>
      <c r="F72" s="400" t="str" cm="1">
        <f t="array" aca="1" ref="F72" ca="1" xml:space="preserve"> IF($D72="", "", $B72 &amp; " (" &amp; INDIRECT(ADDRESS( ROW(), COLUMN() + F$5 )) &amp; ") " )</f>
        <v/>
      </c>
      <c r="G72" s="337" t="str">
        <f t="shared" si="5"/>
        <v/>
      </c>
      <c r="H72" s="394" t="str">
        <f t="shared" si="6"/>
        <v/>
      </c>
      <c r="I72" s="396" t="str">
        <f t="shared" si="7"/>
        <v/>
      </c>
      <c r="J72" s="381" t="str">
        <f t="shared" si="8"/>
        <v/>
      </c>
      <c r="K72" s="338" t="str">
        <f t="shared" si="9"/>
        <v/>
      </c>
      <c r="L72" s="349"/>
      <c r="M72" s="350" t="str">
        <f t="shared" ref="M72:M135" si="15" xml:space="preserve"> IFERROR( MATCH($C72, 聲母碼, 0), "" )</f>
        <v/>
      </c>
      <c r="N72" s="350" t="str">
        <f t="shared" ref="N72:N135" si="16" xml:space="preserve"> IFERROR( MATCH($D72, 韻母碼, 0), "" )</f>
        <v/>
      </c>
      <c r="O72" s="351" t="str" cm="1">
        <f t="array" ref="O72" xml:space="preserve"> IFERROR( INDEX(聲母資料表, $M72, O$5), "")</f>
        <v/>
      </c>
      <c r="P72" s="351" t="str" cm="1">
        <f t="array" ref="P72" xml:space="preserve"> IFERROR( INDEX(韻母資料表, $N72, P$5), "")</f>
        <v/>
      </c>
      <c r="Q72" s="352" t="str">
        <f t="shared" ref="Q72:Q135" si="17" xml:space="preserve"> IFERROR( MATCH(P72, 十五音韻母清單, 0), "")</f>
        <v/>
      </c>
      <c r="R72" s="395" t="str">
        <f t="shared" si="10"/>
        <v/>
      </c>
      <c r="S72" s="351" t="str" cm="1">
        <f t="array" ref="S72" xml:space="preserve"> IFERROR( INDEX(調符字母, Q72, 1), "")</f>
        <v/>
      </c>
      <c r="T72" s="352" t="str">
        <f t="shared" ref="T72:T135" si="18" xml:space="preserve"> IFERROR( MATCH(S72, 元音及韻化輔音, 0), "" )</f>
        <v/>
      </c>
      <c r="U72" s="373" t="str" cm="1">
        <f t="array" ref="U72" xml:space="preserve"> IFERROR( INDEX(聲調對照表, $T72, $E72), "" )</f>
        <v/>
      </c>
      <c r="W72" s="380" t="str" cm="1">
        <f t="array" ref="W72" xml:space="preserve"> IFERROR( IF( INDEX(聲母資料表, $M72, W$5)=0, "", INDEX(聲母資料表, $M72, W$5) ), "")</f>
        <v/>
      </c>
      <c r="X72" s="380" t="str" cm="1">
        <f t="array" ref="X72" xml:space="preserve"> IFERROR( INDEX(韻母資料表, $N72, X$5), "" )</f>
        <v/>
      </c>
      <c r="Y72" s="380" t="str" cm="1">
        <f t="array" ref="Y72" xml:space="preserve"> IFERROR( IF($E72="", "", INDEX(方音聲調符號表, 1, $E72) ), "" )</f>
        <v/>
      </c>
      <c r="AA72" s="380" t="str" cm="1">
        <f t="array" ref="AA72" xml:space="preserve"> IFERROR( IF( INDEX(聲母資料表, $M72, AA$5)=0, "", INDEX(聲母資料表, $M72, AA$5) ), "")</f>
        <v/>
      </c>
      <c r="AB72" s="380" t="str" cm="1">
        <f t="array" ref="AB72" xml:space="preserve"> IFERROR( INDEX(韻母資料表, $N72, AB$5), "" )</f>
        <v/>
      </c>
      <c r="AC72" s="380" t="str">
        <f t="shared" si="11"/>
        <v/>
      </c>
      <c r="AE72" s="380" t="str" cm="1">
        <f t="array" ref="AE72" xml:space="preserve"> IFERROR( IF( INDEX(聲母資料表, $M72, AE$5)=0, "", INDEX(聲母資料表, $M72, AE$5) ), "")</f>
        <v/>
      </c>
      <c r="AF72" s="380" t="str" cm="1">
        <f t="array" ref="AF72" xml:space="preserve"> IFERROR( INDEX(韻母資料表, $N72, AF$5), "" )</f>
        <v/>
      </c>
      <c r="AG72" s="380" t="str">
        <f t="shared" si="12"/>
        <v/>
      </c>
      <c r="AI72" s="380" t="str" cm="1">
        <f t="array" ref="AI72" xml:space="preserve"> IFERROR( IF( INDEX(聲母資料表, $M72, AI$5)=0, "", INDEX(聲母資料表, $M72, AI$5) ), "")</f>
        <v/>
      </c>
      <c r="AJ72" s="380" t="str" cm="1">
        <f t="array" ref="AJ72" xml:space="preserve"> IFERROR( INDEX(韻母資料表, $N72, AJ$5), "" )</f>
        <v/>
      </c>
      <c r="AK72" s="373" t="str" cm="1">
        <f t="array" ref="AK72" xml:space="preserve"> IFERROR( INDEX(閩拚聲調符號表, $T72, $E72), "" )</f>
        <v/>
      </c>
      <c r="AL72" s="380" t="str">
        <f t="shared" si="13"/>
        <v/>
      </c>
    </row>
    <row r="73" spans="1:38" ht="82">
      <c r="A73" s="333">
        <f t="shared" si="14"/>
        <v>66</v>
      </c>
      <c r="B73" s="339" t="s">
        <v>352</v>
      </c>
      <c r="C73" s="335"/>
      <c r="D73" s="335"/>
      <c r="E73" s="336"/>
      <c r="F73" s="400" t="str" cm="1">
        <f t="array" aca="1" ref="F73" ca="1" xml:space="preserve"> IF($D73="", "", $B73 &amp; " (" &amp; INDIRECT(ADDRESS( ROW(), COLUMN() + F$5 )) &amp; ") " )</f>
        <v/>
      </c>
      <c r="G73" s="337" t="str">
        <f t="shared" ref="G73:G136" si="19" xml:space="preserve"> $P73 &amp; $R73 &amp; $O73</f>
        <v/>
      </c>
      <c r="H73" s="394" t="str">
        <f t="shared" ref="H73:H136" si="20" xml:space="preserve"> TRIM( $AE73 &amp; $AG73 )</f>
        <v/>
      </c>
      <c r="I73" s="396" t="str">
        <f t="shared" ref="I73:I136" si="21" xml:space="preserve"> TRIM( $AA73 &amp; $AC73 )</f>
        <v/>
      </c>
      <c r="J73" s="381" t="str">
        <f t="shared" ref="J73:J136" si="22" xml:space="preserve"> TRIM( $AI73 &amp; $AL73 )</f>
        <v/>
      </c>
      <c r="K73" s="338" t="str">
        <f t="shared" ref="K73:K136" si="23" xml:space="preserve"> _xlfn.CONCAT($W73:$Y73)</f>
        <v/>
      </c>
      <c r="L73" s="349"/>
      <c r="M73" s="350" t="str">
        <f t="shared" si="15"/>
        <v/>
      </c>
      <c r="N73" s="350" t="str">
        <f t="shared" si="16"/>
        <v/>
      </c>
      <c r="O73" s="351" t="str" cm="1">
        <f t="array" ref="O73" xml:space="preserve"> IFERROR( INDEX(聲母資料表, $M73, O$5), "")</f>
        <v/>
      </c>
      <c r="P73" s="351" t="str" cm="1">
        <f t="array" ref="P73" xml:space="preserve"> IFERROR( INDEX(韻母資料表, $N73, P$5), "")</f>
        <v/>
      </c>
      <c r="Q73" s="352" t="str">
        <f t="shared" si="17"/>
        <v/>
      </c>
      <c r="R73" s="395" t="str">
        <f t="shared" ref="R73:R136" si="24" xml:space="preserve"> IF( $E73="", "",  TEXT($E73,"[DBNum1][$-zh-TW]G/通用格式") )</f>
        <v/>
      </c>
      <c r="S73" s="351" t="str" cm="1">
        <f t="array" ref="S73" xml:space="preserve"> IFERROR( INDEX(調符字母, Q73, 1), "")</f>
        <v/>
      </c>
      <c r="T73" s="352" t="str">
        <f t="shared" si="18"/>
        <v/>
      </c>
      <c r="U73" s="373" t="str" cm="1">
        <f t="array" ref="U73" xml:space="preserve"> IFERROR( INDEX(聲調對照表, $T73, $E73), "" )</f>
        <v/>
      </c>
      <c r="W73" s="380" t="str" cm="1">
        <f t="array" ref="W73" xml:space="preserve"> IFERROR( IF( INDEX(聲母資料表, $M73, W$5)=0, "", INDEX(聲母資料表, $M73, W$5) ), "")</f>
        <v/>
      </c>
      <c r="X73" s="380" t="str" cm="1">
        <f t="array" ref="X73" xml:space="preserve"> IFERROR( INDEX(韻母資料表, $N73, X$5), "" )</f>
        <v/>
      </c>
      <c r="Y73" s="380" t="str" cm="1">
        <f t="array" ref="Y73" xml:space="preserve"> IFERROR( IF($E73="", "", INDEX(方音聲調符號表, 1, $E73) ), "" )</f>
        <v/>
      </c>
      <c r="AA73" s="380" t="str" cm="1">
        <f t="array" ref="AA73" xml:space="preserve"> IFERROR( IF( INDEX(聲母資料表, $M73, AA$5)=0, "", INDEX(聲母資料表, $M73, AA$5) ), "")</f>
        <v/>
      </c>
      <c r="AB73" s="380" t="str" cm="1">
        <f t="array" ref="AB73" xml:space="preserve"> IFERROR( INDEX(韻母資料表, $N73, AB$5), "" )</f>
        <v/>
      </c>
      <c r="AC73" s="380" t="str">
        <f t="shared" ref="AC73:AC136" si="25" xml:space="preserve"> IFERROR( SUBSTITUTE(AB73, $S73,  $U73), "" )</f>
        <v/>
      </c>
      <c r="AE73" s="380" t="str" cm="1">
        <f t="array" ref="AE73" xml:space="preserve"> IFERROR( IF( INDEX(聲母資料表, $M73, AE$5)=0, "", INDEX(聲母資料表, $M73, AE$5) ), "")</f>
        <v/>
      </c>
      <c r="AF73" s="380" t="str" cm="1">
        <f t="array" ref="AF73" xml:space="preserve"> IFERROR( INDEX(韻母資料表, $N73, AF$5), "" )</f>
        <v/>
      </c>
      <c r="AG73" s="380" t="str">
        <f t="shared" ref="AG73:AG136" si="26" xml:space="preserve"> IFERROR( SUBSTITUTE(AF73, $S73,  $U73), "" )</f>
        <v/>
      </c>
      <c r="AI73" s="380" t="str" cm="1">
        <f t="array" ref="AI73" xml:space="preserve"> IFERROR( IF( INDEX(聲母資料表, $M73, AI$5)=0, "", INDEX(聲母資料表, $M73, AI$5) ), "")</f>
        <v/>
      </c>
      <c r="AJ73" s="380" t="str" cm="1">
        <f t="array" ref="AJ73" xml:space="preserve"> IFERROR( INDEX(韻母資料表, $N73, AJ$5), "" )</f>
        <v/>
      </c>
      <c r="AK73" s="373" t="str" cm="1">
        <f t="array" ref="AK73" xml:space="preserve"> IFERROR( INDEX(閩拚聲調符號表, $T73, $E73), "" )</f>
        <v/>
      </c>
      <c r="AL73" s="380" t="str">
        <f t="shared" ref="AL73:AL136" si="27" xml:space="preserve"> IFERROR( SUBSTITUTE(AJ73, $S73,  $AK73), "" )</f>
        <v/>
      </c>
    </row>
    <row r="74" spans="1:38">
      <c r="A74" s="333">
        <f t="shared" si="14"/>
        <v>67</v>
      </c>
      <c r="B74" s="334" t="s">
        <v>347</v>
      </c>
      <c r="C74" s="335" t="s">
        <v>317</v>
      </c>
      <c r="D74" s="335" t="s">
        <v>49</v>
      </c>
      <c r="E74" s="336">
        <v>2</v>
      </c>
      <c r="F74" s="400" t="str" cm="1">
        <f t="array" aca="1" ref="F74" ca="1" xml:space="preserve"> IF($D74="", "", $B74 &amp; " (" &amp; INDIRECT(ADDRESS( ROW(), COLUMN() + F$5 )) &amp; ") " )</f>
        <v xml:space="preserve">予 (ㄧˋ) </v>
      </c>
      <c r="G74" s="337" t="str">
        <f t="shared" si="19"/>
        <v>居二英</v>
      </c>
      <c r="H74" s="394" t="str">
        <f t="shared" si="20"/>
        <v>í</v>
      </c>
      <c r="I74" s="396" t="str">
        <f t="shared" si="21"/>
        <v>í</v>
      </c>
      <c r="J74" s="381" t="str">
        <f t="shared" si="22"/>
        <v>í</v>
      </c>
      <c r="K74" s="338" t="str">
        <f t="shared" si="23"/>
        <v>ㄧˋ</v>
      </c>
      <c r="L74" s="349"/>
      <c r="M74" s="350">
        <f t="shared" si="15"/>
        <v>22</v>
      </c>
      <c r="N74" s="350">
        <f t="shared" si="16"/>
        <v>23</v>
      </c>
      <c r="O74" s="351" t="str" cm="1">
        <f t="array" ref="O74" xml:space="preserve"> IFERROR( INDEX(聲母資料表, $M74, O$5), "")</f>
        <v>英</v>
      </c>
      <c r="P74" s="351" t="str" cm="1">
        <f t="array" ref="P74" xml:space="preserve"> IFERROR( INDEX(韻母資料表, $N74, P$5), "")</f>
        <v>居</v>
      </c>
      <c r="Q74" s="352">
        <f t="shared" si="17"/>
        <v>29</v>
      </c>
      <c r="R74" s="395" t="str">
        <f t="shared" si="24"/>
        <v>二</v>
      </c>
      <c r="S74" s="351" t="str" cm="1">
        <f t="array" ref="S74" xml:space="preserve"> IFERROR( INDEX(調符字母, Q74, 1), "")</f>
        <v>i</v>
      </c>
      <c r="T74" s="352">
        <f t="shared" si="18"/>
        <v>3</v>
      </c>
      <c r="U74" s="373" t="str" cm="1">
        <f t="array" ref="U74" xml:space="preserve"> IFERROR( INDEX(聲調對照表, $T74, $E74), "" )</f>
        <v>í</v>
      </c>
      <c r="W74" s="380" t="str" cm="1">
        <f t="array" ref="W74" xml:space="preserve"> IFERROR( IF( INDEX(聲母資料表, $M74, W$5)=0, "", INDEX(聲母資料表, $M74, W$5) ), "")</f>
        <v/>
      </c>
      <c r="X74" s="380" t="str" cm="1">
        <f t="array" ref="X74" xml:space="preserve"> IFERROR( INDEX(韻母資料表, $N74, X$5), "" )</f>
        <v>ㄧ</v>
      </c>
      <c r="Y74" s="380" t="str" cm="1">
        <f t="array" ref="Y74" xml:space="preserve"> IFERROR( IF($E74="", "", INDEX(方音聲調符號表, 1, $E74) ), "" )</f>
        <v>ˋ</v>
      </c>
      <c r="AA74" s="380" t="str" cm="1">
        <f t="array" ref="AA74" xml:space="preserve"> IFERROR( IF( INDEX(聲母資料表, $M74, AA$5)=0, "", INDEX(聲母資料表, $M74, AA$5) ), "")</f>
        <v xml:space="preserve"> </v>
      </c>
      <c r="AB74" s="380" t="str" cm="1">
        <f t="array" ref="AB74" xml:space="preserve"> IFERROR( INDEX(韻母資料表, $N74, AB$5), "" )</f>
        <v>i</v>
      </c>
      <c r="AC74" s="380" t="str">
        <f t="shared" si="25"/>
        <v>í</v>
      </c>
      <c r="AE74" s="380" t="str" cm="1">
        <f t="array" ref="AE74" xml:space="preserve"> IFERROR( IF( INDEX(聲母資料表, $M74, AE$5)=0, "", INDEX(聲母資料表, $M74, AE$5) ), "")</f>
        <v xml:space="preserve"> </v>
      </c>
      <c r="AF74" s="380" t="str" cm="1">
        <f t="array" ref="AF74" xml:space="preserve"> IFERROR( INDEX(韻母資料表, $N74, AF$5), "" )</f>
        <v>i</v>
      </c>
      <c r="AG74" s="380" t="str">
        <f t="shared" si="26"/>
        <v>í</v>
      </c>
      <c r="AI74" s="380" t="str" cm="1">
        <f t="array" ref="AI74" xml:space="preserve"> IFERROR( IF( INDEX(聲母資料表, $M74, AI$5)=0, "", INDEX(聲母資料表, $M74, AI$5) ), "")</f>
        <v/>
      </c>
      <c r="AJ74" s="380" t="str" cm="1">
        <f t="array" ref="AJ74" xml:space="preserve"> IFERROR( INDEX(韻母資料表, $N74, AJ$5), "" )</f>
        <v>i</v>
      </c>
      <c r="AK74" s="373" t="str" cm="1">
        <f t="array" ref="AK74" xml:space="preserve"> IFERROR( INDEX(閩拚聲調符號表, $T74, $E74), "" )</f>
        <v>í</v>
      </c>
      <c r="AL74" s="380" t="str">
        <f t="shared" si="27"/>
        <v>í</v>
      </c>
    </row>
    <row r="75" spans="1:38">
      <c r="A75" s="333">
        <f t="shared" si="14"/>
        <v>68</v>
      </c>
      <c r="B75" s="334" t="s">
        <v>81</v>
      </c>
      <c r="C75" s="335" t="s">
        <v>294</v>
      </c>
      <c r="D75" s="335" t="s">
        <v>82</v>
      </c>
      <c r="E75" s="336">
        <v>1</v>
      </c>
      <c r="F75" s="400" t="str" cm="1">
        <f t="array" aca="1" ref="F75" ca="1" xml:space="preserve"> IF($D75="", "", $B75 &amp; " (" &amp; INDIRECT(ADDRESS( ROW(), COLUMN() + F$5 )) &amp; ") " )</f>
        <v xml:space="preserve">觀 (ㄎㄨㄢ) </v>
      </c>
      <c r="G75" s="337" t="str">
        <f t="shared" si="19"/>
        <v>觀一去</v>
      </c>
      <c r="H75" s="394" t="str">
        <f t="shared" si="20"/>
        <v>khuan</v>
      </c>
      <c r="I75" s="396" t="str">
        <f t="shared" si="21"/>
        <v>khuan</v>
      </c>
      <c r="J75" s="381" t="str">
        <f t="shared" si="22"/>
        <v>kuān</v>
      </c>
      <c r="K75" s="338" t="str">
        <f t="shared" si="23"/>
        <v>ㄎㄨㄢ</v>
      </c>
      <c r="L75" s="349"/>
      <c r="M75" s="350">
        <f t="shared" si="15"/>
        <v>10</v>
      </c>
      <c r="N75" s="350">
        <f t="shared" si="16"/>
        <v>74</v>
      </c>
      <c r="O75" s="351" t="str" cm="1">
        <f t="array" ref="O75" xml:space="preserve"> IFERROR( INDEX(聲母資料表, $M75, O$5), "")</f>
        <v>去</v>
      </c>
      <c r="P75" s="351" t="str" cm="1">
        <f t="array" ref="P75" xml:space="preserve"> IFERROR( INDEX(韻母資料表, $N75, P$5), "")</f>
        <v>觀</v>
      </c>
      <c r="Q75" s="352">
        <f t="shared" si="17"/>
        <v>10</v>
      </c>
      <c r="R75" s="395" t="str">
        <f t="shared" si="24"/>
        <v>一</v>
      </c>
      <c r="S75" s="351" t="str" cm="1">
        <f t="array" ref="S75" xml:space="preserve"> IFERROR( INDEX(調符字母, Q75, 1), "")</f>
        <v>a</v>
      </c>
      <c r="T75" s="352">
        <f t="shared" si="18"/>
        <v>1</v>
      </c>
      <c r="U75" s="373" t="str" cm="1">
        <f t="array" ref="U75" xml:space="preserve"> IFERROR( INDEX(聲調對照表, $T75, $E75), "" )</f>
        <v>a</v>
      </c>
      <c r="W75" s="380" t="str" cm="1">
        <f t="array" ref="W75" xml:space="preserve"> IFERROR( IF( INDEX(聲母資料表, $M75, W$5)=0, "", INDEX(聲母資料表, $M75, W$5) ), "")</f>
        <v>ㄎ</v>
      </c>
      <c r="X75" s="380" t="str" cm="1">
        <f t="array" ref="X75" xml:space="preserve"> IFERROR( INDEX(韻母資料表, $N75, X$5), "" )</f>
        <v>ㄨㄢ</v>
      </c>
      <c r="Y75" s="380" t="str" cm="1">
        <f t="array" ref="Y75" xml:space="preserve"> IFERROR( IF($E75="", "", INDEX(方音聲調符號表, 1, $E75) ), "" )</f>
        <v/>
      </c>
      <c r="AA75" s="380" t="str" cm="1">
        <f t="array" ref="AA75" xml:space="preserve"> IFERROR( IF( INDEX(聲母資料表, $M75, AA$5)=0, "", INDEX(聲母資料表, $M75, AA$5) ), "")</f>
        <v>kh</v>
      </c>
      <c r="AB75" s="380" t="str" cm="1">
        <f t="array" ref="AB75" xml:space="preserve"> IFERROR( INDEX(韻母資料表, $N75, AB$5), "" )</f>
        <v>uan</v>
      </c>
      <c r="AC75" s="380" t="str">
        <f t="shared" si="25"/>
        <v>uan</v>
      </c>
      <c r="AE75" s="380" t="str" cm="1">
        <f t="array" ref="AE75" xml:space="preserve"> IFERROR( IF( INDEX(聲母資料表, $M75, AE$5)=0, "", INDEX(聲母資料表, $M75, AE$5) ), "")</f>
        <v>kh</v>
      </c>
      <c r="AF75" s="380" t="str" cm="1">
        <f t="array" ref="AF75" xml:space="preserve"> IFERROR( INDEX(韻母資料表, $N75, AF$5), "" )</f>
        <v>uan</v>
      </c>
      <c r="AG75" s="380" t="str">
        <f t="shared" si="26"/>
        <v>uan</v>
      </c>
      <c r="AI75" s="380" t="str" cm="1">
        <f t="array" ref="AI75" xml:space="preserve"> IFERROR( IF( INDEX(聲母資料表, $M75, AI$5)=0, "", INDEX(聲母資料表, $M75, AI$5) ), "")</f>
        <v>k</v>
      </c>
      <c r="AJ75" s="380" t="str" cm="1">
        <f t="array" ref="AJ75" xml:space="preserve"> IFERROR( INDEX(韻母資料表, $N75, AJ$5), "" )</f>
        <v>uan</v>
      </c>
      <c r="AK75" s="373" t="str" cm="1">
        <f t="array" ref="AK75" xml:space="preserve"> IFERROR( INDEX(閩拚聲調符號表, $T75, $E75), "" )</f>
        <v>ā</v>
      </c>
      <c r="AL75" s="380" t="str">
        <f t="shared" si="27"/>
        <v>uān</v>
      </c>
    </row>
    <row r="76" spans="1:38">
      <c r="A76" s="333">
        <f t="shared" si="14"/>
        <v>69</v>
      </c>
      <c r="B76" s="334" t="s">
        <v>353</v>
      </c>
      <c r="C76" s="335" t="s">
        <v>326</v>
      </c>
      <c r="D76" s="335" t="s">
        <v>38</v>
      </c>
      <c r="E76" s="336">
        <v>1</v>
      </c>
      <c r="F76" s="400" t="str" cm="1">
        <f t="array" aca="1" ref="F76" ca="1" xml:space="preserve"> IF($D76="", "", $B76 &amp; " (" &amp; INDIRECT(ADDRESS( ROW(), COLUMN() + F$5 )) &amp; ") " )</f>
        <v xml:space="preserve">夫 (ㄏㄨ) </v>
      </c>
      <c r="G76" s="337" t="str">
        <f t="shared" si="19"/>
        <v>艍一喜</v>
      </c>
      <c r="H76" s="394" t="str">
        <f t="shared" si="20"/>
        <v>hu</v>
      </c>
      <c r="I76" s="396" t="str">
        <f t="shared" si="21"/>
        <v>hu</v>
      </c>
      <c r="J76" s="381" t="str">
        <f t="shared" si="22"/>
        <v>hū</v>
      </c>
      <c r="K76" s="338" t="str">
        <f t="shared" si="23"/>
        <v>ㄏㄨ</v>
      </c>
      <c r="L76" s="349"/>
      <c r="M76" s="350">
        <f t="shared" si="15"/>
        <v>21</v>
      </c>
      <c r="N76" s="350">
        <f t="shared" si="16"/>
        <v>65</v>
      </c>
      <c r="O76" s="351" t="str" cm="1">
        <f t="array" ref="O76" xml:space="preserve"> IFERROR( INDEX(聲母資料表, $M76, O$5), "")</f>
        <v>喜</v>
      </c>
      <c r="P76" s="351" t="str" cm="1">
        <f t="array" ref="P76" xml:space="preserve"> IFERROR( INDEX(韻母資料表, $N76, P$5), "")</f>
        <v>艍</v>
      </c>
      <c r="Q76" s="352">
        <f t="shared" si="17"/>
        <v>27</v>
      </c>
      <c r="R76" s="395" t="str">
        <f t="shared" si="24"/>
        <v>一</v>
      </c>
      <c r="S76" s="351" t="str" cm="1">
        <f t="array" ref="S76" xml:space="preserve"> IFERROR( INDEX(調符字母, Q76, 1), "")</f>
        <v>u</v>
      </c>
      <c r="T76" s="352">
        <f t="shared" si="18"/>
        <v>6</v>
      </c>
      <c r="U76" s="373" t="str" cm="1">
        <f t="array" ref="U76" xml:space="preserve"> IFERROR( INDEX(聲調對照表, $T76, $E76), "" )</f>
        <v>u</v>
      </c>
      <c r="W76" s="380" t="str" cm="1">
        <f t="array" ref="W76" xml:space="preserve"> IFERROR( IF( INDEX(聲母資料表, $M76, W$5)=0, "", INDEX(聲母資料表, $M76, W$5) ), "")</f>
        <v>ㄏ</v>
      </c>
      <c r="X76" s="380" t="str" cm="1">
        <f t="array" ref="X76" xml:space="preserve"> IFERROR( INDEX(韻母資料表, $N76, X$5), "" )</f>
        <v>ㄨ</v>
      </c>
      <c r="Y76" s="380" t="str" cm="1">
        <f t="array" ref="Y76" xml:space="preserve"> IFERROR( IF($E76="", "", INDEX(方音聲調符號表, 1, $E76) ), "" )</f>
        <v/>
      </c>
      <c r="AA76" s="380" t="str" cm="1">
        <f t="array" ref="AA76" xml:space="preserve"> IFERROR( IF( INDEX(聲母資料表, $M76, AA$5)=0, "", INDEX(聲母資料表, $M76, AA$5) ), "")</f>
        <v>h</v>
      </c>
      <c r="AB76" s="380" t="str" cm="1">
        <f t="array" ref="AB76" xml:space="preserve"> IFERROR( INDEX(韻母資料表, $N76, AB$5), "" )</f>
        <v>u</v>
      </c>
      <c r="AC76" s="380" t="str">
        <f t="shared" si="25"/>
        <v>u</v>
      </c>
      <c r="AE76" s="380" t="str" cm="1">
        <f t="array" ref="AE76" xml:space="preserve"> IFERROR( IF( INDEX(聲母資料表, $M76, AE$5)=0, "", INDEX(聲母資料表, $M76, AE$5) ), "")</f>
        <v>h</v>
      </c>
      <c r="AF76" s="380" t="str" cm="1">
        <f t="array" ref="AF76" xml:space="preserve"> IFERROR( INDEX(韻母資料表, $N76, AF$5), "" )</f>
        <v>u</v>
      </c>
      <c r="AG76" s="380" t="str">
        <f t="shared" si="26"/>
        <v>u</v>
      </c>
      <c r="AI76" s="380" t="str" cm="1">
        <f t="array" ref="AI76" xml:space="preserve"> IFERROR( IF( INDEX(聲母資料表, $M76, AI$5)=0, "", INDEX(聲母資料表, $M76, AI$5) ), "")</f>
        <v>h</v>
      </c>
      <c r="AJ76" s="380" t="str" cm="1">
        <f t="array" ref="AJ76" xml:space="preserve"> IFERROR( INDEX(韻母資料表, $N76, AJ$5), "" )</f>
        <v>u</v>
      </c>
      <c r="AK76" s="373" t="str" cm="1">
        <f t="array" ref="AK76" xml:space="preserve"> IFERROR( INDEX(閩拚聲調符號表, $T76, $E76), "" )</f>
        <v>ū</v>
      </c>
      <c r="AL76" s="380" t="str">
        <f t="shared" si="27"/>
        <v>ū</v>
      </c>
    </row>
    <row r="77" spans="1:38">
      <c r="A77" s="333">
        <f t="shared" si="14"/>
        <v>70</v>
      </c>
      <c r="B77" s="334" t="s">
        <v>311</v>
      </c>
      <c r="C77" s="335" t="s">
        <v>312</v>
      </c>
      <c r="D77" s="335" t="s">
        <v>39</v>
      </c>
      <c r="E77" s="336">
        <v>1</v>
      </c>
      <c r="F77" s="400" t="str" cm="1">
        <f t="array" aca="1" ref="F77" ca="1" xml:space="preserve"> IF($D77="", "", $B77 &amp; " (" &amp; INDIRECT(ADDRESS( ROW(), COLUMN() + F$5 )) &amp; ") " )</f>
        <v xml:space="preserve">巴 (ㄆㄚ) </v>
      </c>
      <c r="G77" s="337" t="str">
        <f t="shared" si="19"/>
        <v>膠一頗</v>
      </c>
      <c r="H77" s="394" t="str">
        <f t="shared" si="20"/>
        <v>pha</v>
      </c>
      <c r="I77" s="396" t="str">
        <f t="shared" si="21"/>
        <v>pha</v>
      </c>
      <c r="J77" s="381" t="str">
        <f t="shared" si="22"/>
        <v>pā</v>
      </c>
      <c r="K77" s="338" t="str">
        <f t="shared" si="23"/>
        <v>ㄆㄚ</v>
      </c>
      <c r="L77" s="349"/>
      <c r="M77" s="350">
        <f t="shared" si="15"/>
        <v>2</v>
      </c>
      <c r="N77" s="350">
        <f t="shared" si="16"/>
        <v>1</v>
      </c>
      <c r="O77" s="351" t="str" cm="1">
        <f t="array" ref="O77" xml:space="preserve"> IFERROR( INDEX(聲母資料表, $M77, O$5), "")</f>
        <v>頗</v>
      </c>
      <c r="P77" s="351" t="str" cm="1">
        <f t="array" ref="P77" xml:space="preserve"> IFERROR( INDEX(韻母資料表, $N77, P$5), "")</f>
        <v>膠</v>
      </c>
      <c r="Q77" s="352">
        <f t="shared" si="17"/>
        <v>28</v>
      </c>
      <c r="R77" s="395" t="str">
        <f t="shared" si="24"/>
        <v>一</v>
      </c>
      <c r="S77" s="351" t="str" cm="1">
        <f t="array" ref="S77" xml:space="preserve"> IFERROR( INDEX(調符字母, Q77, 1), "")</f>
        <v>a</v>
      </c>
      <c r="T77" s="352">
        <f t="shared" si="18"/>
        <v>1</v>
      </c>
      <c r="U77" s="373" t="str" cm="1">
        <f t="array" ref="U77" xml:space="preserve"> IFERROR( INDEX(聲調對照表, $T77, $E77), "" )</f>
        <v>a</v>
      </c>
      <c r="W77" s="380" t="str" cm="1">
        <f t="array" ref="W77" xml:space="preserve"> IFERROR( IF( INDEX(聲母資料表, $M77, W$5)=0, "", INDEX(聲母資料表, $M77, W$5) ), "")</f>
        <v>ㄆ</v>
      </c>
      <c r="X77" s="380" t="str" cm="1">
        <f t="array" ref="X77" xml:space="preserve"> IFERROR( INDEX(韻母資料表, $N77, X$5), "" )</f>
        <v>ㄚ</v>
      </c>
      <c r="Y77" s="380" t="str" cm="1">
        <f t="array" ref="Y77" xml:space="preserve"> IFERROR( IF($E77="", "", INDEX(方音聲調符號表, 1, $E77) ), "" )</f>
        <v/>
      </c>
      <c r="AA77" s="380" t="str" cm="1">
        <f t="array" ref="AA77" xml:space="preserve"> IFERROR( IF( INDEX(聲母資料表, $M77, AA$5)=0, "", INDEX(聲母資料表, $M77, AA$5) ), "")</f>
        <v>ph</v>
      </c>
      <c r="AB77" s="380" t="str" cm="1">
        <f t="array" ref="AB77" xml:space="preserve"> IFERROR( INDEX(韻母資料表, $N77, AB$5), "" )</f>
        <v>a</v>
      </c>
      <c r="AC77" s="380" t="str">
        <f t="shared" si="25"/>
        <v>a</v>
      </c>
      <c r="AE77" s="380" t="str" cm="1">
        <f t="array" ref="AE77" xml:space="preserve"> IFERROR( IF( INDEX(聲母資料表, $M77, AE$5)=0, "", INDEX(聲母資料表, $M77, AE$5) ), "")</f>
        <v>ph</v>
      </c>
      <c r="AF77" s="380" t="str" cm="1">
        <f t="array" ref="AF77" xml:space="preserve"> IFERROR( INDEX(韻母資料表, $N77, AF$5), "" )</f>
        <v>a</v>
      </c>
      <c r="AG77" s="380" t="str">
        <f t="shared" si="26"/>
        <v>a</v>
      </c>
      <c r="AI77" s="380" t="str" cm="1">
        <f t="array" ref="AI77" xml:space="preserve"> IFERROR( IF( INDEX(聲母資料表, $M77, AI$5)=0, "", INDEX(聲母資料表, $M77, AI$5) ), "")</f>
        <v>p</v>
      </c>
      <c r="AJ77" s="380" t="str" cm="1">
        <f t="array" ref="AJ77" xml:space="preserve"> IFERROR( INDEX(韻母資料表, $N77, AJ$5), "" )</f>
        <v>a</v>
      </c>
      <c r="AK77" s="373" t="str" cm="1">
        <f t="array" ref="AK77" xml:space="preserve"> IFERROR( INDEX(閩拚聲調符號表, $T77, $E77), "" )</f>
        <v>ā</v>
      </c>
      <c r="AL77" s="380" t="str">
        <f t="shared" si="27"/>
        <v>ā</v>
      </c>
    </row>
    <row r="78" spans="1:38">
      <c r="A78" s="333">
        <f t="shared" si="14"/>
        <v>71</v>
      </c>
      <c r="B78" s="334" t="s">
        <v>313</v>
      </c>
      <c r="C78" s="335" t="s">
        <v>292</v>
      </c>
      <c r="D78" s="335" t="s">
        <v>78</v>
      </c>
      <c r="E78" s="336">
        <v>5</v>
      </c>
      <c r="F78" s="400" t="str" cm="1">
        <f t="array" aca="1" ref="F78" ca="1" xml:space="preserve"> IF($D78="", "", $B78 &amp; " (" &amp; INDIRECT(ADDRESS( ROW(), COLUMN() + F$5 )) &amp; ") " )</f>
        <v xml:space="preserve">陵 (ㄌㄧㄥˊ) </v>
      </c>
      <c r="G78" s="337" t="str">
        <f t="shared" si="19"/>
        <v>經五柳</v>
      </c>
      <c r="H78" s="394" t="str">
        <f t="shared" si="20"/>
        <v>ling</v>
      </c>
      <c r="I78" s="396" t="str">
        <f t="shared" si="21"/>
        <v>ling</v>
      </c>
      <c r="J78" s="381" t="str">
        <f t="shared" si="22"/>
        <v>ling</v>
      </c>
      <c r="K78" s="338" t="str">
        <f t="shared" si="23"/>
        <v>ㄌㄧㄥˊ</v>
      </c>
      <c r="L78" s="349"/>
      <c r="M78" s="350">
        <f t="shared" si="15"/>
        <v>8</v>
      </c>
      <c r="N78" s="350">
        <f t="shared" si="16"/>
        <v>44</v>
      </c>
      <c r="O78" s="351" t="str" cm="1">
        <f t="array" ref="O78" xml:space="preserve"> IFERROR( INDEX(聲母資料表, $M78, O$5), "")</f>
        <v>柳</v>
      </c>
      <c r="P78" s="351" t="str" cm="1">
        <f t="array" ref="P78" xml:space="preserve"> IFERROR( INDEX(韻母資料表, $N78, P$5), "")</f>
        <v>經</v>
      </c>
      <c r="Q78" s="352">
        <f t="shared" si="17"/>
        <v>9</v>
      </c>
      <c r="R78" s="395" t="str">
        <f t="shared" si="24"/>
        <v>五</v>
      </c>
      <c r="S78" s="351" t="str" cm="1">
        <f t="array" ref="S78" xml:space="preserve"> IFERROR( INDEX(調符字母, Q78, 1), "")</f>
        <v>e</v>
      </c>
      <c r="T78" s="352">
        <f t="shared" si="18"/>
        <v>2</v>
      </c>
      <c r="U78" s="373" t="str" cm="1">
        <f t="array" ref="U78" xml:space="preserve"> IFERROR( INDEX(聲調對照表, $T78, $E78), "" )</f>
        <v>ê</v>
      </c>
      <c r="W78" s="380" t="str" cm="1">
        <f t="array" ref="W78" xml:space="preserve"> IFERROR( IF( INDEX(聲母資料表, $M78, W$5)=0, "", INDEX(聲母資料表, $M78, W$5) ), "")</f>
        <v>ㄌ</v>
      </c>
      <c r="X78" s="380" t="str" cm="1">
        <f t="array" ref="X78" xml:space="preserve"> IFERROR( INDEX(韻母資料表, $N78, X$5), "" )</f>
        <v>ㄧㄥ</v>
      </c>
      <c r="Y78" s="380" t="str" cm="1">
        <f t="array" ref="Y78" xml:space="preserve"> IFERROR( IF($E78="", "", INDEX(方音聲調符號表, 1, $E78) ), "" )</f>
        <v>ˊ</v>
      </c>
      <c r="AA78" s="380" t="str" cm="1">
        <f t="array" ref="AA78" xml:space="preserve"> IFERROR( IF( INDEX(聲母資料表, $M78, AA$5)=0, "", INDEX(聲母資料表, $M78, AA$5) ), "")</f>
        <v>l</v>
      </c>
      <c r="AB78" s="380" t="str" cm="1">
        <f t="array" ref="AB78" xml:space="preserve"> IFERROR( INDEX(韻母資料表, $N78, AB$5), "" )</f>
        <v>ing</v>
      </c>
      <c r="AC78" s="380" t="str">
        <f t="shared" si="25"/>
        <v>ing</v>
      </c>
      <c r="AE78" s="380" t="str" cm="1">
        <f t="array" ref="AE78" xml:space="preserve"> IFERROR( IF( INDEX(聲母資料表, $M78, AE$5)=0, "", INDEX(聲母資料表, $M78, AE$5) ), "")</f>
        <v>l</v>
      </c>
      <c r="AF78" s="380" t="str" cm="1">
        <f t="array" ref="AF78" xml:space="preserve"> IFERROR( INDEX(韻母資料表, $N78, AF$5), "" )</f>
        <v>ing</v>
      </c>
      <c r="AG78" s="380" t="str">
        <f t="shared" si="26"/>
        <v>ing</v>
      </c>
      <c r="AI78" s="380" t="str" cm="1">
        <f t="array" ref="AI78" xml:space="preserve"> IFERROR( IF( INDEX(聲母資料表, $M78, AI$5)=0, "", INDEX(聲母資料表, $M78, AI$5) ), "")</f>
        <v>l</v>
      </c>
      <c r="AJ78" s="380" t="str" cm="1">
        <f t="array" ref="AJ78" xml:space="preserve"> IFERROR( INDEX(韻母資料表, $N78, AJ$5), "" )</f>
        <v>ing</v>
      </c>
      <c r="AK78" s="373" t="str" cm="1">
        <f t="array" ref="AK78" xml:space="preserve"> IFERROR( INDEX(閩拚聲調符號表, $T78, $E78), "" )</f>
        <v>è</v>
      </c>
      <c r="AL78" s="380" t="str">
        <f t="shared" si="27"/>
        <v>ing</v>
      </c>
    </row>
    <row r="79" spans="1:38">
      <c r="A79" s="333">
        <f t="shared" si="14"/>
        <v>72</v>
      </c>
      <c r="B79" s="334" t="s">
        <v>354</v>
      </c>
      <c r="C79" s="335" t="s">
        <v>299</v>
      </c>
      <c r="D79" s="335" t="s">
        <v>110</v>
      </c>
      <c r="E79" s="336">
        <v>1</v>
      </c>
      <c r="F79" s="400" t="str" cm="1">
        <f t="array" aca="1" ref="F79" ca="1" xml:space="preserve"> IF($D79="", "", $B79 &amp; " (" &amp; INDIRECT(ADDRESS( ROW(), COLUMN() + F$5 )) &amp; ") " )</f>
        <v xml:space="preserve">勝 (ㄙㄧㄣ) </v>
      </c>
      <c r="G79" s="337" t="str">
        <f t="shared" si="19"/>
        <v>巾一時</v>
      </c>
      <c r="H79" s="394" t="str">
        <f t="shared" si="20"/>
        <v>sin</v>
      </c>
      <c r="I79" s="396" t="str">
        <f t="shared" si="21"/>
        <v>sin</v>
      </c>
      <c r="J79" s="381" t="str">
        <f t="shared" si="22"/>
        <v>sīn</v>
      </c>
      <c r="K79" s="338" t="str">
        <f t="shared" si="23"/>
        <v>ㄙㄧㄣ</v>
      </c>
      <c r="L79" s="349"/>
      <c r="M79" s="350">
        <f t="shared" si="15"/>
        <v>16</v>
      </c>
      <c r="N79" s="350">
        <f t="shared" si="16"/>
        <v>42</v>
      </c>
      <c r="O79" s="351" t="str" cm="1">
        <f t="array" ref="O79" xml:space="preserve"> IFERROR( INDEX(聲母資料表, $M79, O$5), "")</f>
        <v>時</v>
      </c>
      <c r="P79" s="351" t="str" cm="1">
        <f t="array" ref="P79" xml:space="preserve"> IFERROR( INDEX(韻母資料表, $N79, P$5), "")</f>
        <v>巾</v>
      </c>
      <c r="Q79" s="352">
        <f t="shared" si="17"/>
        <v>17</v>
      </c>
      <c r="R79" s="395" t="str">
        <f t="shared" si="24"/>
        <v>一</v>
      </c>
      <c r="S79" s="351" t="str" cm="1">
        <f t="array" ref="S79" xml:space="preserve"> IFERROR( INDEX(調符字母, Q79, 1), "")</f>
        <v>i</v>
      </c>
      <c r="T79" s="352">
        <f t="shared" si="18"/>
        <v>3</v>
      </c>
      <c r="U79" s="373" t="str" cm="1">
        <f t="array" ref="U79" xml:space="preserve"> IFERROR( INDEX(聲調對照表, $T79, $E79), "" )</f>
        <v>i</v>
      </c>
      <c r="W79" s="380" t="str" cm="1">
        <f t="array" ref="W79" xml:space="preserve"> IFERROR( IF( INDEX(聲母資料表, $M79, W$5)=0, "", INDEX(聲母資料表, $M79, W$5) ), "")</f>
        <v>ㄙ</v>
      </c>
      <c r="X79" s="380" t="str" cm="1">
        <f t="array" ref="X79" xml:space="preserve"> IFERROR( INDEX(韻母資料表, $N79, X$5), "" )</f>
        <v>ㄧㄣ</v>
      </c>
      <c r="Y79" s="380" t="str" cm="1">
        <f t="array" ref="Y79" xml:space="preserve"> IFERROR( IF($E79="", "", INDEX(方音聲調符號表, 1, $E79) ), "" )</f>
        <v/>
      </c>
      <c r="AA79" s="380" t="str" cm="1">
        <f t="array" ref="AA79" xml:space="preserve"> IFERROR( IF( INDEX(聲母資料表, $M79, AA$5)=0, "", INDEX(聲母資料表, $M79, AA$5) ), "")</f>
        <v>s</v>
      </c>
      <c r="AB79" s="380" t="str" cm="1">
        <f t="array" ref="AB79" xml:space="preserve"> IFERROR( INDEX(韻母資料表, $N79, AB$5), "" )</f>
        <v>in</v>
      </c>
      <c r="AC79" s="380" t="str">
        <f t="shared" si="25"/>
        <v>in</v>
      </c>
      <c r="AE79" s="380" t="str" cm="1">
        <f t="array" ref="AE79" xml:space="preserve"> IFERROR( IF( INDEX(聲母資料表, $M79, AE$5)=0, "", INDEX(聲母資料表, $M79, AE$5) ), "")</f>
        <v>s</v>
      </c>
      <c r="AF79" s="380" t="str" cm="1">
        <f t="array" ref="AF79" xml:space="preserve"> IFERROR( INDEX(韻母資料表, $N79, AF$5), "" )</f>
        <v>in</v>
      </c>
      <c r="AG79" s="380" t="str">
        <f t="shared" si="26"/>
        <v>in</v>
      </c>
      <c r="AI79" s="380" t="str" cm="1">
        <f t="array" ref="AI79" xml:space="preserve"> IFERROR( IF( INDEX(聲母資料表, $M79, AI$5)=0, "", INDEX(聲母資料表, $M79, AI$5) ), "")</f>
        <v>s</v>
      </c>
      <c r="AJ79" s="380" t="str" cm="1">
        <f t="array" ref="AJ79" xml:space="preserve"> IFERROR( INDEX(韻母資料表, $N79, AJ$5), "" )</f>
        <v>in</v>
      </c>
      <c r="AK79" s="373" t="str" cm="1">
        <f t="array" ref="AK79" xml:space="preserve"> IFERROR( INDEX(閩拚聲調符號表, $T79, $E79), "" )</f>
        <v>ī</v>
      </c>
      <c r="AL79" s="380" t="str">
        <f t="shared" si="27"/>
        <v>īn</v>
      </c>
    </row>
    <row r="80" spans="1:38">
      <c r="A80" s="333">
        <f t="shared" si="14"/>
        <v>73</v>
      </c>
      <c r="B80" s="334" t="s">
        <v>355</v>
      </c>
      <c r="C80" s="335" t="s">
        <v>307</v>
      </c>
      <c r="D80" s="335" t="s">
        <v>67</v>
      </c>
      <c r="E80" s="336">
        <v>7</v>
      </c>
      <c r="F80" s="400" t="str" cm="1">
        <f t="array" aca="1" ref="F80" ca="1" xml:space="preserve"> IF($D80="", "", $B80 &amp; " (" &amp; INDIRECT(ADDRESS( ROW(), COLUMN() + F$5 )) &amp; ") " )</f>
        <v xml:space="preserve">狀 (ㆲ˫) </v>
      </c>
      <c r="G80" s="337" t="str">
        <f t="shared" si="19"/>
        <v>公七</v>
      </c>
      <c r="H80" s="394" t="str">
        <f t="shared" si="20"/>
        <v>ōng</v>
      </c>
      <c r="I80" s="396" t="str">
        <f t="shared" si="21"/>
        <v>ōng</v>
      </c>
      <c r="J80" s="381" t="str">
        <f t="shared" si="22"/>
        <v>ōng</v>
      </c>
      <c r="K80" s="338" t="str">
        <f t="shared" si="23"/>
        <v>ㆲ˫</v>
      </c>
      <c r="L80" s="349"/>
      <c r="M80" s="350" t="str">
        <f t="shared" si="15"/>
        <v/>
      </c>
      <c r="N80" s="350">
        <f t="shared" si="16"/>
        <v>63</v>
      </c>
      <c r="O80" s="351" t="str" cm="1">
        <f t="array" ref="O80" xml:space="preserve"> IFERROR( INDEX(聲母資料表, $M80, O$5), "")</f>
        <v/>
      </c>
      <c r="P80" s="351" t="str" cm="1">
        <f t="array" ref="P80" xml:space="preserve"> IFERROR( INDEX(韻母資料表, $N80, P$5), "")</f>
        <v>公</v>
      </c>
      <c r="Q80" s="352">
        <f t="shared" si="17"/>
        <v>7</v>
      </c>
      <c r="R80" s="395" t="str">
        <f t="shared" si="24"/>
        <v>七</v>
      </c>
      <c r="S80" s="351" t="str" cm="1">
        <f t="array" ref="S80" xml:space="preserve"> IFERROR( INDEX(調符字母, Q80, 1), "")</f>
        <v>o</v>
      </c>
      <c r="T80" s="352">
        <f t="shared" si="18"/>
        <v>4</v>
      </c>
      <c r="U80" s="373" t="str" cm="1">
        <f t="array" ref="U80" xml:space="preserve"> IFERROR( INDEX(聲調對照表, $T80, $E80), "" )</f>
        <v>ō</v>
      </c>
      <c r="W80" s="380" t="str" cm="1">
        <f t="array" ref="W80" xml:space="preserve"> IFERROR( IF( INDEX(聲母資料表, $M80, W$5)=0, "", INDEX(聲母資料表, $M80, W$5) ), "")</f>
        <v/>
      </c>
      <c r="X80" s="380" t="str" cm="1">
        <f t="array" ref="X80" xml:space="preserve"> IFERROR( INDEX(韻母資料表, $N80, X$5), "" )</f>
        <v>ㆲ</v>
      </c>
      <c r="Y80" s="380" t="str" cm="1">
        <f t="array" ref="Y80" xml:space="preserve"> IFERROR( IF($E80="", "", INDEX(方音聲調符號表, 1, $E80) ), "" )</f>
        <v>˫</v>
      </c>
      <c r="AA80" s="380" t="str" cm="1">
        <f t="array" ref="AA80" xml:space="preserve"> IFERROR( IF( INDEX(聲母資料表, $M80, AA$5)=0, "", INDEX(聲母資料表, $M80, AA$5) ), "")</f>
        <v/>
      </c>
      <c r="AB80" s="380" t="str" cm="1">
        <f t="array" ref="AB80" xml:space="preserve"> IFERROR( INDEX(韻母資料表, $N80, AB$5), "" )</f>
        <v>ong</v>
      </c>
      <c r="AC80" s="380" t="str">
        <f t="shared" si="25"/>
        <v>ōng</v>
      </c>
      <c r="AE80" s="380" t="str" cm="1">
        <f t="array" ref="AE80" xml:space="preserve"> IFERROR( IF( INDEX(聲母資料表, $M80, AE$5)=0, "", INDEX(聲母資料表, $M80, AE$5) ), "")</f>
        <v/>
      </c>
      <c r="AF80" s="380" t="str" cm="1">
        <f t="array" ref="AF80" xml:space="preserve"> IFERROR( INDEX(韻母資料表, $N80, AF$5), "" )</f>
        <v>ong</v>
      </c>
      <c r="AG80" s="380" t="str">
        <f t="shared" si="26"/>
        <v>ōng</v>
      </c>
      <c r="AI80" s="380" t="str" cm="1">
        <f t="array" ref="AI80" xml:space="preserve"> IFERROR( IF( INDEX(聲母資料表, $M80, AI$5)=0, "", INDEX(聲母資料表, $M80, AI$5) ), "")</f>
        <v/>
      </c>
      <c r="AJ80" s="380" t="str" cm="1">
        <f t="array" ref="AJ80" xml:space="preserve"> IFERROR( INDEX(韻母資料表, $N80, AJ$5), "" )</f>
        <v>ong</v>
      </c>
      <c r="AK80" s="373" t="str" cm="1">
        <f t="array" ref="AK80" xml:space="preserve"> IFERROR( INDEX(閩拚聲調符號表, $T80, $E80), "" )</f>
        <v>ō</v>
      </c>
      <c r="AL80" s="380" t="str">
        <f t="shared" si="27"/>
        <v>ōng</v>
      </c>
    </row>
    <row r="81" spans="1:38">
      <c r="A81" s="333">
        <f t="shared" si="14"/>
        <v>74</v>
      </c>
      <c r="B81" s="334" t="s">
        <v>303</v>
      </c>
      <c r="C81" s="335"/>
      <c r="D81" s="335"/>
      <c r="E81" s="336"/>
      <c r="F81" s="400" t="str" cm="1">
        <f t="array" aca="1" ref="F81" ca="1" xml:space="preserve"> IF($D81="", "", $B81 &amp; " (" &amp; INDIRECT(ADDRESS( ROW(), COLUMN() + F$5 )) &amp; ") " )</f>
        <v/>
      </c>
      <c r="G81" s="337" t="str">
        <f t="shared" si="19"/>
        <v/>
      </c>
      <c r="H81" s="394" t="str">
        <f t="shared" si="20"/>
        <v/>
      </c>
      <c r="I81" s="396" t="str">
        <f t="shared" si="21"/>
        <v/>
      </c>
      <c r="J81" s="381" t="str">
        <f t="shared" si="22"/>
        <v/>
      </c>
      <c r="K81" s="338" t="str">
        <f t="shared" si="23"/>
        <v/>
      </c>
      <c r="L81" s="349"/>
      <c r="M81" s="350" t="str">
        <f t="shared" si="15"/>
        <v/>
      </c>
      <c r="N81" s="350" t="str">
        <f t="shared" si="16"/>
        <v/>
      </c>
      <c r="O81" s="351" t="str" cm="1">
        <f t="array" ref="O81" xml:space="preserve"> IFERROR( INDEX(聲母資料表, $M81, O$5), "")</f>
        <v/>
      </c>
      <c r="P81" s="351" t="str" cm="1">
        <f t="array" ref="P81" xml:space="preserve"> IFERROR( INDEX(韻母資料表, $N81, P$5), "")</f>
        <v/>
      </c>
      <c r="Q81" s="352" t="str">
        <f t="shared" si="17"/>
        <v/>
      </c>
      <c r="R81" s="395" t="str">
        <f t="shared" si="24"/>
        <v/>
      </c>
      <c r="S81" s="351" t="str" cm="1">
        <f t="array" ref="S81" xml:space="preserve"> IFERROR( INDEX(調符字母, Q81, 1), "")</f>
        <v/>
      </c>
      <c r="T81" s="352" t="str">
        <f t="shared" si="18"/>
        <v/>
      </c>
      <c r="U81" s="373" t="str" cm="1">
        <f t="array" ref="U81" xml:space="preserve"> IFERROR( INDEX(聲調對照表, $T81, $E81), "" )</f>
        <v/>
      </c>
      <c r="W81" s="380" t="str" cm="1">
        <f t="array" ref="W81" xml:space="preserve"> IFERROR( IF( INDEX(聲母資料表, $M81, W$5)=0, "", INDEX(聲母資料表, $M81, W$5) ), "")</f>
        <v/>
      </c>
      <c r="X81" s="380" t="str" cm="1">
        <f t="array" ref="X81" xml:space="preserve"> IFERROR( INDEX(韻母資料表, $N81, X$5), "" )</f>
        <v/>
      </c>
      <c r="Y81" s="380" t="str" cm="1">
        <f t="array" ref="Y81" xml:space="preserve"> IFERROR( IF($E81="", "", INDEX(方音聲調符號表, 1, $E81) ), "" )</f>
        <v/>
      </c>
      <c r="AA81" s="380" t="str" cm="1">
        <f t="array" ref="AA81" xml:space="preserve"> IFERROR( IF( INDEX(聲母資料表, $M81, AA$5)=0, "", INDEX(聲母資料表, $M81, AA$5) ), "")</f>
        <v/>
      </c>
      <c r="AB81" s="380" t="str" cm="1">
        <f t="array" ref="AB81" xml:space="preserve"> IFERROR( INDEX(韻母資料表, $N81, AB$5), "" )</f>
        <v/>
      </c>
      <c r="AC81" s="380" t="str">
        <f t="shared" si="25"/>
        <v/>
      </c>
      <c r="AE81" s="380" t="str" cm="1">
        <f t="array" ref="AE81" xml:space="preserve"> IFERROR( IF( INDEX(聲母資料表, $M81, AE$5)=0, "", INDEX(聲母資料表, $M81, AE$5) ), "")</f>
        <v/>
      </c>
      <c r="AF81" s="380" t="str" cm="1">
        <f t="array" ref="AF81" xml:space="preserve"> IFERROR( INDEX(韻母資料表, $N81, AF$5), "" )</f>
        <v/>
      </c>
      <c r="AG81" s="380" t="str">
        <f t="shared" si="26"/>
        <v/>
      </c>
      <c r="AI81" s="380" t="str" cm="1">
        <f t="array" ref="AI81" xml:space="preserve"> IFERROR( IF( INDEX(聲母資料表, $M81, AI$5)=0, "", INDEX(聲母資料表, $M81, AI$5) ), "")</f>
        <v/>
      </c>
      <c r="AJ81" s="380" t="str" cm="1">
        <f t="array" ref="AJ81" xml:space="preserve"> IFERROR( INDEX(韻母資料表, $N81, AJ$5), "" )</f>
        <v/>
      </c>
      <c r="AK81" s="373" t="str" cm="1">
        <f t="array" ref="AK81" xml:space="preserve"> IFERROR( INDEX(閩拚聲調符號表, $T81, $E81), "" )</f>
        <v/>
      </c>
      <c r="AL81" s="380" t="str">
        <f t="shared" si="27"/>
        <v/>
      </c>
    </row>
    <row r="82" spans="1:38">
      <c r="A82" s="333">
        <f t="shared" si="14"/>
        <v>75</v>
      </c>
      <c r="B82" s="334" t="s">
        <v>356</v>
      </c>
      <c r="C82" s="335" t="s">
        <v>307</v>
      </c>
      <c r="D82" s="335" t="s">
        <v>60</v>
      </c>
      <c r="E82" s="336">
        <v>7</v>
      </c>
      <c r="F82" s="400" t="str" cm="1">
        <f t="array" aca="1" ref="F82" ca="1" xml:space="preserve"> IF($D82="", "", $B82 &amp; " (" &amp; INDIRECT(ADDRESS( ROW(), COLUMN() + F$5 )) &amp; ") " )</f>
        <v xml:space="preserve">在 (ㄞ˫) </v>
      </c>
      <c r="G82" s="337" t="str">
        <f t="shared" si="19"/>
        <v>皆七</v>
      </c>
      <c r="H82" s="394" t="str">
        <f t="shared" si="20"/>
        <v>āi</v>
      </c>
      <c r="I82" s="396" t="str">
        <f t="shared" si="21"/>
        <v>āi</v>
      </c>
      <c r="J82" s="381" t="str">
        <f t="shared" si="22"/>
        <v>āi</v>
      </c>
      <c r="K82" s="338" t="str">
        <f t="shared" si="23"/>
        <v>ㄞ˫</v>
      </c>
      <c r="L82" s="349"/>
      <c r="M82" s="350" t="str">
        <f t="shared" si="15"/>
        <v/>
      </c>
      <c r="N82" s="350">
        <f t="shared" si="16"/>
        <v>5</v>
      </c>
      <c r="O82" s="351" t="str" cm="1">
        <f t="array" ref="O82" xml:space="preserve"> IFERROR( INDEX(聲母資料表, $M82, O$5), "")</f>
        <v/>
      </c>
      <c r="P82" s="351" t="str" cm="1">
        <f t="array" ref="P82" xml:space="preserve"> IFERROR( INDEX(韻母資料表, $N82, P$5), "")</f>
        <v>皆</v>
      </c>
      <c r="Q82" s="352">
        <f t="shared" si="17"/>
        <v>16</v>
      </c>
      <c r="R82" s="395" t="str">
        <f t="shared" si="24"/>
        <v>七</v>
      </c>
      <c r="S82" s="351" t="str" cm="1">
        <f t="array" ref="S82" xml:space="preserve"> IFERROR( INDEX(調符字母, Q82, 1), "")</f>
        <v>a</v>
      </c>
      <c r="T82" s="352">
        <f t="shared" si="18"/>
        <v>1</v>
      </c>
      <c r="U82" s="373" t="str" cm="1">
        <f t="array" ref="U82" xml:space="preserve"> IFERROR( INDEX(聲調對照表, $T82, $E82), "" )</f>
        <v>ā</v>
      </c>
      <c r="W82" s="380" t="str" cm="1">
        <f t="array" ref="W82" xml:space="preserve"> IFERROR( IF( INDEX(聲母資料表, $M82, W$5)=0, "", INDEX(聲母資料表, $M82, W$5) ), "")</f>
        <v/>
      </c>
      <c r="X82" s="380" t="str" cm="1">
        <f t="array" ref="X82" xml:space="preserve"> IFERROR( INDEX(韻母資料表, $N82, X$5), "" )</f>
        <v>ㄞ</v>
      </c>
      <c r="Y82" s="380" t="str" cm="1">
        <f t="array" ref="Y82" xml:space="preserve"> IFERROR( IF($E82="", "", INDEX(方音聲調符號表, 1, $E82) ), "" )</f>
        <v>˫</v>
      </c>
      <c r="AA82" s="380" t="str" cm="1">
        <f t="array" ref="AA82" xml:space="preserve"> IFERROR( IF( INDEX(聲母資料表, $M82, AA$5)=0, "", INDEX(聲母資料表, $M82, AA$5) ), "")</f>
        <v/>
      </c>
      <c r="AB82" s="380" t="str" cm="1">
        <f t="array" ref="AB82" xml:space="preserve"> IFERROR( INDEX(韻母資料表, $N82, AB$5), "" )</f>
        <v>ai</v>
      </c>
      <c r="AC82" s="380" t="str">
        <f t="shared" si="25"/>
        <v>āi</v>
      </c>
      <c r="AE82" s="380" t="str" cm="1">
        <f t="array" ref="AE82" xml:space="preserve"> IFERROR( IF( INDEX(聲母資料表, $M82, AE$5)=0, "", INDEX(聲母資料表, $M82, AE$5) ), "")</f>
        <v/>
      </c>
      <c r="AF82" s="380" t="str" cm="1">
        <f t="array" ref="AF82" xml:space="preserve"> IFERROR( INDEX(韻母資料表, $N82, AF$5), "" )</f>
        <v>ai</v>
      </c>
      <c r="AG82" s="380" t="str">
        <f t="shared" si="26"/>
        <v>āi</v>
      </c>
      <c r="AI82" s="380" t="str" cm="1">
        <f t="array" ref="AI82" xml:space="preserve"> IFERROR( IF( INDEX(聲母資料表, $M82, AI$5)=0, "", INDEX(聲母資料表, $M82, AI$5) ), "")</f>
        <v/>
      </c>
      <c r="AJ82" s="380" t="str" cm="1">
        <f t="array" ref="AJ82" xml:space="preserve"> IFERROR( INDEX(韻母資料表, $N82, AJ$5), "" )</f>
        <v>ai</v>
      </c>
      <c r="AK82" s="373" t="str" cm="1">
        <f t="array" ref="AK82" xml:space="preserve"> IFERROR( INDEX(閩拚聲調符號表, $T82, $E82), "" )</f>
        <v>ā</v>
      </c>
      <c r="AL82" s="380" t="str">
        <f t="shared" si="27"/>
        <v>āi</v>
      </c>
    </row>
    <row r="83" spans="1:38">
      <c r="A83" s="333">
        <f t="shared" si="14"/>
        <v>76</v>
      </c>
      <c r="B83" s="334" t="s">
        <v>357</v>
      </c>
      <c r="C83" s="335" t="s">
        <v>305</v>
      </c>
      <c r="D83" s="335" t="s">
        <v>67</v>
      </c>
      <c r="E83" s="336">
        <v>7</v>
      </c>
      <c r="F83" s="400" t="str" cm="1">
        <f t="array" aca="1" ref="F83" ca="1" xml:space="preserve"> IF($D83="", "", $B83 &amp; " (" &amp; INDIRECT(ADDRESS( ROW(), COLUMN() + F$5 )) &amp; ") " )</f>
        <v xml:space="preserve">洞 (ㄊㆲ˫) </v>
      </c>
      <c r="G83" s="337" t="str">
        <f t="shared" si="19"/>
        <v>公七他</v>
      </c>
      <c r="H83" s="394" t="str">
        <f t="shared" si="20"/>
        <v>thōng</v>
      </c>
      <c r="I83" s="396" t="str">
        <f t="shared" si="21"/>
        <v>thōng</v>
      </c>
      <c r="J83" s="381" t="str">
        <f t="shared" si="22"/>
        <v>tōng</v>
      </c>
      <c r="K83" s="338" t="str">
        <f t="shared" si="23"/>
        <v>ㄊㆲ˫</v>
      </c>
      <c r="L83" s="349"/>
      <c r="M83" s="350">
        <f t="shared" si="15"/>
        <v>6</v>
      </c>
      <c r="N83" s="350">
        <f t="shared" si="16"/>
        <v>63</v>
      </c>
      <c r="O83" s="351" t="str" cm="1">
        <f t="array" ref="O83" xml:space="preserve"> IFERROR( INDEX(聲母資料表, $M83, O$5), "")</f>
        <v>他</v>
      </c>
      <c r="P83" s="351" t="str" cm="1">
        <f t="array" ref="P83" xml:space="preserve"> IFERROR( INDEX(韻母資料表, $N83, P$5), "")</f>
        <v>公</v>
      </c>
      <c r="Q83" s="352">
        <f t="shared" si="17"/>
        <v>7</v>
      </c>
      <c r="R83" s="395" t="str">
        <f t="shared" si="24"/>
        <v>七</v>
      </c>
      <c r="S83" s="351" t="str" cm="1">
        <f t="array" ref="S83" xml:space="preserve"> IFERROR( INDEX(調符字母, Q83, 1), "")</f>
        <v>o</v>
      </c>
      <c r="T83" s="352">
        <f t="shared" si="18"/>
        <v>4</v>
      </c>
      <c r="U83" s="373" t="str" cm="1">
        <f t="array" ref="U83" xml:space="preserve"> IFERROR( INDEX(聲調對照表, $T83, $E83), "" )</f>
        <v>ō</v>
      </c>
      <c r="W83" s="380" t="str" cm="1">
        <f t="array" ref="W83" xml:space="preserve"> IFERROR( IF( INDEX(聲母資料表, $M83, W$5)=0, "", INDEX(聲母資料表, $M83, W$5) ), "")</f>
        <v>ㄊ</v>
      </c>
      <c r="X83" s="380" t="str" cm="1">
        <f t="array" ref="X83" xml:space="preserve"> IFERROR( INDEX(韻母資料表, $N83, X$5), "" )</f>
        <v>ㆲ</v>
      </c>
      <c r="Y83" s="380" t="str" cm="1">
        <f t="array" ref="Y83" xml:space="preserve"> IFERROR( IF($E83="", "", INDEX(方音聲調符號表, 1, $E83) ), "" )</f>
        <v>˫</v>
      </c>
      <c r="AA83" s="380" t="str" cm="1">
        <f t="array" ref="AA83" xml:space="preserve"> IFERROR( IF( INDEX(聲母資料表, $M83, AA$5)=0, "", INDEX(聲母資料表, $M83, AA$5) ), "")</f>
        <v>th</v>
      </c>
      <c r="AB83" s="380" t="str" cm="1">
        <f t="array" ref="AB83" xml:space="preserve"> IFERROR( INDEX(韻母資料表, $N83, AB$5), "" )</f>
        <v>ong</v>
      </c>
      <c r="AC83" s="380" t="str">
        <f t="shared" si="25"/>
        <v>ōng</v>
      </c>
      <c r="AE83" s="380" t="str" cm="1">
        <f t="array" ref="AE83" xml:space="preserve"> IFERROR( IF( INDEX(聲母資料表, $M83, AE$5)=0, "", INDEX(聲母資料表, $M83, AE$5) ), "")</f>
        <v>th</v>
      </c>
      <c r="AF83" s="380" t="str" cm="1">
        <f t="array" ref="AF83" xml:space="preserve"> IFERROR( INDEX(韻母資料表, $N83, AF$5), "" )</f>
        <v>ong</v>
      </c>
      <c r="AG83" s="380" t="str">
        <f t="shared" si="26"/>
        <v>ōng</v>
      </c>
      <c r="AI83" s="380" t="str" cm="1">
        <f t="array" ref="AI83" xml:space="preserve"> IFERROR( IF( INDEX(聲母資料表, $M83, AI$5)=0, "", INDEX(聲母資料表, $M83, AI$5) ), "")</f>
        <v>t</v>
      </c>
      <c r="AJ83" s="380" t="str" cm="1">
        <f t="array" ref="AJ83" xml:space="preserve"> IFERROR( INDEX(韻母資料表, $N83, AJ$5), "" )</f>
        <v>ong</v>
      </c>
      <c r="AK83" s="373" t="str" cm="1">
        <f t="array" ref="AK83" xml:space="preserve"> IFERROR( INDEX(閩拚聲調符號表, $T83, $E83), "" )</f>
        <v>ō</v>
      </c>
      <c r="AL83" s="380" t="str">
        <f t="shared" si="27"/>
        <v>ōng</v>
      </c>
    </row>
    <row r="84" spans="1:38">
      <c r="A84" s="333">
        <f t="shared" si="14"/>
        <v>77</v>
      </c>
      <c r="B84" s="334" t="s">
        <v>358</v>
      </c>
      <c r="C84" s="335" t="s">
        <v>305</v>
      </c>
      <c r="D84" s="335" t="s">
        <v>78</v>
      </c>
      <c r="E84" s="336">
        <v>5</v>
      </c>
      <c r="F84" s="400" t="str" cm="1">
        <f t="array" aca="1" ref="F84" ca="1" xml:space="preserve"> IF($D84="", "", $B84 &amp; " (" &amp; INDIRECT(ADDRESS( ROW(), COLUMN() + F$5 )) &amp; ") " )</f>
        <v xml:space="preserve">庭 (ㄊㄧㄥˊ) </v>
      </c>
      <c r="G84" s="337" t="str">
        <f t="shared" si="19"/>
        <v>經五他</v>
      </c>
      <c r="H84" s="394" t="str">
        <f t="shared" si="20"/>
        <v>thing</v>
      </c>
      <c r="I84" s="396" t="str">
        <f t="shared" si="21"/>
        <v>thing</v>
      </c>
      <c r="J84" s="381" t="str">
        <f t="shared" si="22"/>
        <v>ting</v>
      </c>
      <c r="K84" s="338" t="str">
        <f t="shared" si="23"/>
        <v>ㄊㄧㄥˊ</v>
      </c>
      <c r="L84" s="349"/>
      <c r="M84" s="350">
        <f t="shared" si="15"/>
        <v>6</v>
      </c>
      <c r="N84" s="350">
        <f t="shared" si="16"/>
        <v>44</v>
      </c>
      <c r="O84" s="351" t="str" cm="1">
        <f t="array" ref="O84" xml:space="preserve"> IFERROR( INDEX(聲母資料表, $M84, O$5), "")</f>
        <v>他</v>
      </c>
      <c r="P84" s="351" t="str" cm="1">
        <f t="array" ref="P84" xml:space="preserve"> IFERROR( INDEX(韻母資料表, $N84, P$5), "")</f>
        <v>經</v>
      </c>
      <c r="Q84" s="352">
        <f t="shared" si="17"/>
        <v>9</v>
      </c>
      <c r="R84" s="395" t="str">
        <f t="shared" si="24"/>
        <v>五</v>
      </c>
      <c r="S84" s="351" t="str" cm="1">
        <f t="array" ref="S84" xml:space="preserve"> IFERROR( INDEX(調符字母, Q84, 1), "")</f>
        <v>e</v>
      </c>
      <c r="T84" s="352">
        <f t="shared" si="18"/>
        <v>2</v>
      </c>
      <c r="U84" s="373" t="str" cm="1">
        <f t="array" ref="U84" xml:space="preserve"> IFERROR( INDEX(聲調對照表, $T84, $E84), "" )</f>
        <v>ê</v>
      </c>
      <c r="W84" s="380" t="str" cm="1">
        <f t="array" ref="W84" xml:space="preserve"> IFERROR( IF( INDEX(聲母資料表, $M84, W$5)=0, "", INDEX(聲母資料表, $M84, W$5) ), "")</f>
        <v>ㄊ</v>
      </c>
      <c r="X84" s="380" t="str" cm="1">
        <f t="array" ref="X84" xml:space="preserve"> IFERROR( INDEX(韻母資料表, $N84, X$5), "" )</f>
        <v>ㄧㄥ</v>
      </c>
      <c r="Y84" s="380" t="str" cm="1">
        <f t="array" ref="Y84" xml:space="preserve"> IFERROR( IF($E84="", "", INDEX(方音聲調符號表, 1, $E84) ), "" )</f>
        <v>ˊ</v>
      </c>
      <c r="AA84" s="380" t="str" cm="1">
        <f t="array" ref="AA84" xml:space="preserve"> IFERROR( IF( INDEX(聲母資料表, $M84, AA$5)=0, "", INDEX(聲母資料表, $M84, AA$5) ), "")</f>
        <v>th</v>
      </c>
      <c r="AB84" s="380" t="str" cm="1">
        <f t="array" ref="AB84" xml:space="preserve"> IFERROR( INDEX(韻母資料表, $N84, AB$5), "" )</f>
        <v>ing</v>
      </c>
      <c r="AC84" s="380" t="str">
        <f t="shared" si="25"/>
        <v>ing</v>
      </c>
      <c r="AE84" s="380" t="str" cm="1">
        <f t="array" ref="AE84" xml:space="preserve"> IFERROR( IF( INDEX(聲母資料表, $M84, AE$5)=0, "", INDEX(聲母資料表, $M84, AE$5) ), "")</f>
        <v>th</v>
      </c>
      <c r="AF84" s="380" t="str" cm="1">
        <f t="array" ref="AF84" xml:space="preserve"> IFERROR( INDEX(韻母資料表, $N84, AF$5), "" )</f>
        <v>ing</v>
      </c>
      <c r="AG84" s="380" t="str">
        <f t="shared" si="26"/>
        <v>ing</v>
      </c>
      <c r="AI84" s="380" t="str" cm="1">
        <f t="array" ref="AI84" xml:space="preserve"> IFERROR( IF( INDEX(聲母資料表, $M84, AI$5)=0, "", INDEX(聲母資料表, $M84, AI$5) ), "")</f>
        <v>t</v>
      </c>
      <c r="AJ84" s="380" t="str" cm="1">
        <f t="array" ref="AJ84" xml:space="preserve"> IFERROR( INDEX(韻母資料表, $N84, AJ$5), "" )</f>
        <v>ing</v>
      </c>
      <c r="AK84" s="373" t="str" cm="1">
        <f t="array" ref="AK84" xml:space="preserve"> IFERROR( INDEX(閩拚聲調符號表, $T84, $E84), "" )</f>
        <v>è</v>
      </c>
      <c r="AL84" s="380" t="str">
        <f t="shared" si="27"/>
        <v>ing</v>
      </c>
    </row>
    <row r="85" spans="1:38">
      <c r="A85" s="333">
        <f t="shared" si="14"/>
        <v>78</v>
      </c>
      <c r="B85" s="334" t="s">
        <v>359</v>
      </c>
      <c r="C85" s="335" t="s">
        <v>317</v>
      </c>
      <c r="D85" s="335" t="s">
        <v>111</v>
      </c>
      <c r="E85" s="336">
        <v>4</v>
      </c>
      <c r="F85" s="400" t="str" cm="1">
        <f t="array" aca="1" ref="F85" ca="1" xml:space="preserve"> IF($D85="", "", $B85 &amp; " (" &amp; INDIRECT(ADDRESS( ROW(), COLUMN() + F$5 )) &amp; ") " )</f>
        <v xml:space="preserve">一 (ㄧㆵ) </v>
      </c>
      <c r="G85" s="337" t="str">
        <f t="shared" si="19"/>
        <v>巾四英</v>
      </c>
      <c r="H85" s="394" t="str">
        <f t="shared" si="20"/>
        <v>it</v>
      </c>
      <c r="I85" s="396" t="str">
        <f t="shared" si="21"/>
        <v>it</v>
      </c>
      <c r="J85" s="381" t="str">
        <f t="shared" si="22"/>
        <v>ǐt</v>
      </c>
      <c r="K85" s="338" t="str">
        <f t="shared" si="23"/>
        <v>ㄧㆵ</v>
      </c>
      <c r="L85" s="349"/>
      <c r="M85" s="350">
        <f t="shared" si="15"/>
        <v>22</v>
      </c>
      <c r="N85" s="350">
        <f t="shared" si="16"/>
        <v>43</v>
      </c>
      <c r="O85" s="351" t="str" cm="1">
        <f t="array" ref="O85" xml:space="preserve"> IFERROR( INDEX(聲母資料表, $M85, O$5), "")</f>
        <v>英</v>
      </c>
      <c r="P85" s="351" t="str" cm="1">
        <f t="array" ref="P85" xml:space="preserve"> IFERROR( INDEX(韻母資料表, $N85, P$5), "")</f>
        <v>巾</v>
      </c>
      <c r="Q85" s="352">
        <f t="shared" si="17"/>
        <v>17</v>
      </c>
      <c r="R85" s="395" t="str">
        <f t="shared" si="24"/>
        <v>四</v>
      </c>
      <c r="S85" s="351" t="str" cm="1">
        <f t="array" ref="S85" xml:space="preserve"> IFERROR( INDEX(調符字母, Q85, 1), "")</f>
        <v>i</v>
      </c>
      <c r="T85" s="352">
        <f t="shared" si="18"/>
        <v>3</v>
      </c>
      <c r="U85" s="373" t="str" cm="1">
        <f t="array" ref="U85" xml:space="preserve"> IFERROR( INDEX(聲調對照表, $T85, $E85), "" )</f>
        <v>i</v>
      </c>
      <c r="W85" s="380" t="str" cm="1">
        <f t="array" ref="W85" xml:space="preserve"> IFERROR( IF( INDEX(聲母資料表, $M85, W$5)=0, "", INDEX(聲母資料表, $M85, W$5) ), "")</f>
        <v/>
      </c>
      <c r="X85" s="380" t="str" cm="1">
        <f t="array" ref="X85" xml:space="preserve"> IFERROR( INDEX(韻母資料表, $N85, X$5), "" )</f>
        <v>ㄧㆵ</v>
      </c>
      <c r="Y85" s="380" t="str" cm="1">
        <f t="array" ref="Y85" xml:space="preserve"> IFERROR( IF($E85="", "", INDEX(方音聲調符號表, 1, $E85) ), "" )</f>
        <v/>
      </c>
      <c r="AA85" s="380" t="str" cm="1">
        <f t="array" ref="AA85" xml:space="preserve"> IFERROR( IF( INDEX(聲母資料表, $M85, AA$5)=0, "", INDEX(聲母資料表, $M85, AA$5) ), "")</f>
        <v xml:space="preserve"> </v>
      </c>
      <c r="AB85" s="380" t="str" cm="1">
        <f t="array" ref="AB85" xml:space="preserve"> IFERROR( INDEX(韻母資料表, $N85, AB$5), "" )</f>
        <v>it</v>
      </c>
      <c r="AC85" s="380" t="str">
        <f t="shared" si="25"/>
        <v>it</v>
      </c>
      <c r="AE85" s="380" t="str" cm="1">
        <f t="array" ref="AE85" xml:space="preserve"> IFERROR( IF( INDEX(聲母資料表, $M85, AE$5)=0, "", INDEX(聲母資料表, $M85, AE$5) ), "")</f>
        <v xml:space="preserve"> </v>
      </c>
      <c r="AF85" s="380" t="str" cm="1">
        <f t="array" ref="AF85" xml:space="preserve"> IFERROR( INDEX(韻母資料表, $N85, AF$5), "" )</f>
        <v>it</v>
      </c>
      <c r="AG85" s="380" t="str">
        <f t="shared" si="26"/>
        <v>it</v>
      </c>
      <c r="AI85" s="380" t="str" cm="1">
        <f t="array" ref="AI85" xml:space="preserve"> IFERROR( IF( INDEX(聲母資料表, $M85, AI$5)=0, "", INDEX(聲母資料表, $M85, AI$5) ), "")</f>
        <v/>
      </c>
      <c r="AJ85" s="380" t="str" cm="1">
        <f t="array" ref="AJ85" xml:space="preserve"> IFERROR( INDEX(韻母資料表, $N85, AJ$5), "" )</f>
        <v>it</v>
      </c>
      <c r="AK85" s="373" t="str" cm="1">
        <f t="array" ref="AK85" xml:space="preserve"> IFERROR( INDEX(閩拚聲調符號表, $T85, $E85), "" )</f>
        <v>ǐ</v>
      </c>
      <c r="AL85" s="380" t="str">
        <f t="shared" si="27"/>
        <v>ǐt</v>
      </c>
    </row>
    <row r="86" spans="1:38">
      <c r="A86" s="333">
        <f t="shared" si="14"/>
        <v>79</v>
      </c>
      <c r="B86" s="334" t="s">
        <v>360</v>
      </c>
      <c r="C86" s="335" t="s">
        <v>326</v>
      </c>
      <c r="D86" s="335" t="s">
        <v>86</v>
      </c>
      <c r="E86" s="336">
        <v>5</v>
      </c>
      <c r="F86" s="400" t="str" cm="1">
        <f t="array" aca="1" ref="F86" ca="1" xml:space="preserve"> IF($D86="", "", $B86 &amp; " (" &amp; INDIRECT(ADDRESS( ROW(), COLUMN() + F$5 )) &amp; ") " )</f>
        <v xml:space="preserve">湖 (ㄏㆦˊ) </v>
      </c>
      <c r="G86" s="337" t="str">
        <f t="shared" si="19"/>
        <v>沽五喜</v>
      </c>
      <c r="H86" s="394" t="str">
        <f t="shared" si="20"/>
        <v>ho͘</v>
      </c>
      <c r="I86" s="396" t="str">
        <f t="shared" si="21"/>
        <v>hôo</v>
      </c>
      <c r="J86" s="381" t="str">
        <f t="shared" si="22"/>
        <v>hòo</v>
      </c>
      <c r="K86" s="338" t="str">
        <f t="shared" si="23"/>
        <v>ㄏㆦˊ</v>
      </c>
      <c r="L86" s="349"/>
      <c r="M86" s="350">
        <f t="shared" si="15"/>
        <v>21</v>
      </c>
      <c r="N86" s="350">
        <f t="shared" si="16"/>
        <v>59</v>
      </c>
      <c r="O86" s="351" t="str" cm="1">
        <f t="array" ref="O86" xml:space="preserve"> IFERROR( INDEX(聲母資料表, $M86, O$5), "")</f>
        <v>喜</v>
      </c>
      <c r="P86" s="351" t="str" cm="1">
        <f t="array" ref="P86" xml:space="preserve"> IFERROR( INDEX(韻母資料表, $N86, P$5), "")</f>
        <v>沽</v>
      </c>
      <c r="Q86" s="352">
        <f t="shared" si="17"/>
        <v>11</v>
      </c>
      <c r="R86" s="395" t="str">
        <f t="shared" si="24"/>
        <v>五</v>
      </c>
      <c r="S86" s="351" t="str" cm="1">
        <f t="array" ref="S86" xml:space="preserve"> IFERROR( INDEX(調符字母, Q86, 1), "")</f>
        <v>oo</v>
      </c>
      <c r="T86" s="352">
        <f t="shared" si="18"/>
        <v>5</v>
      </c>
      <c r="U86" s="373" t="str" cm="1">
        <f t="array" ref="U86" xml:space="preserve"> IFERROR( INDEX(聲調對照表, $T86, $E86), "" )</f>
        <v>ôo</v>
      </c>
      <c r="W86" s="380" t="str" cm="1">
        <f t="array" ref="W86" xml:space="preserve"> IFERROR( IF( INDEX(聲母資料表, $M86, W$5)=0, "", INDEX(聲母資料表, $M86, W$5) ), "")</f>
        <v>ㄏ</v>
      </c>
      <c r="X86" s="380" t="str" cm="1">
        <f t="array" ref="X86" xml:space="preserve"> IFERROR( INDEX(韻母資料表, $N86, X$5), "" )</f>
        <v>ㆦ</v>
      </c>
      <c r="Y86" s="380" t="str" cm="1">
        <f t="array" ref="Y86" xml:space="preserve"> IFERROR( IF($E86="", "", INDEX(方音聲調符號表, 1, $E86) ), "" )</f>
        <v>ˊ</v>
      </c>
      <c r="AA86" s="380" t="str" cm="1">
        <f t="array" ref="AA86" xml:space="preserve"> IFERROR( IF( INDEX(聲母資料表, $M86, AA$5)=0, "", INDEX(聲母資料表, $M86, AA$5) ), "")</f>
        <v>h</v>
      </c>
      <c r="AB86" s="380" t="str" cm="1">
        <f t="array" ref="AB86" xml:space="preserve"> IFERROR( INDEX(韻母資料表, $N86, AB$5), "" )</f>
        <v>oo</v>
      </c>
      <c r="AC86" s="380" t="str">
        <f t="shared" si="25"/>
        <v>ôo</v>
      </c>
      <c r="AE86" s="380" t="str" cm="1">
        <f t="array" ref="AE86" xml:space="preserve"> IFERROR( IF( INDEX(聲母資料表, $M86, AE$5)=0, "", INDEX(聲母資料表, $M86, AE$5) ), "")</f>
        <v>h</v>
      </c>
      <c r="AF86" s="380" t="str" cm="1">
        <f t="array" ref="AF86" xml:space="preserve"> IFERROR( INDEX(韻母資料表, $N86, AF$5), "" )</f>
        <v>o͘</v>
      </c>
      <c r="AG86" s="380" t="str">
        <f t="shared" si="26"/>
        <v>o͘</v>
      </c>
      <c r="AI86" s="380" t="str" cm="1">
        <f t="array" ref="AI86" xml:space="preserve"> IFERROR( IF( INDEX(聲母資料表, $M86, AI$5)=0, "", INDEX(聲母資料表, $M86, AI$5) ), "")</f>
        <v>h</v>
      </c>
      <c r="AJ86" s="380" t="str" cm="1">
        <f t="array" ref="AJ86" xml:space="preserve"> IFERROR( INDEX(韻母資料表, $N86, AJ$5), "" )</f>
        <v>oo</v>
      </c>
      <c r="AK86" s="373" t="str" cm="1">
        <f t="array" ref="AK86" xml:space="preserve"> IFERROR( INDEX(閩拚聲調符號表, $T86, $E86), "" )</f>
        <v>òo</v>
      </c>
      <c r="AL86" s="380" t="str">
        <f t="shared" si="27"/>
        <v>òo</v>
      </c>
    </row>
    <row r="87" spans="1:38">
      <c r="A87" s="333">
        <f t="shared" si="14"/>
        <v>80</v>
      </c>
      <c r="B87" s="334" t="s">
        <v>315</v>
      </c>
      <c r="C87" s="335"/>
      <c r="D87" s="335"/>
      <c r="E87" s="336"/>
      <c r="F87" s="400" t="str" cm="1">
        <f t="array" aca="1" ref="F87" ca="1" xml:space="preserve"> IF($D87="", "", $B87 &amp; " (" &amp; INDIRECT(ADDRESS( ROW(), COLUMN() + F$5 )) &amp; ") " )</f>
        <v/>
      </c>
      <c r="G87" s="337" t="str">
        <f t="shared" si="19"/>
        <v/>
      </c>
      <c r="H87" s="394" t="str">
        <f t="shared" si="20"/>
        <v/>
      </c>
      <c r="I87" s="396" t="str">
        <f t="shared" si="21"/>
        <v/>
      </c>
      <c r="J87" s="381" t="str">
        <f t="shared" si="22"/>
        <v/>
      </c>
      <c r="K87" s="338" t="str">
        <f t="shared" si="23"/>
        <v/>
      </c>
      <c r="L87" s="349"/>
      <c r="M87" s="350" t="str">
        <f t="shared" si="15"/>
        <v/>
      </c>
      <c r="N87" s="350" t="str">
        <f t="shared" si="16"/>
        <v/>
      </c>
      <c r="O87" s="351" t="str" cm="1">
        <f t="array" ref="O87" xml:space="preserve"> IFERROR( INDEX(聲母資料表, $M87, O$5), "")</f>
        <v/>
      </c>
      <c r="P87" s="351" t="str" cm="1">
        <f t="array" ref="P87" xml:space="preserve"> IFERROR( INDEX(韻母資料表, $N87, P$5), "")</f>
        <v/>
      </c>
      <c r="Q87" s="352" t="str">
        <f t="shared" si="17"/>
        <v/>
      </c>
      <c r="R87" s="395" t="str">
        <f t="shared" si="24"/>
        <v/>
      </c>
      <c r="S87" s="351" t="str" cm="1">
        <f t="array" ref="S87" xml:space="preserve"> IFERROR( INDEX(調符字母, Q87, 1), "")</f>
        <v/>
      </c>
      <c r="T87" s="352" t="str">
        <f t="shared" si="18"/>
        <v/>
      </c>
      <c r="U87" s="373" t="str" cm="1">
        <f t="array" ref="U87" xml:space="preserve"> IFERROR( INDEX(聲調對照表, $T87, $E87), "" )</f>
        <v/>
      </c>
      <c r="W87" s="380" t="str" cm="1">
        <f t="array" ref="W87" xml:space="preserve"> IFERROR( IF( INDEX(聲母資料表, $M87, W$5)=0, "", INDEX(聲母資料表, $M87, W$5) ), "")</f>
        <v/>
      </c>
      <c r="X87" s="380" t="str" cm="1">
        <f t="array" ref="X87" xml:space="preserve"> IFERROR( INDEX(韻母資料表, $N87, X$5), "" )</f>
        <v/>
      </c>
      <c r="Y87" s="380" t="str" cm="1">
        <f t="array" ref="Y87" xml:space="preserve"> IFERROR( IF($E87="", "", INDEX(方音聲調符號表, 1, $E87) ), "" )</f>
        <v/>
      </c>
      <c r="AA87" s="380" t="str" cm="1">
        <f t="array" ref="AA87" xml:space="preserve"> IFERROR( IF( INDEX(聲母資料表, $M87, AA$5)=0, "", INDEX(聲母資料表, $M87, AA$5) ), "")</f>
        <v/>
      </c>
      <c r="AB87" s="380" t="str" cm="1">
        <f t="array" ref="AB87" xml:space="preserve"> IFERROR( INDEX(韻母資料表, $N87, AB$5), "" )</f>
        <v/>
      </c>
      <c r="AC87" s="380" t="str">
        <f t="shared" si="25"/>
        <v/>
      </c>
      <c r="AE87" s="380" t="str" cm="1">
        <f t="array" ref="AE87" xml:space="preserve"> IFERROR( IF( INDEX(聲母資料表, $M87, AE$5)=0, "", INDEX(聲母資料表, $M87, AE$5) ), "")</f>
        <v/>
      </c>
      <c r="AF87" s="380" t="str" cm="1">
        <f t="array" ref="AF87" xml:space="preserve"> IFERROR( INDEX(韻母資料表, $N87, AF$5), "" )</f>
        <v/>
      </c>
      <c r="AG87" s="380" t="str">
        <f t="shared" si="26"/>
        <v/>
      </c>
      <c r="AI87" s="380" t="str" cm="1">
        <f t="array" ref="AI87" xml:space="preserve"> IFERROR( IF( INDEX(聲母資料表, $M87, AI$5)=0, "", INDEX(聲母資料表, $M87, AI$5) ), "")</f>
        <v/>
      </c>
      <c r="AJ87" s="380" t="str" cm="1">
        <f t="array" ref="AJ87" xml:space="preserve"> IFERROR( INDEX(韻母資料表, $N87, AJ$5), "" )</f>
        <v/>
      </c>
      <c r="AK87" s="373" t="str" cm="1">
        <f t="array" ref="AK87" xml:space="preserve"> IFERROR( INDEX(閩拚聲調符號表, $T87, $E87), "" )</f>
        <v/>
      </c>
      <c r="AL87" s="380" t="str">
        <f t="shared" si="27"/>
        <v/>
      </c>
    </row>
    <row r="88" spans="1:38">
      <c r="A88" s="333">
        <f t="shared" si="14"/>
        <v>81</v>
      </c>
      <c r="B88" s="334" t="s">
        <v>361</v>
      </c>
      <c r="C88" s="335" t="s">
        <v>326</v>
      </c>
      <c r="D88" s="335" t="s">
        <v>71</v>
      </c>
      <c r="E88" s="336">
        <v>5</v>
      </c>
      <c r="F88" s="400" t="str" cm="1">
        <f t="array" aca="1" ref="F88" ca="1" xml:space="preserve"> IF($D88="", "", $B88 &amp; " (" &amp; INDIRECT(ADDRESS( ROW(), COLUMN() + F$5 )) &amp; ") " )</f>
        <v xml:space="preserve">銜 (ㄏㆰˊ) </v>
      </c>
      <c r="G88" s="337" t="str">
        <f t="shared" si="19"/>
        <v>甘五喜</v>
      </c>
      <c r="H88" s="394" t="str">
        <f t="shared" si="20"/>
        <v>hâm</v>
      </c>
      <c r="I88" s="396" t="str">
        <f t="shared" si="21"/>
        <v>hâm</v>
      </c>
      <c r="J88" s="381" t="str">
        <f t="shared" si="22"/>
        <v>hàm</v>
      </c>
      <c r="K88" s="338" t="str">
        <f t="shared" si="23"/>
        <v>ㄏㆰˊ</v>
      </c>
      <c r="L88" s="349"/>
      <c r="M88" s="350">
        <f t="shared" si="15"/>
        <v>21</v>
      </c>
      <c r="N88" s="350">
        <f t="shared" si="16"/>
        <v>7</v>
      </c>
      <c r="O88" s="351" t="str" cm="1">
        <f t="array" ref="O88" xml:space="preserve"> IFERROR( INDEX(聲母資料表, $M88, O$5), "")</f>
        <v>喜</v>
      </c>
      <c r="P88" s="351" t="str" cm="1">
        <f t="array" ref="P88" xml:space="preserve"> IFERROR( INDEX(韻母資料表, $N88, P$5), "")</f>
        <v>甘</v>
      </c>
      <c r="Q88" s="352">
        <f t="shared" si="17"/>
        <v>19</v>
      </c>
      <c r="R88" s="395" t="str">
        <f t="shared" si="24"/>
        <v>五</v>
      </c>
      <c r="S88" s="351" t="str" cm="1">
        <f t="array" ref="S88" xml:space="preserve"> IFERROR( INDEX(調符字母, Q88, 1), "")</f>
        <v>a</v>
      </c>
      <c r="T88" s="352">
        <f t="shared" si="18"/>
        <v>1</v>
      </c>
      <c r="U88" s="373" t="str" cm="1">
        <f t="array" ref="U88" xml:space="preserve"> IFERROR( INDEX(聲調對照表, $T88, $E88), "" )</f>
        <v>â</v>
      </c>
      <c r="W88" s="380" t="str" cm="1">
        <f t="array" ref="W88" xml:space="preserve"> IFERROR( IF( INDEX(聲母資料表, $M88, W$5)=0, "", INDEX(聲母資料表, $M88, W$5) ), "")</f>
        <v>ㄏ</v>
      </c>
      <c r="X88" s="380" t="str" cm="1">
        <f t="array" ref="X88" xml:space="preserve"> IFERROR( INDEX(韻母資料表, $N88, X$5), "" )</f>
        <v>ㆰ</v>
      </c>
      <c r="Y88" s="380" t="str" cm="1">
        <f t="array" ref="Y88" xml:space="preserve"> IFERROR( IF($E88="", "", INDEX(方音聲調符號表, 1, $E88) ), "" )</f>
        <v>ˊ</v>
      </c>
      <c r="AA88" s="380" t="str" cm="1">
        <f t="array" ref="AA88" xml:space="preserve"> IFERROR( IF( INDEX(聲母資料表, $M88, AA$5)=0, "", INDEX(聲母資料表, $M88, AA$5) ), "")</f>
        <v>h</v>
      </c>
      <c r="AB88" s="380" t="str" cm="1">
        <f t="array" ref="AB88" xml:space="preserve"> IFERROR( INDEX(韻母資料表, $N88, AB$5), "" )</f>
        <v>am</v>
      </c>
      <c r="AC88" s="380" t="str">
        <f t="shared" si="25"/>
        <v>âm</v>
      </c>
      <c r="AE88" s="380" t="str" cm="1">
        <f t="array" ref="AE88" xml:space="preserve"> IFERROR( IF( INDEX(聲母資料表, $M88, AE$5)=0, "", INDEX(聲母資料表, $M88, AE$5) ), "")</f>
        <v>h</v>
      </c>
      <c r="AF88" s="380" t="str" cm="1">
        <f t="array" ref="AF88" xml:space="preserve"> IFERROR( INDEX(韻母資料表, $N88, AF$5), "" )</f>
        <v>am</v>
      </c>
      <c r="AG88" s="380" t="str">
        <f t="shared" si="26"/>
        <v>âm</v>
      </c>
      <c r="AI88" s="380" t="str" cm="1">
        <f t="array" ref="AI88" xml:space="preserve"> IFERROR( IF( INDEX(聲母資料表, $M88, AI$5)=0, "", INDEX(聲母資料表, $M88, AI$5) ), "")</f>
        <v>h</v>
      </c>
      <c r="AJ88" s="380" t="str" cm="1">
        <f t="array" ref="AJ88" xml:space="preserve"> IFERROR( INDEX(韻母資料表, $N88, AJ$5), "" )</f>
        <v>am</v>
      </c>
      <c r="AK88" s="373" t="str" cm="1">
        <f t="array" ref="AK88" xml:space="preserve"> IFERROR( INDEX(閩拚聲調符號表, $T88, $E88), "" )</f>
        <v>à</v>
      </c>
      <c r="AL88" s="380" t="str">
        <f t="shared" si="27"/>
        <v>àm</v>
      </c>
    </row>
    <row r="89" spans="1:38">
      <c r="A89" s="333">
        <f t="shared" si="14"/>
        <v>82</v>
      </c>
      <c r="B89" s="334" t="s">
        <v>362</v>
      </c>
      <c r="C89" s="335" t="s">
        <v>317</v>
      </c>
      <c r="D89" s="335" t="s">
        <v>82</v>
      </c>
      <c r="E89" s="336">
        <v>2</v>
      </c>
      <c r="F89" s="400" t="str" cm="1">
        <f t="array" aca="1" ref="F89" ca="1" xml:space="preserve"> IF($D89="", "", $B89 &amp; " (" &amp; INDIRECT(ADDRESS( ROW(), COLUMN() + F$5 )) &amp; ") " )</f>
        <v xml:space="preserve">遠 (ㄨㄢˋ) </v>
      </c>
      <c r="G89" s="337" t="str">
        <f t="shared" si="19"/>
        <v>觀二英</v>
      </c>
      <c r="H89" s="394" t="str">
        <f t="shared" si="20"/>
        <v>uán</v>
      </c>
      <c r="I89" s="396" t="str">
        <f t="shared" si="21"/>
        <v>uán</v>
      </c>
      <c r="J89" s="381" t="str">
        <f t="shared" si="22"/>
        <v>uán</v>
      </c>
      <c r="K89" s="338" t="str">
        <f t="shared" si="23"/>
        <v>ㄨㄢˋ</v>
      </c>
      <c r="L89" s="349"/>
      <c r="M89" s="350">
        <f t="shared" si="15"/>
        <v>22</v>
      </c>
      <c r="N89" s="350">
        <f t="shared" si="16"/>
        <v>74</v>
      </c>
      <c r="O89" s="351" t="str" cm="1">
        <f t="array" ref="O89" xml:space="preserve"> IFERROR( INDEX(聲母資料表, $M89, O$5), "")</f>
        <v>英</v>
      </c>
      <c r="P89" s="351" t="str" cm="1">
        <f t="array" ref="P89" xml:space="preserve"> IFERROR( INDEX(韻母資料表, $N89, P$5), "")</f>
        <v>觀</v>
      </c>
      <c r="Q89" s="352">
        <f t="shared" si="17"/>
        <v>10</v>
      </c>
      <c r="R89" s="395" t="str">
        <f t="shared" si="24"/>
        <v>二</v>
      </c>
      <c r="S89" s="351" t="str" cm="1">
        <f t="array" ref="S89" xml:space="preserve"> IFERROR( INDEX(調符字母, Q89, 1), "")</f>
        <v>a</v>
      </c>
      <c r="T89" s="352">
        <f t="shared" si="18"/>
        <v>1</v>
      </c>
      <c r="U89" s="373" t="str" cm="1">
        <f t="array" ref="U89" xml:space="preserve"> IFERROR( INDEX(聲調對照表, $T89, $E89), "" )</f>
        <v>á</v>
      </c>
      <c r="W89" s="380" t="str" cm="1">
        <f t="array" ref="W89" xml:space="preserve"> IFERROR( IF( INDEX(聲母資料表, $M89, W$5)=0, "", INDEX(聲母資料表, $M89, W$5) ), "")</f>
        <v/>
      </c>
      <c r="X89" s="380" t="str" cm="1">
        <f t="array" ref="X89" xml:space="preserve"> IFERROR( INDEX(韻母資料表, $N89, X$5), "" )</f>
        <v>ㄨㄢ</v>
      </c>
      <c r="Y89" s="380" t="str" cm="1">
        <f t="array" ref="Y89" xml:space="preserve"> IFERROR( IF($E89="", "", INDEX(方音聲調符號表, 1, $E89) ), "" )</f>
        <v>ˋ</v>
      </c>
      <c r="AA89" s="380" t="str" cm="1">
        <f t="array" ref="AA89" xml:space="preserve"> IFERROR( IF( INDEX(聲母資料表, $M89, AA$5)=0, "", INDEX(聲母資料表, $M89, AA$5) ), "")</f>
        <v xml:space="preserve"> </v>
      </c>
      <c r="AB89" s="380" t="str" cm="1">
        <f t="array" ref="AB89" xml:space="preserve"> IFERROR( INDEX(韻母資料表, $N89, AB$5), "" )</f>
        <v>uan</v>
      </c>
      <c r="AC89" s="380" t="str">
        <f t="shared" si="25"/>
        <v>uán</v>
      </c>
      <c r="AE89" s="380" t="str" cm="1">
        <f t="array" ref="AE89" xml:space="preserve"> IFERROR( IF( INDEX(聲母資料表, $M89, AE$5)=0, "", INDEX(聲母資料表, $M89, AE$5) ), "")</f>
        <v xml:space="preserve"> </v>
      </c>
      <c r="AF89" s="380" t="str" cm="1">
        <f t="array" ref="AF89" xml:space="preserve"> IFERROR( INDEX(韻母資料表, $N89, AF$5), "" )</f>
        <v>uan</v>
      </c>
      <c r="AG89" s="380" t="str">
        <f t="shared" si="26"/>
        <v>uán</v>
      </c>
      <c r="AI89" s="380" t="str" cm="1">
        <f t="array" ref="AI89" xml:space="preserve"> IFERROR( IF( INDEX(聲母資料表, $M89, AI$5)=0, "", INDEX(聲母資料表, $M89, AI$5) ), "")</f>
        <v/>
      </c>
      <c r="AJ89" s="380" t="str" cm="1">
        <f t="array" ref="AJ89" xml:space="preserve"> IFERROR( INDEX(韻母資料表, $N89, AJ$5), "" )</f>
        <v>uan</v>
      </c>
      <c r="AK89" s="373" t="str" cm="1">
        <f t="array" ref="AK89" xml:space="preserve"> IFERROR( INDEX(閩拚聲調符號表, $T89, $E89), "" )</f>
        <v>á</v>
      </c>
      <c r="AL89" s="380" t="str">
        <f t="shared" si="27"/>
        <v>uán</v>
      </c>
    </row>
    <row r="90" spans="1:38">
      <c r="A90" s="333">
        <f t="shared" si="14"/>
        <v>83</v>
      </c>
      <c r="B90" s="334" t="s">
        <v>363</v>
      </c>
      <c r="C90" s="335" t="s">
        <v>299</v>
      </c>
      <c r="D90" s="335" t="s">
        <v>62</v>
      </c>
      <c r="E90" s="336">
        <v>1</v>
      </c>
      <c r="F90" s="400" t="str" cm="1">
        <f t="array" aca="1" ref="F90" ca="1" xml:space="preserve"> IF($D90="", "", $B90 &amp; " (" &amp; INDIRECT(ADDRESS( ROW(), COLUMN() + F$5 )) &amp; ") " )</f>
        <v xml:space="preserve">山 (ㄙㄢ) </v>
      </c>
      <c r="G90" s="337" t="str">
        <f t="shared" si="19"/>
        <v>干一時</v>
      </c>
      <c r="H90" s="394" t="str">
        <f t="shared" si="20"/>
        <v>san</v>
      </c>
      <c r="I90" s="396" t="str">
        <f t="shared" si="21"/>
        <v>san</v>
      </c>
      <c r="J90" s="381" t="str">
        <f t="shared" si="22"/>
        <v>sān</v>
      </c>
      <c r="K90" s="338" t="str">
        <f t="shared" si="23"/>
        <v>ㄙㄢ</v>
      </c>
      <c r="L90" s="349"/>
      <c r="M90" s="350">
        <f t="shared" si="15"/>
        <v>16</v>
      </c>
      <c r="N90" s="350">
        <f t="shared" si="16"/>
        <v>9</v>
      </c>
      <c r="O90" s="351" t="str" cm="1">
        <f t="array" ref="O90" xml:space="preserve"> IFERROR( INDEX(聲母資料表, $M90, O$5), "")</f>
        <v>時</v>
      </c>
      <c r="P90" s="351" t="str" cm="1">
        <f t="array" ref="P90" xml:space="preserve"> IFERROR( INDEX(韻母資料表, $N90, P$5), "")</f>
        <v>干</v>
      </c>
      <c r="Q90" s="352">
        <f t="shared" si="17"/>
        <v>6</v>
      </c>
      <c r="R90" s="395" t="str">
        <f t="shared" si="24"/>
        <v>一</v>
      </c>
      <c r="S90" s="351" t="str" cm="1">
        <f t="array" ref="S90" xml:space="preserve"> IFERROR( INDEX(調符字母, Q90, 1), "")</f>
        <v>a</v>
      </c>
      <c r="T90" s="352">
        <f t="shared" si="18"/>
        <v>1</v>
      </c>
      <c r="U90" s="373" t="str" cm="1">
        <f t="array" ref="U90" xml:space="preserve"> IFERROR( INDEX(聲調對照表, $T90, $E90), "" )</f>
        <v>a</v>
      </c>
      <c r="W90" s="380" t="str" cm="1">
        <f t="array" ref="W90" xml:space="preserve"> IFERROR( IF( INDEX(聲母資料表, $M90, W$5)=0, "", INDEX(聲母資料表, $M90, W$5) ), "")</f>
        <v>ㄙ</v>
      </c>
      <c r="X90" s="380" t="str" cm="1">
        <f t="array" ref="X90" xml:space="preserve"> IFERROR( INDEX(韻母資料表, $N90, X$5), "" )</f>
        <v>ㄢ</v>
      </c>
      <c r="Y90" s="380" t="str" cm="1">
        <f t="array" ref="Y90" xml:space="preserve"> IFERROR( IF($E90="", "", INDEX(方音聲調符號表, 1, $E90) ), "" )</f>
        <v/>
      </c>
      <c r="AA90" s="380" t="str" cm="1">
        <f t="array" ref="AA90" xml:space="preserve"> IFERROR( IF( INDEX(聲母資料表, $M90, AA$5)=0, "", INDEX(聲母資料表, $M90, AA$5) ), "")</f>
        <v>s</v>
      </c>
      <c r="AB90" s="380" t="str" cm="1">
        <f t="array" ref="AB90" xml:space="preserve"> IFERROR( INDEX(韻母資料表, $N90, AB$5), "" )</f>
        <v>an</v>
      </c>
      <c r="AC90" s="380" t="str">
        <f t="shared" si="25"/>
        <v>an</v>
      </c>
      <c r="AE90" s="380" t="str" cm="1">
        <f t="array" ref="AE90" xml:space="preserve"> IFERROR( IF( INDEX(聲母資料表, $M90, AE$5)=0, "", INDEX(聲母資料表, $M90, AE$5) ), "")</f>
        <v>s</v>
      </c>
      <c r="AF90" s="380" t="str" cm="1">
        <f t="array" ref="AF90" xml:space="preserve"> IFERROR( INDEX(韻母資料表, $N90, AF$5), "" )</f>
        <v>an</v>
      </c>
      <c r="AG90" s="380" t="str">
        <f t="shared" si="26"/>
        <v>an</v>
      </c>
      <c r="AI90" s="380" t="str" cm="1">
        <f t="array" ref="AI90" xml:space="preserve"> IFERROR( IF( INDEX(聲母資料表, $M90, AI$5)=0, "", INDEX(聲母資料表, $M90, AI$5) ), "")</f>
        <v>s</v>
      </c>
      <c r="AJ90" s="380" t="str" cm="1">
        <f t="array" ref="AJ90" xml:space="preserve"> IFERROR( INDEX(韻母資料表, $N90, AJ$5), "" )</f>
        <v>an</v>
      </c>
      <c r="AK90" s="373" t="str" cm="1">
        <f t="array" ref="AK90" xml:space="preserve"> IFERROR( INDEX(閩拚聲調符號表, $T90, $E90), "" )</f>
        <v>ā</v>
      </c>
      <c r="AL90" s="380" t="str">
        <f t="shared" si="27"/>
        <v>ān</v>
      </c>
    </row>
    <row r="91" spans="1:38">
      <c r="A91" s="333">
        <f t="shared" si="14"/>
        <v>84</v>
      </c>
      <c r="B91" s="334" t="s">
        <v>303</v>
      </c>
      <c r="C91" s="335"/>
      <c r="D91" s="335"/>
      <c r="E91" s="336"/>
      <c r="F91" s="400" t="str" cm="1">
        <f t="array" aca="1" ref="F91" ca="1" xml:space="preserve"> IF($D91="", "", $B91 &amp; " (" &amp; INDIRECT(ADDRESS( ROW(), COLUMN() + F$5 )) &amp; ") " )</f>
        <v/>
      </c>
      <c r="G91" s="337" t="str">
        <f t="shared" si="19"/>
        <v/>
      </c>
      <c r="H91" s="394" t="str">
        <f t="shared" si="20"/>
        <v/>
      </c>
      <c r="I91" s="396" t="str">
        <f t="shared" si="21"/>
        <v/>
      </c>
      <c r="J91" s="381" t="str">
        <f t="shared" si="22"/>
        <v/>
      </c>
      <c r="K91" s="338" t="str">
        <f t="shared" si="23"/>
        <v/>
      </c>
      <c r="L91" s="349"/>
      <c r="M91" s="350" t="str">
        <f t="shared" si="15"/>
        <v/>
      </c>
      <c r="N91" s="350" t="str">
        <f t="shared" si="16"/>
        <v/>
      </c>
      <c r="O91" s="351" t="str" cm="1">
        <f t="array" ref="O91" xml:space="preserve"> IFERROR( INDEX(聲母資料表, $M91, O$5), "")</f>
        <v/>
      </c>
      <c r="P91" s="351" t="str" cm="1">
        <f t="array" ref="P91" xml:space="preserve"> IFERROR( INDEX(韻母資料表, $N91, P$5), "")</f>
        <v/>
      </c>
      <c r="Q91" s="352" t="str">
        <f t="shared" si="17"/>
        <v/>
      </c>
      <c r="R91" s="395" t="str">
        <f t="shared" si="24"/>
        <v/>
      </c>
      <c r="S91" s="351" t="str" cm="1">
        <f t="array" ref="S91" xml:space="preserve"> IFERROR( INDEX(調符字母, Q91, 1), "")</f>
        <v/>
      </c>
      <c r="T91" s="352" t="str">
        <f t="shared" si="18"/>
        <v/>
      </c>
      <c r="U91" s="373" t="str" cm="1">
        <f t="array" ref="U91" xml:space="preserve"> IFERROR( INDEX(聲調對照表, $T91, $E91), "" )</f>
        <v/>
      </c>
      <c r="W91" s="380" t="str" cm="1">
        <f t="array" ref="W91" xml:space="preserve"> IFERROR( IF( INDEX(聲母資料表, $M91, W$5)=0, "", INDEX(聲母資料表, $M91, W$5) ), "")</f>
        <v/>
      </c>
      <c r="X91" s="380" t="str" cm="1">
        <f t="array" ref="X91" xml:space="preserve"> IFERROR( INDEX(韻母資料表, $N91, X$5), "" )</f>
        <v/>
      </c>
      <c r="Y91" s="380" t="str" cm="1">
        <f t="array" ref="Y91" xml:space="preserve"> IFERROR( IF($E91="", "", INDEX(方音聲調符號表, 1, $E91) ), "" )</f>
        <v/>
      </c>
      <c r="AA91" s="380" t="str" cm="1">
        <f t="array" ref="AA91" xml:space="preserve"> IFERROR( IF( INDEX(聲母資料表, $M91, AA$5)=0, "", INDEX(聲母資料表, $M91, AA$5) ), "")</f>
        <v/>
      </c>
      <c r="AB91" s="380" t="str" cm="1">
        <f t="array" ref="AB91" xml:space="preserve"> IFERROR( INDEX(韻母資料表, $N91, AB$5), "" )</f>
        <v/>
      </c>
      <c r="AC91" s="380" t="str">
        <f t="shared" si="25"/>
        <v/>
      </c>
      <c r="AE91" s="380" t="str" cm="1">
        <f t="array" ref="AE91" xml:space="preserve"> IFERROR( IF( INDEX(聲母資料表, $M91, AE$5)=0, "", INDEX(聲母資料表, $M91, AE$5) ), "")</f>
        <v/>
      </c>
      <c r="AF91" s="380" t="str" cm="1">
        <f t="array" ref="AF91" xml:space="preserve"> IFERROR( INDEX(韻母資料表, $N91, AF$5), "" )</f>
        <v/>
      </c>
      <c r="AG91" s="380" t="str">
        <f t="shared" si="26"/>
        <v/>
      </c>
      <c r="AI91" s="380" t="str" cm="1">
        <f t="array" ref="AI91" xml:space="preserve"> IFERROR( IF( INDEX(聲母資料表, $M91, AI$5)=0, "", INDEX(聲母資料表, $M91, AI$5) ), "")</f>
        <v/>
      </c>
      <c r="AJ91" s="380" t="str" cm="1">
        <f t="array" ref="AJ91" xml:space="preserve"> IFERROR( INDEX(韻母資料表, $N91, AJ$5), "" )</f>
        <v/>
      </c>
      <c r="AK91" s="373" t="str" cm="1">
        <f t="array" ref="AK91" xml:space="preserve"> IFERROR( INDEX(閩拚聲調符號表, $T91, $E91), "" )</f>
        <v/>
      </c>
      <c r="AL91" s="380" t="str">
        <f t="shared" si="27"/>
        <v/>
      </c>
    </row>
    <row r="92" spans="1:38">
      <c r="A92" s="333">
        <f t="shared" si="14"/>
        <v>85</v>
      </c>
      <c r="B92" s="334" t="s">
        <v>364</v>
      </c>
      <c r="C92" s="335" t="s">
        <v>322</v>
      </c>
      <c r="D92" s="335" t="s">
        <v>35</v>
      </c>
      <c r="E92" s="336">
        <v>1</v>
      </c>
      <c r="F92" s="400" t="str" cm="1">
        <f t="array" aca="1" ref="F92" ca="1" xml:space="preserve"> IF($D92="", "", $B92 &amp; " (" &amp; INDIRECT(ADDRESS( ROW(), COLUMN() + F$5 )) &amp; ") " )</f>
        <v xml:space="preserve">吞 (ㄨㄣ) </v>
      </c>
      <c r="G92" s="337" t="str">
        <f t="shared" si="19"/>
        <v>君一</v>
      </c>
      <c r="H92" s="394" t="str">
        <f t="shared" si="20"/>
        <v>un</v>
      </c>
      <c r="I92" s="396" t="str">
        <f t="shared" si="21"/>
        <v>un</v>
      </c>
      <c r="J92" s="381" t="str">
        <f t="shared" si="22"/>
        <v>ūn</v>
      </c>
      <c r="K92" s="338" t="str">
        <f t="shared" si="23"/>
        <v>ㄨㄣ</v>
      </c>
      <c r="L92" s="349"/>
      <c r="M92" s="350" t="str">
        <f t="shared" si="15"/>
        <v/>
      </c>
      <c r="N92" s="350">
        <f t="shared" si="16"/>
        <v>84</v>
      </c>
      <c r="O92" s="351" t="str" cm="1">
        <f t="array" ref="O92" xml:space="preserve"> IFERROR( INDEX(聲母資料表, $M92, O$5), "")</f>
        <v/>
      </c>
      <c r="P92" s="351" t="str" cm="1">
        <f t="array" ref="P92" xml:space="preserve"> IFERROR( INDEX(韻母資料表, $N92, P$5), "")</f>
        <v>君</v>
      </c>
      <c r="Q92" s="352">
        <f t="shared" si="17"/>
        <v>1</v>
      </c>
      <c r="R92" s="395" t="str">
        <f t="shared" si="24"/>
        <v>一</v>
      </c>
      <c r="S92" s="351" t="str" cm="1">
        <f t="array" ref="S92" xml:space="preserve"> IFERROR( INDEX(調符字母, Q92, 1), "")</f>
        <v>u</v>
      </c>
      <c r="T92" s="352">
        <f t="shared" si="18"/>
        <v>6</v>
      </c>
      <c r="U92" s="373" t="str" cm="1">
        <f t="array" ref="U92" xml:space="preserve"> IFERROR( INDEX(聲調對照表, $T92, $E92), "" )</f>
        <v>u</v>
      </c>
      <c r="W92" s="380" t="str" cm="1">
        <f t="array" ref="W92" xml:space="preserve"> IFERROR( IF( INDEX(聲母資料表, $M92, W$5)=0, "", INDEX(聲母資料表, $M92, W$5) ), "")</f>
        <v/>
      </c>
      <c r="X92" s="380" t="str" cm="1">
        <f t="array" ref="X92" xml:space="preserve"> IFERROR( INDEX(韻母資料表, $N92, X$5), "" )</f>
        <v>ㄨㄣ</v>
      </c>
      <c r="Y92" s="380" t="str" cm="1">
        <f t="array" ref="Y92" xml:space="preserve"> IFERROR( IF($E92="", "", INDEX(方音聲調符號表, 1, $E92) ), "" )</f>
        <v/>
      </c>
      <c r="AA92" s="380" t="str" cm="1">
        <f t="array" ref="AA92" xml:space="preserve"> IFERROR( IF( INDEX(聲母資料表, $M92, AA$5)=0, "", INDEX(聲母資料表, $M92, AA$5) ), "")</f>
        <v/>
      </c>
      <c r="AB92" s="380" t="str" cm="1">
        <f t="array" ref="AB92" xml:space="preserve"> IFERROR( INDEX(韻母資料表, $N92, AB$5), "" )</f>
        <v>un</v>
      </c>
      <c r="AC92" s="380" t="str">
        <f t="shared" si="25"/>
        <v>un</v>
      </c>
      <c r="AE92" s="380" t="str" cm="1">
        <f t="array" ref="AE92" xml:space="preserve"> IFERROR( IF( INDEX(聲母資料表, $M92, AE$5)=0, "", INDEX(聲母資料表, $M92, AE$5) ), "")</f>
        <v/>
      </c>
      <c r="AF92" s="380" t="str" cm="1">
        <f t="array" ref="AF92" xml:space="preserve"> IFERROR( INDEX(韻母資料表, $N92, AF$5), "" )</f>
        <v>un</v>
      </c>
      <c r="AG92" s="380" t="str">
        <f t="shared" si="26"/>
        <v>un</v>
      </c>
      <c r="AI92" s="380" t="str" cm="1">
        <f t="array" ref="AI92" xml:space="preserve"> IFERROR( IF( INDEX(聲母資料表, $M92, AI$5)=0, "", INDEX(聲母資料表, $M92, AI$5) ), "")</f>
        <v/>
      </c>
      <c r="AJ92" s="380" t="str" cm="1">
        <f t="array" ref="AJ92" xml:space="preserve"> IFERROR( INDEX(韻母資料表, $N92, AJ$5), "" )</f>
        <v>un</v>
      </c>
      <c r="AK92" s="373" t="str" cm="1">
        <f t="array" ref="AK92" xml:space="preserve"> IFERROR( INDEX(閩拚聲調符號表, $T92, $E92), "" )</f>
        <v>ū</v>
      </c>
      <c r="AL92" s="380" t="str">
        <f t="shared" si="27"/>
        <v>ūn</v>
      </c>
    </row>
    <row r="93" spans="1:38">
      <c r="A93" s="333">
        <f t="shared" si="14"/>
        <v>86</v>
      </c>
      <c r="B93" s="334" t="s">
        <v>365</v>
      </c>
      <c r="C93" s="335" t="s">
        <v>305</v>
      </c>
      <c r="D93" s="335" t="s">
        <v>115</v>
      </c>
      <c r="E93" s="336">
        <v>2</v>
      </c>
      <c r="F93" s="400" t="str" cm="1">
        <f t="array" aca="1" ref="F93" ca="1" xml:space="preserve"> IF($D93="", "", $B93 &amp; " (" &amp; INDIRECT(ADDRESS( ROW(), COLUMN() + F$5 )) &amp; ") " )</f>
        <v xml:space="preserve">長 (ㄊㄧㄤˋ) </v>
      </c>
      <c r="G93" s="337" t="str">
        <f t="shared" si="19"/>
        <v>姜二他</v>
      </c>
      <c r="H93" s="394" t="str">
        <f t="shared" si="20"/>
        <v>thiáng</v>
      </c>
      <c r="I93" s="396" t="str">
        <f t="shared" si="21"/>
        <v>thiáng</v>
      </c>
      <c r="J93" s="381" t="str">
        <f t="shared" si="22"/>
        <v>tiáng</v>
      </c>
      <c r="K93" s="338" t="str">
        <f t="shared" si="23"/>
        <v>ㄊㄧㄤˋ</v>
      </c>
      <c r="L93" s="349"/>
      <c r="M93" s="350">
        <f t="shared" si="15"/>
        <v>6</v>
      </c>
      <c r="N93" s="350">
        <f t="shared" si="16"/>
        <v>34</v>
      </c>
      <c r="O93" s="351" t="str" cm="1">
        <f t="array" ref="O93" xml:space="preserve"> IFERROR( INDEX(聲母資料表, $M93, O$5), "")</f>
        <v>他</v>
      </c>
      <c r="P93" s="351" t="str" cm="1">
        <f t="array" ref="P93" xml:space="preserve"> IFERROR( INDEX(韻母資料表, $N93, P$5), "")</f>
        <v>姜</v>
      </c>
      <c r="Q93" s="352">
        <f t="shared" si="17"/>
        <v>18</v>
      </c>
      <c r="R93" s="395" t="str">
        <f t="shared" si="24"/>
        <v>二</v>
      </c>
      <c r="S93" s="351" t="str" cm="1">
        <f t="array" ref="S93" xml:space="preserve"> IFERROR( INDEX(調符字母, Q93, 1), "")</f>
        <v>a</v>
      </c>
      <c r="T93" s="352">
        <f t="shared" si="18"/>
        <v>1</v>
      </c>
      <c r="U93" s="373" t="str" cm="1">
        <f t="array" ref="U93" xml:space="preserve"> IFERROR( INDEX(聲調對照表, $T93, $E93), "" )</f>
        <v>á</v>
      </c>
      <c r="W93" s="380" t="str" cm="1">
        <f t="array" ref="W93" xml:space="preserve"> IFERROR( IF( INDEX(聲母資料表, $M93, W$5)=0, "", INDEX(聲母資料表, $M93, W$5) ), "")</f>
        <v>ㄊ</v>
      </c>
      <c r="X93" s="380" t="str" cm="1">
        <f t="array" ref="X93" xml:space="preserve"> IFERROR( INDEX(韻母資料表, $N93, X$5), "" )</f>
        <v>ㄧㄤ</v>
      </c>
      <c r="Y93" s="380" t="str" cm="1">
        <f t="array" ref="Y93" xml:space="preserve"> IFERROR( IF($E93="", "", INDEX(方音聲調符號表, 1, $E93) ), "" )</f>
        <v>ˋ</v>
      </c>
      <c r="AA93" s="380" t="str" cm="1">
        <f t="array" ref="AA93" xml:space="preserve"> IFERROR( IF( INDEX(聲母資料表, $M93, AA$5)=0, "", INDEX(聲母資料表, $M93, AA$5) ), "")</f>
        <v>th</v>
      </c>
      <c r="AB93" s="380" t="str" cm="1">
        <f t="array" ref="AB93" xml:space="preserve"> IFERROR( INDEX(韻母資料表, $N93, AB$5), "" )</f>
        <v>iang</v>
      </c>
      <c r="AC93" s="380" t="str">
        <f t="shared" si="25"/>
        <v>iáng</v>
      </c>
      <c r="AE93" s="380" t="str" cm="1">
        <f t="array" ref="AE93" xml:space="preserve"> IFERROR( IF( INDEX(聲母資料表, $M93, AE$5)=0, "", INDEX(聲母資料表, $M93, AE$5) ), "")</f>
        <v>th</v>
      </c>
      <c r="AF93" s="380" t="str" cm="1">
        <f t="array" ref="AF93" xml:space="preserve"> IFERROR( INDEX(韻母資料表, $N93, AF$5), "" )</f>
        <v>iang</v>
      </c>
      <c r="AG93" s="380" t="str">
        <f t="shared" si="26"/>
        <v>iáng</v>
      </c>
      <c r="AI93" s="380" t="str" cm="1">
        <f t="array" ref="AI93" xml:space="preserve"> IFERROR( IF( INDEX(聲母資料表, $M93, AI$5)=0, "", INDEX(聲母資料表, $M93, AI$5) ), "")</f>
        <v>t</v>
      </c>
      <c r="AJ93" s="380" t="str" cm="1">
        <f t="array" ref="AJ93" xml:space="preserve"> IFERROR( INDEX(韻母資料表, $N93, AJ$5), "" )</f>
        <v>iang</v>
      </c>
      <c r="AK93" s="373" t="str" cm="1">
        <f t="array" ref="AK93" xml:space="preserve"> IFERROR( INDEX(閩拚聲調符號表, $T93, $E93), "" )</f>
        <v>á</v>
      </c>
      <c r="AL93" s="380" t="str">
        <f t="shared" si="27"/>
        <v>iáng</v>
      </c>
    </row>
    <row r="94" spans="1:38">
      <c r="A94" s="333">
        <f t="shared" si="14"/>
        <v>87</v>
      </c>
      <c r="B94" s="334" t="s">
        <v>127</v>
      </c>
      <c r="C94" s="335" t="s">
        <v>294</v>
      </c>
      <c r="D94" s="335" t="s">
        <v>88</v>
      </c>
      <c r="E94" s="336">
        <v>1</v>
      </c>
      <c r="F94" s="400" t="str" cm="1">
        <f t="array" aca="1" ref="F94" ca="1" xml:space="preserve"> IF($D94="", "", $B94 &amp; " (" &amp; INDIRECT(ADDRESS( ROW(), COLUMN() + F$5 )) &amp; ") " )</f>
        <v xml:space="preserve">江 (ㄎㄤ) </v>
      </c>
      <c r="G94" s="337" t="str">
        <f t="shared" si="19"/>
        <v>江一去</v>
      </c>
      <c r="H94" s="394" t="str">
        <f t="shared" si="20"/>
        <v>khang</v>
      </c>
      <c r="I94" s="396" t="str">
        <f t="shared" si="21"/>
        <v>khang</v>
      </c>
      <c r="J94" s="381" t="str">
        <f t="shared" si="22"/>
        <v>kāng</v>
      </c>
      <c r="K94" s="338" t="str">
        <f t="shared" si="23"/>
        <v>ㄎㄤ</v>
      </c>
      <c r="L94" s="349"/>
      <c r="M94" s="350">
        <f t="shared" si="15"/>
        <v>10</v>
      </c>
      <c r="N94" s="350">
        <f t="shared" si="16"/>
        <v>11</v>
      </c>
      <c r="O94" s="351" t="str" cm="1">
        <f t="array" ref="O94" xml:space="preserve"> IFERROR( INDEX(聲母資料表, $M94, O$5), "")</f>
        <v>去</v>
      </c>
      <c r="P94" s="351" t="str" cm="1">
        <f t="array" ref="P94" xml:space="preserve"> IFERROR( INDEX(韻母資料表, $N94, P$5), "")</f>
        <v>江</v>
      </c>
      <c r="Q94" s="352">
        <f t="shared" si="17"/>
        <v>21</v>
      </c>
      <c r="R94" s="395" t="str">
        <f t="shared" si="24"/>
        <v>一</v>
      </c>
      <c r="S94" s="351" t="str" cm="1">
        <f t="array" ref="S94" xml:space="preserve"> IFERROR( INDEX(調符字母, Q94, 1), "")</f>
        <v>a</v>
      </c>
      <c r="T94" s="352">
        <f t="shared" si="18"/>
        <v>1</v>
      </c>
      <c r="U94" s="373" t="str" cm="1">
        <f t="array" ref="U94" xml:space="preserve"> IFERROR( INDEX(聲調對照表, $T94, $E94), "" )</f>
        <v>a</v>
      </c>
      <c r="W94" s="380" t="str" cm="1">
        <f t="array" ref="W94" xml:space="preserve"> IFERROR( IF( INDEX(聲母資料表, $M94, W$5)=0, "", INDEX(聲母資料表, $M94, W$5) ), "")</f>
        <v>ㄎ</v>
      </c>
      <c r="X94" s="380" t="str" cm="1">
        <f t="array" ref="X94" xml:space="preserve"> IFERROR( INDEX(韻母資料表, $N94, X$5), "" )</f>
        <v>ㄤ</v>
      </c>
      <c r="Y94" s="380" t="str" cm="1">
        <f t="array" ref="Y94" xml:space="preserve"> IFERROR( IF($E94="", "", INDEX(方音聲調符號表, 1, $E94) ), "" )</f>
        <v/>
      </c>
      <c r="AA94" s="380" t="str" cm="1">
        <f t="array" ref="AA94" xml:space="preserve"> IFERROR( IF( INDEX(聲母資料表, $M94, AA$5)=0, "", INDEX(聲母資料表, $M94, AA$5) ), "")</f>
        <v>kh</v>
      </c>
      <c r="AB94" s="380" t="str" cm="1">
        <f t="array" ref="AB94" xml:space="preserve"> IFERROR( INDEX(韻母資料表, $N94, AB$5), "" )</f>
        <v>ang</v>
      </c>
      <c r="AC94" s="380" t="str">
        <f t="shared" si="25"/>
        <v>ang</v>
      </c>
      <c r="AE94" s="380" t="str" cm="1">
        <f t="array" ref="AE94" xml:space="preserve"> IFERROR( IF( INDEX(聲母資料表, $M94, AE$5)=0, "", INDEX(聲母資料表, $M94, AE$5) ), "")</f>
        <v>kh</v>
      </c>
      <c r="AF94" s="380" t="str" cm="1">
        <f t="array" ref="AF94" xml:space="preserve"> IFERROR( INDEX(韻母資料表, $N94, AF$5), "" )</f>
        <v>ang</v>
      </c>
      <c r="AG94" s="380" t="str">
        <f t="shared" si="26"/>
        <v>ang</v>
      </c>
      <c r="AI94" s="380" t="str" cm="1">
        <f t="array" ref="AI94" xml:space="preserve"> IFERROR( IF( INDEX(聲母資料表, $M94, AI$5)=0, "", INDEX(聲母資料表, $M94, AI$5) ), "")</f>
        <v>k</v>
      </c>
      <c r="AJ94" s="380" t="str" cm="1">
        <f t="array" ref="AJ94" xml:space="preserve"> IFERROR( INDEX(韻母資料表, $N94, AJ$5), "" )</f>
        <v>ang</v>
      </c>
      <c r="AK94" s="373" t="str" cm="1">
        <f t="array" ref="AK94" xml:space="preserve"> IFERROR( INDEX(閩拚聲調符號表, $T94, $E94), "" )</f>
        <v>ā</v>
      </c>
      <c r="AL94" s="380" t="str">
        <f t="shared" si="27"/>
        <v>āng</v>
      </c>
    </row>
    <row r="95" spans="1:38">
      <c r="A95" s="333">
        <f t="shared" si="14"/>
        <v>88</v>
      </c>
      <c r="B95" s="334" t="s">
        <v>303</v>
      </c>
      <c r="C95" s="335"/>
      <c r="D95" s="335"/>
      <c r="E95" s="336"/>
      <c r="F95" s="400" t="str" cm="1">
        <f t="array" aca="1" ref="F95" ca="1" xml:space="preserve"> IF($D95="", "", $B95 &amp; " (" &amp; INDIRECT(ADDRESS( ROW(), COLUMN() + F$5 )) &amp; ") " )</f>
        <v/>
      </c>
      <c r="G95" s="337" t="str">
        <f t="shared" si="19"/>
        <v/>
      </c>
      <c r="H95" s="394" t="str">
        <f t="shared" si="20"/>
        <v/>
      </c>
      <c r="I95" s="396" t="str">
        <f t="shared" si="21"/>
        <v/>
      </c>
      <c r="J95" s="381" t="str">
        <f t="shared" si="22"/>
        <v/>
      </c>
      <c r="K95" s="338" t="str">
        <f t="shared" si="23"/>
        <v/>
      </c>
      <c r="L95" s="349"/>
      <c r="M95" s="350" t="str">
        <f t="shared" si="15"/>
        <v/>
      </c>
      <c r="N95" s="350" t="str">
        <f t="shared" si="16"/>
        <v/>
      </c>
      <c r="O95" s="351" t="str" cm="1">
        <f t="array" ref="O95" xml:space="preserve"> IFERROR( INDEX(聲母資料表, $M95, O$5), "")</f>
        <v/>
      </c>
      <c r="P95" s="351" t="str" cm="1">
        <f t="array" ref="P95" xml:space="preserve"> IFERROR( INDEX(韻母資料表, $N95, P$5), "")</f>
        <v/>
      </c>
      <c r="Q95" s="352" t="str">
        <f t="shared" si="17"/>
        <v/>
      </c>
      <c r="R95" s="395" t="str">
        <f t="shared" si="24"/>
        <v/>
      </c>
      <c r="S95" s="351" t="str" cm="1">
        <f t="array" ref="S95" xml:space="preserve"> IFERROR( INDEX(調符字母, Q95, 1), "")</f>
        <v/>
      </c>
      <c r="T95" s="352" t="str">
        <f t="shared" si="18"/>
        <v/>
      </c>
      <c r="U95" s="373" t="str" cm="1">
        <f t="array" ref="U95" xml:space="preserve"> IFERROR( INDEX(聲調對照表, $T95, $E95), "" )</f>
        <v/>
      </c>
      <c r="W95" s="380" t="str" cm="1">
        <f t="array" ref="W95" xml:space="preserve"> IFERROR( IF( INDEX(聲母資料表, $M95, W$5)=0, "", INDEX(聲母資料表, $M95, W$5) ), "")</f>
        <v/>
      </c>
      <c r="X95" s="380" t="str" cm="1">
        <f t="array" ref="X95" xml:space="preserve"> IFERROR( INDEX(韻母資料表, $N95, X$5), "" )</f>
        <v/>
      </c>
      <c r="Y95" s="380" t="str" cm="1">
        <f t="array" ref="Y95" xml:space="preserve"> IFERROR( IF($E95="", "", INDEX(方音聲調符號表, 1, $E95) ), "" )</f>
        <v/>
      </c>
      <c r="AA95" s="380" t="str" cm="1">
        <f t="array" ref="AA95" xml:space="preserve"> IFERROR( IF( INDEX(聲母資料表, $M95, AA$5)=0, "", INDEX(聲母資料表, $M95, AA$5) ), "")</f>
        <v/>
      </c>
      <c r="AB95" s="380" t="str" cm="1">
        <f t="array" ref="AB95" xml:space="preserve"> IFERROR( INDEX(韻母資料表, $N95, AB$5), "" )</f>
        <v/>
      </c>
      <c r="AC95" s="380" t="str">
        <f t="shared" si="25"/>
        <v/>
      </c>
      <c r="AE95" s="380" t="str" cm="1">
        <f t="array" ref="AE95" xml:space="preserve"> IFERROR( IF( INDEX(聲母資料表, $M95, AE$5)=0, "", INDEX(聲母資料表, $M95, AE$5) ), "")</f>
        <v/>
      </c>
      <c r="AF95" s="380" t="str" cm="1">
        <f t="array" ref="AF95" xml:space="preserve"> IFERROR( INDEX(韻母資料表, $N95, AF$5), "" )</f>
        <v/>
      </c>
      <c r="AG95" s="380" t="str">
        <f t="shared" si="26"/>
        <v/>
      </c>
      <c r="AI95" s="380" t="str" cm="1">
        <f t="array" ref="AI95" xml:space="preserve"> IFERROR( IF( INDEX(聲母資料表, $M95, AI$5)=0, "", INDEX(聲母資料表, $M95, AI$5) ), "")</f>
        <v/>
      </c>
      <c r="AJ95" s="380" t="str" cm="1">
        <f t="array" ref="AJ95" xml:space="preserve"> IFERROR( INDEX(韻母資料表, $N95, AJ$5), "" )</f>
        <v/>
      </c>
      <c r="AK95" s="373" t="str" cm="1">
        <f t="array" ref="AK95" xml:space="preserve"> IFERROR( INDEX(閩拚聲調符號表, $T95, $E95), "" )</f>
        <v/>
      </c>
      <c r="AL95" s="380" t="str">
        <f t="shared" si="27"/>
        <v/>
      </c>
    </row>
    <row r="96" spans="1:38">
      <c r="A96" s="333">
        <f t="shared" si="14"/>
        <v>89</v>
      </c>
      <c r="B96" s="334" t="s">
        <v>366</v>
      </c>
      <c r="C96" s="335" t="s">
        <v>326</v>
      </c>
      <c r="D96" s="335" t="s">
        <v>70</v>
      </c>
      <c r="E96" s="336">
        <v>7</v>
      </c>
      <c r="F96" s="400" t="str" cm="1">
        <f t="array" aca="1" ref="F96" ca="1" xml:space="preserve"> IF($D96="", "", $B96 &amp; " (" &amp; INDIRECT(ADDRESS( ROW(), COLUMN() + F$5 )) &amp; ") " )</f>
        <v xml:space="preserve">浩 (ㄏㄜ˫) </v>
      </c>
      <c r="G96" s="337" t="str">
        <f t="shared" si="19"/>
        <v>高七喜</v>
      </c>
      <c r="H96" s="394" t="str">
        <f t="shared" si="20"/>
        <v>hō</v>
      </c>
      <c r="I96" s="396" t="str">
        <f t="shared" si="21"/>
        <v>hō</v>
      </c>
      <c r="J96" s="381" t="str">
        <f t="shared" si="22"/>
        <v>hō</v>
      </c>
      <c r="K96" s="338" t="str">
        <f t="shared" si="23"/>
        <v>ㄏㄜ˫</v>
      </c>
      <c r="L96" s="349"/>
      <c r="M96" s="350">
        <f t="shared" si="15"/>
        <v>21</v>
      </c>
      <c r="N96" s="350">
        <f t="shared" si="16"/>
        <v>55</v>
      </c>
      <c r="O96" s="351" t="str" cm="1">
        <f t="array" ref="O96" xml:space="preserve"> IFERROR( INDEX(聲母資料表, $M96, O$5), "")</f>
        <v>喜</v>
      </c>
      <c r="P96" s="351" t="str" cm="1">
        <f t="array" ref="P96" xml:space="preserve"> IFERROR( INDEX(韻母資料表, $N96, P$5), "")</f>
        <v>高</v>
      </c>
      <c r="Q96" s="352">
        <f t="shared" si="17"/>
        <v>15</v>
      </c>
      <c r="R96" s="395" t="str">
        <f t="shared" si="24"/>
        <v>七</v>
      </c>
      <c r="S96" s="351" t="str" cm="1">
        <f t="array" ref="S96" xml:space="preserve"> IFERROR( INDEX(調符字母, Q96, 1), "")</f>
        <v>o</v>
      </c>
      <c r="T96" s="352">
        <f t="shared" si="18"/>
        <v>4</v>
      </c>
      <c r="U96" s="373" t="str" cm="1">
        <f t="array" ref="U96" xml:space="preserve"> IFERROR( INDEX(聲調對照表, $T96, $E96), "" )</f>
        <v>ō</v>
      </c>
      <c r="W96" s="380" t="str" cm="1">
        <f t="array" ref="W96" xml:space="preserve"> IFERROR( IF( INDEX(聲母資料表, $M96, W$5)=0, "", INDEX(聲母資料表, $M96, W$5) ), "")</f>
        <v>ㄏ</v>
      </c>
      <c r="X96" s="380" t="str" cm="1">
        <f t="array" ref="X96" xml:space="preserve"> IFERROR( INDEX(韻母資料表, $N96, X$5), "" )</f>
        <v>ㄜ</v>
      </c>
      <c r="Y96" s="380" t="str" cm="1">
        <f t="array" ref="Y96" xml:space="preserve"> IFERROR( IF($E96="", "", INDEX(方音聲調符號表, 1, $E96) ), "" )</f>
        <v>˫</v>
      </c>
      <c r="AA96" s="380" t="str" cm="1">
        <f t="array" ref="AA96" xml:space="preserve"> IFERROR( IF( INDEX(聲母資料表, $M96, AA$5)=0, "", INDEX(聲母資料表, $M96, AA$5) ), "")</f>
        <v>h</v>
      </c>
      <c r="AB96" s="380" t="str" cm="1">
        <f t="array" ref="AB96" xml:space="preserve"> IFERROR( INDEX(韻母資料表, $N96, AB$5), "" )</f>
        <v>o</v>
      </c>
      <c r="AC96" s="380" t="str">
        <f t="shared" si="25"/>
        <v>ō</v>
      </c>
      <c r="AE96" s="380" t="str" cm="1">
        <f t="array" ref="AE96" xml:space="preserve"> IFERROR( IF( INDEX(聲母資料表, $M96, AE$5)=0, "", INDEX(聲母資料表, $M96, AE$5) ), "")</f>
        <v>h</v>
      </c>
      <c r="AF96" s="380" t="str" cm="1">
        <f t="array" ref="AF96" xml:space="preserve"> IFERROR( INDEX(韻母資料表, $N96, AF$5), "" )</f>
        <v>o</v>
      </c>
      <c r="AG96" s="380" t="str">
        <f t="shared" si="26"/>
        <v>ō</v>
      </c>
      <c r="AI96" s="380" t="str" cm="1">
        <f t="array" ref="AI96" xml:space="preserve"> IFERROR( IF( INDEX(聲母資料表, $M96, AI$5)=0, "", INDEX(聲母資料表, $M96, AI$5) ), "")</f>
        <v>h</v>
      </c>
      <c r="AJ96" s="380" t="str" cm="1">
        <f t="array" ref="AJ96" xml:space="preserve"> IFERROR( INDEX(韻母資料表, $N96, AJ$5), "" )</f>
        <v>o</v>
      </c>
      <c r="AK96" s="373" t="str" cm="1">
        <f t="array" ref="AK96" xml:space="preserve"> IFERROR( INDEX(閩拚聲調符號表, $T96, $E96), "" )</f>
        <v>ō</v>
      </c>
      <c r="AL96" s="380" t="str">
        <f t="shared" si="27"/>
        <v>ō</v>
      </c>
    </row>
    <row r="97" spans="1:38">
      <c r="A97" s="333">
        <f t="shared" si="14"/>
        <v>90</v>
      </c>
      <c r="B97" s="334" t="s">
        <v>366</v>
      </c>
      <c r="C97" s="335" t="s">
        <v>326</v>
      </c>
      <c r="D97" s="335" t="s">
        <v>70</v>
      </c>
      <c r="E97" s="336">
        <v>7</v>
      </c>
      <c r="F97" s="400" t="str" cm="1">
        <f t="array" aca="1" ref="F97" ca="1" xml:space="preserve"> IF($D97="", "", $B97 &amp; " (" &amp; INDIRECT(ADDRESS( ROW(), COLUMN() + F$5 )) &amp; ") " )</f>
        <v xml:space="preserve">浩 (ㄏㄜ˫) </v>
      </c>
      <c r="G97" s="337" t="str">
        <f t="shared" si="19"/>
        <v>高七喜</v>
      </c>
      <c r="H97" s="394" t="str">
        <f t="shared" si="20"/>
        <v>hō</v>
      </c>
      <c r="I97" s="396" t="str">
        <f t="shared" si="21"/>
        <v>hō</v>
      </c>
      <c r="J97" s="381" t="str">
        <f t="shared" si="22"/>
        <v>hō</v>
      </c>
      <c r="K97" s="338" t="str">
        <f t="shared" si="23"/>
        <v>ㄏㄜ˫</v>
      </c>
      <c r="L97" s="349"/>
      <c r="M97" s="350">
        <f t="shared" si="15"/>
        <v>21</v>
      </c>
      <c r="N97" s="350">
        <f t="shared" si="16"/>
        <v>55</v>
      </c>
      <c r="O97" s="351" t="str" cm="1">
        <f t="array" ref="O97" xml:space="preserve"> IFERROR( INDEX(聲母資料表, $M97, O$5), "")</f>
        <v>喜</v>
      </c>
      <c r="P97" s="351" t="str" cm="1">
        <f t="array" ref="P97" xml:space="preserve"> IFERROR( INDEX(韻母資料表, $N97, P$5), "")</f>
        <v>高</v>
      </c>
      <c r="Q97" s="352">
        <f t="shared" si="17"/>
        <v>15</v>
      </c>
      <c r="R97" s="395" t="str">
        <f t="shared" si="24"/>
        <v>七</v>
      </c>
      <c r="S97" s="351" t="str" cm="1">
        <f t="array" ref="S97" xml:space="preserve"> IFERROR( INDEX(調符字母, Q97, 1), "")</f>
        <v>o</v>
      </c>
      <c r="T97" s="352">
        <f t="shared" si="18"/>
        <v>4</v>
      </c>
      <c r="U97" s="373" t="str" cm="1">
        <f t="array" ref="U97" xml:space="preserve"> IFERROR( INDEX(聲調對照表, $T97, $E97), "" )</f>
        <v>ō</v>
      </c>
      <c r="W97" s="380" t="str" cm="1">
        <f t="array" ref="W97" xml:space="preserve"> IFERROR( IF( INDEX(聲母資料表, $M97, W$5)=0, "", INDEX(聲母資料表, $M97, W$5) ), "")</f>
        <v>ㄏ</v>
      </c>
      <c r="X97" s="380" t="str" cm="1">
        <f t="array" ref="X97" xml:space="preserve"> IFERROR( INDEX(韻母資料表, $N97, X$5), "" )</f>
        <v>ㄜ</v>
      </c>
      <c r="Y97" s="380" t="str" cm="1">
        <f t="array" ref="Y97" xml:space="preserve"> IFERROR( IF($E97="", "", INDEX(方音聲調符號表, 1, $E97) ), "" )</f>
        <v>˫</v>
      </c>
      <c r="AA97" s="380" t="str" cm="1">
        <f t="array" ref="AA97" xml:space="preserve"> IFERROR( IF( INDEX(聲母資料表, $M97, AA$5)=0, "", INDEX(聲母資料表, $M97, AA$5) ), "")</f>
        <v>h</v>
      </c>
      <c r="AB97" s="380" t="str" cm="1">
        <f t="array" ref="AB97" xml:space="preserve"> IFERROR( INDEX(韻母資料表, $N97, AB$5), "" )</f>
        <v>o</v>
      </c>
      <c r="AC97" s="380" t="str">
        <f t="shared" si="25"/>
        <v>ō</v>
      </c>
      <c r="AE97" s="380" t="str" cm="1">
        <f t="array" ref="AE97" xml:space="preserve"> IFERROR( IF( INDEX(聲母資料表, $M97, AE$5)=0, "", INDEX(聲母資料表, $M97, AE$5) ), "")</f>
        <v>h</v>
      </c>
      <c r="AF97" s="380" t="str" cm="1">
        <f t="array" ref="AF97" xml:space="preserve"> IFERROR( INDEX(韻母資料表, $N97, AF$5), "" )</f>
        <v>o</v>
      </c>
      <c r="AG97" s="380" t="str">
        <f t="shared" si="26"/>
        <v>ō</v>
      </c>
      <c r="AI97" s="380" t="str" cm="1">
        <f t="array" ref="AI97" xml:space="preserve"> IFERROR( IF( INDEX(聲母資料表, $M97, AI$5)=0, "", INDEX(聲母資料表, $M97, AI$5) ), "")</f>
        <v>h</v>
      </c>
      <c r="AJ97" s="380" t="str" cm="1">
        <f t="array" ref="AJ97" xml:space="preserve"> IFERROR( INDEX(韻母資料表, $N97, AJ$5), "" )</f>
        <v>o</v>
      </c>
      <c r="AK97" s="373" t="str" cm="1">
        <f t="array" ref="AK97" xml:space="preserve"> IFERROR( INDEX(閩拚聲調符號表, $T97, $E97), "" )</f>
        <v>ō</v>
      </c>
      <c r="AL97" s="380" t="str">
        <f t="shared" si="27"/>
        <v>ō</v>
      </c>
    </row>
    <row r="98" spans="1:38">
      <c r="A98" s="333">
        <f t="shared" si="14"/>
        <v>91</v>
      </c>
      <c r="B98" s="334" t="s">
        <v>367</v>
      </c>
      <c r="C98" s="335" t="s">
        <v>322</v>
      </c>
      <c r="D98" s="335" t="s">
        <v>67</v>
      </c>
      <c r="E98" s="336">
        <v>1</v>
      </c>
      <c r="F98" s="400" t="str" cm="1">
        <f t="array" aca="1" ref="F98" ca="1" xml:space="preserve"> IF($D98="", "", $B98 &amp; " (" &amp; INDIRECT(ADDRESS( ROW(), COLUMN() + F$5 )) &amp; ") " )</f>
        <v xml:space="preserve">湯 (ㆲ) </v>
      </c>
      <c r="G98" s="337" t="str">
        <f t="shared" si="19"/>
        <v>公一</v>
      </c>
      <c r="H98" s="394" t="str">
        <f t="shared" si="20"/>
        <v>ong</v>
      </c>
      <c r="I98" s="396" t="str">
        <f t="shared" si="21"/>
        <v>ong</v>
      </c>
      <c r="J98" s="381" t="str">
        <f t="shared" si="22"/>
        <v>ōng</v>
      </c>
      <c r="K98" s="338" t="str">
        <f t="shared" si="23"/>
        <v>ㆲ</v>
      </c>
      <c r="L98" s="349"/>
      <c r="M98" s="350" t="str">
        <f t="shared" si="15"/>
        <v/>
      </c>
      <c r="N98" s="350">
        <f t="shared" si="16"/>
        <v>63</v>
      </c>
      <c r="O98" s="351" t="str" cm="1">
        <f t="array" ref="O98" xml:space="preserve"> IFERROR( INDEX(聲母資料表, $M98, O$5), "")</f>
        <v/>
      </c>
      <c r="P98" s="351" t="str" cm="1">
        <f t="array" ref="P98" xml:space="preserve"> IFERROR( INDEX(韻母資料表, $N98, P$5), "")</f>
        <v>公</v>
      </c>
      <c r="Q98" s="352">
        <f t="shared" si="17"/>
        <v>7</v>
      </c>
      <c r="R98" s="395" t="str">
        <f t="shared" si="24"/>
        <v>一</v>
      </c>
      <c r="S98" s="351" t="str" cm="1">
        <f t="array" ref="S98" xml:space="preserve"> IFERROR( INDEX(調符字母, Q98, 1), "")</f>
        <v>o</v>
      </c>
      <c r="T98" s="352">
        <f t="shared" si="18"/>
        <v>4</v>
      </c>
      <c r="U98" s="373" t="str" cm="1">
        <f t="array" ref="U98" xml:space="preserve"> IFERROR( INDEX(聲調對照表, $T98, $E98), "" )</f>
        <v>o</v>
      </c>
      <c r="W98" s="380" t="str" cm="1">
        <f t="array" ref="W98" xml:space="preserve"> IFERROR( IF( INDEX(聲母資料表, $M98, W$5)=0, "", INDEX(聲母資料表, $M98, W$5) ), "")</f>
        <v/>
      </c>
      <c r="X98" s="380" t="str" cm="1">
        <f t="array" ref="X98" xml:space="preserve"> IFERROR( INDEX(韻母資料表, $N98, X$5), "" )</f>
        <v>ㆲ</v>
      </c>
      <c r="Y98" s="380" t="str" cm="1">
        <f t="array" ref="Y98" xml:space="preserve"> IFERROR( IF($E98="", "", INDEX(方音聲調符號表, 1, $E98) ), "" )</f>
        <v/>
      </c>
      <c r="AA98" s="380" t="str" cm="1">
        <f t="array" ref="AA98" xml:space="preserve"> IFERROR( IF( INDEX(聲母資料表, $M98, AA$5)=0, "", INDEX(聲母資料表, $M98, AA$5) ), "")</f>
        <v/>
      </c>
      <c r="AB98" s="380" t="str" cm="1">
        <f t="array" ref="AB98" xml:space="preserve"> IFERROR( INDEX(韻母資料表, $N98, AB$5), "" )</f>
        <v>ong</v>
      </c>
      <c r="AC98" s="380" t="str">
        <f t="shared" si="25"/>
        <v>ong</v>
      </c>
      <c r="AE98" s="380" t="str" cm="1">
        <f t="array" ref="AE98" xml:space="preserve"> IFERROR( IF( INDEX(聲母資料表, $M98, AE$5)=0, "", INDEX(聲母資料表, $M98, AE$5) ), "")</f>
        <v/>
      </c>
      <c r="AF98" s="380" t="str" cm="1">
        <f t="array" ref="AF98" xml:space="preserve"> IFERROR( INDEX(韻母資料表, $N98, AF$5), "" )</f>
        <v>ong</v>
      </c>
      <c r="AG98" s="380" t="str">
        <f t="shared" si="26"/>
        <v>ong</v>
      </c>
      <c r="AI98" s="380" t="str" cm="1">
        <f t="array" ref="AI98" xml:space="preserve"> IFERROR( IF( INDEX(聲母資料表, $M98, AI$5)=0, "", INDEX(聲母資料表, $M98, AI$5) ), "")</f>
        <v/>
      </c>
      <c r="AJ98" s="380" t="str" cm="1">
        <f t="array" ref="AJ98" xml:space="preserve"> IFERROR( INDEX(韻母資料表, $N98, AJ$5), "" )</f>
        <v>ong</v>
      </c>
      <c r="AK98" s="373" t="str" cm="1">
        <f t="array" ref="AK98" xml:space="preserve"> IFERROR( INDEX(閩拚聲調符號表, $T98, $E98), "" )</f>
        <v>ō</v>
      </c>
      <c r="AL98" s="380" t="str">
        <f t="shared" si="27"/>
        <v>ōng</v>
      </c>
    </row>
    <row r="99" spans="1:38">
      <c r="A99" s="333">
        <f t="shared" si="14"/>
        <v>92</v>
      </c>
      <c r="B99" s="334" t="s">
        <v>367</v>
      </c>
      <c r="C99" s="335" t="s">
        <v>322</v>
      </c>
      <c r="D99" s="335" t="s">
        <v>67</v>
      </c>
      <c r="E99" s="336">
        <v>1</v>
      </c>
      <c r="F99" s="400" t="str" cm="1">
        <f t="array" aca="1" ref="F99" ca="1" xml:space="preserve"> IF($D99="", "", $B99 &amp; " (" &amp; INDIRECT(ADDRESS( ROW(), COLUMN() + F$5 )) &amp; ") " )</f>
        <v xml:space="preserve">湯 (ㆲ) </v>
      </c>
      <c r="G99" s="337" t="str">
        <f t="shared" si="19"/>
        <v>公一</v>
      </c>
      <c r="H99" s="394" t="str">
        <f t="shared" si="20"/>
        <v>ong</v>
      </c>
      <c r="I99" s="396" t="str">
        <f t="shared" si="21"/>
        <v>ong</v>
      </c>
      <c r="J99" s="381" t="str">
        <f t="shared" si="22"/>
        <v>ōng</v>
      </c>
      <c r="K99" s="338" t="str">
        <f t="shared" si="23"/>
        <v>ㆲ</v>
      </c>
      <c r="L99" s="349"/>
      <c r="M99" s="350" t="str">
        <f t="shared" si="15"/>
        <v/>
      </c>
      <c r="N99" s="350">
        <f t="shared" si="16"/>
        <v>63</v>
      </c>
      <c r="O99" s="351" t="str" cm="1">
        <f t="array" ref="O99" xml:space="preserve"> IFERROR( INDEX(聲母資料表, $M99, O$5), "")</f>
        <v/>
      </c>
      <c r="P99" s="351" t="str" cm="1">
        <f t="array" ref="P99" xml:space="preserve"> IFERROR( INDEX(韻母資料表, $N99, P$5), "")</f>
        <v>公</v>
      </c>
      <c r="Q99" s="352">
        <f t="shared" si="17"/>
        <v>7</v>
      </c>
      <c r="R99" s="395" t="str">
        <f t="shared" si="24"/>
        <v>一</v>
      </c>
      <c r="S99" s="351" t="str" cm="1">
        <f t="array" ref="S99" xml:space="preserve"> IFERROR( INDEX(調符字母, Q99, 1), "")</f>
        <v>o</v>
      </c>
      <c r="T99" s="352">
        <f t="shared" si="18"/>
        <v>4</v>
      </c>
      <c r="U99" s="373" t="str" cm="1">
        <f t="array" ref="U99" xml:space="preserve"> IFERROR( INDEX(聲調對照表, $T99, $E99), "" )</f>
        <v>o</v>
      </c>
      <c r="W99" s="380" t="str" cm="1">
        <f t="array" ref="W99" xml:space="preserve"> IFERROR( IF( INDEX(聲母資料表, $M99, W$5)=0, "", INDEX(聲母資料表, $M99, W$5) ), "")</f>
        <v/>
      </c>
      <c r="X99" s="380" t="str" cm="1">
        <f t="array" ref="X99" xml:space="preserve"> IFERROR( INDEX(韻母資料表, $N99, X$5), "" )</f>
        <v>ㆲ</v>
      </c>
      <c r="Y99" s="380" t="str" cm="1">
        <f t="array" ref="Y99" xml:space="preserve"> IFERROR( IF($E99="", "", INDEX(方音聲調符號表, 1, $E99) ), "" )</f>
        <v/>
      </c>
      <c r="AA99" s="380" t="str" cm="1">
        <f t="array" ref="AA99" xml:space="preserve"> IFERROR( IF( INDEX(聲母資料表, $M99, AA$5)=0, "", INDEX(聲母資料表, $M99, AA$5) ), "")</f>
        <v/>
      </c>
      <c r="AB99" s="380" t="str" cm="1">
        <f t="array" ref="AB99" xml:space="preserve"> IFERROR( INDEX(韻母資料表, $N99, AB$5), "" )</f>
        <v>ong</v>
      </c>
      <c r="AC99" s="380" t="str">
        <f t="shared" si="25"/>
        <v>ong</v>
      </c>
      <c r="AE99" s="380" t="str" cm="1">
        <f t="array" ref="AE99" xml:space="preserve"> IFERROR( IF( INDEX(聲母資料表, $M99, AE$5)=0, "", INDEX(聲母資料表, $M99, AE$5) ), "")</f>
        <v/>
      </c>
      <c r="AF99" s="380" t="str" cm="1">
        <f t="array" ref="AF99" xml:space="preserve"> IFERROR( INDEX(韻母資料表, $N99, AF$5), "" )</f>
        <v>ong</v>
      </c>
      <c r="AG99" s="380" t="str">
        <f t="shared" si="26"/>
        <v>ong</v>
      </c>
      <c r="AI99" s="380" t="str" cm="1">
        <f t="array" ref="AI99" xml:space="preserve"> IFERROR( IF( INDEX(聲母資料表, $M99, AI$5)=0, "", INDEX(聲母資料表, $M99, AI$5) ), "")</f>
        <v/>
      </c>
      <c r="AJ99" s="380" t="str" cm="1">
        <f t="array" ref="AJ99" xml:space="preserve"> IFERROR( INDEX(韻母資料表, $N99, AJ$5), "" )</f>
        <v>ong</v>
      </c>
      <c r="AK99" s="373" t="str" cm="1">
        <f t="array" ref="AK99" xml:space="preserve"> IFERROR( INDEX(閩拚聲調符號表, $T99, $E99), "" )</f>
        <v>ō</v>
      </c>
      <c r="AL99" s="380" t="str">
        <f t="shared" si="27"/>
        <v>ōng</v>
      </c>
    </row>
    <row r="100" spans="1:38">
      <c r="A100" s="333">
        <f t="shared" si="14"/>
        <v>93</v>
      </c>
      <c r="B100" s="334" t="s">
        <v>303</v>
      </c>
      <c r="C100" s="335"/>
      <c r="D100" s="335"/>
      <c r="E100" s="336"/>
      <c r="F100" s="400" t="str" cm="1">
        <f t="array" aca="1" ref="F100" ca="1" xml:space="preserve"> IF($D100="", "", $B100 &amp; " (" &amp; INDIRECT(ADDRESS( ROW(), COLUMN() + F$5 )) &amp; ") " )</f>
        <v/>
      </c>
      <c r="G100" s="337" t="str">
        <f t="shared" si="19"/>
        <v/>
      </c>
      <c r="H100" s="394" t="str">
        <f t="shared" si="20"/>
        <v/>
      </c>
      <c r="I100" s="396" t="str">
        <f t="shared" si="21"/>
        <v/>
      </c>
      <c r="J100" s="381" t="str">
        <f t="shared" si="22"/>
        <v/>
      </c>
      <c r="K100" s="338" t="str">
        <f t="shared" si="23"/>
        <v/>
      </c>
      <c r="L100" s="349"/>
      <c r="M100" s="350" t="str">
        <f t="shared" si="15"/>
        <v/>
      </c>
      <c r="N100" s="350" t="str">
        <f t="shared" si="16"/>
        <v/>
      </c>
      <c r="O100" s="351" t="str" cm="1">
        <f t="array" ref="O100" xml:space="preserve"> IFERROR( INDEX(聲母資料表, $M100, O$5), "")</f>
        <v/>
      </c>
      <c r="P100" s="351" t="str" cm="1">
        <f t="array" ref="P100" xml:space="preserve"> IFERROR( INDEX(韻母資料表, $N100, P$5), "")</f>
        <v/>
      </c>
      <c r="Q100" s="352" t="str">
        <f t="shared" si="17"/>
        <v/>
      </c>
      <c r="R100" s="395" t="str">
        <f t="shared" si="24"/>
        <v/>
      </c>
      <c r="S100" s="351" t="str" cm="1">
        <f t="array" ref="S100" xml:space="preserve"> IFERROR( INDEX(調符字母, Q100, 1), "")</f>
        <v/>
      </c>
      <c r="T100" s="352" t="str">
        <f t="shared" si="18"/>
        <v/>
      </c>
      <c r="U100" s="373" t="str" cm="1">
        <f t="array" ref="U100" xml:space="preserve"> IFERROR( INDEX(聲調對照表, $T100, $E100), "" )</f>
        <v/>
      </c>
      <c r="W100" s="380" t="str" cm="1">
        <f t="array" ref="W100" xml:space="preserve"> IFERROR( IF( INDEX(聲母資料表, $M100, W$5)=0, "", INDEX(聲母資料表, $M100, W$5) ), "")</f>
        <v/>
      </c>
      <c r="X100" s="380" t="str" cm="1">
        <f t="array" ref="X100" xml:space="preserve"> IFERROR( INDEX(韻母資料表, $N100, X$5), "" )</f>
        <v/>
      </c>
      <c r="Y100" s="380" t="str" cm="1">
        <f t="array" ref="Y100" xml:space="preserve"> IFERROR( IF($E100="", "", INDEX(方音聲調符號表, 1, $E100) ), "" )</f>
        <v/>
      </c>
      <c r="AA100" s="380" t="str" cm="1">
        <f t="array" ref="AA100" xml:space="preserve"> IFERROR( IF( INDEX(聲母資料表, $M100, AA$5)=0, "", INDEX(聲母資料表, $M100, AA$5) ), "")</f>
        <v/>
      </c>
      <c r="AB100" s="380" t="str" cm="1">
        <f t="array" ref="AB100" xml:space="preserve"> IFERROR( INDEX(韻母資料表, $N100, AB$5), "" )</f>
        <v/>
      </c>
      <c r="AC100" s="380" t="str">
        <f t="shared" si="25"/>
        <v/>
      </c>
      <c r="AE100" s="380" t="str" cm="1">
        <f t="array" ref="AE100" xml:space="preserve"> IFERROR( IF( INDEX(聲母資料表, $M100, AE$5)=0, "", INDEX(聲母資料表, $M100, AE$5) ), "")</f>
        <v/>
      </c>
      <c r="AF100" s="380" t="str" cm="1">
        <f t="array" ref="AF100" xml:space="preserve"> IFERROR( INDEX(韻母資料表, $N100, AF$5), "" )</f>
        <v/>
      </c>
      <c r="AG100" s="380" t="str">
        <f t="shared" si="26"/>
        <v/>
      </c>
      <c r="AI100" s="380" t="str" cm="1">
        <f t="array" ref="AI100" xml:space="preserve"> IFERROR( IF( INDEX(聲母資料表, $M100, AI$5)=0, "", INDEX(聲母資料表, $M100, AI$5) ), "")</f>
        <v/>
      </c>
      <c r="AJ100" s="380" t="str" cm="1">
        <f t="array" ref="AJ100" xml:space="preserve"> IFERROR( INDEX(韻母資料表, $N100, AJ$5), "" )</f>
        <v/>
      </c>
      <c r="AK100" s="373" t="str" cm="1">
        <f t="array" ref="AK100" xml:space="preserve"> IFERROR( INDEX(閩拚聲調符號表, $T100, $E100), "" )</f>
        <v/>
      </c>
      <c r="AL100" s="380" t="str">
        <f t="shared" si="27"/>
        <v/>
      </c>
    </row>
    <row r="101" spans="1:38">
      <c r="A101" s="333">
        <f t="shared" si="14"/>
        <v>94</v>
      </c>
      <c r="B101" s="334" t="s">
        <v>368</v>
      </c>
      <c r="C101" s="335" t="s">
        <v>326</v>
      </c>
      <c r="D101" s="335" t="s">
        <v>78</v>
      </c>
      <c r="E101" s="336">
        <v>5</v>
      </c>
      <c r="F101" s="400" t="str" cm="1">
        <f t="array" aca="1" ref="F101" ca="1" xml:space="preserve"> IF($D101="", "", $B101 &amp; " (" &amp; INDIRECT(ADDRESS( ROW(), COLUMN() + F$5 )) &amp; ") " )</f>
        <v xml:space="preserve">橫 (ㄏㄧㄥˊ) </v>
      </c>
      <c r="G101" s="337" t="str">
        <f t="shared" si="19"/>
        <v>經五喜</v>
      </c>
      <c r="H101" s="394" t="str">
        <f t="shared" si="20"/>
        <v>hing</v>
      </c>
      <c r="I101" s="396" t="str">
        <f t="shared" si="21"/>
        <v>hing</v>
      </c>
      <c r="J101" s="381" t="str">
        <f t="shared" si="22"/>
        <v>hing</v>
      </c>
      <c r="K101" s="338" t="str">
        <f t="shared" si="23"/>
        <v>ㄏㄧㄥˊ</v>
      </c>
      <c r="L101" s="349"/>
      <c r="M101" s="350">
        <f t="shared" si="15"/>
        <v>21</v>
      </c>
      <c r="N101" s="350">
        <f t="shared" si="16"/>
        <v>44</v>
      </c>
      <c r="O101" s="351" t="str" cm="1">
        <f t="array" ref="O101" xml:space="preserve"> IFERROR( INDEX(聲母資料表, $M101, O$5), "")</f>
        <v>喜</v>
      </c>
      <c r="P101" s="351" t="str" cm="1">
        <f t="array" ref="P101" xml:space="preserve"> IFERROR( INDEX(韻母資料表, $N101, P$5), "")</f>
        <v>經</v>
      </c>
      <c r="Q101" s="352">
        <f t="shared" si="17"/>
        <v>9</v>
      </c>
      <c r="R101" s="395" t="str">
        <f t="shared" si="24"/>
        <v>五</v>
      </c>
      <c r="S101" s="351" t="str" cm="1">
        <f t="array" ref="S101" xml:space="preserve"> IFERROR( INDEX(調符字母, Q101, 1), "")</f>
        <v>e</v>
      </c>
      <c r="T101" s="352">
        <f t="shared" si="18"/>
        <v>2</v>
      </c>
      <c r="U101" s="373" t="str" cm="1">
        <f t="array" ref="U101" xml:space="preserve"> IFERROR( INDEX(聲調對照表, $T101, $E101), "" )</f>
        <v>ê</v>
      </c>
      <c r="W101" s="380" t="str" cm="1">
        <f t="array" ref="W101" xml:space="preserve"> IFERROR( IF( INDEX(聲母資料表, $M101, W$5)=0, "", INDEX(聲母資料表, $M101, W$5) ), "")</f>
        <v>ㄏ</v>
      </c>
      <c r="X101" s="380" t="str" cm="1">
        <f t="array" ref="X101" xml:space="preserve"> IFERROR( INDEX(韻母資料表, $N101, X$5), "" )</f>
        <v>ㄧㄥ</v>
      </c>
      <c r="Y101" s="380" t="str" cm="1">
        <f t="array" ref="Y101" xml:space="preserve"> IFERROR( IF($E101="", "", INDEX(方音聲調符號表, 1, $E101) ), "" )</f>
        <v>ˊ</v>
      </c>
      <c r="AA101" s="380" t="str" cm="1">
        <f t="array" ref="AA101" xml:space="preserve"> IFERROR( IF( INDEX(聲母資料表, $M101, AA$5)=0, "", INDEX(聲母資料表, $M101, AA$5) ), "")</f>
        <v>h</v>
      </c>
      <c r="AB101" s="380" t="str" cm="1">
        <f t="array" ref="AB101" xml:space="preserve"> IFERROR( INDEX(韻母資料表, $N101, AB$5), "" )</f>
        <v>ing</v>
      </c>
      <c r="AC101" s="380" t="str">
        <f t="shared" si="25"/>
        <v>ing</v>
      </c>
      <c r="AE101" s="380" t="str" cm="1">
        <f t="array" ref="AE101" xml:space="preserve"> IFERROR( IF( INDEX(聲母資料表, $M101, AE$5)=0, "", INDEX(聲母資料表, $M101, AE$5) ), "")</f>
        <v>h</v>
      </c>
      <c r="AF101" s="380" t="str" cm="1">
        <f t="array" ref="AF101" xml:space="preserve"> IFERROR( INDEX(韻母資料表, $N101, AF$5), "" )</f>
        <v>ing</v>
      </c>
      <c r="AG101" s="380" t="str">
        <f t="shared" si="26"/>
        <v>ing</v>
      </c>
      <c r="AI101" s="380" t="str" cm="1">
        <f t="array" ref="AI101" xml:space="preserve"> IFERROR( IF( INDEX(聲母資料表, $M101, AI$5)=0, "", INDEX(聲母資料表, $M101, AI$5) ), "")</f>
        <v>h</v>
      </c>
      <c r="AJ101" s="380" t="str" cm="1">
        <f t="array" ref="AJ101" xml:space="preserve"> IFERROR( INDEX(韻母資料表, $N101, AJ$5), "" )</f>
        <v>ing</v>
      </c>
      <c r="AK101" s="373" t="str" cm="1">
        <f t="array" ref="AK101" xml:space="preserve"> IFERROR( INDEX(閩拚聲調符號表, $T101, $E101), "" )</f>
        <v>è</v>
      </c>
      <c r="AL101" s="380" t="str">
        <f t="shared" si="27"/>
        <v>ing</v>
      </c>
    </row>
    <row r="102" spans="1:38">
      <c r="A102" s="333">
        <f t="shared" si="14"/>
        <v>95</v>
      </c>
      <c r="B102" s="334" t="s">
        <v>369</v>
      </c>
      <c r="C102" s="335" t="s">
        <v>319</v>
      </c>
      <c r="D102" s="335" t="s">
        <v>38</v>
      </c>
      <c r="E102" s="336">
        <v>5</v>
      </c>
      <c r="F102" s="400" t="str" cm="1">
        <f t="array" aca="1" ref="F102" ca="1" xml:space="preserve"> IF($D102="", "", $B102 &amp; " (" &amp; INDIRECT(ADDRESS( ROW(), COLUMN() + F$5 )) &amp; ") " )</f>
        <v xml:space="preserve">無 (ㄅㄨˊ) </v>
      </c>
      <c r="G102" s="337" t="str">
        <f t="shared" si="19"/>
        <v>艍五邊</v>
      </c>
      <c r="H102" s="394" t="str">
        <f t="shared" si="20"/>
        <v>pû</v>
      </c>
      <c r="I102" s="396" t="str">
        <f t="shared" si="21"/>
        <v>pû</v>
      </c>
      <c r="J102" s="381" t="str">
        <f t="shared" si="22"/>
        <v>bù</v>
      </c>
      <c r="K102" s="338" t="str">
        <f t="shared" si="23"/>
        <v>ㄅㄨˊ</v>
      </c>
      <c r="L102" s="349"/>
      <c r="M102" s="350">
        <f t="shared" si="15"/>
        <v>1</v>
      </c>
      <c r="N102" s="350">
        <f t="shared" si="16"/>
        <v>65</v>
      </c>
      <c r="O102" s="351" t="str" cm="1">
        <f t="array" ref="O102" xml:space="preserve"> IFERROR( INDEX(聲母資料表, $M102, O$5), "")</f>
        <v>邊</v>
      </c>
      <c r="P102" s="351" t="str" cm="1">
        <f t="array" ref="P102" xml:space="preserve"> IFERROR( INDEX(韻母資料表, $N102, P$5), "")</f>
        <v>艍</v>
      </c>
      <c r="Q102" s="352">
        <f t="shared" si="17"/>
        <v>27</v>
      </c>
      <c r="R102" s="395" t="str">
        <f t="shared" si="24"/>
        <v>五</v>
      </c>
      <c r="S102" s="351" t="str" cm="1">
        <f t="array" ref="S102" xml:space="preserve"> IFERROR( INDEX(調符字母, Q102, 1), "")</f>
        <v>u</v>
      </c>
      <c r="T102" s="352">
        <f t="shared" si="18"/>
        <v>6</v>
      </c>
      <c r="U102" s="373" t="str" cm="1">
        <f t="array" ref="U102" xml:space="preserve"> IFERROR( INDEX(聲調對照表, $T102, $E102), "" )</f>
        <v>û</v>
      </c>
      <c r="W102" s="380" t="str" cm="1">
        <f t="array" ref="W102" xml:space="preserve"> IFERROR( IF( INDEX(聲母資料表, $M102, W$5)=0, "", INDEX(聲母資料表, $M102, W$5) ), "")</f>
        <v>ㄅ</v>
      </c>
      <c r="X102" s="380" t="str" cm="1">
        <f t="array" ref="X102" xml:space="preserve"> IFERROR( INDEX(韻母資料表, $N102, X$5), "" )</f>
        <v>ㄨ</v>
      </c>
      <c r="Y102" s="380" t="str" cm="1">
        <f t="array" ref="Y102" xml:space="preserve"> IFERROR( IF($E102="", "", INDEX(方音聲調符號表, 1, $E102) ), "" )</f>
        <v>ˊ</v>
      </c>
      <c r="AA102" s="380" t="str" cm="1">
        <f t="array" ref="AA102" xml:space="preserve"> IFERROR( IF( INDEX(聲母資料表, $M102, AA$5)=0, "", INDEX(聲母資料表, $M102, AA$5) ), "")</f>
        <v>p</v>
      </c>
      <c r="AB102" s="380" t="str" cm="1">
        <f t="array" ref="AB102" xml:space="preserve"> IFERROR( INDEX(韻母資料表, $N102, AB$5), "" )</f>
        <v>u</v>
      </c>
      <c r="AC102" s="380" t="str">
        <f t="shared" si="25"/>
        <v>û</v>
      </c>
      <c r="AE102" s="380" t="str" cm="1">
        <f t="array" ref="AE102" xml:space="preserve"> IFERROR( IF( INDEX(聲母資料表, $M102, AE$5)=0, "", INDEX(聲母資料表, $M102, AE$5) ), "")</f>
        <v>p</v>
      </c>
      <c r="AF102" s="380" t="str" cm="1">
        <f t="array" ref="AF102" xml:space="preserve"> IFERROR( INDEX(韻母資料表, $N102, AF$5), "" )</f>
        <v>u</v>
      </c>
      <c r="AG102" s="380" t="str">
        <f t="shared" si="26"/>
        <v>û</v>
      </c>
      <c r="AI102" s="380" t="str" cm="1">
        <f t="array" ref="AI102" xml:space="preserve"> IFERROR( IF( INDEX(聲母資料表, $M102, AI$5)=0, "", INDEX(聲母資料表, $M102, AI$5) ), "")</f>
        <v>b</v>
      </c>
      <c r="AJ102" s="380" t="str" cm="1">
        <f t="array" ref="AJ102" xml:space="preserve"> IFERROR( INDEX(韻母資料表, $N102, AJ$5), "" )</f>
        <v>u</v>
      </c>
      <c r="AK102" s="373" t="str" cm="1">
        <f t="array" ref="AK102" xml:space="preserve"> IFERROR( INDEX(閩拚聲調符號表, $T102, $E102), "" )</f>
        <v>ù</v>
      </c>
      <c r="AL102" s="380" t="str">
        <f t="shared" si="27"/>
        <v>ù</v>
      </c>
    </row>
    <row r="103" spans="1:38">
      <c r="A103" s="333">
        <f t="shared" si="14"/>
        <v>96</v>
      </c>
      <c r="B103" s="334" t="s">
        <v>370</v>
      </c>
      <c r="C103" s="335" t="s">
        <v>307</v>
      </c>
      <c r="D103" s="335" t="s">
        <v>134</v>
      </c>
      <c r="E103" s="336">
        <v>3</v>
      </c>
      <c r="F103" s="400" t="str" cm="1">
        <f t="array" aca="1" ref="F103" ca="1" xml:space="preserve"> IF($D103="", "", $B103 &amp; " (" &amp; INDIRECT(ADDRESS( ROW(), COLUMN() + F$5 )) &amp; ") " )</f>
        <v xml:space="preserve">際 (ㄟ˪) </v>
      </c>
      <c r="G103" s="337" t="str">
        <f t="shared" si="19"/>
        <v>稽三</v>
      </c>
      <c r="H103" s="394" t="str">
        <f t="shared" si="20"/>
        <v>èi</v>
      </c>
      <c r="I103" s="396" t="str">
        <f t="shared" si="21"/>
        <v>èi</v>
      </c>
      <c r="J103" s="381" t="str">
        <f t="shared" si="22"/>
        <v>ěi</v>
      </c>
      <c r="K103" s="338" t="str">
        <f t="shared" si="23"/>
        <v>ㄟ˪</v>
      </c>
      <c r="L103" s="349"/>
      <c r="M103" s="350" t="str">
        <f t="shared" si="15"/>
        <v/>
      </c>
      <c r="N103" s="350">
        <f t="shared" si="16"/>
        <v>22</v>
      </c>
      <c r="O103" s="351" t="str" cm="1">
        <f t="array" ref="O103" xml:space="preserve"> IFERROR( INDEX(聲母資料表, $M103, O$5), "")</f>
        <v/>
      </c>
      <c r="P103" s="351" t="str" cm="1">
        <f t="array" ref="P103" xml:space="preserve"> IFERROR( INDEX(韻母資料表, $N103, P$5), "")</f>
        <v>稽</v>
      </c>
      <c r="Q103" s="352">
        <f t="shared" si="17"/>
        <v>13</v>
      </c>
      <c r="R103" s="395" t="str">
        <f t="shared" si="24"/>
        <v>三</v>
      </c>
      <c r="S103" s="351" t="str" cm="1">
        <f t="array" ref="S103" xml:space="preserve"> IFERROR( INDEX(調符字母, Q103, 1), "")</f>
        <v>e</v>
      </c>
      <c r="T103" s="352">
        <f t="shared" si="18"/>
        <v>2</v>
      </c>
      <c r="U103" s="373" t="str" cm="1">
        <f t="array" ref="U103" xml:space="preserve"> IFERROR( INDEX(聲調對照表, $T103, $E103), "" )</f>
        <v>è</v>
      </c>
      <c r="W103" s="380" t="str" cm="1">
        <f t="array" ref="W103" xml:space="preserve"> IFERROR( IF( INDEX(聲母資料表, $M103, W$5)=0, "", INDEX(聲母資料表, $M103, W$5) ), "")</f>
        <v/>
      </c>
      <c r="X103" s="380" t="str" cm="1">
        <f t="array" ref="X103" xml:space="preserve"> IFERROR( INDEX(韻母資料表, $N103, X$5), "" )</f>
        <v>ㄟ</v>
      </c>
      <c r="Y103" s="380" t="str" cm="1">
        <f t="array" ref="Y103" xml:space="preserve"> IFERROR( IF($E103="", "", INDEX(方音聲調符號表, 1, $E103) ), "" )</f>
        <v>˪</v>
      </c>
      <c r="AA103" s="380" t="str" cm="1">
        <f t="array" ref="AA103" xml:space="preserve"> IFERROR( IF( INDEX(聲母資料表, $M103, AA$5)=0, "", INDEX(聲母資料表, $M103, AA$5) ), "")</f>
        <v/>
      </c>
      <c r="AB103" s="380" t="str" cm="1">
        <f t="array" ref="AB103" xml:space="preserve"> IFERROR( INDEX(韻母資料表, $N103, AB$5), "" )</f>
        <v>ei</v>
      </c>
      <c r="AC103" s="380" t="str">
        <f t="shared" si="25"/>
        <v>èi</v>
      </c>
      <c r="AE103" s="380" t="str" cm="1">
        <f t="array" ref="AE103" xml:space="preserve"> IFERROR( IF( INDEX(聲母資料表, $M103, AE$5)=0, "", INDEX(聲母資料表, $M103, AE$5) ), "")</f>
        <v/>
      </c>
      <c r="AF103" s="380" t="str" cm="1">
        <f t="array" ref="AF103" xml:space="preserve"> IFERROR( INDEX(韻母資料表, $N103, AF$5), "" )</f>
        <v>ei</v>
      </c>
      <c r="AG103" s="380" t="str">
        <f t="shared" si="26"/>
        <v>èi</v>
      </c>
      <c r="AI103" s="380" t="str" cm="1">
        <f t="array" ref="AI103" xml:space="preserve"> IFERROR( IF( INDEX(聲母資料表, $M103, AI$5)=0, "", INDEX(聲母資料表, $M103, AI$5) ), "")</f>
        <v/>
      </c>
      <c r="AJ103" s="380" t="str" cm="1">
        <f t="array" ref="AJ103" xml:space="preserve"> IFERROR( INDEX(韻母資料表, $N103, AJ$5), "" )</f>
        <v>ei</v>
      </c>
      <c r="AK103" s="373" t="str" cm="1">
        <f t="array" ref="AK103" xml:space="preserve"> IFERROR( INDEX(閩拚聲調符號表, $T103, $E103), "" )</f>
        <v>ě</v>
      </c>
      <c r="AL103" s="380" t="str">
        <f t="shared" si="27"/>
        <v>ěi</v>
      </c>
    </row>
    <row r="104" spans="1:38">
      <c r="A104" s="333">
        <f t="shared" si="14"/>
        <v>97</v>
      </c>
      <c r="B104" s="334" t="s">
        <v>371</v>
      </c>
      <c r="C104" s="335" t="s">
        <v>288</v>
      </c>
      <c r="D104" s="335" t="s">
        <v>60</v>
      </c>
      <c r="E104" s="336">
        <v>5</v>
      </c>
      <c r="F104" s="400" t="str" cm="1">
        <f t="array" aca="1" ref="F104" ca="1" xml:space="preserve"> IF($D104="", "", $B104 &amp; " (" &amp; INDIRECT(ADDRESS( ROW(), COLUMN() + F$5 )) &amp; ") " )</f>
        <v xml:space="preserve">涯 (ㄍㄞˊ) </v>
      </c>
      <c r="G104" s="337" t="str">
        <f t="shared" si="19"/>
        <v>皆五求</v>
      </c>
      <c r="H104" s="394" t="str">
        <f t="shared" si="20"/>
        <v>kâi</v>
      </c>
      <c r="I104" s="396" t="str">
        <f t="shared" si="21"/>
        <v>kâi</v>
      </c>
      <c r="J104" s="381" t="str">
        <f t="shared" si="22"/>
        <v>gài</v>
      </c>
      <c r="K104" s="338" t="str">
        <f t="shared" si="23"/>
        <v>ㄍㄞˊ</v>
      </c>
      <c r="L104" s="349"/>
      <c r="M104" s="350">
        <f t="shared" si="15"/>
        <v>9</v>
      </c>
      <c r="N104" s="350">
        <f t="shared" si="16"/>
        <v>5</v>
      </c>
      <c r="O104" s="351" t="str" cm="1">
        <f t="array" ref="O104" xml:space="preserve"> IFERROR( INDEX(聲母資料表, $M104, O$5), "")</f>
        <v>求</v>
      </c>
      <c r="P104" s="351" t="str" cm="1">
        <f t="array" ref="P104" xml:space="preserve"> IFERROR( INDEX(韻母資料表, $N104, P$5), "")</f>
        <v>皆</v>
      </c>
      <c r="Q104" s="352">
        <f t="shared" si="17"/>
        <v>16</v>
      </c>
      <c r="R104" s="395" t="str">
        <f t="shared" si="24"/>
        <v>五</v>
      </c>
      <c r="S104" s="351" t="str" cm="1">
        <f t="array" ref="S104" xml:space="preserve"> IFERROR( INDEX(調符字母, Q104, 1), "")</f>
        <v>a</v>
      </c>
      <c r="T104" s="352">
        <f t="shared" si="18"/>
        <v>1</v>
      </c>
      <c r="U104" s="373" t="str" cm="1">
        <f t="array" ref="U104" xml:space="preserve"> IFERROR( INDEX(聲調對照表, $T104, $E104), "" )</f>
        <v>â</v>
      </c>
      <c r="W104" s="380" t="str" cm="1">
        <f t="array" ref="W104" xml:space="preserve"> IFERROR( IF( INDEX(聲母資料表, $M104, W$5)=0, "", INDEX(聲母資料表, $M104, W$5) ), "")</f>
        <v>ㄍ</v>
      </c>
      <c r="X104" s="380" t="str" cm="1">
        <f t="array" ref="X104" xml:space="preserve"> IFERROR( INDEX(韻母資料表, $N104, X$5), "" )</f>
        <v>ㄞ</v>
      </c>
      <c r="Y104" s="380" t="str" cm="1">
        <f t="array" ref="Y104" xml:space="preserve"> IFERROR( IF($E104="", "", INDEX(方音聲調符號表, 1, $E104) ), "" )</f>
        <v>ˊ</v>
      </c>
      <c r="AA104" s="380" t="str" cm="1">
        <f t="array" ref="AA104" xml:space="preserve"> IFERROR( IF( INDEX(聲母資料表, $M104, AA$5)=0, "", INDEX(聲母資料表, $M104, AA$5) ), "")</f>
        <v>k</v>
      </c>
      <c r="AB104" s="380" t="str" cm="1">
        <f t="array" ref="AB104" xml:space="preserve"> IFERROR( INDEX(韻母資料表, $N104, AB$5), "" )</f>
        <v>ai</v>
      </c>
      <c r="AC104" s="380" t="str">
        <f t="shared" si="25"/>
        <v>âi</v>
      </c>
      <c r="AE104" s="380" t="str" cm="1">
        <f t="array" ref="AE104" xml:space="preserve"> IFERROR( IF( INDEX(聲母資料表, $M104, AE$5)=0, "", INDEX(聲母資料表, $M104, AE$5) ), "")</f>
        <v>k</v>
      </c>
      <c r="AF104" s="380" t="str" cm="1">
        <f t="array" ref="AF104" xml:space="preserve"> IFERROR( INDEX(韻母資料表, $N104, AF$5), "" )</f>
        <v>ai</v>
      </c>
      <c r="AG104" s="380" t="str">
        <f t="shared" si="26"/>
        <v>âi</v>
      </c>
      <c r="AI104" s="380" t="str" cm="1">
        <f t="array" ref="AI104" xml:space="preserve"> IFERROR( IF( INDEX(聲母資料表, $M104, AI$5)=0, "", INDEX(聲母資料表, $M104, AI$5) ), "")</f>
        <v>g</v>
      </c>
      <c r="AJ104" s="380" t="str" cm="1">
        <f t="array" ref="AJ104" xml:space="preserve"> IFERROR( INDEX(韻母資料表, $N104, AJ$5), "" )</f>
        <v>ai</v>
      </c>
      <c r="AK104" s="373" t="str" cm="1">
        <f t="array" ref="AK104" xml:space="preserve"> IFERROR( INDEX(閩拚聲調符號表, $T104, $E104), "" )</f>
        <v>à</v>
      </c>
      <c r="AL104" s="380" t="str">
        <f t="shared" si="27"/>
        <v>ài</v>
      </c>
    </row>
    <row r="105" spans="1:38">
      <c r="A105" s="333">
        <f t="shared" si="14"/>
        <v>98</v>
      </c>
      <c r="B105" s="334" t="s">
        <v>372</v>
      </c>
      <c r="C105" s="335"/>
      <c r="D105" s="335"/>
      <c r="E105" s="336"/>
      <c r="F105" s="400" t="str" cm="1">
        <f t="array" aca="1" ref="F105" ca="1" xml:space="preserve"> IF($D105="", "", $B105 &amp; " (" &amp; INDIRECT(ADDRESS( ROW(), COLUMN() + F$5 )) &amp; ") " )</f>
        <v/>
      </c>
      <c r="G105" s="337" t="str">
        <f t="shared" si="19"/>
        <v/>
      </c>
      <c r="H105" s="394" t="str">
        <f t="shared" si="20"/>
        <v/>
      </c>
      <c r="I105" s="396" t="str">
        <f t="shared" si="21"/>
        <v/>
      </c>
      <c r="J105" s="381" t="str">
        <f t="shared" si="22"/>
        <v/>
      </c>
      <c r="K105" s="338" t="str">
        <f t="shared" si="23"/>
        <v/>
      </c>
      <c r="L105" s="349"/>
      <c r="M105" s="350" t="str">
        <f t="shared" si="15"/>
        <v/>
      </c>
      <c r="N105" s="350" t="str">
        <f t="shared" si="16"/>
        <v/>
      </c>
      <c r="O105" s="351" t="str" cm="1">
        <f t="array" ref="O105" xml:space="preserve"> IFERROR( INDEX(聲母資料表, $M105, O$5), "")</f>
        <v/>
      </c>
      <c r="P105" s="351" t="str" cm="1">
        <f t="array" ref="P105" xml:space="preserve"> IFERROR( INDEX(韻母資料表, $N105, P$5), "")</f>
        <v/>
      </c>
      <c r="Q105" s="352" t="str">
        <f t="shared" si="17"/>
        <v/>
      </c>
      <c r="R105" s="395" t="str">
        <f t="shared" si="24"/>
        <v/>
      </c>
      <c r="S105" s="351" t="str" cm="1">
        <f t="array" ref="S105" xml:space="preserve"> IFERROR( INDEX(調符字母, Q105, 1), "")</f>
        <v/>
      </c>
      <c r="T105" s="352" t="str">
        <f t="shared" si="18"/>
        <v/>
      </c>
      <c r="U105" s="373" t="str" cm="1">
        <f t="array" ref="U105" xml:space="preserve"> IFERROR( INDEX(聲調對照表, $T105, $E105), "" )</f>
        <v/>
      </c>
      <c r="W105" s="380" t="str" cm="1">
        <f t="array" ref="W105" xml:space="preserve"> IFERROR( IF( INDEX(聲母資料表, $M105, W$5)=0, "", INDEX(聲母資料表, $M105, W$5) ), "")</f>
        <v/>
      </c>
      <c r="X105" s="380" t="str" cm="1">
        <f t="array" ref="X105" xml:space="preserve"> IFERROR( INDEX(韻母資料表, $N105, X$5), "" )</f>
        <v/>
      </c>
      <c r="Y105" s="380" t="str" cm="1">
        <f t="array" ref="Y105" xml:space="preserve"> IFERROR( IF($E105="", "", INDEX(方音聲調符號表, 1, $E105) ), "" )</f>
        <v/>
      </c>
      <c r="AA105" s="380" t="str" cm="1">
        <f t="array" ref="AA105" xml:space="preserve"> IFERROR( IF( INDEX(聲母資料表, $M105, AA$5)=0, "", INDEX(聲母資料表, $M105, AA$5) ), "")</f>
        <v/>
      </c>
      <c r="AB105" s="380" t="str" cm="1">
        <f t="array" ref="AB105" xml:space="preserve"> IFERROR( INDEX(韻母資料表, $N105, AB$5), "" )</f>
        <v/>
      </c>
      <c r="AC105" s="380" t="str">
        <f t="shared" si="25"/>
        <v/>
      </c>
      <c r="AE105" s="380" t="str" cm="1">
        <f t="array" ref="AE105" xml:space="preserve"> IFERROR( IF( INDEX(聲母資料表, $M105, AE$5)=0, "", INDEX(聲母資料表, $M105, AE$5) ), "")</f>
        <v/>
      </c>
      <c r="AF105" s="380" t="str" cm="1">
        <f t="array" ref="AF105" xml:space="preserve"> IFERROR( INDEX(韻母資料表, $N105, AF$5), "" )</f>
        <v/>
      </c>
      <c r="AG105" s="380" t="str">
        <f t="shared" si="26"/>
        <v/>
      </c>
      <c r="AI105" s="380" t="str" cm="1">
        <f t="array" ref="AI105" xml:space="preserve"> IFERROR( IF( INDEX(聲母資料表, $M105, AI$5)=0, "", INDEX(聲母資料表, $M105, AI$5) ), "")</f>
        <v/>
      </c>
      <c r="AJ105" s="380" t="str" cm="1">
        <f t="array" ref="AJ105" xml:space="preserve"> IFERROR( INDEX(韻母資料表, $N105, AJ$5), "" )</f>
        <v/>
      </c>
      <c r="AK105" s="373" t="str" cm="1">
        <f t="array" ref="AK105" xml:space="preserve"> IFERROR( INDEX(閩拚聲調符號表, $T105, $E105), "" )</f>
        <v/>
      </c>
      <c r="AL105" s="380" t="str">
        <f t="shared" si="27"/>
        <v/>
      </c>
    </row>
    <row r="106" spans="1:38">
      <c r="A106" s="333">
        <f t="shared" si="14"/>
        <v>99</v>
      </c>
      <c r="B106" s="334" t="s">
        <v>373</v>
      </c>
      <c r="C106" s="335" t="s">
        <v>305</v>
      </c>
      <c r="D106" s="335" t="s">
        <v>186</v>
      </c>
      <c r="E106" s="336">
        <v>1</v>
      </c>
      <c r="F106" s="400" t="str" cm="1">
        <f t="array" aca="1" ref="F106" ca="1" xml:space="preserve"> IF($D106="", "", $B106 &amp; " (" &amp; INDIRECT(ADDRESS( ROW(), COLUMN() + F$5 )) &amp; ") " )</f>
        <v xml:space="preserve">朝 (ㄊㄧㄠ) </v>
      </c>
      <c r="G106" s="337" t="str">
        <f t="shared" si="19"/>
        <v>嬌一他</v>
      </c>
      <c r="H106" s="394" t="str">
        <f t="shared" si="20"/>
        <v>thiau</v>
      </c>
      <c r="I106" s="396" t="str">
        <f t="shared" si="21"/>
        <v>thiau</v>
      </c>
      <c r="J106" s="381" t="str">
        <f t="shared" si="22"/>
        <v>tiāo</v>
      </c>
      <c r="K106" s="338" t="str">
        <f t="shared" si="23"/>
        <v>ㄊㄧㄠ</v>
      </c>
      <c r="L106" s="349"/>
      <c r="M106" s="350">
        <f t="shared" si="15"/>
        <v>6</v>
      </c>
      <c r="N106" s="350">
        <f t="shared" si="16"/>
        <v>36</v>
      </c>
      <c r="O106" s="351" t="str" cm="1">
        <f t="array" ref="O106" xml:space="preserve"> IFERROR( INDEX(聲母資料表, $M106, O$5), "")</f>
        <v>他</v>
      </c>
      <c r="P106" s="351" t="str" cm="1">
        <f t="array" ref="P106" xml:space="preserve"> IFERROR( INDEX(韻母資料表, $N106, P$5), "")</f>
        <v>嬌</v>
      </c>
      <c r="Q106" s="352">
        <f t="shared" si="17"/>
        <v>12</v>
      </c>
      <c r="R106" s="395" t="str">
        <f t="shared" si="24"/>
        <v>一</v>
      </c>
      <c r="S106" s="351" t="str" cm="1">
        <f t="array" ref="S106" xml:space="preserve"> IFERROR( INDEX(調符字母, Q106, 1), "")</f>
        <v>a</v>
      </c>
      <c r="T106" s="352">
        <f t="shared" si="18"/>
        <v>1</v>
      </c>
      <c r="U106" s="373" t="str" cm="1">
        <f t="array" ref="U106" xml:space="preserve"> IFERROR( INDEX(聲調對照表, $T106, $E106), "" )</f>
        <v>a</v>
      </c>
      <c r="W106" s="380" t="str" cm="1">
        <f t="array" ref="W106" xml:space="preserve"> IFERROR( IF( INDEX(聲母資料表, $M106, W$5)=0, "", INDEX(聲母資料表, $M106, W$5) ), "")</f>
        <v>ㄊ</v>
      </c>
      <c r="X106" s="380" t="str" cm="1">
        <f t="array" ref="X106" xml:space="preserve"> IFERROR( INDEX(韻母資料表, $N106, X$5), "" )</f>
        <v>ㄧㄠ</v>
      </c>
      <c r="Y106" s="380" t="str" cm="1">
        <f t="array" ref="Y106" xml:space="preserve"> IFERROR( IF($E106="", "", INDEX(方音聲調符號表, 1, $E106) ), "" )</f>
        <v/>
      </c>
      <c r="AA106" s="380" t="str" cm="1">
        <f t="array" ref="AA106" xml:space="preserve"> IFERROR( IF( INDEX(聲母資料表, $M106, AA$5)=0, "", INDEX(聲母資料表, $M106, AA$5) ), "")</f>
        <v>th</v>
      </c>
      <c r="AB106" s="380" t="str" cm="1">
        <f t="array" ref="AB106" xml:space="preserve"> IFERROR( INDEX(韻母資料表, $N106, AB$5), "" )</f>
        <v>iau</v>
      </c>
      <c r="AC106" s="380" t="str">
        <f t="shared" si="25"/>
        <v>iau</v>
      </c>
      <c r="AE106" s="380" t="str" cm="1">
        <f t="array" ref="AE106" xml:space="preserve"> IFERROR( IF( INDEX(聲母資料表, $M106, AE$5)=0, "", INDEX(聲母資料表, $M106, AE$5) ), "")</f>
        <v>th</v>
      </c>
      <c r="AF106" s="380" t="str" cm="1">
        <f t="array" ref="AF106" xml:space="preserve"> IFERROR( INDEX(韻母資料表, $N106, AF$5), "" )</f>
        <v>iau</v>
      </c>
      <c r="AG106" s="380" t="str">
        <f t="shared" si="26"/>
        <v>iau</v>
      </c>
      <c r="AI106" s="380" t="str" cm="1">
        <f t="array" ref="AI106" xml:space="preserve"> IFERROR( IF( INDEX(聲母資料表, $M106, AI$5)=0, "", INDEX(聲母資料表, $M106, AI$5) ), "")</f>
        <v>t</v>
      </c>
      <c r="AJ106" s="380" t="str" cm="1">
        <f t="array" ref="AJ106" xml:space="preserve"> IFERROR( INDEX(韻母資料表, $N106, AJ$5), "" )</f>
        <v>iao</v>
      </c>
      <c r="AK106" s="373" t="str" cm="1">
        <f t="array" ref="AK106" xml:space="preserve"> IFERROR( INDEX(閩拚聲調符號表, $T106, $E106), "" )</f>
        <v>ā</v>
      </c>
      <c r="AL106" s="380" t="str">
        <f t="shared" si="27"/>
        <v>iāo</v>
      </c>
    </row>
    <row r="107" spans="1:38">
      <c r="A107" s="333">
        <f t="shared" si="14"/>
        <v>100</v>
      </c>
      <c r="B107" s="334" t="s">
        <v>374</v>
      </c>
      <c r="C107" s="335" t="s">
        <v>326</v>
      </c>
      <c r="D107" s="335" t="s">
        <v>52</v>
      </c>
      <c r="E107" s="336">
        <v>1</v>
      </c>
      <c r="F107" s="400" t="str" cm="1">
        <f t="array" aca="1" ref="F107" ca="1" xml:space="preserve"> IF($D107="", "", $B107 &amp; " (" &amp; INDIRECT(ADDRESS( ROW(), COLUMN() + F$5 )) &amp; ") " )</f>
        <v xml:space="preserve">暉 (ㄏㄨㄧ) </v>
      </c>
      <c r="G107" s="337" t="str">
        <f t="shared" si="19"/>
        <v>規一喜</v>
      </c>
      <c r="H107" s="394" t="str">
        <f t="shared" si="20"/>
        <v>hui</v>
      </c>
      <c r="I107" s="396" t="str">
        <f t="shared" si="21"/>
        <v>hui</v>
      </c>
      <c r="J107" s="381" t="str">
        <f t="shared" si="22"/>
        <v>hūi</v>
      </c>
      <c r="K107" s="338" t="str">
        <f t="shared" si="23"/>
        <v>ㄏㄨㄧ</v>
      </c>
      <c r="L107" s="349"/>
      <c r="M107" s="350">
        <f t="shared" si="15"/>
        <v>21</v>
      </c>
      <c r="N107" s="350">
        <f t="shared" si="16"/>
        <v>82</v>
      </c>
      <c r="O107" s="351" t="str" cm="1">
        <f t="array" ref="O107" xml:space="preserve"> IFERROR( INDEX(聲母資料表, $M107, O$5), "")</f>
        <v>喜</v>
      </c>
      <c r="P107" s="351" t="str" cm="1">
        <f t="array" ref="P107" xml:space="preserve"> IFERROR( INDEX(韻母資料表, $N107, P$5), "")</f>
        <v>規</v>
      </c>
      <c r="Q107" s="352">
        <f t="shared" si="17"/>
        <v>4</v>
      </c>
      <c r="R107" s="395" t="str">
        <f t="shared" si="24"/>
        <v>一</v>
      </c>
      <c r="S107" s="351" t="str" cm="1">
        <f t="array" ref="S107" xml:space="preserve"> IFERROR( INDEX(調符字母, Q107, 1), "")</f>
        <v>u</v>
      </c>
      <c r="T107" s="352">
        <f t="shared" si="18"/>
        <v>6</v>
      </c>
      <c r="U107" s="373" t="str" cm="1">
        <f t="array" ref="U107" xml:space="preserve"> IFERROR( INDEX(聲調對照表, $T107, $E107), "" )</f>
        <v>u</v>
      </c>
      <c r="W107" s="380" t="str" cm="1">
        <f t="array" ref="W107" xml:space="preserve"> IFERROR( IF( INDEX(聲母資料表, $M107, W$5)=0, "", INDEX(聲母資料表, $M107, W$5) ), "")</f>
        <v>ㄏ</v>
      </c>
      <c r="X107" s="380" t="str" cm="1">
        <f t="array" ref="X107" xml:space="preserve"> IFERROR( INDEX(韻母資料表, $N107, X$5), "" )</f>
        <v>ㄨㄧ</v>
      </c>
      <c r="Y107" s="380" t="str" cm="1">
        <f t="array" ref="Y107" xml:space="preserve"> IFERROR( IF($E107="", "", INDEX(方音聲調符號表, 1, $E107) ), "" )</f>
        <v/>
      </c>
      <c r="AA107" s="380" t="str" cm="1">
        <f t="array" ref="AA107" xml:space="preserve"> IFERROR( IF( INDEX(聲母資料表, $M107, AA$5)=0, "", INDEX(聲母資料表, $M107, AA$5) ), "")</f>
        <v>h</v>
      </c>
      <c r="AB107" s="380" t="str" cm="1">
        <f t="array" ref="AB107" xml:space="preserve"> IFERROR( INDEX(韻母資料表, $N107, AB$5), "" )</f>
        <v>ui</v>
      </c>
      <c r="AC107" s="380" t="str">
        <f t="shared" si="25"/>
        <v>ui</v>
      </c>
      <c r="AE107" s="380" t="str" cm="1">
        <f t="array" ref="AE107" xml:space="preserve"> IFERROR( IF( INDEX(聲母資料表, $M107, AE$5)=0, "", INDEX(聲母資料表, $M107, AE$5) ), "")</f>
        <v>h</v>
      </c>
      <c r="AF107" s="380" t="str" cm="1">
        <f t="array" ref="AF107" xml:space="preserve"> IFERROR( INDEX(韻母資料表, $N107, AF$5), "" )</f>
        <v>ui</v>
      </c>
      <c r="AG107" s="380" t="str">
        <f t="shared" si="26"/>
        <v>ui</v>
      </c>
      <c r="AI107" s="380" t="str" cm="1">
        <f t="array" ref="AI107" xml:space="preserve"> IFERROR( IF( INDEX(聲母資料表, $M107, AI$5)=0, "", INDEX(聲母資料表, $M107, AI$5) ), "")</f>
        <v>h</v>
      </c>
      <c r="AJ107" s="380" t="str" cm="1">
        <f t="array" ref="AJ107" xml:space="preserve"> IFERROR( INDEX(韻母資料表, $N107, AJ$5), "" )</f>
        <v>ui</v>
      </c>
      <c r="AK107" s="373" t="str" cm="1">
        <f t="array" ref="AK107" xml:space="preserve"> IFERROR( INDEX(閩拚聲調符號表, $T107, $E107), "" )</f>
        <v>ū</v>
      </c>
      <c r="AL107" s="380" t="str">
        <f t="shared" si="27"/>
        <v>ūi</v>
      </c>
    </row>
    <row r="108" spans="1:38">
      <c r="A108" s="333">
        <f t="shared" si="14"/>
        <v>101</v>
      </c>
      <c r="B108" s="334" t="s">
        <v>375</v>
      </c>
      <c r="C108" s="335" t="s">
        <v>299</v>
      </c>
      <c r="D108" s="335" t="s">
        <v>79</v>
      </c>
      <c r="E108" s="336">
        <v>8</v>
      </c>
      <c r="F108" s="400" t="str" cm="1">
        <f t="array" aca="1" ref="F108" ca="1" xml:space="preserve"> IF($D108="", "", $B108 &amp; " (" &amp; INDIRECT(ADDRESS( ROW(), COLUMN() + F$5 )) &amp; ") " )</f>
        <v xml:space="preserve">夕 (ㄙㄧㆻ˙) </v>
      </c>
      <c r="G108" s="337" t="str">
        <f t="shared" si="19"/>
        <v>經八時</v>
      </c>
      <c r="H108" s="394" t="str">
        <f t="shared" si="20"/>
        <v>sik</v>
      </c>
      <c r="I108" s="396" t="str">
        <f t="shared" si="21"/>
        <v>sik</v>
      </c>
      <c r="J108" s="381" t="str">
        <f t="shared" si="22"/>
        <v>sik</v>
      </c>
      <c r="K108" s="338" t="str">
        <f t="shared" si="23"/>
        <v>ㄙㄧㆻ˙</v>
      </c>
      <c r="L108" s="349"/>
      <c r="M108" s="350">
        <f t="shared" si="15"/>
        <v>16</v>
      </c>
      <c r="N108" s="350">
        <f t="shared" si="16"/>
        <v>45</v>
      </c>
      <c r="O108" s="351" t="str" cm="1">
        <f t="array" ref="O108" xml:space="preserve"> IFERROR( INDEX(聲母資料表, $M108, O$5), "")</f>
        <v>時</v>
      </c>
      <c r="P108" s="351" t="str" cm="1">
        <f t="array" ref="P108" xml:space="preserve"> IFERROR( INDEX(韻母資料表, $N108, P$5), "")</f>
        <v>經</v>
      </c>
      <c r="Q108" s="352">
        <f t="shared" si="17"/>
        <v>9</v>
      </c>
      <c r="R108" s="395" t="str">
        <f t="shared" si="24"/>
        <v>八</v>
      </c>
      <c r="S108" s="351" t="str" cm="1">
        <f t="array" ref="S108" xml:space="preserve"> IFERROR( INDEX(調符字母, Q108, 1), "")</f>
        <v>e</v>
      </c>
      <c r="T108" s="352">
        <f t="shared" si="18"/>
        <v>2</v>
      </c>
      <c r="U108" s="373" t="str" cm="1">
        <f t="array" ref="U108" xml:space="preserve"> IFERROR( INDEX(聲調對照表, $T108, $E108), "" )</f>
        <v>e̍</v>
      </c>
      <c r="W108" s="380" t="str" cm="1">
        <f t="array" ref="W108" xml:space="preserve"> IFERROR( IF( INDEX(聲母資料表, $M108, W$5)=0, "", INDEX(聲母資料表, $M108, W$5) ), "")</f>
        <v>ㄙ</v>
      </c>
      <c r="X108" s="380" t="str" cm="1">
        <f t="array" ref="X108" xml:space="preserve"> IFERROR( INDEX(韻母資料表, $N108, X$5), "" )</f>
        <v>ㄧㆻ</v>
      </c>
      <c r="Y108" s="380" t="str" cm="1">
        <f t="array" ref="Y108" xml:space="preserve"> IFERROR( IF($E108="", "", INDEX(方音聲調符號表, 1, $E108) ), "" )</f>
        <v>˙</v>
      </c>
      <c r="AA108" s="380" t="str" cm="1">
        <f t="array" ref="AA108" xml:space="preserve"> IFERROR( IF( INDEX(聲母資料表, $M108, AA$5)=0, "", INDEX(聲母資料表, $M108, AA$5) ), "")</f>
        <v>s</v>
      </c>
      <c r="AB108" s="380" t="str" cm="1">
        <f t="array" ref="AB108" xml:space="preserve"> IFERROR( INDEX(韻母資料表, $N108, AB$5), "" )</f>
        <v>ik</v>
      </c>
      <c r="AC108" s="380" t="str">
        <f t="shared" si="25"/>
        <v>ik</v>
      </c>
      <c r="AE108" s="380" t="str" cm="1">
        <f t="array" ref="AE108" xml:space="preserve"> IFERROR( IF( INDEX(聲母資料表, $M108, AE$5)=0, "", INDEX(聲母資料表, $M108, AE$5) ), "")</f>
        <v>s</v>
      </c>
      <c r="AF108" s="380" t="str" cm="1">
        <f t="array" ref="AF108" xml:space="preserve"> IFERROR( INDEX(韻母資料表, $N108, AF$5), "" )</f>
        <v>ik</v>
      </c>
      <c r="AG108" s="380" t="str">
        <f t="shared" si="26"/>
        <v>ik</v>
      </c>
      <c r="AI108" s="380" t="str" cm="1">
        <f t="array" ref="AI108" xml:space="preserve"> IFERROR( IF( INDEX(聲母資料表, $M108, AI$5)=0, "", INDEX(聲母資料表, $M108, AI$5) ), "")</f>
        <v>s</v>
      </c>
      <c r="AJ108" s="380" t="str" cm="1">
        <f t="array" ref="AJ108" xml:space="preserve"> IFERROR( INDEX(韻母資料表, $N108, AJ$5), "" )</f>
        <v>ik</v>
      </c>
      <c r="AK108" s="373" t="str" cm="1">
        <f t="array" ref="AK108" xml:space="preserve"> IFERROR( INDEX(閩拚聲調符號表, $T108, $E108), "" )</f>
        <v>é</v>
      </c>
      <c r="AL108" s="380" t="str">
        <f t="shared" si="27"/>
        <v>ik</v>
      </c>
    </row>
    <row r="109" spans="1:38">
      <c r="A109" s="333">
        <f t="shared" si="14"/>
        <v>102</v>
      </c>
      <c r="B109" s="334" t="s">
        <v>376</v>
      </c>
      <c r="C109" s="335" t="s">
        <v>317</v>
      </c>
      <c r="D109" s="335" t="s">
        <v>46</v>
      </c>
      <c r="E109" s="336">
        <v>1</v>
      </c>
      <c r="F109" s="400" t="str" cm="1">
        <f t="array" aca="1" ref="F109" ca="1" xml:space="preserve"> IF($D109="", "", $B109 &amp; " (" &amp; INDIRECT(ADDRESS( ROW(), COLUMN() + F$5 )) &amp; ") " )</f>
        <v xml:space="preserve">陰 (ㄧㆬ) </v>
      </c>
      <c r="G109" s="337" t="str">
        <f t="shared" si="19"/>
        <v>金一英</v>
      </c>
      <c r="H109" s="394" t="str">
        <f t="shared" si="20"/>
        <v>im</v>
      </c>
      <c r="I109" s="396" t="str">
        <f t="shared" si="21"/>
        <v>im</v>
      </c>
      <c r="J109" s="381" t="str">
        <f t="shared" si="22"/>
        <v>īm</v>
      </c>
      <c r="K109" s="338" t="str">
        <f t="shared" si="23"/>
        <v>ㄧㆬ</v>
      </c>
      <c r="L109" s="349"/>
      <c r="M109" s="350">
        <f t="shared" si="15"/>
        <v>22</v>
      </c>
      <c r="N109" s="350">
        <f t="shared" si="16"/>
        <v>40</v>
      </c>
      <c r="O109" s="351" t="str" cm="1">
        <f t="array" ref="O109" xml:space="preserve"> IFERROR( INDEX(聲母資料表, $M109, O$5), "")</f>
        <v>英</v>
      </c>
      <c r="P109" s="351" t="str" cm="1">
        <f t="array" ref="P109" xml:space="preserve"> IFERROR( INDEX(韻母資料表, $N109, P$5), "")</f>
        <v>金</v>
      </c>
      <c r="Q109" s="352">
        <f t="shared" si="17"/>
        <v>3</v>
      </c>
      <c r="R109" s="395" t="str">
        <f t="shared" si="24"/>
        <v>一</v>
      </c>
      <c r="S109" s="351" t="str" cm="1">
        <f t="array" ref="S109" xml:space="preserve"> IFERROR( INDEX(調符字母, Q109, 1), "")</f>
        <v>i</v>
      </c>
      <c r="T109" s="352">
        <f t="shared" si="18"/>
        <v>3</v>
      </c>
      <c r="U109" s="373" t="str" cm="1">
        <f t="array" ref="U109" xml:space="preserve"> IFERROR( INDEX(聲調對照表, $T109, $E109), "" )</f>
        <v>i</v>
      </c>
      <c r="W109" s="380" t="str" cm="1">
        <f t="array" ref="W109" xml:space="preserve"> IFERROR( IF( INDEX(聲母資料表, $M109, W$5)=0, "", INDEX(聲母資料表, $M109, W$5) ), "")</f>
        <v/>
      </c>
      <c r="X109" s="380" t="str" cm="1">
        <f t="array" ref="X109" xml:space="preserve"> IFERROR( INDEX(韻母資料表, $N109, X$5), "" )</f>
        <v>ㄧㆬ</v>
      </c>
      <c r="Y109" s="380" t="str" cm="1">
        <f t="array" ref="Y109" xml:space="preserve"> IFERROR( IF($E109="", "", INDEX(方音聲調符號表, 1, $E109) ), "" )</f>
        <v/>
      </c>
      <c r="AA109" s="380" t="str" cm="1">
        <f t="array" ref="AA109" xml:space="preserve"> IFERROR( IF( INDEX(聲母資料表, $M109, AA$5)=0, "", INDEX(聲母資料表, $M109, AA$5) ), "")</f>
        <v xml:space="preserve"> </v>
      </c>
      <c r="AB109" s="380" t="str" cm="1">
        <f t="array" ref="AB109" xml:space="preserve"> IFERROR( INDEX(韻母資料表, $N109, AB$5), "" )</f>
        <v>im</v>
      </c>
      <c r="AC109" s="380" t="str">
        <f t="shared" si="25"/>
        <v>im</v>
      </c>
      <c r="AE109" s="380" t="str" cm="1">
        <f t="array" ref="AE109" xml:space="preserve"> IFERROR( IF( INDEX(聲母資料表, $M109, AE$5)=0, "", INDEX(聲母資料表, $M109, AE$5) ), "")</f>
        <v xml:space="preserve"> </v>
      </c>
      <c r="AF109" s="380" t="str" cm="1">
        <f t="array" ref="AF109" xml:space="preserve"> IFERROR( INDEX(韻母資料表, $N109, AF$5), "" )</f>
        <v>im</v>
      </c>
      <c r="AG109" s="380" t="str">
        <f t="shared" si="26"/>
        <v>im</v>
      </c>
      <c r="AI109" s="380" t="str" cm="1">
        <f t="array" ref="AI109" xml:space="preserve"> IFERROR( IF( INDEX(聲母資料表, $M109, AI$5)=0, "", INDEX(聲母資料表, $M109, AI$5) ), "")</f>
        <v/>
      </c>
      <c r="AJ109" s="380" t="str" cm="1">
        <f t="array" ref="AJ109" xml:space="preserve"> IFERROR( INDEX(韻母資料表, $N109, AJ$5), "" )</f>
        <v>im</v>
      </c>
      <c r="AK109" s="373" t="str" cm="1">
        <f t="array" ref="AK109" xml:space="preserve"> IFERROR( INDEX(閩拚聲調符號表, $T109, $E109), "" )</f>
        <v>ī</v>
      </c>
      <c r="AL109" s="380" t="str">
        <f t="shared" si="27"/>
        <v>īm</v>
      </c>
    </row>
    <row r="110" spans="1:38">
      <c r="A110" s="333">
        <f t="shared" si="14"/>
        <v>103</v>
      </c>
      <c r="B110" s="334" t="s">
        <v>303</v>
      </c>
      <c r="C110" s="335"/>
      <c r="D110" s="335"/>
      <c r="E110" s="336"/>
      <c r="F110" s="400" t="str" cm="1">
        <f t="array" aca="1" ref="F110" ca="1" xml:space="preserve"> IF($D110="", "", $B110 &amp; " (" &amp; INDIRECT(ADDRESS( ROW(), COLUMN() + F$5 )) &amp; ") " )</f>
        <v/>
      </c>
      <c r="G110" s="337" t="str">
        <f t="shared" si="19"/>
        <v/>
      </c>
      <c r="H110" s="394" t="str">
        <f t="shared" si="20"/>
        <v/>
      </c>
      <c r="I110" s="396" t="str">
        <f t="shared" si="21"/>
        <v/>
      </c>
      <c r="J110" s="381" t="str">
        <f t="shared" si="22"/>
        <v/>
      </c>
      <c r="K110" s="338" t="str">
        <f t="shared" si="23"/>
        <v/>
      </c>
      <c r="L110" s="349"/>
      <c r="M110" s="350" t="str">
        <f t="shared" si="15"/>
        <v/>
      </c>
      <c r="N110" s="350" t="str">
        <f t="shared" si="16"/>
        <v/>
      </c>
      <c r="O110" s="351" t="str" cm="1">
        <f t="array" ref="O110" xml:space="preserve"> IFERROR( INDEX(聲母資料表, $M110, O$5), "")</f>
        <v/>
      </c>
      <c r="P110" s="351" t="str" cm="1">
        <f t="array" ref="P110" xml:space="preserve"> IFERROR( INDEX(韻母資料表, $N110, P$5), "")</f>
        <v/>
      </c>
      <c r="Q110" s="352" t="str">
        <f t="shared" si="17"/>
        <v/>
      </c>
      <c r="R110" s="395" t="str">
        <f t="shared" si="24"/>
        <v/>
      </c>
      <c r="S110" s="351" t="str" cm="1">
        <f t="array" ref="S110" xml:space="preserve"> IFERROR( INDEX(調符字母, Q110, 1), "")</f>
        <v/>
      </c>
      <c r="T110" s="352" t="str">
        <f t="shared" si="18"/>
        <v/>
      </c>
      <c r="U110" s="373" t="str" cm="1">
        <f t="array" ref="U110" xml:space="preserve"> IFERROR( INDEX(聲調對照表, $T110, $E110), "" )</f>
        <v/>
      </c>
      <c r="W110" s="380" t="str" cm="1">
        <f t="array" ref="W110" xml:space="preserve"> IFERROR( IF( INDEX(聲母資料表, $M110, W$5)=0, "", INDEX(聲母資料表, $M110, W$5) ), "")</f>
        <v/>
      </c>
      <c r="X110" s="380" t="str" cm="1">
        <f t="array" ref="X110" xml:space="preserve"> IFERROR( INDEX(韻母資料表, $N110, X$5), "" )</f>
        <v/>
      </c>
      <c r="Y110" s="380" t="str" cm="1">
        <f t="array" ref="Y110" xml:space="preserve"> IFERROR( IF($E110="", "", INDEX(方音聲調符號表, 1, $E110) ), "" )</f>
        <v/>
      </c>
      <c r="AA110" s="380" t="str" cm="1">
        <f t="array" ref="AA110" xml:space="preserve"> IFERROR( IF( INDEX(聲母資料表, $M110, AA$5)=0, "", INDEX(聲母資料表, $M110, AA$5) ), "")</f>
        <v/>
      </c>
      <c r="AB110" s="380" t="str" cm="1">
        <f t="array" ref="AB110" xml:space="preserve"> IFERROR( INDEX(韻母資料表, $N110, AB$5), "" )</f>
        <v/>
      </c>
      <c r="AC110" s="380" t="str">
        <f t="shared" si="25"/>
        <v/>
      </c>
      <c r="AE110" s="380" t="str" cm="1">
        <f t="array" ref="AE110" xml:space="preserve"> IFERROR( IF( INDEX(聲母資料表, $M110, AE$5)=0, "", INDEX(聲母資料表, $M110, AE$5) ), "")</f>
        <v/>
      </c>
      <c r="AF110" s="380" t="str" cm="1">
        <f t="array" ref="AF110" xml:space="preserve"> IFERROR( INDEX(韻母資料表, $N110, AF$5), "" )</f>
        <v/>
      </c>
      <c r="AG110" s="380" t="str">
        <f t="shared" si="26"/>
        <v/>
      </c>
      <c r="AI110" s="380" t="str" cm="1">
        <f t="array" ref="AI110" xml:space="preserve"> IFERROR( IF( INDEX(聲母資料表, $M110, AI$5)=0, "", INDEX(聲母資料表, $M110, AI$5) ), "")</f>
        <v/>
      </c>
      <c r="AJ110" s="380" t="str" cm="1">
        <f t="array" ref="AJ110" xml:space="preserve"> IFERROR( INDEX(韻母資料表, $N110, AJ$5), "" )</f>
        <v/>
      </c>
      <c r="AK110" s="373" t="str" cm="1">
        <f t="array" ref="AK110" xml:space="preserve"> IFERROR( INDEX(閩拚聲調符號表, $T110, $E110), "" )</f>
        <v/>
      </c>
      <c r="AL110" s="380" t="str">
        <f t="shared" si="27"/>
        <v/>
      </c>
    </row>
    <row r="111" spans="1:38">
      <c r="A111" s="333">
        <f t="shared" si="14"/>
        <v>104</v>
      </c>
      <c r="B111" s="334" t="s">
        <v>377</v>
      </c>
      <c r="C111" s="335" t="s">
        <v>296</v>
      </c>
      <c r="D111" s="335" t="s">
        <v>49</v>
      </c>
      <c r="E111" s="336">
        <v>3</v>
      </c>
      <c r="F111" s="400" t="str" cm="1">
        <f t="array" aca="1" ref="F111" ca="1" xml:space="preserve"> IF($D111="", "", $B111 &amp; " (" &amp; INDIRECT(ADDRESS( ROW(), COLUMN() + F$5 )) &amp; ") " )</f>
        <v xml:space="preserve">氣 (ㄧ˪) </v>
      </c>
      <c r="G111" s="337" t="str">
        <f t="shared" si="19"/>
        <v>居三</v>
      </c>
      <c r="H111" s="394" t="str">
        <f t="shared" si="20"/>
        <v>ì</v>
      </c>
      <c r="I111" s="396" t="str">
        <f t="shared" si="21"/>
        <v>ì</v>
      </c>
      <c r="J111" s="381" t="str">
        <f t="shared" si="22"/>
        <v>ǐ</v>
      </c>
      <c r="K111" s="338" t="str">
        <f t="shared" si="23"/>
        <v>ㄧ˪</v>
      </c>
      <c r="L111" s="349"/>
      <c r="M111" s="350" t="str">
        <f t="shared" si="15"/>
        <v/>
      </c>
      <c r="N111" s="350">
        <f t="shared" si="16"/>
        <v>23</v>
      </c>
      <c r="O111" s="351" t="str" cm="1">
        <f t="array" ref="O111" xml:space="preserve"> IFERROR( INDEX(聲母資料表, $M111, O$5), "")</f>
        <v/>
      </c>
      <c r="P111" s="351" t="str" cm="1">
        <f t="array" ref="P111" xml:space="preserve"> IFERROR( INDEX(韻母資料表, $N111, P$5), "")</f>
        <v>居</v>
      </c>
      <c r="Q111" s="352">
        <f t="shared" si="17"/>
        <v>29</v>
      </c>
      <c r="R111" s="395" t="str">
        <f t="shared" si="24"/>
        <v>三</v>
      </c>
      <c r="S111" s="351" t="str" cm="1">
        <f t="array" ref="S111" xml:space="preserve"> IFERROR( INDEX(調符字母, Q111, 1), "")</f>
        <v>i</v>
      </c>
      <c r="T111" s="352">
        <f t="shared" si="18"/>
        <v>3</v>
      </c>
      <c r="U111" s="373" t="str" cm="1">
        <f t="array" ref="U111" xml:space="preserve"> IFERROR( INDEX(聲調對照表, $T111, $E111), "" )</f>
        <v>ì</v>
      </c>
      <c r="W111" s="380" t="str" cm="1">
        <f t="array" ref="W111" xml:space="preserve"> IFERROR( IF( INDEX(聲母資料表, $M111, W$5)=0, "", INDEX(聲母資料表, $M111, W$5) ), "")</f>
        <v/>
      </c>
      <c r="X111" s="380" t="str" cm="1">
        <f t="array" ref="X111" xml:space="preserve"> IFERROR( INDEX(韻母資料表, $N111, X$5), "" )</f>
        <v>ㄧ</v>
      </c>
      <c r="Y111" s="380" t="str" cm="1">
        <f t="array" ref="Y111" xml:space="preserve"> IFERROR( IF($E111="", "", INDEX(方音聲調符號表, 1, $E111) ), "" )</f>
        <v>˪</v>
      </c>
      <c r="AA111" s="380" t="str" cm="1">
        <f t="array" ref="AA111" xml:space="preserve"> IFERROR( IF( INDEX(聲母資料表, $M111, AA$5)=0, "", INDEX(聲母資料表, $M111, AA$5) ), "")</f>
        <v/>
      </c>
      <c r="AB111" s="380" t="str" cm="1">
        <f t="array" ref="AB111" xml:space="preserve"> IFERROR( INDEX(韻母資料表, $N111, AB$5), "" )</f>
        <v>i</v>
      </c>
      <c r="AC111" s="380" t="str">
        <f t="shared" si="25"/>
        <v>ì</v>
      </c>
      <c r="AE111" s="380" t="str" cm="1">
        <f t="array" ref="AE111" xml:space="preserve"> IFERROR( IF( INDEX(聲母資料表, $M111, AE$5)=0, "", INDEX(聲母資料表, $M111, AE$5) ), "")</f>
        <v/>
      </c>
      <c r="AF111" s="380" t="str" cm="1">
        <f t="array" ref="AF111" xml:space="preserve"> IFERROR( INDEX(韻母資料表, $N111, AF$5), "" )</f>
        <v>i</v>
      </c>
      <c r="AG111" s="380" t="str">
        <f t="shared" si="26"/>
        <v>ì</v>
      </c>
      <c r="AI111" s="380" t="str" cm="1">
        <f t="array" ref="AI111" xml:space="preserve"> IFERROR( IF( INDEX(聲母資料表, $M111, AI$5)=0, "", INDEX(聲母資料表, $M111, AI$5) ), "")</f>
        <v/>
      </c>
      <c r="AJ111" s="380" t="str" cm="1">
        <f t="array" ref="AJ111" xml:space="preserve"> IFERROR( INDEX(韻母資料表, $N111, AJ$5), "" )</f>
        <v>i</v>
      </c>
      <c r="AK111" s="373" t="str" cm="1">
        <f t="array" ref="AK111" xml:space="preserve"> IFERROR( INDEX(閩拚聲調符號表, $T111, $E111), "" )</f>
        <v>ǐ</v>
      </c>
      <c r="AL111" s="380" t="str">
        <f t="shared" si="27"/>
        <v>ǐ</v>
      </c>
    </row>
    <row r="112" spans="1:38">
      <c r="A112" s="333">
        <f t="shared" si="14"/>
        <v>105</v>
      </c>
      <c r="B112" s="334" t="s">
        <v>378</v>
      </c>
      <c r="C112" s="335" t="s">
        <v>299</v>
      </c>
      <c r="D112" s="335" t="s">
        <v>115</v>
      </c>
      <c r="E112" s="336">
        <v>7</v>
      </c>
      <c r="F112" s="400" t="str" cm="1">
        <f t="array" aca="1" ref="F112" ca="1" xml:space="preserve"> IF($D112="", "", $B112 &amp; " (" &amp; INDIRECT(ADDRESS( ROW(), COLUMN() + F$5 )) &amp; ") " )</f>
        <v xml:space="preserve">象 (ㄙㄧㄤ˫) </v>
      </c>
      <c r="G112" s="337" t="str">
        <f t="shared" si="19"/>
        <v>姜七時</v>
      </c>
      <c r="H112" s="394" t="str">
        <f t="shared" si="20"/>
        <v>siāng</v>
      </c>
      <c r="I112" s="396" t="str">
        <f t="shared" si="21"/>
        <v>siāng</v>
      </c>
      <c r="J112" s="381" t="str">
        <f t="shared" si="22"/>
        <v>siāng</v>
      </c>
      <c r="K112" s="338" t="str">
        <f t="shared" si="23"/>
        <v>ㄙㄧㄤ˫</v>
      </c>
      <c r="L112" s="349"/>
      <c r="M112" s="350">
        <f t="shared" si="15"/>
        <v>16</v>
      </c>
      <c r="N112" s="350">
        <f t="shared" si="16"/>
        <v>34</v>
      </c>
      <c r="O112" s="351" t="str" cm="1">
        <f t="array" ref="O112" xml:space="preserve"> IFERROR( INDEX(聲母資料表, $M112, O$5), "")</f>
        <v>時</v>
      </c>
      <c r="P112" s="351" t="str" cm="1">
        <f t="array" ref="P112" xml:space="preserve"> IFERROR( INDEX(韻母資料表, $N112, P$5), "")</f>
        <v>姜</v>
      </c>
      <c r="Q112" s="352">
        <f t="shared" si="17"/>
        <v>18</v>
      </c>
      <c r="R112" s="395" t="str">
        <f t="shared" si="24"/>
        <v>七</v>
      </c>
      <c r="S112" s="351" t="str" cm="1">
        <f t="array" ref="S112" xml:space="preserve"> IFERROR( INDEX(調符字母, Q112, 1), "")</f>
        <v>a</v>
      </c>
      <c r="T112" s="352">
        <f t="shared" si="18"/>
        <v>1</v>
      </c>
      <c r="U112" s="373" t="str" cm="1">
        <f t="array" ref="U112" xml:space="preserve"> IFERROR( INDEX(聲調對照表, $T112, $E112), "" )</f>
        <v>ā</v>
      </c>
      <c r="W112" s="380" t="str" cm="1">
        <f t="array" ref="W112" xml:space="preserve"> IFERROR( IF( INDEX(聲母資料表, $M112, W$5)=0, "", INDEX(聲母資料表, $M112, W$5) ), "")</f>
        <v>ㄙ</v>
      </c>
      <c r="X112" s="380" t="str" cm="1">
        <f t="array" ref="X112" xml:space="preserve"> IFERROR( INDEX(韻母資料表, $N112, X$5), "" )</f>
        <v>ㄧㄤ</v>
      </c>
      <c r="Y112" s="380" t="str" cm="1">
        <f t="array" ref="Y112" xml:space="preserve"> IFERROR( IF($E112="", "", INDEX(方音聲調符號表, 1, $E112) ), "" )</f>
        <v>˫</v>
      </c>
      <c r="AA112" s="380" t="str" cm="1">
        <f t="array" ref="AA112" xml:space="preserve"> IFERROR( IF( INDEX(聲母資料表, $M112, AA$5)=0, "", INDEX(聲母資料表, $M112, AA$5) ), "")</f>
        <v>s</v>
      </c>
      <c r="AB112" s="380" t="str" cm="1">
        <f t="array" ref="AB112" xml:space="preserve"> IFERROR( INDEX(韻母資料表, $N112, AB$5), "" )</f>
        <v>iang</v>
      </c>
      <c r="AC112" s="380" t="str">
        <f t="shared" si="25"/>
        <v>iāng</v>
      </c>
      <c r="AE112" s="380" t="str" cm="1">
        <f t="array" ref="AE112" xml:space="preserve"> IFERROR( IF( INDEX(聲母資料表, $M112, AE$5)=0, "", INDEX(聲母資料表, $M112, AE$5) ), "")</f>
        <v>s</v>
      </c>
      <c r="AF112" s="380" t="str" cm="1">
        <f t="array" ref="AF112" xml:space="preserve"> IFERROR( INDEX(韻母資料表, $N112, AF$5), "" )</f>
        <v>iang</v>
      </c>
      <c r="AG112" s="380" t="str">
        <f t="shared" si="26"/>
        <v>iāng</v>
      </c>
      <c r="AI112" s="380" t="str" cm="1">
        <f t="array" ref="AI112" xml:space="preserve"> IFERROR( IF( INDEX(聲母資料表, $M112, AI$5)=0, "", INDEX(聲母資料表, $M112, AI$5) ), "")</f>
        <v>s</v>
      </c>
      <c r="AJ112" s="380" t="str" cm="1">
        <f t="array" ref="AJ112" xml:space="preserve"> IFERROR( INDEX(韻母資料表, $N112, AJ$5), "" )</f>
        <v>iang</v>
      </c>
      <c r="AK112" s="373" t="str" cm="1">
        <f t="array" ref="AK112" xml:space="preserve"> IFERROR( INDEX(閩拚聲調符號表, $T112, $E112), "" )</f>
        <v>ā</v>
      </c>
      <c r="AL112" s="380" t="str">
        <f t="shared" si="27"/>
        <v>iāng</v>
      </c>
    </row>
    <row r="113" spans="1:38">
      <c r="A113" s="333">
        <f t="shared" si="14"/>
        <v>106</v>
      </c>
      <c r="B113" s="334" t="s">
        <v>379</v>
      </c>
      <c r="C113" s="335" t="s">
        <v>319</v>
      </c>
      <c r="D113" s="335" t="s">
        <v>62</v>
      </c>
      <c r="E113" s="336">
        <v>7</v>
      </c>
      <c r="F113" s="400" t="str" cm="1">
        <f t="array" aca="1" ref="F113" ca="1" xml:space="preserve"> IF($D113="", "", $B113 &amp; " (" &amp; INDIRECT(ADDRESS( ROW(), COLUMN() + F$5 )) &amp; ") " )</f>
        <v xml:space="preserve">萬 (ㄅㄢ˫) </v>
      </c>
      <c r="G113" s="337" t="str">
        <f t="shared" si="19"/>
        <v>干七邊</v>
      </c>
      <c r="H113" s="394" t="str">
        <f t="shared" si="20"/>
        <v>pān</v>
      </c>
      <c r="I113" s="396" t="str">
        <f t="shared" si="21"/>
        <v>pān</v>
      </c>
      <c r="J113" s="381" t="str">
        <f t="shared" si="22"/>
        <v>bān</v>
      </c>
      <c r="K113" s="338" t="str">
        <f t="shared" si="23"/>
        <v>ㄅㄢ˫</v>
      </c>
      <c r="L113" s="349"/>
      <c r="M113" s="350">
        <f t="shared" si="15"/>
        <v>1</v>
      </c>
      <c r="N113" s="350">
        <f t="shared" si="16"/>
        <v>9</v>
      </c>
      <c r="O113" s="351" t="str" cm="1">
        <f t="array" ref="O113" xml:space="preserve"> IFERROR( INDEX(聲母資料表, $M113, O$5), "")</f>
        <v>邊</v>
      </c>
      <c r="P113" s="351" t="str" cm="1">
        <f t="array" ref="P113" xml:space="preserve"> IFERROR( INDEX(韻母資料表, $N113, P$5), "")</f>
        <v>干</v>
      </c>
      <c r="Q113" s="352">
        <f t="shared" si="17"/>
        <v>6</v>
      </c>
      <c r="R113" s="395" t="str">
        <f t="shared" si="24"/>
        <v>七</v>
      </c>
      <c r="S113" s="351" t="str" cm="1">
        <f t="array" ref="S113" xml:space="preserve"> IFERROR( INDEX(調符字母, Q113, 1), "")</f>
        <v>a</v>
      </c>
      <c r="T113" s="352">
        <f t="shared" si="18"/>
        <v>1</v>
      </c>
      <c r="U113" s="373" t="str" cm="1">
        <f t="array" ref="U113" xml:space="preserve"> IFERROR( INDEX(聲調對照表, $T113, $E113), "" )</f>
        <v>ā</v>
      </c>
      <c r="W113" s="380" t="str" cm="1">
        <f t="array" ref="W113" xml:space="preserve"> IFERROR( IF( INDEX(聲母資料表, $M113, W$5)=0, "", INDEX(聲母資料表, $M113, W$5) ), "")</f>
        <v>ㄅ</v>
      </c>
      <c r="X113" s="380" t="str" cm="1">
        <f t="array" ref="X113" xml:space="preserve"> IFERROR( INDEX(韻母資料表, $N113, X$5), "" )</f>
        <v>ㄢ</v>
      </c>
      <c r="Y113" s="380" t="str" cm="1">
        <f t="array" ref="Y113" xml:space="preserve"> IFERROR( IF($E113="", "", INDEX(方音聲調符號表, 1, $E113) ), "" )</f>
        <v>˫</v>
      </c>
      <c r="AA113" s="380" t="str" cm="1">
        <f t="array" ref="AA113" xml:space="preserve"> IFERROR( IF( INDEX(聲母資料表, $M113, AA$5)=0, "", INDEX(聲母資料表, $M113, AA$5) ), "")</f>
        <v>p</v>
      </c>
      <c r="AB113" s="380" t="str" cm="1">
        <f t="array" ref="AB113" xml:space="preserve"> IFERROR( INDEX(韻母資料表, $N113, AB$5), "" )</f>
        <v>an</v>
      </c>
      <c r="AC113" s="380" t="str">
        <f t="shared" si="25"/>
        <v>ān</v>
      </c>
      <c r="AE113" s="380" t="str" cm="1">
        <f t="array" ref="AE113" xml:space="preserve"> IFERROR( IF( INDEX(聲母資料表, $M113, AE$5)=0, "", INDEX(聲母資料表, $M113, AE$5) ), "")</f>
        <v>p</v>
      </c>
      <c r="AF113" s="380" t="str" cm="1">
        <f t="array" ref="AF113" xml:space="preserve"> IFERROR( INDEX(韻母資料表, $N113, AF$5), "" )</f>
        <v>an</v>
      </c>
      <c r="AG113" s="380" t="str">
        <f t="shared" si="26"/>
        <v>ān</v>
      </c>
      <c r="AI113" s="380" t="str" cm="1">
        <f t="array" ref="AI113" xml:space="preserve"> IFERROR( IF( INDEX(聲母資料表, $M113, AI$5)=0, "", INDEX(聲母資料表, $M113, AI$5) ), "")</f>
        <v>b</v>
      </c>
      <c r="AJ113" s="380" t="str" cm="1">
        <f t="array" ref="AJ113" xml:space="preserve"> IFERROR( INDEX(韻母資料表, $N113, AJ$5), "" )</f>
        <v>an</v>
      </c>
      <c r="AK113" s="373" t="str" cm="1">
        <f t="array" ref="AK113" xml:space="preserve"> IFERROR( INDEX(閩拚聲調符號表, $T113, $E113), "" )</f>
        <v>ā</v>
      </c>
      <c r="AL113" s="380" t="str">
        <f t="shared" si="27"/>
        <v>ān</v>
      </c>
    </row>
    <row r="114" spans="1:38">
      <c r="A114" s="333">
        <f t="shared" si="14"/>
        <v>107</v>
      </c>
      <c r="B114" s="334" t="s">
        <v>380</v>
      </c>
      <c r="C114" s="335" t="s">
        <v>302</v>
      </c>
      <c r="D114" s="335" t="s">
        <v>41</v>
      </c>
      <c r="E114" s="336">
        <v>1</v>
      </c>
      <c r="F114" s="400" t="str" cm="1">
        <f t="array" aca="1" ref="F114" ca="1" xml:space="preserve"> IF($D114="", "", $B114 &amp; " (" &amp; INDIRECT(ADDRESS( ROW(), COLUMN() + F$5 )) &amp; ") " )</f>
        <v xml:space="preserve">千 (ㄧㄢ) </v>
      </c>
      <c r="G114" s="337" t="str">
        <f t="shared" si="19"/>
        <v>堅一</v>
      </c>
      <c r="H114" s="394" t="str">
        <f t="shared" si="20"/>
        <v>ian</v>
      </c>
      <c r="I114" s="396" t="str">
        <f t="shared" si="21"/>
        <v>ian</v>
      </c>
      <c r="J114" s="381" t="str">
        <f t="shared" si="22"/>
        <v>iān</v>
      </c>
      <c r="K114" s="338" t="str">
        <f t="shared" si="23"/>
        <v>ㄧㄢ</v>
      </c>
      <c r="L114" s="349"/>
      <c r="M114" s="350" t="str">
        <f t="shared" si="15"/>
        <v/>
      </c>
      <c r="N114" s="350">
        <f t="shared" si="16"/>
        <v>31</v>
      </c>
      <c r="O114" s="351" t="str" cm="1">
        <f t="array" ref="O114" xml:space="preserve"> IFERROR( INDEX(聲母資料表, $M114, O$5), "")</f>
        <v/>
      </c>
      <c r="P114" s="351" t="str" cm="1">
        <f t="array" ref="P114" xml:space="preserve"> IFERROR( INDEX(韻母資料表, $N114, P$5), "")</f>
        <v>堅</v>
      </c>
      <c r="Q114" s="352">
        <f t="shared" si="17"/>
        <v>2</v>
      </c>
      <c r="R114" s="395" t="str">
        <f t="shared" si="24"/>
        <v>一</v>
      </c>
      <c r="S114" s="351" t="str" cm="1">
        <f t="array" ref="S114" xml:space="preserve"> IFERROR( INDEX(調符字母, Q114, 1), "")</f>
        <v>a</v>
      </c>
      <c r="T114" s="352">
        <f t="shared" si="18"/>
        <v>1</v>
      </c>
      <c r="U114" s="373" t="str" cm="1">
        <f t="array" ref="U114" xml:space="preserve"> IFERROR( INDEX(聲調對照表, $T114, $E114), "" )</f>
        <v>a</v>
      </c>
      <c r="W114" s="380" t="str" cm="1">
        <f t="array" ref="W114" xml:space="preserve"> IFERROR( IF( INDEX(聲母資料表, $M114, W$5)=0, "", INDEX(聲母資料表, $M114, W$5) ), "")</f>
        <v/>
      </c>
      <c r="X114" s="380" t="str" cm="1">
        <f t="array" ref="X114" xml:space="preserve"> IFERROR( INDEX(韻母資料表, $N114, X$5), "" )</f>
        <v>ㄧㄢ</v>
      </c>
      <c r="Y114" s="380" t="str" cm="1">
        <f t="array" ref="Y114" xml:space="preserve"> IFERROR( IF($E114="", "", INDEX(方音聲調符號表, 1, $E114) ), "" )</f>
        <v/>
      </c>
      <c r="AA114" s="380" t="str" cm="1">
        <f t="array" ref="AA114" xml:space="preserve"> IFERROR( IF( INDEX(聲母資料表, $M114, AA$5)=0, "", INDEX(聲母資料表, $M114, AA$5) ), "")</f>
        <v/>
      </c>
      <c r="AB114" s="380" t="str" cm="1">
        <f t="array" ref="AB114" xml:space="preserve"> IFERROR( INDEX(韻母資料表, $N114, AB$5), "" )</f>
        <v>ian</v>
      </c>
      <c r="AC114" s="380" t="str">
        <f t="shared" si="25"/>
        <v>ian</v>
      </c>
      <c r="AE114" s="380" t="str" cm="1">
        <f t="array" ref="AE114" xml:space="preserve"> IFERROR( IF( INDEX(聲母資料表, $M114, AE$5)=0, "", INDEX(聲母資料表, $M114, AE$5) ), "")</f>
        <v/>
      </c>
      <c r="AF114" s="380" t="str" cm="1">
        <f t="array" ref="AF114" xml:space="preserve"> IFERROR( INDEX(韻母資料表, $N114, AF$5), "" )</f>
        <v>ian</v>
      </c>
      <c r="AG114" s="380" t="str">
        <f t="shared" si="26"/>
        <v>ian</v>
      </c>
      <c r="AI114" s="380" t="str" cm="1">
        <f t="array" ref="AI114" xml:space="preserve"> IFERROR( IF( INDEX(聲母資料表, $M114, AI$5)=0, "", INDEX(聲母資料表, $M114, AI$5) ), "")</f>
        <v/>
      </c>
      <c r="AJ114" s="380" t="str" cm="1">
        <f t="array" ref="AJ114" xml:space="preserve"> IFERROR( INDEX(韻母資料表, $N114, AJ$5), "" )</f>
        <v>ian</v>
      </c>
      <c r="AK114" s="373" t="str" cm="1">
        <f t="array" ref="AK114" xml:space="preserve"> IFERROR( INDEX(閩拚聲調符號表, $T114, $E114), "" )</f>
        <v>ā</v>
      </c>
      <c r="AL114" s="380" t="str">
        <f t="shared" si="27"/>
        <v>iān</v>
      </c>
    </row>
    <row r="115" spans="1:38">
      <c r="A115" s="333">
        <f t="shared" si="14"/>
        <v>108</v>
      </c>
      <c r="B115" s="334" t="s">
        <v>315</v>
      </c>
      <c r="C115" s="335"/>
      <c r="D115" s="335"/>
      <c r="E115" s="336"/>
      <c r="F115" s="400" t="str" cm="1">
        <f t="array" aca="1" ref="F115" ca="1" xml:space="preserve"> IF($D115="", "", $B115 &amp; " (" &amp; INDIRECT(ADDRESS( ROW(), COLUMN() + F$5 )) &amp; ") " )</f>
        <v/>
      </c>
      <c r="G115" s="337" t="str">
        <f t="shared" si="19"/>
        <v/>
      </c>
      <c r="H115" s="394" t="str">
        <f t="shared" si="20"/>
        <v/>
      </c>
      <c r="I115" s="396" t="str">
        <f t="shared" si="21"/>
        <v/>
      </c>
      <c r="J115" s="381" t="str">
        <f t="shared" si="22"/>
        <v/>
      </c>
      <c r="K115" s="338" t="str">
        <f t="shared" si="23"/>
        <v/>
      </c>
      <c r="L115" s="349"/>
      <c r="M115" s="350" t="str">
        <f t="shared" si="15"/>
        <v/>
      </c>
      <c r="N115" s="350" t="str">
        <f t="shared" si="16"/>
        <v/>
      </c>
      <c r="O115" s="351" t="str" cm="1">
        <f t="array" ref="O115" xml:space="preserve"> IFERROR( INDEX(聲母資料表, $M115, O$5), "")</f>
        <v/>
      </c>
      <c r="P115" s="351" t="str" cm="1">
        <f t="array" ref="P115" xml:space="preserve"> IFERROR( INDEX(韻母資料表, $N115, P$5), "")</f>
        <v/>
      </c>
      <c r="Q115" s="352" t="str">
        <f t="shared" si="17"/>
        <v/>
      </c>
      <c r="R115" s="395" t="str">
        <f t="shared" si="24"/>
        <v/>
      </c>
      <c r="S115" s="351" t="str" cm="1">
        <f t="array" ref="S115" xml:space="preserve"> IFERROR( INDEX(調符字母, Q115, 1), "")</f>
        <v/>
      </c>
      <c r="T115" s="352" t="str">
        <f t="shared" si="18"/>
        <v/>
      </c>
      <c r="U115" s="373" t="str" cm="1">
        <f t="array" ref="U115" xml:space="preserve"> IFERROR( INDEX(聲調對照表, $T115, $E115), "" )</f>
        <v/>
      </c>
      <c r="W115" s="380" t="str" cm="1">
        <f t="array" ref="W115" xml:space="preserve"> IFERROR( IF( INDEX(聲母資料表, $M115, W$5)=0, "", INDEX(聲母資料表, $M115, W$5) ), "")</f>
        <v/>
      </c>
      <c r="X115" s="380" t="str" cm="1">
        <f t="array" ref="X115" xml:space="preserve"> IFERROR( INDEX(韻母資料表, $N115, X$5), "" )</f>
        <v/>
      </c>
      <c r="Y115" s="380" t="str" cm="1">
        <f t="array" ref="Y115" xml:space="preserve"> IFERROR( IF($E115="", "", INDEX(方音聲調符號表, 1, $E115) ), "" )</f>
        <v/>
      </c>
      <c r="AA115" s="380" t="str" cm="1">
        <f t="array" ref="AA115" xml:space="preserve"> IFERROR( IF( INDEX(聲母資料表, $M115, AA$5)=0, "", INDEX(聲母資料表, $M115, AA$5) ), "")</f>
        <v/>
      </c>
      <c r="AB115" s="380" t="str" cm="1">
        <f t="array" ref="AB115" xml:space="preserve"> IFERROR( INDEX(韻母資料表, $N115, AB$5), "" )</f>
        <v/>
      </c>
      <c r="AC115" s="380" t="str">
        <f t="shared" si="25"/>
        <v/>
      </c>
      <c r="AE115" s="380" t="str" cm="1">
        <f t="array" ref="AE115" xml:space="preserve"> IFERROR( IF( INDEX(聲母資料表, $M115, AE$5)=0, "", INDEX(聲母資料表, $M115, AE$5) ), "")</f>
        <v/>
      </c>
      <c r="AF115" s="380" t="str" cm="1">
        <f t="array" ref="AF115" xml:space="preserve"> IFERROR( INDEX(韻母資料表, $N115, AF$5), "" )</f>
        <v/>
      </c>
      <c r="AG115" s="380" t="str">
        <f t="shared" si="26"/>
        <v/>
      </c>
      <c r="AI115" s="380" t="str" cm="1">
        <f t="array" ref="AI115" xml:space="preserve"> IFERROR( IF( INDEX(聲母資料表, $M115, AI$5)=0, "", INDEX(聲母資料表, $M115, AI$5) ), "")</f>
        <v/>
      </c>
      <c r="AJ115" s="380" t="str" cm="1">
        <f t="array" ref="AJ115" xml:space="preserve"> IFERROR( INDEX(韻母資料表, $N115, AJ$5), "" )</f>
        <v/>
      </c>
      <c r="AK115" s="373" t="str" cm="1">
        <f t="array" ref="AK115" xml:space="preserve"> IFERROR( INDEX(閩拚聲調符號表, $T115, $E115), "" )</f>
        <v/>
      </c>
      <c r="AL115" s="380" t="str">
        <f t="shared" si="27"/>
        <v/>
      </c>
    </row>
    <row r="116" spans="1:38">
      <c r="A116" s="333">
        <f t="shared" si="14"/>
        <v>109</v>
      </c>
      <c r="B116" s="334" t="s">
        <v>381</v>
      </c>
      <c r="C116" s="335" t="s">
        <v>302</v>
      </c>
      <c r="D116" s="335" t="s">
        <v>38</v>
      </c>
      <c r="E116" s="336">
        <v>2</v>
      </c>
      <c r="F116" s="400" t="str" cm="1">
        <f t="array" aca="1" ref="F116" ca="1" xml:space="preserve"> IF($D116="", "", $B116 &amp; " (" &amp; INDIRECT(ADDRESS( ROW(), COLUMN() + F$5 )) &amp; ") " )</f>
        <v xml:space="preserve">此 (ㄨˋ) </v>
      </c>
      <c r="G116" s="337" t="str">
        <f t="shared" si="19"/>
        <v>艍二</v>
      </c>
      <c r="H116" s="394" t="str">
        <f t="shared" si="20"/>
        <v>ú</v>
      </c>
      <c r="I116" s="396" t="str">
        <f t="shared" si="21"/>
        <v>ú</v>
      </c>
      <c r="J116" s="381" t="str">
        <f t="shared" si="22"/>
        <v>ú</v>
      </c>
      <c r="K116" s="338" t="str">
        <f t="shared" si="23"/>
        <v>ㄨˋ</v>
      </c>
      <c r="L116" s="349"/>
      <c r="M116" s="350" t="str">
        <f t="shared" si="15"/>
        <v/>
      </c>
      <c r="N116" s="350">
        <f t="shared" si="16"/>
        <v>65</v>
      </c>
      <c r="O116" s="351" t="str" cm="1">
        <f t="array" ref="O116" xml:space="preserve"> IFERROR( INDEX(聲母資料表, $M116, O$5), "")</f>
        <v/>
      </c>
      <c r="P116" s="351" t="str" cm="1">
        <f t="array" ref="P116" xml:space="preserve"> IFERROR( INDEX(韻母資料表, $N116, P$5), "")</f>
        <v>艍</v>
      </c>
      <c r="Q116" s="352">
        <f t="shared" si="17"/>
        <v>27</v>
      </c>
      <c r="R116" s="395" t="str">
        <f t="shared" si="24"/>
        <v>二</v>
      </c>
      <c r="S116" s="351" t="str" cm="1">
        <f t="array" ref="S116" xml:space="preserve"> IFERROR( INDEX(調符字母, Q116, 1), "")</f>
        <v>u</v>
      </c>
      <c r="T116" s="352">
        <f t="shared" si="18"/>
        <v>6</v>
      </c>
      <c r="U116" s="373" t="str" cm="1">
        <f t="array" ref="U116" xml:space="preserve"> IFERROR( INDEX(聲調對照表, $T116, $E116), "" )</f>
        <v>ú</v>
      </c>
      <c r="W116" s="380" t="str" cm="1">
        <f t="array" ref="W116" xml:space="preserve"> IFERROR( IF( INDEX(聲母資料表, $M116, W$5)=0, "", INDEX(聲母資料表, $M116, W$5) ), "")</f>
        <v/>
      </c>
      <c r="X116" s="380" t="str" cm="1">
        <f t="array" ref="X116" xml:space="preserve"> IFERROR( INDEX(韻母資料表, $N116, X$5), "" )</f>
        <v>ㄨ</v>
      </c>
      <c r="Y116" s="380" t="str" cm="1">
        <f t="array" ref="Y116" xml:space="preserve"> IFERROR( IF($E116="", "", INDEX(方音聲調符號表, 1, $E116) ), "" )</f>
        <v>ˋ</v>
      </c>
      <c r="AA116" s="380" t="str" cm="1">
        <f t="array" ref="AA116" xml:space="preserve"> IFERROR( IF( INDEX(聲母資料表, $M116, AA$5)=0, "", INDEX(聲母資料表, $M116, AA$5) ), "")</f>
        <v/>
      </c>
      <c r="AB116" s="380" t="str" cm="1">
        <f t="array" ref="AB116" xml:space="preserve"> IFERROR( INDEX(韻母資料表, $N116, AB$5), "" )</f>
        <v>u</v>
      </c>
      <c r="AC116" s="380" t="str">
        <f t="shared" si="25"/>
        <v>ú</v>
      </c>
      <c r="AE116" s="380" t="str" cm="1">
        <f t="array" ref="AE116" xml:space="preserve"> IFERROR( IF( INDEX(聲母資料表, $M116, AE$5)=0, "", INDEX(聲母資料表, $M116, AE$5) ), "")</f>
        <v/>
      </c>
      <c r="AF116" s="380" t="str" cm="1">
        <f t="array" ref="AF116" xml:space="preserve"> IFERROR( INDEX(韻母資料表, $N116, AF$5), "" )</f>
        <v>u</v>
      </c>
      <c r="AG116" s="380" t="str">
        <f t="shared" si="26"/>
        <v>ú</v>
      </c>
      <c r="AI116" s="380" t="str" cm="1">
        <f t="array" ref="AI116" xml:space="preserve"> IFERROR( IF( INDEX(聲母資料表, $M116, AI$5)=0, "", INDEX(聲母資料表, $M116, AI$5) ), "")</f>
        <v/>
      </c>
      <c r="AJ116" s="380" t="str" cm="1">
        <f t="array" ref="AJ116" xml:space="preserve"> IFERROR( INDEX(韻母資料表, $N116, AJ$5), "" )</f>
        <v>u</v>
      </c>
      <c r="AK116" s="373" t="str" cm="1">
        <f t="array" ref="AK116" xml:space="preserve"> IFERROR( INDEX(閩拚聲調符號表, $T116, $E116), "" )</f>
        <v>ú</v>
      </c>
      <c r="AL116" s="380" t="str">
        <f t="shared" si="27"/>
        <v>ú</v>
      </c>
    </row>
    <row r="117" spans="1:38">
      <c r="A117" s="333">
        <f t="shared" si="14"/>
        <v>110</v>
      </c>
      <c r="B117" s="334" t="s">
        <v>382</v>
      </c>
      <c r="C117" s="335" t="s">
        <v>307</v>
      </c>
      <c r="D117" s="335" t="s">
        <v>79</v>
      </c>
      <c r="E117" s="336">
        <v>4</v>
      </c>
      <c r="F117" s="400" t="str" cm="1">
        <f t="array" aca="1" ref="F117" ca="1" xml:space="preserve"> IF($D117="", "", $B117 &amp; " (" &amp; INDIRECT(ADDRESS( ROW(), COLUMN() + F$5 )) &amp; ") " )</f>
        <v xml:space="preserve">則 (ㄧㆻ) </v>
      </c>
      <c r="G117" s="337" t="str">
        <f t="shared" si="19"/>
        <v>經四</v>
      </c>
      <c r="H117" s="394" t="str">
        <f t="shared" si="20"/>
        <v>ik</v>
      </c>
      <c r="I117" s="396" t="str">
        <f t="shared" si="21"/>
        <v>ik</v>
      </c>
      <c r="J117" s="381" t="str">
        <f t="shared" si="22"/>
        <v>ik</v>
      </c>
      <c r="K117" s="338" t="str">
        <f t="shared" si="23"/>
        <v>ㄧㆻ</v>
      </c>
      <c r="L117" s="349"/>
      <c r="M117" s="350" t="str">
        <f t="shared" si="15"/>
        <v/>
      </c>
      <c r="N117" s="350">
        <f t="shared" si="16"/>
        <v>45</v>
      </c>
      <c r="O117" s="351" t="str" cm="1">
        <f t="array" ref="O117" xml:space="preserve"> IFERROR( INDEX(聲母資料表, $M117, O$5), "")</f>
        <v/>
      </c>
      <c r="P117" s="351" t="str" cm="1">
        <f t="array" ref="P117" xml:space="preserve"> IFERROR( INDEX(韻母資料表, $N117, P$5), "")</f>
        <v>經</v>
      </c>
      <c r="Q117" s="352">
        <f t="shared" si="17"/>
        <v>9</v>
      </c>
      <c r="R117" s="395" t="str">
        <f t="shared" si="24"/>
        <v>四</v>
      </c>
      <c r="S117" s="351" t="str" cm="1">
        <f t="array" ref="S117" xml:space="preserve"> IFERROR( INDEX(調符字母, Q117, 1), "")</f>
        <v>e</v>
      </c>
      <c r="T117" s="352">
        <f t="shared" si="18"/>
        <v>2</v>
      </c>
      <c r="U117" s="373" t="str" cm="1">
        <f t="array" ref="U117" xml:space="preserve"> IFERROR( INDEX(聲調對照表, $T117, $E117), "" )</f>
        <v>e</v>
      </c>
      <c r="W117" s="380" t="str" cm="1">
        <f t="array" ref="W117" xml:space="preserve"> IFERROR( IF( INDEX(聲母資料表, $M117, W$5)=0, "", INDEX(聲母資料表, $M117, W$5) ), "")</f>
        <v/>
      </c>
      <c r="X117" s="380" t="str" cm="1">
        <f t="array" ref="X117" xml:space="preserve"> IFERROR( INDEX(韻母資料表, $N117, X$5), "" )</f>
        <v>ㄧㆻ</v>
      </c>
      <c r="Y117" s="380" t="str" cm="1">
        <f t="array" ref="Y117" xml:space="preserve"> IFERROR( IF($E117="", "", INDEX(方音聲調符號表, 1, $E117) ), "" )</f>
        <v/>
      </c>
      <c r="AA117" s="380" t="str" cm="1">
        <f t="array" ref="AA117" xml:space="preserve"> IFERROR( IF( INDEX(聲母資料表, $M117, AA$5)=0, "", INDEX(聲母資料表, $M117, AA$5) ), "")</f>
        <v/>
      </c>
      <c r="AB117" s="380" t="str" cm="1">
        <f t="array" ref="AB117" xml:space="preserve"> IFERROR( INDEX(韻母資料表, $N117, AB$5), "" )</f>
        <v>ik</v>
      </c>
      <c r="AC117" s="380" t="str">
        <f t="shared" si="25"/>
        <v>ik</v>
      </c>
      <c r="AE117" s="380" t="str" cm="1">
        <f t="array" ref="AE117" xml:space="preserve"> IFERROR( IF( INDEX(聲母資料表, $M117, AE$5)=0, "", INDEX(聲母資料表, $M117, AE$5) ), "")</f>
        <v/>
      </c>
      <c r="AF117" s="380" t="str" cm="1">
        <f t="array" ref="AF117" xml:space="preserve"> IFERROR( INDEX(韻母資料表, $N117, AF$5), "" )</f>
        <v>ik</v>
      </c>
      <c r="AG117" s="380" t="str">
        <f t="shared" si="26"/>
        <v>ik</v>
      </c>
      <c r="AI117" s="380" t="str" cm="1">
        <f t="array" ref="AI117" xml:space="preserve"> IFERROR( IF( INDEX(聲母資料表, $M117, AI$5)=0, "", INDEX(聲母資料表, $M117, AI$5) ), "")</f>
        <v/>
      </c>
      <c r="AJ117" s="380" t="str" cm="1">
        <f t="array" ref="AJ117" xml:space="preserve"> IFERROR( INDEX(韻母資料表, $N117, AJ$5), "" )</f>
        <v>ik</v>
      </c>
      <c r="AK117" s="373" t="str" cm="1">
        <f t="array" ref="AK117" xml:space="preserve"> IFERROR( INDEX(閩拚聲調符號表, $T117, $E117), "" )</f>
        <v>ě</v>
      </c>
      <c r="AL117" s="380" t="str">
        <f t="shared" si="27"/>
        <v>ik</v>
      </c>
    </row>
    <row r="118" spans="1:38">
      <c r="A118" s="333">
        <f t="shared" si="14"/>
        <v>111</v>
      </c>
      <c r="B118" s="334" t="s">
        <v>287</v>
      </c>
      <c r="C118" s="335" t="s">
        <v>288</v>
      </c>
      <c r="D118" s="335" t="s">
        <v>93</v>
      </c>
      <c r="E118" s="336">
        <v>8</v>
      </c>
      <c r="F118" s="400" t="str" cm="1">
        <f t="array" aca="1" ref="F118" ca="1" xml:space="preserve"> IF($D118="", "", $B118 &amp; " (" &amp; INDIRECT(ADDRESS( ROW(), COLUMN() + F$5 )) &amp; ") " )</f>
        <v xml:space="preserve">岳 (ㄍㄚㆻ˙) </v>
      </c>
      <c r="G118" s="337" t="str">
        <f t="shared" si="19"/>
        <v>江八求</v>
      </c>
      <c r="H118" s="394" t="str">
        <f t="shared" si="20"/>
        <v>ka̍k</v>
      </c>
      <c r="I118" s="396" t="str">
        <f t="shared" si="21"/>
        <v>ka̍k</v>
      </c>
      <c r="J118" s="381" t="str">
        <f t="shared" si="22"/>
        <v>gák</v>
      </c>
      <c r="K118" s="338" t="str">
        <f t="shared" si="23"/>
        <v>ㄍㄚㆻ˙</v>
      </c>
      <c r="L118" s="349"/>
      <c r="M118" s="350">
        <f t="shared" si="15"/>
        <v>9</v>
      </c>
      <c r="N118" s="350">
        <f t="shared" si="16"/>
        <v>12</v>
      </c>
      <c r="O118" s="351" t="str" cm="1">
        <f t="array" ref="O118" xml:space="preserve"> IFERROR( INDEX(聲母資料表, $M118, O$5), "")</f>
        <v>求</v>
      </c>
      <c r="P118" s="351" t="str" cm="1">
        <f t="array" ref="P118" xml:space="preserve"> IFERROR( INDEX(韻母資料表, $N118, P$5), "")</f>
        <v>江</v>
      </c>
      <c r="Q118" s="352">
        <f t="shared" si="17"/>
        <v>21</v>
      </c>
      <c r="R118" s="395" t="str">
        <f t="shared" si="24"/>
        <v>八</v>
      </c>
      <c r="S118" s="351" t="str" cm="1">
        <f t="array" ref="S118" xml:space="preserve"> IFERROR( INDEX(調符字母, Q118, 1), "")</f>
        <v>a</v>
      </c>
      <c r="T118" s="352">
        <f t="shared" si="18"/>
        <v>1</v>
      </c>
      <c r="U118" s="373" t="str" cm="1">
        <f t="array" ref="U118" xml:space="preserve"> IFERROR( INDEX(聲調對照表, $T118, $E118), "" )</f>
        <v>a̍</v>
      </c>
      <c r="W118" s="380" t="str" cm="1">
        <f t="array" ref="W118" xml:space="preserve"> IFERROR( IF( INDEX(聲母資料表, $M118, W$5)=0, "", INDEX(聲母資料表, $M118, W$5) ), "")</f>
        <v>ㄍ</v>
      </c>
      <c r="X118" s="380" t="str" cm="1">
        <f t="array" ref="X118" xml:space="preserve"> IFERROR( INDEX(韻母資料表, $N118, X$5), "" )</f>
        <v>ㄚㆻ</v>
      </c>
      <c r="Y118" s="380" t="str" cm="1">
        <f t="array" ref="Y118" xml:space="preserve"> IFERROR( IF($E118="", "", INDEX(方音聲調符號表, 1, $E118) ), "" )</f>
        <v>˙</v>
      </c>
      <c r="AA118" s="380" t="str" cm="1">
        <f t="array" ref="AA118" xml:space="preserve"> IFERROR( IF( INDEX(聲母資料表, $M118, AA$5)=0, "", INDEX(聲母資料表, $M118, AA$5) ), "")</f>
        <v>k</v>
      </c>
      <c r="AB118" s="380" t="str" cm="1">
        <f t="array" ref="AB118" xml:space="preserve"> IFERROR( INDEX(韻母資料表, $N118, AB$5), "" )</f>
        <v>ak</v>
      </c>
      <c r="AC118" s="380" t="str">
        <f t="shared" si="25"/>
        <v>a̍k</v>
      </c>
      <c r="AE118" s="380" t="str" cm="1">
        <f t="array" ref="AE118" xml:space="preserve"> IFERROR( IF( INDEX(聲母資料表, $M118, AE$5)=0, "", INDEX(聲母資料表, $M118, AE$5) ), "")</f>
        <v>k</v>
      </c>
      <c r="AF118" s="380" t="str" cm="1">
        <f t="array" ref="AF118" xml:space="preserve"> IFERROR( INDEX(韻母資料表, $N118, AF$5), "" )</f>
        <v>ak</v>
      </c>
      <c r="AG118" s="380" t="str">
        <f t="shared" si="26"/>
        <v>a̍k</v>
      </c>
      <c r="AI118" s="380" t="str" cm="1">
        <f t="array" ref="AI118" xml:space="preserve"> IFERROR( IF( INDEX(聲母資料表, $M118, AI$5)=0, "", INDEX(聲母資料表, $M118, AI$5) ), "")</f>
        <v>g</v>
      </c>
      <c r="AJ118" s="380" t="str" cm="1">
        <f t="array" ref="AJ118" xml:space="preserve"> IFERROR( INDEX(韻母資料表, $N118, AJ$5), "" )</f>
        <v>ak</v>
      </c>
      <c r="AK118" s="373" t="str" cm="1">
        <f t="array" ref="AK118" xml:space="preserve"> IFERROR( INDEX(閩拚聲調符號表, $T118, $E118), "" )</f>
        <v>á</v>
      </c>
      <c r="AL118" s="380" t="str">
        <f t="shared" si="27"/>
        <v>ák</v>
      </c>
    </row>
    <row r="119" spans="1:38">
      <c r="A119" s="333">
        <f t="shared" si="14"/>
        <v>112</v>
      </c>
      <c r="B119" s="334" t="s">
        <v>289</v>
      </c>
      <c r="C119" s="335" t="s">
        <v>317</v>
      </c>
      <c r="D119" s="335" t="s">
        <v>115</v>
      </c>
      <c r="E119" s="336">
        <v>5</v>
      </c>
      <c r="F119" s="400" t="str" cm="1">
        <f t="array" aca="1" ref="F119" ca="1" xml:space="preserve"> IF($D119="", "", $B119 &amp; " (" &amp; INDIRECT(ADDRESS( ROW(), COLUMN() + F$5 )) &amp; ") " )</f>
        <v xml:space="preserve">陽 (ㄧㄤˊ) </v>
      </c>
      <c r="G119" s="337" t="str">
        <f t="shared" si="19"/>
        <v>姜五英</v>
      </c>
      <c r="H119" s="394" t="str">
        <f t="shared" si="20"/>
        <v>iâng</v>
      </c>
      <c r="I119" s="396" t="str">
        <f t="shared" si="21"/>
        <v>iâng</v>
      </c>
      <c r="J119" s="381" t="str">
        <f t="shared" si="22"/>
        <v>iàng</v>
      </c>
      <c r="K119" s="338" t="str">
        <f t="shared" si="23"/>
        <v>ㄧㄤˊ</v>
      </c>
      <c r="L119" s="349"/>
      <c r="M119" s="350">
        <f t="shared" si="15"/>
        <v>22</v>
      </c>
      <c r="N119" s="350">
        <f t="shared" si="16"/>
        <v>34</v>
      </c>
      <c r="O119" s="351" t="str" cm="1">
        <f t="array" ref="O119" xml:space="preserve"> IFERROR( INDEX(聲母資料表, $M119, O$5), "")</f>
        <v>英</v>
      </c>
      <c r="P119" s="351" t="str" cm="1">
        <f t="array" ref="P119" xml:space="preserve"> IFERROR( INDEX(韻母資料表, $N119, P$5), "")</f>
        <v>姜</v>
      </c>
      <c r="Q119" s="352">
        <f t="shared" si="17"/>
        <v>18</v>
      </c>
      <c r="R119" s="395" t="str">
        <f t="shared" si="24"/>
        <v>五</v>
      </c>
      <c r="S119" s="351" t="str" cm="1">
        <f t="array" ref="S119" xml:space="preserve"> IFERROR( INDEX(調符字母, Q119, 1), "")</f>
        <v>a</v>
      </c>
      <c r="T119" s="352">
        <f t="shared" si="18"/>
        <v>1</v>
      </c>
      <c r="U119" s="373" t="str" cm="1">
        <f t="array" ref="U119" xml:space="preserve"> IFERROR( INDEX(聲調對照表, $T119, $E119), "" )</f>
        <v>â</v>
      </c>
      <c r="W119" s="380" t="str" cm="1">
        <f t="array" ref="W119" xml:space="preserve"> IFERROR( IF( INDEX(聲母資料表, $M119, W$5)=0, "", INDEX(聲母資料表, $M119, W$5) ), "")</f>
        <v/>
      </c>
      <c r="X119" s="380" t="str" cm="1">
        <f t="array" ref="X119" xml:space="preserve"> IFERROR( INDEX(韻母資料表, $N119, X$5), "" )</f>
        <v>ㄧㄤ</v>
      </c>
      <c r="Y119" s="380" t="str" cm="1">
        <f t="array" ref="Y119" xml:space="preserve"> IFERROR( IF($E119="", "", INDEX(方音聲調符號表, 1, $E119) ), "" )</f>
        <v>ˊ</v>
      </c>
      <c r="AA119" s="380" t="str" cm="1">
        <f t="array" ref="AA119" xml:space="preserve"> IFERROR( IF( INDEX(聲母資料表, $M119, AA$5)=0, "", INDEX(聲母資料表, $M119, AA$5) ), "")</f>
        <v xml:space="preserve"> </v>
      </c>
      <c r="AB119" s="380" t="str" cm="1">
        <f t="array" ref="AB119" xml:space="preserve"> IFERROR( INDEX(韻母資料表, $N119, AB$5), "" )</f>
        <v>iang</v>
      </c>
      <c r="AC119" s="380" t="str">
        <f t="shared" si="25"/>
        <v>iâng</v>
      </c>
      <c r="AE119" s="380" t="str" cm="1">
        <f t="array" ref="AE119" xml:space="preserve"> IFERROR( IF( INDEX(聲母資料表, $M119, AE$5)=0, "", INDEX(聲母資料表, $M119, AE$5) ), "")</f>
        <v xml:space="preserve"> </v>
      </c>
      <c r="AF119" s="380" t="str" cm="1">
        <f t="array" ref="AF119" xml:space="preserve"> IFERROR( INDEX(韻母資料表, $N119, AF$5), "" )</f>
        <v>iang</v>
      </c>
      <c r="AG119" s="380" t="str">
        <f t="shared" si="26"/>
        <v>iâng</v>
      </c>
      <c r="AI119" s="380" t="str" cm="1">
        <f t="array" ref="AI119" xml:space="preserve"> IFERROR( IF( INDEX(聲母資料表, $M119, AI$5)=0, "", INDEX(聲母資料表, $M119, AI$5) ), "")</f>
        <v/>
      </c>
      <c r="AJ119" s="380" t="str" cm="1">
        <f t="array" ref="AJ119" xml:space="preserve"> IFERROR( INDEX(韻母資料表, $N119, AJ$5), "" )</f>
        <v>iang</v>
      </c>
      <c r="AK119" s="373" t="str" cm="1">
        <f t="array" ref="AK119" xml:space="preserve"> IFERROR( INDEX(閩拚聲調符號表, $T119, $E119), "" )</f>
        <v>à</v>
      </c>
      <c r="AL119" s="380" t="str">
        <f t="shared" si="27"/>
        <v>iàng</v>
      </c>
    </row>
    <row r="120" spans="1:38">
      <c r="A120" s="333">
        <f t="shared" si="14"/>
        <v>113</v>
      </c>
      <c r="B120" s="334" t="s">
        <v>291</v>
      </c>
      <c r="C120" s="335" t="s">
        <v>292</v>
      </c>
      <c r="D120" s="335" t="s">
        <v>86</v>
      </c>
      <c r="E120" s="336">
        <v>5</v>
      </c>
      <c r="F120" s="400" t="str" cm="1">
        <f t="array" aca="1" ref="F120" ca="1" xml:space="preserve"> IF($D120="", "", $B120 &amp; " (" &amp; INDIRECT(ADDRESS( ROW(), COLUMN() + F$5 )) &amp; ") " )</f>
        <v xml:space="preserve">樓 (ㄌㆦˊ) </v>
      </c>
      <c r="G120" s="337" t="str">
        <f t="shared" si="19"/>
        <v>沽五柳</v>
      </c>
      <c r="H120" s="394" t="str">
        <f t="shared" si="20"/>
        <v>lo͘</v>
      </c>
      <c r="I120" s="396" t="str">
        <f t="shared" si="21"/>
        <v>lôo</v>
      </c>
      <c r="J120" s="381" t="str">
        <f t="shared" si="22"/>
        <v>lòo</v>
      </c>
      <c r="K120" s="338" t="str">
        <f t="shared" si="23"/>
        <v>ㄌㆦˊ</v>
      </c>
      <c r="L120" s="349"/>
      <c r="M120" s="350">
        <f t="shared" si="15"/>
        <v>8</v>
      </c>
      <c r="N120" s="350">
        <f t="shared" si="16"/>
        <v>59</v>
      </c>
      <c r="O120" s="351" t="str" cm="1">
        <f t="array" ref="O120" xml:space="preserve"> IFERROR( INDEX(聲母資料表, $M120, O$5), "")</f>
        <v>柳</v>
      </c>
      <c r="P120" s="351" t="str" cm="1">
        <f t="array" ref="P120" xml:space="preserve"> IFERROR( INDEX(韻母資料表, $N120, P$5), "")</f>
        <v>沽</v>
      </c>
      <c r="Q120" s="352">
        <f t="shared" si="17"/>
        <v>11</v>
      </c>
      <c r="R120" s="395" t="str">
        <f t="shared" si="24"/>
        <v>五</v>
      </c>
      <c r="S120" s="351" t="str" cm="1">
        <f t="array" ref="S120" xml:space="preserve"> IFERROR( INDEX(調符字母, Q120, 1), "")</f>
        <v>oo</v>
      </c>
      <c r="T120" s="352">
        <f t="shared" si="18"/>
        <v>5</v>
      </c>
      <c r="U120" s="373" t="str" cm="1">
        <f t="array" ref="U120" xml:space="preserve"> IFERROR( INDEX(聲調對照表, $T120, $E120), "" )</f>
        <v>ôo</v>
      </c>
      <c r="W120" s="380" t="str" cm="1">
        <f t="array" ref="W120" xml:space="preserve"> IFERROR( IF( INDEX(聲母資料表, $M120, W$5)=0, "", INDEX(聲母資料表, $M120, W$5) ), "")</f>
        <v>ㄌ</v>
      </c>
      <c r="X120" s="380" t="str" cm="1">
        <f t="array" ref="X120" xml:space="preserve"> IFERROR( INDEX(韻母資料表, $N120, X$5), "" )</f>
        <v>ㆦ</v>
      </c>
      <c r="Y120" s="380" t="str" cm="1">
        <f t="array" ref="Y120" xml:space="preserve"> IFERROR( IF($E120="", "", INDEX(方音聲調符號表, 1, $E120) ), "" )</f>
        <v>ˊ</v>
      </c>
      <c r="AA120" s="380" t="str" cm="1">
        <f t="array" ref="AA120" xml:space="preserve"> IFERROR( IF( INDEX(聲母資料表, $M120, AA$5)=0, "", INDEX(聲母資料表, $M120, AA$5) ), "")</f>
        <v>l</v>
      </c>
      <c r="AB120" s="380" t="str" cm="1">
        <f t="array" ref="AB120" xml:space="preserve"> IFERROR( INDEX(韻母資料表, $N120, AB$5), "" )</f>
        <v>oo</v>
      </c>
      <c r="AC120" s="380" t="str">
        <f t="shared" si="25"/>
        <v>ôo</v>
      </c>
      <c r="AE120" s="380" t="str" cm="1">
        <f t="array" ref="AE120" xml:space="preserve"> IFERROR( IF( INDEX(聲母資料表, $M120, AE$5)=0, "", INDEX(聲母資料表, $M120, AE$5) ), "")</f>
        <v>l</v>
      </c>
      <c r="AF120" s="380" t="str" cm="1">
        <f t="array" ref="AF120" xml:space="preserve"> IFERROR( INDEX(韻母資料表, $N120, AF$5), "" )</f>
        <v>o͘</v>
      </c>
      <c r="AG120" s="380" t="str">
        <f t="shared" si="26"/>
        <v>o͘</v>
      </c>
      <c r="AI120" s="380" t="str" cm="1">
        <f t="array" ref="AI120" xml:space="preserve"> IFERROR( IF( INDEX(聲母資料表, $M120, AI$5)=0, "", INDEX(聲母資料表, $M120, AI$5) ), "")</f>
        <v>l</v>
      </c>
      <c r="AJ120" s="380" t="str" cm="1">
        <f t="array" ref="AJ120" xml:space="preserve"> IFERROR( INDEX(韻母資料表, $N120, AJ$5), "" )</f>
        <v>oo</v>
      </c>
      <c r="AK120" s="373" t="str" cm="1">
        <f t="array" ref="AK120" xml:space="preserve"> IFERROR( INDEX(閩拚聲調符號表, $T120, $E120), "" )</f>
        <v>òo</v>
      </c>
      <c r="AL120" s="380" t="str">
        <f t="shared" si="27"/>
        <v>òo</v>
      </c>
    </row>
    <row r="121" spans="1:38">
      <c r="A121" s="333">
        <f t="shared" si="14"/>
        <v>114</v>
      </c>
      <c r="B121" s="334" t="s">
        <v>351</v>
      </c>
      <c r="C121" s="335" t="s">
        <v>307</v>
      </c>
      <c r="D121" s="335" t="s">
        <v>49</v>
      </c>
      <c r="E121" s="336">
        <v>1</v>
      </c>
      <c r="F121" s="400" t="str" cm="1">
        <f t="array" aca="1" ref="F121" ca="1" xml:space="preserve"> IF($D121="", "", $B121 &amp; " (" &amp; INDIRECT(ADDRESS( ROW(), COLUMN() + F$5 )) &amp; ") " )</f>
        <v xml:space="preserve">之 (ㄧ) </v>
      </c>
      <c r="G121" s="337" t="str">
        <f t="shared" si="19"/>
        <v>居一</v>
      </c>
      <c r="H121" s="394" t="str">
        <f t="shared" si="20"/>
        <v>i</v>
      </c>
      <c r="I121" s="396" t="str">
        <f t="shared" si="21"/>
        <v>i</v>
      </c>
      <c r="J121" s="381" t="str">
        <f t="shared" si="22"/>
        <v>ī</v>
      </c>
      <c r="K121" s="338" t="str">
        <f t="shared" si="23"/>
        <v>ㄧ</v>
      </c>
      <c r="L121" s="349"/>
      <c r="M121" s="350" t="str">
        <f t="shared" si="15"/>
        <v/>
      </c>
      <c r="N121" s="350">
        <f t="shared" si="16"/>
        <v>23</v>
      </c>
      <c r="O121" s="351" t="str" cm="1">
        <f t="array" ref="O121" xml:space="preserve"> IFERROR( INDEX(聲母資料表, $M121, O$5), "")</f>
        <v/>
      </c>
      <c r="P121" s="351" t="str" cm="1">
        <f t="array" ref="P121" xml:space="preserve"> IFERROR( INDEX(韻母資料表, $N121, P$5), "")</f>
        <v>居</v>
      </c>
      <c r="Q121" s="352">
        <f t="shared" si="17"/>
        <v>29</v>
      </c>
      <c r="R121" s="395" t="str">
        <f t="shared" si="24"/>
        <v>一</v>
      </c>
      <c r="S121" s="351" t="str" cm="1">
        <f t="array" ref="S121" xml:space="preserve"> IFERROR( INDEX(調符字母, Q121, 1), "")</f>
        <v>i</v>
      </c>
      <c r="T121" s="352">
        <f t="shared" si="18"/>
        <v>3</v>
      </c>
      <c r="U121" s="373" t="str" cm="1">
        <f t="array" ref="U121" xml:space="preserve"> IFERROR( INDEX(聲調對照表, $T121, $E121), "" )</f>
        <v>i</v>
      </c>
      <c r="W121" s="380" t="str" cm="1">
        <f t="array" ref="W121" xml:space="preserve"> IFERROR( IF( INDEX(聲母資料表, $M121, W$5)=0, "", INDEX(聲母資料表, $M121, W$5) ), "")</f>
        <v/>
      </c>
      <c r="X121" s="380" t="str" cm="1">
        <f t="array" ref="X121" xml:space="preserve"> IFERROR( INDEX(韻母資料表, $N121, X$5), "" )</f>
        <v>ㄧ</v>
      </c>
      <c r="Y121" s="380" t="str" cm="1">
        <f t="array" ref="Y121" xml:space="preserve"> IFERROR( IF($E121="", "", INDEX(方音聲調符號表, 1, $E121) ), "" )</f>
        <v/>
      </c>
      <c r="AA121" s="380" t="str" cm="1">
        <f t="array" ref="AA121" xml:space="preserve"> IFERROR( IF( INDEX(聲母資料表, $M121, AA$5)=0, "", INDEX(聲母資料表, $M121, AA$5) ), "")</f>
        <v/>
      </c>
      <c r="AB121" s="380" t="str" cm="1">
        <f t="array" ref="AB121" xml:space="preserve"> IFERROR( INDEX(韻母資料表, $N121, AB$5), "" )</f>
        <v>i</v>
      </c>
      <c r="AC121" s="380" t="str">
        <f t="shared" si="25"/>
        <v>i</v>
      </c>
      <c r="AE121" s="380" t="str" cm="1">
        <f t="array" ref="AE121" xml:space="preserve"> IFERROR( IF( INDEX(聲母資料表, $M121, AE$5)=0, "", INDEX(聲母資料表, $M121, AE$5) ), "")</f>
        <v/>
      </c>
      <c r="AF121" s="380" t="str" cm="1">
        <f t="array" ref="AF121" xml:space="preserve"> IFERROR( INDEX(韻母資料表, $N121, AF$5), "" )</f>
        <v>i</v>
      </c>
      <c r="AG121" s="380" t="str">
        <f t="shared" si="26"/>
        <v>i</v>
      </c>
      <c r="AI121" s="380" t="str" cm="1">
        <f t="array" ref="AI121" xml:space="preserve"> IFERROR( IF( INDEX(聲母資料表, $M121, AI$5)=0, "", INDEX(聲母資料表, $M121, AI$5) ), "")</f>
        <v/>
      </c>
      <c r="AJ121" s="380" t="str" cm="1">
        <f t="array" ref="AJ121" xml:space="preserve"> IFERROR( INDEX(韻母資料表, $N121, AJ$5), "" )</f>
        <v>i</v>
      </c>
      <c r="AK121" s="373" t="str" cm="1">
        <f t="array" ref="AK121" xml:space="preserve"> IFERROR( INDEX(閩拚聲調符號表, $T121, $E121), "" )</f>
        <v>ī</v>
      </c>
      <c r="AL121" s="380" t="str">
        <f t="shared" si="27"/>
        <v>ī</v>
      </c>
    </row>
    <row r="122" spans="1:38">
      <c r="A122" s="333">
        <f t="shared" si="14"/>
        <v>115</v>
      </c>
      <c r="B122" s="334" t="s">
        <v>383</v>
      </c>
      <c r="C122" s="335" t="s">
        <v>305</v>
      </c>
      <c r="D122" s="335" t="s">
        <v>60</v>
      </c>
      <c r="E122" s="336">
        <v>7</v>
      </c>
      <c r="F122" s="400" t="str" cm="1">
        <f t="array" aca="1" ref="F122" ca="1" xml:space="preserve"> IF($D122="", "", $B122 &amp; " (" &amp; INDIRECT(ADDRESS( ROW(), COLUMN() + F$5 )) &amp; ") " )</f>
        <v xml:space="preserve">大 (ㄊㄞ˫) </v>
      </c>
      <c r="G122" s="337" t="str">
        <f t="shared" si="19"/>
        <v>皆七他</v>
      </c>
      <c r="H122" s="394" t="str">
        <f t="shared" si="20"/>
        <v>thāi</v>
      </c>
      <c r="I122" s="396" t="str">
        <f t="shared" si="21"/>
        <v>thāi</v>
      </c>
      <c r="J122" s="381" t="str">
        <f t="shared" si="22"/>
        <v>tāi</v>
      </c>
      <c r="K122" s="338" t="str">
        <f t="shared" si="23"/>
        <v>ㄊㄞ˫</v>
      </c>
      <c r="L122" s="349"/>
      <c r="M122" s="350">
        <f t="shared" si="15"/>
        <v>6</v>
      </c>
      <c r="N122" s="350">
        <f t="shared" si="16"/>
        <v>5</v>
      </c>
      <c r="O122" s="351" t="str" cm="1">
        <f t="array" ref="O122" xml:space="preserve"> IFERROR( INDEX(聲母資料表, $M122, O$5), "")</f>
        <v>他</v>
      </c>
      <c r="P122" s="351" t="str" cm="1">
        <f t="array" ref="P122" xml:space="preserve"> IFERROR( INDEX(韻母資料表, $N122, P$5), "")</f>
        <v>皆</v>
      </c>
      <c r="Q122" s="352">
        <f t="shared" si="17"/>
        <v>16</v>
      </c>
      <c r="R122" s="395" t="str">
        <f t="shared" si="24"/>
        <v>七</v>
      </c>
      <c r="S122" s="351" t="str" cm="1">
        <f t="array" ref="S122" xml:space="preserve"> IFERROR( INDEX(調符字母, Q122, 1), "")</f>
        <v>a</v>
      </c>
      <c r="T122" s="352">
        <f t="shared" si="18"/>
        <v>1</v>
      </c>
      <c r="U122" s="373" t="str" cm="1">
        <f t="array" ref="U122" xml:space="preserve"> IFERROR( INDEX(聲調對照表, $T122, $E122), "" )</f>
        <v>ā</v>
      </c>
      <c r="W122" s="380" t="str" cm="1">
        <f t="array" ref="W122" xml:space="preserve"> IFERROR( IF( INDEX(聲母資料表, $M122, W$5)=0, "", INDEX(聲母資料表, $M122, W$5) ), "")</f>
        <v>ㄊ</v>
      </c>
      <c r="X122" s="380" t="str" cm="1">
        <f t="array" ref="X122" xml:space="preserve"> IFERROR( INDEX(韻母資料表, $N122, X$5), "" )</f>
        <v>ㄞ</v>
      </c>
      <c r="Y122" s="380" t="str" cm="1">
        <f t="array" ref="Y122" xml:space="preserve"> IFERROR( IF($E122="", "", INDEX(方音聲調符號表, 1, $E122) ), "" )</f>
        <v>˫</v>
      </c>
      <c r="AA122" s="380" t="str" cm="1">
        <f t="array" ref="AA122" xml:space="preserve"> IFERROR( IF( INDEX(聲母資料表, $M122, AA$5)=0, "", INDEX(聲母資料表, $M122, AA$5) ), "")</f>
        <v>th</v>
      </c>
      <c r="AB122" s="380" t="str" cm="1">
        <f t="array" ref="AB122" xml:space="preserve"> IFERROR( INDEX(韻母資料表, $N122, AB$5), "" )</f>
        <v>ai</v>
      </c>
      <c r="AC122" s="380" t="str">
        <f t="shared" si="25"/>
        <v>āi</v>
      </c>
      <c r="AE122" s="380" t="str" cm="1">
        <f t="array" ref="AE122" xml:space="preserve"> IFERROR( IF( INDEX(聲母資料表, $M122, AE$5)=0, "", INDEX(聲母資料表, $M122, AE$5) ), "")</f>
        <v>th</v>
      </c>
      <c r="AF122" s="380" t="str" cm="1">
        <f t="array" ref="AF122" xml:space="preserve"> IFERROR( INDEX(韻母資料表, $N122, AF$5), "" )</f>
        <v>ai</v>
      </c>
      <c r="AG122" s="380" t="str">
        <f t="shared" si="26"/>
        <v>āi</v>
      </c>
      <c r="AI122" s="380" t="str" cm="1">
        <f t="array" ref="AI122" xml:space="preserve"> IFERROR( IF( INDEX(聲母資料表, $M122, AI$5)=0, "", INDEX(聲母資料表, $M122, AI$5) ), "")</f>
        <v>t</v>
      </c>
      <c r="AJ122" s="380" t="str" cm="1">
        <f t="array" ref="AJ122" xml:space="preserve"> IFERROR( INDEX(韻母資料表, $N122, AJ$5), "" )</f>
        <v>ai</v>
      </c>
      <c r="AK122" s="373" t="str" cm="1">
        <f t="array" ref="AK122" xml:space="preserve"> IFERROR( INDEX(閩拚聲調符號表, $T122, $E122), "" )</f>
        <v>ā</v>
      </c>
      <c r="AL122" s="380" t="str">
        <f t="shared" si="27"/>
        <v>āi</v>
      </c>
    </row>
    <row r="123" spans="1:38">
      <c r="A123" s="333">
        <f t="shared" si="14"/>
        <v>116</v>
      </c>
      <c r="B123" s="334" t="s">
        <v>81</v>
      </c>
      <c r="C123" s="335" t="s">
        <v>294</v>
      </c>
      <c r="D123" s="335" t="s">
        <v>82</v>
      </c>
      <c r="E123" s="336">
        <v>1</v>
      </c>
      <c r="F123" s="400" t="str" cm="1">
        <f t="array" aca="1" ref="F123" ca="1" xml:space="preserve"> IF($D123="", "", $B123 &amp; " (" &amp; INDIRECT(ADDRESS( ROW(), COLUMN() + F$5 )) &amp; ") " )</f>
        <v xml:space="preserve">觀 (ㄎㄨㄢ) </v>
      </c>
      <c r="G123" s="337" t="str">
        <f t="shared" si="19"/>
        <v>觀一去</v>
      </c>
      <c r="H123" s="394" t="str">
        <f t="shared" si="20"/>
        <v>khuan</v>
      </c>
      <c r="I123" s="396" t="str">
        <f t="shared" si="21"/>
        <v>khuan</v>
      </c>
      <c r="J123" s="381" t="str">
        <f t="shared" si="22"/>
        <v>kuān</v>
      </c>
      <c r="K123" s="338" t="str">
        <f t="shared" si="23"/>
        <v>ㄎㄨㄢ</v>
      </c>
      <c r="L123" s="349"/>
      <c r="M123" s="350">
        <f t="shared" si="15"/>
        <v>10</v>
      </c>
      <c r="N123" s="350">
        <f t="shared" si="16"/>
        <v>74</v>
      </c>
      <c r="O123" s="351" t="str" cm="1">
        <f t="array" ref="O123" xml:space="preserve"> IFERROR( INDEX(聲母資料表, $M123, O$5), "")</f>
        <v>去</v>
      </c>
      <c r="P123" s="351" t="str" cm="1">
        <f t="array" ref="P123" xml:space="preserve"> IFERROR( INDEX(韻母資料表, $N123, P$5), "")</f>
        <v>觀</v>
      </c>
      <c r="Q123" s="352">
        <f t="shared" si="17"/>
        <v>10</v>
      </c>
      <c r="R123" s="395" t="str">
        <f t="shared" si="24"/>
        <v>一</v>
      </c>
      <c r="S123" s="351" t="str" cm="1">
        <f t="array" ref="S123" xml:space="preserve"> IFERROR( INDEX(調符字母, Q123, 1), "")</f>
        <v>a</v>
      </c>
      <c r="T123" s="352">
        <f t="shared" si="18"/>
        <v>1</v>
      </c>
      <c r="U123" s="373" t="str" cm="1">
        <f t="array" ref="U123" xml:space="preserve"> IFERROR( INDEX(聲調對照表, $T123, $E123), "" )</f>
        <v>a</v>
      </c>
      <c r="W123" s="380" t="str" cm="1">
        <f t="array" ref="W123" xml:space="preserve"> IFERROR( IF( INDEX(聲母資料表, $M123, W$5)=0, "", INDEX(聲母資料表, $M123, W$5) ), "")</f>
        <v>ㄎ</v>
      </c>
      <c r="X123" s="380" t="str" cm="1">
        <f t="array" ref="X123" xml:space="preserve"> IFERROR( INDEX(韻母資料表, $N123, X$5), "" )</f>
        <v>ㄨㄢ</v>
      </c>
      <c r="Y123" s="380" t="str" cm="1">
        <f t="array" ref="Y123" xml:space="preserve"> IFERROR( IF($E123="", "", INDEX(方音聲調符號表, 1, $E123) ), "" )</f>
        <v/>
      </c>
      <c r="AA123" s="380" t="str" cm="1">
        <f t="array" ref="AA123" xml:space="preserve"> IFERROR( IF( INDEX(聲母資料表, $M123, AA$5)=0, "", INDEX(聲母資料表, $M123, AA$5) ), "")</f>
        <v>kh</v>
      </c>
      <c r="AB123" s="380" t="str" cm="1">
        <f t="array" ref="AB123" xml:space="preserve"> IFERROR( INDEX(韻母資料表, $N123, AB$5), "" )</f>
        <v>uan</v>
      </c>
      <c r="AC123" s="380" t="str">
        <f t="shared" si="25"/>
        <v>uan</v>
      </c>
      <c r="AE123" s="380" t="str" cm="1">
        <f t="array" ref="AE123" xml:space="preserve"> IFERROR( IF( INDEX(聲母資料表, $M123, AE$5)=0, "", INDEX(聲母資料表, $M123, AE$5) ), "")</f>
        <v>kh</v>
      </c>
      <c r="AF123" s="380" t="str" cm="1">
        <f t="array" ref="AF123" xml:space="preserve"> IFERROR( INDEX(韻母資料表, $N123, AF$5), "" )</f>
        <v>uan</v>
      </c>
      <c r="AG123" s="380" t="str">
        <f t="shared" si="26"/>
        <v>uan</v>
      </c>
      <c r="AI123" s="380" t="str" cm="1">
        <f t="array" ref="AI123" xml:space="preserve"> IFERROR( IF( INDEX(聲母資料表, $M123, AI$5)=0, "", INDEX(聲母資料表, $M123, AI$5) ), "")</f>
        <v>k</v>
      </c>
      <c r="AJ123" s="380" t="str" cm="1">
        <f t="array" ref="AJ123" xml:space="preserve"> IFERROR( INDEX(韻母資料表, $N123, AJ$5), "" )</f>
        <v>uan</v>
      </c>
      <c r="AK123" s="373" t="str" cm="1">
        <f t="array" ref="AK123" xml:space="preserve"> IFERROR( INDEX(閩拚聲調符號表, $T123, $E123), "" )</f>
        <v>ā</v>
      </c>
      <c r="AL123" s="380" t="str">
        <f t="shared" si="27"/>
        <v>uān</v>
      </c>
    </row>
    <row r="124" spans="1:38">
      <c r="A124" s="333">
        <f t="shared" si="14"/>
        <v>117</v>
      </c>
      <c r="B124" s="334" t="s">
        <v>384</v>
      </c>
      <c r="C124" s="335" t="s">
        <v>317</v>
      </c>
      <c r="D124" s="335" t="s">
        <v>140</v>
      </c>
      <c r="E124" s="336">
        <v>2</v>
      </c>
      <c r="F124" s="400" t="str" cm="1">
        <f t="array" aca="1" ref="F124" ca="1" xml:space="preserve"> IF($D124="", "", $B124 &amp; " (" &amp; INDIRECT(ADDRESS( ROW(), COLUMN() + F$5 )) &amp; ") " )</f>
        <v xml:space="preserve">也 (ㄧㄚˋ) </v>
      </c>
      <c r="G124" s="337" t="str">
        <f t="shared" si="19"/>
        <v>迦二英</v>
      </c>
      <c r="H124" s="394" t="str">
        <f t="shared" si="20"/>
        <v>iá</v>
      </c>
      <c r="I124" s="396" t="str">
        <f t="shared" si="21"/>
        <v>iá</v>
      </c>
      <c r="J124" s="381" t="str">
        <f t="shared" si="22"/>
        <v>iá</v>
      </c>
      <c r="K124" s="338" t="str">
        <f t="shared" si="23"/>
        <v>ㄧㄚˋ</v>
      </c>
      <c r="L124" s="349"/>
      <c r="M124" s="350">
        <f t="shared" si="15"/>
        <v>22</v>
      </c>
      <c r="N124" s="350">
        <f t="shared" si="16"/>
        <v>27</v>
      </c>
      <c r="O124" s="351" t="str" cm="1">
        <f t="array" ref="O124" xml:space="preserve"> IFERROR( INDEX(聲母資料表, $M124, O$5), "")</f>
        <v>英</v>
      </c>
      <c r="P124" s="351" t="str" cm="1">
        <f t="array" ref="P124" xml:space="preserve"> IFERROR( INDEX(韻母資料表, $N124, P$5), "")</f>
        <v>迦</v>
      </c>
      <c r="Q124" s="352">
        <f t="shared" si="17"/>
        <v>24</v>
      </c>
      <c r="R124" s="395" t="str">
        <f t="shared" si="24"/>
        <v>二</v>
      </c>
      <c r="S124" s="351" t="str" cm="1">
        <f t="array" ref="S124" xml:space="preserve"> IFERROR( INDEX(調符字母, Q124, 1), "")</f>
        <v>a</v>
      </c>
      <c r="T124" s="352">
        <f t="shared" si="18"/>
        <v>1</v>
      </c>
      <c r="U124" s="373" t="str" cm="1">
        <f t="array" ref="U124" xml:space="preserve"> IFERROR( INDEX(聲調對照表, $T124, $E124), "" )</f>
        <v>á</v>
      </c>
      <c r="W124" s="380" t="str" cm="1">
        <f t="array" ref="W124" xml:space="preserve"> IFERROR( IF( INDEX(聲母資料表, $M124, W$5)=0, "", INDEX(聲母資料表, $M124, W$5) ), "")</f>
        <v/>
      </c>
      <c r="X124" s="380" t="str" cm="1">
        <f t="array" ref="X124" xml:space="preserve"> IFERROR( INDEX(韻母資料表, $N124, X$5), "" )</f>
        <v>ㄧㄚ</v>
      </c>
      <c r="Y124" s="380" t="str" cm="1">
        <f t="array" ref="Y124" xml:space="preserve"> IFERROR( IF($E124="", "", INDEX(方音聲調符號表, 1, $E124) ), "" )</f>
        <v>ˋ</v>
      </c>
      <c r="AA124" s="380" t="str" cm="1">
        <f t="array" ref="AA124" xml:space="preserve"> IFERROR( IF( INDEX(聲母資料表, $M124, AA$5)=0, "", INDEX(聲母資料表, $M124, AA$5) ), "")</f>
        <v xml:space="preserve"> </v>
      </c>
      <c r="AB124" s="380" t="str" cm="1">
        <f t="array" ref="AB124" xml:space="preserve"> IFERROR( INDEX(韻母資料表, $N124, AB$5), "" )</f>
        <v>ia</v>
      </c>
      <c r="AC124" s="380" t="str">
        <f t="shared" si="25"/>
        <v>iá</v>
      </c>
      <c r="AE124" s="380" t="str" cm="1">
        <f t="array" ref="AE124" xml:space="preserve"> IFERROR( IF( INDEX(聲母資料表, $M124, AE$5)=0, "", INDEX(聲母資料表, $M124, AE$5) ), "")</f>
        <v xml:space="preserve"> </v>
      </c>
      <c r="AF124" s="380" t="str" cm="1">
        <f t="array" ref="AF124" xml:space="preserve"> IFERROR( INDEX(韻母資料表, $N124, AF$5), "" )</f>
        <v>ia</v>
      </c>
      <c r="AG124" s="380" t="str">
        <f t="shared" si="26"/>
        <v>iá</v>
      </c>
      <c r="AI124" s="380" t="str" cm="1">
        <f t="array" ref="AI124" xml:space="preserve"> IFERROR( IF( INDEX(聲母資料表, $M124, AI$5)=0, "", INDEX(聲母資料表, $M124, AI$5) ), "")</f>
        <v/>
      </c>
      <c r="AJ124" s="380" t="str" cm="1">
        <f t="array" ref="AJ124" xml:space="preserve"> IFERROR( INDEX(韻母資料表, $N124, AJ$5), "" )</f>
        <v>ia</v>
      </c>
      <c r="AK124" s="373" t="str" cm="1">
        <f t="array" ref="AK124" xml:space="preserve"> IFERROR( INDEX(閩拚聲調符號表, $T124, $E124), "" )</f>
        <v>á</v>
      </c>
      <c r="AL124" s="380" t="str">
        <f t="shared" si="27"/>
        <v>iá</v>
      </c>
    </row>
    <row r="125" spans="1:38">
      <c r="A125" s="333">
        <f t="shared" si="14"/>
        <v>118</v>
      </c>
      <c r="B125" s="334" t="s">
        <v>303</v>
      </c>
      <c r="C125" s="335"/>
      <c r="D125" s="335"/>
      <c r="E125" s="336"/>
      <c r="F125" s="400" t="str" cm="1">
        <f t="array" aca="1" ref="F125" ca="1" xml:space="preserve"> IF($D125="", "", $B125 &amp; " (" &amp; INDIRECT(ADDRESS( ROW(), COLUMN() + F$5 )) &amp; ") " )</f>
        <v/>
      </c>
      <c r="G125" s="337" t="str">
        <f t="shared" si="19"/>
        <v/>
      </c>
      <c r="H125" s="394" t="str">
        <f t="shared" si="20"/>
        <v/>
      </c>
      <c r="I125" s="396" t="str">
        <f t="shared" si="21"/>
        <v/>
      </c>
      <c r="J125" s="381" t="str">
        <f t="shared" si="22"/>
        <v/>
      </c>
      <c r="K125" s="338" t="str">
        <f t="shared" si="23"/>
        <v/>
      </c>
      <c r="L125" s="349"/>
      <c r="M125" s="350" t="str">
        <f t="shared" si="15"/>
        <v/>
      </c>
      <c r="N125" s="350" t="str">
        <f t="shared" si="16"/>
        <v/>
      </c>
      <c r="O125" s="351" t="str" cm="1">
        <f t="array" ref="O125" xml:space="preserve"> IFERROR( INDEX(聲母資料表, $M125, O$5), "")</f>
        <v/>
      </c>
      <c r="P125" s="351" t="str" cm="1">
        <f t="array" ref="P125" xml:space="preserve"> IFERROR( INDEX(韻母資料表, $N125, P$5), "")</f>
        <v/>
      </c>
      <c r="Q125" s="352" t="str">
        <f t="shared" si="17"/>
        <v/>
      </c>
      <c r="R125" s="395" t="str">
        <f t="shared" si="24"/>
        <v/>
      </c>
      <c r="S125" s="351" t="str" cm="1">
        <f t="array" ref="S125" xml:space="preserve"> IFERROR( INDEX(調符字母, Q125, 1), "")</f>
        <v/>
      </c>
      <c r="T125" s="352" t="str">
        <f t="shared" si="18"/>
        <v/>
      </c>
      <c r="U125" s="373" t="str" cm="1">
        <f t="array" ref="U125" xml:space="preserve"> IFERROR( INDEX(聲調對照表, $T125, $E125), "" )</f>
        <v/>
      </c>
      <c r="W125" s="380" t="str" cm="1">
        <f t="array" ref="W125" xml:space="preserve"> IFERROR( IF( INDEX(聲母資料表, $M125, W$5)=0, "", INDEX(聲母資料表, $M125, W$5) ), "")</f>
        <v/>
      </c>
      <c r="X125" s="380" t="str" cm="1">
        <f t="array" ref="X125" xml:space="preserve"> IFERROR( INDEX(韻母資料表, $N125, X$5), "" )</f>
        <v/>
      </c>
      <c r="Y125" s="380" t="str" cm="1">
        <f t="array" ref="Y125" xml:space="preserve"> IFERROR( IF($E125="", "", INDEX(方音聲調符號表, 1, $E125) ), "" )</f>
        <v/>
      </c>
      <c r="AA125" s="380" t="str" cm="1">
        <f t="array" ref="AA125" xml:space="preserve"> IFERROR( IF( INDEX(聲母資料表, $M125, AA$5)=0, "", INDEX(聲母資料表, $M125, AA$5) ), "")</f>
        <v/>
      </c>
      <c r="AB125" s="380" t="str" cm="1">
        <f t="array" ref="AB125" xml:space="preserve"> IFERROR( INDEX(韻母資料表, $N125, AB$5), "" )</f>
        <v/>
      </c>
      <c r="AC125" s="380" t="str">
        <f t="shared" si="25"/>
        <v/>
      </c>
      <c r="AE125" s="380" t="str" cm="1">
        <f t="array" ref="AE125" xml:space="preserve"> IFERROR( IF( INDEX(聲母資料表, $M125, AE$5)=0, "", INDEX(聲母資料表, $M125, AE$5) ), "")</f>
        <v/>
      </c>
      <c r="AF125" s="380" t="str" cm="1">
        <f t="array" ref="AF125" xml:space="preserve"> IFERROR( INDEX(韻母資料表, $N125, AF$5), "" )</f>
        <v/>
      </c>
      <c r="AG125" s="380" t="str">
        <f t="shared" si="26"/>
        <v/>
      </c>
      <c r="AI125" s="380" t="str" cm="1">
        <f t="array" ref="AI125" xml:space="preserve"> IFERROR( IF( INDEX(聲母資料表, $M125, AI$5)=0, "", INDEX(聲母資料表, $M125, AI$5) ), "")</f>
        <v/>
      </c>
      <c r="AJ125" s="380" t="str" cm="1">
        <f t="array" ref="AJ125" xml:space="preserve"> IFERROR( INDEX(韻母資料表, $N125, AJ$5), "" )</f>
        <v/>
      </c>
      <c r="AK125" s="373" t="str" cm="1">
        <f t="array" ref="AK125" xml:space="preserve"> IFERROR( INDEX(閩拚聲調符號表, $T125, $E125), "" )</f>
        <v/>
      </c>
      <c r="AL125" s="380" t="str">
        <f t="shared" si="27"/>
        <v/>
      </c>
    </row>
    <row r="126" spans="1:38">
      <c r="A126" s="333">
        <f t="shared" si="14"/>
        <v>119</v>
      </c>
      <c r="B126" s="334" t="s">
        <v>385</v>
      </c>
      <c r="C126" s="335" t="s">
        <v>307</v>
      </c>
      <c r="D126" s="335" t="s">
        <v>41</v>
      </c>
      <c r="E126" s="336">
        <v>5</v>
      </c>
      <c r="F126" s="400" t="str" cm="1">
        <f t="array" aca="1" ref="F126" ca="1" xml:space="preserve"> IF($D126="", "", $B126 &amp; " (" &amp; INDIRECT(ADDRESS( ROW(), COLUMN() + F$5 )) &amp; ") " )</f>
        <v xml:space="preserve">前 (ㄧㄢˊ) </v>
      </c>
      <c r="G126" s="337" t="str">
        <f t="shared" si="19"/>
        <v>堅五</v>
      </c>
      <c r="H126" s="394" t="str">
        <f t="shared" si="20"/>
        <v>iân</v>
      </c>
      <c r="I126" s="396" t="str">
        <f t="shared" si="21"/>
        <v>iân</v>
      </c>
      <c r="J126" s="381" t="str">
        <f t="shared" si="22"/>
        <v>iàn</v>
      </c>
      <c r="K126" s="338" t="str">
        <f t="shared" si="23"/>
        <v>ㄧㄢˊ</v>
      </c>
      <c r="L126" s="349"/>
      <c r="M126" s="350" t="str">
        <f t="shared" si="15"/>
        <v/>
      </c>
      <c r="N126" s="350">
        <f t="shared" si="16"/>
        <v>31</v>
      </c>
      <c r="O126" s="351" t="str" cm="1">
        <f t="array" ref="O126" xml:space="preserve"> IFERROR( INDEX(聲母資料表, $M126, O$5), "")</f>
        <v/>
      </c>
      <c r="P126" s="351" t="str" cm="1">
        <f t="array" ref="P126" xml:space="preserve"> IFERROR( INDEX(韻母資料表, $N126, P$5), "")</f>
        <v>堅</v>
      </c>
      <c r="Q126" s="352">
        <f t="shared" si="17"/>
        <v>2</v>
      </c>
      <c r="R126" s="395" t="str">
        <f t="shared" si="24"/>
        <v>五</v>
      </c>
      <c r="S126" s="351" t="str" cm="1">
        <f t="array" ref="S126" xml:space="preserve"> IFERROR( INDEX(調符字母, Q126, 1), "")</f>
        <v>a</v>
      </c>
      <c r="T126" s="352">
        <f t="shared" si="18"/>
        <v>1</v>
      </c>
      <c r="U126" s="373" t="str" cm="1">
        <f t="array" ref="U126" xml:space="preserve"> IFERROR( INDEX(聲調對照表, $T126, $E126), "" )</f>
        <v>â</v>
      </c>
      <c r="W126" s="380" t="str" cm="1">
        <f t="array" ref="W126" xml:space="preserve"> IFERROR( IF( INDEX(聲母資料表, $M126, W$5)=0, "", INDEX(聲母資料表, $M126, W$5) ), "")</f>
        <v/>
      </c>
      <c r="X126" s="380" t="str" cm="1">
        <f t="array" ref="X126" xml:space="preserve"> IFERROR( INDEX(韻母資料表, $N126, X$5), "" )</f>
        <v>ㄧㄢ</v>
      </c>
      <c r="Y126" s="380" t="str" cm="1">
        <f t="array" ref="Y126" xml:space="preserve"> IFERROR( IF($E126="", "", INDEX(方音聲調符號表, 1, $E126) ), "" )</f>
        <v>ˊ</v>
      </c>
      <c r="AA126" s="380" t="str" cm="1">
        <f t="array" ref="AA126" xml:space="preserve"> IFERROR( IF( INDEX(聲母資料表, $M126, AA$5)=0, "", INDEX(聲母資料表, $M126, AA$5) ), "")</f>
        <v/>
      </c>
      <c r="AB126" s="380" t="str" cm="1">
        <f t="array" ref="AB126" xml:space="preserve"> IFERROR( INDEX(韻母資料表, $N126, AB$5), "" )</f>
        <v>ian</v>
      </c>
      <c r="AC126" s="380" t="str">
        <f t="shared" si="25"/>
        <v>iân</v>
      </c>
      <c r="AE126" s="380" t="str" cm="1">
        <f t="array" ref="AE126" xml:space="preserve"> IFERROR( IF( INDEX(聲母資料表, $M126, AE$5)=0, "", INDEX(聲母資料表, $M126, AE$5) ), "")</f>
        <v/>
      </c>
      <c r="AF126" s="380" t="str" cm="1">
        <f t="array" ref="AF126" xml:space="preserve"> IFERROR( INDEX(韻母資料表, $N126, AF$5), "" )</f>
        <v>ian</v>
      </c>
      <c r="AG126" s="380" t="str">
        <f t="shared" si="26"/>
        <v>iân</v>
      </c>
      <c r="AI126" s="380" t="str" cm="1">
        <f t="array" ref="AI126" xml:space="preserve"> IFERROR( IF( INDEX(聲母資料表, $M126, AI$5)=0, "", INDEX(聲母資料表, $M126, AI$5) ), "")</f>
        <v/>
      </c>
      <c r="AJ126" s="380" t="str" cm="1">
        <f t="array" ref="AJ126" xml:space="preserve"> IFERROR( INDEX(韻母資料表, $N126, AJ$5), "" )</f>
        <v>ian</v>
      </c>
      <c r="AK126" s="373" t="str" cm="1">
        <f t="array" ref="AK126" xml:space="preserve"> IFERROR( INDEX(閩拚聲調符號表, $T126, $E126), "" )</f>
        <v>à</v>
      </c>
      <c r="AL126" s="380" t="str">
        <f t="shared" si="27"/>
        <v>iàn</v>
      </c>
    </row>
    <row r="127" spans="1:38">
      <c r="A127" s="333">
        <f t="shared" si="14"/>
        <v>120</v>
      </c>
      <c r="B127" s="334" t="s">
        <v>323</v>
      </c>
      <c r="C127" s="335" t="s">
        <v>324</v>
      </c>
      <c r="D127" s="335" t="s">
        <v>110</v>
      </c>
      <c r="E127" s="336">
        <v>5</v>
      </c>
      <c r="F127" s="400" t="str" cm="1">
        <f t="array" aca="1" ref="F127" ca="1" xml:space="preserve"> IF($D127="", "", $B127 &amp; " (" &amp; INDIRECT(ADDRESS( ROW(), COLUMN() + F$5 )) &amp; ") " )</f>
        <v xml:space="preserve">人 (ㄧㄣˊ) </v>
      </c>
      <c r="G127" s="337" t="str">
        <f t="shared" si="19"/>
        <v>巾五</v>
      </c>
      <c r="H127" s="394" t="str">
        <f t="shared" si="20"/>
        <v>în</v>
      </c>
      <c r="I127" s="396" t="str">
        <f t="shared" si="21"/>
        <v>în</v>
      </c>
      <c r="J127" s="381" t="str">
        <f t="shared" si="22"/>
        <v>ìn</v>
      </c>
      <c r="K127" s="338" t="str">
        <f t="shared" si="23"/>
        <v>ㄧㄣˊ</v>
      </c>
      <c r="L127" s="349"/>
      <c r="M127" s="350" t="str">
        <f t="shared" si="15"/>
        <v/>
      </c>
      <c r="N127" s="350">
        <f t="shared" si="16"/>
        <v>42</v>
      </c>
      <c r="O127" s="351" t="str" cm="1">
        <f t="array" ref="O127" xml:space="preserve"> IFERROR( INDEX(聲母資料表, $M127, O$5), "")</f>
        <v/>
      </c>
      <c r="P127" s="351" t="str" cm="1">
        <f t="array" ref="P127" xml:space="preserve"> IFERROR( INDEX(韻母資料表, $N127, P$5), "")</f>
        <v>巾</v>
      </c>
      <c r="Q127" s="352">
        <f t="shared" si="17"/>
        <v>17</v>
      </c>
      <c r="R127" s="395" t="str">
        <f t="shared" si="24"/>
        <v>五</v>
      </c>
      <c r="S127" s="351" t="str" cm="1">
        <f t="array" ref="S127" xml:space="preserve"> IFERROR( INDEX(調符字母, Q127, 1), "")</f>
        <v>i</v>
      </c>
      <c r="T127" s="352">
        <f t="shared" si="18"/>
        <v>3</v>
      </c>
      <c r="U127" s="373" t="str" cm="1">
        <f t="array" ref="U127" xml:space="preserve"> IFERROR( INDEX(聲調對照表, $T127, $E127), "" )</f>
        <v>î</v>
      </c>
      <c r="W127" s="380" t="str" cm="1">
        <f t="array" ref="W127" xml:space="preserve"> IFERROR( IF( INDEX(聲母資料表, $M127, W$5)=0, "", INDEX(聲母資料表, $M127, W$5) ), "")</f>
        <v/>
      </c>
      <c r="X127" s="380" t="str" cm="1">
        <f t="array" ref="X127" xml:space="preserve"> IFERROR( INDEX(韻母資料表, $N127, X$5), "" )</f>
        <v>ㄧㄣ</v>
      </c>
      <c r="Y127" s="380" t="str" cm="1">
        <f t="array" ref="Y127" xml:space="preserve"> IFERROR( IF($E127="", "", INDEX(方音聲調符號表, 1, $E127) ), "" )</f>
        <v>ˊ</v>
      </c>
      <c r="AA127" s="380" t="str" cm="1">
        <f t="array" ref="AA127" xml:space="preserve"> IFERROR( IF( INDEX(聲母資料表, $M127, AA$5)=0, "", INDEX(聲母資料表, $M127, AA$5) ), "")</f>
        <v/>
      </c>
      <c r="AB127" s="380" t="str" cm="1">
        <f t="array" ref="AB127" xml:space="preserve"> IFERROR( INDEX(韻母資料表, $N127, AB$5), "" )</f>
        <v>in</v>
      </c>
      <c r="AC127" s="380" t="str">
        <f t="shared" si="25"/>
        <v>în</v>
      </c>
      <c r="AE127" s="380" t="str" cm="1">
        <f t="array" ref="AE127" xml:space="preserve"> IFERROR( IF( INDEX(聲母資料表, $M127, AE$5)=0, "", INDEX(聲母資料表, $M127, AE$5) ), "")</f>
        <v/>
      </c>
      <c r="AF127" s="380" t="str" cm="1">
        <f t="array" ref="AF127" xml:space="preserve"> IFERROR( INDEX(韻母資料表, $N127, AF$5), "" )</f>
        <v>in</v>
      </c>
      <c r="AG127" s="380" t="str">
        <f t="shared" si="26"/>
        <v>în</v>
      </c>
      <c r="AI127" s="380" t="str" cm="1">
        <f t="array" ref="AI127" xml:space="preserve"> IFERROR( IF( INDEX(聲母資料表, $M127, AI$5)=0, "", INDEX(聲母資料表, $M127, AI$5) ), "")</f>
        <v/>
      </c>
      <c r="AJ127" s="380" t="str" cm="1">
        <f t="array" ref="AJ127" xml:space="preserve"> IFERROR( INDEX(韻母資料表, $N127, AJ$5), "" )</f>
        <v>in</v>
      </c>
      <c r="AK127" s="373" t="str" cm="1">
        <f t="array" ref="AK127" xml:space="preserve"> IFERROR( INDEX(閩拚聲調符號表, $T127, $E127), "" )</f>
        <v>ì</v>
      </c>
      <c r="AL127" s="380" t="str">
        <f t="shared" si="27"/>
        <v>ìn</v>
      </c>
    </row>
    <row r="128" spans="1:38">
      <c r="A128" s="333">
        <f t="shared" si="14"/>
        <v>121</v>
      </c>
      <c r="B128" s="334" t="s">
        <v>351</v>
      </c>
      <c r="C128" s="335" t="s">
        <v>307</v>
      </c>
      <c r="D128" s="335" t="s">
        <v>49</v>
      </c>
      <c r="E128" s="336">
        <v>1</v>
      </c>
      <c r="F128" s="400" t="str" cm="1">
        <f t="array" aca="1" ref="F128" ca="1" xml:space="preserve"> IF($D128="", "", $B128 &amp; " (" &amp; INDIRECT(ADDRESS( ROW(), COLUMN() + F$5 )) &amp; ") " )</f>
        <v xml:space="preserve">之 (ㄧ) </v>
      </c>
      <c r="G128" s="337" t="str">
        <f t="shared" si="19"/>
        <v>居一</v>
      </c>
      <c r="H128" s="394" t="str">
        <f t="shared" si="20"/>
        <v>i</v>
      </c>
      <c r="I128" s="396" t="str">
        <f t="shared" si="21"/>
        <v>i</v>
      </c>
      <c r="J128" s="381" t="str">
        <f t="shared" si="22"/>
        <v>ī</v>
      </c>
      <c r="K128" s="338" t="str">
        <f t="shared" si="23"/>
        <v>ㄧ</v>
      </c>
      <c r="L128" s="349"/>
      <c r="M128" s="350" t="str">
        <f t="shared" si="15"/>
        <v/>
      </c>
      <c r="N128" s="350">
        <f t="shared" si="16"/>
        <v>23</v>
      </c>
      <c r="O128" s="351" t="str" cm="1">
        <f t="array" ref="O128" xml:space="preserve"> IFERROR( INDEX(聲母資料表, $M128, O$5), "")</f>
        <v/>
      </c>
      <c r="P128" s="351" t="str" cm="1">
        <f t="array" ref="P128" xml:space="preserve"> IFERROR( INDEX(韻母資料表, $N128, P$5), "")</f>
        <v>居</v>
      </c>
      <c r="Q128" s="352">
        <f t="shared" si="17"/>
        <v>29</v>
      </c>
      <c r="R128" s="395" t="str">
        <f t="shared" si="24"/>
        <v>一</v>
      </c>
      <c r="S128" s="351" t="str" cm="1">
        <f t="array" ref="S128" xml:space="preserve"> IFERROR( INDEX(調符字母, Q128, 1), "")</f>
        <v>i</v>
      </c>
      <c r="T128" s="352">
        <f t="shared" si="18"/>
        <v>3</v>
      </c>
      <c r="U128" s="373" t="str" cm="1">
        <f t="array" ref="U128" xml:space="preserve"> IFERROR( INDEX(聲調對照表, $T128, $E128), "" )</f>
        <v>i</v>
      </c>
      <c r="W128" s="380" t="str" cm="1">
        <f t="array" ref="W128" xml:space="preserve"> IFERROR( IF( INDEX(聲母資料表, $M128, W$5)=0, "", INDEX(聲母資料表, $M128, W$5) ), "")</f>
        <v/>
      </c>
      <c r="X128" s="380" t="str" cm="1">
        <f t="array" ref="X128" xml:space="preserve"> IFERROR( INDEX(韻母資料表, $N128, X$5), "" )</f>
        <v>ㄧ</v>
      </c>
      <c r="Y128" s="380" t="str" cm="1">
        <f t="array" ref="Y128" xml:space="preserve"> IFERROR( IF($E128="", "", INDEX(方音聲調符號表, 1, $E128) ), "" )</f>
        <v/>
      </c>
      <c r="AA128" s="380" t="str" cm="1">
        <f t="array" ref="AA128" xml:space="preserve"> IFERROR( IF( INDEX(聲母資料表, $M128, AA$5)=0, "", INDEX(聲母資料表, $M128, AA$5) ), "")</f>
        <v/>
      </c>
      <c r="AB128" s="380" t="str" cm="1">
        <f t="array" ref="AB128" xml:space="preserve"> IFERROR( INDEX(韻母資料表, $N128, AB$5), "" )</f>
        <v>i</v>
      </c>
      <c r="AC128" s="380" t="str">
        <f t="shared" si="25"/>
        <v>i</v>
      </c>
      <c r="AE128" s="380" t="str" cm="1">
        <f t="array" ref="AE128" xml:space="preserve"> IFERROR( IF( INDEX(聲母資料表, $M128, AE$5)=0, "", INDEX(聲母資料表, $M128, AE$5) ), "")</f>
        <v/>
      </c>
      <c r="AF128" s="380" t="str" cm="1">
        <f t="array" ref="AF128" xml:space="preserve"> IFERROR( INDEX(韻母資料表, $N128, AF$5), "" )</f>
        <v>i</v>
      </c>
      <c r="AG128" s="380" t="str">
        <f t="shared" si="26"/>
        <v>i</v>
      </c>
      <c r="AI128" s="380" t="str" cm="1">
        <f t="array" ref="AI128" xml:space="preserve"> IFERROR( IF( INDEX(聲母資料表, $M128, AI$5)=0, "", INDEX(聲母資料表, $M128, AI$5) ), "")</f>
        <v/>
      </c>
      <c r="AJ128" s="380" t="str" cm="1">
        <f t="array" ref="AJ128" xml:space="preserve"> IFERROR( INDEX(韻母資料表, $N128, AJ$5), "" )</f>
        <v>i</v>
      </c>
      <c r="AK128" s="373" t="str" cm="1">
        <f t="array" ref="AK128" xml:space="preserve"> IFERROR( INDEX(閩拚聲調符號表, $T128, $E128), "" )</f>
        <v>ī</v>
      </c>
      <c r="AL128" s="380" t="str">
        <f t="shared" si="27"/>
        <v>ī</v>
      </c>
    </row>
    <row r="129" spans="1:38">
      <c r="A129" s="333">
        <f t="shared" si="14"/>
        <v>122</v>
      </c>
      <c r="B129" s="334" t="s">
        <v>386</v>
      </c>
      <c r="C129" s="335" t="s">
        <v>299</v>
      </c>
      <c r="D129" s="335" t="s">
        <v>36</v>
      </c>
      <c r="E129" s="336">
        <v>8</v>
      </c>
      <c r="F129" s="400" t="str" cm="1">
        <f t="array" aca="1" ref="F129" ca="1" xml:space="preserve"> IF($D129="", "", $B129 &amp; " (" &amp; INDIRECT(ADDRESS( ROW(), COLUMN() + F$5 )) &amp; ") " )</f>
        <v xml:space="preserve">述 (ㄙㄨㆵ˙) </v>
      </c>
      <c r="G129" s="337" t="str">
        <f t="shared" si="19"/>
        <v>君八時</v>
      </c>
      <c r="H129" s="394" t="str">
        <f t="shared" si="20"/>
        <v>su̍t</v>
      </c>
      <c r="I129" s="396" t="str">
        <f t="shared" si="21"/>
        <v>su̍t</v>
      </c>
      <c r="J129" s="381" t="str">
        <f t="shared" si="22"/>
        <v>sút</v>
      </c>
      <c r="K129" s="338" t="str">
        <f t="shared" si="23"/>
        <v>ㄙㄨㆵ˙</v>
      </c>
      <c r="L129" s="349"/>
      <c r="M129" s="350">
        <f t="shared" si="15"/>
        <v>16</v>
      </c>
      <c r="N129" s="350">
        <f t="shared" si="16"/>
        <v>85</v>
      </c>
      <c r="O129" s="351" t="str" cm="1">
        <f t="array" ref="O129" xml:space="preserve"> IFERROR( INDEX(聲母資料表, $M129, O$5), "")</f>
        <v>時</v>
      </c>
      <c r="P129" s="351" t="str" cm="1">
        <f t="array" ref="P129" xml:space="preserve"> IFERROR( INDEX(韻母資料表, $N129, P$5), "")</f>
        <v>君</v>
      </c>
      <c r="Q129" s="352">
        <f t="shared" si="17"/>
        <v>1</v>
      </c>
      <c r="R129" s="395" t="str">
        <f t="shared" si="24"/>
        <v>八</v>
      </c>
      <c r="S129" s="351" t="str" cm="1">
        <f t="array" ref="S129" xml:space="preserve"> IFERROR( INDEX(調符字母, Q129, 1), "")</f>
        <v>u</v>
      </c>
      <c r="T129" s="352">
        <f t="shared" si="18"/>
        <v>6</v>
      </c>
      <c r="U129" s="373" t="str" cm="1">
        <f t="array" ref="U129" xml:space="preserve"> IFERROR( INDEX(聲調對照表, $T129, $E129), "" )</f>
        <v>u̍</v>
      </c>
      <c r="W129" s="380" t="str" cm="1">
        <f t="array" ref="W129" xml:space="preserve"> IFERROR( IF( INDEX(聲母資料表, $M129, W$5)=0, "", INDEX(聲母資料表, $M129, W$5) ), "")</f>
        <v>ㄙ</v>
      </c>
      <c r="X129" s="380" t="str" cm="1">
        <f t="array" ref="X129" xml:space="preserve"> IFERROR( INDEX(韻母資料表, $N129, X$5), "" )</f>
        <v>ㄨㆵ</v>
      </c>
      <c r="Y129" s="380" t="str" cm="1">
        <f t="array" ref="Y129" xml:space="preserve"> IFERROR( IF($E129="", "", INDEX(方音聲調符號表, 1, $E129) ), "" )</f>
        <v>˙</v>
      </c>
      <c r="AA129" s="380" t="str" cm="1">
        <f t="array" ref="AA129" xml:space="preserve"> IFERROR( IF( INDEX(聲母資料表, $M129, AA$5)=0, "", INDEX(聲母資料表, $M129, AA$5) ), "")</f>
        <v>s</v>
      </c>
      <c r="AB129" s="380" t="str" cm="1">
        <f t="array" ref="AB129" xml:space="preserve"> IFERROR( INDEX(韻母資料表, $N129, AB$5), "" )</f>
        <v>ut</v>
      </c>
      <c r="AC129" s="380" t="str">
        <f t="shared" si="25"/>
        <v>u̍t</v>
      </c>
      <c r="AE129" s="380" t="str" cm="1">
        <f t="array" ref="AE129" xml:space="preserve"> IFERROR( IF( INDEX(聲母資料表, $M129, AE$5)=0, "", INDEX(聲母資料表, $M129, AE$5) ), "")</f>
        <v>s</v>
      </c>
      <c r="AF129" s="380" t="str" cm="1">
        <f t="array" ref="AF129" xml:space="preserve"> IFERROR( INDEX(韻母資料表, $N129, AF$5), "" )</f>
        <v>ut</v>
      </c>
      <c r="AG129" s="380" t="str">
        <f t="shared" si="26"/>
        <v>u̍t</v>
      </c>
      <c r="AI129" s="380" t="str" cm="1">
        <f t="array" ref="AI129" xml:space="preserve"> IFERROR( IF( INDEX(聲母資料表, $M129, AI$5)=0, "", INDEX(聲母資料表, $M129, AI$5) ), "")</f>
        <v>s</v>
      </c>
      <c r="AJ129" s="380" t="str" cm="1">
        <f t="array" ref="AJ129" xml:space="preserve"> IFERROR( INDEX(韻母資料表, $N129, AJ$5), "" )</f>
        <v>ut</v>
      </c>
      <c r="AK129" s="373" t="str" cm="1">
        <f t="array" ref="AK129" xml:space="preserve"> IFERROR( INDEX(閩拚聲調符號表, $T129, $E129), "" )</f>
        <v>ú</v>
      </c>
      <c r="AL129" s="380" t="str">
        <f t="shared" si="27"/>
        <v>út</v>
      </c>
    </row>
    <row r="130" spans="1:38">
      <c r="A130" s="333">
        <f t="shared" si="14"/>
        <v>123</v>
      </c>
      <c r="B130" s="334" t="s">
        <v>387</v>
      </c>
      <c r="C130" s="335" t="s">
        <v>312</v>
      </c>
      <c r="D130" s="335" t="s">
        <v>49</v>
      </c>
      <c r="E130" s="336">
        <v>7</v>
      </c>
      <c r="F130" s="400" t="str" cm="1">
        <f t="array" aca="1" ref="F130" ca="1" xml:space="preserve"> IF($D130="", "", $B130 &amp; " (" &amp; INDIRECT(ADDRESS( ROW(), COLUMN() + F$5 )) &amp; ") " )</f>
        <v xml:space="preserve">備 (ㄆㄧ˫) </v>
      </c>
      <c r="G130" s="337" t="str">
        <f t="shared" si="19"/>
        <v>居七頗</v>
      </c>
      <c r="H130" s="394" t="str">
        <f t="shared" si="20"/>
        <v>phī</v>
      </c>
      <c r="I130" s="396" t="str">
        <f t="shared" si="21"/>
        <v>phī</v>
      </c>
      <c r="J130" s="381" t="str">
        <f t="shared" si="22"/>
        <v>pī</v>
      </c>
      <c r="K130" s="338" t="str">
        <f t="shared" si="23"/>
        <v>ㄆㄧ˫</v>
      </c>
      <c r="L130" s="349"/>
      <c r="M130" s="350">
        <f t="shared" si="15"/>
        <v>2</v>
      </c>
      <c r="N130" s="350">
        <f t="shared" si="16"/>
        <v>23</v>
      </c>
      <c r="O130" s="351" t="str" cm="1">
        <f t="array" ref="O130" xml:space="preserve"> IFERROR( INDEX(聲母資料表, $M130, O$5), "")</f>
        <v>頗</v>
      </c>
      <c r="P130" s="351" t="str" cm="1">
        <f t="array" ref="P130" xml:space="preserve"> IFERROR( INDEX(韻母資料表, $N130, P$5), "")</f>
        <v>居</v>
      </c>
      <c r="Q130" s="352">
        <f t="shared" si="17"/>
        <v>29</v>
      </c>
      <c r="R130" s="395" t="str">
        <f t="shared" si="24"/>
        <v>七</v>
      </c>
      <c r="S130" s="351" t="str" cm="1">
        <f t="array" ref="S130" xml:space="preserve"> IFERROR( INDEX(調符字母, Q130, 1), "")</f>
        <v>i</v>
      </c>
      <c r="T130" s="352">
        <f t="shared" si="18"/>
        <v>3</v>
      </c>
      <c r="U130" s="373" t="str" cm="1">
        <f t="array" ref="U130" xml:space="preserve"> IFERROR( INDEX(聲調對照表, $T130, $E130), "" )</f>
        <v>ī</v>
      </c>
      <c r="W130" s="380" t="str" cm="1">
        <f t="array" ref="W130" xml:space="preserve"> IFERROR( IF( INDEX(聲母資料表, $M130, W$5)=0, "", INDEX(聲母資料表, $M130, W$5) ), "")</f>
        <v>ㄆ</v>
      </c>
      <c r="X130" s="380" t="str" cm="1">
        <f t="array" ref="X130" xml:space="preserve"> IFERROR( INDEX(韻母資料表, $N130, X$5), "" )</f>
        <v>ㄧ</v>
      </c>
      <c r="Y130" s="380" t="str" cm="1">
        <f t="array" ref="Y130" xml:space="preserve"> IFERROR( IF($E130="", "", INDEX(方音聲調符號表, 1, $E130) ), "" )</f>
        <v>˫</v>
      </c>
      <c r="AA130" s="380" t="str" cm="1">
        <f t="array" ref="AA130" xml:space="preserve"> IFERROR( IF( INDEX(聲母資料表, $M130, AA$5)=0, "", INDEX(聲母資料表, $M130, AA$5) ), "")</f>
        <v>ph</v>
      </c>
      <c r="AB130" s="380" t="str" cm="1">
        <f t="array" ref="AB130" xml:space="preserve"> IFERROR( INDEX(韻母資料表, $N130, AB$5), "" )</f>
        <v>i</v>
      </c>
      <c r="AC130" s="380" t="str">
        <f t="shared" si="25"/>
        <v>ī</v>
      </c>
      <c r="AE130" s="380" t="str" cm="1">
        <f t="array" ref="AE130" xml:space="preserve"> IFERROR( IF( INDEX(聲母資料表, $M130, AE$5)=0, "", INDEX(聲母資料表, $M130, AE$5) ), "")</f>
        <v>ph</v>
      </c>
      <c r="AF130" s="380" t="str" cm="1">
        <f t="array" ref="AF130" xml:space="preserve"> IFERROR( INDEX(韻母資料表, $N130, AF$5), "" )</f>
        <v>i</v>
      </c>
      <c r="AG130" s="380" t="str">
        <f t="shared" si="26"/>
        <v>ī</v>
      </c>
      <c r="AI130" s="380" t="str" cm="1">
        <f t="array" ref="AI130" xml:space="preserve"> IFERROR( IF( INDEX(聲母資料表, $M130, AI$5)=0, "", INDEX(聲母資料表, $M130, AI$5) ), "")</f>
        <v>p</v>
      </c>
      <c r="AJ130" s="380" t="str" cm="1">
        <f t="array" ref="AJ130" xml:space="preserve"> IFERROR( INDEX(韻母資料表, $N130, AJ$5), "" )</f>
        <v>i</v>
      </c>
      <c r="AK130" s="373" t="str" cm="1">
        <f t="array" ref="AK130" xml:space="preserve"> IFERROR( INDEX(閩拚聲調符號表, $T130, $E130), "" )</f>
        <v>ī</v>
      </c>
      <c r="AL130" s="380" t="str">
        <f t="shared" si="27"/>
        <v>ī</v>
      </c>
    </row>
    <row r="131" spans="1:38">
      <c r="A131" s="333">
        <f t="shared" si="14"/>
        <v>124</v>
      </c>
      <c r="B131" s="334" t="s">
        <v>388</v>
      </c>
      <c r="C131" s="335" t="s">
        <v>317</v>
      </c>
      <c r="D131" s="335" t="s">
        <v>49</v>
      </c>
      <c r="E131" s="336">
        <v>3</v>
      </c>
      <c r="F131" s="400" t="str" cm="1">
        <f t="array" aca="1" ref="F131" ca="1" xml:space="preserve"> IF($D131="", "", $B131 &amp; " (" &amp; INDIRECT(ADDRESS( ROW(), COLUMN() + F$5 )) &amp; ") " )</f>
        <v xml:space="preserve">矣 (ㄧ˪) </v>
      </c>
      <c r="G131" s="337" t="str">
        <f t="shared" si="19"/>
        <v>居三英</v>
      </c>
      <c r="H131" s="394" t="str">
        <f t="shared" si="20"/>
        <v>ì</v>
      </c>
      <c r="I131" s="396" t="str">
        <f t="shared" si="21"/>
        <v>ì</v>
      </c>
      <c r="J131" s="381" t="str">
        <f t="shared" si="22"/>
        <v>ǐ</v>
      </c>
      <c r="K131" s="338" t="str">
        <f t="shared" si="23"/>
        <v>ㄧ˪</v>
      </c>
      <c r="L131" s="349"/>
      <c r="M131" s="350">
        <f t="shared" si="15"/>
        <v>22</v>
      </c>
      <c r="N131" s="350">
        <f t="shared" si="16"/>
        <v>23</v>
      </c>
      <c r="O131" s="351" t="str" cm="1">
        <f t="array" ref="O131" xml:space="preserve"> IFERROR( INDEX(聲母資料表, $M131, O$5), "")</f>
        <v>英</v>
      </c>
      <c r="P131" s="351" t="str" cm="1">
        <f t="array" ref="P131" xml:space="preserve"> IFERROR( INDEX(韻母資料表, $N131, P$5), "")</f>
        <v>居</v>
      </c>
      <c r="Q131" s="352">
        <f t="shared" si="17"/>
        <v>29</v>
      </c>
      <c r="R131" s="395" t="str">
        <f t="shared" si="24"/>
        <v>三</v>
      </c>
      <c r="S131" s="351" t="str" cm="1">
        <f t="array" ref="S131" xml:space="preserve"> IFERROR( INDEX(調符字母, Q131, 1), "")</f>
        <v>i</v>
      </c>
      <c r="T131" s="352">
        <f t="shared" si="18"/>
        <v>3</v>
      </c>
      <c r="U131" s="373" t="str" cm="1">
        <f t="array" ref="U131" xml:space="preserve"> IFERROR( INDEX(聲調對照表, $T131, $E131), "" )</f>
        <v>ì</v>
      </c>
      <c r="W131" s="380" t="str" cm="1">
        <f t="array" ref="W131" xml:space="preserve"> IFERROR( IF( INDEX(聲母資料表, $M131, W$5)=0, "", INDEX(聲母資料表, $M131, W$5) ), "")</f>
        <v/>
      </c>
      <c r="X131" s="380" t="str" cm="1">
        <f t="array" ref="X131" xml:space="preserve"> IFERROR( INDEX(韻母資料表, $N131, X$5), "" )</f>
        <v>ㄧ</v>
      </c>
      <c r="Y131" s="380" t="str" cm="1">
        <f t="array" ref="Y131" xml:space="preserve"> IFERROR( IF($E131="", "", INDEX(方音聲調符號表, 1, $E131) ), "" )</f>
        <v>˪</v>
      </c>
      <c r="AA131" s="380" t="str" cm="1">
        <f t="array" ref="AA131" xml:space="preserve"> IFERROR( IF( INDEX(聲母資料表, $M131, AA$5)=0, "", INDEX(聲母資料表, $M131, AA$5) ), "")</f>
        <v xml:space="preserve"> </v>
      </c>
      <c r="AB131" s="380" t="str" cm="1">
        <f t="array" ref="AB131" xml:space="preserve"> IFERROR( INDEX(韻母資料表, $N131, AB$5), "" )</f>
        <v>i</v>
      </c>
      <c r="AC131" s="380" t="str">
        <f t="shared" si="25"/>
        <v>ì</v>
      </c>
      <c r="AE131" s="380" t="str" cm="1">
        <f t="array" ref="AE131" xml:space="preserve"> IFERROR( IF( INDEX(聲母資料表, $M131, AE$5)=0, "", INDEX(聲母資料表, $M131, AE$5) ), "")</f>
        <v xml:space="preserve"> </v>
      </c>
      <c r="AF131" s="380" t="str" cm="1">
        <f t="array" ref="AF131" xml:space="preserve"> IFERROR( INDEX(韻母資料表, $N131, AF$5), "" )</f>
        <v>i</v>
      </c>
      <c r="AG131" s="380" t="str">
        <f t="shared" si="26"/>
        <v>ì</v>
      </c>
      <c r="AI131" s="380" t="str" cm="1">
        <f t="array" ref="AI131" xml:space="preserve"> IFERROR( IF( INDEX(聲母資料表, $M131, AI$5)=0, "", INDEX(聲母資料表, $M131, AI$5) ), "")</f>
        <v/>
      </c>
      <c r="AJ131" s="380" t="str" cm="1">
        <f t="array" ref="AJ131" xml:space="preserve"> IFERROR( INDEX(韻母資料表, $N131, AJ$5), "" )</f>
        <v>i</v>
      </c>
      <c r="AK131" s="373" t="str" cm="1">
        <f t="array" ref="AK131" xml:space="preserve"> IFERROR( INDEX(閩拚聲調符號表, $T131, $E131), "" )</f>
        <v>ǐ</v>
      </c>
      <c r="AL131" s="380" t="str">
        <f t="shared" si="27"/>
        <v>ǐ</v>
      </c>
    </row>
    <row r="132" spans="1:38">
      <c r="A132" s="333">
        <f t="shared" si="14"/>
        <v>125</v>
      </c>
      <c r="B132" s="334" t="s">
        <v>315</v>
      </c>
      <c r="C132" s="335"/>
      <c r="D132" s="335"/>
      <c r="E132" s="336"/>
      <c r="F132" s="400" t="str" cm="1">
        <f t="array" aca="1" ref="F132" ca="1" xml:space="preserve"> IF($D132="", "", $B132 &amp; " (" &amp; INDIRECT(ADDRESS( ROW(), COLUMN() + F$5 )) &amp; ") " )</f>
        <v/>
      </c>
      <c r="G132" s="337" t="str">
        <f t="shared" si="19"/>
        <v/>
      </c>
      <c r="H132" s="394" t="str">
        <f t="shared" si="20"/>
        <v/>
      </c>
      <c r="I132" s="396" t="str">
        <f t="shared" si="21"/>
        <v/>
      </c>
      <c r="J132" s="381" t="str">
        <f t="shared" si="22"/>
        <v/>
      </c>
      <c r="K132" s="338" t="str">
        <f t="shared" si="23"/>
        <v/>
      </c>
      <c r="L132" s="349"/>
      <c r="M132" s="350" t="str">
        <f t="shared" si="15"/>
        <v/>
      </c>
      <c r="N132" s="350" t="str">
        <f t="shared" si="16"/>
        <v/>
      </c>
      <c r="O132" s="351" t="str" cm="1">
        <f t="array" ref="O132" xml:space="preserve"> IFERROR( INDEX(聲母資料表, $M132, O$5), "")</f>
        <v/>
      </c>
      <c r="P132" s="351" t="str" cm="1">
        <f t="array" ref="P132" xml:space="preserve"> IFERROR( INDEX(韻母資料表, $N132, P$5), "")</f>
        <v/>
      </c>
      <c r="Q132" s="352" t="str">
        <f t="shared" si="17"/>
        <v/>
      </c>
      <c r="R132" s="395" t="str">
        <f t="shared" si="24"/>
        <v/>
      </c>
      <c r="S132" s="351" t="str" cm="1">
        <f t="array" ref="S132" xml:space="preserve"> IFERROR( INDEX(調符字母, Q132, 1), "")</f>
        <v/>
      </c>
      <c r="T132" s="352" t="str">
        <f t="shared" si="18"/>
        <v/>
      </c>
      <c r="U132" s="373" t="str" cm="1">
        <f t="array" ref="U132" xml:space="preserve"> IFERROR( INDEX(聲調對照表, $T132, $E132), "" )</f>
        <v/>
      </c>
      <c r="W132" s="380" t="str" cm="1">
        <f t="array" ref="W132" xml:space="preserve"> IFERROR( IF( INDEX(聲母資料表, $M132, W$5)=0, "", INDEX(聲母資料表, $M132, W$5) ), "")</f>
        <v/>
      </c>
      <c r="X132" s="380" t="str" cm="1">
        <f t="array" ref="X132" xml:space="preserve"> IFERROR( INDEX(韻母資料表, $N132, X$5), "" )</f>
        <v/>
      </c>
      <c r="Y132" s="380" t="str" cm="1">
        <f t="array" ref="Y132" xml:space="preserve"> IFERROR( IF($E132="", "", INDEX(方音聲調符號表, 1, $E132) ), "" )</f>
        <v/>
      </c>
      <c r="AA132" s="380" t="str" cm="1">
        <f t="array" ref="AA132" xml:space="preserve"> IFERROR( IF( INDEX(聲母資料表, $M132, AA$5)=0, "", INDEX(聲母資料表, $M132, AA$5) ), "")</f>
        <v/>
      </c>
      <c r="AB132" s="380" t="str" cm="1">
        <f t="array" ref="AB132" xml:space="preserve"> IFERROR( INDEX(韻母資料表, $N132, AB$5), "" )</f>
        <v/>
      </c>
      <c r="AC132" s="380" t="str">
        <f t="shared" si="25"/>
        <v/>
      </c>
      <c r="AE132" s="380" t="str" cm="1">
        <f t="array" ref="AE132" xml:space="preserve"> IFERROR( IF( INDEX(聲母資料表, $M132, AE$5)=0, "", INDEX(聲母資料表, $M132, AE$5) ), "")</f>
        <v/>
      </c>
      <c r="AF132" s="380" t="str" cm="1">
        <f t="array" ref="AF132" xml:space="preserve"> IFERROR( INDEX(韻母資料表, $N132, AF$5), "" )</f>
        <v/>
      </c>
      <c r="AG132" s="380" t="str">
        <f t="shared" si="26"/>
        <v/>
      </c>
      <c r="AI132" s="380" t="str" cm="1">
        <f t="array" ref="AI132" xml:space="preserve"> IFERROR( IF( INDEX(聲母資料表, $M132, AI$5)=0, "", INDEX(聲母資料表, $M132, AI$5) ), "")</f>
        <v/>
      </c>
      <c r="AJ132" s="380" t="str" cm="1">
        <f t="array" ref="AJ132" xml:space="preserve"> IFERROR( INDEX(韻母資料表, $N132, AJ$5), "" )</f>
        <v/>
      </c>
      <c r="AK132" s="373" t="str" cm="1">
        <f t="array" ref="AK132" xml:space="preserve"> IFERROR( INDEX(閩拚聲調符號表, $T132, $E132), "" )</f>
        <v/>
      </c>
      <c r="AL132" s="380" t="str">
        <f t="shared" si="27"/>
        <v/>
      </c>
    </row>
    <row r="133" spans="1:38">
      <c r="A133" s="333">
        <f t="shared" si="14"/>
        <v>126</v>
      </c>
      <c r="B133" s="334" t="s">
        <v>389</v>
      </c>
      <c r="C133" s="335" t="s">
        <v>324</v>
      </c>
      <c r="D133" s="335" t="s">
        <v>41</v>
      </c>
      <c r="E133" s="336">
        <v>5</v>
      </c>
      <c r="F133" s="400" t="str" cm="1">
        <f t="array" aca="1" ref="F133" ca="1" xml:space="preserve"> IF($D133="", "", $B133 &amp; " (" &amp; INDIRECT(ADDRESS( ROW(), COLUMN() + F$5 )) &amp; ") " )</f>
        <v xml:space="preserve">然 (ㄧㄢˊ) </v>
      </c>
      <c r="G133" s="337" t="str">
        <f t="shared" si="19"/>
        <v>堅五</v>
      </c>
      <c r="H133" s="394" t="str">
        <f t="shared" si="20"/>
        <v>iân</v>
      </c>
      <c r="I133" s="396" t="str">
        <f t="shared" si="21"/>
        <v>iân</v>
      </c>
      <c r="J133" s="381" t="str">
        <f t="shared" si="22"/>
        <v>iàn</v>
      </c>
      <c r="K133" s="338" t="str">
        <f t="shared" si="23"/>
        <v>ㄧㄢˊ</v>
      </c>
      <c r="L133" s="349"/>
      <c r="M133" s="350" t="str">
        <f t="shared" si="15"/>
        <v/>
      </c>
      <c r="N133" s="350">
        <f t="shared" si="16"/>
        <v>31</v>
      </c>
      <c r="O133" s="351" t="str" cm="1">
        <f t="array" ref="O133" xml:space="preserve"> IFERROR( INDEX(聲母資料表, $M133, O$5), "")</f>
        <v/>
      </c>
      <c r="P133" s="351" t="str" cm="1">
        <f t="array" ref="P133" xml:space="preserve"> IFERROR( INDEX(韻母資料表, $N133, P$5), "")</f>
        <v>堅</v>
      </c>
      <c r="Q133" s="352">
        <f t="shared" si="17"/>
        <v>2</v>
      </c>
      <c r="R133" s="395" t="str">
        <f t="shared" si="24"/>
        <v>五</v>
      </c>
      <c r="S133" s="351" t="str" cm="1">
        <f t="array" ref="S133" xml:space="preserve"> IFERROR( INDEX(調符字母, Q133, 1), "")</f>
        <v>a</v>
      </c>
      <c r="T133" s="352">
        <f t="shared" si="18"/>
        <v>1</v>
      </c>
      <c r="U133" s="373" t="str" cm="1">
        <f t="array" ref="U133" xml:space="preserve"> IFERROR( INDEX(聲調對照表, $T133, $E133), "" )</f>
        <v>â</v>
      </c>
      <c r="W133" s="380" t="str" cm="1">
        <f t="array" ref="W133" xml:space="preserve"> IFERROR( IF( INDEX(聲母資料表, $M133, W$5)=0, "", INDEX(聲母資料表, $M133, W$5) ), "")</f>
        <v/>
      </c>
      <c r="X133" s="380" t="str" cm="1">
        <f t="array" ref="X133" xml:space="preserve"> IFERROR( INDEX(韻母資料表, $N133, X$5), "" )</f>
        <v>ㄧㄢ</v>
      </c>
      <c r="Y133" s="380" t="str" cm="1">
        <f t="array" ref="Y133" xml:space="preserve"> IFERROR( IF($E133="", "", INDEX(方音聲調符號表, 1, $E133) ), "" )</f>
        <v>ˊ</v>
      </c>
      <c r="AA133" s="380" t="str" cm="1">
        <f t="array" ref="AA133" xml:space="preserve"> IFERROR( IF( INDEX(聲母資料表, $M133, AA$5)=0, "", INDEX(聲母資料表, $M133, AA$5) ), "")</f>
        <v/>
      </c>
      <c r="AB133" s="380" t="str" cm="1">
        <f t="array" ref="AB133" xml:space="preserve"> IFERROR( INDEX(韻母資料表, $N133, AB$5), "" )</f>
        <v>ian</v>
      </c>
      <c r="AC133" s="380" t="str">
        <f t="shared" si="25"/>
        <v>iân</v>
      </c>
      <c r="AE133" s="380" t="str" cm="1">
        <f t="array" ref="AE133" xml:space="preserve"> IFERROR( IF( INDEX(聲母資料表, $M133, AE$5)=0, "", INDEX(聲母資料表, $M133, AE$5) ), "")</f>
        <v/>
      </c>
      <c r="AF133" s="380" t="str" cm="1">
        <f t="array" ref="AF133" xml:space="preserve"> IFERROR( INDEX(韻母資料表, $N133, AF$5), "" )</f>
        <v>ian</v>
      </c>
      <c r="AG133" s="380" t="str">
        <f t="shared" si="26"/>
        <v>iân</v>
      </c>
      <c r="AI133" s="380" t="str" cm="1">
        <f t="array" ref="AI133" xml:space="preserve"> IFERROR( IF( INDEX(聲母資料表, $M133, AI$5)=0, "", INDEX(聲母資料表, $M133, AI$5) ), "")</f>
        <v/>
      </c>
      <c r="AJ133" s="380" t="str" cm="1">
        <f t="array" ref="AJ133" xml:space="preserve"> IFERROR( INDEX(韻母資料表, $N133, AJ$5), "" )</f>
        <v>ian</v>
      </c>
      <c r="AK133" s="373" t="str" cm="1">
        <f t="array" ref="AK133" xml:space="preserve"> IFERROR( INDEX(閩拚聲調符號表, $T133, $E133), "" )</f>
        <v>à</v>
      </c>
      <c r="AL133" s="380" t="str">
        <f t="shared" si="27"/>
        <v>iàn</v>
      </c>
    </row>
    <row r="134" spans="1:38">
      <c r="A134" s="333">
        <f t="shared" si="14"/>
        <v>127</v>
      </c>
      <c r="B134" s="334" t="s">
        <v>382</v>
      </c>
      <c r="C134" s="335" t="s">
        <v>307</v>
      </c>
      <c r="D134" s="335" t="s">
        <v>79</v>
      </c>
      <c r="E134" s="336">
        <v>4</v>
      </c>
      <c r="F134" s="400" t="str" cm="1">
        <f t="array" aca="1" ref="F134" ca="1" xml:space="preserve"> IF($D134="", "", $B134 &amp; " (" &amp; INDIRECT(ADDRESS( ROW(), COLUMN() + F$5 )) &amp; ") " )</f>
        <v xml:space="preserve">則 (ㄧㆻ) </v>
      </c>
      <c r="G134" s="337" t="str">
        <f t="shared" si="19"/>
        <v>經四</v>
      </c>
      <c r="H134" s="394" t="str">
        <f t="shared" si="20"/>
        <v>ik</v>
      </c>
      <c r="I134" s="396" t="str">
        <f t="shared" si="21"/>
        <v>ik</v>
      </c>
      <c r="J134" s="381" t="str">
        <f t="shared" si="22"/>
        <v>ik</v>
      </c>
      <c r="K134" s="338" t="str">
        <f t="shared" si="23"/>
        <v>ㄧㆻ</v>
      </c>
      <c r="L134" s="349"/>
      <c r="M134" s="350" t="str">
        <f t="shared" si="15"/>
        <v/>
      </c>
      <c r="N134" s="350">
        <f t="shared" si="16"/>
        <v>45</v>
      </c>
      <c r="O134" s="351" t="str" cm="1">
        <f t="array" ref="O134" xml:space="preserve"> IFERROR( INDEX(聲母資料表, $M134, O$5), "")</f>
        <v/>
      </c>
      <c r="P134" s="351" t="str" cm="1">
        <f t="array" ref="P134" xml:space="preserve"> IFERROR( INDEX(韻母資料表, $N134, P$5), "")</f>
        <v>經</v>
      </c>
      <c r="Q134" s="352">
        <f t="shared" si="17"/>
        <v>9</v>
      </c>
      <c r="R134" s="395" t="str">
        <f t="shared" si="24"/>
        <v>四</v>
      </c>
      <c r="S134" s="351" t="str" cm="1">
        <f t="array" ref="S134" xml:space="preserve"> IFERROR( INDEX(調符字母, Q134, 1), "")</f>
        <v>e</v>
      </c>
      <c r="T134" s="352">
        <f t="shared" si="18"/>
        <v>2</v>
      </c>
      <c r="U134" s="373" t="str" cm="1">
        <f t="array" ref="U134" xml:space="preserve"> IFERROR( INDEX(聲調對照表, $T134, $E134), "" )</f>
        <v>e</v>
      </c>
      <c r="W134" s="380" t="str" cm="1">
        <f t="array" ref="W134" xml:space="preserve"> IFERROR( IF( INDEX(聲母資料表, $M134, W$5)=0, "", INDEX(聲母資料表, $M134, W$5) ), "")</f>
        <v/>
      </c>
      <c r="X134" s="380" t="str" cm="1">
        <f t="array" ref="X134" xml:space="preserve"> IFERROR( INDEX(韻母資料表, $N134, X$5), "" )</f>
        <v>ㄧㆻ</v>
      </c>
      <c r="Y134" s="380" t="str" cm="1">
        <f t="array" ref="Y134" xml:space="preserve"> IFERROR( IF($E134="", "", INDEX(方音聲調符號表, 1, $E134) ), "" )</f>
        <v/>
      </c>
      <c r="AA134" s="380" t="str" cm="1">
        <f t="array" ref="AA134" xml:space="preserve"> IFERROR( IF( INDEX(聲母資料表, $M134, AA$5)=0, "", INDEX(聲母資料表, $M134, AA$5) ), "")</f>
        <v/>
      </c>
      <c r="AB134" s="380" t="str" cm="1">
        <f t="array" ref="AB134" xml:space="preserve"> IFERROR( INDEX(韻母資料表, $N134, AB$5), "" )</f>
        <v>ik</v>
      </c>
      <c r="AC134" s="380" t="str">
        <f t="shared" si="25"/>
        <v>ik</v>
      </c>
      <c r="AE134" s="380" t="str" cm="1">
        <f t="array" ref="AE134" xml:space="preserve"> IFERROR( IF( INDEX(聲母資料表, $M134, AE$5)=0, "", INDEX(聲母資料表, $M134, AE$5) ), "")</f>
        <v/>
      </c>
      <c r="AF134" s="380" t="str" cm="1">
        <f t="array" ref="AF134" xml:space="preserve"> IFERROR( INDEX(韻母資料表, $N134, AF$5), "" )</f>
        <v>ik</v>
      </c>
      <c r="AG134" s="380" t="str">
        <f t="shared" si="26"/>
        <v>ik</v>
      </c>
      <c r="AI134" s="380" t="str" cm="1">
        <f t="array" ref="AI134" xml:space="preserve"> IFERROR( IF( INDEX(聲母資料表, $M134, AI$5)=0, "", INDEX(聲母資料表, $M134, AI$5) ), "")</f>
        <v/>
      </c>
      <c r="AJ134" s="380" t="str" cm="1">
        <f t="array" ref="AJ134" xml:space="preserve"> IFERROR( INDEX(韻母資料表, $N134, AJ$5), "" )</f>
        <v>ik</v>
      </c>
      <c r="AK134" s="373" t="str" cm="1">
        <f t="array" ref="AK134" xml:space="preserve"> IFERROR( INDEX(閩拚聲調符號表, $T134, $E134), "" )</f>
        <v>ě</v>
      </c>
      <c r="AL134" s="380" t="str">
        <f t="shared" si="27"/>
        <v>ik</v>
      </c>
    </row>
    <row r="135" spans="1:38">
      <c r="A135" s="333">
        <f t="shared" si="14"/>
        <v>128</v>
      </c>
      <c r="B135" s="334" t="s">
        <v>390</v>
      </c>
      <c r="C135" s="335" t="s">
        <v>312</v>
      </c>
      <c r="D135" s="335" t="s">
        <v>68</v>
      </c>
      <c r="E135" s="336">
        <v>4</v>
      </c>
      <c r="F135" s="400" t="str" cm="1">
        <f t="array" aca="1" ref="F135" ca="1" xml:space="preserve"> IF($D135="", "", $B135 &amp; " (" &amp; INDIRECT(ADDRESS( ROW(), COLUMN() + F$5 )) &amp; ") " )</f>
        <v xml:space="preserve">北 (ㄆㆦㆻ) </v>
      </c>
      <c r="G135" s="337" t="str">
        <f t="shared" si="19"/>
        <v>公四頗</v>
      </c>
      <c r="H135" s="394" t="str">
        <f t="shared" si="20"/>
        <v>phok</v>
      </c>
      <c r="I135" s="396" t="str">
        <f t="shared" si="21"/>
        <v>phok</v>
      </c>
      <c r="J135" s="381" t="str">
        <f t="shared" si="22"/>
        <v>pǒk</v>
      </c>
      <c r="K135" s="338" t="str">
        <f t="shared" si="23"/>
        <v>ㄆㆦㆻ</v>
      </c>
      <c r="L135" s="349"/>
      <c r="M135" s="350">
        <f t="shared" si="15"/>
        <v>2</v>
      </c>
      <c r="N135" s="350">
        <f t="shared" si="16"/>
        <v>64</v>
      </c>
      <c r="O135" s="351" t="str" cm="1">
        <f t="array" ref="O135" xml:space="preserve"> IFERROR( INDEX(聲母資料表, $M135, O$5), "")</f>
        <v>頗</v>
      </c>
      <c r="P135" s="351" t="str" cm="1">
        <f t="array" ref="P135" xml:space="preserve"> IFERROR( INDEX(韻母資料表, $N135, P$5), "")</f>
        <v>公</v>
      </c>
      <c r="Q135" s="352">
        <f t="shared" si="17"/>
        <v>7</v>
      </c>
      <c r="R135" s="395" t="str">
        <f t="shared" si="24"/>
        <v>四</v>
      </c>
      <c r="S135" s="351" t="str" cm="1">
        <f t="array" ref="S135" xml:space="preserve"> IFERROR( INDEX(調符字母, Q135, 1), "")</f>
        <v>o</v>
      </c>
      <c r="T135" s="352">
        <f t="shared" si="18"/>
        <v>4</v>
      </c>
      <c r="U135" s="373" t="str" cm="1">
        <f t="array" ref="U135" xml:space="preserve"> IFERROR( INDEX(聲調對照表, $T135, $E135), "" )</f>
        <v>o</v>
      </c>
      <c r="W135" s="380" t="str" cm="1">
        <f t="array" ref="W135" xml:space="preserve"> IFERROR( IF( INDEX(聲母資料表, $M135, W$5)=0, "", INDEX(聲母資料表, $M135, W$5) ), "")</f>
        <v>ㄆ</v>
      </c>
      <c r="X135" s="380" t="str" cm="1">
        <f t="array" ref="X135" xml:space="preserve"> IFERROR( INDEX(韻母資料表, $N135, X$5), "" )</f>
        <v>ㆦㆻ</v>
      </c>
      <c r="Y135" s="380" t="str" cm="1">
        <f t="array" ref="Y135" xml:space="preserve"> IFERROR( IF($E135="", "", INDEX(方音聲調符號表, 1, $E135) ), "" )</f>
        <v/>
      </c>
      <c r="AA135" s="380" t="str" cm="1">
        <f t="array" ref="AA135" xml:space="preserve"> IFERROR( IF( INDEX(聲母資料表, $M135, AA$5)=0, "", INDEX(聲母資料表, $M135, AA$5) ), "")</f>
        <v>ph</v>
      </c>
      <c r="AB135" s="380" t="str" cm="1">
        <f t="array" ref="AB135" xml:space="preserve"> IFERROR( INDEX(韻母資料表, $N135, AB$5), "" )</f>
        <v>ok</v>
      </c>
      <c r="AC135" s="380" t="str">
        <f t="shared" si="25"/>
        <v>ok</v>
      </c>
      <c r="AE135" s="380" t="str" cm="1">
        <f t="array" ref="AE135" xml:space="preserve"> IFERROR( IF( INDEX(聲母資料表, $M135, AE$5)=0, "", INDEX(聲母資料表, $M135, AE$5) ), "")</f>
        <v>ph</v>
      </c>
      <c r="AF135" s="380" t="str" cm="1">
        <f t="array" ref="AF135" xml:space="preserve"> IFERROR( INDEX(韻母資料表, $N135, AF$5), "" )</f>
        <v>ok</v>
      </c>
      <c r="AG135" s="380" t="str">
        <f t="shared" si="26"/>
        <v>ok</v>
      </c>
      <c r="AI135" s="380" t="str" cm="1">
        <f t="array" ref="AI135" xml:space="preserve"> IFERROR( IF( INDEX(聲母資料表, $M135, AI$5)=0, "", INDEX(聲母資料表, $M135, AI$5) ), "")</f>
        <v>p</v>
      </c>
      <c r="AJ135" s="380" t="str" cm="1">
        <f t="array" ref="AJ135" xml:space="preserve"> IFERROR( INDEX(韻母資料表, $N135, AJ$5), "" )</f>
        <v>ok</v>
      </c>
      <c r="AK135" s="373" t="str" cm="1">
        <f t="array" ref="AK135" xml:space="preserve"> IFERROR( INDEX(閩拚聲調符號表, $T135, $E135), "" )</f>
        <v>ǒ</v>
      </c>
      <c r="AL135" s="380" t="str">
        <f t="shared" si="27"/>
        <v>ǒk</v>
      </c>
    </row>
    <row r="136" spans="1:38">
      <c r="A136" s="333">
        <f t="shared" ref="A136:A199" si="28">ROW() - ROW($7:$7)</f>
        <v>129</v>
      </c>
      <c r="B136" s="334" t="s">
        <v>321</v>
      </c>
      <c r="C136" s="335" t="s">
        <v>322</v>
      </c>
      <c r="D136" s="335" t="s">
        <v>67</v>
      </c>
      <c r="E136" s="336">
        <v>1</v>
      </c>
      <c r="F136" s="400" t="str" cm="1">
        <f t="array" aca="1" ref="F136" ca="1" xml:space="preserve"> IF($D136="", "", $B136 &amp; " (" &amp; INDIRECT(ADDRESS( ROW(), COLUMN() + F$5 )) &amp; ") " )</f>
        <v xml:space="preserve">通 (ㆲ) </v>
      </c>
      <c r="G136" s="337" t="str">
        <f t="shared" si="19"/>
        <v>公一</v>
      </c>
      <c r="H136" s="394" t="str">
        <f t="shared" si="20"/>
        <v>ong</v>
      </c>
      <c r="I136" s="396" t="str">
        <f t="shared" si="21"/>
        <v>ong</v>
      </c>
      <c r="J136" s="381" t="str">
        <f t="shared" si="22"/>
        <v>ōng</v>
      </c>
      <c r="K136" s="338" t="str">
        <f t="shared" si="23"/>
        <v>ㆲ</v>
      </c>
      <c r="L136" s="349"/>
      <c r="M136" s="350" t="str">
        <f t="shared" ref="M136:M199" si="29" xml:space="preserve"> IFERROR( MATCH($C136, 聲母碼, 0), "" )</f>
        <v/>
      </c>
      <c r="N136" s="350">
        <f t="shared" ref="N136:N199" si="30" xml:space="preserve"> IFERROR( MATCH($D136, 韻母碼, 0), "" )</f>
        <v>63</v>
      </c>
      <c r="O136" s="351" t="str" cm="1">
        <f t="array" ref="O136" xml:space="preserve"> IFERROR( INDEX(聲母資料表, $M136, O$5), "")</f>
        <v/>
      </c>
      <c r="P136" s="351" t="str" cm="1">
        <f t="array" ref="P136" xml:space="preserve"> IFERROR( INDEX(韻母資料表, $N136, P$5), "")</f>
        <v>公</v>
      </c>
      <c r="Q136" s="352">
        <f t="shared" ref="Q136:Q199" si="31" xml:space="preserve"> IFERROR( MATCH(P136, 十五音韻母清單, 0), "")</f>
        <v>7</v>
      </c>
      <c r="R136" s="395" t="str">
        <f t="shared" si="24"/>
        <v>一</v>
      </c>
      <c r="S136" s="351" t="str" cm="1">
        <f t="array" ref="S136" xml:space="preserve"> IFERROR( INDEX(調符字母, Q136, 1), "")</f>
        <v>o</v>
      </c>
      <c r="T136" s="352">
        <f t="shared" ref="T136:T199" si="32" xml:space="preserve"> IFERROR( MATCH(S136, 元音及韻化輔音, 0), "" )</f>
        <v>4</v>
      </c>
      <c r="U136" s="373" t="str" cm="1">
        <f t="array" ref="U136" xml:space="preserve"> IFERROR( INDEX(聲調對照表, $T136, $E136), "" )</f>
        <v>o</v>
      </c>
      <c r="W136" s="380" t="str" cm="1">
        <f t="array" ref="W136" xml:space="preserve"> IFERROR( IF( INDEX(聲母資料表, $M136, W$5)=0, "", INDEX(聲母資料表, $M136, W$5) ), "")</f>
        <v/>
      </c>
      <c r="X136" s="380" t="str" cm="1">
        <f t="array" ref="X136" xml:space="preserve"> IFERROR( INDEX(韻母資料表, $N136, X$5), "" )</f>
        <v>ㆲ</v>
      </c>
      <c r="Y136" s="380" t="str" cm="1">
        <f t="array" ref="Y136" xml:space="preserve"> IFERROR( IF($E136="", "", INDEX(方音聲調符號表, 1, $E136) ), "" )</f>
        <v/>
      </c>
      <c r="AA136" s="380" t="str" cm="1">
        <f t="array" ref="AA136" xml:space="preserve"> IFERROR( IF( INDEX(聲母資料表, $M136, AA$5)=0, "", INDEX(聲母資料表, $M136, AA$5) ), "")</f>
        <v/>
      </c>
      <c r="AB136" s="380" t="str" cm="1">
        <f t="array" ref="AB136" xml:space="preserve"> IFERROR( INDEX(韻母資料表, $N136, AB$5), "" )</f>
        <v>ong</v>
      </c>
      <c r="AC136" s="380" t="str">
        <f t="shared" si="25"/>
        <v>ong</v>
      </c>
      <c r="AE136" s="380" t="str" cm="1">
        <f t="array" ref="AE136" xml:space="preserve"> IFERROR( IF( INDEX(聲母資料表, $M136, AE$5)=0, "", INDEX(聲母資料表, $M136, AE$5) ), "")</f>
        <v/>
      </c>
      <c r="AF136" s="380" t="str" cm="1">
        <f t="array" ref="AF136" xml:space="preserve"> IFERROR( INDEX(韻母資料表, $N136, AF$5), "" )</f>
        <v>ong</v>
      </c>
      <c r="AG136" s="380" t="str">
        <f t="shared" si="26"/>
        <v>ong</v>
      </c>
      <c r="AI136" s="380" t="str" cm="1">
        <f t="array" ref="AI136" xml:space="preserve"> IFERROR( IF( INDEX(聲母資料表, $M136, AI$5)=0, "", INDEX(聲母資料表, $M136, AI$5) ), "")</f>
        <v/>
      </c>
      <c r="AJ136" s="380" t="str" cm="1">
        <f t="array" ref="AJ136" xml:space="preserve"> IFERROR( INDEX(韻母資料表, $N136, AJ$5), "" )</f>
        <v>ong</v>
      </c>
      <c r="AK136" s="373" t="str" cm="1">
        <f t="array" ref="AK136" xml:space="preserve"> IFERROR( INDEX(閩拚聲調符號表, $T136, $E136), "" )</f>
        <v>ō</v>
      </c>
      <c r="AL136" s="380" t="str">
        <f t="shared" si="27"/>
        <v>ōng</v>
      </c>
    </row>
    <row r="137" spans="1:38">
      <c r="A137" s="333">
        <f t="shared" si="28"/>
        <v>130</v>
      </c>
      <c r="B137" s="334" t="s">
        <v>391</v>
      </c>
      <c r="C137" s="335" t="s">
        <v>319</v>
      </c>
      <c r="D137" s="335" t="s">
        <v>38</v>
      </c>
      <c r="E137" s="336">
        <v>5</v>
      </c>
      <c r="F137" s="400" t="str" cm="1">
        <f t="array" aca="1" ref="F137" ca="1" xml:space="preserve"> IF($D137="", "", $B137 &amp; " (" &amp; INDIRECT(ADDRESS( ROW(), COLUMN() + F$5 )) &amp; ") " )</f>
        <v xml:space="preserve">巫 (ㄅㄨˊ) </v>
      </c>
      <c r="G137" s="337" t="str">
        <f t="shared" ref="G137:G200" si="33" xml:space="preserve"> $P137 &amp; $R137 &amp; $O137</f>
        <v>艍五邊</v>
      </c>
      <c r="H137" s="394" t="str">
        <f t="shared" ref="H137:H200" si="34" xml:space="preserve"> TRIM( $AE137 &amp; $AG137 )</f>
        <v>pû</v>
      </c>
      <c r="I137" s="396" t="str">
        <f t="shared" ref="I137:I200" si="35" xml:space="preserve"> TRIM( $AA137 &amp; $AC137 )</f>
        <v>pû</v>
      </c>
      <c r="J137" s="381" t="str">
        <f t="shared" ref="J137:J200" si="36" xml:space="preserve"> TRIM( $AI137 &amp; $AL137 )</f>
        <v>bù</v>
      </c>
      <c r="K137" s="338" t="str">
        <f t="shared" ref="K137:K200" si="37" xml:space="preserve"> _xlfn.CONCAT($W137:$Y137)</f>
        <v>ㄅㄨˊ</v>
      </c>
      <c r="L137" s="349"/>
      <c r="M137" s="350">
        <f t="shared" si="29"/>
        <v>1</v>
      </c>
      <c r="N137" s="350">
        <f t="shared" si="30"/>
        <v>65</v>
      </c>
      <c r="O137" s="351" t="str" cm="1">
        <f t="array" ref="O137" xml:space="preserve"> IFERROR( INDEX(聲母資料表, $M137, O$5), "")</f>
        <v>邊</v>
      </c>
      <c r="P137" s="351" t="str" cm="1">
        <f t="array" ref="P137" xml:space="preserve"> IFERROR( INDEX(韻母資料表, $N137, P$5), "")</f>
        <v>艍</v>
      </c>
      <c r="Q137" s="352">
        <f t="shared" si="31"/>
        <v>27</v>
      </c>
      <c r="R137" s="395" t="str">
        <f t="shared" ref="R137:R200" si="38" xml:space="preserve"> IF( $E137="", "",  TEXT($E137,"[DBNum1][$-zh-TW]G/通用格式") )</f>
        <v>五</v>
      </c>
      <c r="S137" s="351" t="str" cm="1">
        <f t="array" ref="S137" xml:space="preserve"> IFERROR( INDEX(調符字母, Q137, 1), "")</f>
        <v>u</v>
      </c>
      <c r="T137" s="352">
        <f t="shared" si="32"/>
        <v>6</v>
      </c>
      <c r="U137" s="373" t="str" cm="1">
        <f t="array" ref="U137" xml:space="preserve"> IFERROR( INDEX(聲調對照表, $T137, $E137), "" )</f>
        <v>û</v>
      </c>
      <c r="W137" s="380" t="str" cm="1">
        <f t="array" ref="W137" xml:space="preserve"> IFERROR( IF( INDEX(聲母資料表, $M137, W$5)=0, "", INDEX(聲母資料表, $M137, W$5) ), "")</f>
        <v>ㄅ</v>
      </c>
      <c r="X137" s="380" t="str" cm="1">
        <f t="array" ref="X137" xml:space="preserve"> IFERROR( INDEX(韻母資料表, $N137, X$5), "" )</f>
        <v>ㄨ</v>
      </c>
      <c r="Y137" s="380" t="str" cm="1">
        <f t="array" ref="Y137" xml:space="preserve"> IFERROR( IF($E137="", "", INDEX(方音聲調符號表, 1, $E137) ), "" )</f>
        <v>ˊ</v>
      </c>
      <c r="AA137" s="380" t="str" cm="1">
        <f t="array" ref="AA137" xml:space="preserve"> IFERROR( IF( INDEX(聲母資料表, $M137, AA$5)=0, "", INDEX(聲母資料表, $M137, AA$5) ), "")</f>
        <v>p</v>
      </c>
      <c r="AB137" s="380" t="str" cm="1">
        <f t="array" ref="AB137" xml:space="preserve"> IFERROR( INDEX(韻母資料表, $N137, AB$5), "" )</f>
        <v>u</v>
      </c>
      <c r="AC137" s="380" t="str">
        <f t="shared" ref="AC137:AC200" si="39" xml:space="preserve"> IFERROR( SUBSTITUTE(AB137, $S137,  $U137), "" )</f>
        <v>û</v>
      </c>
      <c r="AE137" s="380" t="str" cm="1">
        <f t="array" ref="AE137" xml:space="preserve"> IFERROR( IF( INDEX(聲母資料表, $M137, AE$5)=0, "", INDEX(聲母資料表, $M137, AE$5) ), "")</f>
        <v>p</v>
      </c>
      <c r="AF137" s="380" t="str" cm="1">
        <f t="array" ref="AF137" xml:space="preserve"> IFERROR( INDEX(韻母資料表, $N137, AF$5), "" )</f>
        <v>u</v>
      </c>
      <c r="AG137" s="380" t="str">
        <f t="shared" ref="AG137:AG200" si="40" xml:space="preserve"> IFERROR( SUBSTITUTE(AF137, $S137,  $U137), "" )</f>
        <v>û</v>
      </c>
      <c r="AI137" s="380" t="str" cm="1">
        <f t="array" ref="AI137" xml:space="preserve"> IFERROR( IF( INDEX(聲母資料表, $M137, AI$5)=0, "", INDEX(聲母資料表, $M137, AI$5) ), "")</f>
        <v>b</v>
      </c>
      <c r="AJ137" s="380" t="str" cm="1">
        <f t="array" ref="AJ137" xml:space="preserve"> IFERROR( INDEX(韻母資料表, $N137, AJ$5), "" )</f>
        <v>u</v>
      </c>
      <c r="AK137" s="373" t="str" cm="1">
        <f t="array" ref="AK137" xml:space="preserve"> IFERROR( INDEX(閩拚聲調符號表, $T137, $E137), "" )</f>
        <v>ù</v>
      </c>
      <c r="AL137" s="380" t="str">
        <f t="shared" ref="AL137:AL200" si="41" xml:space="preserve"> IFERROR( SUBSTITUTE(AJ137, $S137,  $AK137), "" )</f>
        <v>ù</v>
      </c>
    </row>
    <row r="138" spans="1:38">
      <c r="A138" s="333">
        <f t="shared" si="28"/>
        <v>131</v>
      </c>
      <c r="B138" s="334" t="s">
        <v>392</v>
      </c>
      <c r="C138" s="335" t="s">
        <v>294</v>
      </c>
      <c r="D138" s="335" t="s">
        <v>132</v>
      </c>
      <c r="E138" s="336">
        <v>4</v>
      </c>
      <c r="F138" s="400" t="str" cm="1">
        <f t="array" aca="1" ref="F138" ca="1" xml:space="preserve"> IF($D138="", "", $B138 &amp; " (" &amp; INDIRECT(ADDRESS( ROW(), COLUMN() + F$5 )) &amp; ") " )</f>
        <v xml:space="preserve">峽 (ㄎㄧㄚㆴ) </v>
      </c>
      <c r="G138" s="337" t="str">
        <f t="shared" si="33"/>
        <v>兼四去</v>
      </c>
      <c r="H138" s="394" t="str">
        <f t="shared" si="34"/>
        <v>khiap</v>
      </c>
      <c r="I138" s="396" t="str">
        <f t="shared" si="35"/>
        <v>khiap</v>
      </c>
      <c r="J138" s="381" t="str">
        <f t="shared" si="36"/>
        <v>kiǎp</v>
      </c>
      <c r="K138" s="338" t="str">
        <f t="shared" si="37"/>
        <v>ㄎㄧㄚㆴ</v>
      </c>
      <c r="L138" s="349"/>
      <c r="M138" s="350">
        <f t="shared" si="29"/>
        <v>10</v>
      </c>
      <c r="N138" s="350">
        <f t="shared" si="30"/>
        <v>30</v>
      </c>
      <c r="O138" s="351" t="str" cm="1">
        <f t="array" ref="O138" xml:space="preserve"> IFERROR( INDEX(聲母資料表, $M138, O$5), "")</f>
        <v>去</v>
      </c>
      <c r="P138" s="351" t="str" cm="1">
        <f t="array" ref="P138" xml:space="preserve"> IFERROR( INDEX(韻母資料表, $N138, P$5), "")</f>
        <v>兼</v>
      </c>
      <c r="Q138" s="352">
        <f t="shared" si="31"/>
        <v>22</v>
      </c>
      <c r="R138" s="395" t="str">
        <f t="shared" si="38"/>
        <v>四</v>
      </c>
      <c r="S138" s="351" t="str" cm="1">
        <f t="array" ref="S138" xml:space="preserve"> IFERROR( INDEX(調符字母, Q138, 1), "")</f>
        <v>a</v>
      </c>
      <c r="T138" s="352">
        <f t="shared" si="32"/>
        <v>1</v>
      </c>
      <c r="U138" s="373" t="str" cm="1">
        <f t="array" ref="U138" xml:space="preserve"> IFERROR( INDEX(聲調對照表, $T138, $E138), "" )</f>
        <v>a</v>
      </c>
      <c r="W138" s="380" t="str" cm="1">
        <f t="array" ref="W138" xml:space="preserve"> IFERROR( IF( INDEX(聲母資料表, $M138, W$5)=0, "", INDEX(聲母資料表, $M138, W$5) ), "")</f>
        <v>ㄎ</v>
      </c>
      <c r="X138" s="380" t="str" cm="1">
        <f t="array" ref="X138" xml:space="preserve"> IFERROR( INDEX(韻母資料表, $N138, X$5), "" )</f>
        <v>ㄧㄚㆴ</v>
      </c>
      <c r="Y138" s="380" t="str" cm="1">
        <f t="array" ref="Y138" xml:space="preserve"> IFERROR( IF($E138="", "", INDEX(方音聲調符號表, 1, $E138) ), "" )</f>
        <v/>
      </c>
      <c r="AA138" s="380" t="str" cm="1">
        <f t="array" ref="AA138" xml:space="preserve"> IFERROR( IF( INDEX(聲母資料表, $M138, AA$5)=0, "", INDEX(聲母資料表, $M138, AA$5) ), "")</f>
        <v>kh</v>
      </c>
      <c r="AB138" s="380" t="str" cm="1">
        <f t="array" ref="AB138" xml:space="preserve"> IFERROR( INDEX(韻母資料表, $N138, AB$5), "" )</f>
        <v>iap</v>
      </c>
      <c r="AC138" s="380" t="str">
        <f t="shared" si="39"/>
        <v>iap</v>
      </c>
      <c r="AE138" s="380" t="str" cm="1">
        <f t="array" ref="AE138" xml:space="preserve"> IFERROR( IF( INDEX(聲母資料表, $M138, AE$5)=0, "", INDEX(聲母資料表, $M138, AE$5) ), "")</f>
        <v>kh</v>
      </c>
      <c r="AF138" s="380" t="str" cm="1">
        <f t="array" ref="AF138" xml:space="preserve"> IFERROR( INDEX(韻母資料表, $N138, AF$5), "" )</f>
        <v>iap</v>
      </c>
      <c r="AG138" s="380" t="str">
        <f t="shared" si="40"/>
        <v>iap</v>
      </c>
      <c r="AI138" s="380" t="str" cm="1">
        <f t="array" ref="AI138" xml:space="preserve"> IFERROR( IF( INDEX(聲母資料表, $M138, AI$5)=0, "", INDEX(聲母資料表, $M138, AI$5) ), "")</f>
        <v>k</v>
      </c>
      <c r="AJ138" s="380" t="str" cm="1">
        <f t="array" ref="AJ138" xml:space="preserve"> IFERROR( INDEX(韻母資料表, $N138, AJ$5), "" )</f>
        <v>iap</v>
      </c>
      <c r="AK138" s="373" t="str" cm="1">
        <f t="array" ref="AK138" xml:space="preserve"> IFERROR( INDEX(閩拚聲調符號表, $T138, $E138), "" )</f>
        <v>ǎ</v>
      </c>
      <c r="AL138" s="380" t="str">
        <f t="shared" si="41"/>
        <v>iǎp</v>
      </c>
    </row>
    <row r="139" spans="1:38">
      <c r="A139" s="333">
        <f t="shared" si="28"/>
        <v>132</v>
      </c>
      <c r="B139" s="334" t="s">
        <v>303</v>
      </c>
      <c r="C139" s="335"/>
      <c r="D139" s="335"/>
      <c r="E139" s="336"/>
      <c r="F139" s="400" t="str" cm="1">
        <f t="array" aca="1" ref="F139" ca="1" xml:space="preserve"> IF($D139="", "", $B139 &amp; " (" &amp; INDIRECT(ADDRESS( ROW(), COLUMN() + F$5 )) &amp; ") " )</f>
        <v/>
      </c>
      <c r="G139" s="337" t="str">
        <f t="shared" si="33"/>
        <v/>
      </c>
      <c r="H139" s="394" t="str">
        <f t="shared" si="34"/>
        <v/>
      </c>
      <c r="I139" s="396" t="str">
        <f t="shared" si="35"/>
        <v/>
      </c>
      <c r="J139" s="381" t="str">
        <f t="shared" si="36"/>
        <v/>
      </c>
      <c r="K139" s="338" t="str">
        <f t="shared" si="37"/>
        <v/>
      </c>
      <c r="L139" s="349"/>
      <c r="M139" s="350" t="str">
        <f t="shared" si="29"/>
        <v/>
      </c>
      <c r="N139" s="350" t="str">
        <f t="shared" si="30"/>
        <v/>
      </c>
      <c r="O139" s="351" t="str" cm="1">
        <f t="array" ref="O139" xml:space="preserve"> IFERROR( INDEX(聲母資料表, $M139, O$5), "")</f>
        <v/>
      </c>
      <c r="P139" s="351" t="str" cm="1">
        <f t="array" ref="P139" xml:space="preserve"> IFERROR( INDEX(韻母資料表, $N139, P$5), "")</f>
        <v/>
      </c>
      <c r="Q139" s="352" t="str">
        <f t="shared" si="31"/>
        <v/>
      </c>
      <c r="R139" s="395" t="str">
        <f t="shared" si="38"/>
        <v/>
      </c>
      <c r="S139" s="351" t="str" cm="1">
        <f t="array" ref="S139" xml:space="preserve"> IFERROR( INDEX(調符字母, Q139, 1), "")</f>
        <v/>
      </c>
      <c r="T139" s="352" t="str">
        <f t="shared" si="32"/>
        <v/>
      </c>
      <c r="U139" s="373" t="str" cm="1">
        <f t="array" ref="U139" xml:space="preserve"> IFERROR( INDEX(聲調對照表, $T139, $E139), "" )</f>
        <v/>
      </c>
      <c r="W139" s="380" t="str" cm="1">
        <f t="array" ref="W139" xml:space="preserve"> IFERROR( IF( INDEX(聲母資料表, $M139, W$5)=0, "", INDEX(聲母資料表, $M139, W$5) ), "")</f>
        <v/>
      </c>
      <c r="X139" s="380" t="str" cm="1">
        <f t="array" ref="X139" xml:space="preserve"> IFERROR( INDEX(韻母資料表, $N139, X$5), "" )</f>
        <v/>
      </c>
      <c r="Y139" s="380" t="str" cm="1">
        <f t="array" ref="Y139" xml:space="preserve"> IFERROR( IF($E139="", "", INDEX(方音聲調符號表, 1, $E139) ), "" )</f>
        <v/>
      </c>
      <c r="AA139" s="380" t="str" cm="1">
        <f t="array" ref="AA139" xml:space="preserve"> IFERROR( IF( INDEX(聲母資料表, $M139, AA$5)=0, "", INDEX(聲母資料表, $M139, AA$5) ), "")</f>
        <v/>
      </c>
      <c r="AB139" s="380" t="str" cm="1">
        <f t="array" ref="AB139" xml:space="preserve"> IFERROR( INDEX(韻母資料表, $N139, AB$5), "" )</f>
        <v/>
      </c>
      <c r="AC139" s="380" t="str">
        <f t="shared" si="39"/>
        <v/>
      </c>
      <c r="AE139" s="380" t="str" cm="1">
        <f t="array" ref="AE139" xml:space="preserve"> IFERROR( IF( INDEX(聲母資料表, $M139, AE$5)=0, "", INDEX(聲母資料表, $M139, AE$5) ), "")</f>
        <v/>
      </c>
      <c r="AF139" s="380" t="str" cm="1">
        <f t="array" ref="AF139" xml:space="preserve"> IFERROR( INDEX(韻母資料表, $N139, AF$5), "" )</f>
        <v/>
      </c>
      <c r="AG139" s="380" t="str">
        <f t="shared" si="40"/>
        <v/>
      </c>
      <c r="AI139" s="380" t="str" cm="1">
        <f t="array" ref="AI139" xml:space="preserve"> IFERROR( IF( INDEX(聲母資料表, $M139, AI$5)=0, "", INDEX(聲母資料表, $M139, AI$5) ), "")</f>
        <v/>
      </c>
      <c r="AJ139" s="380" t="str" cm="1">
        <f t="array" ref="AJ139" xml:space="preserve"> IFERROR( INDEX(韻母資料表, $N139, AJ$5), "" )</f>
        <v/>
      </c>
      <c r="AK139" s="373" t="str" cm="1">
        <f t="array" ref="AK139" xml:space="preserve"> IFERROR( INDEX(閩拚聲調符號表, $T139, $E139), "" )</f>
        <v/>
      </c>
      <c r="AL139" s="380" t="str">
        <f t="shared" si="41"/>
        <v/>
      </c>
    </row>
    <row r="140" spans="1:38">
      <c r="A140" s="333">
        <f t="shared" si="28"/>
        <v>133</v>
      </c>
      <c r="B140" s="334" t="s">
        <v>393</v>
      </c>
      <c r="C140" s="335" t="s">
        <v>292</v>
      </c>
      <c r="D140" s="335" t="s">
        <v>71</v>
      </c>
      <c r="E140" s="336">
        <v>5</v>
      </c>
      <c r="F140" s="400" t="str" cm="1">
        <f t="array" aca="1" ref="F140" ca="1" xml:space="preserve"> IF($D140="", "", $B140 &amp; " (" &amp; INDIRECT(ADDRESS( ROW(), COLUMN() + F$5 )) &amp; ") " )</f>
        <v xml:space="preserve">南 (ㄌㆰˊ) </v>
      </c>
      <c r="G140" s="337" t="str">
        <f t="shared" si="33"/>
        <v>甘五柳</v>
      </c>
      <c r="H140" s="394" t="str">
        <f t="shared" si="34"/>
        <v>lâm</v>
      </c>
      <c r="I140" s="396" t="str">
        <f t="shared" si="35"/>
        <v>lâm</v>
      </c>
      <c r="J140" s="381" t="str">
        <f t="shared" si="36"/>
        <v>làm</v>
      </c>
      <c r="K140" s="338" t="str">
        <f t="shared" si="37"/>
        <v>ㄌㆰˊ</v>
      </c>
      <c r="L140" s="349"/>
      <c r="M140" s="350">
        <f t="shared" si="29"/>
        <v>8</v>
      </c>
      <c r="N140" s="350">
        <f t="shared" si="30"/>
        <v>7</v>
      </c>
      <c r="O140" s="351" t="str" cm="1">
        <f t="array" ref="O140" xml:space="preserve"> IFERROR( INDEX(聲母資料表, $M140, O$5), "")</f>
        <v>柳</v>
      </c>
      <c r="P140" s="351" t="str" cm="1">
        <f t="array" ref="P140" xml:space="preserve"> IFERROR( INDEX(韻母資料表, $N140, P$5), "")</f>
        <v>甘</v>
      </c>
      <c r="Q140" s="352">
        <f t="shared" si="31"/>
        <v>19</v>
      </c>
      <c r="R140" s="395" t="str">
        <f t="shared" si="38"/>
        <v>五</v>
      </c>
      <c r="S140" s="351" t="str" cm="1">
        <f t="array" ref="S140" xml:space="preserve"> IFERROR( INDEX(調符字母, Q140, 1), "")</f>
        <v>a</v>
      </c>
      <c r="T140" s="352">
        <f t="shared" si="32"/>
        <v>1</v>
      </c>
      <c r="U140" s="373" t="str" cm="1">
        <f t="array" ref="U140" xml:space="preserve"> IFERROR( INDEX(聲調對照表, $T140, $E140), "" )</f>
        <v>â</v>
      </c>
      <c r="W140" s="380" t="str" cm="1">
        <f t="array" ref="W140" xml:space="preserve"> IFERROR( IF( INDEX(聲母資料表, $M140, W$5)=0, "", INDEX(聲母資料表, $M140, W$5) ), "")</f>
        <v>ㄌ</v>
      </c>
      <c r="X140" s="380" t="str" cm="1">
        <f t="array" ref="X140" xml:space="preserve"> IFERROR( INDEX(韻母資料表, $N140, X$5), "" )</f>
        <v>ㆰ</v>
      </c>
      <c r="Y140" s="380" t="str" cm="1">
        <f t="array" ref="Y140" xml:space="preserve"> IFERROR( IF($E140="", "", INDEX(方音聲調符號表, 1, $E140) ), "" )</f>
        <v>ˊ</v>
      </c>
      <c r="AA140" s="380" t="str" cm="1">
        <f t="array" ref="AA140" xml:space="preserve"> IFERROR( IF( INDEX(聲母資料表, $M140, AA$5)=0, "", INDEX(聲母資料表, $M140, AA$5) ), "")</f>
        <v>l</v>
      </c>
      <c r="AB140" s="380" t="str" cm="1">
        <f t="array" ref="AB140" xml:space="preserve"> IFERROR( INDEX(韻母資料表, $N140, AB$5), "" )</f>
        <v>am</v>
      </c>
      <c r="AC140" s="380" t="str">
        <f t="shared" si="39"/>
        <v>âm</v>
      </c>
      <c r="AE140" s="380" t="str" cm="1">
        <f t="array" ref="AE140" xml:space="preserve"> IFERROR( IF( INDEX(聲母資料表, $M140, AE$5)=0, "", INDEX(聲母資料表, $M140, AE$5) ), "")</f>
        <v>l</v>
      </c>
      <c r="AF140" s="380" t="str" cm="1">
        <f t="array" ref="AF140" xml:space="preserve"> IFERROR( INDEX(韻母資料表, $N140, AF$5), "" )</f>
        <v>am</v>
      </c>
      <c r="AG140" s="380" t="str">
        <f t="shared" si="40"/>
        <v>âm</v>
      </c>
      <c r="AI140" s="380" t="str" cm="1">
        <f t="array" ref="AI140" xml:space="preserve"> IFERROR( IF( INDEX(聲母資料表, $M140, AI$5)=0, "", INDEX(聲母資料表, $M140, AI$5) ), "")</f>
        <v>l</v>
      </c>
      <c r="AJ140" s="380" t="str" cm="1">
        <f t="array" ref="AJ140" xml:space="preserve"> IFERROR( INDEX(韻母資料表, $N140, AJ$5), "" )</f>
        <v>am</v>
      </c>
      <c r="AK140" s="373" t="str" cm="1">
        <f t="array" ref="AK140" xml:space="preserve"> IFERROR( INDEX(閩拚聲調符號表, $T140, $E140), "" )</f>
        <v>à</v>
      </c>
      <c r="AL140" s="380" t="str">
        <f t="shared" si="41"/>
        <v>àm</v>
      </c>
    </row>
    <row r="141" spans="1:38">
      <c r="A141" s="333">
        <f t="shared" si="28"/>
        <v>134</v>
      </c>
      <c r="B141" s="334" t="s">
        <v>394</v>
      </c>
      <c r="C141" s="335" t="s">
        <v>294</v>
      </c>
      <c r="D141" s="335" t="s">
        <v>79</v>
      </c>
      <c r="E141" s="336">
        <v>8</v>
      </c>
      <c r="F141" s="400" t="str" cm="1">
        <f t="array" aca="1" ref="F141" ca="1" xml:space="preserve"> IF($D141="", "", $B141 &amp; " (" &amp; INDIRECT(ADDRESS( ROW(), COLUMN() + F$5 )) &amp; ") " )</f>
        <v xml:space="preserve">極 (ㄎㄧㆻ˙) </v>
      </c>
      <c r="G141" s="337" t="str">
        <f t="shared" si="33"/>
        <v>經八去</v>
      </c>
      <c r="H141" s="394" t="str">
        <f t="shared" si="34"/>
        <v>khik</v>
      </c>
      <c r="I141" s="396" t="str">
        <f t="shared" si="35"/>
        <v>khik</v>
      </c>
      <c r="J141" s="381" t="str">
        <f t="shared" si="36"/>
        <v>kik</v>
      </c>
      <c r="K141" s="338" t="str">
        <f t="shared" si="37"/>
        <v>ㄎㄧㆻ˙</v>
      </c>
      <c r="L141" s="349"/>
      <c r="M141" s="350">
        <f t="shared" si="29"/>
        <v>10</v>
      </c>
      <c r="N141" s="350">
        <f t="shared" si="30"/>
        <v>45</v>
      </c>
      <c r="O141" s="351" t="str" cm="1">
        <f t="array" ref="O141" xml:space="preserve"> IFERROR( INDEX(聲母資料表, $M141, O$5), "")</f>
        <v>去</v>
      </c>
      <c r="P141" s="351" t="str" cm="1">
        <f t="array" ref="P141" xml:space="preserve"> IFERROR( INDEX(韻母資料表, $N141, P$5), "")</f>
        <v>經</v>
      </c>
      <c r="Q141" s="352">
        <f t="shared" si="31"/>
        <v>9</v>
      </c>
      <c r="R141" s="395" t="str">
        <f t="shared" si="38"/>
        <v>八</v>
      </c>
      <c r="S141" s="351" t="str" cm="1">
        <f t="array" ref="S141" xml:space="preserve"> IFERROR( INDEX(調符字母, Q141, 1), "")</f>
        <v>e</v>
      </c>
      <c r="T141" s="352">
        <f t="shared" si="32"/>
        <v>2</v>
      </c>
      <c r="U141" s="373" t="str" cm="1">
        <f t="array" ref="U141" xml:space="preserve"> IFERROR( INDEX(聲調對照表, $T141, $E141), "" )</f>
        <v>e̍</v>
      </c>
      <c r="W141" s="380" t="str" cm="1">
        <f t="array" ref="W141" xml:space="preserve"> IFERROR( IF( INDEX(聲母資料表, $M141, W$5)=0, "", INDEX(聲母資料表, $M141, W$5) ), "")</f>
        <v>ㄎ</v>
      </c>
      <c r="X141" s="380" t="str" cm="1">
        <f t="array" ref="X141" xml:space="preserve"> IFERROR( INDEX(韻母資料表, $N141, X$5), "" )</f>
        <v>ㄧㆻ</v>
      </c>
      <c r="Y141" s="380" t="str" cm="1">
        <f t="array" ref="Y141" xml:space="preserve"> IFERROR( IF($E141="", "", INDEX(方音聲調符號表, 1, $E141) ), "" )</f>
        <v>˙</v>
      </c>
      <c r="AA141" s="380" t="str" cm="1">
        <f t="array" ref="AA141" xml:space="preserve"> IFERROR( IF( INDEX(聲母資料表, $M141, AA$5)=0, "", INDEX(聲母資料表, $M141, AA$5) ), "")</f>
        <v>kh</v>
      </c>
      <c r="AB141" s="380" t="str" cm="1">
        <f t="array" ref="AB141" xml:space="preserve"> IFERROR( INDEX(韻母資料表, $N141, AB$5), "" )</f>
        <v>ik</v>
      </c>
      <c r="AC141" s="380" t="str">
        <f t="shared" si="39"/>
        <v>ik</v>
      </c>
      <c r="AE141" s="380" t="str" cm="1">
        <f t="array" ref="AE141" xml:space="preserve"> IFERROR( IF( INDEX(聲母資料表, $M141, AE$5)=0, "", INDEX(聲母資料表, $M141, AE$5) ), "")</f>
        <v>kh</v>
      </c>
      <c r="AF141" s="380" t="str" cm="1">
        <f t="array" ref="AF141" xml:space="preserve"> IFERROR( INDEX(韻母資料表, $N141, AF$5), "" )</f>
        <v>ik</v>
      </c>
      <c r="AG141" s="380" t="str">
        <f t="shared" si="40"/>
        <v>ik</v>
      </c>
      <c r="AI141" s="380" t="str" cm="1">
        <f t="array" ref="AI141" xml:space="preserve"> IFERROR( IF( INDEX(聲母資料表, $M141, AI$5)=0, "", INDEX(聲母資料表, $M141, AI$5) ), "")</f>
        <v>k</v>
      </c>
      <c r="AJ141" s="380" t="str" cm="1">
        <f t="array" ref="AJ141" xml:space="preserve"> IFERROR( INDEX(韻母資料表, $N141, AJ$5), "" )</f>
        <v>ik</v>
      </c>
      <c r="AK141" s="373" t="str" cm="1">
        <f t="array" ref="AK141" xml:space="preserve"> IFERROR( INDEX(閩拚聲調符號表, $T141, $E141), "" )</f>
        <v>é</v>
      </c>
      <c r="AL141" s="380" t="str">
        <f t="shared" si="41"/>
        <v>ik</v>
      </c>
    </row>
    <row r="142" spans="1:38">
      <c r="A142" s="333">
        <f t="shared" si="28"/>
        <v>135</v>
      </c>
      <c r="B142" s="334" t="s">
        <v>395</v>
      </c>
      <c r="C142" s="335" t="s">
        <v>299</v>
      </c>
      <c r="D142" s="335" t="s">
        <v>186</v>
      </c>
      <c r="E142" s="336">
        <v>1</v>
      </c>
      <c r="F142" s="400" t="str" cm="1">
        <f t="array" aca="1" ref="F142" ca="1" xml:space="preserve"> IF($D142="", "", $B142 &amp; " (" &amp; INDIRECT(ADDRESS( ROW(), COLUMN() + F$5 )) &amp; ") " )</f>
        <v xml:space="preserve">瀟 (ㄙㄧㄠ) </v>
      </c>
      <c r="G142" s="337" t="str">
        <f t="shared" si="33"/>
        <v>嬌一時</v>
      </c>
      <c r="H142" s="394" t="str">
        <f t="shared" si="34"/>
        <v>siau</v>
      </c>
      <c r="I142" s="396" t="str">
        <f t="shared" si="35"/>
        <v>siau</v>
      </c>
      <c r="J142" s="381" t="str">
        <f t="shared" si="36"/>
        <v>siāo</v>
      </c>
      <c r="K142" s="338" t="str">
        <f t="shared" si="37"/>
        <v>ㄙㄧㄠ</v>
      </c>
      <c r="L142" s="349"/>
      <c r="M142" s="350">
        <f t="shared" si="29"/>
        <v>16</v>
      </c>
      <c r="N142" s="350">
        <f t="shared" si="30"/>
        <v>36</v>
      </c>
      <c r="O142" s="351" t="str" cm="1">
        <f t="array" ref="O142" xml:space="preserve"> IFERROR( INDEX(聲母資料表, $M142, O$5), "")</f>
        <v>時</v>
      </c>
      <c r="P142" s="351" t="str" cm="1">
        <f t="array" ref="P142" xml:space="preserve"> IFERROR( INDEX(韻母資料表, $N142, P$5), "")</f>
        <v>嬌</v>
      </c>
      <c r="Q142" s="352">
        <f t="shared" si="31"/>
        <v>12</v>
      </c>
      <c r="R142" s="395" t="str">
        <f t="shared" si="38"/>
        <v>一</v>
      </c>
      <c r="S142" s="351" t="str" cm="1">
        <f t="array" ref="S142" xml:space="preserve"> IFERROR( INDEX(調符字母, Q142, 1), "")</f>
        <v>a</v>
      </c>
      <c r="T142" s="352">
        <f t="shared" si="32"/>
        <v>1</v>
      </c>
      <c r="U142" s="373" t="str" cm="1">
        <f t="array" ref="U142" xml:space="preserve"> IFERROR( INDEX(聲調對照表, $T142, $E142), "" )</f>
        <v>a</v>
      </c>
      <c r="W142" s="380" t="str" cm="1">
        <f t="array" ref="W142" xml:space="preserve"> IFERROR( IF( INDEX(聲母資料表, $M142, W$5)=0, "", INDEX(聲母資料表, $M142, W$5) ), "")</f>
        <v>ㄙ</v>
      </c>
      <c r="X142" s="380" t="str" cm="1">
        <f t="array" ref="X142" xml:space="preserve"> IFERROR( INDEX(韻母資料表, $N142, X$5), "" )</f>
        <v>ㄧㄠ</v>
      </c>
      <c r="Y142" s="380" t="str" cm="1">
        <f t="array" ref="Y142" xml:space="preserve"> IFERROR( IF($E142="", "", INDEX(方音聲調符號表, 1, $E142) ), "" )</f>
        <v/>
      </c>
      <c r="AA142" s="380" t="str" cm="1">
        <f t="array" ref="AA142" xml:space="preserve"> IFERROR( IF( INDEX(聲母資料表, $M142, AA$5)=0, "", INDEX(聲母資料表, $M142, AA$5) ), "")</f>
        <v>s</v>
      </c>
      <c r="AB142" s="380" t="str" cm="1">
        <f t="array" ref="AB142" xml:space="preserve"> IFERROR( INDEX(韻母資料表, $N142, AB$5), "" )</f>
        <v>iau</v>
      </c>
      <c r="AC142" s="380" t="str">
        <f t="shared" si="39"/>
        <v>iau</v>
      </c>
      <c r="AE142" s="380" t="str" cm="1">
        <f t="array" ref="AE142" xml:space="preserve"> IFERROR( IF( INDEX(聲母資料表, $M142, AE$5)=0, "", INDEX(聲母資料表, $M142, AE$5) ), "")</f>
        <v>s</v>
      </c>
      <c r="AF142" s="380" t="str" cm="1">
        <f t="array" ref="AF142" xml:space="preserve"> IFERROR( INDEX(韻母資料表, $N142, AF$5), "" )</f>
        <v>iau</v>
      </c>
      <c r="AG142" s="380" t="str">
        <f t="shared" si="40"/>
        <v>iau</v>
      </c>
      <c r="AI142" s="380" t="str" cm="1">
        <f t="array" ref="AI142" xml:space="preserve"> IFERROR( IF( INDEX(聲母資料表, $M142, AI$5)=0, "", INDEX(聲母資料表, $M142, AI$5) ), "")</f>
        <v>s</v>
      </c>
      <c r="AJ142" s="380" t="str" cm="1">
        <f t="array" ref="AJ142" xml:space="preserve"> IFERROR( INDEX(韻母資料表, $N142, AJ$5), "" )</f>
        <v>iao</v>
      </c>
      <c r="AK142" s="373" t="str" cm="1">
        <f t="array" ref="AK142" xml:space="preserve"> IFERROR( INDEX(閩拚聲調符號表, $T142, $E142), "" )</f>
        <v>ā</v>
      </c>
      <c r="AL142" s="380" t="str">
        <f t="shared" si="41"/>
        <v>iāo</v>
      </c>
    </row>
    <row r="143" spans="1:38">
      <c r="A143" s="333">
        <f t="shared" si="28"/>
        <v>136</v>
      </c>
      <c r="B143" s="334" t="s">
        <v>396</v>
      </c>
      <c r="C143" s="335" t="s">
        <v>299</v>
      </c>
      <c r="D143" s="335" t="s">
        <v>115</v>
      </c>
      <c r="E143" s="336">
        <v>1</v>
      </c>
      <c r="F143" s="400" t="str" cm="1">
        <f t="array" aca="1" ref="F143" ca="1" xml:space="preserve"> IF($D143="", "", $B143 &amp; " (" &amp; INDIRECT(ADDRESS( ROW(), COLUMN() + F$5 )) &amp; ") " )</f>
        <v xml:space="preserve">湘 (ㄙㄧㄤ) </v>
      </c>
      <c r="G143" s="337" t="str">
        <f t="shared" si="33"/>
        <v>姜一時</v>
      </c>
      <c r="H143" s="394" t="str">
        <f t="shared" si="34"/>
        <v>siang</v>
      </c>
      <c r="I143" s="396" t="str">
        <f t="shared" si="35"/>
        <v>siang</v>
      </c>
      <c r="J143" s="381" t="str">
        <f t="shared" si="36"/>
        <v>siāng</v>
      </c>
      <c r="K143" s="338" t="str">
        <f t="shared" si="37"/>
        <v>ㄙㄧㄤ</v>
      </c>
      <c r="L143" s="349"/>
      <c r="M143" s="350">
        <f t="shared" si="29"/>
        <v>16</v>
      </c>
      <c r="N143" s="350">
        <f t="shared" si="30"/>
        <v>34</v>
      </c>
      <c r="O143" s="351" t="str" cm="1">
        <f t="array" ref="O143" xml:space="preserve"> IFERROR( INDEX(聲母資料表, $M143, O$5), "")</f>
        <v>時</v>
      </c>
      <c r="P143" s="351" t="str" cm="1">
        <f t="array" ref="P143" xml:space="preserve"> IFERROR( INDEX(韻母資料表, $N143, P$5), "")</f>
        <v>姜</v>
      </c>
      <c r="Q143" s="352">
        <f t="shared" si="31"/>
        <v>18</v>
      </c>
      <c r="R143" s="395" t="str">
        <f t="shared" si="38"/>
        <v>一</v>
      </c>
      <c r="S143" s="351" t="str" cm="1">
        <f t="array" ref="S143" xml:space="preserve"> IFERROR( INDEX(調符字母, Q143, 1), "")</f>
        <v>a</v>
      </c>
      <c r="T143" s="352">
        <f t="shared" si="32"/>
        <v>1</v>
      </c>
      <c r="U143" s="373" t="str" cm="1">
        <f t="array" ref="U143" xml:space="preserve"> IFERROR( INDEX(聲調對照表, $T143, $E143), "" )</f>
        <v>a</v>
      </c>
      <c r="W143" s="380" t="str" cm="1">
        <f t="array" ref="W143" xml:space="preserve"> IFERROR( IF( INDEX(聲母資料表, $M143, W$5)=0, "", INDEX(聲母資料表, $M143, W$5) ), "")</f>
        <v>ㄙ</v>
      </c>
      <c r="X143" s="380" t="str" cm="1">
        <f t="array" ref="X143" xml:space="preserve"> IFERROR( INDEX(韻母資料表, $N143, X$5), "" )</f>
        <v>ㄧㄤ</v>
      </c>
      <c r="Y143" s="380" t="str" cm="1">
        <f t="array" ref="Y143" xml:space="preserve"> IFERROR( IF($E143="", "", INDEX(方音聲調符號表, 1, $E143) ), "" )</f>
        <v/>
      </c>
      <c r="AA143" s="380" t="str" cm="1">
        <f t="array" ref="AA143" xml:space="preserve"> IFERROR( IF( INDEX(聲母資料表, $M143, AA$5)=0, "", INDEX(聲母資料表, $M143, AA$5) ), "")</f>
        <v>s</v>
      </c>
      <c r="AB143" s="380" t="str" cm="1">
        <f t="array" ref="AB143" xml:space="preserve"> IFERROR( INDEX(韻母資料表, $N143, AB$5), "" )</f>
        <v>iang</v>
      </c>
      <c r="AC143" s="380" t="str">
        <f t="shared" si="39"/>
        <v>iang</v>
      </c>
      <c r="AE143" s="380" t="str" cm="1">
        <f t="array" ref="AE143" xml:space="preserve"> IFERROR( IF( INDEX(聲母資料表, $M143, AE$5)=0, "", INDEX(聲母資料表, $M143, AE$5) ), "")</f>
        <v>s</v>
      </c>
      <c r="AF143" s="380" t="str" cm="1">
        <f t="array" ref="AF143" xml:space="preserve"> IFERROR( INDEX(韻母資料表, $N143, AF$5), "" )</f>
        <v>iang</v>
      </c>
      <c r="AG143" s="380" t="str">
        <f t="shared" si="40"/>
        <v>iang</v>
      </c>
      <c r="AI143" s="380" t="str" cm="1">
        <f t="array" ref="AI143" xml:space="preserve"> IFERROR( IF( INDEX(聲母資料表, $M143, AI$5)=0, "", INDEX(聲母資料表, $M143, AI$5) ), "")</f>
        <v>s</v>
      </c>
      <c r="AJ143" s="380" t="str" cm="1">
        <f t="array" ref="AJ143" xml:space="preserve"> IFERROR( INDEX(韻母資料表, $N143, AJ$5), "" )</f>
        <v>iang</v>
      </c>
      <c r="AK143" s="373" t="str" cm="1">
        <f t="array" ref="AK143" xml:space="preserve"> IFERROR( INDEX(閩拚聲調符號表, $T143, $E143), "" )</f>
        <v>ā</v>
      </c>
      <c r="AL143" s="380" t="str">
        <f t="shared" si="41"/>
        <v>iāng</v>
      </c>
    </row>
    <row r="144" spans="1:38">
      <c r="A144" s="333">
        <f t="shared" si="28"/>
        <v>137</v>
      </c>
      <c r="B144" s="334" t="s">
        <v>303</v>
      </c>
      <c r="C144" s="335"/>
      <c r="D144" s="335"/>
      <c r="E144" s="336"/>
      <c r="F144" s="400" t="str" cm="1">
        <f t="array" aca="1" ref="F144" ca="1" xml:space="preserve"> IF($D144="", "", $B144 &amp; " (" &amp; INDIRECT(ADDRESS( ROW(), COLUMN() + F$5 )) &amp; ") " )</f>
        <v/>
      </c>
      <c r="G144" s="337" t="str">
        <f t="shared" si="33"/>
        <v/>
      </c>
      <c r="H144" s="394" t="str">
        <f t="shared" si="34"/>
        <v/>
      </c>
      <c r="I144" s="396" t="str">
        <f t="shared" si="35"/>
        <v/>
      </c>
      <c r="J144" s="381" t="str">
        <f t="shared" si="36"/>
        <v/>
      </c>
      <c r="K144" s="338" t="str">
        <f t="shared" si="37"/>
        <v/>
      </c>
      <c r="L144" s="349"/>
      <c r="M144" s="350" t="str">
        <f t="shared" si="29"/>
        <v/>
      </c>
      <c r="N144" s="350" t="str">
        <f t="shared" si="30"/>
        <v/>
      </c>
      <c r="O144" s="351" t="str" cm="1">
        <f t="array" ref="O144" xml:space="preserve"> IFERROR( INDEX(聲母資料表, $M144, O$5), "")</f>
        <v/>
      </c>
      <c r="P144" s="351" t="str" cm="1">
        <f t="array" ref="P144" xml:space="preserve"> IFERROR( INDEX(韻母資料表, $N144, P$5), "")</f>
        <v/>
      </c>
      <c r="Q144" s="352" t="str">
        <f t="shared" si="31"/>
        <v/>
      </c>
      <c r="R144" s="395" t="str">
        <f t="shared" si="38"/>
        <v/>
      </c>
      <c r="S144" s="351" t="str" cm="1">
        <f t="array" ref="S144" xml:space="preserve"> IFERROR( INDEX(調符字母, Q144, 1), "")</f>
        <v/>
      </c>
      <c r="T144" s="352" t="str">
        <f t="shared" si="32"/>
        <v/>
      </c>
      <c r="U144" s="373" t="str" cm="1">
        <f t="array" ref="U144" xml:space="preserve"> IFERROR( INDEX(聲調對照表, $T144, $E144), "" )</f>
        <v/>
      </c>
      <c r="W144" s="380" t="str" cm="1">
        <f t="array" ref="W144" xml:space="preserve"> IFERROR( IF( INDEX(聲母資料表, $M144, W$5)=0, "", INDEX(聲母資料表, $M144, W$5) ), "")</f>
        <v/>
      </c>
      <c r="X144" s="380" t="str" cm="1">
        <f t="array" ref="X144" xml:space="preserve"> IFERROR( INDEX(韻母資料表, $N144, X$5), "" )</f>
        <v/>
      </c>
      <c r="Y144" s="380" t="str" cm="1">
        <f t="array" ref="Y144" xml:space="preserve"> IFERROR( IF($E144="", "", INDEX(方音聲調符號表, 1, $E144) ), "" )</f>
        <v/>
      </c>
      <c r="AA144" s="380" t="str" cm="1">
        <f t="array" ref="AA144" xml:space="preserve"> IFERROR( IF( INDEX(聲母資料表, $M144, AA$5)=0, "", INDEX(聲母資料表, $M144, AA$5) ), "")</f>
        <v/>
      </c>
      <c r="AB144" s="380" t="str" cm="1">
        <f t="array" ref="AB144" xml:space="preserve"> IFERROR( INDEX(韻母資料表, $N144, AB$5), "" )</f>
        <v/>
      </c>
      <c r="AC144" s="380" t="str">
        <f t="shared" si="39"/>
        <v/>
      </c>
      <c r="AE144" s="380" t="str" cm="1">
        <f t="array" ref="AE144" xml:space="preserve"> IFERROR( IF( INDEX(聲母資料表, $M144, AE$5)=0, "", INDEX(聲母資料表, $M144, AE$5) ), "")</f>
        <v/>
      </c>
      <c r="AF144" s="380" t="str" cm="1">
        <f t="array" ref="AF144" xml:space="preserve"> IFERROR( INDEX(韻母資料表, $N144, AF$5), "" )</f>
        <v/>
      </c>
      <c r="AG144" s="380" t="str">
        <f t="shared" si="40"/>
        <v/>
      </c>
      <c r="AI144" s="380" t="str" cm="1">
        <f t="array" ref="AI144" xml:space="preserve"> IFERROR( IF( INDEX(聲母資料表, $M144, AI$5)=0, "", INDEX(聲母資料表, $M144, AI$5) ), "")</f>
        <v/>
      </c>
      <c r="AJ144" s="380" t="str" cm="1">
        <f t="array" ref="AJ144" xml:space="preserve"> IFERROR( INDEX(韻母資料表, $N144, AJ$5), "" )</f>
        <v/>
      </c>
      <c r="AK144" s="373" t="str" cm="1">
        <f t="array" ref="AK144" xml:space="preserve"> IFERROR( INDEX(閩拚聲調符號表, $T144, $E144), "" )</f>
        <v/>
      </c>
      <c r="AL144" s="380" t="str">
        <f t="shared" si="41"/>
        <v/>
      </c>
    </row>
    <row r="145" spans="1:38">
      <c r="A145" s="333">
        <f t="shared" si="28"/>
        <v>138</v>
      </c>
      <c r="B145" s="334" t="s">
        <v>397</v>
      </c>
      <c r="C145" s="335" t="s">
        <v>302</v>
      </c>
      <c r="D145" s="335" t="s">
        <v>41</v>
      </c>
      <c r="E145" s="336">
        <v>1</v>
      </c>
      <c r="F145" s="400" t="str" cm="1">
        <f t="array" aca="1" ref="F145" ca="1" xml:space="preserve"> IF($D145="", "", $B145 &amp; " (" &amp; INDIRECT(ADDRESS( ROW(), COLUMN() + F$5 )) &amp; ") " )</f>
        <v xml:space="preserve">遷 (ㄧㄢ) </v>
      </c>
      <c r="G145" s="337" t="str">
        <f t="shared" si="33"/>
        <v>堅一</v>
      </c>
      <c r="H145" s="394" t="str">
        <f t="shared" si="34"/>
        <v>ian</v>
      </c>
      <c r="I145" s="396" t="str">
        <f t="shared" si="35"/>
        <v>ian</v>
      </c>
      <c r="J145" s="381" t="str">
        <f t="shared" si="36"/>
        <v>iān</v>
      </c>
      <c r="K145" s="338" t="str">
        <f t="shared" si="37"/>
        <v>ㄧㄢ</v>
      </c>
      <c r="L145" s="349"/>
      <c r="M145" s="350" t="str">
        <f t="shared" si="29"/>
        <v/>
      </c>
      <c r="N145" s="350">
        <f t="shared" si="30"/>
        <v>31</v>
      </c>
      <c r="O145" s="351" t="str" cm="1">
        <f t="array" ref="O145" xml:space="preserve"> IFERROR( INDEX(聲母資料表, $M145, O$5), "")</f>
        <v/>
      </c>
      <c r="P145" s="351" t="str" cm="1">
        <f t="array" ref="P145" xml:space="preserve"> IFERROR( INDEX(韻母資料表, $N145, P$5), "")</f>
        <v>堅</v>
      </c>
      <c r="Q145" s="352">
        <f t="shared" si="31"/>
        <v>2</v>
      </c>
      <c r="R145" s="395" t="str">
        <f t="shared" si="38"/>
        <v>一</v>
      </c>
      <c r="S145" s="351" t="str" cm="1">
        <f t="array" ref="S145" xml:space="preserve"> IFERROR( INDEX(調符字母, Q145, 1), "")</f>
        <v>a</v>
      </c>
      <c r="T145" s="352">
        <f t="shared" si="32"/>
        <v>1</v>
      </c>
      <c r="U145" s="373" t="str" cm="1">
        <f t="array" ref="U145" xml:space="preserve"> IFERROR( INDEX(聲調對照表, $T145, $E145), "" )</f>
        <v>a</v>
      </c>
      <c r="W145" s="380" t="str" cm="1">
        <f t="array" ref="W145" xml:space="preserve"> IFERROR( IF( INDEX(聲母資料表, $M145, W$5)=0, "", INDEX(聲母資料表, $M145, W$5) ), "")</f>
        <v/>
      </c>
      <c r="X145" s="380" t="str" cm="1">
        <f t="array" ref="X145" xml:space="preserve"> IFERROR( INDEX(韻母資料表, $N145, X$5), "" )</f>
        <v>ㄧㄢ</v>
      </c>
      <c r="Y145" s="380" t="str" cm="1">
        <f t="array" ref="Y145" xml:space="preserve"> IFERROR( IF($E145="", "", INDEX(方音聲調符號表, 1, $E145) ), "" )</f>
        <v/>
      </c>
      <c r="AA145" s="380" t="str" cm="1">
        <f t="array" ref="AA145" xml:space="preserve"> IFERROR( IF( INDEX(聲母資料表, $M145, AA$5)=0, "", INDEX(聲母資料表, $M145, AA$5) ), "")</f>
        <v/>
      </c>
      <c r="AB145" s="380" t="str" cm="1">
        <f t="array" ref="AB145" xml:space="preserve"> IFERROR( INDEX(韻母資料表, $N145, AB$5), "" )</f>
        <v>ian</v>
      </c>
      <c r="AC145" s="380" t="str">
        <f t="shared" si="39"/>
        <v>ian</v>
      </c>
      <c r="AE145" s="380" t="str" cm="1">
        <f t="array" ref="AE145" xml:space="preserve"> IFERROR( IF( INDEX(聲母資料表, $M145, AE$5)=0, "", INDEX(聲母資料表, $M145, AE$5) ), "")</f>
        <v/>
      </c>
      <c r="AF145" s="380" t="str" cm="1">
        <f t="array" ref="AF145" xml:space="preserve"> IFERROR( INDEX(韻母資料表, $N145, AF$5), "" )</f>
        <v>ian</v>
      </c>
      <c r="AG145" s="380" t="str">
        <f t="shared" si="40"/>
        <v>ian</v>
      </c>
      <c r="AI145" s="380" t="str" cm="1">
        <f t="array" ref="AI145" xml:space="preserve"> IFERROR( IF( INDEX(聲母資料表, $M145, AI$5)=0, "", INDEX(聲母資料表, $M145, AI$5) ), "")</f>
        <v/>
      </c>
      <c r="AJ145" s="380" t="str" cm="1">
        <f t="array" ref="AJ145" xml:space="preserve"> IFERROR( INDEX(韻母資料表, $N145, AJ$5), "" )</f>
        <v>ian</v>
      </c>
      <c r="AK145" s="373" t="str" cm="1">
        <f t="array" ref="AK145" xml:space="preserve"> IFERROR( INDEX(閩拚聲調符號表, $T145, $E145), "" )</f>
        <v>ā</v>
      </c>
      <c r="AL145" s="380" t="str">
        <f t="shared" si="41"/>
        <v>iān</v>
      </c>
    </row>
    <row r="146" spans="1:38">
      <c r="A146" s="333">
        <f t="shared" si="28"/>
        <v>139</v>
      </c>
      <c r="B146" s="334" t="s">
        <v>398</v>
      </c>
      <c r="C146" s="335" t="s">
        <v>296</v>
      </c>
      <c r="D146" s="335" t="s">
        <v>79</v>
      </c>
      <c r="E146" s="336">
        <v>4</v>
      </c>
      <c r="F146" s="400" t="str" cm="1">
        <f t="array" aca="1" ref="F146" ca="1" xml:space="preserve"> IF($D146="", "", $B146 &amp; " (" &amp; INDIRECT(ADDRESS( ROW(), COLUMN() + F$5 )) &amp; ") " )</f>
        <v xml:space="preserve">客 (ㄧㆻ) </v>
      </c>
      <c r="G146" s="337" t="str">
        <f t="shared" si="33"/>
        <v>經四</v>
      </c>
      <c r="H146" s="394" t="str">
        <f t="shared" si="34"/>
        <v>ik</v>
      </c>
      <c r="I146" s="396" t="str">
        <f t="shared" si="35"/>
        <v>ik</v>
      </c>
      <c r="J146" s="381" t="str">
        <f t="shared" si="36"/>
        <v>ik</v>
      </c>
      <c r="K146" s="338" t="str">
        <f t="shared" si="37"/>
        <v>ㄧㆻ</v>
      </c>
      <c r="L146" s="349"/>
      <c r="M146" s="350" t="str">
        <f t="shared" si="29"/>
        <v/>
      </c>
      <c r="N146" s="350">
        <f t="shared" si="30"/>
        <v>45</v>
      </c>
      <c r="O146" s="351" t="str" cm="1">
        <f t="array" ref="O146" xml:space="preserve"> IFERROR( INDEX(聲母資料表, $M146, O$5), "")</f>
        <v/>
      </c>
      <c r="P146" s="351" t="str" cm="1">
        <f t="array" ref="P146" xml:space="preserve"> IFERROR( INDEX(韻母資料表, $N146, P$5), "")</f>
        <v>經</v>
      </c>
      <c r="Q146" s="352">
        <f t="shared" si="31"/>
        <v>9</v>
      </c>
      <c r="R146" s="395" t="str">
        <f t="shared" si="38"/>
        <v>四</v>
      </c>
      <c r="S146" s="351" t="str" cm="1">
        <f t="array" ref="S146" xml:space="preserve"> IFERROR( INDEX(調符字母, Q146, 1), "")</f>
        <v>e</v>
      </c>
      <c r="T146" s="352">
        <f t="shared" si="32"/>
        <v>2</v>
      </c>
      <c r="U146" s="373" t="str" cm="1">
        <f t="array" ref="U146" xml:space="preserve"> IFERROR( INDEX(聲調對照表, $T146, $E146), "" )</f>
        <v>e</v>
      </c>
      <c r="W146" s="380" t="str" cm="1">
        <f t="array" ref="W146" xml:space="preserve"> IFERROR( IF( INDEX(聲母資料表, $M146, W$5)=0, "", INDEX(聲母資料表, $M146, W$5) ), "")</f>
        <v/>
      </c>
      <c r="X146" s="380" t="str" cm="1">
        <f t="array" ref="X146" xml:space="preserve"> IFERROR( INDEX(韻母資料表, $N146, X$5), "" )</f>
        <v>ㄧㆻ</v>
      </c>
      <c r="Y146" s="380" t="str" cm="1">
        <f t="array" ref="Y146" xml:space="preserve"> IFERROR( IF($E146="", "", INDEX(方音聲調符號表, 1, $E146) ), "" )</f>
        <v/>
      </c>
      <c r="AA146" s="380" t="str" cm="1">
        <f t="array" ref="AA146" xml:space="preserve"> IFERROR( IF( INDEX(聲母資料表, $M146, AA$5)=0, "", INDEX(聲母資料表, $M146, AA$5) ), "")</f>
        <v/>
      </c>
      <c r="AB146" s="380" t="str" cm="1">
        <f t="array" ref="AB146" xml:space="preserve"> IFERROR( INDEX(韻母資料表, $N146, AB$5), "" )</f>
        <v>ik</v>
      </c>
      <c r="AC146" s="380" t="str">
        <f t="shared" si="39"/>
        <v>ik</v>
      </c>
      <c r="AE146" s="380" t="str" cm="1">
        <f t="array" ref="AE146" xml:space="preserve"> IFERROR( IF( INDEX(聲母資料表, $M146, AE$5)=0, "", INDEX(聲母資料表, $M146, AE$5) ), "")</f>
        <v/>
      </c>
      <c r="AF146" s="380" t="str" cm="1">
        <f t="array" ref="AF146" xml:space="preserve"> IFERROR( INDEX(韻母資料表, $N146, AF$5), "" )</f>
        <v>ik</v>
      </c>
      <c r="AG146" s="380" t="str">
        <f t="shared" si="40"/>
        <v>ik</v>
      </c>
      <c r="AI146" s="380" t="str" cm="1">
        <f t="array" ref="AI146" xml:space="preserve"> IFERROR( IF( INDEX(聲母資料表, $M146, AI$5)=0, "", INDEX(聲母資料表, $M146, AI$5) ), "")</f>
        <v/>
      </c>
      <c r="AJ146" s="380" t="str" cm="1">
        <f t="array" ref="AJ146" xml:space="preserve"> IFERROR( INDEX(韻母資料表, $N146, AJ$5), "" )</f>
        <v>ik</v>
      </c>
      <c r="AK146" s="373" t="str" cm="1">
        <f t="array" ref="AK146" xml:space="preserve"> IFERROR( INDEX(閩拚聲調符號表, $T146, $E146), "" )</f>
        <v>ě</v>
      </c>
      <c r="AL146" s="380" t="str">
        <f t="shared" si="41"/>
        <v>ik</v>
      </c>
    </row>
    <row r="147" spans="1:38">
      <c r="A147" s="333">
        <f t="shared" si="28"/>
        <v>140</v>
      </c>
      <c r="B147" s="334" t="s">
        <v>399</v>
      </c>
      <c r="C147" s="335" t="s">
        <v>299</v>
      </c>
      <c r="D147" s="335" t="s">
        <v>70</v>
      </c>
      <c r="E147" s="336">
        <v>1</v>
      </c>
      <c r="F147" s="400" t="str" cm="1">
        <f t="array" aca="1" ref="F147" ca="1" xml:space="preserve"> IF($D147="", "", $B147 &amp; " (" &amp; INDIRECT(ADDRESS( ROW(), COLUMN() + F$5 )) &amp; ") " )</f>
        <v xml:space="preserve">騷 (ㄙㄜ) </v>
      </c>
      <c r="G147" s="337" t="str">
        <f t="shared" si="33"/>
        <v>高一時</v>
      </c>
      <c r="H147" s="394" t="str">
        <f t="shared" si="34"/>
        <v>so</v>
      </c>
      <c r="I147" s="396" t="str">
        <f t="shared" si="35"/>
        <v>so</v>
      </c>
      <c r="J147" s="381" t="str">
        <f t="shared" si="36"/>
        <v>sō</v>
      </c>
      <c r="K147" s="338" t="str">
        <f t="shared" si="37"/>
        <v>ㄙㄜ</v>
      </c>
      <c r="L147" s="349"/>
      <c r="M147" s="350">
        <f t="shared" si="29"/>
        <v>16</v>
      </c>
      <c r="N147" s="350">
        <f t="shared" si="30"/>
        <v>55</v>
      </c>
      <c r="O147" s="351" t="str" cm="1">
        <f t="array" ref="O147" xml:space="preserve"> IFERROR( INDEX(聲母資料表, $M147, O$5), "")</f>
        <v>時</v>
      </c>
      <c r="P147" s="351" t="str" cm="1">
        <f t="array" ref="P147" xml:space="preserve"> IFERROR( INDEX(韻母資料表, $N147, P$5), "")</f>
        <v>高</v>
      </c>
      <c r="Q147" s="352">
        <f t="shared" si="31"/>
        <v>15</v>
      </c>
      <c r="R147" s="395" t="str">
        <f t="shared" si="38"/>
        <v>一</v>
      </c>
      <c r="S147" s="351" t="str" cm="1">
        <f t="array" ref="S147" xml:space="preserve"> IFERROR( INDEX(調符字母, Q147, 1), "")</f>
        <v>o</v>
      </c>
      <c r="T147" s="352">
        <f t="shared" si="32"/>
        <v>4</v>
      </c>
      <c r="U147" s="373" t="str" cm="1">
        <f t="array" ref="U147" xml:space="preserve"> IFERROR( INDEX(聲調對照表, $T147, $E147), "" )</f>
        <v>o</v>
      </c>
      <c r="W147" s="380" t="str" cm="1">
        <f t="array" ref="W147" xml:space="preserve"> IFERROR( IF( INDEX(聲母資料表, $M147, W$5)=0, "", INDEX(聲母資料表, $M147, W$5) ), "")</f>
        <v>ㄙ</v>
      </c>
      <c r="X147" s="380" t="str" cm="1">
        <f t="array" ref="X147" xml:space="preserve"> IFERROR( INDEX(韻母資料表, $N147, X$5), "" )</f>
        <v>ㄜ</v>
      </c>
      <c r="Y147" s="380" t="str" cm="1">
        <f t="array" ref="Y147" xml:space="preserve"> IFERROR( IF($E147="", "", INDEX(方音聲調符號表, 1, $E147) ), "" )</f>
        <v/>
      </c>
      <c r="AA147" s="380" t="str" cm="1">
        <f t="array" ref="AA147" xml:space="preserve"> IFERROR( IF( INDEX(聲母資料表, $M147, AA$5)=0, "", INDEX(聲母資料表, $M147, AA$5) ), "")</f>
        <v>s</v>
      </c>
      <c r="AB147" s="380" t="str" cm="1">
        <f t="array" ref="AB147" xml:space="preserve"> IFERROR( INDEX(韻母資料表, $N147, AB$5), "" )</f>
        <v>o</v>
      </c>
      <c r="AC147" s="380" t="str">
        <f t="shared" si="39"/>
        <v>o</v>
      </c>
      <c r="AE147" s="380" t="str" cm="1">
        <f t="array" ref="AE147" xml:space="preserve"> IFERROR( IF( INDEX(聲母資料表, $M147, AE$5)=0, "", INDEX(聲母資料表, $M147, AE$5) ), "")</f>
        <v>s</v>
      </c>
      <c r="AF147" s="380" t="str" cm="1">
        <f t="array" ref="AF147" xml:space="preserve"> IFERROR( INDEX(韻母資料表, $N147, AF$5), "" )</f>
        <v>o</v>
      </c>
      <c r="AG147" s="380" t="str">
        <f t="shared" si="40"/>
        <v>o</v>
      </c>
      <c r="AI147" s="380" t="str" cm="1">
        <f t="array" ref="AI147" xml:space="preserve"> IFERROR( IF( INDEX(聲母資料表, $M147, AI$5)=0, "", INDEX(聲母資料表, $M147, AI$5) ), "")</f>
        <v>s</v>
      </c>
      <c r="AJ147" s="380" t="str" cm="1">
        <f t="array" ref="AJ147" xml:space="preserve"> IFERROR( INDEX(韻母資料表, $N147, AJ$5), "" )</f>
        <v>o</v>
      </c>
      <c r="AK147" s="373" t="str" cm="1">
        <f t="array" ref="AK147" xml:space="preserve"> IFERROR( INDEX(閩拚聲調符號表, $T147, $E147), "" )</f>
        <v>ō</v>
      </c>
      <c r="AL147" s="380" t="str">
        <f t="shared" si="41"/>
        <v>ō</v>
      </c>
    </row>
    <row r="148" spans="1:38">
      <c r="A148" s="333">
        <f t="shared" si="28"/>
        <v>141</v>
      </c>
      <c r="B148" s="334" t="s">
        <v>323</v>
      </c>
      <c r="C148" s="335" t="s">
        <v>324</v>
      </c>
      <c r="D148" s="335" t="s">
        <v>110</v>
      </c>
      <c r="E148" s="336">
        <v>5</v>
      </c>
      <c r="F148" s="400" t="str" cm="1">
        <f t="array" aca="1" ref="F148" ca="1" xml:space="preserve"> IF($D148="", "", $B148 &amp; " (" &amp; INDIRECT(ADDRESS( ROW(), COLUMN() + F$5 )) &amp; ") " )</f>
        <v xml:space="preserve">人 (ㄧㄣˊ) </v>
      </c>
      <c r="G148" s="337" t="str">
        <f t="shared" si="33"/>
        <v>巾五</v>
      </c>
      <c r="H148" s="394" t="str">
        <f t="shared" si="34"/>
        <v>în</v>
      </c>
      <c r="I148" s="396" t="str">
        <f t="shared" si="35"/>
        <v>în</v>
      </c>
      <c r="J148" s="381" t="str">
        <f t="shared" si="36"/>
        <v>ìn</v>
      </c>
      <c r="K148" s="338" t="str">
        <f t="shared" si="37"/>
        <v>ㄧㄣˊ</v>
      </c>
      <c r="L148" s="349"/>
      <c r="M148" s="350" t="str">
        <f t="shared" si="29"/>
        <v/>
      </c>
      <c r="N148" s="350">
        <f t="shared" si="30"/>
        <v>42</v>
      </c>
      <c r="O148" s="351" t="str" cm="1">
        <f t="array" ref="O148" xml:space="preserve"> IFERROR( INDEX(聲母資料表, $M148, O$5), "")</f>
        <v/>
      </c>
      <c r="P148" s="351" t="str" cm="1">
        <f t="array" ref="P148" xml:space="preserve"> IFERROR( INDEX(韻母資料表, $N148, P$5), "")</f>
        <v>巾</v>
      </c>
      <c r="Q148" s="352">
        <f t="shared" si="31"/>
        <v>17</v>
      </c>
      <c r="R148" s="395" t="str">
        <f t="shared" si="38"/>
        <v>五</v>
      </c>
      <c r="S148" s="351" t="str" cm="1">
        <f t="array" ref="S148" xml:space="preserve"> IFERROR( INDEX(調符字母, Q148, 1), "")</f>
        <v>i</v>
      </c>
      <c r="T148" s="352">
        <f t="shared" si="32"/>
        <v>3</v>
      </c>
      <c r="U148" s="373" t="str" cm="1">
        <f t="array" ref="U148" xml:space="preserve"> IFERROR( INDEX(聲調對照表, $T148, $E148), "" )</f>
        <v>î</v>
      </c>
      <c r="W148" s="380" t="str" cm="1">
        <f t="array" ref="W148" xml:space="preserve"> IFERROR( IF( INDEX(聲母資料表, $M148, W$5)=0, "", INDEX(聲母資料表, $M148, W$5) ), "")</f>
        <v/>
      </c>
      <c r="X148" s="380" t="str" cm="1">
        <f t="array" ref="X148" xml:space="preserve"> IFERROR( INDEX(韻母資料表, $N148, X$5), "" )</f>
        <v>ㄧㄣ</v>
      </c>
      <c r="Y148" s="380" t="str" cm="1">
        <f t="array" ref="Y148" xml:space="preserve"> IFERROR( IF($E148="", "", INDEX(方音聲調符號表, 1, $E148) ), "" )</f>
        <v>ˊ</v>
      </c>
      <c r="AA148" s="380" t="str" cm="1">
        <f t="array" ref="AA148" xml:space="preserve"> IFERROR( IF( INDEX(聲母資料表, $M148, AA$5)=0, "", INDEX(聲母資料表, $M148, AA$5) ), "")</f>
        <v/>
      </c>
      <c r="AB148" s="380" t="str" cm="1">
        <f t="array" ref="AB148" xml:space="preserve"> IFERROR( INDEX(韻母資料表, $N148, AB$5), "" )</f>
        <v>in</v>
      </c>
      <c r="AC148" s="380" t="str">
        <f t="shared" si="39"/>
        <v>în</v>
      </c>
      <c r="AE148" s="380" t="str" cm="1">
        <f t="array" ref="AE148" xml:space="preserve"> IFERROR( IF( INDEX(聲母資料表, $M148, AE$5)=0, "", INDEX(聲母資料表, $M148, AE$5) ), "")</f>
        <v/>
      </c>
      <c r="AF148" s="380" t="str" cm="1">
        <f t="array" ref="AF148" xml:space="preserve"> IFERROR( INDEX(韻母資料表, $N148, AF$5), "" )</f>
        <v>in</v>
      </c>
      <c r="AG148" s="380" t="str">
        <f t="shared" si="40"/>
        <v>în</v>
      </c>
      <c r="AI148" s="380" t="str" cm="1">
        <f t="array" ref="AI148" xml:space="preserve"> IFERROR( IF( INDEX(聲母資料表, $M148, AI$5)=0, "", INDEX(聲母資料表, $M148, AI$5) ), "")</f>
        <v/>
      </c>
      <c r="AJ148" s="380" t="str" cm="1">
        <f t="array" ref="AJ148" xml:space="preserve"> IFERROR( INDEX(韻母資料表, $N148, AJ$5), "" )</f>
        <v>in</v>
      </c>
      <c r="AK148" s="373" t="str" cm="1">
        <f t="array" ref="AK148" xml:space="preserve"> IFERROR( INDEX(閩拚聲調符號表, $T148, $E148), "" )</f>
        <v>ì</v>
      </c>
      <c r="AL148" s="380" t="str">
        <f t="shared" si="41"/>
        <v>ìn</v>
      </c>
    </row>
    <row r="149" spans="1:38">
      <c r="A149" s="333">
        <f t="shared" si="28"/>
        <v>142</v>
      </c>
      <c r="B149" s="334" t="s">
        <v>303</v>
      </c>
      <c r="C149" s="335"/>
      <c r="D149" s="335"/>
      <c r="E149" s="336"/>
      <c r="F149" s="400" t="str" cm="1">
        <f t="array" aca="1" ref="F149" ca="1" xml:space="preserve"> IF($D149="", "", $B149 &amp; " (" &amp; INDIRECT(ADDRESS( ROW(), COLUMN() + F$5 )) &amp; ") " )</f>
        <v/>
      </c>
      <c r="G149" s="337" t="str">
        <f t="shared" si="33"/>
        <v/>
      </c>
      <c r="H149" s="394" t="str">
        <f t="shared" si="34"/>
        <v/>
      </c>
      <c r="I149" s="396" t="str">
        <f t="shared" si="35"/>
        <v/>
      </c>
      <c r="J149" s="381" t="str">
        <f t="shared" si="36"/>
        <v/>
      </c>
      <c r="K149" s="338" t="str">
        <f t="shared" si="37"/>
        <v/>
      </c>
      <c r="L149" s="349"/>
      <c r="M149" s="350" t="str">
        <f t="shared" si="29"/>
        <v/>
      </c>
      <c r="N149" s="350" t="str">
        <f t="shared" si="30"/>
        <v/>
      </c>
      <c r="O149" s="351" t="str" cm="1">
        <f t="array" ref="O149" xml:space="preserve"> IFERROR( INDEX(聲母資料表, $M149, O$5), "")</f>
        <v/>
      </c>
      <c r="P149" s="351" t="str" cm="1">
        <f t="array" ref="P149" xml:space="preserve"> IFERROR( INDEX(韻母資料表, $N149, P$5), "")</f>
        <v/>
      </c>
      <c r="Q149" s="352" t="str">
        <f t="shared" si="31"/>
        <v/>
      </c>
      <c r="R149" s="395" t="str">
        <f t="shared" si="38"/>
        <v/>
      </c>
      <c r="S149" s="351" t="str" cm="1">
        <f t="array" ref="S149" xml:space="preserve"> IFERROR( INDEX(調符字母, Q149, 1), "")</f>
        <v/>
      </c>
      <c r="T149" s="352" t="str">
        <f t="shared" si="32"/>
        <v/>
      </c>
      <c r="U149" s="373" t="str" cm="1">
        <f t="array" ref="U149" xml:space="preserve"> IFERROR( INDEX(聲調對照表, $T149, $E149), "" )</f>
        <v/>
      </c>
      <c r="W149" s="380" t="str" cm="1">
        <f t="array" ref="W149" xml:space="preserve"> IFERROR( IF( INDEX(聲母資料表, $M149, W$5)=0, "", INDEX(聲母資料表, $M149, W$5) ), "")</f>
        <v/>
      </c>
      <c r="X149" s="380" t="str" cm="1">
        <f t="array" ref="X149" xml:space="preserve"> IFERROR( INDEX(韻母資料表, $N149, X$5), "" )</f>
        <v/>
      </c>
      <c r="Y149" s="380" t="str" cm="1">
        <f t="array" ref="Y149" xml:space="preserve"> IFERROR( IF($E149="", "", INDEX(方音聲調符號表, 1, $E149) ), "" )</f>
        <v/>
      </c>
      <c r="AA149" s="380" t="str" cm="1">
        <f t="array" ref="AA149" xml:space="preserve"> IFERROR( IF( INDEX(聲母資料表, $M149, AA$5)=0, "", INDEX(聲母資料表, $M149, AA$5) ), "")</f>
        <v/>
      </c>
      <c r="AB149" s="380" t="str" cm="1">
        <f t="array" ref="AB149" xml:space="preserve"> IFERROR( INDEX(韻母資料表, $N149, AB$5), "" )</f>
        <v/>
      </c>
      <c r="AC149" s="380" t="str">
        <f t="shared" si="39"/>
        <v/>
      </c>
      <c r="AE149" s="380" t="str" cm="1">
        <f t="array" ref="AE149" xml:space="preserve"> IFERROR( IF( INDEX(聲母資料表, $M149, AE$5)=0, "", INDEX(聲母資料表, $M149, AE$5) ), "")</f>
        <v/>
      </c>
      <c r="AF149" s="380" t="str" cm="1">
        <f t="array" ref="AF149" xml:space="preserve"> IFERROR( INDEX(韻母資料表, $N149, AF$5), "" )</f>
        <v/>
      </c>
      <c r="AG149" s="380" t="str">
        <f t="shared" si="40"/>
        <v/>
      </c>
      <c r="AI149" s="380" t="str" cm="1">
        <f t="array" ref="AI149" xml:space="preserve"> IFERROR( IF( INDEX(聲母資料表, $M149, AI$5)=0, "", INDEX(聲母資料表, $M149, AI$5) ), "")</f>
        <v/>
      </c>
      <c r="AJ149" s="380" t="str" cm="1">
        <f t="array" ref="AJ149" xml:space="preserve"> IFERROR( INDEX(韻母資料表, $N149, AJ$5), "" )</f>
        <v/>
      </c>
      <c r="AK149" s="373" t="str" cm="1">
        <f t="array" ref="AK149" xml:space="preserve"> IFERROR( INDEX(閩拚聲調符號表, $T149, $E149), "" )</f>
        <v/>
      </c>
      <c r="AL149" s="380" t="str">
        <f t="shared" si="41"/>
        <v/>
      </c>
    </row>
    <row r="150" spans="1:38">
      <c r="A150" s="333">
        <f t="shared" si="28"/>
        <v>143</v>
      </c>
      <c r="B150" s="334" t="s">
        <v>400</v>
      </c>
      <c r="C150" s="335" t="s">
        <v>305</v>
      </c>
      <c r="D150" s="335" t="s">
        <v>70</v>
      </c>
      <c r="E150" s="336">
        <v>1</v>
      </c>
      <c r="F150" s="400" t="str" cm="1">
        <f t="array" aca="1" ref="F150" ca="1" xml:space="preserve"> IF($D150="", "", $B150 &amp; " (" &amp; INDIRECT(ADDRESS( ROW(), COLUMN() + F$5 )) &amp; ") " )</f>
        <v xml:space="preserve">多 (ㄊㄜ) </v>
      </c>
      <c r="G150" s="337" t="str">
        <f t="shared" si="33"/>
        <v>高一他</v>
      </c>
      <c r="H150" s="394" t="str">
        <f t="shared" si="34"/>
        <v>tho</v>
      </c>
      <c r="I150" s="396" t="str">
        <f t="shared" si="35"/>
        <v>tho</v>
      </c>
      <c r="J150" s="381" t="str">
        <f t="shared" si="36"/>
        <v>tō</v>
      </c>
      <c r="K150" s="338" t="str">
        <f t="shared" si="37"/>
        <v>ㄊㄜ</v>
      </c>
      <c r="L150" s="349"/>
      <c r="M150" s="350">
        <f t="shared" si="29"/>
        <v>6</v>
      </c>
      <c r="N150" s="350">
        <f t="shared" si="30"/>
        <v>55</v>
      </c>
      <c r="O150" s="351" t="str" cm="1">
        <f t="array" ref="O150" xml:space="preserve"> IFERROR( INDEX(聲母資料表, $M150, O$5), "")</f>
        <v>他</v>
      </c>
      <c r="P150" s="351" t="str" cm="1">
        <f t="array" ref="P150" xml:space="preserve"> IFERROR( INDEX(韻母資料表, $N150, P$5), "")</f>
        <v>高</v>
      </c>
      <c r="Q150" s="352">
        <f t="shared" si="31"/>
        <v>15</v>
      </c>
      <c r="R150" s="395" t="str">
        <f t="shared" si="38"/>
        <v>一</v>
      </c>
      <c r="S150" s="351" t="str" cm="1">
        <f t="array" ref="S150" xml:space="preserve"> IFERROR( INDEX(調符字母, Q150, 1), "")</f>
        <v>o</v>
      </c>
      <c r="T150" s="352">
        <f t="shared" si="32"/>
        <v>4</v>
      </c>
      <c r="U150" s="373" t="str" cm="1">
        <f t="array" ref="U150" xml:space="preserve"> IFERROR( INDEX(聲調對照表, $T150, $E150), "" )</f>
        <v>o</v>
      </c>
      <c r="W150" s="380" t="str" cm="1">
        <f t="array" ref="W150" xml:space="preserve"> IFERROR( IF( INDEX(聲母資料表, $M150, W$5)=0, "", INDEX(聲母資料表, $M150, W$5) ), "")</f>
        <v>ㄊ</v>
      </c>
      <c r="X150" s="380" t="str" cm="1">
        <f t="array" ref="X150" xml:space="preserve"> IFERROR( INDEX(韻母資料表, $N150, X$5), "" )</f>
        <v>ㄜ</v>
      </c>
      <c r="Y150" s="380" t="str" cm="1">
        <f t="array" ref="Y150" xml:space="preserve"> IFERROR( IF($E150="", "", INDEX(方音聲調符號表, 1, $E150) ), "" )</f>
        <v/>
      </c>
      <c r="AA150" s="380" t="str" cm="1">
        <f t="array" ref="AA150" xml:space="preserve"> IFERROR( IF( INDEX(聲母資料表, $M150, AA$5)=0, "", INDEX(聲母資料表, $M150, AA$5) ), "")</f>
        <v>th</v>
      </c>
      <c r="AB150" s="380" t="str" cm="1">
        <f t="array" ref="AB150" xml:space="preserve"> IFERROR( INDEX(韻母資料表, $N150, AB$5), "" )</f>
        <v>o</v>
      </c>
      <c r="AC150" s="380" t="str">
        <f t="shared" si="39"/>
        <v>o</v>
      </c>
      <c r="AE150" s="380" t="str" cm="1">
        <f t="array" ref="AE150" xml:space="preserve"> IFERROR( IF( INDEX(聲母資料表, $M150, AE$5)=0, "", INDEX(聲母資料表, $M150, AE$5) ), "")</f>
        <v>th</v>
      </c>
      <c r="AF150" s="380" t="str" cm="1">
        <f t="array" ref="AF150" xml:space="preserve"> IFERROR( INDEX(韻母資料表, $N150, AF$5), "" )</f>
        <v>o</v>
      </c>
      <c r="AG150" s="380" t="str">
        <f t="shared" si="40"/>
        <v>o</v>
      </c>
      <c r="AI150" s="380" t="str" cm="1">
        <f t="array" ref="AI150" xml:space="preserve"> IFERROR( IF( INDEX(聲母資料表, $M150, AI$5)=0, "", INDEX(聲母資料表, $M150, AI$5) ), "")</f>
        <v>t</v>
      </c>
      <c r="AJ150" s="380" t="str" cm="1">
        <f t="array" ref="AJ150" xml:space="preserve"> IFERROR( INDEX(韻母資料表, $N150, AJ$5), "" )</f>
        <v>o</v>
      </c>
      <c r="AK150" s="373" t="str" cm="1">
        <f t="array" ref="AK150" xml:space="preserve"> IFERROR( INDEX(閩拚聲調符號表, $T150, $E150), "" )</f>
        <v>ō</v>
      </c>
      <c r="AL150" s="380" t="str">
        <f t="shared" si="41"/>
        <v>ō</v>
      </c>
    </row>
    <row r="151" spans="1:38">
      <c r="A151" s="333">
        <f t="shared" si="28"/>
        <v>144</v>
      </c>
      <c r="B151" s="334" t="s">
        <v>401</v>
      </c>
      <c r="C151" s="335" t="s">
        <v>326</v>
      </c>
      <c r="D151" s="335" t="s">
        <v>145</v>
      </c>
      <c r="E151" s="336">
        <v>7</v>
      </c>
      <c r="F151" s="400" t="str" cm="1">
        <f t="array" aca="1" ref="F151" ca="1" xml:space="preserve"> IF($D151="", "", $B151 &amp; " (" &amp; INDIRECT(ADDRESS( ROW(), COLUMN() + F$5 )) &amp; ") " )</f>
        <v xml:space="preserve">會 (ㄏㄨㆤ˫) </v>
      </c>
      <c r="G151" s="337" t="str">
        <f t="shared" si="33"/>
        <v>檜七喜</v>
      </c>
      <c r="H151" s="394" t="str">
        <f t="shared" si="34"/>
        <v>hue</v>
      </c>
      <c r="I151" s="396" t="str">
        <f t="shared" si="35"/>
        <v>hue</v>
      </c>
      <c r="J151" s="381" t="str">
        <f t="shared" si="36"/>
        <v>hue</v>
      </c>
      <c r="K151" s="338" t="str">
        <f t="shared" si="37"/>
        <v>ㄏㄨㆤ˫</v>
      </c>
      <c r="L151" s="349"/>
      <c r="M151" s="350">
        <f t="shared" si="29"/>
        <v>21</v>
      </c>
      <c r="N151" s="350">
        <f t="shared" si="30"/>
        <v>78</v>
      </c>
      <c r="O151" s="351" t="str" cm="1">
        <f t="array" ref="O151" xml:space="preserve"> IFERROR( INDEX(聲母資料表, $M151, O$5), "")</f>
        <v>喜</v>
      </c>
      <c r="P151" s="351" t="str" cm="1">
        <f t="array" ref="P151" xml:space="preserve"> IFERROR( INDEX(韻母資料表, $N151, P$5), "")</f>
        <v>檜</v>
      </c>
      <c r="Q151" s="352">
        <f t="shared" si="31"/>
        <v>25</v>
      </c>
      <c r="R151" s="395" t="str">
        <f t="shared" si="38"/>
        <v>七</v>
      </c>
      <c r="S151" s="351" t="str" cm="1">
        <f t="array" ref="S151" xml:space="preserve"> IFERROR( INDEX(調符字母, Q151, 1), "")</f>
        <v>o</v>
      </c>
      <c r="T151" s="352">
        <f t="shared" si="32"/>
        <v>4</v>
      </c>
      <c r="U151" s="373" t="str" cm="1">
        <f t="array" ref="U151" xml:space="preserve"> IFERROR( INDEX(聲調對照表, $T151, $E151), "" )</f>
        <v>ō</v>
      </c>
      <c r="W151" s="380" t="str" cm="1">
        <f t="array" ref="W151" xml:space="preserve"> IFERROR( IF( INDEX(聲母資料表, $M151, W$5)=0, "", INDEX(聲母資料表, $M151, W$5) ), "")</f>
        <v>ㄏ</v>
      </c>
      <c r="X151" s="380" t="str" cm="1">
        <f t="array" ref="X151" xml:space="preserve"> IFERROR( INDEX(韻母資料表, $N151, X$5), "" )</f>
        <v>ㄨㆤ</v>
      </c>
      <c r="Y151" s="380" t="str" cm="1">
        <f t="array" ref="Y151" xml:space="preserve"> IFERROR( IF($E151="", "", INDEX(方音聲調符號表, 1, $E151) ), "" )</f>
        <v>˫</v>
      </c>
      <c r="AA151" s="380" t="str" cm="1">
        <f t="array" ref="AA151" xml:space="preserve"> IFERROR( IF( INDEX(聲母資料表, $M151, AA$5)=0, "", INDEX(聲母資料表, $M151, AA$5) ), "")</f>
        <v>h</v>
      </c>
      <c r="AB151" s="380" t="str" cm="1">
        <f t="array" ref="AB151" xml:space="preserve"> IFERROR( INDEX(韻母資料表, $N151, AB$5), "" )</f>
        <v>ue</v>
      </c>
      <c r="AC151" s="380" t="str">
        <f t="shared" si="39"/>
        <v>ue</v>
      </c>
      <c r="AE151" s="380" t="str" cm="1">
        <f t="array" ref="AE151" xml:space="preserve"> IFERROR( IF( INDEX(聲母資料表, $M151, AE$5)=0, "", INDEX(聲母資料表, $M151, AE$5) ), "")</f>
        <v>h</v>
      </c>
      <c r="AF151" s="380" t="str" cm="1">
        <f t="array" ref="AF151" xml:space="preserve"> IFERROR( INDEX(韻母資料表, $N151, AF$5), "" )</f>
        <v>ue</v>
      </c>
      <c r="AG151" s="380" t="str">
        <f t="shared" si="40"/>
        <v>ue</v>
      </c>
      <c r="AI151" s="380" t="str" cm="1">
        <f t="array" ref="AI151" xml:space="preserve"> IFERROR( IF( INDEX(聲母資料表, $M151, AI$5)=0, "", INDEX(聲母資料表, $M151, AI$5) ), "")</f>
        <v>h</v>
      </c>
      <c r="AJ151" s="380" t="str" cm="1">
        <f t="array" ref="AJ151" xml:space="preserve"> IFERROR( INDEX(韻母資料表, $N151, AJ$5), "" )</f>
        <v>ue</v>
      </c>
      <c r="AK151" s="373" t="str" cm="1">
        <f t="array" ref="AK151" xml:space="preserve"> IFERROR( INDEX(閩拚聲調符號表, $T151, $E151), "" )</f>
        <v>ō</v>
      </c>
      <c r="AL151" s="380" t="str">
        <f t="shared" si="41"/>
        <v>ue</v>
      </c>
    </row>
    <row r="152" spans="1:38">
      <c r="A152" s="333">
        <f t="shared" si="28"/>
        <v>145</v>
      </c>
      <c r="B152" s="334" t="s">
        <v>344</v>
      </c>
      <c r="C152" s="335" t="s">
        <v>317</v>
      </c>
      <c r="D152" s="335" t="s">
        <v>49</v>
      </c>
      <c r="E152" s="336">
        <v>1</v>
      </c>
      <c r="F152" s="400" t="str" cm="1">
        <f t="array" aca="1" ref="F152" ca="1" xml:space="preserve"> IF($D152="", "", $B152 &amp; " (" &amp; INDIRECT(ADDRESS( ROW(), COLUMN() + F$5 )) &amp; ") " )</f>
        <v xml:space="preserve">於 (ㄧ) </v>
      </c>
      <c r="G152" s="337" t="str">
        <f t="shared" si="33"/>
        <v>居一英</v>
      </c>
      <c r="H152" s="394" t="str">
        <f t="shared" si="34"/>
        <v>i</v>
      </c>
      <c r="I152" s="396" t="str">
        <f t="shared" si="35"/>
        <v>i</v>
      </c>
      <c r="J152" s="381" t="str">
        <f t="shared" si="36"/>
        <v>ī</v>
      </c>
      <c r="K152" s="338" t="str">
        <f t="shared" si="37"/>
        <v>ㄧ</v>
      </c>
      <c r="L152" s="349"/>
      <c r="M152" s="350">
        <f t="shared" si="29"/>
        <v>22</v>
      </c>
      <c r="N152" s="350">
        <f t="shared" si="30"/>
        <v>23</v>
      </c>
      <c r="O152" s="351" t="str" cm="1">
        <f t="array" ref="O152" xml:space="preserve"> IFERROR( INDEX(聲母資料表, $M152, O$5), "")</f>
        <v>英</v>
      </c>
      <c r="P152" s="351" t="str" cm="1">
        <f t="array" ref="P152" xml:space="preserve"> IFERROR( INDEX(韻母資料表, $N152, P$5), "")</f>
        <v>居</v>
      </c>
      <c r="Q152" s="352">
        <f t="shared" si="31"/>
        <v>29</v>
      </c>
      <c r="R152" s="395" t="str">
        <f t="shared" si="38"/>
        <v>一</v>
      </c>
      <c r="S152" s="351" t="str" cm="1">
        <f t="array" ref="S152" xml:space="preserve"> IFERROR( INDEX(調符字母, Q152, 1), "")</f>
        <v>i</v>
      </c>
      <c r="T152" s="352">
        <f t="shared" si="32"/>
        <v>3</v>
      </c>
      <c r="U152" s="373" t="str" cm="1">
        <f t="array" ref="U152" xml:space="preserve"> IFERROR( INDEX(聲調對照表, $T152, $E152), "" )</f>
        <v>i</v>
      </c>
      <c r="W152" s="380" t="str" cm="1">
        <f t="array" ref="W152" xml:space="preserve"> IFERROR( IF( INDEX(聲母資料表, $M152, W$5)=0, "", INDEX(聲母資料表, $M152, W$5) ), "")</f>
        <v/>
      </c>
      <c r="X152" s="380" t="str" cm="1">
        <f t="array" ref="X152" xml:space="preserve"> IFERROR( INDEX(韻母資料表, $N152, X$5), "" )</f>
        <v>ㄧ</v>
      </c>
      <c r="Y152" s="380" t="str" cm="1">
        <f t="array" ref="Y152" xml:space="preserve"> IFERROR( IF($E152="", "", INDEX(方音聲調符號表, 1, $E152) ), "" )</f>
        <v/>
      </c>
      <c r="AA152" s="380" t="str" cm="1">
        <f t="array" ref="AA152" xml:space="preserve"> IFERROR( IF( INDEX(聲母資料表, $M152, AA$5)=0, "", INDEX(聲母資料表, $M152, AA$5) ), "")</f>
        <v xml:space="preserve"> </v>
      </c>
      <c r="AB152" s="380" t="str" cm="1">
        <f t="array" ref="AB152" xml:space="preserve"> IFERROR( INDEX(韻母資料表, $N152, AB$5), "" )</f>
        <v>i</v>
      </c>
      <c r="AC152" s="380" t="str">
        <f t="shared" si="39"/>
        <v>i</v>
      </c>
      <c r="AE152" s="380" t="str" cm="1">
        <f t="array" ref="AE152" xml:space="preserve"> IFERROR( IF( INDEX(聲母資料表, $M152, AE$5)=0, "", INDEX(聲母資料表, $M152, AE$5) ), "")</f>
        <v xml:space="preserve"> </v>
      </c>
      <c r="AF152" s="380" t="str" cm="1">
        <f t="array" ref="AF152" xml:space="preserve"> IFERROR( INDEX(韻母資料表, $N152, AF$5), "" )</f>
        <v>i</v>
      </c>
      <c r="AG152" s="380" t="str">
        <f t="shared" si="40"/>
        <v>i</v>
      </c>
      <c r="AI152" s="380" t="str" cm="1">
        <f t="array" ref="AI152" xml:space="preserve"> IFERROR( IF( INDEX(聲母資料表, $M152, AI$5)=0, "", INDEX(聲母資料表, $M152, AI$5) ), "")</f>
        <v/>
      </c>
      <c r="AJ152" s="380" t="str" cm="1">
        <f t="array" ref="AJ152" xml:space="preserve"> IFERROR( INDEX(韻母資料表, $N152, AJ$5), "" )</f>
        <v>i</v>
      </c>
      <c r="AK152" s="373" t="str" cm="1">
        <f t="array" ref="AK152" xml:space="preserve"> IFERROR( INDEX(閩拚聲調符號表, $T152, $E152), "" )</f>
        <v>ī</v>
      </c>
      <c r="AL152" s="380" t="str">
        <f t="shared" si="41"/>
        <v>ī</v>
      </c>
    </row>
    <row r="153" spans="1:38">
      <c r="A153" s="333">
        <f t="shared" si="28"/>
        <v>146</v>
      </c>
      <c r="B153" s="334" t="s">
        <v>381</v>
      </c>
      <c r="C153" s="335" t="s">
        <v>302</v>
      </c>
      <c r="D153" s="335" t="s">
        <v>38</v>
      </c>
      <c r="E153" s="336">
        <v>2</v>
      </c>
      <c r="F153" s="400" t="str" cm="1">
        <f t="array" aca="1" ref="F153" ca="1" xml:space="preserve"> IF($D153="", "", $B153 &amp; " (" &amp; INDIRECT(ADDRESS( ROW(), COLUMN() + F$5 )) &amp; ") " )</f>
        <v xml:space="preserve">此 (ㄨˋ) </v>
      </c>
      <c r="G153" s="337" t="str">
        <f t="shared" si="33"/>
        <v>艍二</v>
      </c>
      <c r="H153" s="394" t="str">
        <f t="shared" si="34"/>
        <v>ú</v>
      </c>
      <c r="I153" s="396" t="str">
        <f t="shared" si="35"/>
        <v>ú</v>
      </c>
      <c r="J153" s="381" t="str">
        <f t="shared" si="36"/>
        <v>ú</v>
      </c>
      <c r="K153" s="338" t="str">
        <f t="shared" si="37"/>
        <v>ㄨˋ</v>
      </c>
      <c r="L153" s="349"/>
      <c r="M153" s="350" t="str">
        <f t="shared" si="29"/>
        <v/>
      </c>
      <c r="N153" s="350">
        <f t="shared" si="30"/>
        <v>65</v>
      </c>
      <c r="O153" s="351" t="str" cm="1">
        <f t="array" ref="O153" xml:space="preserve"> IFERROR( INDEX(聲母資料表, $M153, O$5), "")</f>
        <v/>
      </c>
      <c r="P153" s="351" t="str" cm="1">
        <f t="array" ref="P153" xml:space="preserve"> IFERROR( INDEX(韻母資料表, $N153, P$5), "")</f>
        <v>艍</v>
      </c>
      <c r="Q153" s="352">
        <f t="shared" si="31"/>
        <v>27</v>
      </c>
      <c r="R153" s="395" t="str">
        <f t="shared" si="38"/>
        <v>二</v>
      </c>
      <c r="S153" s="351" t="str" cm="1">
        <f t="array" ref="S153" xml:space="preserve"> IFERROR( INDEX(調符字母, Q153, 1), "")</f>
        <v>u</v>
      </c>
      <c r="T153" s="352">
        <f t="shared" si="32"/>
        <v>6</v>
      </c>
      <c r="U153" s="373" t="str" cm="1">
        <f t="array" ref="U153" xml:space="preserve"> IFERROR( INDEX(聲調對照表, $T153, $E153), "" )</f>
        <v>ú</v>
      </c>
      <c r="W153" s="380" t="str" cm="1">
        <f t="array" ref="W153" xml:space="preserve"> IFERROR( IF( INDEX(聲母資料表, $M153, W$5)=0, "", INDEX(聲母資料表, $M153, W$5) ), "")</f>
        <v/>
      </c>
      <c r="X153" s="380" t="str" cm="1">
        <f t="array" ref="X153" xml:space="preserve"> IFERROR( INDEX(韻母資料表, $N153, X$5), "" )</f>
        <v>ㄨ</v>
      </c>
      <c r="Y153" s="380" t="str" cm="1">
        <f t="array" ref="Y153" xml:space="preserve"> IFERROR( IF($E153="", "", INDEX(方音聲調符號表, 1, $E153) ), "" )</f>
        <v>ˋ</v>
      </c>
      <c r="AA153" s="380" t="str" cm="1">
        <f t="array" ref="AA153" xml:space="preserve"> IFERROR( IF( INDEX(聲母資料表, $M153, AA$5)=0, "", INDEX(聲母資料表, $M153, AA$5) ), "")</f>
        <v/>
      </c>
      <c r="AB153" s="380" t="str" cm="1">
        <f t="array" ref="AB153" xml:space="preserve"> IFERROR( INDEX(韻母資料表, $N153, AB$5), "" )</f>
        <v>u</v>
      </c>
      <c r="AC153" s="380" t="str">
        <f t="shared" si="39"/>
        <v>ú</v>
      </c>
      <c r="AE153" s="380" t="str" cm="1">
        <f t="array" ref="AE153" xml:space="preserve"> IFERROR( IF( INDEX(聲母資料表, $M153, AE$5)=0, "", INDEX(聲母資料表, $M153, AE$5) ), "")</f>
        <v/>
      </c>
      <c r="AF153" s="380" t="str" cm="1">
        <f t="array" ref="AF153" xml:space="preserve"> IFERROR( INDEX(韻母資料表, $N153, AF$5), "" )</f>
        <v>u</v>
      </c>
      <c r="AG153" s="380" t="str">
        <f t="shared" si="40"/>
        <v>ú</v>
      </c>
      <c r="AI153" s="380" t="str" cm="1">
        <f t="array" ref="AI153" xml:space="preserve"> IFERROR( IF( INDEX(聲母資料表, $M153, AI$5)=0, "", INDEX(聲母資料表, $M153, AI$5) ), "")</f>
        <v/>
      </c>
      <c r="AJ153" s="380" t="str" cm="1">
        <f t="array" ref="AJ153" xml:space="preserve"> IFERROR( INDEX(韻母資料表, $N153, AJ$5), "" )</f>
        <v>u</v>
      </c>
      <c r="AK153" s="373" t="str" cm="1">
        <f t="array" ref="AK153" xml:space="preserve"> IFERROR( INDEX(閩拚聲調符號表, $T153, $E153), "" )</f>
        <v>ú</v>
      </c>
      <c r="AL153" s="380" t="str">
        <f t="shared" si="41"/>
        <v>ú</v>
      </c>
    </row>
    <row r="154" spans="1:38">
      <c r="A154" s="333">
        <f t="shared" si="28"/>
        <v>147</v>
      </c>
      <c r="B154" s="334" t="s">
        <v>303</v>
      </c>
      <c r="C154" s="335"/>
      <c r="D154" s="335"/>
      <c r="E154" s="336"/>
      <c r="F154" s="400" t="str" cm="1">
        <f t="array" aca="1" ref="F154" ca="1" xml:space="preserve"> IF($D154="", "", $B154 &amp; " (" &amp; INDIRECT(ADDRESS( ROW(), COLUMN() + F$5 )) &amp; ") " )</f>
        <v/>
      </c>
      <c r="G154" s="337" t="str">
        <f t="shared" si="33"/>
        <v/>
      </c>
      <c r="H154" s="394" t="str">
        <f t="shared" si="34"/>
        <v/>
      </c>
      <c r="I154" s="396" t="str">
        <f t="shared" si="35"/>
        <v/>
      </c>
      <c r="J154" s="381" t="str">
        <f t="shared" si="36"/>
        <v/>
      </c>
      <c r="K154" s="338" t="str">
        <f t="shared" si="37"/>
        <v/>
      </c>
      <c r="L154" s="349"/>
      <c r="M154" s="350" t="str">
        <f t="shared" si="29"/>
        <v/>
      </c>
      <c r="N154" s="350" t="str">
        <f t="shared" si="30"/>
        <v/>
      </c>
      <c r="O154" s="351" t="str" cm="1">
        <f t="array" ref="O154" xml:space="preserve"> IFERROR( INDEX(聲母資料表, $M154, O$5), "")</f>
        <v/>
      </c>
      <c r="P154" s="351" t="str" cm="1">
        <f t="array" ref="P154" xml:space="preserve"> IFERROR( INDEX(韻母資料表, $N154, P$5), "")</f>
        <v/>
      </c>
      <c r="Q154" s="352" t="str">
        <f t="shared" si="31"/>
        <v/>
      </c>
      <c r="R154" s="395" t="str">
        <f t="shared" si="38"/>
        <v/>
      </c>
      <c r="S154" s="351" t="str" cm="1">
        <f t="array" ref="S154" xml:space="preserve"> IFERROR( INDEX(調符字母, Q154, 1), "")</f>
        <v/>
      </c>
      <c r="T154" s="352" t="str">
        <f t="shared" si="32"/>
        <v/>
      </c>
      <c r="U154" s="373" t="str" cm="1">
        <f t="array" ref="U154" xml:space="preserve"> IFERROR( INDEX(聲調對照表, $T154, $E154), "" )</f>
        <v/>
      </c>
      <c r="W154" s="380" t="str" cm="1">
        <f t="array" ref="W154" xml:space="preserve"> IFERROR( IF( INDEX(聲母資料表, $M154, W$5)=0, "", INDEX(聲母資料表, $M154, W$5) ), "")</f>
        <v/>
      </c>
      <c r="X154" s="380" t="str" cm="1">
        <f t="array" ref="X154" xml:space="preserve"> IFERROR( INDEX(韻母資料表, $N154, X$5), "" )</f>
        <v/>
      </c>
      <c r="Y154" s="380" t="str" cm="1">
        <f t="array" ref="Y154" xml:space="preserve"> IFERROR( IF($E154="", "", INDEX(方音聲調符號表, 1, $E154) ), "" )</f>
        <v/>
      </c>
      <c r="AA154" s="380" t="str" cm="1">
        <f t="array" ref="AA154" xml:space="preserve"> IFERROR( IF( INDEX(聲母資料表, $M154, AA$5)=0, "", INDEX(聲母資料表, $M154, AA$5) ), "")</f>
        <v/>
      </c>
      <c r="AB154" s="380" t="str" cm="1">
        <f t="array" ref="AB154" xml:space="preserve"> IFERROR( INDEX(韻母資料表, $N154, AB$5), "" )</f>
        <v/>
      </c>
      <c r="AC154" s="380" t="str">
        <f t="shared" si="39"/>
        <v/>
      </c>
      <c r="AE154" s="380" t="str" cm="1">
        <f t="array" ref="AE154" xml:space="preserve"> IFERROR( IF( INDEX(聲母資料表, $M154, AE$5)=0, "", INDEX(聲母資料表, $M154, AE$5) ), "")</f>
        <v/>
      </c>
      <c r="AF154" s="380" t="str" cm="1">
        <f t="array" ref="AF154" xml:space="preserve"> IFERROR( INDEX(韻母資料表, $N154, AF$5), "" )</f>
        <v/>
      </c>
      <c r="AG154" s="380" t="str">
        <f t="shared" si="40"/>
        <v/>
      </c>
      <c r="AI154" s="380" t="str" cm="1">
        <f t="array" ref="AI154" xml:space="preserve"> IFERROR( IF( INDEX(聲母資料表, $M154, AI$5)=0, "", INDEX(聲母資料表, $M154, AI$5) ), "")</f>
        <v/>
      </c>
      <c r="AJ154" s="380" t="str" cm="1">
        <f t="array" ref="AJ154" xml:space="preserve"> IFERROR( INDEX(韻母資料表, $N154, AJ$5), "" )</f>
        <v/>
      </c>
      <c r="AK154" s="373" t="str" cm="1">
        <f t="array" ref="AK154" xml:space="preserve"> IFERROR( INDEX(閩拚聲調符號表, $T154, $E154), "" )</f>
        <v/>
      </c>
      <c r="AL154" s="380" t="str">
        <f t="shared" si="41"/>
        <v/>
      </c>
    </row>
    <row r="155" spans="1:38">
      <c r="A155" s="333">
        <f t="shared" si="28"/>
        <v>148</v>
      </c>
      <c r="B155" s="334" t="s">
        <v>402</v>
      </c>
      <c r="C155" s="335" t="s">
        <v>292</v>
      </c>
      <c r="D155" s="335" t="s">
        <v>71</v>
      </c>
      <c r="E155" s="336">
        <v>2</v>
      </c>
      <c r="F155" s="400" t="str" cm="1">
        <f t="array" aca="1" ref="F155" ca="1" xml:space="preserve"> IF($D155="", "", $B155 &amp; " (" &amp; INDIRECT(ADDRESS( ROW(), COLUMN() + F$5 )) &amp; ") " )</f>
        <v xml:space="preserve">覽 (ㄌㆰˋ) </v>
      </c>
      <c r="G155" s="337" t="str">
        <f t="shared" si="33"/>
        <v>甘二柳</v>
      </c>
      <c r="H155" s="394" t="str">
        <f t="shared" si="34"/>
        <v>lám</v>
      </c>
      <c r="I155" s="396" t="str">
        <f t="shared" si="35"/>
        <v>lám</v>
      </c>
      <c r="J155" s="381" t="str">
        <f t="shared" si="36"/>
        <v>lám</v>
      </c>
      <c r="K155" s="338" t="str">
        <f t="shared" si="37"/>
        <v>ㄌㆰˋ</v>
      </c>
      <c r="L155" s="349"/>
      <c r="M155" s="350">
        <f t="shared" si="29"/>
        <v>8</v>
      </c>
      <c r="N155" s="350">
        <f t="shared" si="30"/>
        <v>7</v>
      </c>
      <c r="O155" s="351" t="str" cm="1">
        <f t="array" ref="O155" xml:space="preserve"> IFERROR( INDEX(聲母資料表, $M155, O$5), "")</f>
        <v>柳</v>
      </c>
      <c r="P155" s="351" t="str" cm="1">
        <f t="array" ref="P155" xml:space="preserve"> IFERROR( INDEX(韻母資料表, $N155, P$5), "")</f>
        <v>甘</v>
      </c>
      <c r="Q155" s="352">
        <f t="shared" si="31"/>
        <v>19</v>
      </c>
      <c r="R155" s="395" t="str">
        <f t="shared" si="38"/>
        <v>二</v>
      </c>
      <c r="S155" s="351" t="str" cm="1">
        <f t="array" ref="S155" xml:space="preserve"> IFERROR( INDEX(調符字母, Q155, 1), "")</f>
        <v>a</v>
      </c>
      <c r="T155" s="352">
        <f t="shared" si="32"/>
        <v>1</v>
      </c>
      <c r="U155" s="373" t="str" cm="1">
        <f t="array" ref="U155" xml:space="preserve"> IFERROR( INDEX(聲調對照表, $T155, $E155), "" )</f>
        <v>á</v>
      </c>
      <c r="W155" s="380" t="str" cm="1">
        <f t="array" ref="W155" xml:space="preserve"> IFERROR( IF( INDEX(聲母資料表, $M155, W$5)=0, "", INDEX(聲母資料表, $M155, W$5) ), "")</f>
        <v>ㄌ</v>
      </c>
      <c r="X155" s="380" t="str" cm="1">
        <f t="array" ref="X155" xml:space="preserve"> IFERROR( INDEX(韻母資料表, $N155, X$5), "" )</f>
        <v>ㆰ</v>
      </c>
      <c r="Y155" s="380" t="str" cm="1">
        <f t="array" ref="Y155" xml:space="preserve"> IFERROR( IF($E155="", "", INDEX(方音聲調符號表, 1, $E155) ), "" )</f>
        <v>ˋ</v>
      </c>
      <c r="AA155" s="380" t="str" cm="1">
        <f t="array" ref="AA155" xml:space="preserve"> IFERROR( IF( INDEX(聲母資料表, $M155, AA$5)=0, "", INDEX(聲母資料表, $M155, AA$5) ), "")</f>
        <v>l</v>
      </c>
      <c r="AB155" s="380" t="str" cm="1">
        <f t="array" ref="AB155" xml:space="preserve"> IFERROR( INDEX(韻母資料表, $N155, AB$5), "" )</f>
        <v>am</v>
      </c>
      <c r="AC155" s="380" t="str">
        <f t="shared" si="39"/>
        <v>ám</v>
      </c>
      <c r="AE155" s="380" t="str" cm="1">
        <f t="array" ref="AE155" xml:space="preserve"> IFERROR( IF( INDEX(聲母資料表, $M155, AE$5)=0, "", INDEX(聲母資料表, $M155, AE$5) ), "")</f>
        <v>l</v>
      </c>
      <c r="AF155" s="380" t="str" cm="1">
        <f t="array" ref="AF155" xml:space="preserve"> IFERROR( INDEX(韻母資料表, $N155, AF$5), "" )</f>
        <v>am</v>
      </c>
      <c r="AG155" s="380" t="str">
        <f t="shared" si="40"/>
        <v>ám</v>
      </c>
      <c r="AI155" s="380" t="str" cm="1">
        <f t="array" ref="AI155" xml:space="preserve"> IFERROR( IF( INDEX(聲母資料表, $M155, AI$5)=0, "", INDEX(聲母資料表, $M155, AI$5) ), "")</f>
        <v>l</v>
      </c>
      <c r="AJ155" s="380" t="str" cm="1">
        <f t="array" ref="AJ155" xml:space="preserve"> IFERROR( INDEX(韻母資料表, $N155, AJ$5), "" )</f>
        <v>am</v>
      </c>
      <c r="AK155" s="373" t="str" cm="1">
        <f t="array" ref="AK155" xml:space="preserve"> IFERROR( INDEX(閩拚聲調符號表, $T155, $E155), "" )</f>
        <v>á</v>
      </c>
      <c r="AL155" s="380" t="str">
        <f t="shared" si="41"/>
        <v>ám</v>
      </c>
    </row>
    <row r="156" spans="1:38">
      <c r="A156" s="333">
        <f t="shared" si="28"/>
        <v>149</v>
      </c>
      <c r="B156" s="334" t="s">
        <v>403</v>
      </c>
      <c r="C156" s="335" t="s">
        <v>319</v>
      </c>
      <c r="D156" s="335" t="s">
        <v>36</v>
      </c>
      <c r="E156" s="336">
        <v>8</v>
      </c>
      <c r="F156" s="400" t="str" cm="1">
        <f t="array" aca="1" ref="F156" ca="1" xml:space="preserve"> IF($D156="", "", $B156 &amp; " (" &amp; INDIRECT(ADDRESS( ROW(), COLUMN() + F$5 )) &amp; ") " )</f>
        <v xml:space="preserve">物 (ㄅㄨㆵ˙) </v>
      </c>
      <c r="G156" s="337" t="str">
        <f t="shared" si="33"/>
        <v>君八邊</v>
      </c>
      <c r="H156" s="394" t="str">
        <f t="shared" si="34"/>
        <v>pu̍t</v>
      </c>
      <c r="I156" s="396" t="str">
        <f t="shared" si="35"/>
        <v>pu̍t</v>
      </c>
      <c r="J156" s="381" t="str">
        <f t="shared" si="36"/>
        <v>bút</v>
      </c>
      <c r="K156" s="338" t="str">
        <f t="shared" si="37"/>
        <v>ㄅㄨㆵ˙</v>
      </c>
      <c r="L156" s="349"/>
      <c r="M156" s="350">
        <f t="shared" si="29"/>
        <v>1</v>
      </c>
      <c r="N156" s="350">
        <f t="shared" si="30"/>
        <v>85</v>
      </c>
      <c r="O156" s="351" t="str" cm="1">
        <f t="array" ref="O156" xml:space="preserve"> IFERROR( INDEX(聲母資料表, $M156, O$5), "")</f>
        <v>邊</v>
      </c>
      <c r="P156" s="351" t="str" cm="1">
        <f t="array" ref="P156" xml:space="preserve"> IFERROR( INDEX(韻母資料表, $N156, P$5), "")</f>
        <v>君</v>
      </c>
      <c r="Q156" s="352">
        <f t="shared" si="31"/>
        <v>1</v>
      </c>
      <c r="R156" s="395" t="str">
        <f t="shared" si="38"/>
        <v>八</v>
      </c>
      <c r="S156" s="351" t="str" cm="1">
        <f t="array" ref="S156" xml:space="preserve"> IFERROR( INDEX(調符字母, Q156, 1), "")</f>
        <v>u</v>
      </c>
      <c r="T156" s="352">
        <f t="shared" si="32"/>
        <v>6</v>
      </c>
      <c r="U156" s="373" t="str" cm="1">
        <f t="array" ref="U156" xml:space="preserve"> IFERROR( INDEX(聲調對照表, $T156, $E156), "" )</f>
        <v>u̍</v>
      </c>
      <c r="W156" s="380" t="str" cm="1">
        <f t="array" ref="W156" xml:space="preserve"> IFERROR( IF( INDEX(聲母資料表, $M156, W$5)=0, "", INDEX(聲母資料表, $M156, W$5) ), "")</f>
        <v>ㄅ</v>
      </c>
      <c r="X156" s="380" t="str" cm="1">
        <f t="array" ref="X156" xml:space="preserve"> IFERROR( INDEX(韻母資料表, $N156, X$5), "" )</f>
        <v>ㄨㆵ</v>
      </c>
      <c r="Y156" s="380" t="str" cm="1">
        <f t="array" ref="Y156" xml:space="preserve"> IFERROR( IF($E156="", "", INDEX(方音聲調符號表, 1, $E156) ), "" )</f>
        <v>˙</v>
      </c>
      <c r="AA156" s="380" t="str" cm="1">
        <f t="array" ref="AA156" xml:space="preserve"> IFERROR( IF( INDEX(聲母資料表, $M156, AA$5)=0, "", INDEX(聲母資料表, $M156, AA$5) ), "")</f>
        <v>p</v>
      </c>
      <c r="AB156" s="380" t="str" cm="1">
        <f t="array" ref="AB156" xml:space="preserve"> IFERROR( INDEX(韻母資料表, $N156, AB$5), "" )</f>
        <v>ut</v>
      </c>
      <c r="AC156" s="380" t="str">
        <f t="shared" si="39"/>
        <v>u̍t</v>
      </c>
      <c r="AE156" s="380" t="str" cm="1">
        <f t="array" ref="AE156" xml:space="preserve"> IFERROR( IF( INDEX(聲母資料表, $M156, AE$5)=0, "", INDEX(聲母資料表, $M156, AE$5) ), "")</f>
        <v>p</v>
      </c>
      <c r="AF156" s="380" t="str" cm="1">
        <f t="array" ref="AF156" xml:space="preserve"> IFERROR( INDEX(韻母資料表, $N156, AF$5), "" )</f>
        <v>ut</v>
      </c>
      <c r="AG156" s="380" t="str">
        <f t="shared" si="40"/>
        <v>u̍t</v>
      </c>
      <c r="AI156" s="380" t="str" cm="1">
        <f t="array" ref="AI156" xml:space="preserve"> IFERROR( IF( INDEX(聲母資料表, $M156, AI$5)=0, "", INDEX(聲母資料表, $M156, AI$5) ), "")</f>
        <v>b</v>
      </c>
      <c r="AJ156" s="380" t="str" cm="1">
        <f t="array" ref="AJ156" xml:space="preserve"> IFERROR( INDEX(韻母資料表, $N156, AJ$5), "" )</f>
        <v>ut</v>
      </c>
      <c r="AK156" s="373" t="str" cm="1">
        <f t="array" ref="AK156" xml:space="preserve"> IFERROR( INDEX(閩拚聲調符號表, $T156, $E156), "" )</f>
        <v>ú</v>
      </c>
      <c r="AL156" s="380" t="str">
        <f t="shared" si="41"/>
        <v>út</v>
      </c>
    </row>
    <row r="157" spans="1:38">
      <c r="A157" s="333">
        <f t="shared" si="28"/>
        <v>150</v>
      </c>
      <c r="B157" s="334" t="s">
        <v>351</v>
      </c>
      <c r="C157" s="335" t="s">
        <v>307</v>
      </c>
      <c r="D157" s="335" t="s">
        <v>49</v>
      </c>
      <c r="E157" s="336">
        <v>1</v>
      </c>
      <c r="F157" s="400" t="str" cm="1">
        <f t="array" aca="1" ref="F157" ca="1" xml:space="preserve"> IF($D157="", "", $B157 &amp; " (" &amp; INDIRECT(ADDRESS( ROW(), COLUMN() + F$5 )) &amp; ") " )</f>
        <v xml:space="preserve">之 (ㄧ) </v>
      </c>
      <c r="G157" s="337" t="str">
        <f t="shared" si="33"/>
        <v>居一</v>
      </c>
      <c r="H157" s="394" t="str">
        <f t="shared" si="34"/>
        <v>i</v>
      </c>
      <c r="I157" s="396" t="str">
        <f t="shared" si="35"/>
        <v>i</v>
      </c>
      <c r="J157" s="381" t="str">
        <f t="shared" si="36"/>
        <v>ī</v>
      </c>
      <c r="K157" s="338" t="str">
        <f t="shared" si="37"/>
        <v>ㄧ</v>
      </c>
      <c r="L157" s="349"/>
      <c r="M157" s="350" t="str">
        <f t="shared" si="29"/>
        <v/>
      </c>
      <c r="N157" s="350">
        <f t="shared" si="30"/>
        <v>23</v>
      </c>
      <c r="O157" s="351" t="str" cm="1">
        <f t="array" ref="O157" xml:space="preserve"> IFERROR( INDEX(聲母資料表, $M157, O$5), "")</f>
        <v/>
      </c>
      <c r="P157" s="351" t="str" cm="1">
        <f t="array" ref="P157" xml:space="preserve"> IFERROR( INDEX(韻母資料表, $N157, P$5), "")</f>
        <v>居</v>
      </c>
      <c r="Q157" s="352">
        <f t="shared" si="31"/>
        <v>29</v>
      </c>
      <c r="R157" s="395" t="str">
        <f t="shared" si="38"/>
        <v>一</v>
      </c>
      <c r="S157" s="351" t="str" cm="1">
        <f t="array" ref="S157" xml:space="preserve"> IFERROR( INDEX(調符字母, Q157, 1), "")</f>
        <v>i</v>
      </c>
      <c r="T157" s="352">
        <f t="shared" si="32"/>
        <v>3</v>
      </c>
      <c r="U157" s="373" t="str" cm="1">
        <f t="array" ref="U157" xml:space="preserve"> IFERROR( INDEX(聲調對照表, $T157, $E157), "" )</f>
        <v>i</v>
      </c>
      <c r="W157" s="380" t="str" cm="1">
        <f t="array" ref="W157" xml:space="preserve"> IFERROR( IF( INDEX(聲母資料表, $M157, W$5)=0, "", INDEX(聲母資料表, $M157, W$5) ), "")</f>
        <v/>
      </c>
      <c r="X157" s="380" t="str" cm="1">
        <f t="array" ref="X157" xml:space="preserve"> IFERROR( INDEX(韻母資料表, $N157, X$5), "" )</f>
        <v>ㄧ</v>
      </c>
      <c r="Y157" s="380" t="str" cm="1">
        <f t="array" ref="Y157" xml:space="preserve"> IFERROR( IF($E157="", "", INDEX(方音聲調符號表, 1, $E157) ), "" )</f>
        <v/>
      </c>
      <c r="AA157" s="380" t="str" cm="1">
        <f t="array" ref="AA157" xml:space="preserve"> IFERROR( IF( INDEX(聲母資料表, $M157, AA$5)=0, "", INDEX(聲母資料表, $M157, AA$5) ), "")</f>
        <v/>
      </c>
      <c r="AB157" s="380" t="str" cm="1">
        <f t="array" ref="AB157" xml:space="preserve"> IFERROR( INDEX(韻母資料表, $N157, AB$5), "" )</f>
        <v>i</v>
      </c>
      <c r="AC157" s="380" t="str">
        <f t="shared" si="39"/>
        <v>i</v>
      </c>
      <c r="AE157" s="380" t="str" cm="1">
        <f t="array" ref="AE157" xml:space="preserve"> IFERROR( IF( INDEX(聲母資料表, $M157, AE$5)=0, "", INDEX(聲母資料表, $M157, AE$5) ), "")</f>
        <v/>
      </c>
      <c r="AF157" s="380" t="str" cm="1">
        <f t="array" ref="AF157" xml:space="preserve"> IFERROR( INDEX(韻母資料表, $N157, AF$5), "" )</f>
        <v>i</v>
      </c>
      <c r="AG157" s="380" t="str">
        <f t="shared" si="40"/>
        <v>i</v>
      </c>
      <c r="AI157" s="380" t="str" cm="1">
        <f t="array" ref="AI157" xml:space="preserve"> IFERROR( IF( INDEX(聲母資料表, $M157, AI$5)=0, "", INDEX(聲母資料表, $M157, AI$5) ), "")</f>
        <v/>
      </c>
      <c r="AJ157" s="380" t="str" cm="1">
        <f t="array" ref="AJ157" xml:space="preserve"> IFERROR( INDEX(韻母資料表, $N157, AJ$5), "" )</f>
        <v>i</v>
      </c>
      <c r="AK157" s="373" t="str" cm="1">
        <f t="array" ref="AK157" xml:space="preserve"> IFERROR( INDEX(閩拚聲調符號表, $T157, $E157), "" )</f>
        <v>ī</v>
      </c>
      <c r="AL157" s="380" t="str">
        <f t="shared" si="41"/>
        <v>ī</v>
      </c>
    </row>
    <row r="158" spans="1:38">
      <c r="A158" s="333">
        <f t="shared" si="28"/>
        <v>151</v>
      </c>
      <c r="B158" s="334" t="s">
        <v>404</v>
      </c>
      <c r="C158" s="335" t="s">
        <v>307</v>
      </c>
      <c r="D158" s="335" t="s">
        <v>78</v>
      </c>
      <c r="E158" s="336">
        <v>5</v>
      </c>
      <c r="F158" s="400" t="str" cm="1">
        <f t="array" aca="1" ref="F158" ca="1" xml:space="preserve"> IF($D158="", "", $B158 &amp; " (" &amp; INDIRECT(ADDRESS( ROW(), COLUMN() + F$5 )) &amp; ") " )</f>
        <v xml:space="preserve">情 (ㄧㄥˊ) </v>
      </c>
      <c r="G158" s="337" t="str">
        <f t="shared" si="33"/>
        <v>經五</v>
      </c>
      <c r="H158" s="394" t="str">
        <f t="shared" si="34"/>
        <v>ing</v>
      </c>
      <c r="I158" s="396" t="str">
        <f t="shared" si="35"/>
        <v>ing</v>
      </c>
      <c r="J158" s="381" t="str">
        <f t="shared" si="36"/>
        <v>ing</v>
      </c>
      <c r="K158" s="338" t="str">
        <f t="shared" si="37"/>
        <v>ㄧㄥˊ</v>
      </c>
      <c r="L158" s="349"/>
      <c r="M158" s="350" t="str">
        <f t="shared" si="29"/>
        <v/>
      </c>
      <c r="N158" s="350">
        <f t="shared" si="30"/>
        <v>44</v>
      </c>
      <c r="O158" s="351" t="str" cm="1">
        <f t="array" ref="O158" xml:space="preserve"> IFERROR( INDEX(聲母資料表, $M158, O$5), "")</f>
        <v/>
      </c>
      <c r="P158" s="351" t="str" cm="1">
        <f t="array" ref="P158" xml:space="preserve"> IFERROR( INDEX(韻母資料表, $N158, P$5), "")</f>
        <v>經</v>
      </c>
      <c r="Q158" s="352">
        <f t="shared" si="31"/>
        <v>9</v>
      </c>
      <c r="R158" s="395" t="str">
        <f t="shared" si="38"/>
        <v>五</v>
      </c>
      <c r="S158" s="351" t="str" cm="1">
        <f t="array" ref="S158" xml:space="preserve"> IFERROR( INDEX(調符字母, Q158, 1), "")</f>
        <v>e</v>
      </c>
      <c r="T158" s="352">
        <f t="shared" si="32"/>
        <v>2</v>
      </c>
      <c r="U158" s="373" t="str" cm="1">
        <f t="array" ref="U158" xml:space="preserve"> IFERROR( INDEX(聲調對照表, $T158, $E158), "" )</f>
        <v>ê</v>
      </c>
      <c r="W158" s="380" t="str" cm="1">
        <f t="array" ref="W158" xml:space="preserve"> IFERROR( IF( INDEX(聲母資料表, $M158, W$5)=0, "", INDEX(聲母資料表, $M158, W$5) ), "")</f>
        <v/>
      </c>
      <c r="X158" s="380" t="str" cm="1">
        <f t="array" ref="X158" xml:space="preserve"> IFERROR( INDEX(韻母資料表, $N158, X$5), "" )</f>
        <v>ㄧㄥ</v>
      </c>
      <c r="Y158" s="380" t="str" cm="1">
        <f t="array" ref="Y158" xml:space="preserve"> IFERROR( IF($E158="", "", INDEX(方音聲調符號表, 1, $E158) ), "" )</f>
        <v>ˊ</v>
      </c>
      <c r="AA158" s="380" t="str" cm="1">
        <f t="array" ref="AA158" xml:space="preserve"> IFERROR( IF( INDEX(聲母資料表, $M158, AA$5)=0, "", INDEX(聲母資料表, $M158, AA$5) ), "")</f>
        <v/>
      </c>
      <c r="AB158" s="380" t="str" cm="1">
        <f t="array" ref="AB158" xml:space="preserve"> IFERROR( INDEX(韻母資料表, $N158, AB$5), "" )</f>
        <v>ing</v>
      </c>
      <c r="AC158" s="380" t="str">
        <f t="shared" si="39"/>
        <v>ing</v>
      </c>
      <c r="AE158" s="380" t="str" cm="1">
        <f t="array" ref="AE158" xml:space="preserve"> IFERROR( IF( INDEX(聲母資料表, $M158, AE$5)=0, "", INDEX(聲母資料表, $M158, AE$5) ), "")</f>
        <v/>
      </c>
      <c r="AF158" s="380" t="str" cm="1">
        <f t="array" ref="AF158" xml:space="preserve"> IFERROR( INDEX(韻母資料表, $N158, AF$5), "" )</f>
        <v>ing</v>
      </c>
      <c r="AG158" s="380" t="str">
        <f t="shared" si="40"/>
        <v>ing</v>
      </c>
      <c r="AI158" s="380" t="str" cm="1">
        <f t="array" ref="AI158" xml:space="preserve"> IFERROR( IF( INDEX(聲母資料表, $M158, AI$5)=0, "", INDEX(聲母資料表, $M158, AI$5) ), "")</f>
        <v/>
      </c>
      <c r="AJ158" s="380" t="str" cm="1">
        <f t="array" ref="AJ158" xml:space="preserve"> IFERROR( INDEX(韻母資料表, $N158, AJ$5), "" )</f>
        <v>ing</v>
      </c>
      <c r="AK158" s="373" t="str" cm="1">
        <f t="array" ref="AK158" xml:space="preserve"> IFERROR( INDEX(閩拚聲調符號表, $T158, $E158), "" )</f>
        <v>è</v>
      </c>
      <c r="AL158" s="380" t="str">
        <f t="shared" si="41"/>
        <v>ing</v>
      </c>
    </row>
    <row r="159" spans="1:38">
      <c r="A159" s="333">
        <f t="shared" si="28"/>
        <v>152</v>
      </c>
      <c r="B159" s="334" t="s">
        <v>303</v>
      </c>
      <c r="C159" s="335"/>
      <c r="D159" s="335"/>
      <c r="E159" s="336"/>
      <c r="F159" s="400" t="str" cm="1">
        <f t="array" aca="1" ref="F159" ca="1" xml:space="preserve"> IF($D159="", "", $B159 &amp; " (" &amp; INDIRECT(ADDRESS( ROW(), COLUMN() + F$5 )) &amp; ") " )</f>
        <v/>
      </c>
      <c r="G159" s="337" t="str">
        <f t="shared" si="33"/>
        <v/>
      </c>
      <c r="H159" s="394" t="str">
        <f t="shared" si="34"/>
        <v/>
      </c>
      <c r="I159" s="396" t="str">
        <f t="shared" si="35"/>
        <v/>
      </c>
      <c r="J159" s="381" t="str">
        <f t="shared" si="36"/>
        <v/>
      </c>
      <c r="K159" s="338" t="str">
        <f t="shared" si="37"/>
        <v/>
      </c>
      <c r="L159" s="349"/>
      <c r="M159" s="350" t="str">
        <f t="shared" si="29"/>
        <v/>
      </c>
      <c r="N159" s="350" t="str">
        <f t="shared" si="30"/>
        <v/>
      </c>
      <c r="O159" s="351" t="str" cm="1">
        <f t="array" ref="O159" xml:space="preserve"> IFERROR( INDEX(聲母資料表, $M159, O$5), "")</f>
        <v/>
      </c>
      <c r="P159" s="351" t="str" cm="1">
        <f t="array" ref="P159" xml:space="preserve"> IFERROR( INDEX(韻母資料表, $N159, P$5), "")</f>
        <v/>
      </c>
      <c r="Q159" s="352" t="str">
        <f t="shared" si="31"/>
        <v/>
      </c>
      <c r="R159" s="395" t="str">
        <f t="shared" si="38"/>
        <v/>
      </c>
      <c r="S159" s="351" t="str" cm="1">
        <f t="array" ref="S159" xml:space="preserve"> IFERROR( INDEX(調符字母, Q159, 1), "")</f>
        <v/>
      </c>
      <c r="T159" s="352" t="str">
        <f t="shared" si="32"/>
        <v/>
      </c>
      <c r="U159" s="373" t="str" cm="1">
        <f t="array" ref="U159" xml:space="preserve"> IFERROR( INDEX(聲調對照表, $T159, $E159), "" )</f>
        <v/>
      </c>
      <c r="W159" s="380" t="str" cm="1">
        <f t="array" ref="W159" xml:space="preserve"> IFERROR( IF( INDEX(聲母資料表, $M159, W$5)=0, "", INDEX(聲母資料表, $M159, W$5) ), "")</f>
        <v/>
      </c>
      <c r="X159" s="380" t="str" cm="1">
        <f t="array" ref="X159" xml:space="preserve"> IFERROR( INDEX(韻母資料表, $N159, X$5), "" )</f>
        <v/>
      </c>
      <c r="Y159" s="380" t="str" cm="1">
        <f t="array" ref="Y159" xml:space="preserve"> IFERROR( IF($E159="", "", INDEX(方音聲調符號表, 1, $E159) ), "" )</f>
        <v/>
      </c>
      <c r="AA159" s="380" t="str" cm="1">
        <f t="array" ref="AA159" xml:space="preserve"> IFERROR( IF( INDEX(聲母資料表, $M159, AA$5)=0, "", INDEX(聲母資料表, $M159, AA$5) ), "")</f>
        <v/>
      </c>
      <c r="AB159" s="380" t="str" cm="1">
        <f t="array" ref="AB159" xml:space="preserve"> IFERROR( INDEX(韻母資料表, $N159, AB$5), "" )</f>
        <v/>
      </c>
      <c r="AC159" s="380" t="str">
        <f t="shared" si="39"/>
        <v/>
      </c>
      <c r="AE159" s="380" t="str" cm="1">
        <f t="array" ref="AE159" xml:space="preserve"> IFERROR( IF( INDEX(聲母資料表, $M159, AE$5)=0, "", INDEX(聲母資料表, $M159, AE$5) ), "")</f>
        <v/>
      </c>
      <c r="AF159" s="380" t="str" cm="1">
        <f t="array" ref="AF159" xml:space="preserve"> IFERROR( INDEX(韻母資料表, $N159, AF$5), "" )</f>
        <v/>
      </c>
      <c r="AG159" s="380" t="str">
        <f t="shared" si="40"/>
        <v/>
      </c>
      <c r="AI159" s="380" t="str" cm="1">
        <f t="array" ref="AI159" xml:space="preserve"> IFERROR( IF( INDEX(聲母資料表, $M159, AI$5)=0, "", INDEX(聲母資料表, $M159, AI$5) ), "")</f>
        <v/>
      </c>
      <c r="AJ159" s="380" t="str" cm="1">
        <f t="array" ref="AJ159" xml:space="preserve"> IFERROR( INDEX(韻母資料表, $N159, AJ$5), "" )</f>
        <v/>
      </c>
      <c r="AK159" s="373" t="str" cm="1">
        <f t="array" ref="AK159" xml:space="preserve"> IFERROR( INDEX(閩拚聲調符號表, $T159, $E159), "" )</f>
        <v/>
      </c>
      <c r="AL159" s="380" t="str">
        <f t="shared" si="41"/>
        <v/>
      </c>
    </row>
    <row r="160" spans="1:38">
      <c r="A160" s="333">
        <f t="shared" si="28"/>
        <v>153</v>
      </c>
      <c r="B160" s="334" t="s">
        <v>405</v>
      </c>
      <c r="C160" s="335" t="s">
        <v>305</v>
      </c>
      <c r="D160" s="335" t="s">
        <v>79</v>
      </c>
      <c r="E160" s="336">
        <v>4</v>
      </c>
      <c r="F160" s="400" t="str" cm="1">
        <f t="array" aca="1" ref="F160" ca="1" xml:space="preserve"> IF($D160="", "", $B160 &amp; " (" &amp; INDIRECT(ADDRESS( ROW(), COLUMN() + F$5 )) &amp; ") " )</f>
        <v xml:space="preserve">得 (ㄊㄧㆻ) </v>
      </c>
      <c r="G160" s="337" t="str">
        <f t="shared" si="33"/>
        <v>經四他</v>
      </c>
      <c r="H160" s="394" t="str">
        <f t="shared" si="34"/>
        <v>thik</v>
      </c>
      <c r="I160" s="396" t="str">
        <f t="shared" si="35"/>
        <v>thik</v>
      </c>
      <c r="J160" s="381" t="str">
        <f t="shared" si="36"/>
        <v>tik</v>
      </c>
      <c r="K160" s="338" t="str">
        <f t="shared" si="37"/>
        <v>ㄊㄧㆻ</v>
      </c>
      <c r="L160" s="349"/>
      <c r="M160" s="350">
        <f t="shared" si="29"/>
        <v>6</v>
      </c>
      <c r="N160" s="350">
        <f t="shared" si="30"/>
        <v>45</v>
      </c>
      <c r="O160" s="351" t="str" cm="1">
        <f t="array" ref="O160" xml:space="preserve"> IFERROR( INDEX(聲母資料表, $M160, O$5), "")</f>
        <v>他</v>
      </c>
      <c r="P160" s="351" t="str" cm="1">
        <f t="array" ref="P160" xml:space="preserve"> IFERROR( INDEX(韻母資料表, $N160, P$5), "")</f>
        <v>經</v>
      </c>
      <c r="Q160" s="352">
        <f t="shared" si="31"/>
        <v>9</v>
      </c>
      <c r="R160" s="395" t="str">
        <f t="shared" si="38"/>
        <v>四</v>
      </c>
      <c r="S160" s="351" t="str" cm="1">
        <f t="array" ref="S160" xml:space="preserve"> IFERROR( INDEX(調符字母, Q160, 1), "")</f>
        <v>e</v>
      </c>
      <c r="T160" s="352">
        <f t="shared" si="32"/>
        <v>2</v>
      </c>
      <c r="U160" s="373" t="str" cm="1">
        <f t="array" ref="U160" xml:space="preserve"> IFERROR( INDEX(聲調對照表, $T160, $E160), "" )</f>
        <v>e</v>
      </c>
      <c r="W160" s="380" t="str" cm="1">
        <f t="array" ref="W160" xml:space="preserve"> IFERROR( IF( INDEX(聲母資料表, $M160, W$5)=0, "", INDEX(聲母資料表, $M160, W$5) ), "")</f>
        <v>ㄊ</v>
      </c>
      <c r="X160" s="380" t="str" cm="1">
        <f t="array" ref="X160" xml:space="preserve"> IFERROR( INDEX(韻母資料表, $N160, X$5), "" )</f>
        <v>ㄧㆻ</v>
      </c>
      <c r="Y160" s="380" t="str" cm="1">
        <f t="array" ref="Y160" xml:space="preserve"> IFERROR( IF($E160="", "", INDEX(方音聲調符號表, 1, $E160) ), "" )</f>
        <v/>
      </c>
      <c r="AA160" s="380" t="str" cm="1">
        <f t="array" ref="AA160" xml:space="preserve"> IFERROR( IF( INDEX(聲母資料表, $M160, AA$5)=0, "", INDEX(聲母資料表, $M160, AA$5) ), "")</f>
        <v>th</v>
      </c>
      <c r="AB160" s="380" t="str" cm="1">
        <f t="array" ref="AB160" xml:space="preserve"> IFERROR( INDEX(韻母資料表, $N160, AB$5), "" )</f>
        <v>ik</v>
      </c>
      <c r="AC160" s="380" t="str">
        <f t="shared" si="39"/>
        <v>ik</v>
      </c>
      <c r="AE160" s="380" t="str" cm="1">
        <f t="array" ref="AE160" xml:space="preserve"> IFERROR( IF( INDEX(聲母資料表, $M160, AE$5)=0, "", INDEX(聲母資料表, $M160, AE$5) ), "")</f>
        <v>th</v>
      </c>
      <c r="AF160" s="380" t="str" cm="1">
        <f t="array" ref="AF160" xml:space="preserve"> IFERROR( INDEX(韻母資料表, $N160, AF$5), "" )</f>
        <v>ik</v>
      </c>
      <c r="AG160" s="380" t="str">
        <f t="shared" si="40"/>
        <v>ik</v>
      </c>
      <c r="AI160" s="380" t="str" cm="1">
        <f t="array" ref="AI160" xml:space="preserve"> IFERROR( IF( INDEX(聲母資料表, $M160, AI$5)=0, "", INDEX(聲母資料表, $M160, AI$5) ), "")</f>
        <v>t</v>
      </c>
      <c r="AJ160" s="380" t="str" cm="1">
        <f t="array" ref="AJ160" xml:space="preserve"> IFERROR( INDEX(韻母資料表, $N160, AJ$5), "" )</f>
        <v>ik</v>
      </c>
      <c r="AK160" s="373" t="str" cm="1">
        <f t="array" ref="AK160" xml:space="preserve"> IFERROR( INDEX(閩拚聲調符號表, $T160, $E160), "" )</f>
        <v>ě</v>
      </c>
      <c r="AL160" s="380" t="str">
        <f t="shared" si="41"/>
        <v>ik</v>
      </c>
    </row>
    <row r="161" spans="1:38">
      <c r="A161" s="333">
        <f t="shared" si="28"/>
        <v>154</v>
      </c>
      <c r="B161" s="334" t="s">
        <v>369</v>
      </c>
      <c r="C161" s="335" t="s">
        <v>319</v>
      </c>
      <c r="D161" s="335" t="s">
        <v>38</v>
      </c>
      <c r="E161" s="336">
        <v>5</v>
      </c>
      <c r="F161" s="400" t="str" cm="1">
        <f t="array" aca="1" ref="F161" ca="1" xml:space="preserve"> IF($D161="", "", $B161 &amp; " (" &amp; INDIRECT(ADDRESS( ROW(), COLUMN() + F$5 )) &amp; ") " )</f>
        <v xml:space="preserve">無 (ㄅㄨˊ) </v>
      </c>
      <c r="G161" s="337" t="str">
        <f t="shared" si="33"/>
        <v>艍五邊</v>
      </c>
      <c r="H161" s="394" t="str">
        <f t="shared" si="34"/>
        <v>pû</v>
      </c>
      <c r="I161" s="396" t="str">
        <f t="shared" si="35"/>
        <v>pû</v>
      </c>
      <c r="J161" s="381" t="str">
        <f t="shared" si="36"/>
        <v>bù</v>
      </c>
      <c r="K161" s="338" t="str">
        <f t="shared" si="37"/>
        <v>ㄅㄨˊ</v>
      </c>
      <c r="L161" s="349"/>
      <c r="M161" s="350">
        <f t="shared" si="29"/>
        <v>1</v>
      </c>
      <c r="N161" s="350">
        <f t="shared" si="30"/>
        <v>65</v>
      </c>
      <c r="O161" s="351" t="str" cm="1">
        <f t="array" ref="O161" xml:space="preserve"> IFERROR( INDEX(聲母資料表, $M161, O$5), "")</f>
        <v>邊</v>
      </c>
      <c r="P161" s="351" t="str" cm="1">
        <f t="array" ref="P161" xml:space="preserve"> IFERROR( INDEX(韻母資料表, $N161, P$5), "")</f>
        <v>艍</v>
      </c>
      <c r="Q161" s="352">
        <f t="shared" si="31"/>
        <v>27</v>
      </c>
      <c r="R161" s="395" t="str">
        <f t="shared" si="38"/>
        <v>五</v>
      </c>
      <c r="S161" s="351" t="str" cm="1">
        <f t="array" ref="S161" xml:space="preserve"> IFERROR( INDEX(調符字母, Q161, 1), "")</f>
        <v>u</v>
      </c>
      <c r="T161" s="352">
        <f t="shared" si="32"/>
        <v>6</v>
      </c>
      <c r="U161" s="373" t="str" cm="1">
        <f t="array" ref="U161" xml:space="preserve"> IFERROR( INDEX(聲調對照表, $T161, $E161), "" )</f>
        <v>û</v>
      </c>
      <c r="W161" s="380" t="str" cm="1">
        <f t="array" ref="W161" xml:space="preserve"> IFERROR( IF( INDEX(聲母資料表, $M161, W$5)=0, "", INDEX(聲母資料表, $M161, W$5) ), "")</f>
        <v>ㄅ</v>
      </c>
      <c r="X161" s="380" t="str" cm="1">
        <f t="array" ref="X161" xml:space="preserve"> IFERROR( INDEX(韻母資料表, $N161, X$5), "" )</f>
        <v>ㄨ</v>
      </c>
      <c r="Y161" s="380" t="str" cm="1">
        <f t="array" ref="Y161" xml:space="preserve"> IFERROR( IF($E161="", "", INDEX(方音聲調符號表, 1, $E161) ), "" )</f>
        <v>ˊ</v>
      </c>
      <c r="AA161" s="380" t="str" cm="1">
        <f t="array" ref="AA161" xml:space="preserve"> IFERROR( IF( INDEX(聲母資料表, $M161, AA$5)=0, "", INDEX(聲母資料表, $M161, AA$5) ), "")</f>
        <v>p</v>
      </c>
      <c r="AB161" s="380" t="str" cm="1">
        <f t="array" ref="AB161" xml:space="preserve"> IFERROR( INDEX(韻母資料表, $N161, AB$5), "" )</f>
        <v>u</v>
      </c>
      <c r="AC161" s="380" t="str">
        <f t="shared" si="39"/>
        <v>û</v>
      </c>
      <c r="AE161" s="380" t="str" cm="1">
        <f t="array" ref="AE161" xml:space="preserve"> IFERROR( IF( INDEX(聲母資料表, $M161, AE$5)=0, "", INDEX(聲母資料表, $M161, AE$5) ), "")</f>
        <v>p</v>
      </c>
      <c r="AF161" s="380" t="str" cm="1">
        <f t="array" ref="AF161" xml:space="preserve"> IFERROR( INDEX(韻母資料表, $N161, AF$5), "" )</f>
        <v>u</v>
      </c>
      <c r="AG161" s="380" t="str">
        <f t="shared" si="40"/>
        <v>û</v>
      </c>
      <c r="AI161" s="380" t="str" cm="1">
        <f t="array" ref="AI161" xml:space="preserve"> IFERROR( IF( INDEX(聲母資料表, $M161, AI$5)=0, "", INDEX(聲母資料表, $M161, AI$5) ), "")</f>
        <v>b</v>
      </c>
      <c r="AJ161" s="380" t="str" cm="1">
        <f t="array" ref="AJ161" xml:space="preserve"> IFERROR( INDEX(韻母資料表, $N161, AJ$5), "" )</f>
        <v>u</v>
      </c>
      <c r="AK161" s="373" t="str" cm="1">
        <f t="array" ref="AK161" xml:space="preserve"> IFERROR( INDEX(閩拚聲調符號表, $T161, $E161), "" )</f>
        <v>ù</v>
      </c>
      <c r="AL161" s="380" t="str">
        <f t="shared" si="41"/>
        <v>ù</v>
      </c>
    </row>
    <row r="162" spans="1:38">
      <c r="A162" s="333">
        <f t="shared" si="28"/>
        <v>155</v>
      </c>
      <c r="B162" s="334" t="s">
        <v>406</v>
      </c>
      <c r="C162" s="335" t="s">
        <v>317</v>
      </c>
      <c r="D162" s="335" t="s">
        <v>49</v>
      </c>
      <c r="E162" s="336">
        <v>7</v>
      </c>
      <c r="F162" s="400" t="str" cm="1">
        <f t="array" aca="1" ref="F162" ca="1" xml:space="preserve"> IF($D162="", "", $B162 &amp; " (" &amp; INDIRECT(ADDRESS( ROW(), COLUMN() + F$5 )) &amp; ") " )</f>
        <v xml:space="preserve">異 (ㄧ˫) </v>
      </c>
      <c r="G162" s="337" t="str">
        <f t="shared" si="33"/>
        <v>居七英</v>
      </c>
      <c r="H162" s="394" t="str">
        <f t="shared" si="34"/>
        <v>ī</v>
      </c>
      <c r="I162" s="396" t="str">
        <f t="shared" si="35"/>
        <v>ī</v>
      </c>
      <c r="J162" s="381" t="str">
        <f t="shared" si="36"/>
        <v>ī</v>
      </c>
      <c r="K162" s="338" t="str">
        <f t="shared" si="37"/>
        <v>ㄧ˫</v>
      </c>
      <c r="L162" s="349"/>
      <c r="M162" s="350">
        <f t="shared" si="29"/>
        <v>22</v>
      </c>
      <c r="N162" s="350">
        <f t="shared" si="30"/>
        <v>23</v>
      </c>
      <c r="O162" s="351" t="str" cm="1">
        <f t="array" ref="O162" xml:space="preserve"> IFERROR( INDEX(聲母資料表, $M162, O$5), "")</f>
        <v>英</v>
      </c>
      <c r="P162" s="351" t="str" cm="1">
        <f t="array" ref="P162" xml:space="preserve"> IFERROR( INDEX(韻母資料表, $N162, P$5), "")</f>
        <v>居</v>
      </c>
      <c r="Q162" s="352">
        <f t="shared" si="31"/>
        <v>29</v>
      </c>
      <c r="R162" s="395" t="str">
        <f t="shared" si="38"/>
        <v>七</v>
      </c>
      <c r="S162" s="351" t="str" cm="1">
        <f t="array" ref="S162" xml:space="preserve"> IFERROR( INDEX(調符字母, Q162, 1), "")</f>
        <v>i</v>
      </c>
      <c r="T162" s="352">
        <f t="shared" si="32"/>
        <v>3</v>
      </c>
      <c r="U162" s="373" t="str" cm="1">
        <f t="array" ref="U162" xml:space="preserve"> IFERROR( INDEX(聲調對照表, $T162, $E162), "" )</f>
        <v>ī</v>
      </c>
      <c r="W162" s="380" t="str" cm="1">
        <f t="array" ref="W162" xml:space="preserve"> IFERROR( IF( INDEX(聲母資料表, $M162, W$5)=0, "", INDEX(聲母資料表, $M162, W$5) ), "")</f>
        <v/>
      </c>
      <c r="X162" s="380" t="str" cm="1">
        <f t="array" ref="X162" xml:space="preserve"> IFERROR( INDEX(韻母資料表, $N162, X$5), "" )</f>
        <v>ㄧ</v>
      </c>
      <c r="Y162" s="380" t="str" cm="1">
        <f t="array" ref="Y162" xml:space="preserve"> IFERROR( IF($E162="", "", INDEX(方音聲調符號表, 1, $E162) ), "" )</f>
        <v>˫</v>
      </c>
      <c r="AA162" s="380" t="str" cm="1">
        <f t="array" ref="AA162" xml:space="preserve"> IFERROR( IF( INDEX(聲母資料表, $M162, AA$5)=0, "", INDEX(聲母資料表, $M162, AA$5) ), "")</f>
        <v xml:space="preserve"> </v>
      </c>
      <c r="AB162" s="380" t="str" cm="1">
        <f t="array" ref="AB162" xml:space="preserve"> IFERROR( INDEX(韻母資料表, $N162, AB$5), "" )</f>
        <v>i</v>
      </c>
      <c r="AC162" s="380" t="str">
        <f t="shared" si="39"/>
        <v>ī</v>
      </c>
      <c r="AE162" s="380" t="str" cm="1">
        <f t="array" ref="AE162" xml:space="preserve"> IFERROR( IF( INDEX(聲母資料表, $M162, AE$5)=0, "", INDEX(聲母資料表, $M162, AE$5) ), "")</f>
        <v xml:space="preserve"> </v>
      </c>
      <c r="AF162" s="380" t="str" cm="1">
        <f t="array" ref="AF162" xml:space="preserve"> IFERROR( INDEX(韻母資料表, $N162, AF$5), "" )</f>
        <v>i</v>
      </c>
      <c r="AG162" s="380" t="str">
        <f t="shared" si="40"/>
        <v>ī</v>
      </c>
      <c r="AI162" s="380" t="str" cm="1">
        <f t="array" ref="AI162" xml:space="preserve"> IFERROR( IF( INDEX(聲母資料表, $M162, AI$5)=0, "", INDEX(聲母資料表, $M162, AI$5) ), "")</f>
        <v/>
      </c>
      <c r="AJ162" s="380" t="str" cm="1">
        <f t="array" ref="AJ162" xml:space="preserve"> IFERROR( INDEX(韻母資料表, $N162, AJ$5), "" )</f>
        <v>i</v>
      </c>
      <c r="AK162" s="373" t="str" cm="1">
        <f t="array" ref="AK162" xml:space="preserve"> IFERROR( INDEX(閩拚聲調符號表, $T162, $E162), "" )</f>
        <v>ī</v>
      </c>
      <c r="AL162" s="380" t="str">
        <f t="shared" si="41"/>
        <v>ī</v>
      </c>
    </row>
    <row r="163" spans="1:38">
      <c r="A163" s="333">
        <f t="shared" si="28"/>
        <v>156</v>
      </c>
      <c r="B163" s="334" t="s">
        <v>407</v>
      </c>
      <c r="C163" s="335" t="s">
        <v>326</v>
      </c>
      <c r="D163" s="335" t="s">
        <v>86</v>
      </c>
      <c r="E163" s="336">
        <v>7</v>
      </c>
      <c r="F163" s="400" t="str" cm="1">
        <f t="array" aca="1" ref="F163" ca="1" xml:space="preserve"> IF($D163="", "", $B163 &amp; " (" &amp; INDIRECT(ADDRESS( ROW(), COLUMN() + F$5 )) &amp; ") " )</f>
        <v xml:space="preserve">乎 (ㄏㆦ˫) </v>
      </c>
      <c r="G163" s="337" t="str">
        <f t="shared" si="33"/>
        <v>沽七喜</v>
      </c>
      <c r="H163" s="394" t="str">
        <f t="shared" si="34"/>
        <v>ho͘</v>
      </c>
      <c r="I163" s="396" t="str">
        <f t="shared" si="35"/>
        <v>hōo</v>
      </c>
      <c r="J163" s="381" t="str">
        <f t="shared" si="36"/>
        <v>hōo</v>
      </c>
      <c r="K163" s="338" t="str">
        <f t="shared" si="37"/>
        <v>ㄏㆦ˫</v>
      </c>
      <c r="L163" s="349"/>
      <c r="M163" s="350">
        <f t="shared" si="29"/>
        <v>21</v>
      </c>
      <c r="N163" s="350">
        <f t="shared" si="30"/>
        <v>59</v>
      </c>
      <c r="O163" s="351" t="str" cm="1">
        <f t="array" ref="O163" xml:space="preserve"> IFERROR( INDEX(聲母資料表, $M163, O$5), "")</f>
        <v>喜</v>
      </c>
      <c r="P163" s="351" t="str" cm="1">
        <f t="array" ref="P163" xml:space="preserve"> IFERROR( INDEX(韻母資料表, $N163, P$5), "")</f>
        <v>沽</v>
      </c>
      <c r="Q163" s="352">
        <f t="shared" si="31"/>
        <v>11</v>
      </c>
      <c r="R163" s="395" t="str">
        <f t="shared" si="38"/>
        <v>七</v>
      </c>
      <c r="S163" s="351" t="str" cm="1">
        <f t="array" ref="S163" xml:space="preserve"> IFERROR( INDEX(調符字母, Q163, 1), "")</f>
        <v>oo</v>
      </c>
      <c r="T163" s="352">
        <f t="shared" si="32"/>
        <v>5</v>
      </c>
      <c r="U163" s="373" t="str" cm="1">
        <f t="array" ref="U163" xml:space="preserve"> IFERROR( INDEX(聲調對照表, $T163, $E163), "" )</f>
        <v>ōo</v>
      </c>
      <c r="W163" s="380" t="str" cm="1">
        <f t="array" ref="W163" xml:space="preserve"> IFERROR( IF( INDEX(聲母資料表, $M163, W$5)=0, "", INDEX(聲母資料表, $M163, W$5) ), "")</f>
        <v>ㄏ</v>
      </c>
      <c r="X163" s="380" t="str" cm="1">
        <f t="array" ref="X163" xml:space="preserve"> IFERROR( INDEX(韻母資料表, $N163, X$5), "" )</f>
        <v>ㆦ</v>
      </c>
      <c r="Y163" s="380" t="str" cm="1">
        <f t="array" ref="Y163" xml:space="preserve"> IFERROR( IF($E163="", "", INDEX(方音聲調符號表, 1, $E163) ), "" )</f>
        <v>˫</v>
      </c>
      <c r="AA163" s="380" t="str" cm="1">
        <f t="array" ref="AA163" xml:space="preserve"> IFERROR( IF( INDEX(聲母資料表, $M163, AA$5)=0, "", INDEX(聲母資料表, $M163, AA$5) ), "")</f>
        <v>h</v>
      </c>
      <c r="AB163" s="380" t="str" cm="1">
        <f t="array" ref="AB163" xml:space="preserve"> IFERROR( INDEX(韻母資料表, $N163, AB$5), "" )</f>
        <v>oo</v>
      </c>
      <c r="AC163" s="380" t="str">
        <f t="shared" si="39"/>
        <v>ōo</v>
      </c>
      <c r="AE163" s="380" t="str" cm="1">
        <f t="array" ref="AE163" xml:space="preserve"> IFERROR( IF( INDEX(聲母資料表, $M163, AE$5)=0, "", INDEX(聲母資料表, $M163, AE$5) ), "")</f>
        <v>h</v>
      </c>
      <c r="AF163" s="380" t="str" cm="1">
        <f t="array" ref="AF163" xml:space="preserve"> IFERROR( INDEX(韻母資料表, $N163, AF$5), "" )</f>
        <v>o͘</v>
      </c>
      <c r="AG163" s="380" t="str">
        <f t="shared" si="40"/>
        <v>o͘</v>
      </c>
      <c r="AI163" s="380" t="str" cm="1">
        <f t="array" ref="AI163" xml:space="preserve"> IFERROR( IF( INDEX(聲母資料表, $M163, AI$5)=0, "", INDEX(聲母資料表, $M163, AI$5) ), "")</f>
        <v>h</v>
      </c>
      <c r="AJ163" s="380" t="str" cm="1">
        <f t="array" ref="AJ163" xml:space="preserve"> IFERROR( INDEX(韻母資料表, $N163, AJ$5), "" )</f>
        <v>oo</v>
      </c>
      <c r="AK163" s="373" t="str" cm="1">
        <f t="array" ref="AK163" xml:space="preserve"> IFERROR( INDEX(閩拚聲調符號表, $T163, $E163), "" )</f>
        <v>ōo</v>
      </c>
      <c r="AL163" s="380" t="str">
        <f t="shared" si="41"/>
        <v>ōo</v>
      </c>
    </row>
    <row r="164" spans="1:38">
      <c r="A164" s="333">
        <f t="shared" si="28"/>
        <v>157</v>
      </c>
      <c r="B164" s="334" t="s">
        <v>408</v>
      </c>
      <c r="C164" s="335"/>
      <c r="D164" s="335"/>
      <c r="E164" s="336"/>
      <c r="F164" s="400" t="str" cm="1">
        <f t="array" aca="1" ref="F164" ca="1" xml:space="preserve"> IF($D164="", "", $B164 &amp; " (" &amp; INDIRECT(ADDRESS( ROW(), COLUMN() + F$5 )) &amp; ") " )</f>
        <v/>
      </c>
      <c r="G164" s="337" t="str">
        <f t="shared" si="33"/>
        <v/>
      </c>
      <c r="H164" s="394" t="str">
        <f t="shared" si="34"/>
        <v/>
      </c>
      <c r="I164" s="396" t="str">
        <f t="shared" si="35"/>
        <v/>
      </c>
      <c r="J164" s="381" t="str">
        <f t="shared" si="36"/>
        <v/>
      </c>
      <c r="K164" s="338" t="str">
        <f t="shared" si="37"/>
        <v/>
      </c>
      <c r="L164" s="349"/>
      <c r="M164" s="350" t="str">
        <f t="shared" si="29"/>
        <v/>
      </c>
      <c r="N164" s="350" t="str">
        <f t="shared" si="30"/>
        <v/>
      </c>
      <c r="O164" s="351" t="str" cm="1">
        <f t="array" ref="O164" xml:space="preserve"> IFERROR( INDEX(聲母資料表, $M164, O$5), "")</f>
        <v/>
      </c>
      <c r="P164" s="351" t="str" cm="1">
        <f t="array" ref="P164" xml:space="preserve"> IFERROR( INDEX(韻母資料表, $N164, P$5), "")</f>
        <v/>
      </c>
      <c r="Q164" s="352" t="str">
        <f t="shared" si="31"/>
        <v/>
      </c>
      <c r="R164" s="395" t="str">
        <f t="shared" si="38"/>
        <v/>
      </c>
      <c r="S164" s="351" t="str" cm="1">
        <f t="array" ref="S164" xml:space="preserve"> IFERROR( INDEX(調符字母, Q164, 1), "")</f>
        <v/>
      </c>
      <c r="T164" s="352" t="str">
        <f t="shared" si="32"/>
        <v/>
      </c>
      <c r="U164" s="373" t="str" cm="1">
        <f t="array" ref="U164" xml:space="preserve"> IFERROR( INDEX(聲調對照表, $T164, $E164), "" )</f>
        <v/>
      </c>
      <c r="W164" s="380" t="str" cm="1">
        <f t="array" ref="W164" xml:space="preserve"> IFERROR( IF( INDEX(聲母資料表, $M164, W$5)=0, "", INDEX(聲母資料表, $M164, W$5) ), "")</f>
        <v/>
      </c>
      <c r="X164" s="380" t="str" cm="1">
        <f t="array" ref="X164" xml:space="preserve"> IFERROR( INDEX(韻母資料表, $N164, X$5), "" )</f>
        <v/>
      </c>
      <c r="Y164" s="380" t="str" cm="1">
        <f t="array" ref="Y164" xml:space="preserve"> IFERROR( IF($E164="", "", INDEX(方音聲調符號表, 1, $E164) ), "" )</f>
        <v/>
      </c>
      <c r="AA164" s="380" t="str" cm="1">
        <f t="array" ref="AA164" xml:space="preserve"> IFERROR( IF( INDEX(聲母資料表, $M164, AA$5)=0, "", INDEX(聲母資料表, $M164, AA$5) ), "")</f>
        <v/>
      </c>
      <c r="AB164" s="380" t="str" cm="1">
        <f t="array" ref="AB164" xml:space="preserve"> IFERROR( INDEX(韻母資料表, $N164, AB$5), "" )</f>
        <v/>
      </c>
      <c r="AC164" s="380" t="str">
        <f t="shared" si="39"/>
        <v/>
      </c>
      <c r="AE164" s="380" t="str" cm="1">
        <f t="array" ref="AE164" xml:space="preserve"> IFERROR( IF( INDEX(聲母資料表, $M164, AE$5)=0, "", INDEX(聲母資料表, $M164, AE$5) ), "")</f>
        <v/>
      </c>
      <c r="AF164" s="380" t="str" cm="1">
        <f t="array" ref="AF164" xml:space="preserve"> IFERROR( INDEX(韻母資料表, $N164, AF$5), "" )</f>
        <v/>
      </c>
      <c r="AG164" s="380" t="str">
        <f t="shared" si="40"/>
        <v/>
      </c>
      <c r="AI164" s="380" t="str" cm="1">
        <f t="array" ref="AI164" xml:space="preserve"> IFERROR( IF( INDEX(聲母資料表, $M164, AI$5)=0, "", INDEX(聲母資料表, $M164, AI$5) ), "")</f>
        <v/>
      </c>
      <c r="AJ164" s="380" t="str" cm="1">
        <f t="array" ref="AJ164" xml:space="preserve"> IFERROR( INDEX(韻母資料表, $N164, AJ$5), "" )</f>
        <v/>
      </c>
      <c r="AK164" s="373" t="str" cm="1">
        <f t="array" ref="AK164" xml:space="preserve"> IFERROR( INDEX(閩拚聲調符號表, $T164, $E164), "" )</f>
        <v/>
      </c>
      <c r="AL164" s="380" t="str">
        <f t="shared" si="41"/>
        <v/>
      </c>
    </row>
    <row r="165" spans="1:38" ht="82">
      <c r="A165" s="333">
        <f t="shared" si="28"/>
        <v>158</v>
      </c>
      <c r="B165" s="339" t="s">
        <v>352</v>
      </c>
      <c r="C165" s="335"/>
      <c r="D165" s="335"/>
      <c r="E165" s="336"/>
      <c r="F165" s="400" t="str" cm="1">
        <f t="array" aca="1" ref="F165" ca="1" xml:space="preserve"> IF($D165="", "", $B165 &amp; " (" &amp; INDIRECT(ADDRESS( ROW(), COLUMN() + F$5 )) &amp; ") " )</f>
        <v/>
      </c>
      <c r="G165" s="337" t="str">
        <f t="shared" si="33"/>
        <v/>
      </c>
      <c r="H165" s="394" t="str">
        <f t="shared" si="34"/>
        <v/>
      </c>
      <c r="I165" s="396" t="str">
        <f t="shared" si="35"/>
        <v/>
      </c>
      <c r="J165" s="381" t="str">
        <f t="shared" si="36"/>
        <v/>
      </c>
      <c r="K165" s="338" t="str">
        <f t="shared" si="37"/>
        <v/>
      </c>
      <c r="L165" s="349"/>
      <c r="M165" s="350" t="str">
        <f t="shared" si="29"/>
        <v/>
      </c>
      <c r="N165" s="350" t="str">
        <f t="shared" si="30"/>
        <v/>
      </c>
      <c r="O165" s="351" t="str" cm="1">
        <f t="array" ref="O165" xml:space="preserve"> IFERROR( INDEX(聲母資料表, $M165, O$5), "")</f>
        <v/>
      </c>
      <c r="P165" s="351" t="str" cm="1">
        <f t="array" ref="P165" xml:space="preserve"> IFERROR( INDEX(韻母資料表, $N165, P$5), "")</f>
        <v/>
      </c>
      <c r="Q165" s="352" t="str">
        <f t="shared" si="31"/>
        <v/>
      </c>
      <c r="R165" s="395" t="str">
        <f t="shared" si="38"/>
        <v/>
      </c>
      <c r="S165" s="351" t="str" cm="1">
        <f t="array" ref="S165" xml:space="preserve"> IFERROR( INDEX(調符字母, Q165, 1), "")</f>
        <v/>
      </c>
      <c r="T165" s="352" t="str">
        <f t="shared" si="32"/>
        <v/>
      </c>
      <c r="U165" s="373" t="str" cm="1">
        <f t="array" ref="U165" xml:space="preserve"> IFERROR( INDEX(聲調對照表, $T165, $E165), "" )</f>
        <v/>
      </c>
      <c r="W165" s="380" t="str" cm="1">
        <f t="array" ref="W165" xml:space="preserve"> IFERROR( IF( INDEX(聲母資料表, $M165, W$5)=0, "", INDEX(聲母資料表, $M165, W$5) ), "")</f>
        <v/>
      </c>
      <c r="X165" s="380" t="str" cm="1">
        <f t="array" ref="X165" xml:space="preserve"> IFERROR( INDEX(韻母資料表, $N165, X$5), "" )</f>
        <v/>
      </c>
      <c r="Y165" s="380" t="str" cm="1">
        <f t="array" ref="Y165" xml:space="preserve"> IFERROR( IF($E165="", "", INDEX(方音聲調符號表, 1, $E165) ), "" )</f>
        <v/>
      </c>
      <c r="AA165" s="380" t="str" cm="1">
        <f t="array" ref="AA165" xml:space="preserve"> IFERROR( IF( INDEX(聲母資料表, $M165, AA$5)=0, "", INDEX(聲母資料表, $M165, AA$5) ), "")</f>
        <v/>
      </c>
      <c r="AB165" s="380" t="str" cm="1">
        <f t="array" ref="AB165" xml:space="preserve"> IFERROR( INDEX(韻母資料表, $N165, AB$5), "" )</f>
        <v/>
      </c>
      <c r="AC165" s="380" t="str">
        <f t="shared" si="39"/>
        <v/>
      </c>
      <c r="AE165" s="380" t="str" cm="1">
        <f t="array" ref="AE165" xml:space="preserve"> IFERROR( IF( INDEX(聲母資料表, $M165, AE$5)=0, "", INDEX(聲母資料表, $M165, AE$5) ), "")</f>
        <v/>
      </c>
      <c r="AF165" s="380" t="str" cm="1">
        <f t="array" ref="AF165" xml:space="preserve"> IFERROR( INDEX(韻母資料表, $N165, AF$5), "" )</f>
        <v/>
      </c>
      <c r="AG165" s="380" t="str">
        <f t="shared" si="40"/>
        <v/>
      </c>
      <c r="AI165" s="380" t="str" cm="1">
        <f t="array" ref="AI165" xml:space="preserve"> IFERROR( IF( INDEX(聲母資料表, $M165, AI$5)=0, "", INDEX(聲母資料表, $M165, AI$5) ), "")</f>
        <v/>
      </c>
      <c r="AJ165" s="380" t="str" cm="1">
        <f t="array" ref="AJ165" xml:space="preserve"> IFERROR( INDEX(韻母資料表, $N165, AJ$5), "" )</f>
        <v/>
      </c>
      <c r="AK165" s="373" t="str" cm="1">
        <f t="array" ref="AK165" xml:space="preserve"> IFERROR( INDEX(閩拚聲調符號表, $T165, $E165), "" )</f>
        <v/>
      </c>
      <c r="AL165" s="380" t="str">
        <f t="shared" si="41"/>
        <v/>
      </c>
    </row>
    <row r="166" spans="1:38">
      <c r="A166" s="333">
        <f t="shared" si="28"/>
        <v>159</v>
      </c>
      <c r="B166" s="334" t="s">
        <v>409</v>
      </c>
      <c r="C166" s="335" t="s">
        <v>324</v>
      </c>
      <c r="D166" s="335" t="s">
        <v>116</v>
      </c>
      <c r="E166" s="336">
        <v>8</v>
      </c>
      <c r="F166" s="400" t="str" cm="1">
        <f t="array" aca="1" ref="F166" ca="1" xml:space="preserve"> IF($D166="", "", $B166 &amp; " (" &amp; INDIRECT(ADDRESS( ROW(), COLUMN() + F$5 )) &amp; ") " )</f>
        <v xml:space="preserve">若 (ㄧㄚㆻ˙) </v>
      </c>
      <c r="G166" s="337" t="str">
        <f t="shared" si="33"/>
        <v>姜八</v>
      </c>
      <c r="H166" s="394" t="str">
        <f t="shared" si="34"/>
        <v>ia̍k</v>
      </c>
      <c r="I166" s="396" t="str">
        <f t="shared" si="35"/>
        <v>ia̍k</v>
      </c>
      <c r="J166" s="381" t="str">
        <f t="shared" si="36"/>
        <v>iák</v>
      </c>
      <c r="K166" s="338" t="str">
        <f t="shared" si="37"/>
        <v>ㄧㄚㆻ˙</v>
      </c>
      <c r="L166" s="349"/>
      <c r="M166" s="350" t="str">
        <f t="shared" si="29"/>
        <v/>
      </c>
      <c r="N166" s="350">
        <f t="shared" si="30"/>
        <v>35</v>
      </c>
      <c r="O166" s="351" t="str" cm="1">
        <f t="array" ref="O166" xml:space="preserve"> IFERROR( INDEX(聲母資料表, $M166, O$5), "")</f>
        <v/>
      </c>
      <c r="P166" s="351" t="str" cm="1">
        <f t="array" ref="P166" xml:space="preserve"> IFERROR( INDEX(韻母資料表, $N166, P$5), "")</f>
        <v>姜</v>
      </c>
      <c r="Q166" s="352">
        <f t="shared" si="31"/>
        <v>18</v>
      </c>
      <c r="R166" s="395" t="str">
        <f t="shared" si="38"/>
        <v>八</v>
      </c>
      <c r="S166" s="351" t="str" cm="1">
        <f t="array" ref="S166" xml:space="preserve"> IFERROR( INDEX(調符字母, Q166, 1), "")</f>
        <v>a</v>
      </c>
      <c r="T166" s="352">
        <f t="shared" si="32"/>
        <v>1</v>
      </c>
      <c r="U166" s="373" t="str" cm="1">
        <f t="array" ref="U166" xml:space="preserve"> IFERROR( INDEX(聲調對照表, $T166, $E166), "" )</f>
        <v>a̍</v>
      </c>
      <c r="W166" s="380" t="str" cm="1">
        <f t="array" ref="W166" xml:space="preserve"> IFERROR( IF( INDEX(聲母資料表, $M166, W$5)=0, "", INDEX(聲母資料表, $M166, W$5) ), "")</f>
        <v/>
      </c>
      <c r="X166" s="380" t="str" cm="1">
        <f t="array" ref="X166" xml:space="preserve"> IFERROR( INDEX(韻母資料表, $N166, X$5), "" )</f>
        <v>ㄧㄚㆻ</v>
      </c>
      <c r="Y166" s="380" t="str" cm="1">
        <f t="array" ref="Y166" xml:space="preserve"> IFERROR( IF($E166="", "", INDEX(方音聲調符號表, 1, $E166) ), "" )</f>
        <v>˙</v>
      </c>
      <c r="AA166" s="380" t="str" cm="1">
        <f t="array" ref="AA166" xml:space="preserve"> IFERROR( IF( INDEX(聲母資料表, $M166, AA$5)=0, "", INDEX(聲母資料表, $M166, AA$5) ), "")</f>
        <v/>
      </c>
      <c r="AB166" s="380" t="str" cm="1">
        <f t="array" ref="AB166" xml:space="preserve"> IFERROR( INDEX(韻母資料表, $N166, AB$5), "" )</f>
        <v>iak</v>
      </c>
      <c r="AC166" s="380" t="str">
        <f t="shared" si="39"/>
        <v>ia̍k</v>
      </c>
      <c r="AE166" s="380" t="str" cm="1">
        <f t="array" ref="AE166" xml:space="preserve"> IFERROR( IF( INDEX(聲母資料表, $M166, AE$5)=0, "", INDEX(聲母資料表, $M166, AE$5) ), "")</f>
        <v/>
      </c>
      <c r="AF166" s="380" t="str" cm="1">
        <f t="array" ref="AF166" xml:space="preserve"> IFERROR( INDEX(韻母資料表, $N166, AF$5), "" )</f>
        <v>iak</v>
      </c>
      <c r="AG166" s="380" t="str">
        <f t="shared" si="40"/>
        <v>ia̍k</v>
      </c>
      <c r="AI166" s="380" t="str" cm="1">
        <f t="array" ref="AI166" xml:space="preserve"> IFERROR( IF( INDEX(聲母資料表, $M166, AI$5)=0, "", INDEX(聲母資料表, $M166, AI$5) ), "")</f>
        <v/>
      </c>
      <c r="AJ166" s="380" t="str" cm="1">
        <f t="array" ref="AJ166" xml:space="preserve"> IFERROR( INDEX(韻母資料表, $N166, AJ$5), "" )</f>
        <v>iak</v>
      </c>
      <c r="AK166" s="373" t="str" cm="1">
        <f t="array" ref="AK166" xml:space="preserve"> IFERROR( INDEX(閩拚聲調符號表, $T166, $E166), "" )</f>
        <v>á</v>
      </c>
      <c r="AL166" s="380" t="str">
        <f t="shared" si="41"/>
        <v>iák</v>
      </c>
    </row>
    <row r="167" spans="1:38">
      <c r="A167" s="333">
        <f t="shared" si="28"/>
        <v>160</v>
      </c>
      <c r="B167" s="334" t="s">
        <v>353</v>
      </c>
      <c r="C167" s="335" t="s">
        <v>326</v>
      </c>
      <c r="D167" s="335" t="s">
        <v>38</v>
      </c>
      <c r="E167" s="336">
        <v>1</v>
      </c>
      <c r="F167" s="400" t="str" cm="1">
        <f t="array" aca="1" ref="F167" ca="1" xml:space="preserve"> IF($D167="", "", $B167 &amp; " (" &amp; INDIRECT(ADDRESS( ROW(), COLUMN() + F$5 )) &amp; ") " )</f>
        <v xml:space="preserve">夫 (ㄏㄨ) </v>
      </c>
      <c r="G167" s="337" t="str">
        <f t="shared" si="33"/>
        <v>艍一喜</v>
      </c>
      <c r="H167" s="394" t="str">
        <f t="shared" si="34"/>
        <v>hu</v>
      </c>
      <c r="I167" s="396" t="str">
        <f t="shared" si="35"/>
        <v>hu</v>
      </c>
      <c r="J167" s="381" t="str">
        <f t="shared" si="36"/>
        <v>hū</v>
      </c>
      <c r="K167" s="338" t="str">
        <f t="shared" si="37"/>
        <v>ㄏㄨ</v>
      </c>
      <c r="L167" s="349"/>
      <c r="M167" s="350">
        <f t="shared" si="29"/>
        <v>21</v>
      </c>
      <c r="N167" s="350">
        <f t="shared" si="30"/>
        <v>65</v>
      </c>
      <c r="O167" s="351" t="str" cm="1">
        <f t="array" ref="O167" xml:space="preserve"> IFERROR( INDEX(聲母資料表, $M167, O$5), "")</f>
        <v>喜</v>
      </c>
      <c r="P167" s="351" t="str" cm="1">
        <f t="array" ref="P167" xml:space="preserve"> IFERROR( INDEX(韻母資料表, $N167, P$5), "")</f>
        <v>艍</v>
      </c>
      <c r="Q167" s="352">
        <f t="shared" si="31"/>
        <v>27</v>
      </c>
      <c r="R167" s="395" t="str">
        <f t="shared" si="38"/>
        <v>一</v>
      </c>
      <c r="S167" s="351" t="str" cm="1">
        <f t="array" ref="S167" xml:space="preserve"> IFERROR( INDEX(調符字母, Q167, 1), "")</f>
        <v>u</v>
      </c>
      <c r="T167" s="352">
        <f t="shared" si="32"/>
        <v>6</v>
      </c>
      <c r="U167" s="373" t="str" cm="1">
        <f t="array" ref="U167" xml:space="preserve"> IFERROR( INDEX(聲調對照表, $T167, $E167), "" )</f>
        <v>u</v>
      </c>
      <c r="W167" s="380" t="str" cm="1">
        <f t="array" ref="W167" xml:space="preserve"> IFERROR( IF( INDEX(聲母資料表, $M167, W$5)=0, "", INDEX(聲母資料表, $M167, W$5) ), "")</f>
        <v>ㄏ</v>
      </c>
      <c r="X167" s="380" t="str" cm="1">
        <f t="array" ref="X167" xml:space="preserve"> IFERROR( INDEX(韻母資料表, $N167, X$5), "" )</f>
        <v>ㄨ</v>
      </c>
      <c r="Y167" s="380" t="str" cm="1">
        <f t="array" ref="Y167" xml:space="preserve"> IFERROR( IF($E167="", "", INDEX(方音聲調符號表, 1, $E167) ), "" )</f>
        <v/>
      </c>
      <c r="AA167" s="380" t="str" cm="1">
        <f t="array" ref="AA167" xml:space="preserve"> IFERROR( IF( INDEX(聲母資料表, $M167, AA$5)=0, "", INDEX(聲母資料表, $M167, AA$5) ), "")</f>
        <v>h</v>
      </c>
      <c r="AB167" s="380" t="str" cm="1">
        <f t="array" ref="AB167" xml:space="preserve"> IFERROR( INDEX(韻母資料表, $N167, AB$5), "" )</f>
        <v>u</v>
      </c>
      <c r="AC167" s="380" t="str">
        <f t="shared" si="39"/>
        <v>u</v>
      </c>
      <c r="AE167" s="380" t="str" cm="1">
        <f t="array" ref="AE167" xml:space="preserve"> IFERROR( IF( INDEX(聲母資料表, $M167, AE$5)=0, "", INDEX(聲母資料表, $M167, AE$5) ), "")</f>
        <v>h</v>
      </c>
      <c r="AF167" s="380" t="str" cm="1">
        <f t="array" ref="AF167" xml:space="preserve"> IFERROR( INDEX(韻母資料表, $N167, AF$5), "" )</f>
        <v>u</v>
      </c>
      <c r="AG167" s="380" t="str">
        <f t="shared" si="40"/>
        <v>u</v>
      </c>
      <c r="AI167" s="380" t="str" cm="1">
        <f t="array" ref="AI167" xml:space="preserve"> IFERROR( IF( INDEX(聲母資料表, $M167, AI$5)=0, "", INDEX(聲母資料表, $M167, AI$5) ), "")</f>
        <v>h</v>
      </c>
      <c r="AJ167" s="380" t="str" cm="1">
        <f t="array" ref="AJ167" xml:space="preserve"> IFERROR( INDEX(韻母資料表, $N167, AJ$5), "" )</f>
        <v>u</v>
      </c>
      <c r="AK167" s="373" t="str" cm="1">
        <f t="array" ref="AK167" xml:space="preserve"> IFERROR( INDEX(閩拚聲調符號表, $T167, $E167), "" )</f>
        <v>ū</v>
      </c>
      <c r="AL167" s="380" t="str">
        <f t="shared" si="41"/>
        <v>ū</v>
      </c>
    </row>
    <row r="168" spans="1:38">
      <c r="A168" s="333">
        <f t="shared" si="28"/>
        <v>161</v>
      </c>
      <c r="B168" s="334" t="s">
        <v>410</v>
      </c>
      <c r="C168" s="335" t="s">
        <v>317</v>
      </c>
      <c r="D168" s="335" t="s">
        <v>46</v>
      </c>
      <c r="E168" s="336">
        <v>5</v>
      </c>
      <c r="F168" s="400" t="str" cm="1">
        <f t="array" aca="1" ref="F168" ca="1" xml:space="preserve"> IF($D168="", "", $B168 &amp; " (" &amp; INDIRECT(ADDRESS( ROW(), COLUMN() + F$5 )) &amp; ") " )</f>
        <v xml:space="preserve">霪 (ㄧㆬˊ) </v>
      </c>
      <c r="G168" s="337" t="str">
        <f t="shared" si="33"/>
        <v>金五英</v>
      </c>
      <c r="H168" s="394" t="str">
        <f t="shared" si="34"/>
        <v>îm</v>
      </c>
      <c r="I168" s="396" t="str">
        <f t="shared" si="35"/>
        <v>îm</v>
      </c>
      <c r="J168" s="381" t="str">
        <f t="shared" si="36"/>
        <v>ìm</v>
      </c>
      <c r="K168" s="338" t="str">
        <f t="shared" si="37"/>
        <v>ㄧㆬˊ</v>
      </c>
      <c r="L168" s="349"/>
      <c r="M168" s="350">
        <f t="shared" si="29"/>
        <v>22</v>
      </c>
      <c r="N168" s="350">
        <f t="shared" si="30"/>
        <v>40</v>
      </c>
      <c r="O168" s="351" t="str" cm="1">
        <f t="array" ref="O168" xml:space="preserve"> IFERROR( INDEX(聲母資料表, $M168, O$5), "")</f>
        <v>英</v>
      </c>
      <c r="P168" s="351" t="str" cm="1">
        <f t="array" ref="P168" xml:space="preserve"> IFERROR( INDEX(韻母資料表, $N168, P$5), "")</f>
        <v>金</v>
      </c>
      <c r="Q168" s="352">
        <f t="shared" si="31"/>
        <v>3</v>
      </c>
      <c r="R168" s="395" t="str">
        <f t="shared" si="38"/>
        <v>五</v>
      </c>
      <c r="S168" s="351" t="str" cm="1">
        <f t="array" ref="S168" xml:space="preserve"> IFERROR( INDEX(調符字母, Q168, 1), "")</f>
        <v>i</v>
      </c>
      <c r="T168" s="352">
        <f t="shared" si="32"/>
        <v>3</v>
      </c>
      <c r="U168" s="373" t="str" cm="1">
        <f t="array" ref="U168" xml:space="preserve"> IFERROR( INDEX(聲調對照表, $T168, $E168), "" )</f>
        <v>î</v>
      </c>
      <c r="W168" s="380" t="str" cm="1">
        <f t="array" ref="W168" xml:space="preserve"> IFERROR( IF( INDEX(聲母資料表, $M168, W$5)=0, "", INDEX(聲母資料表, $M168, W$5) ), "")</f>
        <v/>
      </c>
      <c r="X168" s="380" t="str" cm="1">
        <f t="array" ref="X168" xml:space="preserve"> IFERROR( INDEX(韻母資料表, $N168, X$5), "" )</f>
        <v>ㄧㆬ</v>
      </c>
      <c r="Y168" s="380" t="str" cm="1">
        <f t="array" ref="Y168" xml:space="preserve"> IFERROR( IF($E168="", "", INDEX(方音聲調符號表, 1, $E168) ), "" )</f>
        <v>ˊ</v>
      </c>
      <c r="AA168" s="380" t="str" cm="1">
        <f t="array" ref="AA168" xml:space="preserve"> IFERROR( IF( INDEX(聲母資料表, $M168, AA$5)=0, "", INDEX(聲母資料表, $M168, AA$5) ), "")</f>
        <v xml:space="preserve"> </v>
      </c>
      <c r="AB168" s="380" t="str" cm="1">
        <f t="array" ref="AB168" xml:space="preserve"> IFERROR( INDEX(韻母資料表, $N168, AB$5), "" )</f>
        <v>im</v>
      </c>
      <c r="AC168" s="380" t="str">
        <f t="shared" si="39"/>
        <v>îm</v>
      </c>
      <c r="AE168" s="380" t="str" cm="1">
        <f t="array" ref="AE168" xml:space="preserve"> IFERROR( IF( INDEX(聲母資料表, $M168, AE$5)=0, "", INDEX(聲母資料表, $M168, AE$5) ), "")</f>
        <v xml:space="preserve"> </v>
      </c>
      <c r="AF168" s="380" t="str" cm="1">
        <f t="array" ref="AF168" xml:space="preserve"> IFERROR( INDEX(韻母資料表, $N168, AF$5), "" )</f>
        <v>im</v>
      </c>
      <c r="AG168" s="380" t="str">
        <f t="shared" si="40"/>
        <v>îm</v>
      </c>
      <c r="AI168" s="380" t="str" cm="1">
        <f t="array" ref="AI168" xml:space="preserve"> IFERROR( IF( INDEX(聲母資料表, $M168, AI$5)=0, "", INDEX(聲母資料表, $M168, AI$5) ), "")</f>
        <v/>
      </c>
      <c r="AJ168" s="380" t="str" cm="1">
        <f t="array" ref="AJ168" xml:space="preserve"> IFERROR( INDEX(韻母資料表, $N168, AJ$5), "" )</f>
        <v>im</v>
      </c>
      <c r="AK168" s="373" t="str" cm="1">
        <f t="array" ref="AK168" xml:space="preserve"> IFERROR( INDEX(閩拚聲調符號表, $T168, $E168), "" )</f>
        <v>ì</v>
      </c>
      <c r="AL168" s="380" t="str">
        <f t="shared" si="41"/>
        <v>ìm</v>
      </c>
    </row>
    <row r="169" spans="1:38">
      <c r="A169" s="333">
        <f t="shared" si="28"/>
        <v>162</v>
      </c>
      <c r="B169" s="334" t="s">
        <v>411</v>
      </c>
      <c r="C169" s="335" t="s">
        <v>317</v>
      </c>
      <c r="D169" s="335" t="s">
        <v>38</v>
      </c>
      <c r="E169" s="336">
        <v>2</v>
      </c>
      <c r="F169" s="400" t="str" cm="1">
        <f t="array" aca="1" ref="F169" ca="1" xml:space="preserve"> IF($D169="", "", $B169 &amp; " (" &amp; INDIRECT(ADDRESS( ROW(), COLUMN() + F$5 )) &amp; ") " )</f>
        <v xml:space="preserve">雨 (ㄨˋ) </v>
      </c>
      <c r="G169" s="337" t="str">
        <f t="shared" si="33"/>
        <v>艍二英</v>
      </c>
      <c r="H169" s="394" t="str">
        <f t="shared" si="34"/>
        <v>ú</v>
      </c>
      <c r="I169" s="396" t="str">
        <f t="shared" si="35"/>
        <v>ú</v>
      </c>
      <c r="J169" s="381" t="str">
        <f t="shared" si="36"/>
        <v>ú</v>
      </c>
      <c r="K169" s="338" t="str">
        <f t="shared" si="37"/>
        <v>ㄨˋ</v>
      </c>
      <c r="L169" s="349"/>
      <c r="M169" s="350">
        <f t="shared" si="29"/>
        <v>22</v>
      </c>
      <c r="N169" s="350">
        <f t="shared" si="30"/>
        <v>65</v>
      </c>
      <c r="O169" s="351" t="str" cm="1">
        <f t="array" ref="O169" xml:space="preserve"> IFERROR( INDEX(聲母資料表, $M169, O$5), "")</f>
        <v>英</v>
      </c>
      <c r="P169" s="351" t="str" cm="1">
        <f t="array" ref="P169" xml:space="preserve"> IFERROR( INDEX(韻母資料表, $N169, P$5), "")</f>
        <v>艍</v>
      </c>
      <c r="Q169" s="352">
        <f t="shared" si="31"/>
        <v>27</v>
      </c>
      <c r="R169" s="395" t="str">
        <f t="shared" si="38"/>
        <v>二</v>
      </c>
      <c r="S169" s="351" t="str" cm="1">
        <f t="array" ref="S169" xml:space="preserve"> IFERROR( INDEX(調符字母, Q169, 1), "")</f>
        <v>u</v>
      </c>
      <c r="T169" s="352">
        <f t="shared" si="32"/>
        <v>6</v>
      </c>
      <c r="U169" s="373" t="str" cm="1">
        <f t="array" ref="U169" xml:space="preserve"> IFERROR( INDEX(聲調對照表, $T169, $E169), "" )</f>
        <v>ú</v>
      </c>
      <c r="W169" s="380" t="str" cm="1">
        <f t="array" ref="W169" xml:space="preserve"> IFERROR( IF( INDEX(聲母資料表, $M169, W$5)=0, "", INDEX(聲母資料表, $M169, W$5) ), "")</f>
        <v/>
      </c>
      <c r="X169" s="380" t="str" cm="1">
        <f t="array" ref="X169" xml:space="preserve"> IFERROR( INDEX(韻母資料表, $N169, X$5), "" )</f>
        <v>ㄨ</v>
      </c>
      <c r="Y169" s="380" t="str" cm="1">
        <f t="array" ref="Y169" xml:space="preserve"> IFERROR( IF($E169="", "", INDEX(方音聲調符號表, 1, $E169) ), "" )</f>
        <v>ˋ</v>
      </c>
      <c r="AA169" s="380" t="str" cm="1">
        <f t="array" ref="AA169" xml:space="preserve"> IFERROR( IF( INDEX(聲母資料表, $M169, AA$5)=0, "", INDEX(聲母資料表, $M169, AA$5) ), "")</f>
        <v xml:space="preserve"> </v>
      </c>
      <c r="AB169" s="380" t="str" cm="1">
        <f t="array" ref="AB169" xml:space="preserve"> IFERROR( INDEX(韻母資料表, $N169, AB$5), "" )</f>
        <v>u</v>
      </c>
      <c r="AC169" s="380" t="str">
        <f t="shared" si="39"/>
        <v>ú</v>
      </c>
      <c r="AE169" s="380" t="str" cm="1">
        <f t="array" ref="AE169" xml:space="preserve"> IFERROR( IF( INDEX(聲母資料表, $M169, AE$5)=0, "", INDEX(聲母資料表, $M169, AE$5) ), "")</f>
        <v xml:space="preserve"> </v>
      </c>
      <c r="AF169" s="380" t="str" cm="1">
        <f t="array" ref="AF169" xml:space="preserve"> IFERROR( INDEX(韻母資料表, $N169, AF$5), "" )</f>
        <v>u</v>
      </c>
      <c r="AG169" s="380" t="str">
        <f t="shared" si="40"/>
        <v>ú</v>
      </c>
      <c r="AI169" s="380" t="str" cm="1">
        <f t="array" ref="AI169" xml:space="preserve"> IFERROR( IF( INDEX(聲母資料表, $M169, AI$5)=0, "", INDEX(聲母資料表, $M169, AI$5) ), "")</f>
        <v/>
      </c>
      <c r="AJ169" s="380" t="str" cm="1">
        <f t="array" ref="AJ169" xml:space="preserve"> IFERROR( INDEX(韻母資料表, $N169, AJ$5), "" )</f>
        <v>u</v>
      </c>
      <c r="AK169" s="373" t="str" cm="1">
        <f t="array" ref="AK169" xml:space="preserve"> IFERROR( INDEX(閩拚聲調符號表, $T169, $E169), "" )</f>
        <v>ú</v>
      </c>
      <c r="AL169" s="380" t="str">
        <f t="shared" si="41"/>
        <v>ú</v>
      </c>
    </row>
    <row r="170" spans="1:38">
      <c r="A170" s="333">
        <f t="shared" si="28"/>
        <v>163</v>
      </c>
      <c r="B170" s="334" t="s">
        <v>412</v>
      </c>
      <c r="C170" s="335" t="s">
        <v>326</v>
      </c>
      <c r="D170" s="335" t="s">
        <v>52</v>
      </c>
      <c r="E170" s="336">
        <v>1</v>
      </c>
      <c r="F170" s="400" t="str" cm="1">
        <f t="array" aca="1" ref="F170" ca="1" xml:space="preserve"> IF($D170="", "", $B170 &amp; " (" &amp; INDIRECT(ADDRESS( ROW(), COLUMN() + F$5 )) &amp; ") " )</f>
        <v xml:space="preserve">霏 (ㄏㄨㄧ) </v>
      </c>
      <c r="G170" s="337" t="str">
        <f t="shared" si="33"/>
        <v>規一喜</v>
      </c>
      <c r="H170" s="394" t="str">
        <f t="shared" si="34"/>
        <v>hui</v>
      </c>
      <c r="I170" s="396" t="str">
        <f t="shared" si="35"/>
        <v>hui</v>
      </c>
      <c r="J170" s="381" t="str">
        <f t="shared" si="36"/>
        <v>hūi</v>
      </c>
      <c r="K170" s="338" t="str">
        <f t="shared" si="37"/>
        <v>ㄏㄨㄧ</v>
      </c>
      <c r="L170" s="349"/>
      <c r="M170" s="350">
        <f t="shared" si="29"/>
        <v>21</v>
      </c>
      <c r="N170" s="350">
        <f t="shared" si="30"/>
        <v>82</v>
      </c>
      <c r="O170" s="351" t="str" cm="1">
        <f t="array" ref="O170" xml:space="preserve"> IFERROR( INDEX(聲母資料表, $M170, O$5), "")</f>
        <v>喜</v>
      </c>
      <c r="P170" s="351" t="str" cm="1">
        <f t="array" ref="P170" xml:space="preserve"> IFERROR( INDEX(韻母資料表, $N170, P$5), "")</f>
        <v>規</v>
      </c>
      <c r="Q170" s="352">
        <f t="shared" si="31"/>
        <v>4</v>
      </c>
      <c r="R170" s="395" t="str">
        <f t="shared" si="38"/>
        <v>一</v>
      </c>
      <c r="S170" s="351" t="str" cm="1">
        <f t="array" ref="S170" xml:space="preserve"> IFERROR( INDEX(調符字母, Q170, 1), "")</f>
        <v>u</v>
      </c>
      <c r="T170" s="352">
        <f t="shared" si="32"/>
        <v>6</v>
      </c>
      <c r="U170" s="373" t="str" cm="1">
        <f t="array" ref="U170" xml:space="preserve"> IFERROR( INDEX(聲調對照表, $T170, $E170), "" )</f>
        <v>u</v>
      </c>
      <c r="W170" s="380" t="str" cm="1">
        <f t="array" ref="W170" xml:space="preserve"> IFERROR( IF( INDEX(聲母資料表, $M170, W$5)=0, "", INDEX(聲母資料表, $M170, W$5) ), "")</f>
        <v>ㄏ</v>
      </c>
      <c r="X170" s="380" t="str" cm="1">
        <f t="array" ref="X170" xml:space="preserve"> IFERROR( INDEX(韻母資料表, $N170, X$5), "" )</f>
        <v>ㄨㄧ</v>
      </c>
      <c r="Y170" s="380" t="str" cm="1">
        <f t="array" ref="Y170" xml:space="preserve"> IFERROR( IF($E170="", "", INDEX(方音聲調符號表, 1, $E170) ), "" )</f>
        <v/>
      </c>
      <c r="AA170" s="380" t="str" cm="1">
        <f t="array" ref="AA170" xml:space="preserve"> IFERROR( IF( INDEX(聲母資料表, $M170, AA$5)=0, "", INDEX(聲母資料表, $M170, AA$5) ), "")</f>
        <v>h</v>
      </c>
      <c r="AB170" s="380" t="str" cm="1">
        <f t="array" ref="AB170" xml:space="preserve"> IFERROR( INDEX(韻母資料表, $N170, AB$5), "" )</f>
        <v>ui</v>
      </c>
      <c r="AC170" s="380" t="str">
        <f t="shared" si="39"/>
        <v>ui</v>
      </c>
      <c r="AE170" s="380" t="str" cm="1">
        <f t="array" ref="AE170" xml:space="preserve"> IFERROR( IF( INDEX(聲母資料表, $M170, AE$5)=0, "", INDEX(聲母資料表, $M170, AE$5) ), "")</f>
        <v>h</v>
      </c>
      <c r="AF170" s="380" t="str" cm="1">
        <f t="array" ref="AF170" xml:space="preserve"> IFERROR( INDEX(韻母資料表, $N170, AF$5), "" )</f>
        <v>ui</v>
      </c>
      <c r="AG170" s="380" t="str">
        <f t="shared" si="40"/>
        <v>ui</v>
      </c>
      <c r="AI170" s="380" t="str" cm="1">
        <f t="array" ref="AI170" xml:space="preserve"> IFERROR( IF( INDEX(聲母資料表, $M170, AI$5)=0, "", INDEX(聲母資料表, $M170, AI$5) ), "")</f>
        <v>h</v>
      </c>
      <c r="AJ170" s="380" t="str" cm="1">
        <f t="array" ref="AJ170" xml:space="preserve"> IFERROR( INDEX(韻母資料表, $N170, AJ$5), "" )</f>
        <v>ui</v>
      </c>
      <c r="AK170" s="373" t="str" cm="1">
        <f t="array" ref="AK170" xml:space="preserve"> IFERROR( INDEX(閩拚聲調符號表, $T170, $E170), "" )</f>
        <v>ū</v>
      </c>
      <c r="AL170" s="380" t="str">
        <f t="shared" si="41"/>
        <v>ūi</v>
      </c>
    </row>
    <row r="171" spans="1:38">
      <c r="A171" s="333">
        <f t="shared" si="28"/>
        <v>164</v>
      </c>
      <c r="B171" s="334" t="s">
        <v>412</v>
      </c>
      <c r="C171" s="335" t="s">
        <v>326</v>
      </c>
      <c r="D171" s="335" t="s">
        <v>52</v>
      </c>
      <c r="E171" s="336">
        <v>1</v>
      </c>
      <c r="F171" s="400" t="str" cm="1">
        <f t="array" aca="1" ref="F171" ca="1" xml:space="preserve"> IF($D171="", "", $B171 &amp; " (" &amp; INDIRECT(ADDRESS( ROW(), COLUMN() + F$5 )) &amp; ") " )</f>
        <v xml:space="preserve">霏 (ㄏㄨㄧ) </v>
      </c>
      <c r="G171" s="337" t="str">
        <f t="shared" si="33"/>
        <v>規一喜</v>
      </c>
      <c r="H171" s="394" t="str">
        <f t="shared" si="34"/>
        <v>hui</v>
      </c>
      <c r="I171" s="396" t="str">
        <f t="shared" si="35"/>
        <v>hui</v>
      </c>
      <c r="J171" s="381" t="str">
        <f t="shared" si="36"/>
        <v>hūi</v>
      </c>
      <c r="K171" s="338" t="str">
        <f t="shared" si="37"/>
        <v>ㄏㄨㄧ</v>
      </c>
      <c r="L171" s="349"/>
      <c r="M171" s="350">
        <f t="shared" si="29"/>
        <v>21</v>
      </c>
      <c r="N171" s="350">
        <f t="shared" si="30"/>
        <v>82</v>
      </c>
      <c r="O171" s="351" t="str" cm="1">
        <f t="array" ref="O171" xml:space="preserve"> IFERROR( INDEX(聲母資料表, $M171, O$5), "")</f>
        <v>喜</v>
      </c>
      <c r="P171" s="351" t="str" cm="1">
        <f t="array" ref="P171" xml:space="preserve"> IFERROR( INDEX(韻母資料表, $N171, P$5), "")</f>
        <v>規</v>
      </c>
      <c r="Q171" s="352">
        <f t="shared" si="31"/>
        <v>4</v>
      </c>
      <c r="R171" s="395" t="str">
        <f t="shared" si="38"/>
        <v>一</v>
      </c>
      <c r="S171" s="351" t="str" cm="1">
        <f t="array" ref="S171" xml:space="preserve"> IFERROR( INDEX(調符字母, Q171, 1), "")</f>
        <v>u</v>
      </c>
      <c r="T171" s="352">
        <f t="shared" si="32"/>
        <v>6</v>
      </c>
      <c r="U171" s="373" t="str" cm="1">
        <f t="array" ref="U171" xml:space="preserve"> IFERROR( INDEX(聲調對照表, $T171, $E171), "" )</f>
        <v>u</v>
      </c>
      <c r="W171" s="380" t="str" cm="1">
        <f t="array" ref="W171" xml:space="preserve"> IFERROR( IF( INDEX(聲母資料表, $M171, W$5)=0, "", INDEX(聲母資料表, $M171, W$5) ), "")</f>
        <v>ㄏ</v>
      </c>
      <c r="X171" s="380" t="str" cm="1">
        <f t="array" ref="X171" xml:space="preserve"> IFERROR( INDEX(韻母資料表, $N171, X$5), "" )</f>
        <v>ㄨㄧ</v>
      </c>
      <c r="Y171" s="380" t="str" cm="1">
        <f t="array" ref="Y171" xml:space="preserve"> IFERROR( IF($E171="", "", INDEX(方音聲調符號表, 1, $E171) ), "" )</f>
        <v/>
      </c>
      <c r="AA171" s="380" t="str" cm="1">
        <f t="array" ref="AA171" xml:space="preserve"> IFERROR( IF( INDEX(聲母資料表, $M171, AA$5)=0, "", INDEX(聲母資料表, $M171, AA$5) ), "")</f>
        <v>h</v>
      </c>
      <c r="AB171" s="380" t="str" cm="1">
        <f t="array" ref="AB171" xml:space="preserve"> IFERROR( INDEX(韻母資料表, $N171, AB$5), "" )</f>
        <v>ui</v>
      </c>
      <c r="AC171" s="380" t="str">
        <f t="shared" si="39"/>
        <v>ui</v>
      </c>
      <c r="AE171" s="380" t="str" cm="1">
        <f t="array" ref="AE171" xml:space="preserve"> IFERROR( IF( INDEX(聲母資料表, $M171, AE$5)=0, "", INDEX(聲母資料表, $M171, AE$5) ), "")</f>
        <v>h</v>
      </c>
      <c r="AF171" s="380" t="str" cm="1">
        <f t="array" ref="AF171" xml:space="preserve"> IFERROR( INDEX(韻母資料表, $N171, AF$5), "" )</f>
        <v>ui</v>
      </c>
      <c r="AG171" s="380" t="str">
        <f t="shared" si="40"/>
        <v>ui</v>
      </c>
      <c r="AI171" s="380" t="str" cm="1">
        <f t="array" ref="AI171" xml:space="preserve"> IFERROR( IF( INDEX(聲母資料表, $M171, AI$5)=0, "", INDEX(聲母資料表, $M171, AI$5) ), "")</f>
        <v>h</v>
      </c>
      <c r="AJ171" s="380" t="str" cm="1">
        <f t="array" ref="AJ171" xml:space="preserve"> IFERROR( INDEX(韻母資料表, $N171, AJ$5), "" )</f>
        <v>ui</v>
      </c>
      <c r="AK171" s="373" t="str" cm="1">
        <f t="array" ref="AK171" xml:space="preserve"> IFERROR( INDEX(閩拚聲調符號表, $T171, $E171), "" )</f>
        <v>ū</v>
      </c>
      <c r="AL171" s="380" t="str">
        <f t="shared" si="41"/>
        <v>ūi</v>
      </c>
    </row>
    <row r="172" spans="1:38">
      <c r="A172" s="333">
        <f t="shared" si="28"/>
        <v>165</v>
      </c>
      <c r="B172" s="334" t="s">
        <v>303</v>
      </c>
      <c r="C172" s="335"/>
      <c r="D172" s="335"/>
      <c r="E172" s="336"/>
      <c r="F172" s="400" t="str" cm="1">
        <f t="array" aca="1" ref="F172" ca="1" xml:space="preserve"> IF($D172="", "", $B172 &amp; " (" &amp; INDIRECT(ADDRESS( ROW(), COLUMN() + F$5 )) &amp; ") " )</f>
        <v/>
      </c>
      <c r="G172" s="337" t="str">
        <f t="shared" si="33"/>
        <v/>
      </c>
      <c r="H172" s="394" t="str">
        <f t="shared" si="34"/>
        <v/>
      </c>
      <c r="I172" s="396" t="str">
        <f t="shared" si="35"/>
        <v/>
      </c>
      <c r="J172" s="381" t="str">
        <f t="shared" si="36"/>
        <v/>
      </c>
      <c r="K172" s="338" t="str">
        <f t="shared" si="37"/>
        <v/>
      </c>
      <c r="L172" s="349"/>
      <c r="M172" s="350" t="str">
        <f t="shared" si="29"/>
        <v/>
      </c>
      <c r="N172" s="350" t="str">
        <f t="shared" si="30"/>
        <v/>
      </c>
      <c r="O172" s="351" t="str" cm="1">
        <f t="array" ref="O172" xml:space="preserve"> IFERROR( INDEX(聲母資料表, $M172, O$5), "")</f>
        <v/>
      </c>
      <c r="P172" s="351" t="str" cm="1">
        <f t="array" ref="P172" xml:space="preserve"> IFERROR( INDEX(韻母資料表, $N172, P$5), "")</f>
        <v/>
      </c>
      <c r="Q172" s="352" t="str">
        <f t="shared" si="31"/>
        <v/>
      </c>
      <c r="R172" s="395" t="str">
        <f t="shared" si="38"/>
        <v/>
      </c>
      <c r="S172" s="351" t="str" cm="1">
        <f t="array" ref="S172" xml:space="preserve"> IFERROR( INDEX(調符字母, Q172, 1), "")</f>
        <v/>
      </c>
      <c r="T172" s="352" t="str">
        <f t="shared" si="32"/>
        <v/>
      </c>
      <c r="U172" s="373" t="str" cm="1">
        <f t="array" ref="U172" xml:space="preserve"> IFERROR( INDEX(聲調對照表, $T172, $E172), "" )</f>
        <v/>
      </c>
      <c r="W172" s="380" t="str" cm="1">
        <f t="array" ref="W172" xml:space="preserve"> IFERROR( IF( INDEX(聲母資料表, $M172, W$5)=0, "", INDEX(聲母資料表, $M172, W$5) ), "")</f>
        <v/>
      </c>
      <c r="X172" s="380" t="str" cm="1">
        <f t="array" ref="X172" xml:space="preserve"> IFERROR( INDEX(韻母資料表, $N172, X$5), "" )</f>
        <v/>
      </c>
      <c r="Y172" s="380" t="str" cm="1">
        <f t="array" ref="Y172" xml:space="preserve"> IFERROR( IF($E172="", "", INDEX(方音聲調符號表, 1, $E172) ), "" )</f>
        <v/>
      </c>
      <c r="AA172" s="380" t="str" cm="1">
        <f t="array" ref="AA172" xml:space="preserve"> IFERROR( IF( INDEX(聲母資料表, $M172, AA$5)=0, "", INDEX(聲母資料表, $M172, AA$5) ), "")</f>
        <v/>
      </c>
      <c r="AB172" s="380" t="str" cm="1">
        <f t="array" ref="AB172" xml:space="preserve"> IFERROR( INDEX(韻母資料表, $N172, AB$5), "" )</f>
        <v/>
      </c>
      <c r="AC172" s="380" t="str">
        <f t="shared" si="39"/>
        <v/>
      </c>
      <c r="AE172" s="380" t="str" cm="1">
        <f t="array" ref="AE172" xml:space="preserve"> IFERROR( IF( INDEX(聲母資料表, $M172, AE$5)=0, "", INDEX(聲母資料表, $M172, AE$5) ), "")</f>
        <v/>
      </c>
      <c r="AF172" s="380" t="str" cm="1">
        <f t="array" ref="AF172" xml:space="preserve"> IFERROR( INDEX(韻母資料表, $N172, AF$5), "" )</f>
        <v/>
      </c>
      <c r="AG172" s="380" t="str">
        <f t="shared" si="40"/>
        <v/>
      </c>
      <c r="AI172" s="380" t="str" cm="1">
        <f t="array" ref="AI172" xml:space="preserve"> IFERROR( IF( INDEX(聲母資料表, $M172, AI$5)=0, "", INDEX(聲母資料表, $M172, AI$5) ), "")</f>
        <v/>
      </c>
      <c r="AJ172" s="380" t="str" cm="1">
        <f t="array" ref="AJ172" xml:space="preserve"> IFERROR( INDEX(韻母資料表, $N172, AJ$5), "" )</f>
        <v/>
      </c>
      <c r="AK172" s="373" t="str" cm="1">
        <f t="array" ref="AK172" xml:space="preserve"> IFERROR( INDEX(閩拚聲調符號表, $T172, $E172), "" )</f>
        <v/>
      </c>
      <c r="AL172" s="380" t="str">
        <f t="shared" si="41"/>
        <v/>
      </c>
    </row>
    <row r="173" spans="1:38">
      <c r="A173" s="333">
        <f t="shared" si="28"/>
        <v>166</v>
      </c>
      <c r="B173" s="334" t="s">
        <v>413</v>
      </c>
      <c r="C173" s="335" t="s">
        <v>292</v>
      </c>
      <c r="D173" s="335" t="s">
        <v>41</v>
      </c>
      <c r="E173" s="336">
        <v>5</v>
      </c>
      <c r="F173" s="400" t="str" cm="1">
        <f t="array" aca="1" ref="F173" ca="1" xml:space="preserve"> IF($D173="", "", $B173 &amp; " (" &amp; INDIRECT(ADDRESS( ROW(), COLUMN() + F$5 )) &amp; ") " )</f>
        <v xml:space="preserve">連 (ㄌㄧㄢˊ) </v>
      </c>
      <c r="G173" s="337" t="str">
        <f t="shared" si="33"/>
        <v>堅五柳</v>
      </c>
      <c r="H173" s="394" t="str">
        <f t="shared" si="34"/>
        <v>liân</v>
      </c>
      <c r="I173" s="396" t="str">
        <f t="shared" si="35"/>
        <v>liân</v>
      </c>
      <c r="J173" s="381" t="str">
        <f t="shared" si="36"/>
        <v>liàn</v>
      </c>
      <c r="K173" s="338" t="str">
        <f t="shared" si="37"/>
        <v>ㄌㄧㄢˊ</v>
      </c>
      <c r="L173" s="349"/>
      <c r="M173" s="350">
        <f t="shared" si="29"/>
        <v>8</v>
      </c>
      <c r="N173" s="350">
        <f t="shared" si="30"/>
        <v>31</v>
      </c>
      <c r="O173" s="351" t="str" cm="1">
        <f t="array" ref="O173" xml:space="preserve"> IFERROR( INDEX(聲母資料表, $M173, O$5), "")</f>
        <v>柳</v>
      </c>
      <c r="P173" s="351" t="str" cm="1">
        <f t="array" ref="P173" xml:space="preserve"> IFERROR( INDEX(韻母資料表, $N173, P$5), "")</f>
        <v>堅</v>
      </c>
      <c r="Q173" s="352">
        <f t="shared" si="31"/>
        <v>2</v>
      </c>
      <c r="R173" s="395" t="str">
        <f t="shared" si="38"/>
        <v>五</v>
      </c>
      <c r="S173" s="351" t="str" cm="1">
        <f t="array" ref="S173" xml:space="preserve"> IFERROR( INDEX(調符字母, Q173, 1), "")</f>
        <v>a</v>
      </c>
      <c r="T173" s="352">
        <f t="shared" si="32"/>
        <v>1</v>
      </c>
      <c r="U173" s="373" t="str" cm="1">
        <f t="array" ref="U173" xml:space="preserve"> IFERROR( INDEX(聲調對照表, $T173, $E173), "" )</f>
        <v>â</v>
      </c>
      <c r="W173" s="380" t="str" cm="1">
        <f t="array" ref="W173" xml:space="preserve"> IFERROR( IF( INDEX(聲母資料表, $M173, W$5)=0, "", INDEX(聲母資料表, $M173, W$5) ), "")</f>
        <v>ㄌ</v>
      </c>
      <c r="X173" s="380" t="str" cm="1">
        <f t="array" ref="X173" xml:space="preserve"> IFERROR( INDEX(韻母資料表, $N173, X$5), "" )</f>
        <v>ㄧㄢ</v>
      </c>
      <c r="Y173" s="380" t="str" cm="1">
        <f t="array" ref="Y173" xml:space="preserve"> IFERROR( IF($E173="", "", INDEX(方音聲調符號表, 1, $E173) ), "" )</f>
        <v>ˊ</v>
      </c>
      <c r="AA173" s="380" t="str" cm="1">
        <f t="array" ref="AA173" xml:space="preserve"> IFERROR( IF( INDEX(聲母資料表, $M173, AA$5)=0, "", INDEX(聲母資料表, $M173, AA$5) ), "")</f>
        <v>l</v>
      </c>
      <c r="AB173" s="380" t="str" cm="1">
        <f t="array" ref="AB173" xml:space="preserve"> IFERROR( INDEX(韻母資料表, $N173, AB$5), "" )</f>
        <v>ian</v>
      </c>
      <c r="AC173" s="380" t="str">
        <f t="shared" si="39"/>
        <v>iân</v>
      </c>
      <c r="AE173" s="380" t="str" cm="1">
        <f t="array" ref="AE173" xml:space="preserve"> IFERROR( IF( INDEX(聲母資料表, $M173, AE$5)=0, "", INDEX(聲母資料表, $M173, AE$5) ), "")</f>
        <v>l</v>
      </c>
      <c r="AF173" s="380" t="str" cm="1">
        <f t="array" ref="AF173" xml:space="preserve"> IFERROR( INDEX(韻母資料表, $N173, AF$5), "" )</f>
        <v>ian</v>
      </c>
      <c r="AG173" s="380" t="str">
        <f t="shared" si="40"/>
        <v>iân</v>
      </c>
      <c r="AI173" s="380" t="str" cm="1">
        <f t="array" ref="AI173" xml:space="preserve"> IFERROR( IF( INDEX(聲母資料表, $M173, AI$5)=0, "", INDEX(聲母資料表, $M173, AI$5) ), "")</f>
        <v>l</v>
      </c>
      <c r="AJ173" s="380" t="str" cm="1">
        <f t="array" ref="AJ173" xml:space="preserve"> IFERROR( INDEX(韻母資料表, $N173, AJ$5), "" )</f>
        <v>ian</v>
      </c>
      <c r="AK173" s="373" t="str" cm="1">
        <f t="array" ref="AK173" xml:space="preserve"> IFERROR( INDEX(閩拚聲調符號表, $T173, $E173), "" )</f>
        <v>à</v>
      </c>
      <c r="AL173" s="380" t="str">
        <f t="shared" si="41"/>
        <v>iàn</v>
      </c>
    </row>
    <row r="174" spans="1:38">
      <c r="A174" s="333">
        <f t="shared" si="28"/>
        <v>167</v>
      </c>
      <c r="B174" s="334" t="s">
        <v>414</v>
      </c>
      <c r="C174" s="335" t="s">
        <v>288</v>
      </c>
      <c r="D174" s="335" t="s">
        <v>83</v>
      </c>
      <c r="E174" s="336">
        <v>8</v>
      </c>
      <c r="F174" s="400" t="str" cm="1">
        <f t="array" aca="1" ref="F174" ca="1" xml:space="preserve"> IF($D174="", "", $B174 &amp; " (" &amp; INDIRECT(ADDRESS( ROW(), COLUMN() + F$5 )) &amp; ") " )</f>
        <v xml:space="preserve">月 (ㄍㄨㄚㆵ˙) </v>
      </c>
      <c r="G174" s="337" t="str">
        <f t="shared" si="33"/>
        <v>觀八求</v>
      </c>
      <c r="H174" s="394" t="str">
        <f t="shared" si="34"/>
        <v>kua̍t</v>
      </c>
      <c r="I174" s="396" t="str">
        <f t="shared" si="35"/>
        <v>kua̍t</v>
      </c>
      <c r="J174" s="381" t="str">
        <f t="shared" si="36"/>
        <v>guát</v>
      </c>
      <c r="K174" s="338" t="str">
        <f t="shared" si="37"/>
        <v>ㄍㄨㄚㆵ˙</v>
      </c>
      <c r="L174" s="349"/>
      <c r="M174" s="350">
        <f t="shared" si="29"/>
        <v>9</v>
      </c>
      <c r="N174" s="350">
        <f t="shared" si="30"/>
        <v>75</v>
      </c>
      <c r="O174" s="351" t="str" cm="1">
        <f t="array" ref="O174" xml:space="preserve"> IFERROR( INDEX(聲母資料表, $M174, O$5), "")</f>
        <v>求</v>
      </c>
      <c r="P174" s="351" t="str" cm="1">
        <f t="array" ref="P174" xml:space="preserve"> IFERROR( INDEX(韻母資料表, $N174, P$5), "")</f>
        <v>觀</v>
      </c>
      <c r="Q174" s="352">
        <f t="shared" si="31"/>
        <v>10</v>
      </c>
      <c r="R174" s="395" t="str">
        <f t="shared" si="38"/>
        <v>八</v>
      </c>
      <c r="S174" s="351" t="str" cm="1">
        <f t="array" ref="S174" xml:space="preserve"> IFERROR( INDEX(調符字母, Q174, 1), "")</f>
        <v>a</v>
      </c>
      <c r="T174" s="352">
        <f t="shared" si="32"/>
        <v>1</v>
      </c>
      <c r="U174" s="373" t="str" cm="1">
        <f t="array" ref="U174" xml:space="preserve"> IFERROR( INDEX(聲調對照表, $T174, $E174), "" )</f>
        <v>a̍</v>
      </c>
      <c r="W174" s="380" t="str" cm="1">
        <f t="array" ref="W174" xml:space="preserve"> IFERROR( IF( INDEX(聲母資料表, $M174, W$5)=0, "", INDEX(聲母資料表, $M174, W$5) ), "")</f>
        <v>ㄍ</v>
      </c>
      <c r="X174" s="380" t="str" cm="1">
        <f t="array" ref="X174" xml:space="preserve"> IFERROR( INDEX(韻母資料表, $N174, X$5), "" )</f>
        <v>ㄨㄚㆵ</v>
      </c>
      <c r="Y174" s="380" t="str" cm="1">
        <f t="array" ref="Y174" xml:space="preserve"> IFERROR( IF($E174="", "", INDEX(方音聲調符號表, 1, $E174) ), "" )</f>
        <v>˙</v>
      </c>
      <c r="AA174" s="380" t="str" cm="1">
        <f t="array" ref="AA174" xml:space="preserve"> IFERROR( IF( INDEX(聲母資料表, $M174, AA$5)=0, "", INDEX(聲母資料表, $M174, AA$5) ), "")</f>
        <v>k</v>
      </c>
      <c r="AB174" s="380" t="str" cm="1">
        <f t="array" ref="AB174" xml:space="preserve"> IFERROR( INDEX(韻母資料表, $N174, AB$5), "" )</f>
        <v>uat</v>
      </c>
      <c r="AC174" s="380" t="str">
        <f t="shared" si="39"/>
        <v>ua̍t</v>
      </c>
      <c r="AE174" s="380" t="str" cm="1">
        <f t="array" ref="AE174" xml:space="preserve"> IFERROR( IF( INDEX(聲母資料表, $M174, AE$5)=0, "", INDEX(聲母資料表, $M174, AE$5) ), "")</f>
        <v>k</v>
      </c>
      <c r="AF174" s="380" t="str" cm="1">
        <f t="array" ref="AF174" xml:space="preserve"> IFERROR( INDEX(韻母資料表, $N174, AF$5), "" )</f>
        <v>uat</v>
      </c>
      <c r="AG174" s="380" t="str">
        <f t="shared" si="40"/>
        <v>ua̍t</v>
      </c>
      <c r="AI174" s="380" t="str" cm="1">
        <f t="array" ref="AI174" xml:space="preserve"> IFERROR( IF( INDEX(聲母資料表, $M174, AI$5)=0, "", INDEX(聲母資料表, $M174, AI$5) ), "")</f>
        <v>g</v>
      </c>
      <c r="AJ174" s="380" t="str" cm="1">
        <f t="array" ref="AJ174" xml:space="preserve"> IFERROR( INDEX(韻母資料表, $N174, AJ$5), "" )</f>
        <v>uat</v>
      </c>
      <c r="AK174" s="373" t="str" cm="1">
        <f t="array" ref="AK174" xml:space="preserve"> IFERROR( INDEX(閩拚聲調符號表, $T174, $E174), "" )</f>
        <v>á</v>
      </c>
      <c r="AL174" s="380" t="str">
        <f t="shared" si="41"/>
        <v>uát</v>
      </c>
    </row>
    <row r="175" spans="1:38">
      <c r="A175" s="333">
        <f t="shared" si="28"/>
        <v>168</v>
      </c>
      <c r="B175" s="334" t="s">
        <v>415</v>
      </c>
      <c r="C175" s="335" t="s">
        <v>312</v>
      </c>
      <c r="D175" s="335" t="s">
        <v>36</v>
      </c>
      <c r="E175" s="336">
        <v>4</v>
      </c>
      <c r="F175" s="400" t="str" cm="1">
        <f t="array" aca="1" ref="F175" ca="1" xml:space="preserve"> IF($D175="", "", $B175 &amp; " (" &amp; INDIRECT(ADDRESS( ROW(), COLUMN() + F$5 )) &amp; ") " )</f>
        <v xml:space="preserve">不 (ㄆㄨㆵ) </v>
      </c>
      <c r="G175" s="337" t="str">
        <f t="shared" si="33"/>
        <v>君四頗</v>
      </c>
      <c r="H175" s="394" t="str">
        <f t="shared" si="34"/>
        <v>phut</v>
      </c>
      <c r="I175" s="396" t="str">
        <f t="shared" si="35"/>
        <v>phut</v>
      </c>
      <c r="J175" s="381" t="str">
        <f t="shared" si="36"/>
        <v>pǔt</v>
      </c>
      <c r="K175" s="338" t="str">
        <f t="shared" si="37"/>
        <v>ㄆㄨㆵ</v>
      </c>
      <c r="L175" s="349"/>
      <c r="M175" s="350">
        <f t="shared" si="29"/>
        <v>2</v>
      </c>
      <c r="N175" s="350">
        <f t="shared" si="30"/>
        <v>85</v>
      </c>
      <c r="O175" s="351" t="str" cm="1">
        <f t="array" ref="O175" xml:space="preserve"> IFERROR( INDEX(聲母資料表, $M175, O$5), "")</f>
        <v>頗</v>
      </c>
      <c r="P175" s="351" t="str" cm="1">
        <f t="array" ref="P175" xml:space="preserve"> IFERROR( INDEX(韻母資料表, $N175, P$5), "")</f>
        <v>君</v>
      </c>
      <c r="Q175" s="352">
        <f t="shared" si="31"/>
        <v>1</v>
      </c>
      <c r="R175" s="395" t="str">
        <f t="shared" si="38"/>
        <v>四</v>
      </c>
      <c r="S175" s="351" t="str" cm="1">
        <f t="array" ref="S175" xml:space="preserve"> IFERROR( INDEX(調符字母, Q175, 1), "")</f>
        <v>u</v>
      </c>
      <c r="T175" s="352">
        <f t="shared" si="32"/>
        <v>6</v>
      </c>
      <c r="U175" s="373" t="str" cm="1">
        <f t="array" ref="U175" xml:space="preserve"> IFERROR( INDEX(聲調對照表, $T175, $E175), "" )</f>
        <v>u</v>
      </c>
      <c r="W175" s="380" t="str" cm="1">
        <f t="array" ref="W175" xml:space="preserve"> IFERROR( IF( INDEX(聲母資料表, $M175, W$5)=0, "", INDEX(聲母資料表, $M175, W$5) ), "")</f>
        <v>ㄆ</v>
      </c>
      <c r="X175" s="380" t="str" cm="1">
        <f t="array" ref="X175" xml:space="preserve"> IFERROR( INDEX(韻母資料表, $N175, X$5), "" )</f>
        <v>ㄨㆵ</v>
      </c>
      <c r="Y175" s="380" t="str" cm="1">
        <f t="array" ref="Y175" xml:space="preserve"> IFERROR( IF($E175="", "", INDEX(方音聲調符號表, 1, $E175) ), "" )</f>
        <v/>
      </c>
      <c r="AA175" s="380" t="str" cm="1">
        <f t="array" ref="AA175" xml:space="preserve"> IFERROR( IF( INDEX(聲母資料表, $M175, AA$5)=0, "", INDEX(聲母資料表, $M175, AA$5) ), "")</f>
        <v>ph</v>
      </c>
      <c r="AB175" s="380" t="str" cm="1">
        <f t="array" ref="AB175" xml:space="preserve"> IFERROR( INDEX(韻母資料表, $N175, AB$5), "" )</f>
        <v>ut</v>
      </c>
      <c r="AC175" s="380" t="str">
        <f t="shared" si="39"/>
        <v>ut</v>
      </c>
      <c r="AE175" s="380" t="str" cm="1">
        <f t="array" ref="AE175" xml:space="preserve"> IFERROR( IF( INDEX(聲母資料表, $M175, AE$5)=0, "", INDEX(聲母資料表, $M175, AE$5) ), "")</f>
        <v>ph</v>
      </c>
      <c r="AF175" s="380" t="str" cm="1">
        <f t="array" ref="AF175" xml:space="preserve"> IFERROR( INDEX(韻母資料表, $N175, AF$5), "" )</f>
        <v>ut</v>
      </c>
      <c r="AG175" s="380" t="str">
        <f t="shared" si="40"/>
        <v>ut</v>
      </c>
      <c r="AI175" s="380" t="str" cm="1">
        <f t="array" ref="AI175" xml:space="preserve"> IFERROR( IF( INDEX(聲母資料表, $M175, AI$5)=0, "", INDEX(聲母資料表, $M175, AI$5) ), "")</f>
        <v>p</v>
      </c>
      <c r="AJ175" s="380" t="str" cm="1">
        <f t="array" ref="AJ175" xml:space="preserve"> IFERROR( INDEX(韻母資料表, $N175, AJ$5), "" )</f>
        <v>ut</v>
      </c>
      <c r="AK175" s="373" t="str" cm="1">
        <f t="array" ref="AK175" xml:space="preserve"> IFERROR( INDEX(閩拚聲調符號表, $T175, $E175), "" )</f>
        <v>ǔ</v>
      </c>
      <c r="AL175" s="380" t="str">
        <f t="shared" si="41"/>
        <v>ǔt</v>
      </c>
    </row>
    <row r="176" spans="1:38">
      <c r="A176" s="333">
        <f t="shared" si="28"/>
        <v>169</v>
      </c>
      <c r="B176" s="334" t="s">
        <v>416</v>
      </c>
      <c r="C176" s="335" t="s">
        <v>296</v>
      </c>
      <c r="D176" s="335" t="s">
        <v>60</v>
      </c>
      <c r="E176" s="336">
        <v>1</v>
      </c>
      <c r="F176" s="400" t="str" cm="1">
        <f t="array" aca="1" ref="F176" ca="1" xml:space="preserve"> IF($D176="", "", $B176 &amp; " (" &amp; INDIRECT(ADDRESS( ROW(), COLUMN() + F$5 )) &amp; ") " )</f>
        <v xml:space="preserve">開 (ㄞ) </v>
      </c>
      <c r="G176" s="337" t="str">
        <f t="shared" si="33"/>
        <v>皆一</v>
      </c>
      <c r="H176" s="394" t="str">
        <f t="shared" si="34"/>
        <v>ai</v>
      </c>
      <c r="I176" s="396" t="str">
        <f t="shared" si="35"/>
        <v>ai</v>
      </c>
      <c r="J176" s="381" t="str">
        <f t="shared" si="36"/>
        <v>āi</v>
      </c>
      <c r="K176" s="338" t="str">
        <f t="shared" si="37"/>
        <v>ㄞ</v>
      </c>
      <c r="L176" s="349"/>
      <c r="M176" s="350" t="str">
        <f t="shared" si="29"/>
        <v/>
      </c>
      <c r="N176" s="350">
        <f t="shared" si="30"/>
        <v>5</v>
      </c>
      <c r="O176" s="351" t="str" cm="1">
        <f t="array" ref="O176" xml:space="preserve"> IFERROR( INDEX(聲母資料表, $M176, O$5), "")</f>
        <v/>
      </c>
      <c r="P176" s="351" t="str" cm="1">
        <f t="array" ref="P176" xml:space="preserve"> IFERROR( INDEX(韻母資料表, $N176, P$5), "")</f>
        <v>皆</v>
      </c>
      <c r="Q176" s="352">
        <f t="shared" si="31"/>
        <v>16</v>
      </c>
      <c r="R176" s="395" t="str">
        <f t="shared" si="38"/>
        <v>一</v>
      </c>
      <c r="S176" s="351" t="str" cm="1">
        <f t="array" ref="S176" xml:space="preserve"> IFERROR( INDEX(調符字母, Q176, 1), "")</f>
        <v>a</v>
      </c>
      <c r="T176" s="352">
        <f t="shared" si="32"/>
        <v>1</v>
      </c>
      <c r="U176" s="373" t="str" cm="1">
        <f t="array" ref="U176" xml:space="preserve"> IFERROR( INDEX(聲調對照表, $T176, $E176), "" )</f>
        <v>a</v>
      </c>
      <c r="W176" s="380" t="str" cm="1">
        <f t="array" ref="W176" xml:space="preserve"> IFERROR( IF( INDEX(聲母資料表, $M176, W$5)=0, "", INDEX(聲母資料表, $M176, W$5) ), "")</f>
        <v/>
      </c>
      <c r="X176" s="380" t="str" cm="1">
        <f t="array" ref="X176" xml:space="preserve"> IFERROR( INDEX(韻母資料表, $N176, X$5), "" )</f>
        <v>ㄞ</v>
      </c>
      <c r="Y176" s="380" t="str" cm="1">
        <f t="array" ref="Y176" xml:space="preserve"> IFERROR( IF($E176="", "", INDEX(方音聲調符號表, 1, $E176) ), "" )</f>
        <v/>
      </c>
      <c r="AA176" s="380" t="str" cm="1">
        <f t="array" ref="AA176" xml:space="preserve"> IFERROR( IF( INDEX(聲母資料表, $M176, AA$5)=0, "", INDEX(聲母資料表, $M176, AA$5) ), "")</f>
        <v/>
      </c>
      <c r="AB176" s="380" t="str" cm="1">
        <f t="array" ref="AB176" xml:space="preserve"> IFERROR( INDEX(韻母資料表, $N176, AB$5), "" )</f>
        <v>ai</v>
      </c>
      <c r="AC176" s="380" t="str">
        <f t="shared" si="39"/>
        <v>ai</v>
      </c>
      <c r="AE176" s="380" t="str" cm="1">
        <f t="array" ref="AE176" xml:space="preserve"> IFERROR( IF( INDEX(聲母資料表, $M176, AE$5)=0, "", INDEX(聲母資料表, $M176, AE$5) ), "")</f>
        <v/>
      </c>
      <c r="AF176" s="380" t="str" cm="1">
        <f t="array" ref="AF176" xml:space="preserve"> IFERROR( INDEX(韻母資料表, $N176, AF$5), "" )</f>
        <v>ai</v>
      </c>
      <c r="AG176" s="380" t="str">
        <f t="shared" si="40"/>
        <v>ai</v>
      </c>
      <c r="AI176" s="380" t="str" cm="1">
        <f t="array" ref="AI176" xml:space="preserve"> IFERROR( IF( INDEX(聲母資料表, $M176, AI$5)=0, "", INDEX(聲母資料表, $M176, AI$5) ), "")</f>
        <v/>
      </c>
      <c r="AJ176" s="380" t="str" cm="1">
        <f t="array" ref="AJ176" xml:space="preserve"> IFERROR( INDEX(韻母資料表, $N176, AJ$5), "" )</f>
        <v>ai</v>
      </c>
      <c r="AK176" s="373" t="str" cm="1">
        <f t="array" ref="AK176" xml:space="preserve"> IFERROR( INDEX(閩拚聲調符號表, $T176, $E176), "" )</f>
        <v>ā</v>
      </c>
      <c r="AL176" s="380" t="str">
        <f t="shared" si="41"/>
        <v>āi</v>
      </c>
    </row>
    <row r="177" spans="1:38">
      <c r="A177" s="333">
        <f t="shared" si="28"/>
        <v>170</v>
      </c>
      <c r="B177" s="334" t="s">
        <v>303</v>
      </c>
      <c r="C177" s="335"/>
      <c r="D177" s="335"/>
      <c r="E177" s="336"/>
      <c r="F177" s="400" t="str" cm="1">
        <f t="array" aca="1" ref="F177" ca="1" xml:space="preserve"> IF($D177="", "", $B177 &amp; " (" &amp; INDIRECT(ADDRESS( ROW(), COLUMN() + F$5 )) &amp; ") " )</f>
        <v/>
      </c>
      <c r="G177" s="337" t="str">
        <f t="shared" si="33"/>
        <v/>
      </c>
      <c r="H177" s="394" t="str">
        <f t="shared" si="34"/>
        <v/>
      </c>
      <c r="I177" s="396" t="str">
        <f t="shared" si="35"/>
        <v/>
      </c>
      <c r="J177" s="381" t="str">
        <f t="shared" si="36"/>
        <v/>
      </c>
      <c r="K177" s="338" t="str">
        <f t="shared" si="37"/>
        <v/>
      </c>
      <c r="L177" s="349"/>
      <c r="M177" s="350" t="str">
        <f t="shared" si="29"/>
        <v/>
      </c>
      <c r="N177" s="350" t="str">
        <f t="shared" si="30"/>
        <v/>
      </c>
      <c r="O177" s="351" t="str" cm="1">
        <f t="array" ref="O177" xml:space="preserve"> IFERROR( INDEX(聲母資料表, $M177, O$5), "")</f>
        <v/>
      </c>
      <c r="P177" s="351" t="str" cm="1">
        <f t="array" ref="P177" xml:space="preserve"> IFERROR( INDEX(韻母資料表, $N177, P$5), "")</f>
        <v/>
      </c>
      <c r="Q177" s="352" t="str">
        <f t="shared" si="31"/>
        <v/>
      </c>
      <c r="R177" s="395" t="str">
        <f t="shared" si="38"/>
        <v/>
      </c>
      <c r="S177" s="351" t="str" cm="1">
        <f t="array" ref="S177" xml:space="preserve"> IFERROR( INDEX(調符字母, Q177, 1), "")</f>
        <v/>
      </c>
      <c r="T177" s="352" t="str">
        <f t="shared" si="32"/>
        <v/>
      </c>
      <c r="U177" s="373" t="str" cm="1">
        <f t="array" ref="U177" xml:space="preserve"> IFERROR( INDEX(聲調對照表, $T177, $E177), "" )</f>
        <v/>
      </c>
      <c r="W177" s="380" t="str" cm="1">
        <f t="array" ref="W177" xml:space="preserve"> IFERROR( IF( INDEX(聲母資料表, $M177, W$5)=0, "", INDEX(聲母資料表, $M177, W$5) ), "")</f>
        <v/>
      </c>
      <c r="X177" s="380" t="str" cm="1">
        <f t="array" ref="X177" xml:space="preserve"> IFERROR( INDEX(韻母資料表, $N177, X$5), "" )</f>
        <v/>
      </c>
      <c r="Y177" s="380" t="str" cm="1">
        <f t="array" ref="Y177" xml:space="preserve"> IFERROR( IF($E177="", "", INDEX(方音聲調符號表, 1, $E177) ), "" )</f>
        <v/>
      </c>
      <c r="AA177" s="380" t="str" cm="1">
        <f t="array" ref="AA177" xml:space="preserve"> IFERROR( IF( INDEX(聲母資料表, $M177, AA$5)=0, "", INDEX(聲母資料表, $M177, AA$5) ), "")</f>
        <v/>
      </c>
      <c r="AB177" s="380" t="str" cm="1">
        <f t="array" ref="AB177" xml:space="preserve"> IFERROR( INDEX(韻母資料表, $N177, AB$5), "" )</f>
        <v/>
      </c>
      <c r="AC177" s="380" t="str">
        <f t="shared" si="39"/>
        <v/>
      </c>
      <c r="AE177" s="380" t="str" cm="1">
        <f t="array" ref="AE177" xml:space="preserve"> IFERROR( IF( INDEX(聲母資料表, $M177, AE$5)=0, "", INDEX(聲母資料表, $M177, AE$5) ), "")</f>
        <v/>
      </c>
      <c r="AF177" s="380" t="str" cm="1">
        <f t="array" ref="AF177" xml:space="preserve"> IFERROR( INDEX(韻母資料表, $N177, AF$5), "" )</f>
        <v/>
      </c>
      <c r="AG177" s="380" t="str">
        <f t="shared" si="40"/>
        <v/>
      </c>
      <c r="AI177" s="380" t="str" cm="1">
        <f t="array" ref="AI177" xml:space="preserve"> IFERROR( IF( INDEX(聲母資料表, $M177, AI$5)=0, "", INDEX(聲母資料表, $M177, AI$5) ), "")</f>
        <v/>
      </c>
      <c r="AJ177" s="380" t="str" cm="1">
        <f t="array" ref="AJ177" xml:space="preserve"> IFERROR( INDEX(韻母資料表, $N177, AJ$5), "" )</f>
        <v/>
      </c>
      <c r="AK177" s="373" t="str" cm="1">
        <f t="array" ref="AK177" xml:space="preserve"> IFERROR( INDEX(閩拚聲調符號表, $T177, $E177), "" )</f>
        <v/>
      </c>
      <c r="AL177" s="380" t="str">
        <f t="shared" si="41"/>
        <v/>
      </c>
    </row>
    <row r="178" spans="1:38">
      <c r="A178" s="333">
        <f t="shared" si="28"/>
        <v>171</v>
      </c>
      <c r="B178" s="334" t="s">
        <v>376</v>
      </c>
      <c r="C178" s="335" t="s">
        <v>317</v>
      </c>
      <c r="D178" s="335" t="s">
        <v>46</v>
      </c>
      <c r="E178" s="336">
        <v>1</v>
      </c>
      <c r="F178" s="400" t="str" cm="1">
        <f t="array" aca="1" ref="F178" ca="1" xml:space="preserve"> IF($D178="", "", $B178 &amp; " (" &amp; INDIRECT(ADDRESS( ROW(), COLUMN() + F$5 )) &amp; ") " )</f>
        <v xml:space="preserve">陰 (ㄧㆬ) </v>
      </c>
      <c r="G178" s="337" t="str">
        <f t="shared" si="33"/>
        <v>金一英</v>
      </c>
      <c r="H178" s="394" t="str">
        <f t="shared" si="34"/>
        <v>im</v>
      </c>
      <c r="I178" s="396" t="str">
        <f t="shared" si="35"/>
        <v>im</v>
      </c>
      <c r="J178" s="381" t="str">
        <f t="shared" si="36"/>
        <v>īm</v>
      </c>
      <c r="K178" s="338" t="str">
        <f t="shared" si="37"/>
        <v>ㄧㆬ</v>
      </c>
      <c r="L178" s="349"/>
      <c r="M178" s="350">
        <f t="shared" si="29"/>
        <v>22</v>
      </c>
      <c r="N178" s="350">
        <f t="shared" si="30"/>
        <v>40</v>
      </c>
      <c r="O178" s="351" t="str" cm="1">
        <f t="array" ref="O178" xml:space="preserve"> IFERROR( INDEX(聲母資料表, $M178, O$5), "")</f>
        <v>英</v>
      </c>
      <c r="P178" s="351" t="str" cm="1">
        <f t="array" ref="P178" xml:space="preserve"> IFERROR( INDEX(韻母資料表, $N178, P$5), "")</f>
        <v>金</v>
      </c>
      <c r="Q178" s="352">
        <f t="shared" si="31"/>
        <v>3</v>
      </c>
      <c r="R178" s="395" t="str">
        <f t="shared" si="38"/>
        <v>一</v>
      </c>
      <c r="S178" s="351" t="str" cm="1">
        <f t="array" ref="S178" xml:space="preserve"> IFERROR( INDEX(調符字母, Q178, 1), "")</f>
        <v>i</v>
      </c>
      <c r="T178" s="352">
        <f t="shared" si="32"/>
        <v>3</v>
      </c>
      <c r="U178" s="373" t="str" cm="1">
        <f t="array" ref="U178" xml:space="preserve"> IFERROR( INDEX(聲調對照表, $T178, $E178), "" )</f>
        <v>i</v>
      </c>
      <c r="W178" s="380" t="str" cm="1">
        <f t="array" ref="W178" xml:space="preserve"> IFERROR( IF( INDEX(聲母資料表, $M178, W$5)=0, "", INDEX(聲母資料表, $M178, W$5) ), "")</f>
        <v/>
      </c>
      <c r="X178" s="380" t="str" cm="1">
        <f t="array" ref="X178" xml:space="preserve"> IFERROR( INDEX(韻母資料表, $N178, X$5), "" )</f>
        <v>ㄧㆬ</v>
      </c>
      <c r="Y178" s="380" t="str" cm="1">
        <f t="array" ref="Y178" xml:space="preserve"> IFERROR( IF($E178="", "", INDEX(方音聲調符號表, 1, $E178) ), "" )</f>
        <v/>
      </c>
      <c r="AA178" s="380" t="str" cm="1">
        <f t="array" ref="AA178" xml:space="preserve"> IFERROR( IF( INDEX(聲母資料表, $M178, AA$5)=0, "", INDEX(聲母資料表, $M178, AA$5) ), "")</f>
        <v xml:space="preserve"> </v>
      </c>
      <c r="AB178" s="380" t="str" cm="1">
        <f t="array" ref="AB178" xml:space="preserve"> IFERROR( INDEX(韻母資料表, $N178, AB$5), "" )</f>
        <v>im</v>
      </c>
      <c r="AC178" s="380" t="str">
        <f t="shared" si="39"/>
        <v>im</v>
      </c>
      <c r="AE178" s="380" t="str" cm="1">
        <f t="array" ref="AE178" xml:space="preserve"> IFERROR( IF( INDEX(聲母資料表, $M178, AE$5)=0, "", INDEX(聲母資料表, $M178, AE$5) ), "")</f>
        <v xml:space="preserve"> </v>
      </c>
      <c r="AF178" s="380" t="str" cm="1">
        <f t="array" ref="AF178" xml:space="preserve"> IFERROR( INDEX(韻母資料表, $N178, AF$5), "" )</f>
        <v>im</v>
      </c>
      <c r="AG178" s="380" t="str">
        <f t="shared" si="40"/>
        <v>im</v>
      </c>
      <c r="AI178" s="380" t="str" cm="1">
        <f t="array" ref="AI178" xml:space="preserve"> IFERROR( IF( INDEX(聲母資料表, $M178, AI$5)=0, "", INDEX(聲母資料表, $M178, AI$5) ), "")</f>
        <v/>
      </c>
      <c r="AJ178" s="380" t="str" cm="1">
        <f t="array" ref="AJ178" xml:space="preserve"> IFERROR( INDEX(韻母資料表, $N178, AJ$5), "" )</f>
        <v>im</v>
      </c>
      <c r="AK178" s="373" t="str" cm="1">
        <f t="array" ref="AK178" xml:space="preserve"> IFERROR( INDEX(閩拚聲調符號表, $T178, $E178), "" )</f>
        <v>ī</v>
      </c>
      <c r="AL178" s="380" t="str">
        <f t="shared" si="41"/>
        <v>īm</v>
      </c>
    </row>
    <row r="179" spans="1:38">
      <c r="A179" s="333">
        <f t="shared" si="28"/>
        <v>172</v>
      </c>
      <c r="B179" s="334" t="s">
        <v>417</v>
      </c>
      <c r="C179" s="335" t="s">
        <v>326</v>
      </c>
      <c r="D179" s="335" t="s">
        <v>67</v>
      </c>
      <c r="E179" s="336">
        <v>1</v>
      </c>
      <c r="F179" s="400" t="str" cm="1">
        <f t="array" aca="1" ref="F179" ca="1" xml:space="preserve"> IF($D179="", "", $B179 &amp; " (" &amp; INDIRECT(ADDRESS( ROW(), COLUMN() + F$5 )) &amp; ") " )</f>
        <v xml:space="preserve">風 (ㄏㆲ) </v>
      </c>
      <c r="G179" s="337" t="str">
        <f t="shared" si="33"/>
        <v>公一喜</v>
      </c>
      <c r="H179" s="394" t="str">
        <f t="shared" si="34"/>
        <v>hong</v>
      </c>
      <c r="I179" s="396" t="str">
        <f t="shared" si="35"/>
        <v>hong</v>
      </c>
      <c r="J179" s="381" t="str">
        <f t="shared" si="36"/>
        <v>hōng</v>
      </c>
      <c r="K179" s="338" t="str">
        <f t="shared" si="37"/>
        <v>ㄏㆲ</v>
      </c>
      <c r="L179" s="349"/>
      <c r="M179" s="350">
        <f t="shared" si="29"/>
        <v>21</v>
      </c>
      <c r="N179" s="350">
        <f t="shared" si="30"/>
        <v>63</v>
      </c>
      <c r="O179" s="351" t="str" cm="1">
        <f t="array" ref="O179" xml:space="preserve"> IFERROR( INDEX(聲母資料表, $M179, O$5), "")</f>
        <v>喜</v>
      </c>
      <c r="P179" s="351" t="str" cm="1">
        <f t="array" ref="P179" xml:space="preserve"> IFERROR( INDEX(韻母資料表, $N179, P$5), "")</f>
        <v>公</v>
      </c>
      <c r="Q179" s="352">
        <f t="shared" si="31"/>
        <v>7</v>
      </c>
      <c r="R179" s="395" t="str">
        <f t="shared" si="38"/>
        <v>一</v>
      </c>
      <c r="S179" s="351" t="str" cm="1">
        <f t="array" ref="S179" xml:space="preserve"> IFERROR( INDEX(調符字母, Q179, 1), "")</f>
        <v>o</v>
      </c>
      <c r="T179" s="352">
        <f t="shared" si="32"/>
        <v>4</v>
      </c>
      <c r="U179" s="373" t="str" cm="1">
        <f t="array" ref="U179" xml:space="preserve"> IFERROR( INDEX(聲調對照表, $T179, $E179), "" )</f>
        <v>o</v>
      </c>
      <c r="W179" s="380" t="str" cm="1">
        <f t="array" ref="W179" xml:space="preserve"> IFERROR( IF( INDEX(聲母資料表, $M179, W$5)=0, "", INDEX(聲母資料表, $M179, W$5) ), "")</f>
        <v>ㄏ</v>
      </c>
      <c r="X179" s="380" t="str" cm="1">
        <f t="array" ref="X179" xml:space="preserve"> IFERROR( INDEX(韻母資料表, $N179, X$5), "" )</f>
        <v>ㆲ</v>
      </c>
      <c r="Y179" s="380" t="str" cm="1">
        <f t="array" ref="Y179" xml:space="preserve"> IFERROR( IF($E179="", "", INDEX(方音聲調符號表, 1, $E179) ), "" )</f>
        <v/>
      </c>
      <c r="AA179" s="380" t="str" cm="1">
        <f t="array" ref="AA179" xml:space="preserve"> IFERROR( IF( INDEX(聲母資料表, $M179, AA$5)=0, "", INDEX(聲母資料表, $M179, AA$5) ), "")</f>
        <v>h</v>
      </c>
      <c r="AB179" s="380" t="str" cm="1">
        <f t="array" ref="AB179" xml:space="preserve"> IFERROR( INDEX(韻母資料表, $N179, AB$5), "" )</f>
        <v>ong</v>
      </c>
      <c r="AC179" s="380" t="str">
        <f t="shared" si="39"/>
        <v>ong</v>
      </c>
      <c r="AE179" s="380" t="str" cm="1">
        <f t="array" ref="AE179" xml:space="preserve"> IFERROR( IF( INDEX(聲母資料表, $M179, AE$5)=0, "", INDEX(聲母資料表, $M179, AE$5) ), "")</f>
        <v>h</v>
      </c>
      <c r="AF179" s="380" t="str" cm="1">
        <f t="array" ref="AF179" xml:space="preserve"> IFERROR( INDEX(韻母資料表, $N179, AF$5), "" )</f>
        <v>ong</v>
      </c>
      <c r="AG179" s="380" t="str">
        <f t="shared" si="40"/>
        <v>ong</v>
      </c>
      <c r="AI179" s="380" t="str" cm="1">
        <f t="array" ref="AI179" xml:space="preserve"> IFERROR( IF( INDEX(聲母資料表, $M179, AI$5)=0, "", INDEX(聲母資料表, $M179, AI$5) ), "")</f>
        <v>h</v>
      </c>
      <c r="AJ179" s="380" t="str" cm="1">
        <f t="array" ref="AJ179" xml:space="preserve"> IFERROR( INDEX(韻母資料表, $N179, AJ$5), "" )</f>
        <v>ong</v>
      </c>
      <c r="AK179" s="373" t="str" cm="1">
        <f t="array" ref="AK179" xml:space="preserve"> IFERROR( INDEX(閩拚聲調符號表, $T179, $E179), "" )</f>
        <v>ō</v>
      </c>
      <c r="AL179" s="380" t="str">
        <f t="shared" si="41"/>
        <v>ōng</v>
      </c>
    </row>
    <row r="180" spans="1:38">
      <c r="A180" s="333">
        <f t="shared" si="28"/>
        <v>173</v>
      </c>
      <c r="B180" s="334" t="s">
        <v>418</v>
      </c>
      <c r="C180" s="335" t="s">
        <v>292</v>
      </c>
      <c r="D180" s="335" t="s">
        <v>239</v>
      </c>
      <c r="E180" s="336">
        <v>7</v>
      </c>
      <c r="F180" s="400" t="str" cm="1">
        <f t="array" aca="1" ref="F180" ca="1" xml:space="preserve"> IF($D180="", "", $B180 &amp; " (" &amp; INDIRECT(ADDRESS( ROW(), COLUMN() + F$5 )) &amp; ") " )</f>
        <v xml:space="preserve">怒 (ㄌㆧ˫) </v>
      </c>
      <c r="G180" s="337" t="str">
        <f t="shared" si="33"/>
        <v>扛七柳</v>
      </c>
      <c r="H180" s="394" t="str">
        <f t="shared" si="34"/>
        <v>lōⁿ</v>
      </c>
      <c r="I180" s="396" t="str">
        <f t="shared" si="35"/>
        <v>lōnn</v>
      </c>
      <c r="J180" s="381" t="str">
        <f t="shared" si="36"/>
        <v>lnōō</v>
      </c>
      <c r="K180" s="338" t="str">
        <f t="shared" si="37"/>
        <v>ㄌㆧ˫</v>
      </c>
      <c r="L180" s="349"/>
      <c r="M180" s="350">
        <f t="shared" si="29"/>
        <v>8</v>
      </c>
      <c r="N180" s="350">
        <f t="shared" si="30"/>
        <v>57</v>
      </c>
      <c r="O180" s="351" t="str" cm="1">
        <f t="array" ref="O180" xml:space="preserve"> IFERROR( INDEX(聲母資料表, $M180, O$5), "")</f>
        <v>柳</v>
      </c>
      <c r="P180" s="351" t="str" cm="1">
        <f t="array" ref="P180" xml:space="preserve"> IFERROR( INDEX(韻母資料表, $N180, P$5), "")</f>
        <v>扛</v>
      </c>
      <c r="Q180" s="352">
        <f t="shared" si="31"/>
        <v>49</v>
      </c>
      <c r="R180" s="395" t="str">
        <f t="shared" si="38"/>
        <v>七</v>
      </c>
      <c r="S180" s="351" t="str" cm="1">
        <f t="array" ref="S180" xml:space="preserve"> IFERROR( INDEX(調符字母, Q180, 1), "")</f>
        <v>o</v>
      </c>
      <c r="T180" s="352">
        <f t="shared" si="32"/>
        <v>4</v>
      </c>
      <c r="U180" s="373" t="str" cm="1">
        <f t="array" ref="U180" xml:space="preserve"> IFERROR( INDEX(聲調對照表, $T180, $E180), "" )</f>
        <v>ō</v>
      </c>
      <c r="W180" s="380" t="str" cm="1">
        <f t="array" ref="W180" xml:space="preserve"> IFERROR( IF( INDEX(聲母資料表, $M180, W$5)=0, "", INDEX(聲母資料表, $M180, W$5) ), "")</f>
        <v>ㄌ</v>
      </c>
      <c r="X180" s="380" t="str" cm="1">
        <f t="array" ref="X180" xml:space="preserve"> IFERROR( INDEX(韻母資料表, $N180, X$5), "" )</f>
        <v>ㆧ</v>
      </c>
      <c r="Y180" s="380" t="str" cm="1">
        <f t="array" ref="Y180" xml:space="preserve"> IFERROR( IF($E180="", "", INDEX(方音聲調符號表, 1, $E180) ), "" )</f>
        <v>˫</v>
      </c>
      <c r="AA180" s="380" t="str" cm="1">
        <f t="array" ref="AA180" xml:space="preserve"> IFERROR( IF( INDEX(聲母資料表, $M180, AA$5)=0, "", INDEX(聲母資料表, $M180, AA$5) ), "")</f>
        <v>l</v>
      </c>
      <c r="AB180" s="380" t="str" cm="1">
        <f t="array" ref="AB180" xml:space="preserve"> IFERROR( INDEX(韻母資料表, $N180, AB$5), "" )</f>
        <v>onn</v>
      </c>
      <c r="AC180" s="380" t="str">
        <f t="shared" si="39"/>
        <v>ōnn</v>
      </c>
      <c r="AE180" s="380" t="str" cm="1">
        <f t="array" ref="AE180" xml:space="preserve"> IFERROR( IF( INDEX(聲母資料表, $M180, AE$5)=0, "", INDEX(聲母資料表, $M180, AE$5) ), "")</f>
        <v>l</v>
      </c>
      <c r="AF180" s="380" t="str" cm="1">
        <f t="array" ref="AF180" xml:space="preserve"> IFERROR( INDEX(韻母資料表, $N180, AF$5), "" )</f>
        <v>oⁿ</v>
      </c>
      <c r="AG180" s="380" t="str">
        <f t="shared" si="40"/>
        <v>ōⁿ</v>
      </c>
      <c r="AI180" s="380" t="str" cm="1">
        <f t="array" ref="AI180" xml:space="preserve"> IFERROR( IF( INDEX(聲母資料表, $M180, AI$5)=0, "", INDEX(聲母資料表, $M180, AI$5) ), "")</f>
        <v>l</v>
      </c>
      <c r="AJ180" s="380" t="str" cm="1">
        <f t="array" ref="AJ180" xml:space="preserve"> IFERROR( INDEX(韻母資料表, $N180, AJ$5), "" )</f>
        <v>noo</v>
      </c>
      <c r="AK180" s="373" t="str" cm="1">
        <f t="array" ref="AK180" xml:space="preserve"> IFERROR( INDEX(閩拚聲調符號表, $T180, $E180), "" )</f>
        <v>ō</v>
      </c>
      <c r="AL180" s="380" t="str">
        <f t="shared" si="41"/>
        <v>nōō</v>
      </c>
    </row>
    <row r="181" spans="1:38">
      <c r="A181" s="333">
        <f t="shared" si="28"/>
        <v>174</v>
      </c>
      <c r="B181" s="334" t="s">
        <v>419</v>
      </c>
      <c r="C181" s="335" t="s">
        <v>326</v>
      </c>
      <c r="D181" s="335" t="s">
        <v>70</v>
      </c>
      <c r="E181" s="336">
        <v>5</v>
      </c>
      <c r="F181" s="400" t="str" cm="1">
        <f t="array" aca="1" ref="F181" ca="1" xml:space="preserve"> IF($D181="", "", $B181 &amp; " (" &amp; INDIRECT(ADDRESS( ROW(), COLUMN() + F$5 )) &amp; ") " )</f>
        <v xml:space="preserve">號 (ㄏㄜˊ) </v>
      </c>
      <c r="G181" s="337" t="str">
        <f t="shared" si="33"/>
        <v>高五喜</v>
      </c>
      <c r="H181" s="394" t="str">
        <f t="shared" si="34"/>
        <v>hô</v>
      </c>
      <c r="I181" s="396" t="str">
        <f t="shared" si="35"/>
        <v>hô</v>
      </c>
      <c r="J181" s="381" t="str">
        <f t="shared" si="36"/>
        <v>hò</v>
      </c>
      <c r="K181" s="338" t="str">
        <f t="shared" si="37"/>
        <v>ㄏㄜˊ</v>
      </c>
      <c r="L181" s="349"/>
      <c r="M181" s="350">
        <f t="shared" si="29"/>
        <v>21</v>
      </c>
      <c r="N181" s="350">
        <f t="shared" si="30"/>
        <v>55</v>
      </c>
      <c r="O181" s="351" t="str" cm="1">
        <f t="array" ref="O181" xml:space="preserve"> IFERROR( INDEX(聲母資料表, $M181, O$5), "")</f>
        <v>喜</v>
      </c>
      <c r="P181" s="351" t="str" cm="1">
        <f t="array" ref="P181" xml:space="preserve"> IFERROR( INDEX(韻母資料表, $N181, P$5), "")</f>
        <v>高</v>
      </c>
      <c r="Q181" s="352">
        <f t="shared" si="31"/>
        <v>15</v>
      </c>
      <c r="R181" s="395" t="str">
        <f t="shared" si="38"/>
        <v>五</v>
      </c>
      <c r="S181" s="351" t="str" cm="1">
        <f t="array" ref="S181" xml:space="preserve"> IFERROR( INDEX(調符字母, Q181, 1), "")</f>
        <v>o</v>
      </c>
      <c r="T181" s="352">
        <f t="shared" si="32"/>
        <v>4</v>
      </c>
      <c r="U181" s="373" t="str" cm="1">
        <f t="array" ref="U181" xml:space="preserve"> IFERROR( INDEX(聲調對照表, $T181, $E181), "" )</f>
        <v>ô</v>
      </c>
      <c r="W181" s="380" t="str" cm="1">
        <f t="array" ref="W181" xml:space="preserve"> IFERROR( IF( INDEX(聲母資料表, $M181, W$5)=0, "", INDEX(聲母資料表, $M181, W$5) ), "")</f>
        <v>ㄏ</v>
      </c>
      <c r="X181" s="380" t="str" cm="1">
        <f t="array" ref="X181" xml:space="preserve"> IFERROR( INDEX(韻母資料表, $N181, X$5), "" )</f>
        <v>ㄜ</v>
      </c>
      <c r="Y181" s="380" t="str" cm="1">
        <f t="array" ref="Y181" xml:space="preserve"> IFERROR( IF($E181="", "", INDEX(方音聲調符號表, 1, $E181) ), "" )</f>
        <v>ˊ</v>
      </c>
      <c r="AA181" s="380" t="str" cm="1">
        <f t="array" ref="AA181" xml:space="preserve"> IFERROR( IF( INDEX(聲母資料表, $M181, AA$5)=0, "", INDEX(聲母資料表, $M181, AA$5) ), "")</f>
        <v>h</v>
      </c>
      <c r="AB181" s="380" t="str" cm="1">
        <f t="array" ref="AB181" xml:space="preserve"> IFERROR( INDEX(韻母資料表, $N181, AB$5), "" )</f>
        <v>o</v>
      </c>
      <c r="AC181" s="380" t="str">
        <f t="shared" si="39"/>
        <v>ô</v>
      </c>
      <c r="AE181" s="380" t="str" cm="1">
        <f t="array" ref="AE181" xml:space="preserve"> IFERROR( IF( INDEX(聲母資料表, $M181, AE$5)=0, "", INDEX(聲母資料表, $M181, AE$5) ), "")</f>
        <v>h</v>
      </c>
      <c r="AF181" s="380" t="str" cm="1">
        <f t="array" ref="AF181" xml:space="preserve"> IFERROR( INDEX(韻母資料表, $N181, AF$5), "" )</f>
        <v>o</v>
      </c>
      <c r="AG181" s="380" t="str">
        <f t="shared" si="40"/>
        <v>ô</v>
      </c>
      <c r="AI181" s="380" t="str" cm="1">
        <f t="array" ref="AI181" xml:space="preserve"> IFERROR( IF( INDEX(聲母資料表, $M181, AI$5)=0, "", INDEX(聲母資料表, $M181, AI$5) ), "")</f>
        <v>h</v>
      </c>
      <c r="AJ181" s="380" t="str" cm="1">
        <f t="array" ref="AJ181" xml:space="preserve"> IFERROR( INDEX(韻母資料表, $N181, AJ$5), "" )</f>
        <v>o</v>
      </c>
      <c r="AK181" s="373" t="str" cm="1">
        <f t="array" ref="AK181" xml:space="preserve"> IFERROR( INDEX(閩拚聲調符號表, $T181, $E181), "" )</f>
        <v>ò</v>
      </c>
      <c r="AL181" s="380" t="str">
        <f t="shared" si="41"/>
        <v>ò</v>
      </c>
    </row>
    <row r="182" spans="1:38">
      <c r="A182" s="333">
        <f t="shared" si="28"/>
        <v>175</v>
      </c>
      <c r="B182" s="334" t="s">
        <v>303</v>
      </c>
      <c r="C182" s="335"/>
      <c r="D182" s="335"/>
      <c r="E182" s="336"/>
      <c r="F182" s="400" t="str" cm="1">
        <f t="array" aca="1" ref="F182" ca="1" xml:space="preserve"> IF($D182="", "", $B182 &amp; " (" &amp; INDIRECT(ADDRESS( ROW(), COLUMN() + F$5 )) &amp; ") " )</f>
        <v/>
      </c>
      <c r="G182" s="337" t="str">
        <f t="shared" si="33"/>
        <v/>
      </c>
      <c r="H182" s="394" t="str">
        <f t="shared" si="34"/>
        <v/>
      </c>
      <c r="I182" s="396" t="str">
        <f t="shared" si="35"/>
        <v/>
      </c>
      <c r="J182" s="381" t="str">
        <f t="shared" si="36"/>
        <v/>
      </c>
      <c r="K182" s="338" t="str">
        <f t="shared" si="37"/>
        <v/>
      </c>
      <c r="L182" s="349"/>
      <c r="M182" s="350" t="str">
        <f t="shared" si="29"/>
        <v/>
      </c>
      <c r="N182" s="350" t="str">
        <f t="shared" si="30"/>
        <v/>
      </c>
      <c r="O182" s="351" t="str" cm="1">
        <f t="array" ref="O182" xml:space="preserve"> IFERROR( INDEX(聲母資料表, $M182, O$5), "")</f>
        <v/>
      </c>
      <c r="P182" s="351" t="str" cm="1">
        <f t="array" ref="P182" xml:space="preserve"> IFERROR( INDEX(韻母資料表, $N182, P$5), "")</f>
        <v/>
      </c>
      <c r="Q182" s="352" t="str">
        <f t="shared" si="31"/>
        <v/>
      </c>
      <c r="R182" s="395" t="str">
        <f t="shared" si="38"/>
        <v/>
      </c>
      <c r="S182" s="351" t="str" cm="1">
        <f t="array" ref="S182" xml:space="preserve"> IFERROR( INDEX(調符字母, Q182, 1), "")</f>
        <v/>
      </c>
      <c r="T182" s="352" t="str">
        <f t="shared" si="32"/>
        <v/>
      </c>
      <c r="U182" s="373" t="str" cm="1">
        <f t="array" ref="U182" xml:space="preserve"> IFERROR( INDEX(聲調對照表, $T182, $E182), "" )</f>
        <v/>
      </c>
      <c r="W182" s="380" t="str" cm="1">
        <f t="array" ref="W182" xml:space="preserve"> IFERROR( IF( INDEX(聲母資料表, $M182, W$5)=0, "", INDEX(聲母資料表, $M182, W$5) ), "")</f>
        <v/>
      </c>
      <c r="X182" s="380" t="str" cm="1">
        <f t="array" ref="X182" xml:space="preserve"> IFERROR( INDEX(韻母資料表, $N182, X$5), "" )</f>
        <v/>
      </c>
      <c r="Y182" s="380" t="str" cm="1">
        <f t="array" ref="Y182" xml:space="preserve"> IFERROR( IF($E182="", "", INDEX(方音聲調符號表, 1, $E182) ), "" )</f>
        <v/>
      </c>
      <c r="AA182" s="380" t="str" cm="1">
        <f t="array" ref="AA182" xml:space="preserve"> IFERROR( IF( INDEX(聲母資料表, $M182, AA$5)=0, "", INDEX(聲母資料表, $M182, AA$5) ), "")</f>
        <v/>
      </c>
      <c r="AB182" s="380" t="str" cm="1">
        <f t="array" ref="AB182" xml:space="preserve"> IFERROR( INDEX(韻母資料表, $N182, AB$5), "" )</f>
        <v/>
      </c>
      <c r="AC182" s="380" t="str">
        <f t="shared" si="39"/>
        <v/>
      </c>
      <c r="AE182" s="380" t="str" cm="1">
        <f t="array" ref="AE182" xml:space="preserve"> IFERROR( IF( INDEX(聲母資料表, $M182, AE$5)=0, "", INDEX(聲母資料表, $M182, AE$5) ), "")</f>
        <v/>
      </c>
      <c r="AF182" s="380" t="str" cm="1">
        <f t="array" ref="AF182" xml:space="preserve"> IFERROR( INDEX(韻母資料表, $N182, AF$5), "" )</f>
        <v/>
      </c>
      <c r="AG182" s="380" t="str">
        <f t="shared" si="40"/>
        <v/>
      </c>
      <c r="AI182" s="380" t="str" cm="1">
        <f t="array" ref="AI182" xml:space="preserve"> IFERROR( IF( INDEX(聲母資料表, $M182, AI$5)=0, "", INDEX(聲母資料表, $M182, AI$5) ), "")</f>
        <v/>
      </c>
      <c r="AJ182" s="380" t="str" cm="1">
        <f t="array" ref="AJ182" xml:space="preserve"> IFERROR( INDEX(韻母資料表, $N182, AJ$5), "" )</f>
        <v/>
      </c>
      <c r="AK182" s="373" t="str" cm="1">
        <f t="array" ref="AK182" xml:space="preserve"> IFERROR( INDEX(閩拚聲調符號表, $T182, $E182), "" )</f>
        <v/>
      </c>
      <c r="AL182" s="380" t="str">
        <f t="shared" si="41"/>
        <v/>
      </c>
    </row>
    <row r="183" spans="1:38">
      <c r="A183" s="333">
        <f t="shared" si="28"/>
        <v>176</v>
      </c>
      <c r="B183" s="334" t="s">
        <v>420</v>
      </c>
      <c r="C183" s="335" t="s">
        <v>307</v>
      </c>
      <c r="D183" s="335" t="s">
        <v>68</v>
      </c>
      <c r="E183" s="336">
        <v>8</v>
      </c>
      <c r="F183" s="400" t="str" cm="1">
        <f t="array" aca="1" ref="F183" ca="1" xml:space="preserve"> IF($D183="", "", $B183 &amp; " (" &amp; INDIRECT(ADDRESS( ROW(), COLUMN() + F$5 )) &amp; ") " )</f>
        <v xml:space="preserve">濁 (ㆦㆻ˙) </v>
      </c>
      <c r="G183" s="337" t="str">
        <f t="shared" si="33"/>
        <v>公八</v>
      </c>
      <c r="H183" s="394" t="str">
        <f t="shared" si="34"/>
        <v>o̍k</v>
      </c>
      <c r="I183" s="396" t="str">
        <f t="shared" si="35"/>
        <v>o̍k</v>
      </c>
      <c r="J183" s="381" t="str">
        <f t="shared" si="36"/>
        <v>ók</v>
      </c>
      <c r="K183" s="338" t="str">
        <f t="shared" si="37"/>
        <v>ㆦㆻ˙</v>
      </c>
      <c r="L183" s="349"/>
      <c r="M183" s="350" t="str">
        <f t="shared" si="29"/>
        <v/>
      </c>
      <c r="N183" s="350">
        <f t="shared" si="30"/>
        <v>64</v>
      </c>
      <c r="O183" s="351" t="str" cm="1">
        <f t="array" ref="O183" xml:space="preserve"> IFERROR( INDEX(聲母資料表, $M183, O$5), "")</f>
        <v/>
      </c>
      <c r="P183" s="351" t="str" cm="1">
        <f t="array" ref="P183" xml:space="preserve"> IFERROR( INDEX(韻母資料表, $N183, P$5), "")</f>
        <v>公</v>
      </c>
      <c r="Q183" s="352">
        <f t="shared" si="31"/>
        <v>7</v>
      </c>
      <c r="R183" s="395" t="str">
        <f t="shared" si="38"/>
        <v>八</v>
      </c>
      <c r="S183" s="351" t="str" cm="1">
        <f t="array" ref="S183" xml:space="preserve"> IFERROR( INDEX(調符字母, Q183, 1), "")</f>
        <v>o</v>
      </c>
      <c r="T183" s="352">
        <f t="shared" si="32"/>
        <v>4</v>
      </c>
      <c r="U183" s="373" t="str" cm="1">
        <f t="array" ref="U183" xml:space="preserve"> IFERROR( INDEX(聲調對照表, $T183, $E183), "" )</f>
        <v>o̍</v>
      </c>
      <c r="W183" s="380" t="str" cm="1">
        <f t="array" ref="W183" xml:space="preserve"> IFERROR( IF( INDEX(聲母資料表, $M183, W$5)=0, "", INDEX(聲母資料表, $M183, W$5) ), "")</f>
        <v/>
      </c>
      <c r="X183" s="380" t="str" cm="1">
        <f t="array" ref="X183" xml:space="preserve"> IFERROR( INDEX(韻母資料表, $N183, X$5), "" )</f>
        <v>ㆦㆻ</v>
      </c>
      <c r="Y183" s="380" t="str" cm="1">
        <f t="array" ref="Y183" xml:space="preserve"> IFERROR( IF($E183="", "", INDEX(方音聲調符號表, 1, $E183) ), "" )</f>
        <v>˙</v>
      </c>
      <c r="AA183" s="380" t="str" cm="1">
        <f t="array" ref="AA183" xml:space="preserve"> IFERROR( IF( INDEX(聲母資料表, $M183, AA$5)=0, "", INDEX(聲母資料表, $M183, AA$5) ), "")</f>
        <v/>
      </c>
      <c r="AB183" s="380" t="str" cm="1">
        <f t="array" ref="AB183" xml:space="preserve"> IFERROR( INDEX(韻母資料表, $N183, AB$5), "" )</f>
        <v>ok</v>
      </c>
      <c r="AC183" s="380" t="str">
        <f t="shared" si="39"/>
        <v>o̍k</v>
      </c>
      <c r="AE183" s="380" t="str" cm="1">
        <f t="array" ref="AE183" xml:space="preserve"> IFERROR( IF( INDEX(聲母資料表, $M183, AE$5)=0, "", INDEX(聲母資料表, $M183, AE$5) ), "")</f>
        <v/>
      </c>
      <c r="AF183" s="380" t="str" cm="1">
        <f t="array" ref="AF183" xml:space="preserve"> IFERROR( INDEX(韻母資料表, $N183, AF$5), "" )</f>
        <v>ok</v>
      </c>
      <c r="AG183" s="380" t="str">
        <f t="shared" si="40"/>
        <v>o̍k</v>
      </c>
      <c r="AI183" s="380" t="str" cm="1">
        <f t="array" ref="AI183" xml:space="preserve"> IFERROR( IF( INDEX(聲母資料表, $M183, AI$5)=0, "", INDEX(聲母資料表, $M183, AI$5) ), "")</f>
        <v/>
      </c>
      <c r="AJ183" s="380" t="str" cm="1">
        <f t="array" ref="AJ183" xml:space="preserve"> IFERROR( INDEX(韻母資料表, $N183, AJ$5), "" )</f>
        <v>ok</v>
      </c>
      <c r="AK183" s="373" t="str" cm="1">
        <f t="array" ref="AK183" xml:space="preserve"> IFERROR( INDEX(閩拚聲調符號表, $T183, $E183), "" )</f>
        <v>ó</v>
      </c>
      <c r="AL183" s="380" t="str">
        <f t="shared" si="41"/>
        <v>ók</v>
      </c>
    </row>
    <row r="184" spans="1:38">
      <c r="A184" s="333">
        <f t="shared" si="28"/>
        <v>177</v>
      </c>
      <c r="B184" s="334" t="s">
        <v>421</v>
      </c>
      <c r="C184" s="335" t="s">
        <v>292</v>
      </c>
      <c r="D184" s="335" t="s">
        <v>67</v>
      </c>
      <c r="E184" s="336">
        <v>5</v>
      </c>
      <c r="F184" s="400" t="str" cm="1">
        <f t="array" aca="1" ref="F184" ca="1" xml:space="preserve"> IF($D184="", "", $B184 &amp; " (" &amp; INDIRECT(ADDRESS( ROW(), COLUMN() + F$5 )) &amp; ") " )</f>
        <v xml:space="preserve">浪 (ㄌㆲˊ) </v>
      </c>
      <c r="G184" s="337" t="str">
        <f t="shared" si="33"/>
        <v>公五柳</v>
      </c>
      <c r="H184" s="394" t="str">
        <f t="shared" si="34"/>
        <v>lông</v>
      </c>
      <c r="I184" s="396" t="str">
        <f t="shared" si="35"/>
        <v>lông</v>
      </c>
      <c r="J184" s="381" t="str">
        <f t="shared" si="36"/>
        <v>lòng</v>
      </c>
      <c r="K184" s="338" t="str">
        <f t="shared" si="37"/>
        <v>ㄌㆲˊ</v>
      </c>
      <c r="L184" s="349"/>
      <c r="M184" s="350">
        <f t="shared" si="29"/>
        <v>8</v>
      </c>
      <c r="N184" s="350">
        <f t="shared" si="30"/>
        <v>63</v>
      </c>
      <c r="O184" s="351" t="str" cm="1">
        <f t="array" ref="O184" xml:space="preserve"> IFERROR( INDEX(聲母資料表, $M184, O$5), "")</f>
        <v>柳</v>
      </c>
      <c r="P184" s="351" t="str" cm="1">
        <f t="array" ref="P184" xml:space="preserve"> IFERROR( INDEX(韻母資料表, $N184, P$5), "")</f>
        <v>公</v>
      </c>
      <c r="Q184" s="352">
        <f t="shared" si="31"/>
        <v>7</v>
      </c>
      <c r="R184" s="395" t="str">
        <f t="shared" si="38"/>
        <v>五</v>
      </c>
      <c r="S184" s="351" t="str" cm="1">
        <f t="array" ref="S184" xml:space="preserve"> IFERROR( INDEX(調符字母, Q184, 1), "")</f>
        <v>o</v>
      </c>
      <c r="T184" s="352">
        <f t="shared" si="32"/>
        <v>4</v>
      </c>
      <c r="U184" s="373" t="str" cm="1">
        <f t="array" ref="U184" xml:space="preserve"> IFERROR( INDEX(聲調對照表, $T184, $E184), "" )</f>
        <v>ô</v>
      </c>
      <c r="W184" s="380" t="str" cm="1">
        <f t="array" ref="W184" xml:space="preserve"> IFERROR( IF( INDEX(聲母資料表, $M184, W$5)=0, "", INDEX(聲母資料表, $M184, W$5) ), "")</f>
        <v>ㄌ</v>
      </c>
      <c r="X184" s="380" t="str" cm="1">
        <f t="array" ref="X184" xml:space="preserve"> IFERROR( INDEX(韻母資料表, $N184, X$5), "" )</f>
        <v>ㆲ</v>
      </c>
      <c r="Y184" s="380" t="str" cm="1">
        <f t="array" ref="Y184" xml:space="preserve"> IFERROR( IF($E184="", "", INDEX(方音聲調符號表, 1, $E184) ), "" )</f>
        <v>ˊ</v>
      </c>
      <c r="AA184" s="380" t="str" cm="1">
        <f t="array" ref="AA184" xml:space="preserve"> IFERROR( IF( INDEX(聲母資料表, $M184, AA$5)=0, "", INDEX(聲母資料表, $M184, AA$5) ), "")</f>
        <v>l</v>
      </c>
      <c r="AB184" s="380" t="str" cm="1">
        <f t="array" ref="AB184" xml:space="preserve"> IFERROR( INDEX(韻母資料表, $N184, AB$5), "" )</f>
        <v>ong</v>
      </c>
      <c r="AC184" s="380" t="str">
        <f t="shared" si="39"/>
        <v>ông</v>
      </c>
      <c r="AE184" s="380" t="str" cm="1">
        <f t="array" ref="AE184" xml:space="preserve"> IFERROR( IF( INDEX(聲母資料表, $M184, AE$5)=0, "", INDEX(聲母資料表, $M184, AE$5) ), "")</f>
        <v>l</v>
      </c>
      <c r="AF184" s="380" t="str" cm="1">
        <f t="array" ref="AF184" xml:space="preserve"> IFERROR( INDEX(韻母資料表, $N184, AF$5), "" )</f>
        <v>ong</v>
      </c>
      <c r="AG184" s="380" t="str">
        <f t="shared" si="40"/>
        <v>ông</v>
      </c>
      <c r="AI184" s="380" t="str" cm="1">
        <f t="array" ref="AI184" xml:space="preserve"> IFERROR( IF( INDEX(聲母資料表, $M184, AI$5)=0, "", INDEX(聲母資料表, $M184, AI$5) ), "")</f>
        <v>l</v>
      </c>
      <c r="AJ184" s="380" t="str" cm="1">
        <f t="array" ref="AJ184" xml:space="preserve"> IFERROR( INDEX(韻母資料表, $N184, AJ$5), "" )</f>
        <v>ong</v>
      </c>
      <c r="AK184" s="373" t="str" cm="1">
        <f t="array" ref="AK184" xml:space="preserve"> IFERROR( INDEX(閩拚聲調符號表, $T184, $E184), "" )</f>
        <v>ò</v>
      </c>
      <c r="AL184" s="380" t="str">
        <f t="shared" si="41"/>
        <v>òng</v>
      </c>
    </row>
    <row r="185" spans="1:38">
      <c r="A185" s="333">
        <f t="shared" si="28"/>
        <v>178</v>
      </c>
      <c r="B185" s="334" t="s">
        <v>422</v>
      </c>
      <c r="C185" s="335" t="s">
        <v>312</v>
      </c>
      <c r="D185" s="335" t="s">
        <v>60</v>
      </c>
      <c r="E185" s="336">
        <v>5</v>
      </c>
      <c r="F185" s="400" t="str" cm="1">
        <f t="array" aca="1" ref="F185" ca="1" xml:space="preserve"> IF($D185="", "", $B185 &amp; " (" &amp; INDIRECT(ADDRESS( ROW(), COLUMN() + F$5 )) &amp; ") " )</f>
        <v xml:space="preserve">排 (ㄆㄞˊ) </v>
      </c>
      <c r="G185" s="337" t="str">
        <f t="shared" si="33"/>
        <v>皆五頗</v>
      </c>
      <c r="H185" s="394" t="str">
        <f t="shared" si="34"/>
        <v>phâi</v>
      </c>
      <c r="I185" s="396" t="str">
        <f t="shared" si="35"/>
        <v>phâi</v>
      </c>
      <c r="J185" s="381" t="str">
        <f t="shared" si="36"/>
        <v>pài</v>
      </c>
      <c r="K185" s="338" t="str">
        <f t="shared" si="37"/>
        <v>ㄆㄞˊ</v>
      </c>
      <c r="L185" s="349"/>
      <c r="M185" s="350">
        <f t="shared" si="29"/>
        <v>2</v>
      </c>
      <c r="N185" s="350">
        <f t="shared" si="30"/>
        <v>5</v>
      </c>
      <c r="O185" s="351" t="str" cm="1">
        <f t="array" ref="O185" xml:space="preserve"> IFERROR( INDEX(聲母資料表, $M185, O$5), "")</f>
        <v>頗</v>
      </c>
      <c r="P185" s="351" t="str" cm="1">
        <f t="array" ref="P185" xml:space="preserve"> IFERROR( INDEX(韻母資料表, $N185, P$5), "")</f>
        <v>皆</v>
      </c>
      <c r="Q185" s="352">
        <f t="shared" si="31"/>
        <v>16</v>
      </c>
      <c r="R185" s="395" t="str">
        <f t="shared" si="38"/>
        <v>五</v>
      </c>
      <c r="S185" s="351" t="str" cm="1">
        <f t="array" ref="S185" xml:space="preserve"> IFERROR( INDEX(調符字母, Q185, 1), "")</f>
        <v>a</v>
      </c>
      <c r="T185" s="352">
        <f t="shared" si="32"/>
        <v>1</v>
      </c>
      <c r="U185" s="373" t="str" cm="1">
        <f t="array" ref="U185" xml:space="preserve"> IFERROR( INDEX(聲調對照表, $T185, $E185), "" )</f>
        <v>â</v>
      </c>
      <c r="W185" s="380" t="str" cm="1">
        <f t="array" ref="W185" xml:space="preserve"> IFERROR( IF( INDEX(聲母資料表, $M185, W$5)=0, "", INDEX(聲母資料表, $M185, W$5) ), "")</f>
        <v>ㄆ</v>
      </c>
      <c r="X185" s="380" t="str" cm="1">
        <f t="array" ref="X185" xml:space="preserve"> IFERROR( INDEX(韻母資料表, $N185, X$5), "" )</f>
        <v>ㄞ</v>
      </c>
      <c r="Y185" s="380" t="str" cm="1">
        <f t="array" ref="Y185" xml:space="preserve"> IFERROR( IF($E185="", "", INDEX(方音聲調符號表, 1, $E185) ), "" )</f>
        <v>ˊ</v>
      </c>
      <c r="AA185" s="380" t="str" cm="1">
        <f t="array" ref="AA185" xml:space="preserve"> IFERROR( IF( INDEX(聲母資料表, $M185, AA$5)=0, "", INDEX(聲母資料表, $M185, AA$5) ), "")</f>
        <v>ph</v>
      </c>
      <c r="AB185" s="380" t="str" cm="1">
        <f t="array" ref="AB185" xml:space="preserve"> IFERROR( INDEX(韻母資料表, $N185, AB$5), "" )</f>
        <v>ai</v>
      </c>
      <c r="AC185" s="380" t="str">
        <f t="shared" si="39"/>
        <v>âi</v>
      </c>
      <c r="AE185" s="380" t="str" cm="1">
        <f t="array" ref="AE185" xml:space="preserve"> IFERROR( IF( INDEX(聲母資料表, $M185, AE$5)=0, "", INDEX(聲母資料表, $M185, AE$5) ), "")</f>
        <v>ph</v>
      </c>
      <c r="AF185" s="380" t="str" cm="1">
        <f t="array" ref="AF185" xml:space="preserve"> IFERROR( INDEX(韻母資料表, $N185, AF$5), "" )</f>
        <v>ai</v>
      </c>
      <c r="AG185" s="380" t="str">
        <f t="shared" si="40"/>
        <v>âi</v>
      </c>
      <c r="AI185" s="380" t="str" cm="1">
        <f t="array" ref="AI185" xml:space="preserve"> IFERROR( IF( INDEX(聲母資料表, $M185, AI$5)=0, "", INDEX(聲母資料表, $M185, AI$5) ), "")</f>
        <v>p</v>
      </c>
      <c r="AJ185" s="380" t="str" cm="1">
        <f t="array" ref="AJ185" xml:space="preserve"> IFERROR( INDEX(韻母資料表, $N185, AJ$5), "" )</f>
        <v>ai</v>
      </c>
      <c r="AK185" s="373" t="str" cm="1">
        <f t="array" ref="AK185" xml:space="preserve"> IFERROR( INDEX(閩拚聲調符號表, $T185, $E185), "" )</f>
        <v>à</v>
      </c>
      <c r="AL185" s="380" t="str">
        <f t="shared" si="41"/>
        <v>ài</v>
      </c>
    </row>
    <row r="186" spans="1:38">
      <c r="A186" s="333">
        <f t="shared" si="28"/>
        <v>179</v>
      </c>
      <c r="B186" s="334" t="s">
        <v>423</v>
      </c>
      <c r="C186" s="335" t="s">
        <v>296</v>
      </c>
      <c r="D186" s="335" t="s">
        <v>67</v>
      </c>
      <c r="E186" s="336">
        <v>1</v>
      </c>
      <c r="F186" s="400" t="str" cm="1">
        <f t="array" aca="1" ref="F186" ca="1" xml:space="preserve"> IF($D186="", "", $B186 &amp; " (" &amp; INDIRECT(ADDRESS( ROW(), COLUMN() + F$5 )) &amp; ") " )</f>
        <v xml:space="preserve">空 (ㆲ) </v>
      </c>
      <c r="G186" s="337" t="str">
        <f t="shared" si="33"/>
        <v>公一</v>
      </c>
      <c r="H186" s="394" t="str">
        <f t="shared" si="34"/>
        <v>ong</v>
      </c>
      <c r="I186" s="396" t="str">
        <f t="shared" si="35"/>
        <v>ong</v>
      </c>
      <c r="J186" s="381" t="str">
        <f t="shared" si="36"/>
        <v>ōng</v>
      </c>
      <c r="K186" s="338" t="str">
        <f t="shared" si="37"/>
        <v>ㆲ</v>
      </c>
      <c r="L186" s="349"/>
      <c r="M186" s="350" t="str">
        <f t="shared" si="29"/>
        <v/>
      </c>
      <c r="N186" s="350">
        <f t="shared" si="30"/>
        <v>63</v>
      </c>
      <c r="O186" s="351" t="str" cm="1">
        <f t="array" ref="O186" xml:space="preserve"> IFERROR( INDEX(聲母資料表, $M186, O$5), "")</f>
        <v/>
      </c>
      <c r="P186" s="351" t="str" cm="1">
        <f t="array" ref="P186" xml:space="preserve"> IFERROR( INDEX(韻母資料表, $N186, P$5), "")</f>
        <v>公</v>
      </c>
      <c r="Q186" s="352">
        <f t="shared" si="31"/>
        <v>7</v>
      </c>
      <c r="R186" s="395" t="str">
        <f t="shared" si="38"/>
        <v>一</v>
      </c>
      <c r="S186" s="351" t="str" cm="1">
        <f t="array" ref="S186" xml:space="preserve"> IFERROR( INDEX(調符字母, Q186, 1), "")</f>
        <v>o</v>
      </c>
      <c r="T186" s="352">
        <f t="shared" si="32"/>
        <v>4</v>
      </c>
      <c r="U186" s="373" t="str" cm="1">
        <f t="array" ref="U186" xml:space="preserve"> IFERROR( INDEX(聲調對照表, $T186, $E186), "" )</f>
        <v>o</v>
      </c>
      <c r="W186" s="380" t="str" cm="1">
        <f t="array" ref="W186" xml:space="preserve"> IFERROR( IF( INDEX(聲母資料表, $M186, W$5)=0, "", INDEX(聲母資料表, $M186, W$5) ), "")</f>
        <v/>
      </c>
      <c r="X186" s="380" t="str" cm="1">
        <f t="array" ref="X186" xml:space="preserve"> IFERROR( INDEX(韻母資料表, $N186, X$5), "" )</f>
        <v>ㆲ</v>
      </c>
      <c r="Y186" s="380" t="str" cm="1">
        <f t="array" ref="Y186" xml:space="preserve"> IFERROR( IF($E186="", "", INDEX(方音聲調符號表, 1, $E186) ), "" )</f>
        <v/>
      </c>
      <c r="AA186" s="380" t="str" cm="1">
        <f t="array" ref="AA186" xml:space="preserve"> IFERROR( IF( INDEX(聲母資料表, $M186, AA$5)=0, "", INDEX(聲母資料表, $M186, AA$5) ), "")</f>
        <v/>
      </c>
      <c r="AB186" s="380" t="str" cm="1">
        <f t="array" ref="AB186" xml:space="preserve"> IFERROR( INDEX(韻母資料表, $N186, AB$5), "" )</f>
        <v>ong</v>
      </c>
      <c r="AC186" s="380" t="str">
        <f t="shared" si="39"/>
        <v>ong</v>
      </c>
      <c r="AE186" s="380" t="str" cm="1">
        <f t="array" ref="AE186" xml:space="preserve"> IFERROR( IF( INDEX(聲母資料表, $M186, AE$5)=0, "", INDEX(聲母資料表, $M186, AE$5) ), "")</f>
        <v/>
      </c>
      <c r="AF186" s="380" t="str" cm="1">
        <f t="array" ref="AF186" xml:space="preserve"> IFERROR( INDEX(韻母資料表, $N186, AF$5), "" )</f>
        <v>ong</v>
      </c>
      <c r="AG186" s="380" t="str">
        <f t="shared" si="40"/>
        <v>ong</v>
      </c>
      <c r="AI186" s="380" t="str" cm="1">
        <f t="array" ref="AI186" xml:space="preserve"> IFERROR( IF( INDEX(聲母資料表, $M186, AI$5)=0, "", INDEX(聲母資料表, $M186, AI$5) ), "")</f>
        <v/>
      </c>
      <c r="AJ186" s="380" t="str" cm="1">
        <f t="array" ref="AJ186" xml:space="preserve"> IFERROR( INDEX(韻母資料表, $N186, AJ$5), "" )</f>
        <v>ong</v>
      </c>
      <c r="AK186" s="373" t="str" cm="1">
        <f t="array" ref="AK186" xml:space="preserve"> IFERROR( INDEX(閩拚聲調符號表, $T186, $E186), "" )</f>
        <v>ō</v>
      </c>
      <c r="AL186" s="380" t="str">
        <f t="shared" si="41"/>
        <v>ōng</v>
      </c>
    </row>
    <row r="187" spans="1:38">
      <c r="A187" s="333">
        <f t="shared" si="28"/>
        <v>180</v>
      </c>
      <c r="B187" s="334" t="s">
        <v>372</v>
      </c>
      <c r="C187" s="335"/>
      <c r="D187" s="335"/>
      <c r="E187" s="336"/>
      <c r="F187" s="400" t="str" cm="1">
        <f t="array" aca="1" ref="F187" ca="1" xml:space="preserve"> IF($D187="", "", $B187 &amp; " (" &amp; INDIRECT(ADDRESS( ROW(), COLUMN() + F$5 )) &amp; ") " )</f>
        <v/>
      </c>
      <c r="G187" s="337" t="str">
        <f t="shared" si="33"/>
        <v/>
      </c>
      <c r="H187" s="394" t="str">
        <f t="shared" si="34"/>
        <v/>
      </c>
      <c r="I187" s="396" t="str">
        <f t="shared" si="35"/>
        <v/>
      </c>
      <c r="J187" s="381" t="str">
        <f t="shared" si="36"/>
        <v/>
      </c>
      <c r="K187" s="338" t="str">
        <f t="shared" si="37"/>
        <v/>
      </c>
      <c r="L187" s="349"/>
      <c r="M187" s="350" t="str">
        <f t="shared" si="29"/>
        <v/>
      </c>
      <c r="N187" s="350" t="str">
        <f t="shared" si="30"/>
        <v/>
      </c>
      <c r="O187" s="351" t="str" cm="1">
        <f t="array" ref="O187" xml:space="preserve"> IFERROR( INDEX(聲母資料表, $M187, O$5), "")</f>
        <v/>
      </c>
      <c r="P187" s="351" t="str" cm="1">
        <f t="array" ref="P187" xml:space="preserve"> IFERROR( INDEX(韻母資料表, $N187, P$5), "")</f>
        <v/>
      </c>
      <c r="Q187" s="352" t="str">
        <f t="shared" si="31"/>
        <v/>
      </c>
      <c r="R187" s="395" t="str">
        <f t="shared" si="38"/>
        <v/>
      </c>
      <c r="S187" s="351" t="str" cm="1">
        <f t="array" ref="S187" xml:space="preserve"> IFERROR( INDEX(調符字母, Q187, 1), "")</f>
        <v/>
      </c>
      <c r="T187" s="352" t="str">
        <f t="shared" si="32"/>
        <v/>
      </c>
      <c r="U187" s="373" t="str" cm="1">
        <f t="array" ref="U187" xml:space="preserve"> IFERROR( INDEX(聲調對照表, $T187, $E187), "" )</f>
        <v/>
      </c>
      <c r="W187" s="380" t="str" cm="1">
        <f t="array" ref="W187" xml:space="preserve"> IFERROR( IF( INDEX(聲母資料表, $M187, W$5)=0, "", INDEX(聲母資料表, $M187, W$5) ), "")</f>
        <v/>
      </c>
      <c r="X187" s="380" t="str" cm="1">
        <f t="array" ref="X187" xml:space="preserve"> IFERROR( INDEX(韻母資料表, $N187, X$5), "" )</f>
        <v/>
      </c>
      <c r="Y187" s="380" t="str" cm="1">
        <f t="array" ref="Y187" xml:space="preserve"> IFERROR( IF($E187="", "", INDEX(方音聲調符號表, 1, $E187) ), "" )</f>
        <v/>
      </c>
      <c r="AA187" s="380" t="str" cm="1">
        <f t="array" ref="AA187" xml:space="preserve"> IFERROR( IF( INDEX(聲母資料表, $M187, AA$5)=0, "", INDEX(聲母資料表, $M187, AA$5) ), "")</f>
        <v/>
      </c>
      <c r="AB187" s="380" t="str" cm="1">
        <f t="array" ref="AB187" xml:space="preserve"> IFERROR( INDEX(韻母資料表, $N187, AB$5), "" )</f>
        <v/>
      </c>
      <c r="AC187" s="380" t="str">
        <f t="shared" si="39"/>
        <v/>
      </c>
      <c r="AE187" s="380" t="str" cm="1">
        <f t="array" ref="AE187" xml:space="preserve"> IFERROR( IF( INDEX(聲母資料表, $M187, AE$5)=0, "", INDEX(聲母資料表, $M187, AE$5) ), "")</f>
        <v/>
      </c>
      <c r="AF187" s="380" t="str" cm="1">
        <f t="array" ref="AF187" xml:space="preserve"> IFERROR( INDEX(韻母資料表, $N187, AF$5), "" )</f>
        <v/>
      </c>
      <c r="AG187" s="380" t="str">
        <f t="shared" si="40"/>
        <v/>
      </c>
      <c r="AI187" s="380" t="str" cm="1">
        <f t="array" ref="AI187" xml:space="preserve"> IFERROR( IF( INDEX(聲母資料表, $M187, AI$5)=0, "", INDEX(聲母資料表, $M187, AI$5) ), "")</f>
        <v/>
      </c>
      <c r="AJ187" s="380" t="str" cm="1">
        <f t="array" ref="AJ187" xml:space="preserve"> IFERROR( INDEX(韻母資料表, $N187, AJ$5), "" )</f>
        <v/>
      </c>
      <c r="AK187" s="373" t="str" cm="1">
        <f t="array" ref="AK187" xml:space="preserve"> IFERROR( INDEX(閩拚聲調符號表, $T187, $E187), "" )</f>
        <v/>
      </c>
      <c r="AL187" s="380" t="str">
        <f t="shared" si="41"/>
        <v/>
      </c>
    </row>
    <row r="188" spans="1:38">
      <c r="A188" s="333">
        <f t="shared" si="28"/>
        <v>181</v>
      </c>
      <c r="B188" s="334" t="s">
        <v>424</v>
      </c>
      <c r="C188" s="335" t="s">
        <v>324</v>
      </c>
      <c r="D188" s="335" t="s">
        <v>111</v>
      </c>
      <c r="E188" s="336">
        <v>8</v>
      </c>
      <c r="F188" s="400" t="str" cm="1">
        <f t="array" aca="1" ref="F188" ca="1" xml:space="preserve"> IF($D188="", "", $B188 &amp; " (" &amp; INDIRECT(ADDRESS( ROW(), COLUMN() + F$5 )) &amp; ") " )</f>
        <v xml:space="preserve">日 (ㄧㆵ˙) </v>
      </c>
      <c r="G188" s="337" t="str">
        <f t="shared" si="33"/>
        <v>巾八</v>
      </c>
      <c r="H188" s="394" t="str">
        <f t="shared" si="34"/>
        <v>i̍t</v>
      </c>
      <c r="I188" s="396" t="str">
        <f t="shared" si="35"/>
        <v>i̍t</v>
      </c>
      <c r="J188" s="381" t="str">
        <f t="shared" si="36"/>
        <v>ít</v>
      </c>
      <c r="K188" s="338" t="str">
        <f t="shared" si="37"/>
        <v>ㄧㆵ˙</v>
      </c>
      <c r="L188" s="349"/>
      <c r="M188" s="350" t="str">
        <f t="shared" si="29"/>
        <v/>
      </c>
      <c r="N188" s="350">
        <f t="shared" si="30"/>
        <v>43</v>
      </c>
      <c r="O188" s="351" t="str" cm="1">
        <f t="array" ref="O188" xml:space="preserve"> IFERROR( INDEX(聲母資料表, $M188, O$5), "")</f>
        <v/>
      </c>
      <c r="P188" s="351" t="str" cm="1">
        <f t="array" ref="P188" xml:space="preserve"> IFERROR( INDEX(韻母資料表, $N188, P$5), "")</f>
        <v>巾</v>
      </c>
      <c r="Q188" s="352">
        <f t="shared" si="31"/>
        <v>17</v>
      </c>
      <c r="R188" s="395" t="str">
        <f t="shared" si="38"/>
        <v>八</v>
      </c>
      <c r="S188" s="351" t="str" cm="1">
        <f t="array" ref="S188" xml:space="preserve"> IFERROR( INDEX(調符字母, Q188, 1), "")</f>
        <v>i</v>
      </c>
      <c r="T188" s="352">
        <f t="shared" si="32"/>
        <v>3</v>
      </c>
      <c r="U188" s="373" t="str" cm="1">
        <f t="array" ref="U188" xml:space="preserve"> IFERROR( INDEX(聲調對照表, $T188, $E188), "" )</f>
        <v>i̍</v>
      </c>
      <c r="W188" s="380" t="str" cm="1">
        <f t="array" ref="W188" xml:space="preserve"> IFERROR( IF( INDEX(聲母資料表, $M188, W$5)=0, "", INDEX(聲母資料表, $M188, W$5) ), "")</f>
        <v/>
      </c>
      <c r="X188" s="380" t="str" cm="1">
        <f t="array" ref="X188" xml:space="preserve"> IFERROR( INDEX(韻母資料表, $N188, X$5), "" )</f>
        <v>ㄧㆵ</v>
      </c>
      <c r="Y188" s="380" t="str" cm="1">
        <f t="array" ref="Y188" xml:space="preserve"> IFERROR( IF($E188="", "", INDEX(方音聲調符號表, 1, $E188) ), "" )</f>
        <v>˙</v>
      </c>
      <c r="AA188" s="380" t="str" cm="1">
        <f t="array" ref="AA188" xml:space="preserve"> IFERROR( IF( INDEX(聲母資料表, $M188, AA$5)=0, "", INDEX(聲母資料表, $M188, AA$5) ), "")</f>
        <v/>
      </c>
      <c r="AB188" s="380" t="str" cm="1">
        <f t="array" ref="AB188" xml:space="preserve"> IFERROR( INDEX(韻母資料表, $N188, AB$5), "" )</f>
        <v>it</v>
      </c>
      <c r="AC188" s="380" t="str">
        <f t="shared" si="39"/>
        <v>i̍t</v>
      </c>
      <c r="AE188" s="380" t="str" cm="1">
        <f t="array" ref="AE188" xml:space="preserve"> IFERROR( IF( INDEX(聲母資料表, $M188, AE$5)=0, "", INDEX(聲母資料表, $M188, AE$5) ), "")</f>
        <v/>
      </c>
      <c r="AF188" s="380" t="str" cm="1">
        <f t="array" ref="AF188" xml:space="preserve"> IFERROR( INDEX(韻母資料表, $N188, AF$5), "" )</f>
        <v>it</v>
      </c>
      <c r="AG188" s="380" t="str">
        <f t="shared" si="40"/>
        <v>i̍t</v>
      </c>
      <c r="AI188" s="380" t="str" cm="1">
        <f t="array" ref="AI188" xml:space="preserve"> IFERROR( IF( INDEX(聲母資料表, $M188, AI$5)=0, "", INDEX(聲母資料表, $M188, AI$5) ), "")</f>
        <v/>
      </c>
      <c r="AJ188" s="380" t="str" cm="1">
        <f t="array" ref="AJ188" xml:space="preserve"> IFERROR( INDEX(韻母資料表, $N188, AJ$5), "" )</f>
        <v>it</v>
      </c>
      <c r="AK188" s="373" t="str" cm="1">
        <f t="array" ref="AK188" xml:space="preserve"> IFERROR( INDEX(閩拚聲調符號表, $T188, $E188), "" )</f>
        <v>í</v>
      </c>
      <c r="AL188" s="380" t="str">
        <f t="shared" si="41"/>
        <v>ít</v>
      </c>
    </row>
    <row r="189" spans="1:38">
      <c r="A189" s="333">
        <f t="shared" si="28"/>
        <v>182</v>
      </c>
      <c r="B189" s="334" t="s">
        <v>425</v>
      </c>
      <c r="C189" s="335" t="s">
        <v>299</v>
      </c>
      <c r="D189" s="335" t="s">
        <v>78</v>
      </c>
      <c r="E189" s="336">
        <v>1</v>
      </c>
      <c r="F189" s="400" t="str" cm="1">
        <f t="array" aca="1" ref="F189" ca="1" xml:space="preserve"> IF($D189="", "", $B189 &amp; " (" &amp; INDIRECT(ADDRESS( ROW(), COLUMN() + F$5 )) &amp; ") " )</f>
        <v xml:space="preserve">星 (ㄙㄧㄥ) </v>
      </c>
      <c r="G189" s="337" t="str">
        <f t="shared" si="33"/>
        <v>經一時</v>
      </c>
      <c r="H189" s="394" t="str">
        <f t="shared" si="34"/>
        <v>sing</v>
      </c>
      <c r="I189" s="396" t="str">
        <f t="shared" si="35"/>
        <v>sing</v>
      </c>
      <c r="J189" s="381" t="str">
        <f t="shared" si="36"/>
        <v>sing</v>
      </c>
      <c r="K189" s="338" t="str">
        <f t="shared" si="37"/>
        <v>ㄙㄧㄥ</v>
      </c>
      <c r="L189" s="349"/>
      <c r="M189" s="350">
        <f t="shared" si="29"/>
        <v>16</v>
      </c>
      <c r="N189" s="350">
        <f t="shared" si="30"/>
        <v>44</v>
      </c>
      <c r="O189" s="351" t="str" cm="1">
        <f t="array" ref="O189" xml:space="preserve"> IFERROR( INDEX(聲母資料表, $M189, O$5), "")</f>
        <v>時</v>
      </c>
      <c r="P189" s="351" t="str" cm="1">
        <f t="array" ref="P189" xml:space="preserve"> IFERROR( INDEX(韻母資料表, $N189, P$5), "")</f>
        <v>經</v>
      </c>
      <c r="Q189" s="352">
        <f t="shared" si="31"/>
        <v>9</v>
      </c>
      <c r="R189" s="395" t="str">
        <f t="shared" si="38"/>
        <v>一</v>
      </c>
      <c r="S189" s="351" t="str" cm="1">
        <f t="array" ref="S189" xml:space="preserve"> IFERROR( INDEX(調符字母, Q189, 1), "")</f>
        <v>e</v>
      </c>
      <c r="T189" s="352">
        <f t="shared" si="32"/>
        <v>2</v>
      </c>
      <c r="U189" s="373" t="str" cm="1">
        <f t="array" ref="U189" xml:space="preserve"> IFERROR( INDEX(聲調對照表, $T189, $E189), "" )</f>
        <v>e</v>
      </c>
      <c r="W189" s="380" t="str" cm="1">
        <f t="array" ref="W189" xml:space="preserve"> IFERROR( IF( INDEX(聲母資料表, $M189, W$5)=0, "", INDEX(聲母資料表, $M189, W$5) ), "")</f>
        <v>ㄙ</v>
      </c>
      <c r="X189" s="380" t="str" cm="1">
        <f t="array" ref="X189" xml:space="preserve"> IFERROR( INDEX(韻母資料表, $N189, X$5), "" )</f>
        <v>ㄧㄥ</v>
      </c>
      <c r="Y189" s="380" t="str" cm="1">
        <f t="array" ref="Y189" xml:space="preserve"> IFERROR( IF($E189="", "", INDEX(方音聲調符號表, 1, $E189) ), "" )</f>
        <v/>
      </c>
      <c r="AA189" s="380" t="str" cm="1">
        <f t="array" ref="AA189" xml:space="preserve"> IFERROR( IF( INDEX(聲母資料表, $M189, AA$5)=0, "", INDEX(聲母資料表, $M189, AA$5) ), "")</f>
        <v>s</v>
      </c>
      <c r="AB189" s="380" t="str" cm="1">
        <f t="array" ref="AB189" xml:space="preserve"> IFERROR( INDEX(韻母資料表, $N189, AB$5), "" )</f>
        <v>ing</v>
      </c>
      <c r="AC189" s="380" t="str">
        <f t="shared" si="39"/>
        <v>ing</v>
      </c>
      <c r="AE189" s="380" t="str" cm="1">
        <f t="array" ref="AE189" xml:space="preserve"> IFERROR( IF( INDEX(聲母資料表, $M189, AE$5)=0, "", INDEX(聲母資料表, $M189, AE$5) ), "")</f>
        <v>s</v>
      </c>
      <c r="AF189" s="380" t="str" cm="1">
        <f t="array" ref="AF189" xml:space="preserve"> IFERROR( INDEX(韻母資料表, $N189, AF$5), "" )</f>
        <v>ing</v>
      </c>
      <c r="AG189" s="380" t="str">
        <f t="shared" si="40"/>
        <v>ing</v>
      </c>
      <c r="AI189" s="380" t="str" cm="1">
        <f t="array" ref="AI189" xml:space="preserve"> IFERROR( IF( INDEX(聲母資料表, $M189, AI$5)=0, "", INDEX(聲母資料表, $M189, AI$5) ), "")</f>
        <v>s</v>
      </c>
      <c r="AJ189" s="380" t="str" cm="1">
        <f t="array" ref="AJ189" xml:space="preserve"> IFERROR( INDEX(韻母資料表, $N189, AJ$5), "" )</f>
        <v>ing</v>
      </c>
      <c r="AK189" s="373" t="str" cm="1">
        <f t="array" ref="AK189" xml:space="preserve"> IFERROR( INDEX(閩拚聲調符號表, $T189, $E189), "" )</f>
        <v>ē</v>
      </c>
      <c r="AL189" s="380" t="str">
        <f t="shared" si="41"/>
        <v>ing</v>
      </c>
    </row>
    <row r="190" spans="1:38">
      <c r="A190" s="333">
        <f t="shared" si="28"/>
        <v>183</v>
      </c>
      <c r="B190" s="334" t="s">
        <v>426</v>
      </c>
      <c r="C190" s="335" t="s">
        <v>317</v>
      </c>
      <c r="D190" s="335" t="s">
        <v>110</v>
      </c>
      <c r="E190" s="336">
        <v>2</v>
      </c>
      <c r="F190" s="400" t="str" cm="1">
        <f t="array" aca="1" ref="F190" ca="1" xml:space="preserve"> IF($D190="", "", $B190 &amp; " (" &amp; INDIRECT(ADDRESS( ROW(), COLUMN() + F$5 )) &amp; ") " )</f>
        <v xml:space="preserve">隱 (ㄧㄣˋ) </v>
      </c>
      <c r="G190" s="337" t="str">
        <f t="shared" si="33"/>
        <v>巾二英</v>
      </c>
      <c r="H190" s="394" t="str">
        <f t="shared" si="34"/>
        <v>ín</v>
      </c>
      <c r="I190" s="396" t="str">
        <f t="shared" si="35"/>
        <v>ín</v>
      </c>
      <c r="J190" s="381" t="str">
        <f t="shared" si="36"/>
        <v>ín</v>
      </c>
      <c r="K190" s="338" t="str">
        <f t="shared" si="37"/>
        <v>ㄧㄣˋ</v>
      </c>
      <c r="L190" s="349"/>
      <c r="M190" s="350">
        <f t="shared" si="29"/>
        <v>22</v>
      </c>
      <c r="N190" s="350">
        <f t="shared" si="30"/>
        <v>42</v>
      </c>
      <c r="O190" s="351" t="str" cm="1">
        <f t="array" ref="O190" xml:space="preserve"> IFERROR( INDEX(聲母資料表, $M190, O$5), "")</f>
        <v>英</v>
      </c>
      <c r="P190" s="351" t="str" cm="1">
        <f t="array" ref="P190" xml:space="preserve"> IFERROR( INDEX(韻母資料表, $N190, P$5), "")</f>
        <v>巾</v>
      </c>
      <c r="Q190" s="352">
        <f t="shared" si="31"/>
        <v>17</v>
      </c>
      <c r="R190" s="395" t="str">
        <f t="shared" si="38"/>
        <v>二</v>
      </c>
      <c r="S190" s="351" t="str" cm="1">
        <f t="array" ref="S190" xml:space="preserve"> IFERROR( INDEX(調符字母, Q190, 1), "")</f>
        <v>i</v>
      </c>
      <c r="T190" s="352">
        <f t="shared" si="32"/>
        <v>3</v>
      </c>
      <c r="U190" s="373" t="str" cm="1">
        <f t="array" ref="U190" xml:space="preserve"> IFERROR( INDEX(聲調對照表, $T190, $E190), "" )</f>
        <v>í</v>
      </c>
      <c r="W190" s="380" t="str" cm="1">
        <f t="array" ref="W190" xml:space="preserve"> IFERROR( IF( INDEX(聲母資料表, $M190, W$5)=0, "", INDEX(聲母資料表, $M190, W$5) ), "")</f>
        <v/>
      </c>
      <c r="X190" s="380" t="str" cm="1">
        <f t="array" ref="X190" xml:space="preserve"> IFERROR( INDEX(韻母資料表, $N190, X$5), "" )</f>
        <v>ㄧㄣ</v>
      </c>
      <c r="Y190" s="380" t="str" cm="1">
        <f t="array" ref="Y190" xml:space="preserve"> IFERROR( IF($E190="", "", INDEX(方音聲調符號表, 1, $E190) ), "" )</f>
        <v>ˋ</v>
      </c>
      <c r="AA190" s="380" t="str" cm="1">
        <f t="array" ref="AA190" xml:space="preserve"> IFERROR( IF( INDEX(聲母資料表, $M190, AA$5)=0, "", INDEX(聲母資料表, $M190, AA$5) ), "")</f>
        <v xml:space="preserve"> </v>
      </c>
      <c r="AB190" s="380" t="str" cm="1">
        <f t="array" ref="AB190" xml:space="preserve"> IFERROR( INDEX(韻母資料表, $N190, AB$5), "" )</f>
        <v>in</v>
      </c>
      <c r="AC190" s="380" t="str">
        <f t="shared" si="39"/>
        <v>ín</v>
      </c>
      <c r="AE190" s="380" t="str" cm="1">
        <f t="array" ref="AE190" xml:space="preserve"> IFERROR( IF( INDEX(聲母資料表, $M190, AE$5)=0, "", INDEX(聲母資料表, $M190, AE$5) ), "")</f>
        <v xml:space="preserve"> </v>
      </c>
      <c r="AF190" s="380" t="str" cm="1">
        <f t="array" ref="AF190" xml:space="preserve"> IFERROR( INDEX(韻母資料表, $N190, AF$5), "" )</f>
        <v>in</v>
      </c>
      <c r="AG190" s="380" t="str">
        <f t="shared" si="40"/>
        <v>ín</v>
      </c>
      <c r="AI190" s="380" t="str" cm="1">
        <f t="array" ref="AI190" xml:space="preserve"> IFERROR( IF( INDEX(聲母資料表, $M190, AI$5)=0, "", INDEX(聲母資料表, $M190, AI$5) ), "")</f>
        <v/>
      </c>
      <c r="AJ190" s="380" t="str" cm="1">
        <f t="array" ref="AJ190" xml:space="preserve"> IFERROR( INDEX(韻母資料表, $N190, AJ$5), "" )</f>
        <v>in</v>
      </c>
      <c r="AK190" s="373" t="str" cm="1">
        <f t="array" ref="AK190" xml:space="preserve"> IFERROR( INDEX(閩拚聲調符號表, $T190, $E190), "" )</f>
        <v>í</v>
      </c>
      <c r="AL190" s="380" t="str">
        <f t="shared" si="41"/>
        <v>ín</v>
      </c>
    </row>
    <row r="191" spans="1:38">
      <c r="A191" s="333">
        <f t="shared" si="28"/>
        <v>184</v>
      </c>
      <c r="B191" s="334" t="s">
        <v>427</v>
      </c>
      <c r="C191" s="335" t="s">
        <v>317</v>
      </c>
      <c r="D191" s="335" t="s">
        <v>186</v>
      </c>
      <c r="E191" s="336">
        <v>7</v>
      </c>
      <c r="F191" s="400" t="str" cm="1">
        <f t="array" aca="1" ref="F191" ca="1" xml:space="preserve"> IF($D191="", "", $B191 &amp; " (" &amp; INDIRECT(ADDRESS( ROW(), COLUMN() + F$5 )) &amp; ") " )</f>
        <v xml:space="preserve">曜 (ㄧㄠ˫) </v>
      </c>
      <c r="G191" s="337" t="str">
        <f t="shared" si="33"/>
        <v>嬌七英</v>
      </c>
      <c r="H191" s="394" t="str">
        <f t="shared" si="34"/>
        <v>iāu</v>
      </c>
      <c r="I191" s="396" t="str">
        <f t="shared" si="35"/>
        <v>iāu</v>
      </c>
      <c r="J191" s="381" t="str">
        <f t="shared" si="36"/>
        <v>iāo</v>
      </c>
      <c r="K191" s="338" t="str">
        <f t="shared" si="37"/>
        <v>ㄧㄠ˫</v>
      </c>
      <c r="L191" s="349"/>
      <c r="M191" s="350">
        <f t="shared" si="29"/>
        <v>22</v>
      </c>
      <c r="N191" s="350">
        <f t="shared" si="30"/>
        <v>36</v>
      </c>
      <c r="O191" s="351" t="str" cm="1">
        <f t="array" ref="O191" xml:space="preserve"> IFERROR( INDEX(聲母資料表, $M191, O$5), "")</f>
        <v>英</v>
      </c>
      <c r="P191" s="351" t="str" cm="1">
        <f t="array" ref="P191" xml:space="preserve"> IFERROR( INDEX(韻母資料表, $N191, P$5), "")</f>
        <v>嬌</v>
      </c>
      <c r="Q191" s="352">
        <f t="shared" si="31"/>
        <v>12</v>
      </c>
      <c r="R191" s="395" t="str">
        <f t="shared" si="38"/>
        <v>七</v>
      </c>
      <c r="S191" s="351" t="str" cm="1">
        <f t="array" ref="S191" xml:space="preserve"> IFERROR( INDEX(調符字母, Q191, 1), "")</f>
        <v>a</v>
      </c>
      <c r="T191" s="352">
        <f t="shared" si="32"/>
        <v>1</v>
      </c>
      <c r="U191" s="373" t="str" cm="1">
        <f t="array" ref="U191" xml:space="preserve"> IFERROR( INDEX(聲調對照表, $T191, $E191), "" )</f>
        <v>ā</v>
      </c>
      <c r="W191" s="380" t="str" cm="1">
        <f t="array" ref="W191" xml:space="preserve"> IFERROR( IF( INDEX(聲母資料表, $M191, W$5)=0, "", INDEX(聲母資料表, $M191, W$5) ), "")</f>
        <v/>
      </c>
      <c r="X191" s="380" t="str" cm="1">
        <f t="array" ref="X191" xml:space="preserve"> IFERROR( INDEX(韻母資料表, $N191, X$5), "" )</f>
        <v>ㄧㄠ</v>
      </c>
      <c r="Y191" s="380" t="str" cm="1">
        <f t="array" ref="Y191" xml:space="preserve"> IFERROR( IF($E191="", "", INDEX(方音聲調符號表, 1, $E191) ), "" )</f>
        <v>˫</v>
      </c>
      <c r="AA191" s="380" t="str" cm="1">
        <f t="array" ref="AA191" xml:space="preserve"> IFERROR( IF( INDEX(聲母資料表, $M191, AA$5)=0, "", INDEX(聲母資料表, $M191, AA$5) ), "")</f>
        <v xml:space="preserve"> </v>
      </c>
      <c r="AB191" s="380" t="str" cm="1">
        <f t="array" ref="AB191" xml:space="preserve"> IFERROR( INDEX(韻母資料表, $N191, AB$5), "" )</f>
        <v>iau</v>
      </c>
      <c r="AC191" s="380" t="str">
        <f t="shared" si="39"/>
        <v>iāu</v>
      </c>
      <c r="AE191" s="380" t="str" cm="1">
        <f t="array" ref="AE191" xml:space="preserve"> IFERROR( IF( INDEX(聲母資料表, $M191, AE$5)=0, "", INDEX(聲母資料表, $M191, AE$5) ), "")</f>
        <v xml:space="preserve"> </v>
      </c>
      <c r="AF191" s="380" t="str" cm="1">
        <f t="array" ref="AF191" xml:space="preserve"> IFERROR( INDEX(韻母資料表, $N191, AF$5), "" )</f>
        <v>iau</v>
      </c>
      <c r="AG191" s="380" t="str">
        <f t="shared" si="40"/>
        <v>iāu</v>
      </c>
      <c r="AI191" s="380" t="str" cm="1">
        <f t="array" ref="AI191" xml:space="preserve"> IFERROR( IF( INDEX(聲母資料表, $M191, AI$5)=0, "", INDEX(聲母資料表, $M191, AI$5) ), "")</f>
        <v/>
      </c>
      <c r="AJ191" s="380" t="str" cm="1">
        <f t="array" ref="AJ191" xml:space="preserve"> IFERROR( INDEX(韻母資料表, $N191, AJ$5), "" )</f>
        <v>iao</v>
      </c>
      <c r="AK191" s="373" t="str" cm="1">
        <f t="array" ref="AK191" xml:space="preserve"> IFERROR( INDEX(閩拚聲調符號表, $T191, $E191), "" )</f>
        <v>ā</v>
      </c>
      <c r="AL191" s="380" t="str">
        <f t="shared" si="41"/>
        <v>iāo</v>
      </c>
    </row>
    <row r="192" spans="1:38">
      <c r="A192" s="333">
        <f t="shared" si="28"/>
        <v>185</v>
      </c>
      <c r="B192" s="334" t="s">
        <v>303</v>
      </c>
      <c r="C192" s="335"/>
      <c r="D192" s="335"/>
      <c r="E192" s="336"/>
      <c r="F192" s="400" t="str" cm="1">
        <f t="array" aca="1" ref="F192" ca="1" xml:space="preserve"> IF($D192="", "", $B192 &amp; " (" &amp; INDIRECT(ADDRESS( ROW(), COLUMN() + F$5 )) &amp; ") " )</f>
        <v/>
      </c>
      <c r="G192" s="337" t="str">
        <f t="shared" si="33"/>
        <v/>
      </c>
      <c r="H192" s="394" t="str">
        <f t="shared" si="34"/>
        <v/>
      </c>
      <c r="I192" s="396" t="str">
        <f t="shared" si="35"/>
        <v/>
      </c>
      <c r="J192" s="381" t="str">
        <f t="shared" si="36"/>
        <v/>
      </c>
      <c r="K192" s="338" t="str">
        <f t="shared" si="37"/>
        <v/>
      </c>
      <c r="L192" s="349"/>
      <c r="M192" s="350" t="str">
        <f t="shared" si="29"/>
        <v/>
      </c>
      <c r="N192" s="350" t="str">
        <f t="shared" si="30"/>
        <v/>
      </c>
      <c r="O192" s="351" t="str" cm="1">
        <f t="array" ref="O192" xml:space="preserve"> IFERROR( INDEX(聲母資料表, $M192, O$5), "")</f>
        <v/>
      </c>
      <c r="P192" s="351" t="str" cm="1">
        <f t="array" ref="P192" xml:space="preserve"> IFERROR( INDEX(韻母資料表, $N192, P$5), "")</f>
        <v/>
      </c>
      <c r="Q192" s="352" t="str">
        <f t="shared" si="31"/>
        <v/>
      </c>
      <c r="R192" s="395" t="str">
        <f t="shared" si="38"/>
        <v/>
      </c>
      <c r="S192" s="351" t="str" cm="1">
        <f t="array" ref="S192" xml:space="preserve"> IFERROR( INDEX(調符字母, Q192, 1), "")</f>
        <v/>
      </c>
      <c r="T192" s="352" t="str">
        <f t="shared" si="32"/>
        <v/>
      </c>
      <c r="U192" s="373" t="str" cm="1">
        <f t="array" ref="U192" xml:space="preserve"> IFERROR( INDEX(聲調對照表, $T192, $E192), "" )</f>
        <v/>
      </c>
      <c r="W192" s="380" t="str" cm="1">
        <f t="array" ref="W192" xml:space="preserve"> IFERROR( IF( INDEX(聲母資料表, $M192, W$5)=0, "", INDEX(聲母資料表, $M192, W$5) ), "")</f>
        <v/>
      </c>
      <c r="X192" s="380" t="str" cm="1">
        <f t="array" ref="X192" xml:space="preserve"> IFERROR( INDEX(韻母資料表, $N192, X$5), "" )</f>
        <v/>
      </c>
      <c r="Y192" s="380" t="str" cm="1">
        <f t="array" ref="Y192" xml:space="preserve"> IFERROR( IF($E192="", "", INDEX(方音聲調符號表, 1, $E192) ), "" )</f>
        <v/>
      </c>
      <c r="AA192" s="380" t="str" cm="1">
        <f t="array" ref="AA192" xml:space="preserve"> IFERROR( IF( INDEX(聲母資料表, $M192, AA$5)=0, "", INDEX(聲母資料表, $M192, AA$5) ), "")</f>
        <v/>
      </c>
      <c r="AB192" s="380" t="str" cm="1">
        <f t="array" ref="AB192" xml:space="preserve"> IFERROR( INDEX(韻母資料表, $N192, AB$5), "" )</f>
        <v/>
      </c>
      <c r="AC192" s="380" t="str">
        <f t="shared" si="39"/>
        <v/>
      </c>
      <c r="AE192" s="380" t="str" cm="1">
        <f t="array" ref="AE192" xml:space="preserve"> IFERROR( IF( INDEX(聲母資料表, $M192, AE$5)=0, "", INDEX(聲母資料表, $M192, AE$5) ), "")</f>
        <v/>
      </c>
      <c r="AF192" s="380" t="str" cm="1">
        <f t="array" ref="AF192" xml:space="preserve"> IFERROR( INDEX(韻母資料表, $N192, AF$5), "" )</f>
        <v/>
      </c>
      <c r="AG192" s="380" t="str">
        <f t="shared" si="40"/>
        <v/>
      </c>
      <c r="AI192" s="380" t="str" cm="1">
        <f t="array" ref="AI192" xml:space="preserve"> IFERROR( IF( INDEX(聲母資料表, $M192, AI$5)=0, "", INDEX(聲母資料表, $M192, AI$5) ), "")</f>
        <v/>
      </c>
      <c r="AJ192" s="380" t="str" cm="1">
        <f t="array" ref="AJ192" xml:space="preserve"> IFERROR( INDEX(韻母資料表, $N192, AJ$5), "" )</f>
        <v/>
      </c>
      <c r="AK192" s="373" t="str" cm="1">
        <f t="array" ref="AK192" xml:space="preserve"> IFERROR( INDEX(閩拚聲調符號表, $T192, $E192), "" )</f>
        <v/>
      </c>
      <c r="AL192" s="380" t="str">
        <f t="shared" si="41"/>
        <v/>
      </c>
    </row>
    <row r="193" spans="1:38">
      <c r="A193" s="333">
        <f t="shared" si="28"/>
        <v>186</v>
      </c>
      <c r="B193" s="334" t="s">
        <v>363</v>
      </c>
      <c r="C193" s="335" t="s">
        <v>299</v>
      </c>
      <c r="D193" s="335" t="s">
        <v>62</v>
      </c>
      <c r="E193" s="336">
        <v>1</v>
      </c>
      <c r="F193" s="400" t="str" cm="1">
        <f t="array" aca="1" ref="F193" ca="1" xml:space="preserve"> IF($D193="", "", $B193 &amp; " (" &amp; INDIRECT(ADDRESS( ROW(), COLUMN() + F$5 )) &amp; ") " )</f>
        <v xml:space="preserve">山 (ㄙㄢ) </v>
      </c>
      <c r="G193" s="337" t="str">
        <f t="shared" si="33"/>
        <v>干一時</v>
      </c>
      <c r="H193" s="394" t="str">
        <f t="shared" si="34"/>
        <v>san</v>
      </c>
      <c r="I193" s="396" t="str">
        <f t="shared" si="35"/>
        <v>san</v>
      </c>
      <c r="J193" s="381" t="str">
        <f t="shared" si="36"/>
        <v>sān</v>
      </c>
      <c r="K193" s="338" t="str">
        <f t="shared" si="37"/>
        <v>ㄙㄢ</v>
      </c>
      <c r="L193" s="349"/>
      <c r="M193" s="350">
        <f t="shared" si="29"/>
        <v>16</v>
      </c>
      <c r="N193" s="350">
        <f t="shared" si="30"/>
        <v>9</v>
      </c>
      <c r="O193" s="351" t="str" cm="1">
        <f t="array" ref="O193" xml:space="preserve"> IFERROR( INDEX(聲母資料表, $M193, O$5), "")</f>
        <v>時</v>
      </c>
      <c r="P193" s="351" t="str" cm="1">
        <f t="array" ref="P193" xml:space="preserve"> IFERROR( INDEX(韻母資料表, $N193, P$5), "")</f>
        <v>干</v>
      </c>
      <c r="Q193" s="352">
        <f t="shared" si="31"/>
        <v>6</v>
      </c>
      <c r="R193" s="395" t="str">
        <f t="shared" si="38"/>
        <v>一</v>
      </c>
      <c r="S193" s="351" t="str" cm="1">
        <f t="array" ref="S193" xml:space="preserve"> IFERROR( INDEX(調符字母, Q193, 1), "")</f>
        <v>a</v>
      </c>
      <c r="T193" s="352">
        <f t="shared" si="32"/>
        <v>1</v>
      </c>
      <c r="U193" s="373" t="str" cm="1">
        <f t="array" ref="U193" xml:space="preserve"> IFERROR( INDEX(聲調對照表, $T193, $E193), "" )</f>
        <v>a</v>
      </c>
      <c r="W193" s="380" t="str" cm="1">
        <f t="array" ref="W193" xml:space="preserve"> IFERROR( IF( INDEX(聲母資料表, $M193, W$5)=0, "", INDEX(聲母資料表, $M193, W$5) ), "")</f>
        <v>ㄙ</v>
      </c>
      <c r="X193" s="380" t="str" cm="1">
        <f t="array" ref="X193" xml:space="preserve"> IFERROR( INDEX(韻母資料表, $N193, X$5), "" )</f>
        <v>ㄢ</v>
      </c>
      <c r="Y193" s="380" t="str" cm="1">
        <f t="array" ref="Y193" xml:space="preserve"> IFERROR( IF($E193="", "", INDEX(方音聲調符號表, 1, $E193) ), "" )</f>
        <v/>
      </c>
      <c r="AA193" s="380" t="str" cm="1">
        <f t="array" ref="AA193" xml:space="preserve"> IFERROR( IF( INDEX(聲母資料表, $M193, AA$5)=0, "", INDEX(聲母資料表, $M193, AA$5) ), "")</f>
        <v>s</v>
      </c>
      <c r="AB193" s="380" t="str" cm="1">
        <f t="array" ref="AB193" xml:space="preserve"> IFERROR( INDEX(韻母資料表, $N193, AB$5), "" )</f>
        <v>an</v>
      </c>
      <c r="AC193" s="380" t="str">
        <f t="shared" si="39"/>
        <v>an</v>
      </c>
      <c r="AE193" s="380" t="str" cm="1">
        <f t="array" ref="AE193" xml:space="preserve"> IFERROR( IF( INDEX(聲母資料表, $M193, AE$5)=0, "", INDEX(聲母資料表, $M193, AE$5) ), "")</f>
        <v>s</v>
      </c>
      <c r="AF193" s="380" t="str" cm="1">
        <f t="array" ref="AF193" xml:space="preserve"> IFERROR( INDEX(韻母資料表, $N193, AF$5), "" )</f>
        <v>an</v>
      </c>
      <c r="AG193" s="380" t="str">
        <f t="shared" si="40"/>
        <v>an</v>
      </c>
      <c r="AI193" s="380" t="str" cm="1">
        <f t="array" ref="AI193" xml:space="preserve"> IFERROR( IF( INDEX(聲母資料表, $M193, AI$5)=0, "", INDEX(聲母資料表, $M193, AI$5) ), "")</f>
        <v>s</v>
      </c>
      <c r="AJ193" s="380" t="str" cm="1">
        <f t="array" ref="AJ193" xml:space="preserve"> IFERROR( INDEX(韻母資料表, $N193, AJ$5), "" )</f>
        <v>an</v>
      </c>
      <c r="AK193" s="373" t="str" cm="1">
        <f t="array" ref="AK193" xml:space="preserve"> IFERROR( INDEX(閩拚聲調符號表, $T193, $E193), "" )</f>
        <v>ā</v>
      </c>
      <c r="AL193" s="380" t="str">
        <f t="shared" si="41"/>
        <v>ān</v>
      </c>
    </row>
    <row r="194" spans="1:38">
      <c r="A194" s="333">
        <f t="shared" si="28"/>
        <v>187</v>
      </c>
      <c r="B194" s="334" t="s">
        <v>428</v>
      </c>
      <c r="C194" s="335" t="s">
        <v>288</v>
      </c>
      <c r="D194" s="335" t="s">
        <v>93</v>
      </c>
      <c r="E194" s="336">
        <v>8</v>
      </c>
      <c r="F194" s="400" t="str" cm="1">
        <f t="array" aca="1" ref="F194" ca="1" xml:space="preserve"> IF($D194="", "", $B194 &amp; " (" &amp; INDIRECT(ADDRESS( ROW(), COLUMN() + F$5 )) &amp; ") " )</f>
        <v xml:space="preserve">嶽 (ㄍㄚㆻ˙) </v>
      </c>
      <c r="G194" s="337" t="str">
        <f t="shared" si="33"/>
        <v>江八求</v>
      </c>
      <c r="H194" s="394" t="str">
        <f t="shared" si="34"/>
        <v>ka̍k</v>
      </c>
      <c r="I194" s="396" t="str">
        <f t="shared" si="35"/>
        <v>ka̍k</v>
      </c>
      <c r="J194" s="381" t="str">
        <f t="shared" si="36"/>
        <v>gák</v>
      </c>
      <c r="K194" s="338" t="str">
        <f t="shared" si="37"/>
        <v>ㄍㄚㆻ˙</v>
      </c>
      <c r="L194" s="349"/>
      <c r="M194" s="350">
        <f t="shared" si="29"/>
        <v>9</v>
      </c>
      <c r="N194" s="350">
        <f t="shared" si="30"/>
        <v>12</v>
      </c>
      <c r="O194" s="351" t="str" cm="1">
        <f t="array" ref="O194" xml:space="preserve"> IFERROR( INDEX(聲母資料表, $M194, O$5), "")</f>
        <v>求</v>
      </c>
      <c r="P194" s="351" t="str" cm="1">
        <f t="array" ref="P194" xml:space="preserve"> IFERROR( INDEX(韻母資料表, $N194, P$5), "")</f>
        <v>江</v>
      </c>
      <c r="Q194" s="352">
        <f t="shared" si="31"/>
        <v>21</v>
      </c>
      <c r="R194" s="395" t="str">
        <f t="shared" si="38"/>
        <v>八</v>
      </c>
      <c r="S194" s="351" t="str" cm="1">
        <f t="array" ref="S194" xml:space="preserve"> IFERROR( INDEX(調符字母, Q194, 1), "")</f>
        <v>a</v>
      </c>
      <c r="T194" s="352">
        <f t="shared" si="32"/>
        <v>1</v>
      </c>
      <c r="U194" s="373" t="str" cm="1">
        <f t="array" ref="U194" xml:space="preserve"> IFERROR( INDEX(聲調對照表, $T194, $E194), "" )</f>
        <v>a̍</v>
      </c>
      <c r="W194" s="380" t="str" cm="1">
        <f t="array" ref="W194" xml:space="preserve"> IFERROR( IF( INDEX(聲母資料表, $M194, W$5)=0, "", INDEX(聲母資料表, $M194, W$5) ), "")</f>
        <v>ㄍ</v>
      </c>
      <c r="X194" s="380" t="str" cm="1">
        <f t="array" ref="X194" xml:space="preserve"> IFERROR( INDEX(韻母資料表, $N194, X$5), "" )</f>
        <v>ㄚㆻ</v>
      </c>
      <c r="Y194" s="380" t="str" cm="1">
        <f t="array" ref="Y194" xml:space="preserve"> IFERROR( IF($E194="", "", INDEX(方音聲調符號表, 1, $E194) ), "" )</f>
        <v>˙</v>
      </c>
      <c r="AA194" s="380" t="str" cm="1">
        <f t="array" ref="AA194" xml:space="preserve"> IFERROR( IF( INDEX(聲母資料表, $M194, AA$5)=0, "", INDEX(聲母資料表, $M194, AA$5) ), "")</f>
        <v>k</v>
      </c>
      <c r="AB194" s="380" t="str" cm="1">
        <f t="array" ref="AB194" xml:space="preserve"> IFERROR( INDEX(韻母資料表, $N194, AB$5), "" )</f>
        <v>ak</v>
      </c>
      <c r="AC194" s="380" t="str">
        <f t="shared" si="39"/>
        <v>a̍k</v>
      </c>
      <c r="AE194" s="380" t="str" cm="1">
        <f t="array" ref="AE194" xml:space="preserve"> IFERROR( IF( INDEX(聲母資料表, $M194, AE$5)=0, "", INDEX(聲母資料表, $M194, AE$5) ), "")</f>
        <v>k</v>
      </c>
      <c r="AF194" s="380" t="str" cm="1">
        <f t="array" ref="AF194" xml:space="preserve"> IFERROR( INDEX(韻母資料表, $N194, AF$5), "" )</f>
        <v>ak</v>
      </c>
      <c r="AG194" s="380" t="str">
        <f t="shared" si="40"/>
        <v>a̍k</v>
      </c>
      <c r="AI194" s="380" t="str" cm="1">
        <f t="array" ref="AI194" xml:space="preserve"> IFERROR( IF( INDEX(聲母資料表, $M194, AI$5)=0, "", INDEX(聲母資料表, $M194, AI$5) ), "")</f>
        <v>g</v>
      </c>
      <c r="AJ194" s="380" t="str" cm="1">
        <f t="array" ref="AJ194" xml:space="preserve"> IFERROR( INDEX(韻母資料表, $N194, AJ$5), "" )</f>
        <v>ak</v>
      </c>
      <c r="AK194" s="373" t="str" cm="1">
        <f t="array" ref="AK194" xml:space="preserve"> IFERROR( INDEX(閩拚聲調符號表, $T194, $E194), "" )</f>
        <v>á</v>
      </c>
      <c r="AL194" s="380" t="str">
        <f t="shared" si="41"/>
        <v>ák</v>
      </c>
    </row>
    <row r="195" spans="1:38">
      <c r="A195" s="333">
        <f t="shared" si="28"/>
        <v>188</v>
      </c>
      <c r="B195" s="334" t="s">
        <v>429</v>
      </c>
      <c r="C195" s="335" t="s">
        <v>307</v>
      </c>
      <c r="D195" s="335" t="s">
        <v>131</v>
      </c>
      <c r="E195" s="336">
        <v>5</v>
      </c>
      <c r="F195" s="400" t="str" cm="1">
        <f t="array" aca="1" ref="F195" ca="1" xml:space="preserve"> IF($D195="", "", $B195 &amp; " (" &amp; INDIRECT(ADDRESS( ROW(), COLUMN() + F$5 )) &amp; ") " )</f>
        <v xml:space="preserve">潛 (ㄧㆰˊ) </v>
      </c>
      <c r="G195" s="337" t="str">
        <f t="shared" si="33"/>
        <v>兼五</v>
      </c>
      <c r="H195" s="394" t="str">
        <f t="shared" si="34"/>
        <v>iâm</v>
      </c>
      <c r="I195" s="396" t="str">
        <f t="shared" si="35"/>
        <v>iâm</v>
      </c>
      <c r="J195" s="381" t="str">
        <f t="shared" si="36"/>
        <v>iàm</v>
      </c>
      <c r="K195" s="338" t="str">
        <f t="shared" si="37"/>
        <v>ㄧㆰˊ</v>
      </c>
      <c r="L195" s="349"/>
      <c r="M195" s="350" t="str">
        <f t="shared" si="29"/>
        <v/>
      </c>
      <c r="N195" s="350">
        <f t="shared" si="30"/>
        <v>29</v>
      </c>
      <c r="O195" s="351" t="str" cm="1">
        <f t="array" ref="O195" xml:space="preserve"> IFERROR( INDEX(聲母資料表, $M195, O$5), "")</f>
        <v/>
      </c>
      <c r="P195" s="351" t="str" cm="1">
        <f t="array" ref="P195" xml:space="preserve"> IFERROR( INDEX(韻母資料表, $N195, P$5), "")</f>
        <v>兼</v>
      </c>
      <c r="Q195" s="352">
        <f t="shared" si="31"/>
        <v>22</v>
      </c>
      <c r="R195" s="395" t="str">
        <f t="shared" si="38"/>
        <v>五</v>
      </c>
      <c r="S195" s="351" t="str" cm="1">
        <f t="array" ref="S195" xml:space="preserve"> IFERROR( INDEX(調符字母, Q195, 1), "")</f>
        <v>a</v>
      </c>
      <c r="T195" s="352">
        <f t="shared" si="32"/>
        <v>1</v>
      </c>
      <c r="U195" s="373" t="str" cm="1">
        <f t="array" ref="U195" xml:space="preserve"> IFERROR( INDEX(聲調對照表, $T195, $E195), "" )</f>
        <v>â</v>
      </c>
      <c r="W195" s="380" t="str" cm="1">
        <f t="array" ref="W195" xml:space="preserve"> IFERROR( IF( INDEX(聲母資料表, $M195, W$5)=0, "", INDEX(聲母資料表, $M195, W$5) ), "")</f>
        <v/>
      </c>
      <c r="X195" s="380" t="str" cm="1">
        <f t="array" ref="X195" xml:space="preserve"> IFERROR( INDEX(韻母資料表, $N195, X$5), "" )</f>
        <v>ㄧㆰ</v>
      </c>
      <c r="Y195" s="380" t="str" cm="1">
        <f t="array" ref="Y195" xml:space="preserve"> IFERROR( IF($E195="", "", INDEX(方音聲調符號表, 1, $E195) ), "" )</f>
        <v>ˊ</v>
      </c>
      <c r="AA195" s="380" t="str" cm="1">
        <f t="array" ref="AA195" xml:space="preserve"> IFERROR( IF( INDEX(聲母資料表, $M195, AA$5)=0, "", INDEX(聲母資料表, $M195, AA$5) ), "")</f>
        <v/>
      </c>
      <c r="AB195" s="380" t="str" cm="1">
        <f t="array" ref="AB195" xml:space="preserve"> IFERROR( INDEX(韻母資料表, $N195, AB$5), "" )</f>
        <v>iam</v>
      </c>
      <c r="AC195" s="380" t="str">
        <f t="shared" si="39"/>
        <v>iâm</v>
      </c>
      <c r="AE195" s="380" t="str" cm="1">
        <f t="array" ref="AE195" xml:space="preserve"> IFERROR( IF( INDEX(聲母資料表, $M195, AE$5)=0, "", INDEX(聲母資料表, $M195, AE$5) ), "")</f>
        <v/>
      </c>
      <c r="AF195" s="380" t="str" cm="1">
        <f t="array" ref="AF195" xml:space="preserve"> IFERROR( INDEX(韻母資料表, $N195, AF$5), "" )</f>
        <v>iam</v>
      </c>
      <c r="AG195" s="380" t="str">
        <f t="shared" si="40"/>
        <v>iâm</v>
      </c>
      <c r="AI195" s="380" t="str" cm="1">
        <f t="array" ref="AI195" xml:space="preserve"> IFERROR( IF( INDEX(聲母資料表, $M195, AI$5)=0, "", INDEX(聲母資料表, $M195, AI$5) ), "")</f>
        <v/>
      </c>
      <c r="AJ195" s="380" t="str" cm="1">
        <f t="array" ref="AJ195" xml:space="preserve"> IFERROR( INDEX(韻母資料表, $N195, AJ$5), "" )</f>
        <v>iam</v>
      </c>
      <c r="AK195" s="373" t="str" cm="1">
        <f t="array" ref="AK195" xml:space="preserve"> IFERROR( INDEX(閩拚聲調符號表, $T195, $E195), "" )</f>
        <v>à</v>
      </c>
      <c r="AL195" s="380" t="str">
        <f t="shared" si="41"/>
        <v>iàm</v>
      </c>
    </row>
    <row r="196" spans="1:38">
      <c r="A196" s="333">
        <f t="shared" si="28"/>
        <v>189</v>
      </c>
      <c r="B196" s="334" t="s">
        <v>430</v>
      </c>
      <c r="C196" s="335" t="s">
        <v>326</v>
      </c>
      <c r="D196" s="335" t="s">
        <v>78</v>
      </c>
      <c r="E196" s="336">
        <v>5</v>
      </c>
      <c r="F196" s="400" t="str" cm="1">
        <f t="array" aca="1" ref="F196" ca="1" xml:space="preserve"> IF($D196="", "", $B196 &amp; " (" &amp; INDIRECT(ADDRESS( ROW(), COLUMN() + F$5 )) &amp; ") " )</f>
        <v xml:space="preserve">形 (ㄏㄧㄥˊ) </v>
      </c>
      <c r="G196" s="337" t="str">
        <f t="shared" si="33"/>
        <v>經五喜</v>
      </c>
      <c r="H196" s="394" t="str">
        <f t="shared" si="34"/>
        <v>hing</v>
      </c>
      <c r="I196" s="396" t="str">
        <f t="shared" si="35"/>
        <v>hing</v>
      </c>
      <c r="J196" s="381" t="str">
        <f t="shared" si="36"/>
        <v>hing</v>
      </c>
      <c r="K196" s="338" t="str">
        <f t="shared" si="37"/>
        <v>ㄏㄧㄥˊ</v>
      </c>
      <c r="L196" s="349"/>
      <c r="M196" s="350">
        <f t="shared" si="29"/>
        <v>21</v>
      </c>
      <c r="N196" s="350">
        <f t="shared" si="30"/>
        <v>44</v>
      </c>
      <c r="O196" s="351" t="str" cm="1">
        <f t="array" ref="O196" xml:space="preserve"> IFERROR( INDEX(聲母資料表, $M196, O$5), "")</f>
        <v>喜</v>
      </c>
      <c r="P196" s="351" t="str" cm="1">
        <f t="array" ref="P196" xml:space="preserve"> IFERROR( INDEX(韻母資料表, $N196, P$5), "")</f>
        <v>經</v>
      </c>
      <c r="Q196" s="352">
        <f t="shared" si="31"/>
        <v>9</v>
      </c>
      <c r="R196" s="395" t="str">
        <f t="shared" si="38"/>
        <v>五</v>
      </c>
      <c r="S196" s="351" t="str" cm="1">
        <f t="array" ref="S196" xml:space="preserve"> IFERROR( INDEX(調符字母, Q196, 1), "")</f>
        <v>e</v>
      </c>
      <c r="T196" s="352">
        <f t="shared" si="32"/>
        <v>2</v>
      </c>
      <c r="U196" s="373" t="str" cm="1">
        <f t="array" ref="U196" xml:space="preserve"> IFERROR( INDEX(聲調對照表, $T196, $E196), "" )</f>
        <v>ê</v>
      </c>
      <c r="W196" s="380" t="str" cm="1">
        <f t="array" ref="W196" xml:space="preserve"> IFERROR( IF( INDEX(聲母資料表, $M196, W$5)=0, "", INDEX(聲母資料表, $M196, W$5) ), "")</f>
        <v>ㄏ</v>
      </c>
      <c r="X196" s="380" t="str" cm="1">
        <f t="array" ref="X196" xml:space="preserve"> IFERROR( INDEX(韻母資料表, $N196, X$5), "" )</f>
        <v>ㄧㄥ</v>
      </c>
      <c r="Y196" s="380" t="str" cm="1">
        <f t="array" ref="Y196" xml:space="preserve"> IFERROR( IF($E196="", "", INDEX(方音聲調符號表, 1, $E196) ), "" )</f>
        <v>ˊ</v>
      </c>
      <c r="AA196" s="380" t="str" cm="1">
        <f t="array" ref="AA196" xml:space="preserve"> IFERROR( IF( INDEX(聲母資料表, $M196, AA$5)=0, "", INDEX(聲母資料表, $M196, AA$5) ), "")</f>
        <v>h</v>
      </c>
      <c r="AB196" s="380" t="str" cm="1">
        <f t="array" ref="AB196" xml:space="preserve"> IFERROR( INDEX(韻母資料表, $N196, AB$5), "" )</f>
        <v>ing</v>
      </c>
      <c r="AC196" s="380" t="str">
        <f t="shared" si="39"/>
        <v>ing</v>
      </c>
      <c r="AE196" s="380" t="str" cm="1">
        <f t="array" ref="AE196" xml:space="preserve"> IFERROR( IF( INDEX(聲母資料表, $M196, AE$5)=0, "", INDEX(聲母資料表, $M196, AE$5) ), "")</f>
        <v>h</v>
      </c>
      <c r="AF196" s="380" t="str" cm="1">
        <f t="array" ref="AF196" xml:space="preserve"> IFERROR( INDEX(韻母資料表, $N196, AF$5), "" )</f>
        <v>ing</v>
      </c>
      <c r="AG196" s="380" t="str">
        <f t="shared" si="40"/>
        <v>ing</v>
      </c>
      <c r="AI196" s="380" t="str" cm="1">
        <f t="array" ref="AI196" xml:space="preserve"> IFERROR( IF( INDEX(聲母資料表, $M196, AI$5)=0, "", INDEX(聲母資料表, $M196, AI$5) ), "")</f>
        <v>h</v>
      </c>
      <c r="AJ196" s="380" t="str" cm="1">
        <f t="array" ref="AJ196" xml:space="preserve"> IFERROR( INDEX(韻母資料表, $N196, AJ$5), "" )</f>
        <v>ing</v>
      </c>
      <c r="AK196" s="373" t="str" cm="1">
        <f t="array" ref="AK196" xml:space="preserve"> IFERROR( INDEX(閩拚聲調符號表, $T196, $E196), "" )</f>
        <v>è</v>
      </c>
      <c r="AL196" s="380" t="str">
        <f t="shared" si="41"/>
        <v>ing</v>
      </c>
    </row>
    <row r="197" spans="1:38">
      <c r="A197" s="333">
        <f t="shared" si="28"/>
        <v>190</v>
      </c>
      <c r="B197" s="334" t="s">
        <v>372</v>
      </c>
      <c r="C197" s="335"/>
      <c r="D197" s="335"/>
      <c r="E197" s="336"/>
      <c r="F197" s="400" t="str" cm="1">
        <f t="array" aca="1" ref="F197" ca="1" xml:space="preserve"> IF($D197="", "", $B197 &amp; " (" &amp; INDIRECT(ADDRESS( ROW(), COLUMN() + F$5 )) &amp; ") " )</f>
        <v/>
      </c>
      <c r="G197" s="337" t="str">
        <f t="shared" si="33"/>
        <v/>
      </c>
      <c r="H197" s="394" t="str">
        <f t="shared" si="34"/>
        <v/>
      </c>
      <c r="I197" s="396" t="str">
        <f t="shared" si="35"/>
        <v/>
      </c>
      <c r="J197" s="381" t="str">
        <f t="shared" si="36"/>
        <v/>
      </c>
      <c r="K197" s="338" t="str">
        <f t="shared" si="37"/>
        <v/>
      </c>
      <c r="L197" s="349"/>
      <c r="M197" s="350" t="str">
        <f t="shared" si="29"/>
        <v/>
      </c>
      <c r="N197" s="350" t="str">
        <f t="shared" si="30"/>
        <v/>
      </c>
      <c r="O197" s="351" t="str" cm="1">
        <f t="array" ref="O197" xml:space="preserve"> IFERROR( INDEX(聲母資料表, $M197, O$5), "")</f>
        <v/>
      </c>
      <c r="P197" s="351" t="str" cm="1">
        <f t="array" ref="P197" xml:space="preserve"> IFERROR( INDEX(韻母資料表, $N197, P$5), "")</f>
        <v/>
      </c>
      <c r="Q197" s="352" t="str">
        <f t="shared" si="31"/>
        <v/>
      </c>
      <c r="R197" s="395" t="str">
        <f t="shared" si="38"/>
        <v/>
      </c>
      <c r="S197" s="351" t="str" cm="1">
        <f t="array" ref="S197" xml:space="preserve"> IFERROR( INDEX(調符字母, Q197, 1), "")</f>
        <v/>
      </c>
      <c r="T197" s="352" t="str">
        <f t="shared" si="32"/>
        <v/>
      </c>
      <c r="U197" s="373" t="str" cm="1">
        <f t="array" ref="U197" xml:space="preserve"> IFERROR( INDEX(聲調對照表, $T197, $E197), "" )</f>
        <v/>
      </c>
      <c r="W197" s="380" t="str" cm="1">
        <f t="array" ref="W197" xml:space="preserve"> IFERROR( IF( INDEX(聲母資料表, $M197, W$5)=0, "", INDEX(聲母資料表, $M197, W$5) ), "")</f>
        <v/>
      </c>
      <c r="X197" s="380" t="str" cm="1">
        <f t="array" ref="X197" xml:space="preserve"> IFERROR( INDEX(韻母資料表, $N197, X$5), "" )</f>
        <v/>
      </c>
      <c r="Y197" s="380" t="str" cm="1">
        <f t="array" ref="Y197" xml:space="preserve"> IFERROR( IF($E197="", "", INDEX(方音聲調符號表, 1, $E197) ), "" )</f>
        <v/>
      </c>
      <c r="AA197" s="380" t="str" cm="1">
        <f t="array" ref="AA197" xml:space="preserve"> IFERROR( IF( INDEX(聲母資料表, $M197, AA$5)=0, "", INDEX(聲母資料表, $M197, AA$5) ), "")</f>
        <v/>
      </c>
      <c r="AB197" s="380" t="str" cm="1">
        <f t="array" ref="AB197" xml:space="preserve"> IFERROR( INDEX(韻母資料表, $N197, AB$5), "" )</f>
        <v/>
      </c>
      <c r="AC197" s="380" t="str">
        <f t="shared" si="39"/>
        <v/>
      </c>
      <c r="AE197" s="380" t="str" cm="1">
        <f t="array" ref="AE197" xml:space="preserve"> IFERROR( IF( INDEX(聲母資料表, $M197, AE$5)=0, "", INDEX(聲母資料表, $M197, AE$5) ), "")</f>
        <v/>
      </c>
      <c r="AF197" s="380" t="str" cm="1">
        <f t="array" ref="AF197" xml:space="preserve"> IFERROR( INDEX(韻母資料表, $N197, AF$5), "" )</f>
        <v/>
      </c>
      <c r="AG197" s="380" t="str">
        <f t="shared" si="40"/>
        <v/>
      </c>
      <c r="AI197" s="380" t="str" cm="1">
        <f t="array" ref="AI197" xml:space="preserve"> IFERROR( IF( INDEX(聲母資料表, $M197, AI$5)=0, "", INDEX(聲母資料表, $M197, AI$5) ), "")</f>
        <v/>
      </c>
      <c r="AJ197" s="380" t="str" cm="1">
        <f t="array" ref="AJ197" xml:space="preserve"> IFERROR( INDEX(韻母資料表, $N197, AJ$5), "" )</f>
        <v/>
      </c>
      <c r="AK197" s="373" t="str" cm="1">
        <f t="array" ref="AK197" xml:space="preserve"> IFERROR( INDEX(閩拚聲調符號表, $T197, $E197), "" )</f>
        <v/>
      </c>
      <c r="AL197" s="380" t="str">
        <f t="shared" si="41"/>
        <v/>
      </c>
    </row>
    <row r="198" spans="1:38">
      <c r="A198" s="333">
        <f t="shared" si="28"/>
        <v>191</v>
      </c>
      <c r="B198" s="334" t="s">
        <v>431</v>
      </c>
      <c r="C198" s="335" t="s">
        <v>299</v>
      </c>
      <c r="D198" s="335" t="s">
        <v>115</v>
      </c>
      <c r="E198" s="336">
        <v>1</v>
      </c>
      <c r="F198" s="400" t="str" cm="1">
        <f t="array" aca="1" ref="F198" ca="1" xml:space="preserve"> IF($D198="", "", $B198 &amp; " (" &amp; INDIRECT(ADDRESS( ROW(), COLUMN() + F$5 )) &amp; ") " )</f>
        <v xml:space="preserve">商 (ㄙㄧㄤ) </v>
      </c>
      <c r="G198" s="337" t="str">
        <f t="shared" si="33"/>
        <v>姜一時</v>
      </c>
      <c r="H198" s="394" t="str">
        <f t="shared" si="34"/>
        <v>siang</v>
      </c>
      <c r="I198" s="396" t="str">
        <f t="shared" si="35"/>
        <v>siang</v>
      </c>
      <c r="J198" s="381" t="str">
        <f t="shared" si="36"/>
        <v>siāng</v>
      </c>
      <c r="K198" s="338" t="str">
        <f t="shared" si="37"/>
        <v>ㄙㄧㄤ</v>
      </c>
      <c r="L198" s="349"/>
      <c r="M198" s="350">
        <f t="shared" si="29"/>
        <v>16</v>
      </c>
      <c r="N198" s="350">
        <f t="shared" si="30"/>
        <v>34</v>
      </c>
      <c r="O198" s="351" t="str" cm="1">
        <f t="array" ref="O198" xml:space="preserve"> IFERROR( INDEX(聲母資料表, $M198, O$5), "")</f>
        <v>時</v>
      </c>
      <c r="P198" s="351" t="str" cm="1">
        <f t="array" ref="P198" xml:space="preserve"> IFERROR( INDEX(韻母資料表, $N198, P$5), "")</f>
        <v>姜</v>
      </c>
      <c r="Q198" s="352">
        <f t="shared" si="31"/>
        <v>18</v>
      </c>
      <c r="R198" s="395" t="str">
        <f t="shared" si="38"/>
        <v>一</v>
      </c>
      <c r="S198" s="351" t="str" cm="1">
        <f t="array" ref="S198" xml:space="preserve"> IFERROR( INDEX(調符字母, Q198, 1), "")</f>
        <v>a</v>
      </c>
      <c r="T198" s="352">
        <f t="shared" si="32"/>
        <v>1</v>
      </c>
      <c r="U198" s="373" t="str" cm="1">
        <f t="array" ref="U198" xml:space="preserve"> IFERROR( INDEX(聲調對照表, $T198, $E198), "" )</f>
        <v>a</v>
      </c>
      <c r="W198" s="380" t="str" cm="1">
        <f t="array" ref="W198" xml:space="preserve"> IFERROR( IF( INDEX(聲母資料表, $M198, W$5)=0, "", INDEX(聲母資料表, $M198, W$5) ), "")</f>
        <v>ㄙ</v>
      </c>
      <c r="X198" s="380" t="str" cm="1">
        <f t="array" ref="X198" xml:space="preserve"> IFERROR( INDEX(韻母資料表, $N198, X$5), "" )</f>
        <v>ㄧㄤ</v>
      </c>
      <c r="Y198" s="380" t="str" cm="1">
        <f t="array" ref="Y198" xml:space="preserve"> IFERROR( IF($E198="", "", INDEX(方音聲調符號表, 1, $E198) ), "" )</f>
        <v/>
      </c>
      <c r="AA198" s="380" t="str" cm="1">
        <f t="array" ref="AA198" xml:space="preserve"> IFERROR( IF( INDEX(聲母資料表, $M198, AA$5)=0, "", INDEX(聲母資料表, $M198, AA$5) ), "")</f>
        <v>s</v>
      </c>
      <c r="AB198" s="380" t="str" cm="1">
        <f t="array" ref="AB198" xml:space="preserve"> IFERROR( INDEX(韻母資料表, $N198, AB$5), "" )</f>
        <v>iang</v>
      </c>
      <c r="AC198" s="380" t="str">
        <f t="shared" si="39"/>
        <v>iang</v>
      </c>
      <c r="AE198" s="380" t="str" cm="1">
        <f t="array" ref="AE198" xml:space="preserve"> IFERROR( IF( INDEX(聲母資料表, $M198, AE$5)=0, "", INDEX(聲母資料表, $M198, AE$5) ), "")</f>
        <v>s</v>
      </c>
      <c r="AF198" s="380" t="str" cm="1">
        <f t="array" ref="AF198" xml:space="preserve"> IFERROR( INDEX(韻母資料表, $N198, AF$5), "" )</f>
        <v>iang</v>
      </c>
      <c r="AG198" s="380" t="str">
        <f t="shared" si="40"/>
        <v>iang</v>
      </c>
      <c r="AI198" s="380" t="str" cm="1">
        <f t="array" ref="AI198" xml:space="preserve"> IFERROR( IF( INDEX(聲母資料表, $M198, AI$5)=0, "", INDEX(聲母資料表, $M198, AI$5) ), "")</f>
        <v>s</v>
      </c>
      <c r="AJ198" s="380" t="str" cm="1">
        <f t="array" ref="AJ198" xml:space="preserve"> IFERROR( INDEX(韻母資料表, $N198, AJ$5), "" )</f>
        <v>iang</v>
      </c>
      <c r="AK198" s="373" t="str" cm="1">
        <f t="array" ref="AK198" xml:space="preserve"> IFERROR( INDEX(閩拚聲調符號表, $T198, $E198), "" )</f>
        <v>ā</v>
      </c>
      <c r="AL198" s="380" t="str">
        <f t="shared" si="41"/>
        <v>iāng</v>
      </c>
    </row>
    <row r="199" spans="1:38">
      <c r="A199" s="333">
        <f t="shared" si="28"/>
        <v>192</v>
      </c>
      <c r="B199" s="334" t="s">
        <v>432</v>
      </c>
      <c r="C199" s="335" t="s">
        <v>292</v>
      </c>
      <c r="D199" s="335" t="s">
        <v>49</v>
      </c>
      <c r="E199" s="336">
        <v>2</v>
      </c>
      <c r="F199" s="400" t="str" cm="1">
        <f t="array" aca="1" ref="F199" ca="1" xml:space="preserve"> IF($D199="", "", $B199 &amp; " (" &amp; INDIRECT(ADDRESS( ROW(), COLUMN() + F$5 )) &amp; ") " )</f>
        <v xml:space="preserve">旅 (ㄌㄧˋ) </v>
      </c>
      <c r="G199" s="337" t="str">
        <f t="shared" si="33"/>
        <v>居二柳</v>
      </c>
      <c r="H199" s="394" t="str">
        <f t="shared" si="34"/>
        <v>lí</v>
      </c>
      <c r="I199" s="396" t="str">
        <f t="shared" si="35"/>
        <v>lí</v>
      </c>
      <c r="J199" s="381" t="str">
        <f t="shared" si="36"/>
        <v>lí</v>
      </c>
      <c r="K199" s="338" t="str">
        <f t="shared" si="37"/>
        <v>ㄌㄧˋ</v>
      </c>
      <c r="L199" s="349"/>
      <c r="M199" s="350">
        <f t="shared" si="29"/>
        <v>8</v>
      </c>
      <c r="N199" s="350">
        <f t="shared" si="30"/>
        <v>23</v>
      </c>
      <c r="O199" s="351" t="str" cm="1">
        <f t="array" ref="O199" xml:space="preserve"> IFERROR( INDEX(聲母資料表, $M199, O$5), "")</f>
        <v>柳</v>
      </c>
      <c r="P199" s="351" t="str" cm="1">
        <f t="array" ref="P199" xml:space="preserve"> IFERROR( INDEX(韻母資料表, $N199, P$5), "")</f>
        <v>居</v>
      </c>
      <c r="Q199" s="352">
        <f t="shared" si="31"/>
        <v>29</v>
      </c>
      <c r="R199" s="395" t="str">
        <f t="shared" si="38"/>
        <v>二</v>
      </c>
      <c r="S199" s="351" t="str" cm="1">
        <f t="array" ref="S199" xml:space="preserve"> IFERROR( INDEX(調符字母, Q199, 1), "")</f>
        <v>i</v>
      </c>
      <c r="T199" s="352">
        <f t="shared" si="32"/>
        <v>3</v>
      </c>
      <c r="U199" s="373" t="str" cm="1">
        <f t="array" ref="U199" xml:space="preserve"> IFERROR( INDEX(聲調對照表, $T199, $E199), "" )</f>
        <v>í</v>
      </c>
      <c r="W199" s="380" t="str" cm="1">
        <f t="array" ref="W199" xml:space="preserve"> IFERROR( IF( INDEX(聲母資料表, $M199, W$5)=0, "", INDEX(聲母資料表, $M199, W$5) ), "")</f>
        <v>ㄌ</v>
      </c>
      <c r="X199" s="380" t="str" cm="1">
        <f t="array" ref="X199" xml:space="preserve"> IFERROR( INDEX(韻母資料表, $N199, X$5), "" )</f>
        <v>ㄧ</v>
      </c>
      <c r="Y199" s="380" t="str" cm="1">
        <f t="array" ref="Y199" xml:space="preserve"> IFERROR( IF($E199="", "", INDEX(方音聲調符號表, 1, $E199) ), "" )</f>
        <v>ˋ</v>
      </c>
      <c r="AA199" s="380" t="str" cm="1">
        <f t="array" ref="AA199" xml:space="preserve"> IFERROR( IF( INDEX(聲母資料表, $M199, AA$5)=0, "", INDEX(聲母資料表, $M199, AA$5) ), "")</f>
        <v>l</v>
      </c>
      <c r="AB199" s="380" t="str" cm="1">
        <f t="array" ref="AB199" xml:space="preserve"> IFERROR( INDEX(韻母資料表, $N199, AB$5), "" )</f>
        <v>i</v>
      </c>
      <c r="AC199" s="380" t="str">
        <f t="shared" si="39"/>
        <v>í</v>
      </c>
      <c r="AE199" s="380" t="str" cm="1">
        <f t="array" ref="AE199" xml:space="preserve"> IFERROR( IF( INDEX(聲母資料表, $M199, AE$5)=0, "", INDEX(聲母資料表, $M199, AE$5) ), "")</f>
        <v>l</v>
      </c>
      <c r="AF199" s="380" t="str" cm="1">
        <f t="array" ref="AF199" xml:space="preserve"> IFERROR( INDEX(韻母資料表, $N199, AF$5), "" )</f>
        <v>i</v>
      </c>
      <c r="AG199" s="380" t="str">
        <f t="shared" si="40"/>
        <v>í</v>
      </c>
      <c r="AI199" s="380" t="str" cm="1">
        <f t="array" ref="AI199" xml:space="preserve"> IFERROR( IF( INDEX(聲母資料表, $M199, AI$5)=0, "", INDEX(聲母資料表, $M199, AI$5) ), "")</f>
        <v>l</v>
      </c>
      <c r="AJ199" s="380" t="str" cm="1">
        <f t="array" ref="AJ199" xml:space="preserve"> IFERROR( INDEX(韻母資料表, $N199, AJ$5), "" )</f>
        <v>i</v>
      </c>
      <c r="AK199" s="373" t="str" cm="1">
        <f t="array" ref="AK199" xml:space="preserve"> IFERROR( INDEX(閩拚聲調符號表, $T199, $E199), "" )</f>
        <v>í</v>
      </c>
      <c r="AL199" s="380" t="str">
        <f t="shared" si="41"/>
        <v>í</v>
      </c>
    </row>
    <row r="200" spans="1:38">
      <c r="A200" s="333">
        <f t="shared" ref="A200:A263" si="42">ROW() - ROW($7:$7)</f>
        <v>193</v>
      </c>
      <c r="B200" s="334" t="s">
        <v>415</v>
      </c>
      <c r="C200" s="335" t="s">
        <v>312</v>
      </c>
      <c r="D200" s="335" t="s">
        <v>36</v>
      </c>
      <c r="E200" s="336">
        <v>4</v>
      </c>
      <c r="F200" s="400" t="str" cm="1">
        <f t="array" aca="1" ref="F200" ca="1" xml:space="preserve"> IF($D200="", "", $B200 &amp; " (" &amp; INDIRECT(ADDRESS( ROW(), COLUMN() + F$5 )) &amp; ") " )</f>
        <v xml:space="preserve">不 (ㄆㄨㆵ) </v>
      </c>
      <c r="G200" s="337" t="str">
        <f t="shared" si="33"/>
        <v>君四頗</v>
      </c>
      <c r="H200" s="394" t="str">
        <f t="shared" si="34"/>
        <v>phut</v>
      </c>
      <c r="I200" s="396" t="str">
        <f t="shared" si="35"/>
        <v>phut</v>
      </c>
      <c r="J200" s="381" t="str">
        <f t="shared" si="36"/>
        <v>pǔt</v>
      </c>
      <c r="K200" s="338" t="str">
        <f t="shared" si="37"/>
        <v>ㄆㄨㆵ</v>
      </c>
      <c r="L200" s="349"/>
      <c r="M200" s="350">
        <f t="shared" ref="M200:M263" si="43" xml:space="preserve"> IFERROR( MATCH($C200, 聲母碼, 0), "" )</f>
        <v>2</v>
      </c>
      <c r="N200" s="350">
        <f t="shared" ref="N200:N263" si="44" xml:space="preserve"> IFERROR( MATCH($D200, 韻母碼, 0), "" )</f>
        <v>85</v>
      </c>
      <c r="O200" s="351" t="str" cm="1">
        <f t="array" ref="O200" xml:space="preserve"> IFERROR( INDEX(聲母資料表, $M200, O$5), "")</f>
        <v>頗</v>
      </c>
      <c r="P200" s="351" t="str" cm="1">
        <f t="array" ref="P200" xml:space="preserve"> IFERROR( INDEX(韻母資料表, $N200, P$5), "")</f>
        <v>君</v>
      </c>
      <c r="Q200" s="352">
        <f t="shared" ref="Q200:Q263" si="45" xml:space="preserve"> IFERROR( MATCH(P200, 十五音韻母清單, 0), "")</f>
        <v>1</v>
      </c>
      <c r="R200" s="395" t="str">
        <f t="shared" si="38"/>
        <v>四</v>
      </c>
      <c r="S200" s="351" t="str" cm="1">
        <f t="array" ref="S200" xml:space="preserve"> IFERROR( INDEX(調符字母, Q200, 1), "")</f>
        <v>u</v>
      </c>
      <c r="T200" s="352">
        <f t="shared" ref="T200:T263" si="46" xml:space="preserve"> IFERROR( MATCH(S200, 元音及韻化輔音, 0), "" )</f>
        <v>6</v>
      </c>
      <c r="U200" s="373" t="str" cm="1">
        <f t="array" ref="U200" xml:space="preserve"> IFERROR( INDEX(聲調對照表, $T200, $E200), "" )</f>
        <v>u</v>
      </c>
      <c r="W200" s="380" t="str" cm="1">
        <f t="array" ref="W200" xml:space="preserve"> IFERROR( IF( INDEX(聲母資料表, $M200, W$5)=0, "", INDEX(聲母資料表, $M200, W$5) ), "")</f>
        <v>ㄆ</v>
      </c>
      <c r="X200" s="380" t="str" cm="1">
        <f t="array" ref="X200" xml:space="preserve"> IFERROR( INDEX(韻母資料表, $N200, X$5), "" )</f>
        <v>ㄨㆵ</v>
      </c>
      <c r="Y200" s="380" t="str" cm="1">
        <f t="array" ref="Y200" xml:space="preserve"> IFERROR( IF($E200="", "", INDEX(方音聲調符號表, 1, $E200) ), "" )</f>
        <v/>
      </c>
      <c r="AA200" s="380" t="str" cm="1">
        <f t="array" ref="AA200" xml:space="preserve"> IFERROR( IF( INDEX(聲母資料表, $M200, AA$5)=0, "", INDEX(聲母資料表, $M200, AA$5) ), "")</f>
        <v>ph</v>
      </c>
      <c r="AB200" s="380" t="str" cm="1">
        <f t="array" ref="AB200" xml:space="preserve"> IFERROR( INDEX(韻母資料表, $N200, AB$5), "" )</f>
        <v>ut</v>
      </c>
      <c r="AC200" s="380" t="str">
        <f t="shared" si="39"/>
        <v>ut</v>
      </c>
      <c r="AE200" s="380" t="str" cm="1">
        <f t="array" ref="AE200" xml:space="preserve"> IFERROR( IF( INDEX(聲母資料表, $M200, AE$5)=0, "", INDEX(聲母資料表, $M200, AE$5) ), "")</f>
        <v>ph</v>
      </c>
      <c r="AF200" s="380" t="str" cm="1">
        <f t="array" ref="AF200" xml:space="preserve"> IFERROR( INDEX(韻母資料表, $N200, AF$5), "" )</f>
        <v>ut</v>
      </c>
      <c r="AG200" s="380" t="str">
        <f t="shared" si="40"/>
        <v>ut</v>
      </c>
      <c r="AI200" s="380" t="str" cm="1">
        <f t="array" ref="AI200" xml:space="preserve"> IFERROR( IF( INDEX(聲母資料表, $M200, AI$5)=0, "", INDEX(聲母資料表, $M200, AI$5) ), "")</f>
        <v>p</v>
      </c>
      <c r="AJ200" s="380" t="str" cm="1">
        <f t="array" ref="AJ200" xml:space="preserve"> IFERROR( INDEX(韻母資料表, $N200, AJ$5), "" )</f>
        <v>ut</v>
      </c>
      <c r="AK200" s="373" t="str" cm="1">
        <f t="array" ref="AK200" xml:space="preserve"> IFERROR( INDEX(閩拚聲調符號表, $T200, $E200), "" )</f>
        <v>ǔ</v>
      </c>
      <c r="AL200" s="380" t="str">
        <f t="shared" si="41"/>
        <v>ǔt</v>
      </c>
    </row>
    <row r="201" spans="1:38">
      <c r="A201" s="333">
        <f t="shared" si="42"/>
        <v>194</v>
      </c>
      <c r="B201" s="334" t="s">
        <v>433</v>
      </c>
      <c r="C201" s="335" t="s">
        <v>326</v>
      </c>
      <c r="D201" s="335" t="s">
        <v>78</v>
      </c>
      <c r="E201" s="336">
        <v>5</v>
      </c>
      <c r="F201" s="400" t="str" cm="1">
        <f t="array" aca="1" ref="F201" ca="1" xml:space="preserve"> IF($D201="", "", $B201 &amp; " (" &amp; INDIRECT(ADDRESS( ROW(), COLUMN() + F$5 )) &amp; ") " )</f>
        <v xml:space="preserve">行 (ㄏㄧㄥˊ) </v>
      </c>
      <c r="G201" s="337" t="str">
        <f t="shared" ref="G201:G264" si="47" xml:space="preserve"> $P201 &amp; $R201 &amp; $O201</f>
        <v>經五喜</v>
      </c>
      <c r="H201" s="394" t="str">
        <f t="shared" ref="H201:H264" si="48" xml:space="preserve"> TRIM( $AE201 &amp; $AG201 )</f>
        <v>hing</v>
      </c>
      <c r="I201" s="396" t="str">
        <f t="shared" ref="I201:I264" si="49" xml:space="preserve"> TRIM( $AA201 &amp; $AC201 )</f>
        <v>hing</v>
      </c>
      <c r="J201" s="381" t="str">
        <f t="shared" ref="J201:J264" si="50" xml:space="preserve"> TRIM( $AI201 &amp; $AL201 )</f>
        <v>hing</v>
      </c>
      <c r="K201" s="338" t="str">
        <f t="shared" ref="K201:K264" si="51" xml:space="preserve"> _xlfn.CONCAT($W201:$Y201)</f>
        <v>ㄏㄧㄥˊ</v>
      </c>
      <c r="L201" s="349"/>
      <c r="M201" s="350">
        <f t="shared" si="43"/>
        <v>21</v>
      </c>
      <c r="N201" s="350">
        <f t="shared" si="44"/>
        <v>44</v>
      </c>
      <c r="O201" s="351" t="str" cm="1">
        <f t="array" ref="O201" xml:space="preserve"> IFERROR( INDEX(聲母資料表, $M201, O$5), "")</f>
        <v>喜</v>
      </c>
      <c r="P201" s="351" t="str" cm="1">
        <f t="array" ref="P201" xml:space="preserve"> IFERROR( INDEX(韻母資料表, $N201, P$5), "")</f>
        <v>經</v>
      </c>
      <c r="Q201" s="352">
        <f t="shared" si="45"/>
        <v>9</v>
      </c>
      <c r="R201" s="395" t="str">
        <f t="shared" ref="R201:R264" si="52" xml:space="preserve"> IF( $E201="", "",  TEXT($E201,"[DBNum1][$-zh-TW]G/通用格式") )</f>
        <v>五</v>
      </c>
      <c r="S201" s="351" t="str" cm="1">
        <f t="array" ref="S201" xml:space="preserve"> IFERROR( INDEX(調符字母, Q201, 1), "")</f>
        <v>e</v>
      </c>
      <c r="T201" s="352">
        <f t="shared" si="46"/>
        <v>2</v>
      </c>
      <c r="U201" s="373" t="str" cm="1">
        <f t="array" ref="U201" xml:space="preserve"> IFERROR( INDEX(聲調對照表, $T201, $E201), "" )</f>
        <v>ê</v>
      </c>
      <c r="W201" s="380" t="str" cm="1">
        <f t="array" ref="W201" xml:space="preserve"> IFERROR( IF( INDEX(聲母資料表, $M201, W$5)=0, "", INDEX(聲母資料表, $M201, W$5) ), "")</f>
        <v>ㄏ</v>
      </c>
      <c r="X201" s="380" t="str" cm="1">
        <f t="array" ref="X201" xml:space="preserve"> IFERROR( INDEX(韻母資料表, $N201, X$5), "" )</f>
        <v>ㄧㄥ</v>
      </c>
      <c r="Y201" s="380" t="str" cm="1">
        <f t="array" ref="Y201" xml:space="preserve"> IFERROR( IF($E201="", "", INDEX(方音聲調符號表, 1, $E201) ), "" )</f>
        <v>ˊ</v>
      </c>
      <c r="AA201" s="380" t="str" cm="1">
        <f t="array" ref="AA201" xml:space="preserve"> IFERROR( IF( INDEX(聲母資料表, $M201, AA$5)=0, "", INDEX(聲母資料表, $M201, AA$5) ), "")</f>
        <v>h</v>
      </c>
      <c r="AB201" s="380" t="str" cm="1">
        <f t="array" ref="AB201" xml:space="preserve"> IFERROR( INDEX(韻母資料表, $N201, AB$5), "" )</f>
        <v>ing</v>
      </c>
      <c r="AC201" s="380" t="str">
        <f t="shared" ref="AC201:AC264" si="53" xml:space="preserve"> IFERROR( SUBSTITUTE(AB201, $S201,  $U201), "" )</f>
        <v>ing</v>
      </c>
      <c r="AE201" s="380" t="str" cm="1">
        <f t="array" ref="AE201" xml:space="preserve"> IFERROR( IF( INDEX(聲母資料表, $M201, AE$5)=0, "", INDEX(聲母資料表, $M201, AE$5) ), "")</f>
        <v>h</v>
      </c>
      <c r="AF201" s="380" t="str" cm="1">
        <f t="array" ref="AF201" xml:space="preserve"> IFERROR( INDEX(韻母資料表, $N201, AF$5), "" )</f>
        <v>ing</v>
      </c>
      <c r="AG201" s="380" t="str">
        <f t="shared" ref="AG201:AG264" si="54" xml:space="preserve"> IFERROR( SUBSTITUTE(AF201, $S201,  $U201), "" )</f>
        <v>ing</v>
      </c>
      <c r="AI201" s="380" t="str" cm="1">
        <f t="array" ref="AI201" xml:space="preserve"> IFERROR( IF( INDEX(聲母資料表, $M201, AI$5)=0, "", INDEX(聲母資料表, $M201, AI$5) ), "")</f>
        <v>h</v>
      </c>
      <c r="AJ201" s="380" t="str" cm="1">
        <f t="array" ref="AJ201" xml:space="preserve"> IFERROR( INDEX(韻母資料表, $N201, AJ$5), "" )</f>
        <v>ing</v>
      </c>
      <c r="AK201" s="373" t="str" cm="1">
        <f t="array" ref="AK201" xml:space="preserve"> IFERROR( INDEX(閩拚聲調符號表, $T201, $E201), "" )</f>
        <v>è</v>
      </c>
      <c r="AL201" s="380" t="str">
        <f t="shared" ref="AL201:AL264" si="55" xml:space="preserve"> IFERROR( SUBSTITUTE(AJ201, $S201,  $AK201), "" )</f>
        <v>ing</v>
      </c>
    </row>
    <row r="202" spans="1:38">
      <c r="A202" s="333">
        <f t="shared" si="42"/>
        <v>195</v>
      </c>
      <c r="B202" s="334" t="s">
        <v>303</v>
      </c>
      <c r="C202" s="335"/>
      <c r="D202" s="335"/>
      <c r="E202" s="336"/>
      <c r="F202" s="400" t="str" cm="1">
        <f t="array" aca="1" ref="F202" ca="1" xml:space="preserve"> IF($D202="", "", $B202 &amp; " (" &amp; INDIRECT(ADDRESS( ROW(), COLUMN() + F$5 )) &amp; ") " )</f>
        <v/>
      </c>
      <c r="G202" s="337" t="str">
        <f t="shared" si="47"/>
        <v/>
      </c>
      <c r="H202" s="394" t="str">
        <f t="shared" si="48"/>
        <v/>
      </c>
      <c r="I202" s="396" t="str">
        <f t="shared" si="49"/>
        <v/>
      </c>
      <c r="J202" s="381" t="str">
        <f t="shared" si="50"/>
        <v/>
      </c>
      <c r="K202" s="338" t="str">
        <f t="shared" si="51"/>
        <v/>
      </c>
      <c r="L202" s="349"/>
      <c r="M202" s="350" t="str">
        <f t="shared" si="43"/>
        <v/>
      </c>
      <c r="N202" s="350" t="str">
        <f t="shared" si="44"/>
        <v/>
      </c>
      <c r="O202" s="351" t="str" cm="1">
        <f t="array" ref="O202" xml:space="preserve"> IFERROR( INDEX(聲母資料表, $M202, O$5), "")</f>
        <v/>
      </c>
      <c r="P202" s="351" t="str" cm="1">
        <f t="array" ref="P202" xml:space="preserve"> IFERROR( INDEX(韻母資料表, $N202, P$5), "")</f>
        <v/>
      </c>
      <c r="Q202" s="352" t="str">
        <f t="shared" si="45"/>
        <v/>
      </c>
      <c r="R202" s="395" t="str">
        <f t="shared" si="52"/>
        <v/>
      </c>
      <c r="S202" s="351" t="str" cm="1">
        <f t="array" ref="S202" xml:space="preserve"> IFERROR( INDEX(調符字母, Q202, 1), "")</f>
        <v/>
      </c>
      <c r="T202" s="352" t="str">
        <f t="shared" si="46"/>
        <v/>
      </c>
      <c r="U202" s="373" t="str" cm="1">
        <f t="array" ref="U202" xml:space="preserve"> IFERROR( INDEX(聲調對照表, $T202, $E202), "" )</f>
        <v/>
      </c>
      <c r="W202" s="380" t="str" cm="1">
        <f t="array" ref="W202" xml:space="preserve"> IFERROR( IF( INDEX(聲母資料表, $M202, W$5)=0, "", INDEX(聲母資料表, $M202, W$5) ), "")</f>
        <v/>
      </c>
      <c r="X202" s="380" t="str" cm="1">
        <f t="array" ref="X202" xml:space="preserve"> IFERROR( INDEX(韻母資料表, $N202, X$5), "" )</f>
        <v/>
      </c>
      <c r="Y202" s="380" t="str" cm="1">
        <f t="array" ref="Y202" xml:space="preserve"> IFERROR( IF($E202="", "", INDEX(方音聲調符號表, 1, $E202) ), "" )</f>
        <v/>
      </c>
      <c r="AA202" s="380" t="str" cm="1">
        <f t="array" ref="AA202" xml:space="preserve"> IFERROR( IF( INDEX(聲母資料表, $M202, AA$5)=0, "", INDEX(聲母資料表, $M202, AA$5) ), "")</f>
        <v/>
      </c>
      <c r="AB202" s="380" t="str" cm="1">
        <f t="array" ref="AB202" xml:space="preserve"> IFERROR( INDEX(韻母資料表, $N202, AB$5), "" )</f>
        <v/>
      </c>
      <c r="AC202" s="380" t="str">
        <f t="shared" si="53"/>
        <v/>
      </c>
      <c r="AE202" s="380" t="str" cm="1">
        <f t="array" ref="AE202" xml:space="preserve"> IFERROR( IF( INDEX(聲母資料表, $M202, AE$5)=0, "", INDEX(聲母資料表, $M202, AE$5) ), "")</f>
        <v/>
      </c>
      <c r="AF202" s="380" t="str" cm="1">
        <f t="array" ref="AF202" xml:space="preserve"> IFERROR( INDEX(韻母資料表, $N202, AF$5), "" )</f>
        <v/>
      </c>
      <c r="AG202" s="380" t="str">
        <f t="shared" si="54"/>
        <v/>
      </c>
      <c r="AI202" s="380" t="str" cm="1">
        <f t="array" ref="AI202" xml:space="preserve"> IFERROR( IF( INDEX(聲母資料表, $M202, AI$5)=0, "", INDEX(聲母資料表, $M202, AI$5) ), "")</f>
        <v/>
      </c>
      <c r="AJ202" s="380" t="str" cm="1">
        <f t="array" ref="AJ202" xml:space="preserve"> IFERROR( INDEX(韻母資料表, $N202, AJ$5), "" )</f>
        <v/>
      </c>
      <c r="AK202" s="373" t="str" cm="1">
        <f t="array" ref="AK202" xml:space="preserve"> IFERROR( INDEX(閩拚聲調符號表, $T202, $E202), "" )</f>
        <v/>
      </c>
      <c r="AL202" s="380" t="str">
        <f t="shared" si="55"/>
        <v/>
      </c>
    </row>
    <row r="203" spans="1:38">
      <c r="A203" s="333">
        <f t="shared" si="42"/>
        <v>196</v>
      </c>
      <c r="B203" s="334" t="s">
        <v>434</v>
      </c>
      <c r="C203" s="335" t="s">
        <v>302</v>
      </c>
      <c r="D203" s="335" t="s">
        <v>115</v>
      </c>
      <c r="E203" s="336">
        <v>5</v>
      </c>
      <c r="F203" s="400" t="str" cm="1">
        <f t="array" aca="1" ref="F203" ca="1" xml:space="preserve"> IF($D203="", "", $B203 &amp; " (" &amp; INDIRECT(ADDRESS( ROW(), COLUMN() + F$5 )) &amp; ") " )</f>
        <v xml:space="preserve">檣 (ㄧㄤˊ) </v>
      </c>
      <c r="G203" s="337" t="str">
        <f t="shared" si="47"/>
        <v>姜五</v>
      </c>
      <c r="H203" s="394" t="str">
        <f t="shared" si="48"/>
        <v>iâng</v>
      </c>
      <c r="I203" s="396" t="str">
        <f t="shared" si="49"/>
        <v>iâng</v>
      </c>
      <c r="J203" s="381" t="str">
        <f t="shared" si="50"/>
        <v>iàng</v>
      </c>
      <c r="K203" s="338" t="str">
        <f t="shared" si="51"/>
        <v>ㄧㄤˊ</v>
      </c>
      <c r="L203" s="349"/>
      <c r="M203" s="350" t="str">
        <f t="shared" si="43"/>
        <v/>
      </c>
      <c r="N203" s="350">
        <f t="shared" si="44"/>
        <v>34</v>
      </c>
      <c r="O203" s="351" t="str" cm="1">
        <f t="array" ref="O203" xml:space="preserve"> IFERROR( INDEX(聲母資料表, $M203, O$5), "")</f>
        <v/>
      </c>
      <c r="P203" s="351" t="str" cm="1">
        <f t="array" ref="P203" xml:space="preserve"> IFERROR( INDEX(韻母資料表, $N203, P$5), "")</f>
        <v>姜</v>
      </c>
      <c r="Q203" s="352">
        <f t="shared" si="45"/>
        <v>18</v>
      </c>
      <c r="R203" s="395" t="str">
        <f t="shared" si="52"/>
        <v>五</v>
      </c>
      <c r="S203" s="351" t="str" cm="1">
        <f t="array" ref="S203" xml:space="preserve"> IFERROR( INDEX(調符字母, Q203, 1), "")</f>
        <v>a</v>
      </c>
      <c r="T203" s="352">
        <f t="shared" si="46"/>
        <v>1</v>
      </c>
      <c r="U203" s="373" t="str" cm="1">
        <f t="array" ref="U203" xml:space="preserve"> IFERROR( INDEX(聲調對照表, $T203, $E203), "" )</f>
        <v>â</v>
      </c>
      <c r="W203" s="380" t="str" cm="1">
        <f t="array" ref="W203" xml:space="preserve"> IFERROR( IF( INDEX(聲母資料表, $M203, W$5)=0, "", INDEX(聲母資料表, $M203, W$5) ), "")</f>
        <v/>
      </c>
      <c r="X203" s="380" t="str" cm="1">
        <f t="array" ref="X203" xml:space="preserve"> IFERROR( INDEX(韻母資料表, $N203, X$5), "" )</f>
        <v>ㄧㄤ</v>
      </c>
      <c r="Y203" s="380" t="str" cm="1">
        <f t="array" ref="Y203" xml:space="preserve"> IFERROR( IF($E203="", "", INDEX(方音聲調符號表, 1, $E203) ), "" )</f>
        <v>ˊ</v>
      </c>
      <c r="AA203" s="380" t="str" cm="1">
        <f t="array" ref="AA203" xml:space="preserve"> IFERROR( IF( INDEX(聲母資料表, $M203, AA$5)=0, "", INDEX(聲母資料表, $M203, AA$5) ), "")</f>
        <v/>
      </c>
      <c r="AB203" s="380" t="str" cm="1">
        <f t="array" ref="AB203" xml:space="preserve"> IFERROR( INDEX(韻母資料表, $N203, AB$5), "" )</f>
        <v>iang</v>
      </c>
      <c r="AC203" s="380" t="str">
        <f t="shared" si="53"/>
        <v>iâng</v>
      </c>
      <c r="AE203" s="380" t="str" cm="1">
        <f t="array" ref="AE203" xml:space="preserve"> IFERROR( IF( INDEX(聲母資料表, $M203, AE$5)=0, "", INDEX(聲母資料表, $M203, AE$5) ), "")</f>
        <v/>
      </c>
      <c r="AF203" s="380" t="str" cm="1">
        <f t="array" ref="AF203" xml:space="preserve"> IFERROR( INDEX(韻母資料表, $N203, AF$5), "" )</f>
        <v>iang</v>
      </c>
      <c r="AG203" s="380" t="str">
        <f t="shared" si="54"/>
        <v>iâng</v>
      </c>
      <c r="AI203" s="380" t="str" cm="1">
        <f t="array" ref="AI203" xml:space="preserve"> IFERROR( IF( INDEX(聲母資料表, $M203, AI$5)=0, "", INDEX(聲母資料表, $M203, AI$5) ), "")</f>
        <v/>
      </c>
      <c r="AJ203" s="380" t="str" cm="1">
        <f t="array" ref="AJ203" xml:space="preserve"> IFERROR( INDEX(韻母資料表, $N203, AJ$5), "" )</f>
        <v>iang</v>
      </c>
      <c r="AK203" s="373" t="str" cm="1">
        <f t="array" ref="AK203" xml:space="preserve"> IFERROR( INDEX(閩拚聲調符號表, $T203, $E203), "" )</f>
        <v>à</v>
      </c>
      <c r="AL203" s="380" t="str">
        <f t="shared" si="55"/>
        <v>iàng</v>
      </c>
    </row>
    <row r="204" spans="1:38">
      <c r="A204" s="333">
        <f t="shared" si="42"/>
        <v>197</v>
      </c>
      <c r="B204" s="334" t="s">
        <v>435</v>
      </c>
      <c r="C204" s="335" t="s">
        <v>296</v>
      </c>
      <c r="D204" s="335" t="s">
        <v>78</v>
      </c>
      <c r="E204" s="336">
        <v>1</v>
      </c>
      <c r="F204" s="400" t="str" cm="1">
        <f t="array" aca="1" ref="F204" ca="1" xml:space="preserve"> IF($D204="", "", $B204 &amp; " (" &amp; INDIRECT(ADDRESS( ROW(), COLUMN() + F$5 )) &amp; ") " )</f>
        <v xml:space="preserve">傾 (ㄧㄥ) </v>
      </c>
      <c r="G204" s="337" t="str">
        <f t="shared" si="47"/>
        <v>經一</v>
      </c>
      <c r="H204" s="394" t="str">
        <f t="shared" si="48"/>
        <v>ing</v>
      </c>
      <c r="I204" s="396" t="str">
        <f t="shared" si="49"/>
        <v>ing</v>
      </c>
      <c r="J204" s="381" t="str">
        <f t="shared" si="50"/>
        <v>ing</v>
      </c>
      <c r="K204" s="338" t="str">
        <f t="shared" si="51"/>
        <v>ㄧㄥ</v>
      </c>
      <c r="L204" s="349"/>
      <c r="M204" s="350" t="str">
        <f t="shared" si="43"/>
        <v/>
      </c>
      <c r="N204" s="350">
        <f t="shared" si="44"/>
        <v>44</v>
      </c>
      <c r="O204" s="351" t="str" cm="1">
        <f t="array" ref="O204" xml:space="preserve"> IFERROR( INDEX(聲母資料表, $M204, O$5), "")</f>
        <v/>
      </c>
      <c r="P204" s="351" t="str" cm="1">
        <f t="array" ref="P204" xml:space="preserve"> IFERROR( INDEX(韻母資料表, $N204, P$5), "")</f>
        <v>經</v>
      </c>
      <c r="Q204" s="352">
        <f t="shared" si="45"/>
        <v>9</v>
      </c>
      <c r="R204" s="395" t="str">
        <f t="shared" si="52"/>
        <v>一</v>
      </c>
      <c r="S204" s="351" t="str" cm="1">
        <f t="array" ref="S204" xml:space="preserve"> IFERROR( INDEX(調符字母, Q204, 1), "")</f>
        <v>e</v>
      </c>
      <c r="T204" s="352">
        <f t="shared" si="46"/>
        <v>2</v>
      </c>
      <c r="U204" s="373" t="str" cm="1">
        <f t="array" ref="U204" xml:space="preserve"> IFERROR( INDEX(聲調對照表, $T204, $E204), "" )</f>
        <v>e</v>
      </c>
      <c r="W204" s="380" t="str" cm="1">
        <f t="array" ref="W204" xml:space="preserve"> IFERROR( IF( INDEX(聲母資料表, $M204, W$5)=0, "", INDEX(聲母資料表, $M204, W$5) ), "")</f>
        <v/>
      </c>
      <c r="X204" s="380" t="str" cm="1">
        <f t="array" ref="X204" xml:space="preserve"> IFERROR( INDEX(韻母資料表, $N204, X$5), "" )</f>
        <v>ㄧㄥ</v>
      </c>
      <c r="Y204" s="380" t="str" cm="1">
        <f t="array" ref="Y204" xml:space="preserve"> IFERROR( IF($E204="", "", INDEX(方音聲調符號表, 1, $E204) ), "" )</f>
        <v/>
      </c>
      <c r="AA204" s="380" t="str" cm="1">
        <f t="array" ref="AA204" xml:space="preserve"> IFERROR( IF( INDEX(聲母資料表, $M204, AA$5)=0, "", INDEX(聲母資料表, $M204, AA$5) ), "")</f>
        <v/>
      </c>
      <c r="AB204" s="380" t="str" cm="1">
        <f t="array" ref="AB204" xml:space="preserve"> IFERROR( INDEX(韻母資料表, $N204, AB$5), "" )</f>
        <v>ing</v>
      </c>
      <c r="AC204" s="380" t="str">
        <f t="shared" si="53"/>
        <v>ing</v>
      </c>
      <c r="AE204" s="380" t="str" cm="1">
        <f t="array" ref="AE204" xml:space="preserve"> IFERROR( IF( INDEX(聲母資料表, $M204, AE$5)=0, "", INDEX(聲母資料表, $M204, AE$5) ), "")</f>
        <v/>
      </c>
      <c r="AF204" s="380" t="str" cm="1">
        <f t="array" ref="AF204" xml:space="preserve"> IFERROR( INDEX(韻母資料表, $N204, AF$5), "" )</f>
        <v>ing</v>
      </c>
      <c r="AG204" s="380" t="str">
        <f t="shared" si="54"/>
        <v>ing</v>
      </c>
      <c r="AI204" s="380" t="str" cm="1">
        <f t="array" ref="AI204" xml:space="preserve"> IFERROR( IF( INDEX(聲母資料表, $M204, AI$5)=0, "", INDEX(聲母資料表, $M204, AI$5) ), "")</f>
        <v/>
      </c>
      <c r="AJ204" s="380" t="str" cm="1">
        <f t="array" ref="AJ204" xml:space="preserve"> IFERROR( INDEX(韻母資料表, $N204, AJ$5), "" )</f>
        <v>ing</v>
      </c>
      <c r="AK204" s="373" t="str" cm="1">
        <f t="array" ref="AK204" xml:space="preserve"> IFERROR( INDEX(閩拚聲調符號表, $T204, $E204), "" )</f>
        <v>ē</v>
      </c>
      <c r="AL204" s="380" t="str">
        <f t="shared" si="55"/>
        <v>ing</v>
      </c>
    </row>
    <row r="205" spans="1:38">
      <c r="A205" s="333">
        <f t="shared" si="42"/>
        <v>198</v>
      </c>
      <c r="B205" s="334" t="s">
        <v>436</v>
      </c>
      <c r="C205" s="335" t="s">
        <v>302</v>
      </c>
      <c r="D205" s="335" t="s">
        <v>47</v>
      </c>
      <c r="E205" s="336">
        <v>4</v>
      </c>
      <c r="F205" s="400" t="str" cm="1">
        <f t="array" aca="1" ref="F205" ca="1" xml:space="preserve"> IF($D205="", "", $B205 &amp; " (" &amp; INDIRECT(ADDRESS( ROW(), COLUMN() + F$5 )) &amp; ") " )</f>
        <v xml:space="preserve">楫 (一ㆴ) </v>
      </c>
      <c r="G205" s="337" t="str">
        <f t="shared" si="47"/>
        <v>金四</v>
      </c>
      <c r="H205" s="394" t="str">
        <f t="shared" si="48"/>
        <v>ip</v>
      </c>
      <c r="I205" s="396" t="str">
        <f t="shared" si="49"/>
        <v>ip</v>
      </c>
      <c r="J205" s="381" t="str">
        <f t="shared" si="50"/>
        <v>ǐp</v>
      </c>
      <c r="K205" s="338" t="str">
        <f t="shared" si="51"/>
        <v>一ㆴ</v>
      </c>
      <c r="L205" s="349"/>
      <c r="M205" s="350" t="str">
        <f t="shared" si="43"/>
        <v/>
      </c>
      <c r="N205" s="350">
        <f t="shared" si="44"/>
        <v>41</v>
      </c>
      <c r="O205" s="351" t="str" cm="1">
        <f t="array" ref="O205" xml:space="preserve"> IFERROR( INDEX(聲母資料表, $M205, O$5), "")</f>
        <v/>
      </c>
      <c r="P205" s="351" t="str" cm="1">
        <f t="array" ref="P205" xml:space="preserve"> IFERROR( INDEX(韻母資料表, $N205, P$5), "")</f>
        <v>金</v>
      </c>
      <c r="Q205" s="352">
        <f t="shared" si="45"/>
        <v>3</v>
      </c>
      <c r="R205" s="395" t="str">
        <f t="shared" si="52"/>
        <v>四</v>
      </c>
      <c r="S205" s="351" t="str" cm="1">
        <f t="array" ref="S205" xml:space="preserve"> IFERROR( INDEX(調符字母, Q205, 1), "")</f>
        <v>i</v>
      </c>
      <c r="T205" s="352">
        <f t="shared" si="46"/>
        <v>3</v>
      </c>
      <c r="U205" s="373" t="str" cm="1">
        <f t="array" ref="U205" xml:space="preserve"> IFERROR( INDEX(聲調對照表, $T205, $E205), "" )</f>
        <v>i</v>
      </c>
      <c r="W205" s="380" t="str" cm="1">
        <f t="array" ref="W205" xml:space="preserve"> IFERROR( IF( INDEX(聲母資料表, $M205, W$5)=0, "", INDEX(聲母資料表, $M205, W$5) ), "")</f>
        <v/>
      </c>
      <c r="X205" s="380" t="str" cm="1">
        <f t="array" ref="X205" xml:space="preserve"> IFERROR( INDEX(韻母資料表, $N205, X$5), "" )</f>
        <v>一ㆴ</v>
      </c>
      <c r="Y205" s="380" t="str" cm="1">
        <f t="array" ref="Y205" xml:space="preserve"> IFERROR( IF($E205="", "", INDEX(方音聲調符號表, 1, $E205) ), "" )</f>
        <v/>
      </c>
      <c r="AA205" s="380" t="str" cm="1">
        <f t="array" ref="AA205" xml:space="preserve"> IFERROR( IF( INDEX(聲母資料表, $M205, AA$5)=0, "", INDEX(聲母資料表, $M205, AA$5) ), "")</f>
        <v/>
      </c>
      <c r="AB205" s="380" t="str" cm="1">
        <f t="array" ref="AB205" xml:space="preserve"> IFERROR( INDEX(韻母資料表, $N205, AB$5), "" )</f>
        <v>ip</v>
      </c>
      <c r="AC205" s="380" t="str">
        <f t="shared" si="53"/>
        <v>ip</v>
      </c>
      <c r="AE205" s="380" t="str" cm="1">
        <f t="array" ref="AE205" xml:space="preserve"> IFERROR( IF( INDEX(聲母資料表, $M205, AE$5)=0, "", INDEX(聲母資料表, $M205, AE$5) ), "")</f>
        <v/>
      </c>
      <c r="AF205" s="380" t="str" cm="1">
        <f t="array" ref="AF205" xml:space="preserve"> IFERROR( INDEX(韻母資料表, $N205, AF$5), "" )</f>
        <v>ip</v>
      </c>
      <c r="AG205" s="380" t="str">
        <f t="shared" si="54"/>
        <v>ip</v>
      </c>
      <c r="AI205" s="380" t="str" cm="1">
        <f t="array" ref="AI205" xml:space="preserve"> IFERROR( IF( INDEX(聲母資料表, $M205, AI$5)=0, "", INDEX(聲母資料表, $M205, AI$5) ), "")</f>
        <v/>
      </c>
      <c r="AJ205" s="380" t="str" cm="1">
        <f t="array" ref="AJ205" xml:space="preserve"> IFERROR( INDEX(韻母資料表, $N205, AJ$5), "" )</f>
        <v>ip</v>
      </c>
      <c r="AK205" s="373" t="str" cm="1">
        <f t="array" ref="AK205" xml:space="preserve"> IFERROR( INDEX(閩拚聲調符號表, $T205, $E205), "" )</f>
        <v>ǐ</v>
      </c>
      <c r="AL205" s="380" t="str">
        <f t="shared" si="55"/>
        <v>ǐp</v>
      </c>
    </row>
    <row r="206" spans="1:38">
      <c r="A206" s="333">
        <f t="shared" si="42"/>
        <v>199</v>
      </c>
      <c r="B206" s="334" t="s">
        <v>437</v>
      </c>
      <c r="C206" s="335" t="s">
        <v>307</v>
      </c>
      <c r="D206" s="335" t="s">
        <v>145</v>
      </c>
      <c r="E206" s="336">
        <v>5</v>
      </c>
      <c r="F206" s="400" t="str" cm="1">
        <f t="array" aca="1" ref="F206" ca="1" xml:space="preserve"> IF($D206="", "", $B206 &amp; " (" &amp; INDIRECT(ADDRESS( ROW(), COLUMN() + F$5 )) &amp; ") " )</f>
        <v xml:space="preserve">摧 (ㄨㆤˊ) </v>
      </c>
      <c r="G206" s="337" t="str">
        <f t="shared" si="47"/>
        <v>檜五</v>
      </c>
      <c r="H206" s="394" t="str">
        <f t="shared" si="48"/>
        <v>ue</v>
      </c>
      <c r="I206" s="396" t="str">
        <f t="shared" si="49"/>
        <v>ue</v>
      </c>
      <c r="J206" s="381" t="str">
        <f t="shared" si="50"/>
        <v>ue</v>
      </c>
      <c r="K206" s="338" t="str">
        <f t="shared" si="51"/>
        <v>ㄨㆤˊ</v>
      </c>
      <c r="L206" s="349"/>
      <c r="M206" s="350" t="str">
        <f t="shared" si="43"/>
        <v/>
      </c>
      <c r="N206" s="350">
        <f t="shared" si="44"/>
        <v>78</v>
      </c>
      <c r="O206" s="351" t="str" cm="1">
        <f t="array" ref="O206" xml:space="preserve"> IFERROR( INDEX(聲母資料表, $M206, O$5), "")</f>
        <v/>
      </c>
      <c r="P206" s="351" t="str" cm="1">
        <f t="array" ref="P206" xml:space="preserve"> IFERROR( INDEX(韻母資料表, $N206, P$5), "")</f>
        <v>檜</v>
      </c>
      <c r="Q206" s="352">
        <f t="shared" si="45"/>
        <v>25</v>
      </c>
      <c r="R206" s="395" t="str">
        <f t="shared" si="52"/>
        <v>五</v>
      </c>
      <c r="S206" s="351" t="str" cm="1">
        <f t="array" ref="S206" xml:space="preserve"> IFERROR( INDEX(調符字母, Q206, 1), "")</f>
        <v>o</v>
      </c>
      <c r="T206" s="352">
        <f t="shared" si="46"/>
        <v>4</v>
      </c>
      <c r="U206" s="373" t="str" cm="1">
        <f t="array" ref="U206" xml:space="preserve"> IFERROR( INDEX(聲調對照表, $T206, $E206), "" )</f>
        <v>ô</v>
      </c>
      <c r="W206" s="380" t="str" cm="1">
        <f t="array" ref="W206" xml:space="preserve"> IFERROR( IF( INDEX(聲母資料表, $M206, W$5)=0, "", INDEX(聲母資料表, $M206, W$5) ), "")</f>
        <v/>
      </c>
      <c r="X206" s="380" t="str" cm="1">
        <f t="array" ref="X206" xml:space="preserve"> IFERROR( INDEX(韻母資料表, $N206, X$5), "" )</f>
        <v>ㄨㆤ</v>
      </c>
      <c r="Y206" s="380" t="str" cm="1">
        <f t="array" ref="Y206" xml:space="preserve"> IFERROR( IF($E206="", "", INDEX(方音聲調符號表, 1, $E206) ), "" )</f>
        <v>ˊ</v>
      </c>
      <c r="AA206" s="380" t="str" cm="1">
        <f t="array" ref="AA206" xml:space="preserve"> IFERROR( IF( INDEX(聲母資料表, $M206, AA$5)=0, "", INDEX(聲母資料表, $M206, AA$5) ), "")</f>
        <v/>
      </c>
      <c r="AB206" s="380" t="str" cm="1">
        <f t="array" ref="AB206" xml:space="preserve"> IFERROR( INDEX(韻母資料表, $N206, AB$5), "" )</f>
        <v>ue</v>
      </c>
      <c r="AC206" s="380" t="str">
        <f t="shared" si="53"/>
        <v>ue</v>
      </c>
      <c r="AE206" s="380" t="str" cm="1">
        <f t="array" ref="AE206" xml:space="preserve"> IFERROR( IF( INDEX(聲母資料表, $M206, AE$5)=0, "", INDEX(聲母資料表, $M206, AE$5) ), "")</f>
        <v/>
      </c>
      <c r="AF206" s="380" t="str" cm="1">
        <f t="array" ref="AF206" xml:space="preserve"> IFERROR( INDEX(韻母資料表, $N206, AF$5), "" )</f>
        <v>ue</v>
      </c>
      <c r="AG206" s="380" t="str">
        <f t="shared" si="54"/>
        <v>ue</v>
      </c>
      <c r="AI206" s="380" t="str" cm="1">
        <f t="array" ref="AI206" xml:space="preserve"> IFERROR( IF( INDEX(聲母資料表, $M206, AI$5)=0, "", INDEX(聲母資料表, $M206, AI$5) ), "")</f>
        <v/>
      </c>
      <c r="AJ206" s="380" t="str" cm="1">
        <f t="array" ref="AJ206" xml:space="preserve"> IFERROR( INDEX(韻母資料表, $N206, AJ$5), "" )</f>
        <v>ue</v>
      </c>
      <c r="AK206" s="373" t="str" cm="1">
        <f t="array" ref="AK206" xml:space="preserve"> IFERROR( INDEX(閩拚聲調符號表, $T206, $E206), "" )</f>
        <v>ò</v>
      </c>
      <c r="AL206" s="380" t="str">
        <f t="shared" si="55"/>
        <v>ue</v>
      </c>
    </row>
    <row r="207" spans="1:38">
      <c r="A207" s="333">
        <f t="shared" si="42"/>
        <v>200</v>
      </c>
      <c r="B207" s="334" t="s">
        <v>372</v>
      </c>
      <c r="C207" s="335"/>
      <c r="D207" s="335"/>
      <c r="E207" s="336"/>
      <c r="F207" s="400" t="str" cm="1">
        <f t="array" aca="1" ref="F207" ca="1" xml:space="preserve"> IF($D207="", "", $B207 &amp; " (" &amp; INDIRECT(ADDRESS( ROW(), COLUMN() + F$5 )) &amp; ") " )</f>
        <v/>
      </c>
      <c r="G207" s="337" t="str">
        <f t="shared" si="47"/>
        <v/>
      </c>
      <c r="H207" s="394" t="str">
        <f t="shared" si="48"/>
        <v/>
      </c>
      <c r="I207" s="396" t="str">
        <f t="shared" si="49"/>
        <v/>
      </c>
      <c r="J207" s="381" t="str">
        <f t="shared" si="50"/>
        <v/>
      </c>
      <c r="K207" s="338" t="str">
        <f t="shared" si="51"/>
        <v/>
      </c>
      <c r="L207" s="349"/>
      <c r="M207" s="350" t="str">
        <f t="shared" si="43"/>
        <v/>
      </c>
      <c r="N207" s="350" t="str">
        <f t="shared" si="44"/>
        <v/>
      </c>
      <c r="O207" s="351" t="str" cm="1">
        <f t="array" ref="O207" xml:space="preserve"> IFERROR( INDEX(聲母資料表, $M207, O$5), "")</f>
        <v/>
      </c>
      <c r="P207" s="351" t="str" cm="1">
        <f t="array" ref="P207" xml:space="preserve"> IFERROR( INDEX(韻母資料表, $N207, P$5), "")</f>
        <v/>
      </c>
      <c r="Q207" s="352" t="str">
        <f t="shared" si="45"/>
        <v/>
      </c>
      <c r="R207" s="395" t="str">
        <f t="shared" si="52"/>
        <v/>
      </c>
      <c r="S207" s="351" t="str" cm="1">
        <f t="array" ref="S207" xml:space="preserve"> IFERROR( INDEX(調符字母, Q207, 1), "")</f>
        <v/>
      </c>
      <c r="T207" s="352" t="str">
        <f t="shared" si="46"/>
        <v/>
      </c>
      <c r="U207" s="373" t="str" cm="1">
        <f t="array" ref="U207" xml:space="preserve"> IFERROR( INDEX(聲調對照表, $T207, $E207), "" )</f>
        <v/>
      </c>
      <c r="W207" s="380" t="str" cm="1">
        <f t="array" ref="W207" xml:space="preserve"> IFERROR( IF( INDEX(聲母資料表, $M207, W$5)=0, "", INDEX(聲母資料表, $M207, W$5) ), "")</f>
        <v/>
      </c>
      <c r="X207" s="380" t="str" cm="1">
        <f t="array" ref="X207" xml:space="preserve"> IFERROR( INDEX(韻母資料表, $N207, X$5), "" )</f>
        <v/>
      </c>
      <c r="Y207" s="380" t="str" cm="1">
        <f t="array" ref="Y207" xml:space="preserve"> IFERROR( IF($E207="", "", INDEX(方音聲調符號表, 1, $E207) ), "" )</f>
        <v/>
      </c>
      <c r="AA207" s="380" t="str" cm="1">
        <f t="array" ref="AA207" xml:space="preserve"> IFERROR( IF( INDEX(聲母資料表, $M207, AA$5)=0, "", INDEX(聲母資料表, $M207, AA$5) ), "")</f>
        <v/>
      </c>
      <c r="AB207" s="380" t="str" cm="1">
        <f t="array" ref="AB207" xml:space="preserve"> IFERROR( INDEX(韻母資料表, $N207, AB$5), "" )</f>
        <v/>
      </c>
      <c r="AC207" s="380" t="str">
        <f t="shared" si="53"/>
        <v/>
      </c>
      <c r="AE207" s="380" t="str" cm="1">
        <f t="array" ref="AE207" xml:space="preserve"> IFERROR( IF( INDEX(聲母資料表, $M207, AE$5)=0, "", INDEX(聲母資料表, $M207, AE$5) ), "")</f>
        <v/>
      </c>
      <c r="AF207" s="380" t="str" cm="1">
        <f t="array" ref="AF207" xml:space="preserve"> IFERROR( INDEX(韻母資料表, $N207, AF$5), "" )</f>
        <v/>
      </c>
      <c r="AG207" s="380" t="str">
        <f t="shared" si="54"/>
        <v/>
      </c>
      <c r="AI207" s="380" t="str" cm="1">
        <f t="array" ref="AI207" xml:space="preserve"> IFERROR( IF( INDEX(聲母資料表, $M207, AI$5)=0, "", INDEX(聲母資料表, $M207, AI$5) ), "")</f>
        <v/>
      </c>
      <c r="AJ207" s="380" t="str" cm="1">
        <f t="array" ref="AJ207" xml:space="preserve"> IFERROR( INDEX(韻母資料表, $N207, AJ$5), "" )</f>
        <v/>
      </c>
      <c r="AK207" s="373" t="str" cm="1">
        <f t="array" ref="AK207" xml:space="preserve"> IFERROR( INDEX(閩拚聲調符號表, $T207, $E207), "" )</f>
        <v/>
      </c>
      <c r="AL207" s="380" t="str">
        <f t="shared" si="55"/>
        <v/>
      </c>
    </row>
    <row r="208" spans="1:38">
      <c r="A208" s="333">
        <f t="shared" si="42"/>
        <v>201</v>
      </c>
      <c r="B208" s="334" t="s">
        <v>438</v>
      </c>
      <c r="C208" s="335" t="s">
        <v>312</v>
      </c>
      <c r="D208" s="335" t="s">
        <v>68</v>
      </c>
      <c r="E208" s="336">
        <v>8</v>
      </c>
      <c r="F208" s="400" t="str" cm="1">
        <f t="array" aca="1" ref="F208" ca="1" xml:space="preserve"> IF($D208="", "", $B208 &amp; " (" &amp; INDIRECT(ADDRESS( ROW(), COLUMN() + F$5 )) &amp; ") " )</f>
        <v xml:space="preserve">薄 (ㄆㆦㆻ˙) </v>
      </c>
      <c r="G208" s="337" t="str">
        <f t="shared" si="47"/>
        <v>公八頗</v>
      </c>
      <c r="H208" s="394" t="str">
        <f t="shared" si="48"/>
        <v>pho̍k</v>
      </c>
      <c r="I208" s="396" t="str">
        <f t="shared" si="49"/>
        <v>pho̍k</v>
      </c>
      <c r="J208" s="381" t="str">
        <f t="shared" si="50"/>
        <v>pók</v>
      </c>
      <c r="K208" s="338" t="str">
        <f t="shared" si="51"/>
        <v>ㄆㆦㆻ˙</v>
      </c>
      <c r="L208" s="349"/>
      <c r="M208" s="350">
        <f t="shared" si="43"/>
        <v>2</v>
      </c>
      <c r="N208" s="350">
        <f t="shared" si="44"/>
        <v>64</v>
      </c>
      <c r="O208" s="351" t="str" cm="1">
        <f t="array" ref="O208" xml:space="preserve"> IFERROR( INDEX(聲母資料表, $M208, O$5), "")</f>
        <v>頗</v>
      </c>
      <c r="P208" s="351" t="str" cm="1">
        <f t="array" ref="P208" xml:space="preserve"> IFERROR( INDEX(韻母資料表, $N208, P$5), "")</f>
        <v>公</v>
      </c>
      <c r="Q208" s="352">
        <f t="shared" si="45"/>
        <v>7</v>
      </c>
      <c r="R208" s="395" t="str">
        <f t="shared" si="52"/>
        <v>八</v>
      </c>
      <c r="S208" s="351" t="str" cm="1">
        <f t="array" ref="S208" xml:space="preserve"> IFERROR( INDEX(調符字母, Q208, 1), "")</f>
        <v>o</v>
      </c>
      <c r="T208" s="352">
        <f t="shared" si="46"/>
        <v>4</v>
      </c>
      <c r="U208" s="373" t="str" cm="1">
        <f t="array" ref="U208" xml:space="preserve"> IFERROR( INDEX(聲調對照表, $T208, $E208), "" )</f>
        <v>o̍</v>
      </c>
      <c r="W208" s="380" t="str" cm="1">
        <f t="array" ref="W208" xml:space="preserve"> IFERROR( IF( INDEX(聲母資料表, $M208, W$5)=0, "", INDEX(聲母資料表, $M208, W$5) ), "")</f>
        <v>ㄆ</v>
      </c>
      <c r="X208" s="380" t="str" cm="1">
        <f t="array" ref="X208" xml:space="preserve"> IFERROR( INDEX(韻母資料表, $N208, X$5), "" )</f>
        <v>ㆦㆻ</v>
      </c>
      <c r="Y208" s="380" t="str" cm="1">
        <f t="array" ref="Y208" xml:space="preserve"> IFERROR( IF($E208="", "", INDEX(方音聲調符號表, 1, $E208) ), "" )</f>
        <v>˙</v>
      </c>
      <c r="AA208" s="380" t="str" cm="1">
        <f t="array" ref="AA208" xml:space="preserve"> IFERROR( IF( INDEX(聲母資料表, $M208, AA$5)=0, "", INDEX(聲母資料表, $M208, AA$5) ), "")</f>
        <v>ph</v>
      </c>
      <c r="AB208" s="380" t="str" cm="1">
        <f t="array" ref="AB208" xml:space="preserve"> IFERROR( INDEX(韻母資料表, $N208, AB$5), "" )</f>
        <v>ok</v>
      </c>
      <c r="AC208" s="380" t="str">
        <f t="shared" si="53"/>
        <v>o̍k</v>
      </c>
      <c r="AE208" s="380" t="str" cm="1">
        <f t="array" ref="AE208" xml:space="preserve"> IFERROR( IF( INDEX(聲母資料表, $M208, AE$5)=0, "", INDEX(聲母資料表, $M208, AE$5) ), "")</f>
        <v>ph</v>
      </c>
      <c r="AF208" s="380" t="str" cm="1">
        <f t="array" ref="AF208" xml:space="preserve"> IFERROR( INDEX(韻母資料表, $N208, AF$5), "" )</f>
        <v>ok</v>
      </c>
      <c r="AG208" s="380" t="str">
        <f t="shared" si="54"/>
        <v>o̍k</v>
      </c>
      <c r="AI208" s="380" t="str" cm="1">
        <f t="array" ref="AI208" xml:space="preserve"> IFERROR( IF( INDEX(聲母資料表, $M208, AI$5)=0, "", INDEX(聲母資料表, $M208, AI$5) ), "")</f>
        <v>p</v>
      </c>
      <c r="AJ208" s="380" t="str" cm="1">
        <f t="array" ref="AJ208" xml:space="preserve"> IFERROR( INDEX(韻母資料表, $N208, AJ$5), "" )</f>
        <v>ok</v>
      </c>
      <c r="AK208" s="373" t="str" cm="1">
        <f t="array" ref="AK208" xml:space="preserve"> IFERROR( INDEX(閩拚聲調符號表, $T208, $E208), "" )</f>
        <v>ó</v>
      </c>
      <c r="AL208" s="380" t="str">
        <f t="shared" si="55"/>
        <v>ók</v>
      </c>
    </row>
    <row r="209" spans="1:38">
      <c r="A209" s="333">
        <f t="shared" si="42"/>
        <v>202</v>
      </c>
      <c r="B209" s="334" t="s">
        <v>439</v>
      </c>
      <c r="C209" s="335" t="s">
        <v>319</v>
      </c>
      <c r="D209" s="335" t="s">
        <v>86</v>
      </c>
      <c r="E209" s="336">
        <v>7</v>
      </c>
      <c r="F209" s="400" t="str" cm="1">
        <f t="array" aca="1" ref="F209" ca="1" xml:space="preserve"> IF($D209="", "", $B209 &amp; " (" &amp; INDIRECT(ADDRESS( ROW(), COLUMN() + F$5 )) &amp; ") " )</f>
        <v xml:space="preserve">暮 (ㄅㆦ˫) </v>
      </c>
      <c r="G209" s="337" t="str">
        <f t="shared" si="47"/>
        <v>沽七邊</v>
      </c>
      <c r="H209" s="394" t="str">
        <f t="shared" si="48"/>
        <v>po͘</v>
      </c>
      <c r="I209" s="396" t="str">
        <f t="shared" si="49"/>
        <v>pōo</v>
      </c>
      <c r="J209" s="381" t="str">
        <f t="shared" si="50"/>
        <v>bōo</v>
      </c>
      <c r="K209" s="338" t="str">
        <f t="shared" si="51"/>
        <v>ㄅㆦ˫</v>
      </c>
      <c r="L209" s="349"/>
      <c r="M209" s="350">
        <f t="shared" si="43"/>
        <v>1</v>
      </c>
      <c r="N209" s="350">
        <f t="shared" si="44"/>
        <v>59</v>
      </c>
      <c r="O209" s="351" t="str" cm="1">
        <f t="array" ref="O209" xml:space="preserve"> IFERROR( INDEX(聲母資料表, $M209, O$5), "")</f>
        <v>邊</v>
      </c>
      <c r="P209" s="351" t="str" cm="1">
        <f t="array" ref="P209" xml:space="preserve"> IFERROR( INDEX(韻母資料表, $N209, P$5), "")</f>
        <v>沽</v>
      </c>
      <c r="Q209" s="352">
        <f t="shared" si="45"/>
        <v>11</v>
      </c>
      <c r="R209" s="395" t="str">
        <f t="shared" si="52"/>
        <v>七</v>
      </c>
      <c r="S209" s="351" t="str" cm="1">
        <f t="array" ref="S209" xml:space="preserve"> IFERROR( INDEX(調符字母, Q209, 1), "")</f>
        <v>oo</v>
      </c>
      <c r="T209" s="352">
        <f t="shared" si="46"/>
        <v>5</v>
      </c>
      <c r="U209" s="373" t="str" cm="1">
        <f t="array" ref="U209" xml:space="preserve"> IFERROR( INDEX(聲調對照表, $T209, $E209), "" )</f>
        <v>ōo</v>
      </c>
      <c r="W209" s="380" t="str" cm="1">
        <f t="array" ref="W209" xml:space="preserve"> IFERROR( IF( INDEX(聲母資料表, $M209, W$5)=0, "", INDEX(聲母資料表, $M209, W$5) ), "")</f>
        <v>ㄅ</v>
      </c>
      <c r="X209" s="380" t="str" cm="1">
        <f t="array" ref="X209" xml:space="preserve"> IFERROR( INDEX(韻母資料表, $N209, X$5), "" )</f>
        <v>ㆦ</v>
      </c>
      <c r="Y209" s="380" t="str" cm="1">
        <f t="array" ref="Y209" xml:space="preserve"> IFERROR( IF($E209="", "", INDEX(方音聲調符號表, 1, $E209) ), "" )</f>
        <v>˫</v>
      </c>
      <c r="AA209" s="380" t="str" cm="1">
        <f t="array" ref="AA209" xml:space="preserve"> IFERROR( IF( INDEX(聲母資料表, $M209, AA$5)=0, "", INDEX(聲母資料表, $M209, AA$5) ), "")</f>
        <v>p</v>
      </c>
      <c r="AB209" s="380" t="str" cm="1">
        <f t="array" ref="AB209" xml:space="preserve"> IFERROR( INDEX(韻母資料表, $N209, AB$5), "" )</f>
        <v>oo</v>
      </c>
      <c r="AC209" s="380" t="str">
        <f t="shared" si="53"/>
        <v>ōo</v>
      </c>
      <c r="AE209" s="380" t="str" cm="1">
        <f t="array" ref="AE209" xml:space="preserve"> IFERROR( IF( INDEX(聲母資料表, $M209, AE$5)=0, "", INDEX(聲母資料表, $M209, AE$5) ), "")</f>
        <v>p</v>
      </c>
      <c r="AF209" s="380" t="str" cm="1">
        <f t="array" ref="AF209" xml:space="preserve"> IFERROR( INDEX(韻母資料表, $N209, AF$5), "" )</f>
        <v>o͘</v>
      </c>
      <c r="AG209" s="380" t="str">
        <f t="shared" si="54"/>
        <v>o͘</v>
      </c>
      <c r="AI209" s="380" t="str" cm="1">
        <f t="array" ref="AI209" xml:space="preserve"> IFERROR( IF( INDEX(聲母資料表, $M209, AI$5)=0, "", INDEX(聲母資料表, $M209, AI$5) ), "")</f>
        <v>b</v>
      </c>
      <c r="AJ209" s="380" t="str" cm="1">
        <f t="array" ref="AJ209" xml:space="preserve"> IFERROR( INDEX(韻母資料表, $N209, AJ$5), "" )</f>
        <v>oo</v>
      </c>
      <c r="AK209" s="373" t="str" cm="1">
        <f t="array" ref="AK209" xml:space="preserve"> IFERROR( INDEX(閩拚聲調符號表, $T209, $E209), "" )</f>
        <v>ōo</v>
      </c>
      <c r="AL209" s="380" t="str">
        <f t="shared" si="55"/>
        <v>ōo</v>
      </c>
    </row>
    <row r="210" spans="1:38">
      <c r="A210" s="333">
        <f t="shared" si="42"/>
        <v>203</v>
      </c>
      <c r="B210" s="334" t="s">
        <v>440</v>
      </c>
      <c r="C210" s="335" t="s">
        <v>319</v>
      </c>
      <c r="D210" s="335" t="s">
        <v>78</v>
      </c>
      <c r="E210" s="336">
        <v>5</v>
      </c>
      <c r="F210" s="400" t="str" cm="1">
        <f t="array" aca="1" ref="F210" ca="1" xml:space="preserve"> IF($D210="", "", $B210 &amp; " (" &amp; INDIRECT(ADDRESS( ROW(), COLUMN() + F$5 )) &amp; ") " )</f>
        <v xml:space="preserve">冥 (ㄅㄧㄥˊ) </v>
      </c>
      <c r="G210" s="337" t="str">
        <f t="shared" si="47"/>
        <v>經五邊</v>
      </c>
      <c r="H210" s="394" t="str">
        <f t="shared" si="48"/>
        <v>ping</v>
      </c>
      <c r="I210" s="396" t="str">
        <f t="shared" si="49"/>
        <v>ping</v>
      </c>
      <c r="J210" s="381" t="str">
        <f t="shared" si="50"/>
        <v>bing</v>
      </c>
      <c r="K210" s="338" t="str">
        <f t="shared" si="51"/>
        <v>ㄅㄧㄥˊ</v>
      </c>
      <c r="L210" s="349"/>
      <c r="M210" s="350">
        <f t="shared" si="43"/>
        <v>1</v>
      </c>
      <c r="N210" s="350">
        <f t="shared" si="44"/>
        <v>44</v>
      </c>
      <c r="O210" s="351" t="str" cm="1">
        <f t="array" ref="O210" xml:space="preserve"> IFERROR( INDEX(聲母資料表, $M210, O$5), "")</f>
        <v>邊</v>
      </c>
      <c r="P210" s="351" t="str" cm="1">
        <f t="array" ref="P210" xml:space="preserve"> IFERROR( INDEX(韻母資料表, $N210, P$5), "")</f>
        <v>經</v>
      </c>
      <c r="Q210" s="352">
        <f t="shared" si="45"/>
        <v>9</v>
      </c>
      <c r="R210" s="395" t="str">
        <f t="shared" si="52"/>
        <v>五</v>
      </c>
      <c r="S210" s="351" t="str" cm="1">
        <f t="array" ref="S210" xml:space="preserve"> IFERROR( INDEX(調符字母, Q210, 1), "")</f>
        <v>e</v>
      </c>
      <c r="T210" s="352">
        <f t="shared" si="46"/>
        <v>2</v>
      </c>
      <c r="U210" s="373" t="str" cm="1">
        <f t="array" ref="U210" xml:space="preserve"> IFERROR( INDEX(聲調對照表, $T210, $E210), "" )</f>
        <v>ê</v>
      </c>
      <c r="W210" s="380" t="str" cm="1">
        <f t="array" ref="W210" xml:space="preserve"> IFERROR( IF( INDEX(聲母資料表, $M210, W$5)=0, "", INDEX(聲母資料表, $M210, W$5) ), "")</f>
        <v>ㄅ</v>
      </c>
      <c r="X210" s="380" t="str" cm="1">
        <f t="array" ref="X210" xml:space="preserve"> IFERROR( INDEX(韻母資料表, $N210, X$5), "" )</f>
        <v>ㄧㄥ</v>
      </c>
      <c r="Y210" s="380" t="str" cm="1">
        <f t="array" ref="Y210" xml:space="preserve"> IFERROR( IF($E210="", "", INDEX(方音聲調符號表, 1, $E210) ), "" )</f>
        <v>ˊ</v>
      </c>
      <c r="AA210" s="380" t="str" cm="1">
        <f t="array" ref="AA210" xml:space="preserve"> IFERROR( IF( INDEX(聲母資料表, $M210, AA$5)=0, "", INDEX(聲母資料表, $M210, AA$5) ), "")</f>
        <v>p</v>
      </c>
      <c r="AB210" s="380" t="str" cm="1">
        <f t="array" ref="AB210" xml:space="preserve"> IFERROR( INDEX(韻母資料表, $N210, AB$5), "" )</f>
        <v>ing</v>
      </c>
      <c r="AC210" s="380" t="str">
        <f t="shared" si="53"/>
        <v>ing</v>
      </c>
      <c r="AE210" s="380" t="str" cm="1">
        <f t="array" ref="AE210" xml:space="preserve"> IFERROR( IF( INDEX(聲母資料表, $M210, AE$5)=0, "", INDEX(聲母資料表, $M210, AE$5) ), "")</f>
        <v>p</v>
      </c>
      <c r="AF210" s="380" t="str" cm="1">
        <f t="array" ref="AF210" xml:space="preserve"> IFERROR( INDEX(韻母資料表, $N210, AF$5), "" )</f>
        <v>ing</v>
      </c>
      <c r="AG210" s="380" t="str">
        <f t="shared" si="54"/>
        <v>ing</v>
      </c>
      <c r="AI210" s="380" t="str" cm="1">
        <f t="array" ref="AI210" xml:space="preserve"> IFERROR( IF( INDEX(聲母資料表, $M210, AI$5)=0, "", INDEX(聲母資料表, $M210, AI$5) ), "")</f>
        <v>b</v>
      </c>
      <c r="AJ210" s="380" t="str" cm="1">
        <f t="array" ref="AJ210" xml:space="preserve"> IFERROR( INDEX(韻母資料表, $N210, AJ$5), "" )</f>
        <v>ing</v>
      </c>
      <c r="AK210" s="373" t="str" cm="1">
        <f t="array" ref="AK210" xml:space="preserve"> IFERROR( INDEX(閩拚聲調符號表, $T210, $E210), "" )</f>
        <v>è</v>
      </c>
      <c r="AL210" s="380" t="str">
        <f t="shared" si="55"/>
        <v>ing</v>
      </c>
    </row>
    <row r="211" spans="1:38">
      <c r="A211" s="333">
        <f t="shared" si="42"/>
        <v>204</v>
      </c>
      <c r="B211" s="334" t="s">
        <v>440</v>
      </c>
      <c r="C211" s="335" t="s">
        <v>319</v>
      </c>
      <c r="D211" s="335" t="s">
        <v>78</v>
      </c>
      <c r="E211" s="336">
        <v>5</v>
      </c>
      <c r="F211" s="400" t="str" cm="1">
        <f t="array" aca="1" ref="F211" ca="1" xml:space="preserve"> IF($D211="", "", $B211 &amp; " (" &amp; INDIRECT(ADDRESS( ROW(), COLUMN() + F$5 )) &amp; ") " )</f>
        <v xml:space="preserve">冥 (ㄅㄧㄥˊ) </v>
      </c>
      <c r="G211" s="337" t="str">
        <f t="shared" si="47"/>
        <v>經五邊</v>
      </c>
      <c r="H211" s="394" t="str">
        <f t="shared" si="48"/>
        <v>ping</v>
      </c>
      <c r="I211" s="396" t="str">
        <f t="shared" si="49"/>
        <v>ping</v>
      </c>
      <c r="J211" s="381" t="str">
        <f t="shared" si="50"/>
        <v>bing</v>
      </c>
      <c r="K211" s="338" t="str">
        <f t="shared" si="51"/>
        <v>ㄅㄧㄥˊ</v>
      </c>
      <c r="L211" s="349"/>
      <c r="M211" s="350">
        <f t="shared" si="43"/>
        <v>1</v>
      </c>
      <c r="N211" s="350">
        <f t="shared" si="44"/>
        <v>44</v>
      </c>
      <c r="O211" s="351" t="str" cm="1">
        <f t="array" ref="O211" xml:space="preserve"> IFERROR( INDEX(聲母資料表, $M211, O$5), "")</f>
        <v>邊</v>
      </c>
      <c r="P211" s="351" t="str" cm="1">
        <f t="array" ref="P211" xml:space="preserve"> IFERROR( INDEX(韻母資料表, $N211, P$5), "")</f>
        <v>經</v>
      </c>
      <c r="Q211" s="352">
        <f t="shared" si="45"/>
        <v>9</v>
      </c>
      <c r="R211" s="395" t="str">
        <f t="shared" si="52"/>
        <v>五</v>
      </c>
      <c r="S211" s="351" t="str" cm="1">
        <f t="array" ref="S211" xml:space="preserve"> IFERROR( INDEX(調符字母, Q211, 1), "")</f>
        <v>e</v>
      </c>
      <c r="T211" s="352">
        <f t="shared" si="46"/>
        <v>2</v>
      </c>
      <c r="U211" s="373" t="str" cm="1">
        <f t="array" ref="U211" xml:space="preserve"> IFERROR( INDEX(聲調對照表, $T211, $E211), "" )</f>
        <v>ê</v>
      </c>
      <c r="W211" s="380" t="str" cm="1">
        <f t="array" ref="W211" xml:space="preserve"> IFERROR( IF( INDEX(聲母資料表, $M211, W$5)=0, "", INDEX(聲母資料表, $M211, W$5) ), "")</f>
        <v>ㄅ</v>
      </c>
      <c r="X211" s="380" t="str" cm="1">
        <f t="array" ref="X211" xml:space="preserve"> IFERROR( INDEX(韻母資料表, $N211, X$5), "" )</f>
        <v>ㄧㄥ</v>
      </c>
      <c r="Y211" s="380" t="str" cm="1">
        <f t="array" ref="Y211" xml:space="preserve"> IFERROR( IF($E211="", "", INDEX(方音聲調符號表, 1, $E211) ), "" )</f>
        <v>ˊ</v>
      </c>
      <c r="AA211" s="380" t="str" cm="1">
        <f t="array" ref="AA211" xml:space="preserve"> IFERROR( IF( INDEX(聲母資料表, $M211, AA$5)=0, "", INDEX(聲母資料表, $M211, AA$5) ), "")</f>
        <v>p</v>
      </c>
      <c r="AB211" s="380" t="str" cm="1">
        <f t="array" ref="AB211" xml:space="preserve"> IFERROR( INDEX(韻母資料表, $N211, AB$5), "" )</f>
        <v>ing</v>
      </c>
      <c r="AC211" s="380" t="str">
        <f t="shared" si="53"/>
        <v>ing</v>
      </c>
      <c r="AE211" s="380" t="str" cm="1">
        <f t="array" ref="AE211" xml:space="preserve"> IFERROR( IF( INDEX(聲母資料表, $M211, AE$5)=0, "", INDEX(聲母資料表, $M211, AE$5) ), "")</f>
        <v>p</v>
      </c>
      <c r="AF211" s="380" t="str" cm="1">
        <f t="array" ref="AF211" xml:space="preserve"> IFERROR( INDEX(韻母資料表, $N211, AF$5), "" )</f>
        <v>ing</v>
      </c>
      <c r="AG211" s="380" t="str">
        <f t="shared" si="54"/>
        <v>ing</v>
      </c>
      <c r="AI211" s="380" t="str" cm="1">
        <f t="array" ref="AI211" xml:space="preserve"> IFERROR( IF( INDEX(聲母資料表, $M211, AI$5)=0, "", INDEX(聲母資料表, $M211, AI$5) ), "")</f>
        <v>b</v>
      </c>
      <c r="AJ211" s="380" t="str" cm="1">
        <f t="array" ref="AJ211" xml:space="preserve"> IFERROR( INDEX(韻母資料表, $N211, AJ$5), "" )</f>
        <v>ing</v>
      </c>
      <c r="AK211" s="373" t="str" cm="1">
        <f t="array" ref="AK211" xml:space="preserve"> IFERROR( INDEX(閩拚聲調符號表, $T211, $E211), "" )</f>
        <v>è</v>
      </c>
      <c r="AL211" s="380" t="str">
        <f t="shared" si="55"/>
        <v>ing</v>
      </c>
    </row>
    <row r="212" spans="1:38">
      <c r="A212" s="333">
        <f t="shared" si="42"/>
        <v>205</v>
      </c>
      <c r="B212" s="334" t="s">
        <v>303</v>
      </c>
      <c r="C212" s="335"/>
      <c r="D212" s="335"/>
      <c r="E212" s="336"/>
      <c r="F212" s="400" t="str" cm="1">
        <f t="array" aca="1" ref="F212" ca="1" xml:space="preserve"> IF($D212="", "", $B212 &amp; " (" &amp; INDIRECT(ADDRESS( ROW(), COLUMN() + F$5 )) &amp; ") " )</f>
        <v/>
      </c>
      <c r="G212" s="337" t="str">
        <f t="shared" si="47"/>
        <v/>
      </c>
      <c r="H212" s="394" t="str">
        <f t="shared" si="48"/>
        <v/>
      </c>
      <c r="I212" s="396" t="str">
        <f t="shared" si="49"/>
        <v/>
      </c>
      <c r="J212" s="381" t="str">
        <f t="shared" si="50"/>
        <v/>
      </c>
      <c r="K212" s="338" t="str">
        <f t="shared" si="51"/>
        <v/>
      </c>
      <c r="L212" s="349"/>
      <c r="M212" s="350" t="str">
        <f t="shared" si="43"/>
        <v/>
      </c>
      <c r="N212" s="350" t="str">
        <f t="shared" si="44"/>
        <v/>
      </c>
      <c r="O212" s="351" t="str" cm="1">
        <f t="array" ref="O212" xml:space="preserve"> IFERROR( INDEX(聲母資料表, $M212, O$5), "")</f>
        <v/>
      </c>
      <c r="P212" s="351" t="str" cm="1">
        <f t="array" ref="P212" xml:space="preserve"> IFERROR( INDEX(韻母資料表, $N212, P$5), "")</f>
        <v/>
      </c>
      <c r="Q212" s="352" t="str">
        <f t="shared" si="45"/>
        <v/>
      </c>
      <c r="R212" s="395" t="str">
        <f t="shared" si="52"/>
        <v/>
      </c>
      <c r="S212" s="351" t="str" cm="1">
        <f t="array" ref="S212" xml:space="preserve"> IFERROR( INDEX(調符字母, Q212, 1), "")</f>
        <v/>
      </c>
      <c r="T212" s="352" t="str">
        <f t="shared" si="46"/>
        <v/>
      </c>
      <c r="U212" s="373" t="str" cm="1">
        <f t="array" ref="U212" xml:space="preserve"> IFERROR( INDEX(聲調對照表, $T212, $E212), "" )</f>
        <v/>
      </c>
      <c r="W212" s="380" t="str" cm="1">
        <f t="array" ref="W212" xml:space="preserve"> IFERROR( IF( INDEX(聲母資料表, $M212, W$5)=0, "", INDEX(聲母資料表, $M212, W$5) ), "")</f>
        <v/>
      </c>
      <c r="X212" s="380" t="str" cm="1">
        <f t="array" ref="X212" xml:space="preserve"> IFERROR( INDEX(韻母資料表, $N212, X$5), "" )</f>
        <v/>
      </c>
      <c r="Y212" s="380" t="str" cm="1">
        <f t="array" ref="Y212" xml:space="preserve"> IFERROR( IF($E212="", "", INDEX(方音聲調符號表, 1, $E212) ), "" )</f>
        <v/>
      </c>
      <c r="AA212" s="380" t="str" cm="1">
        <f t="array" ref="AA212" xml:space="preserve"> IFERROR( IF( INDEX(聲母資料表, $M212, AA$5)=0, "", INDEX(聲母資料表, $M212, AA$5) ), "")</f>
        <v/>
      </c>
      <c r="AB212" s="380" t="str" cm="1">
        <f t="array" ref="AB212" xml:space="preserve"> IFERROR( INDEX(韻母資料表, $N212, AB$5), "" )</f>
        <v/>
      </c>
      <c r="AC212" s="380" t="str">
        <f t="shared" si="53"/>
        <v/>
      </c>
      <c r="AE212" s="380" t="str" cm="1">
        <f t="array" ref="AE212" xml:space="preserve"> IFERROR( IF( INDEX(聲母資料表, $M212, AE$5)=0, "", INDEX(聲母資料表, $M212, AE$5) ), "")</f>
        <v/>
      </c>
      <c r="AF212" s="380" t="str" cm="1">
        <f t="array" ref="AF212" xml:space="preserve"> IFERROR( INDEX(韻母資料表, $N212, AF$5), "" )</f>
        <v/>
      </c>
      <c r="AG212" s="380" t="str">
        <f t="shared" si="54"/>
        <v/>
      </c>
      <c r="AI212" s="380" t="str" cm="1">
        <f t="array" ref="AI212" xml:space="preserve"> IFERROR( IF( INDEX(聲母資料表, $M212, AI$5)=0, "", INDEX(聲母資料表, $M212, AI$5) ), "")</f>
        <v/>
      </c>
      <c r="AJ212" s="380" t="str" cm="1">
        <f t="array" ref="AJ212" xml:space="preserve"> IFERROR( INDEX(韻母資料表, $N212, AJ$5), "" )</f>
        <v/>
      </c>
      <c r="AK212" s="373" t="str" cm="1">
        <f t="array" ref="AK212" xml:space="preserve"> IFERROR( INDEX(閩拚聲調符號表, $T212, $E212), "" )</f>
        <v/>
      </c>
      <c r="AL212" s="380" t="str">
        <f t="shared" si="55"/>
        <v/>
      </c>
    </row>
    <row r="213" spans="1:38">
      <c r="A213" s="333">
        <f t="shared" si="42"/>
        <v>206</v>
      </c>
      <c r="B213" s="334" t="s">
        <v>441</v>
      </c>
      <c r="C213" s="335" t="s">
        <v>326</v>
      </c>
      <c r="D213" s="335" t="s">
        <v>86</v>
      </c>
      <c r="E213" s="336">
        <v>2</v>
      </c>
      <c r="F213" s="400" t="str" cm="1">
        <f t="array" aca="1" ref="F213" ca="1" xml:space="preserve"> IF($D213="", "", $B213 &amp; " (" &amp; INDIRECT(ADDRESS( ROW(), COLUMN() + F$5 )) &amp; ") " )</f>
        <v xml:space="preserve">虎 (ㄏㆦˋ) </v>
      </c>
      <c r="G213" s="337" t="str">
        <f t="shared" si="47"/>
        <v>沽二喜</v>
      </c>
      <c r="H213" s="394" t="str">
        <f t="shared" si="48"/>
        <v>ho͘</v>
      </c>
      <c r="I213" s="396" t="str">
        <f t="shared" si="49"/>
        <v>hó͘o</v>
      </c>
      <c r="J213" s="381" t="str">
        <f t="shared" si="50"/>
        <v>hó͘o</v>
      </c>
      <c r="K213" s="338" t="str">
        <f t="shared" si="51"/>
        <v>ㄏㆦˋ</v>
      </c>
      <c r="L213" s="349"/>
      <c r="M213" s="350">
        <f t="shared" si="43"/>
        <v>21</v>
      </c>
      <c r="N213" s="350">
        <f t="shared" si="44"/>
        <v>59</v>
      </c>
      <c r="O213" s="351" t="str" cm="1">
        <f t="array" ref="O213" xml:space="preserve"> IFERROR( INDEX(聲母資料表, $M213, O$5), "")</f>
        <v>喜</v>
      </c>
      <c r="P213" s="351" t="str" cm="1">
        <f t="array" ref="P213" xml:space="preserve"> IFERROR( INDEX(韻母資料表, $N213, P$5), "")</f>
        <v>沽</v>
      </c>
      <c r="Q213" s="352">
        <f t="shared" si="45"/>
        <v>11</v>
      </c>
      <c r="R213" s="395" t="str">
        <f t="shared" si="52"/>
        <v>二</v>
      </c>
      <c r="S213" s="351" t="str" cm="1">
        <f t="array" ref="S213" xml:space="preserve"> IFERROR( INDEX(調符字母, Q213, 1), "")</f>
        <v>oo</v>
      </c>
      <c r="T213" s="352">
        <f t="shared" si="46"/>
        <v>5</v>
      </c>
      <c r="U213" s="373" t="str" cm="1">
        <f t="array" ref="U213" xml:space="preserve"> IFERROR( INDEX(聲調對照表, $T213, $E213), "" )</f>
        <v>ó͘o</v>
      </c>
      <c r="W213" s="380" t="str" cm="1">
        <f t="array" ref="W213" xml:space="preserve"> IFERROR( IF( INDEX(聲母資料表, $M213, W$5)=0, "", INDEX(聲母資料表, $M213, W$5) ), "")</f>
        <v>ㄏ</v>
      </c>
      <c r="X213" s="380" t="str" cm="1">
        <f t="array" ref="X213" xml:space="preserve"> IFERROR( INDEX(韻母資料表, $N213, X$5), "" )</f>
        <v>ㆦ</v>
      </c>
      <c r="Y213" s="380" t="str" cm="1">
        <f t="array" ref="Y213" xml:space="preserve"> IFERROR( IF($E213="", "", INDEX(方音聲調符號表, 1, $E213) ), "" )</f>
        <v>ˋ</v>
      </c>
      <c r="AA213" s="380" t="str" cm="1">
        <f t="array" ref="AA213" xml:space="preserve"> IFERROR( IF( INDEX(聲母資料表, $M213, AA$5)=0, "", INDEX(聲母資料表, $M213, AA$5) ), "")</f>
        <v>h</v>
      </c>
      <c r="AB213" s="380" t="str" cm="1">
        <f t="array" ref="AB213" xml:space="preserve"> IFERROR( INDEX(韻母資料表, $N213, AB$5), "" )</f>
        <v>oo</v>
      </c>
      <c r="AC213" s="380" t="str">
        <f t="shared" si="53"/>
        <v>ó͘o</v>
      </c>
      <c r="AE213" s="380" t="str" cm="1">
        <f t="array" ref="AE213" xml:space="preserve"> IFERROR( IF( INDEX(聲母資料表, $M213, AE$5)=0, "", INDEX(聲母資料表, $M213, AE$5) ), "")</f>
        <v>h</v>
      </c>
      <c r="AF213" s="380" t="str" cm="1">
        <f t="array" ref="AF213" xml:space="preserve"> IFERROR( INDEX(韻母資料表, $N213, AF$5), "" )</f>
        <v>o͘</v>
      </c>
      <c r="AG213" s="380" t="str">
        <f t="shared" si="54"/>
        <v>o͘</v>
      </c>
      <c r="AI213" s="380" t="str" cm="1">
        <f t="array" ref="AI213" xml:space="preserve"> IFERROR( IF( INDEX(聲母資料表, $M213, AI$5)=0, "", INDEX(聲母資料表, $M213, AI$5) ), "")</f>
        <v>h</v>
      </c>
      <c r="AJ213" s="380" t="str" cm="1">
        <f t="array" ref="AJ213" xml:space="preserve"> IFERROR( INDEX(韻母資料表, $N213, AJ$5), "" )</f>
        <v>oo</v>
      </c>
      <c r="AK213" s="373" t="str" cm="1">
        <f t="array" ref="AK213" xml:space="preserve"> IFERROR( INDEX(閩拚聲調符號表, $T213, $E213), "" )</f>
        <v>ó͘o</v>
      </c>
      <c r="AL213" s="380" t="str">
        <f t="shared" si="55"/>
        <v>ó͘o</v>
      </c>
    </row>
    <row r="214" spans="1:38">
      <c r="A214" s="333">
        <f t="shared" si="42"/>
        <v>207</v>
      </c>
      <c r="B214" s="334" t="s">
        <v>442</v>
      </c>
      <c r="C214" s="335" t="s">
        <v>302</v>
      </c>
      <c r="D214" s="335" t="s">
        <v>186</v>
      </c>
      <c r="E214" s="336">
        <v>3</v>
      </c>
      <c r="F214" s="400" t="str" cm="1">
        <f t="array" aca="1" ref="F214" ca="1" xml:space="preserve"> IF($D214="", "", $B214 &amp; " (" &amp; INDIRECT(ADDRESS( ROW(), COLUMN() + F$5 )) &amp; ") " )</f>
        <v xml:space="preserve">嘯 (ㄧㄠ˪) </v>
      </c>
      <c r="G214" s="337" t="str">
        <f t="shared" si="47"/>
        <v>嬌三</v>
      </c>
      <c r="H214" s="394" t="str">
        <f t="shared" si="48"/>
        <v>iàu</v>
      </c>
      <c r="I214" s="396" t="str">
        <f t="shared" si="49"/>
        <v>iàu</v>
      </c>
      <c r="J214" s="381" t="str">
        <f t="shared" si="50"/>
        <v>iǎo</v>
      </c>
      <c r="K214" s="338" t="str">
        <f t="shared" si="51"/>
        <v>ㄧㄠ˪</v>
      </c>
      <c r="L214" s="349"/>
      <c r="M214" s="350" t="str">
        <f t="shared" si="43"/>
        <v/>
      </c>
      <c r="N214" s="350">
        <f t="shared" si="44"/>
        <v>36</v>
      </c>
      <c r="O214" s="351" t="str" cm="1">
        <f t="array" ref="O214" xml:space="preserve"> IFERROR( INDEX(聲母資料表, $M214, O$5), "")</f>
        <v/>
      </c>
      <c r="P214" s="351" t="str" cm="1">
        <f t="array" ref="P214" xml:space="preserve"> IFERROR( INDEX(韻母資料表, $N214, P$5), "")</f>
        <v>嬌</v>
      </c>
      <c r="Q214" s="352">
        <f t="shared" si="45"/>
        <v>12</v>
      </c>
      <c r="R214" s="395" t="str">
        <f t="shared" si="52"/>
        <v>三</v>
      </c>
      <c r="S214" s="351" t="str" cm="1">
        <f t="array" ref="S214" xml:space="preserve"> IFERROR( INDEX(調符字母, Q214, 1), "")</f>
        <v>a</v>
      </c>
      <c r="T214" s="352">
        <f t="shared" si="46"/>
        <v>1</v>
      </c>
      <c r="U214" s="373" t="str" cm="1">
        <f t="array" ref="U214" xml:space="preserve"> IFERROR( INDEX(聲調對照表, $T214, $E214), "" )</f>
        <v>à</v>
      </c>
      <c r="W214" s="380" t="str" cm="1">
        <f t="array" ref="W214" xml:space="preserve"> IFERROR( IF( INDEX(聲母資料表, $M214, W$5)=0, "", INDEX(聲母資料表, $M214, W$5) ), "")</f>
        <v/>
      </c>
      <c r="X214" s="380" t="str" cm="1">
        <f t="array" ref="X214" xml:space="preserve"> IFERROR( INDEX(韻母資料表, $N214, X$5), "" )</f>
        <v>ㄧㄠ</v>
      </c>
      <c r="Y214" s="380" t="str" cm="1">
        <f t="array" ref="Y214" xml:space="preserve"> IFERROR( IF($E214="", "", INDEX(方音聲調符號表, 1, $E214) ), "" )</f>
        <v>˪</v>
      </c>
      <c r="AA214" s="380" t="str" cm="1">
        <f t="array" ref="AA214" xml:space="preserve"> IFERROR( IF( INDEX(聲母資料表, $M214, AA$5)=0, "", INDEX(聲母資料表, $M214, AA$5) ), "")</f>
        <v/>
      </c>
      <c r="AB214" s="380" t="str" cm="1">
        <f t="array" ref="AB214" xml:space="preserve"> IFERROR( INDEX(韻母資料表, $N214, AB$5), "" )</f>
        <v>iau</v>
      </c>
      <c r="AC214" s="380" t="str">
        <f t="shared" si="53"/>
        <v>iàu</v>
      </c>
      <c r="AE214" s="380" t="str" cm="1">
        <f t="array" ref="AE214" xml:space="preserve"> IFERROR( IF( INDEX(聲母資料表, $M214, AE$5)=0, "", INDEX(聲母資料表, $M214, AE$5) ), "")</f>
        <v/>
      </c>
      <c r="AF214" s="380" t="str" cm="1">
        <f t="array" ref="AF214" xml:space="preserve"> IFERROR( INDEX(韻母資料表, $N214, AF$5), "" )</f>
        <v>iau</v>
      </c>
      <c r="AG214" s="380" t="str">
        <f t="shared" si="54"/>
        <v>iàu</v>
      </c>
      <c r="AI214" s="380" t="str" cm="1">
        <f t="array" ref="AI214" xml:space="preserve"> IFERROR( IF( INDEX(聲母資料表, $M214, AI$5)=0, "", INDEX(聲母資料表, $M214, AI$5) ), "")</f>
        <v/>
      </c>
      <c r="AJ214" s="380" t="str" cm="1">
        <f t="array" ref="AJ214" xml:space="preserve"> IFERROR( INDEX(韻母資料表, $N214, AJ$5), "" )</f>
        <v>iao</v>
      </c>
      <c r="AK214" s="373" t="str" cm="1">
        <f t="array" ref="AK214" xml:space="preserve"> IFERROR( INDEX(閩拚聲調符號表, $T214, $E214), "" )</f>
        <v>ǎ</v>
      </c>
      <c r="AL214" s="380" t="str">
        <f t="shared" si="55"/>
        <v>iǎo</v>
      </c>
    </row>
    <row r="215" spans="1:38">
      <c r="A215" s="333">
        <f t="shared" si="42"/>
        <v>208</v>
      </c>
      <c r="B215" s="334" t="s">
        <v>443</v>
      </c>
      <c r="C215" s="335" t="s">
        <v>317</v>
      </c>
      <c r="D215" s="335" t="s">
        <v>82</v>
      </c>
      <c r="E215" s="336">
        <v>5</v>
      </c>
      <c r="F215" s="400" t="str" cm="1">
        <f t="array" aca="1" ref="F215" ca="1" xml:space="preserve"> IF($D215="", "", $B215 &amp; " (" &amp; INDIRECT(ADDRESS( ROW(), COLUMN() + F$5 )) &amp; ") " )</f>
        <v xml:space="preserve">猿 (ㄨㄢˊ) </v>
      </c>
      <c r="G215" s="337" t="str">
        <f t="shared" si="47"/>
        <v>觀五英</v>
      </c>
      <c r="H215" s="394" t="str">
        <f t="shared" si="48"/>
        <v>uân</v>
      </c>
      <c r="I215" s="396" t="str">
        <f t="shared" si="49"/>
        <v>uân</v>
      </c>
      <c r="J215" s="381" t="str">
        <f t="shared" si="50"/>
        <v>uàn</v>
      </c>
      <c r="K215" s="338" t="str">
        <f t="shared" si="51"/>
        <v>ㄨㄢˊ</v>
      </c>
      <c r="L215" s="349"/>
      <c r="M215" s="350">
        <f t="shared" si="43"/>
        <v>22</v>
      </c>
      <c r="N215" s="350">
        <f t="shared" si="44"/>
        <v>74</v>
      </c>
      <c r="O215" s="351" t="str" cm="1">
        <f t="array" ref="O215" xml:space="preserve"> IFERROR( INDEX(聲母資料表, $M215, O$5), "")</f>
        <v>英</v>
      </c>
      <c r="P215" s="351" t="str" cm="1">
        <f t="array" ref="P215" xml:space="preserve"> IFERROR( INDEX(韻母資料表, $N215, P$5), "")</f>
        <v>觀</v>
      </c>
      <c r="Q215" s="352">
        <f t="shared" si="45"/>
        <v>10</v>
      </c>
      <c r="R215" s="395" t="str">
        <f t="shared" si="52"/>
        <v>五</v>
      </c>
      <c r="S215" s="351" t="str" cm="1">
        <f t="array" ref="S215" xml:space="preserve"> IFERROR( INDEX(調符字母, Q215, 1), "")</f>
        <v>a</v>
      </c>
      <c r="T215" s="352">
        <f t="shared" si="46"/>
        <v>1</v>
      </c>
      <c r="U215" s="373" t="str" cm="1">
        <f t="array" ref="U215" xml:space="preserve"> IFERROR( INDEX(聲調對照表, $T215, $E215), "" )</f>
        <v>â</v>
      </c>
      <c r="W215" s="380" t="str" cm="1">
        <f t="array" ref="W215" xml:space="preserve"> IFERROR( IF( INDEX(聲母資料表, $M215, W$5)=0, "", INDEX(聲母資料表, $M215, W$5) ), "")</f>
        <v/>
      </c>
      <c r="X215" s="380" t="str" cm="1">
        <f t="array" ref="X215" xml:space="preserve"> IFERROR( INDEX(韻母資料表, $N215, X$5), "" )</f>
        <v>ㄨㄢ</v>
      </c>
      <c r="Y215" s="380" t="str" cm="1">
        <f t="array" ref="Y215" xml:space="preserve"> IFERROR( IF($E215="", "", INDEX(方音聲調符號表, 1, $E215) ), "" )</f>
        <v>ˊ</v>
      </c>
      <c r="AA215" s="380" t="str" cm="1">
        <f t="array" ref="AA215" xml:space="preserve"> IFERROR( IF( INDEX(聲母資料表, $M215, AA$5)=0, "", INDEX(聲母資料表, $M215, AA$5) ), "")</f>
        <v xml:space="preserve"> </v>
      </c>
      <c r="AB215" s="380" t="str" cm="1">
        <f t="array" ref="AB215" xml:space="preserve"> IFERROR( INDEX(韻母資料表, $N215, AB$5), "" )</f>
        <v>uan</v>
      </c>
      <c r="AC215" s="380" t="str">
        <f t="shared" si="53"/>
        <v>uân</v>
      </c>
      <c r="AE215" s="380" t="str" cm="1">
        <f t="array" ref="AE215" xml:space="preserve"> IFERROR( IF( INDEX(聲母資料表, $M215, AE$5)=0, "", INDEX(聲母資料表, $M215, AE$5) ), "")</f>
        <v xml:space="preserve"> </v>
      </c>
      <c r="AF215" s="380" t="str" cm="1">
        <f t="array" ref="AF215" xml:space="preserve"> IFERROR( INDEX(韻母資料表, $N215, AF$5), "" )</f>
        <v>uan</v>
      </c>
      <c r="AG215" s="380" t="str">
        <f t="shared" si="54"/>
        <v>uân</v>
      </c>
      <c r="AI215" s="380" t="str" cm="1">
        <f t="array" ref="AI215" xml:space="preserve"> IFERROR( IF( INDEX(聲母資料表, $M215, AI$5)=0, "", INDEX(聲母資料表, $M215, AI$5) ), "")</f>
        <v/>
      </c>
      <c r="AJ215" s="380" t="str" cm="1">
        <f t="array" ref="AJ215" xml:space="preserve"> IFERROR( INDEX(韻母資料表, $N215, AJ$5), "" )</f>
        <v>uan</v>
      </c>
      <c r="AK215" s="373" t="str" cm="1">
        <f t="array" ref="AK215" xml:space="preserve"> IFERROR( INDEX(閩拚聲調符號表, $T215, $E215), "" )</f>
        <v>à</v>
      </c>
      <c r="AL215" s="380" t="str">
        <f t="shared" si="55"/>
        <v>uàn</v>
      </c>
    </row>
    <row r="216" spans="1:38">
      <c r="A216" s="333">
        <f t="shared" si="42"/>
        <v>209</v>
      </c>
      <c r="B216" s="334" t="s">
        <v>444</v>
      </c>
      <c r="C216" s="335" t="s">
        <v>322</v>
      </c>
      <c r="D216" s="335" t="s">
        <v>134</v>
      </c>
      <c r="E216" s="336">
        <v>5</v>
      </c>
      <c r="F216" s="400" t="str" cm="1">
        <f t="array" aca="1" ref="F216" ca="1" xml:space="preserve"> IF($D216="", "", $B216 &amp; " (" &amp; INDIRECT(ADDRESS( ROW(), COLUMN() + F$5 )) &amp; ") " )</f>
        <v xml:space="preserve">啼 (ㄟˊ) </v>
      </c>
      <c r="G216" s="337" t="str">
        <f t="shared" si="47"/>
        <v>稽五</v>
      </c>
      <c r="H216" s="394" t="str">
        <f t="shared" si="48"/>
        <v>êi</v>
      </c>
      <c r="I216" s="396" t="str">
        <f t="shared" si="49"/>
        <v>êi</v>
      </c>
      <c r="J216" s="381" t="str">
        <f t="shared" si="50"/>
        <v>èi</v>
      </c>
      <c r="K216" s="338" t="str">
        <f t="shared" si="51"/>
        <v>ㄟˊ</v>
      </c>
      <c r="L216" s="349"/>
      <c r="M216" s="350" t="str">
        <f t="shared" si="43"/>
        <v/>
      </c>
      <c r="N216" s="350">
        <f t="shared" si="44"/>
        <v>22</v>
      </c>
      <c r="O216" s="351" t="str" cm="1">
        <f t="array" ref="O216" xml:space="preserve"> IFERROR( INDEX(聲母資料表, $M216, O$5), "")</f>
        <v/>
      </c>
      <c r="P216" s="351" t="str" cm="1">
        <f t="array" ref="P216" xml:space="preserve"> IFERROR( INDEX(韻母資料表, $N216, P$5), "")</f>
        <v>稽</v>
      </c>
      <c r="Q216" s="352">
        <f t="shared" si="45"/>
        <v>13</v>
      </c>
      <c r="R216" s="395" t="str">
        <f t="shared" si="52"/>
        <v>五</v>
      </c>
      <c r="S216" s="351" t="str" cm="1">
        <f t="array" ref="S216" xml:space="preserve"> IFERROR( INDEX(調符字母, Q216, 1), "")</f>
        <v>e</v>
      </c>
      <c r="T216" s="352">
        <f t="shared" si="46"/>
        <v>2</v>
      </c>
      <c r="U216" s="373" t="str" cm="1">
        <f t="array" ref="U216" xml:space="preserve"> IFERROR( INDEX(聲調對照表, $T216, $E216), "" )</f>
        <v>ê</v>
      </c>
      <c r="W216" s="380" t="str" cm="1">
        <f t="array" ref="W216" xml:space="preserve"> IFERROR( IF( INDEX(聲母資料表, $M216, W$5)=0, "", INDEX(聲母資料表, $M216, W$5) ), "")</f>
        <v/>
      </c>
      <c r="X216" s="380" t="str" cm="1">
        <f t="array" ref="X216" xml:space="preserve"> IFERROR( INDEX(韻母資料表, $N216, X$5), "" )</f>
        <v>ㄟ</v>
      </c>
      <c r="Y216" s="380" t="str" cm="1">
        <f t="array" ref="Y216" xml:space="preserve"> IFERROR( IF($E216="", "", INDEX(方音聲調符號表, 1, $E216) ), "" )</f>
        <v>ˊ</v>
      </c>
      <c r="AA216" s="380" t="str" cm="1">
        <f t="array" ref="AA216" xml:space="preserve"> IFERROR( IF( INDEX(聲母資料表, $M216, AA$5)=0, "", INDEX(聲母資料表, $M216, AA$5) ), "")</f>
        <v/>
      </c>
      <c r="AB216" s="380" t="str" cm="1">
        <f t="array" ref="AB216" xml:space="preserve"> IFERROR( INDEX(韻母資料表, $N216, AB$5), "" )</f>
        <v>ei</v>
      </c>
      <c r="AC216" s="380" t="str">
        <f t="shared" si="53"/>
        <v>êi</v>
      </c>
      <c r="AE216" s="380" t="str" cm="1">
        <f t="array" ref="AE216" xml:space="preserve"> IFERROR( IF( INDEX(聲母資料表, $M216, AE$5)=0, "", INDEX(聲母資料表, $M216, AE$5) ), "")</f>
        <v/>
      </c>
      <c r="AF216" s="380" t="str" cm="1">
        <f t="array" ref="AF216" xml:space="preserve"> IFERROR( INDEX(韻母資料表, $N216, AF$5), "" )</f>
        <v>ei</v>
      </c>
      <c r="AG216" s="380" t="str">
        <f t="shared" si="54"/>
        <v>êi</v>
      </c>
      <c r="AI216" s="380" t="str" cm="1">
        <f t="array" ref="AI216" xml:space="preserve"> IFERROR( IF( INDEX(聲母資料表, $M216, AI$5)=0, "", INDEX(聲母資料表, $M216, AI$5) ), "")</f>
        <v/>
      </c>
      <c r="AJ216" s="380" t="str" cm="1">
        <f t="array" ref="AJ216" xml:space="preserve"> IFERROR( INDEX(韻母資料表, $N216, AJ$5), "" )</f>
        <v>ei</v>
      </c>
      <c r="AK216" s="373" t="str" cm="1">
        <f t="array" ref="AK216" xml:space="preserve"> IFERROR( INDEX(閩拚聲調符號表, $T216, $E216), "" )</f>
        <v>è</v>
      </c>
      <c r="AL216" s="380" t="str">
        <f t="shared" si="55"/>
        <v>èi</v>
      </c>
    </row>
    <row r="217" spans="1:38">
      <c r="A217" s="333">
        <f t="shared" si="42"/>
        <v>210</v>
      </c>
      <c r="B217" s="334" t="s">
        <v>315</v>
      </c>
      <c r="C217" s="335"/>
      <c r="D217" s="335"/>
      <c r="E217" s="336"/>
      <c r="F217" s="400" t="str" cm="1">
        <f t="array" aca="1" ref="F217" ca="1" xml:space="preserve"> IF($D217="", "", $B217 &amp; " (" &amp; INDIRECT(ADDRESS( ROW(), COLUMN() + F$5 )) &amp; ") " )</f>
        <v/>
      </c>
      <c r="G217" s="337" t="str">
        <f t="shared" si="47"/>
        <v/>
      </c>
      <c r="H217" s="394" t="str">
        <f t="shared" si="48"/>
        <v/>
      </c>
      <c r="I217" s="396" t="str">
        <f t="shared" si="49"/>
        <v/>
      </c>
      <c r="J217" s="381" t="str">
        <f t="shared" si="50"/>
        <v/>
      </c>
      <c r="K217" s="338" t="str">
        <f t="shared" si="51"/>
        <v/>
      </c>
      <c r="L217" s="349"/>
      <c r="M217" s="350" t="str">
        <f t="shared" si="43"/>
        <v/>
      </c>
      <c r="N217" s="350" t="str">
        <f t="shared" si="44"/>
        <v/>
      </c>
      <c r="O217" s="351" t="str" cm="1">
        <f t="array" ref="O217" xml:space="preserve"> IFERROR( INDEX(聲母資料表, $M217, O$5), "")</f>
        <v/>
      </c>
      <c r="P217" s="351" t="str" cm="1">
        <f t="array" ref="P217" xml:space="preserve"> IFERROR( INDEX(韻母資料表, $N217, P$5), "")</f>
        <v/>
      </c>
      <c r="Q217" s="352" t="str">
        <f t="shared" si="45"/>
        <v/>
      </c>
      <c r="R217" s="395" t="str">
        <f t="shared" si="52"/>
        <v/>
      </c>
      <c r="S217" s="351" t="str" cm="1">
        <f t="array" ref="S217" xml:space="preserve"> IFERROR( INDEX(調符字母, Q217, 1), "")</f>
        <v/>
      </c>
      <c r="T217" s="352" t="str">
        <f t="shared" si="46"/>
        <v/>
      </c>
      <c r="U217" s="373" t="str" cm="1">
        <f t="array" ref="U217" xml:space="preserve"> IFERROR( INDEX(聲調對照表, $T217, $E217), "" )</f>
        <v/>
      </c>
      <c r="W217" s="380" t="str" cm="1">
        <f t="array" ref="W217" xml:space="preserve"> IFERROR( IF( INDEX(聲母資料表, $M217, W$5)=0, "", INDEX(聲母資料表, $M217, W$5) ), "")</f>
        <v/>
      </c>
      <c r="X217" s="380" t="str" cm="1">
        <f t="array" ref="X217" xml:space="preserve"> IFERROR( INDEX(韻母資料表, $N217, X$5), "" )</f>
        <v/>
      </c>
      <c r="Y217" s="380" t="str" cm="1">
        <f t="array" ref="Y217" xml:space="preserve"> IFERROR( IF($E217="", "", INDEX(方音聲調符號表, 1, $E217) ), "" )</f>
        <v/>
      </c>
      <c r="AA217" s="380" t="str" cm="1">
        <f t="array" ref="AA217" xml:space="preserve"> IFERROR( IF( INDEX(聲母資料表, $M217, AA$5)=0, "", INDEX(聲母資料表, $M217, AA$5) ), "")</f>
        <v/>
      </c>
      <c r="AB217" s="380" t="str" cm="1">
        <f t="array" ref="AB217" xml:space="preserve"> IFERROR( INDEX(韻母資料表, $N217, AB$5), "" )</f>
        <v/>
      </c>
      <c r="AC217" s="380" t="str">
        <f t="shared" si="53"/>
        <v/>
      </c>
      <c r="AE217" s="380" t="str" cm="1">
        <f t="array" ref="AE217" xml:space="preserve"> IFERROR( IF( INDEX(聲母資料表, $M217, AE$5)=0, "", INDEX(聲母資料表, $M217, AE$5) ), "")</f>
        <v/>
      </c>
      <c r="AF217" s="380" t="str" cm="1">
        <f t="array" ref="AF217" xml:space="preserve"> IFERROR( INDEX(韻母資料表, $N217, AF$5), "" )</f>
        <v/>
      </c>
      <c r="AG217" s="380" t="str">
        <f t="shared" si="54"/>
        <v/>
      </c>
      <c r="AI217" s="380" t="str" cm="1">
        <f t="array" ref="AI217" xml:space="preserve"> IFERROR( IF( INDEX(聲母資料表, $M217, AI$5)=0, "", INDEX(聲母資料表, $M217, AI$5) ), "")</f>
        <v/>
      </c>
      <c r="AJ217" s="380" t="str" cm="1">
        <f t="array" ref="AJ217" xml:space="preserve"> IFERROR( INDEX(韻母資料表, $N217, AJ$5), "" )</f>
        <v/>
      </c>
      <c r="AK217" s="373" t="str" cm="1">
        <f t="array" ref="AK217" xml:space="preserve"> IFERROR( INDEX(閩拚聲調符號表, $T217, $E217), "" )</f>
        <v/>
      </c>
      <c r="AL217" s="380" t="str">
        <f t="shared" si="55"/>
        <v/>
      </c>
    </row>
    <row r="218" spans="1:38">
      <c r="A218" s="333">
        <f t="shared" si="42"/>
        <v>211</v>
      </c>
      <c r="B218" s="334" t="s">
        <v>445</v>
      </c>
      <c r="C218" s="335" t="s">
        <v>305</v>
      </c>
      <c r="D218" s="335" t="s">
        <v>78</v>
      </c>
      <c r="E218" s="336">
        <v>1</v>
      </c>
      <c r="F218" s="400" t="str" cm="1">
        <f t="array" aca="1" ref="F218" ca="1" xml:space="preserve"> IF($D218="", "", $B218 &amp; " (" &amp; INDIRECT(ADDRESS( ROW(), COLUMN() + F$5 )) &amp; ") " )</f>
        <v xml:space="preserve">登 (ㄊㄧㄥ) </v>
      </c>
      <c r="G218" s="337" t="str">
        <f t="shared" si="47"/>
        <v>經一他</v>
      </c>
      <c r="H218" s="394" t="str">
        <f t="shared" si="48"/>
        <v>thing</v>
      </c>
      <c r="I218" s="396" t="str">
        <f t="shared" si="49"/>
        <v>thing</v>
      </c>
      <c r="J218" s="381" t="str">
        <f t="shared" si="50"/>
        <v>ting</v>
      </c>
      <c r="K218" s="338" t="str">
        <f t="shared" si="51"/>
        <v>ㄊㄧㄥ</v>
      </c>
      <c r="L218" s="349"/>
      <c r="M218" s="350">
        <f t="shared" si="43"/>
        <v>6</v>
      </c>
      <c r="N218" s="350">
        <f t="shared" si="44"/>
        <v>44</v>
      </c>
      <c r="O218" s="351" t="str" cm="1">
        <f t="array" ref="O218" xml:space="preserve"> IFERROR( INDEX(聲母資料表, $M218, O$5), "")</f>
        <v>他</v>
      </c>
      <c r="P218" s="351" t="str" cm="1">
        <f t="array" ref="P218" xml:space="preserve"> IFERROR( INDEX(韻母資料表, $N218, P$5), "")</f>
        <v>經</v>
      </c>
      <c r="Q218" s="352">
        <f t="shared" si="45"/>
        <v>9</v>
      </c>
      <c r="R218" s="395" t="str">
        <f t="shared" si="52"/>
        <v>一</v>
      </c>
      <c r="S218" s="351" t="str" cm="1">
        <f t="array" ref="S218" xml:space="preserve"> IFERROR( INDEX(調符字母, Q218, 1), "")</f>
        <v>e</v>
      </c>
      <c r="T218" s="352">
        <f t="shared" si="46"/>
        <v>2</v>
      </c>
      <c r="U218" s="373" t="str" cm="1">
        <f t="array" ref="U218" xml:space="preserve"> IFERROR( INDEX(聲調對照表, $T218, $E218), "" )</f>
        <v>e</v>
      </c>
      <c r="W218" s="380" t="str" cm="1">
        <f t="array" ref="W218" xml:space="preserve"> IFERROR( IF( INDEX(聲母資料表, $M218, W$5)=0, "", INDEX(聲母資料表, $M218, W$5) ), "")</f>
        <v>ㄊ</v>
      </c>
      <c r="X218" s="380" t="str" cm="1">
        <f t="array" ref="X218" xml:space="preserve"> IFERROR( INDEX(韻母資料表, $N218, X$5), "" )</f>
        <v>ㄧㄥ</v>
      </c>
      <c r="Y218" s="380" t="str" cm="1">
        <f t="array" ref="Y218" xml:space="preserve"> IFERROR( IF($E218="", "", INDEX(方音聲調符號表, 1, $E218) ), "" )</f>
        <v/>
      </c>
      <c r="AA218" s="380" t="str" cm="1">
        <f t="array" ref="AA218" xml:space="preserve"> IFERROR( IF( INDEX(聲母資料表, $M218, AA$5)=0, "", INDEX(聲母資料表, $M218, AA$5) ), "")</f>
        <v>th</v>
      </c>
      <c r="AB218" s="380" t="str" cm="1">
        <f t="array" ref="AB218" xml:space="preserve"> IFERROR( INDEX(韻母資料表, $N218, AB$5), "" )</f>
        <v>ing</v>
      </c>
      <c r="AC218" s="380" t="str">
        <f t="shared" si="53"/>
        <v>ing</v>
      </c>
      <c r="AE218" s="380" t="str" cm="1">
        <f t="array" ref="AE218" xml:space="preserve"> IFERROR( IF( INDEX(聲母資料表, $M218, AE$5)=0, "", INDEX(聲母資料表, $M218, AE$5) ), "")</f>
        <v>th</v>
      </c>
      <c r="AF218" s="380" t="str" cm="1">
        <f t="array" ref="AF218" xml:space="preserve"> IFERROR( INDEX(韻母資料表, $N218, AF$5), "" )</f>
        <v>ing</v>
      </c>
      <c r="AG218" s="380" t="str">
        <f t="shared" si="54"/>
        <v>ing</v>
      </c>
      <c r="AI218" s="380" t="str" cm="1">
        <f t="array" ref="AI218" xml:space="preserve"> IFERROR( IF( INDEX(聲母資料表, $M218, AI$5)=0, "", INDEX(聲母資料表, $M218, AI$5) ), "")</f>
        <v>t</v>
      </c>
      <c r="AJ218" s="380" t="str" cm="1">
        <f t="array" ref="AJ218" xml:space="preserve"> IFERROR( INDEX(韻母資料表, $N218, AJ$5), "" )</f>
        <v>ing</v>
      </c>
      <c r="AK218" s="373" t="str" cm="1">
        <f t="array" ref="AK218" xml:space="preserve"> IFERROR( INDEX(閩拚聲調符號表, $T218, $E218), "" )</f>
        <v>ē</v>
      </c>
      <c r="AL218" s="380" t="str">
        <f t="shared" si="55"/>
        <v>ing</v>
      </c>
    </row>
    <row r="219" spans="1:38">
      <c r="A219" s="333">
        <f t="shared" si="42"/>
        <v>212</v>
      </c>
      <c r="B219" s="334" t="s">
        <v>446</v>
      </c>
      <c r="C219" s="335" t="s">
        <v>299</v>
      </c>
      <c r="D219" s="335" t="s">
        <v>38</v>
      </c>
      <c r="E219" s="336">
        <v>1</v>
      </c>
      <c r="F219" s="400" t="str" cm="1">
        <f t="array" aca="1" ref="F219" ca="1" xml:space="preserve"> IF($D219="", "", $B219 &amp; " (" &amp; INDIRECT(ADDRESS( ROW(), COLUMN() + F$5 )) &amp; ") " )</f>
        <v xml:space="preserve">斯 (ㄙㄨ) </v>
      </c>
      <c r="G219" s="337" t="str">
        <f t="shared" si="47"/>
        <v>艍一時</v>
      </c>
      <c r="H219" s="394" t="str">
        <f t="shared" si="48"/>
        <v>su</v>
      </c>
      <c r="I219" s="396" t="str">
        <f t="shared" si="49"/>
        <v>su</v>
      </c>
      <c r="J219" s="381" t="str">
        <f t="shared" si="50"/>
        <v>sū</v>
      </c>
      <c r="K219" s="338" t="str">
        <f t="shared" si="51"/>
        <v>ㄙㄨ</v>
      </c>
      <c r="L219" s="349"/>
      <c r="M219" s="350">
        <f t="shared" si="43"/>
        <v>16</v>
      </c>
      <c r="N219" s="350">
        <f t="shared" si="44"/>
        <v>65</v>
      </c>
      <c r="O219" s="351" t="str" cm="1">
        <f t="array" ref="O219" xml:space="preserve"> IFERROR( INDEX(聲母資料表, $M219, O$5), "")</f>
        <v>時</v>
      </c>
      <c r="P219" s="351" t="str" cm="1">
        <f t="array" ref="P219" xml:space="preserve"> IFERROR( INDEX(韻母資料表, $N219, P$5), "")</f>
        <v>艍</v>
      </c>
      <c r="Q219" s="352">
        <f t="shared" si="45"/>
        <v>27</v>
      </c>
      <c r="R219" s="395" t="str">
        <f t="shared" si="52"/>
        <v>一</v>
      </c>
      <c r="S219" s="351" t="str" cm="1">
        <f t="array" ref="S219" xml:space="preserve"> IFERROR( INDEX(調符字母, Q219, 1), "")</f>
        <v>u</v>
      </c>
      <c r="T219" s="352">
        <f t="shared" si="46"/>
        <v>6</v>
      </c>
      <c r="U219" s="373" t="str" cm="1">
        <f t="array" ref="U219" xml:space="preserve"> IFERROR( INDEX(聲調對照表, $T219, $E219), "" )</f>
        <v>u</v>
      </c>
      <c r="W219" s="380" t="str" cm="1">
        <f t="array" ref="W219" xml:space="preserve"> IFERROR( IF( INDEX(聲母資料表, $M219, W$5)=0, "", INDEX(聲母資料表, $M219, W$5) ), "")</f>
        <v>ㄙ</v>
      </c>
      <c r="X219" s="380" t="str" cm="1">
        <f t="array" ref="X219" xml:space="preserve"> IFERROR( INDEX(韻母資料表, $N219, X$5), "" )</f>
        <v>ㄨ</v>
      </c>
      <c r="Y219" s="380" t="str" cm="1">
        <f t="array" ref="Y219" xml:space="preserve"> IFERROR( IF($E219="", "", INDEX(方音聲調符號表, 1, $E219) ), "" )</f>
        <v/>
      </c>
      <c r="AA219" s="380" t="str" cm="1">
        <f t="array" ref="AA219" xml:space="preserve"> IFERROR( IF( INDEX(聲母資料表, $M219, AA$5)=0, "", INDEX(聲母資料表, $M219, AA$5) ), "")</f>
        <v>s</v>
      </c>
      <c r="AB219" s="380" t="str" cm="1">
        <f t="array" ref="AB219" xml:space="preserve"> IFERROR( INDEX(韻母資料表, $N219, AB$5), "" )</f>
        <v>u</v>
      </c>
      <c r="AC219" s="380" t="str">
        <f t="shared" si="53"/>
        <v>u</v>
      </c>
      <c r="AE219" s="380" t="str" cm="1">
        <f t="array" ref="AE219" xml:space="preserve"> IFERROR( IF( INDEX(聲母資料表, $M219, AE$5)=0, "", INDEX(聲母資料表, $M219, AE$5) ), "")</f>
        <v>s</v>
      </c>
      <c r="AF219" s="380" t="str" cm="1">
        <f t="array" ref="AF219" xml:space="preserve"> IFERROR( INDEX(韻母資料表, $N219, AF$5), "" )</f>
        <v>u</v>
      </c>
      <c r="AG219" s="380" t="str">
        <f t="shared" si="54"/>
        <v>u</v>
      </c>
      <c r="AI219" s="380" t="str" cm="1">
        <f t="array" ref="AI219" xml:space="preserve"> IFERROR( IF( INDEX(聲母資料表, $M219, AI$5)=0, "", INDEX(聲母資料表, $M219, AI$5) ), "")</f>
        <v>s</v>
      </c>
      <c r="AJ219" s="380" t="str" cm="1">
        <f t="array" ref="AJ219" xml:space="preserve"> IFERROR( INDEX(韻母資料表, $N219, AJ$5), "" )</f>
        <v>u</v>
      </c>
      <c r="AK219" s="373" t="str" cm="1">
        <f t="array" ref="AK219" xml:space="preserve"> IFERROR( INDEX(閩拚聲調符號表, $T219, $E219), "" )</f>
        <v>ū</v>
      </c>
      <c r="AL219" s="380" t="str">
        <f t="shared" si="55"/>
        <v>ū</v>
      </c>
    </row>
    <row r="220" spans="1:38">
      <c r="A220" s="333">
        <f t="shared" si="42"/>
        <v>213</v>
      </c>
      <c r="B220" s="334" t="s">
        <v>291</v>
      </c>
      <c r="C220" s="335" t="s">
        <v>292</v>
      </c>
      <c r="D220" s="335" t="s">
        <v>86</v>
      </c>
      <c r="E220" s="336">
        <v>5</v>
      </c>
      <c r="F220" s="400" t="str" cm="1">
        <f t="array" aca="1" ref="F220" ca="1" xml:space="preserve"> IF($D220="", "", $B220 &amp; " (" &amp; INDIRECT(ADDRESS( ROW(), COLUMN() + F$5 )) &amp; ") " )</f>
        <v xml:space="preserve">樓 (ㄌㆦˊ) </v>
      </c>
      <c r="G220" s="337" t="str">
        <f t="shared" si="47"/>
        <v>沽五柳</v>
      </c>
      <c r="H220" s="394" t="str">
        <f t="shared" si="48"/>
        <v>lo͘</v>
      </c>
      <c r="I220" s="396" t="str">
        <f t="shared" si="49"/>
        <v>lôo</v>
      </c>
      <c r="J220" s="381" t="str">
        <f t="shared" si="50"/>
        <v>lòo</v>
      </c>
      <c r="K220" s="338" t="str">
        <f t="shared" si="51"/>
        <v>ㄌㆦˊ</v>
      </c>
      <c r="L220" s="349"/>
      <c r="M220" s="350">
        <f t="shared" si="43"/>
        <v>8</v>
      </c>
      <c r="N220" s="350">
        <f t="shared" si="44"/>
        <v>59</v>
      </c>
      <c r="O220" s="351" t="str" cm="1">
        <f t="array" ref="O220" xml:space="preserve"> IFERROR( INDEX(聲母資料表, $M220, O$5), "")</f>
        <v>柳</v>
      </c>
      <c r="P220" s="351" t="str" cm="1">
        <f t="array" ref="P220" xml:space="preserve"> IFERROR( INDEX(韻母資料表, $N220, P$5), "")</f>
        <v>沽</v>
      </c>
      <c r="Q220" s="352">
        <f t="shared" si="45"/>
        <v>11</v>
      </c>
      <c r="R220" s="395" t="str">
        <f t="shared" si="52"/>
        <v>五</v>
      </c>
      <c r="S220" s="351" t="str" cm="1">
        <f t="array" ref="S220" xml:space="preserve"> IFERROR( INDEX(調符字母, Q220, 1), "")</f>
        <v>oo</v>
      </c>
      <c r="T220" s="352">
        <f t="shared" si="46"/>
        <v>5</v>
      </c>
      <c r="U220" s="373" t="str" cm="1">
        <f t="array" ref="U220" xml:space="preserve"> IFERROR( INDEX(聲調對照表, $T220, $E220), "" )</f>
        <v>ôo</v>
      </c>
      <c r="W220" s="380" t="str" cm="1">
        <f t="array" ref="W220" xml:space="preserve"> IFERROR( IF( INDEX(聲母資料表, $M220, W$5)=0, "", INDEX(聲母資料表, $M220, W$5) ), "")</f>
        <v>ㄌ</v>
      </c>
      <c r="X220" s="380" t="str" cm="1">
        <f t="array" ref="X220" xml:space="preserve"> IFERROR( INDEX(韻母資料表, $N220, X$5), "" )</f>
        <v>ㆦ</v>
      </c>
      <c r="Y220" s="380" t="str" cm="1">
        <f t="array" ref="Y220" xml:space="preserve"> IFERROR( IF($E220="", "", INDEX(方音聲調符號表, 1, $E220) ), "" )</f>
        <v>ˊ</v>
      </c>
      <c r="AA220" s="380" t="str" cm="1">
        <f t="array" ref="AA220" xml:space="preserve"> IFERROR( IF( INDEX(聲母資料表, $M220, AA$5)=0, "", INDEX(聲母資料表, $M220, AA$5) ), "")</f>
        <v>l</v>
      </c>
      <c r="AB220" s="380" t="str" cm="1">
        <f t="array" ref="AB220" xml:space="preserve"> IFERROR( INDEX(韻母資料表, $N220, AB$5), "" )</f>
        <v>oo</v>
      </c>
      <c r="AC220" s="380" t="str">
        <f t="shared" si="53"/>
        <v>ôo</v>
      </c>
      <c r="AE220" s="380" t="str" cm="1">
        <f t="array" ref="AE220" xml:space="preserve"> IFERROR( IF( INDEX(聲母資料表, $M220, AE$5)=0, "", INDEX(聲母資料表, $M220, AE$5) ), "")</f>
        <v>l</v>
      </c>
      <c r="AF220" s="380" t="str" cm="1">
        <f t="array" ref="AF220" xml:space="preserve"> IFERROR( INDEX(韻母資料表, $N220, AF$5), "" )</f>
        <v>o͘</v>
      </c>
      <c r="AG220" s="380" t="str">
        <f t="shared" si="54"/>
        <v>o͘</v>
      </c>
      <c r="AI220" s="380" t="str" cm="1">
        <f t="array" ref="AI220" xml:space="preserve"> IFERROR( IF( INDEX(聲母資料表, $M220, AI$5)=0, "", INDEX(聲母資料表, $M220, AI$5) ), "")</f>
        <v>l</v>
      </c>
      <c r="AJ220" s="380" t="str" cm="1">
        <f t="array" ref="AJ220" xml:space="preserve"> IFERROR( INDEX(韻母資料表, $N220, AJ$5), "" )</f>
        <v>oo</v>
      </c>
      <c r="AK220" s="373" t="str" cm="1">
        <f t="array" ref="AK220" xml:space="preserve"> IFERROR( INDEX(閩拚聲調符號表, $T220, $E220), "" )</f>
        <v>òo</v>
      </c>
      <c r="AL220" s="380" t="str">
        <f t="shared" si="55"/>
        <v>òo</v>
      </c>
    </row>
    <row r="221" spans="1:38">
      <c r="A221" s="333">
        <f t="shared" si="42"/>
        <v>214</v>
      </c>
      <c r="B221" s="334" t="s">
        <v>384</v>
      </c>
      <c r="C221" s="335" t="s">
        <v>317</v>
      </c>
      <c r="D221" s="335" t="s">
        <v>140</v>
      </c>
      <c r="E221" s="336">
        <v>2</v>
      </c>
      <c r="F221" s="400" t="str" cm="1">
        <f t="array" aca="1" ref="F221" ca="1" xml:space="preserve"> IF($D221="", "", $B221 &amp; " (" &amp; INDIRECT(ADDRESS( ROW(), COLUMN() + F$5 )) &amp; ") " )</f>
        <v xml:space="preserve">也 (ㄧㄚˋ) </v>
      </c>
      <c r="G221" s="337" t="str">
        <f t="shared" si="47"/>
        <v>迦二英</v>
      </c>
      <c r="H221" s="394" t="str">
        <f t="shared" si="48"/>
        <v>iá</v>
      </c>
      <c r="I221" s="396" t="str">
        <f t="shared" si="49"/>
        <v>iá</v>
      </c>
      <c r="J221" s="381" t="str">
        <f t="shared" si="50"/>
        <v>iá</v>
      </c>
      <c r="K221" s="338" t="str">
        <f t="shared" si="51"/>
        <v>ㄧㄚˋ</v>
      </c>
      <c r="L221" s="349"/>
      <c r="M221" s="350">
        <f t="shared" si="43"/>
        <v>22</v>
      </c>
      <c r="N221" s="350">
        <f t="shared" si="44"/>
        <v>27</v>
      </c>
      <c r="O221" s="351" t="str" cm="1">
        <f t="array" ref="O221" xml:space="preserve"> IFERROR( INDEX(聲母資料表, $M221, O$5), "")</f>
        <v>英</v>
      </c>
      <c r="P221" s="351" t="str" cm="1">
        <f t="array" ref="P221" xml:space="preserve"> IFERROR( INDEX(韻母資料表, $N221, P$5), "")</f>
        <v>迦</v>
      </c>
      <c r="Q221" s="352">
        <f t="shared" si="45"/>
        <v>24</v>
      </c>
      <c r="R221" s="395" t="str">
        <f t="shared" si="52"/>
        <v>二</v>
      </c>
      <c r="S221" s="351" t="str" cm="1">
        <f t="array" ref="S221" xml:space="preserve"> IFERROR( INDEX(調符字母, Q221, 1), "")</f>
        <v>a</v>
      </c>
      <c r="T221" s="352">
        <f t="shared" si="46"/>
        <v>1</v>
      </c>
      <c r="U221" s="373" t="str" cm="1">
        <f t="array" ref="U221" xml:space="preserve"> IFERROR( INDEX(聲調對照表, $T221, $E221), "" )</f>
        <v>á</v>
      </c>
      <c r="W221" s="380" t="str" cm="1">
        <f t="array" ref="W221" xml:space="preserve"> IFERROR( IF( INDEX(聲母資料表, $M221, W$5)=0, "", INDEX(聲母資料表, $M221, W$5) ), "")</f>
        <v/>
      </c>
      <c r="X221" s="380" t="str" cm="1">
        <f t="array" ref="X221" xml:space="preserve"> IFERROR( INDEX(韻母資料表, $N221, X$5), "" )</f>
        <v>ㄧㄚ</v>
      </c>
      <c r="Y221" s="380" t="str" cm="1">
        <f t="array" ref="Y221" xml:space="preserve"> IFERROR( IF($E221="", "", INDEX(方音聲調符號表, 1, $E221) ), "" )</f>
        <v>ˋ</v>
      </c>
      <c r="AA221" s="380" t="str" cm="1">
        <f t="array" ref="AA221" xml:space="preserve"> IFERROR( IF( INDEX(聲母資料表, $M221, AA$5)=0, "", INDEX(聲母資料表, $M221, AA$5) ), "")</f>
        <v xml:space="preserve"> </v>
      </c>
      <c r="AB221" s="380" t="str" cm="1">
        <f t="array" ref="AB221" xml:space="preserve"> IFERROR( INDEX(韻母資料表, $N221, AB$5), "" )</f>
        <v>ia</v>
      </c>
      <c r="AC221" s="380" t="str">
        <f t="shared" si="53"/>
        <v>iá</v>
      </c>
      <c r="AE221" s="380" t="str" cm="1">
        <f t="array" ref="AE221" xml:space="preserve"> IFERROR( IF( INDEX(聲母資料表, $M221, AE$5)=0, "", INDEX(聲母資料表, $M221, AE$5) ), "")</f>
        <v xml:space="preserve"> </v>
      </c>
      <c r="AF221" s="380" t="str" cm="1">
        <f t="array" ref="AF221" xml:space="preserve"> IFERROR( INDEX(韻母資料表, $N221, AF$5), "" )</f>
        <v>ia</v>
      </c>
      <c r="AG221" s="380" t="str">
        <f t="shared" si="54"/>
        <v>iá</v>
      </c>
      <c r="AI221" s="380" t="str" cm="1">
        <f t="array" ref="AI221" xml:space="preserve"> IFERROR( IF( INDEX(聲母資料表, $M221, AI$5)=0, "", INDEX(聲母資料表, $M221, AI$5) ), "")</f>
        <v/>
      </c>
      <c r="AJ221" s="380" t="str" cm="1">
        <f t="array" ref="AJ221" xml:space="preserve"> IFERROR( INDEX(韻母資料表, $N221, AJ$5), "" )</f>
        <v>ia</v>
      </c>
      <c r="AK221" s="373" t="str" cm="1">
        <f t="array" ref="AK221" xml:space="preserve"> IFERROR( INDEX(閩拚聲調符號表, $T221, $E221), "" )</f>
        <v>á</v>
      </c>
      <c r="AL221" s="380" t="str">
        <f t="shared" si="55"/>
        <v>iá</v>
      </c>
    </row>
    <row r="222" spans="1:38">
      <c r="A222" s="333">
        <f t="shared" si="42"/>
        <v>215</v>
      </c>
      <c r="B222" s="334" t="s">
        <v>303</v>
      </c>
      <c r="C222" s="335"/>
      <c r="D222" s="335"/>
      <c r="E222" s="336"/>
      <c r="F222" s="400" t="str" cm="1">
        <f t="array" aca="1" ref="F222" ca="1" xml:space="preserve"> IF($D222="", "", $B222 &amp; " (" &amp; INDIRECT(ADDRESS( ROW(), COLUMN() + F$5 )) &amp; ") " )</f>
        <v/>
      </c>
      <c r="G222" s="337" t="str">
        <f t="shared" si="47"/>
        <v/>
      </c>
      <c r="H222" s="394" t="str">
        <f t="shared" si="48"/>
        <v/>
      </c>
      <c r="I222" s="396" t="str">
        <f t="shared" si="49"/>
        <v/>
      </c>
      <c r="J222" s="381" t="str">
        <f t="shared" si="50"/>
        <v/>
      </c>
      <c r="K222" s="338" t="str">
        <f t="shared" si="51"/>
        <v/>
      </c>
      <c r="L222" s="349"/>
      <c r="M222" s="350" t="str">
        <f t="shared" si="43"/>
        <v/>
      </c>
      <c r="N222" s="350" t="str">
        <f t="shared" si="44"/>
        <v/>
      </c>
      <c r="O222" s="351" t="str" cm="1">
        <f t="array" ref="O222" xml:space="preserve"> IFERROR( INDEX(聲母資料表, $M222, O$5), "")</f>
        <v/>
      </c>
      <c r="P222" s="351" t="str" cm="1">
        <f t="array" ref="P222" xml:space="preserve"> IFERROR( INDEX(韻母資料表, $N222, P$5), "")</f>
        <v/>
      </c>
      <c r="Q222" s="352" t="str">
        <f t="shared" si="45"/>
        <v/>
      </c>
      <c r="R222" s="395" t="str">
        <f t="shared" si="52"/>
        <v/>
      </c>
      <c r="S222" s="351" t="str" cm="1">
        <f t="array" ref="S222" xml:space="preserve"> IFERROR( INDEX(調符字母, Q222, 1), "")</f>
        <v/>
      </c>
      <c r="T222" s="352" t="str">
        <f t="shared" si="46"/>
        <v/>
      </c>
      <c r="U222" s="373" t="str" cm="1">
        <f t="array" ref="U222" xml:space="preserve"> IFERROR( INDEX(聲調對照表, $T222, $E222), "" )</f>
        <v/>
      </c>
      <c r="W222" s="380" t="str" cm="1">
        <f t="array" ref="W222" xml:space="preserve"> IFERROR( IF( INDEX(聲母資料表, $M222, W$5)=0, "", INDEX(聲母資料表, $M222, W$5) ), "")</f>
        <v/>
      </c>
      <c r="X222" s="380" t="str" cm="1">
        <f t="array" ref="X222" xml:space="preserve"> IFERROR( INDEX(韻母資料表, $N222, X$5), "" )</f>
        <v/>
      </c>
      <c r="Y222" s="380" t="str" cm="1">
        <f t="array" ref="Y222" xml:space="preserve"> IFERROR( IF($E222="", "", INDEX(方音聲調符號表, 1, $E222) ), "" )</f>
        <v/>
      </c>
      <c r="AA222" s="380" t="str" cm="1">
        <f t="array" ref="AA222" xml:space="preserve"> IFERROR( IF( INDEX(聲母資料表, $M222, AA$5)=0, "", INDEX(聲母資料表, $M222, AA$5) ), "")</f>
        <v/>
      </c>
      <c r="AB222" s="380" t="str" cm="1">
        <f t="array" ref="AB222" xml:space="preserve"> IFERROR( INDEX(韻母資料表, $N222, AB$5), "" )</f>
        <v/>
      </c>
      <c r="AC222" s="380" t="str">
        <f t="shared" si="53"/>
        <v/>
      </c>
      <c r="AE222" s="380" t="str" cm="1">
        <f t="array" ref="AE222" xml:space="preserve"> IFERROR( IF( INDEX(聲母資料表, $M222, AE$5)=0, "", INDEX(聲母資料表, $M222, AE$5) ), "")</f>
        <v/>
      </c>
      <c r="AF222" s="380" t="str" cm="1">
        <f t="array" ref="AF222" xml:space="preserve"> IFERROR( INDEX(韻母資料表, $N222, AF$5), "" )</f>
        <v/>
      </c>
      <c r="AG222" s="380" t="str">
        <f t="shared" si="54"/>
        <v/>
      </c>
      <c r="AI222" s="380" t="str" cm="1">
        <f t="array" ref="AI222" xml:space="preserve"> IFERROR( IF( INDEX(聲母資料表, $M222, AI$5)=0, "", INDEX(聲母資料表, $M222, AI$5) ), "")</f>
        <v/>
      </c>
      <c r="AJ222" s="380" t="str" cm="1">
        <f t="array" ref="AJ222" xml:space="preserve"> IFERROR( INDEX(韻母資料表, $N222, AJ$5), "" )</f>
        <v/>
      </c>
      <c r="AK222" s="373" t="str" cm="1">
        <f t="array" ref="AK222" xml:space="preserve"> IFERROR( INDEX(閩拚聲調符號表, $T222, $E222), "" )</f>
        <v/>
      </c>
      <c r="AL222" s="380" t="str">
        <f t="shared" si="55"/>
        <v/>
      </c>
    </row>
    <row r="223" spans="1:38">
      <c r="A223" s="333">
        <f t="shared" si="42"/>
        <v>216</v>
      </c>
      <c r="B223" s="334" t="s">
        <v>382</v>
      </c>
      <c r="C223" s="335" t="s">
        <v>307</v>
      </c>
      <c r="D223" s="335" t="s">
        <v>79</v>
      </c>
      <c r="E223" s="336">
        <v>4</v>
      </c>
      <c r="F223" s="400" t="str" cm="1">
        <f t="array" aca="1" ref="F223" ca="1" xml:space="preserve"> IF($D223="", "", $B223 &amp; " (" &amp; INDIRECT(ADDRESS( ROW(), COLUMN() + F$5 )) &amp; ") " )</f>
        <v xml:space="preserve">則 (ㄧㆻ) </v>
      </c>
      <c r="G223" s="337" t="str">
        <f t="shared" si="47"/>
        <v>經四</v>
      </c>
      <c r="H223" s="394" t="str">
        <f t="shared" si="48"/>
        <v>ik</v>
      </c>
      <c r="I223" s="396" t="str">
        <f t="shared" si="49"/>
        <v>ik</v>
      </c>
      <c r="J223" s="381" t="str">
        <f t="shared" si="50"/>
        <v>ik</v>
      </c>
      <c r="K223" s="338" t="str">
        <f t="shared" si="51"/>
        <v>ㄧㆻ</v>
      </c>
      <c r="L223" s="349"/>
      <c r="M223" s="350" t="str">
        <f t="shared" si="43"/>
        <v/>
      </c>
      <c r="N223" s="350">
        <f t="shared" si="44"/>
        <v>45</v>
      </c>
      <c r="O223" s="351" t="str" cm="1">
        <f t="array" ref="O223" xml:space="preserve"> IFERROR( INDEX(聲母資料表, $M223, O$5), "")</f>
        <v/>
      </c>
      <c r="P223" s="351" t="str" cm="1">
        <f t="array" ref="P223" xml:space="preserve"> IFERROR( INDEX(韻母資料表, $N223, P$5), "")</f>
        <v>經</v>
      </c>
      <c r="Q223" s="352">
        <f t="shared" si="45"/>
        <v>9</v>
      </c>
      <c r="R223" s="395" t="str">
        <f t="shared" si="52"/>
        <v>四</v>
      </c>
      <c r="S223" s="351" t="str" cm="1">
        <f t="array" ref="S223" xml:space="preserve"> IFERROR( INDEX(調符字母, Q223, 1), "")</f>
        <v>e</v>
      </c>
      <c r="T223" s="352">
        <f t="shared" si="46"/>
        <v>2</v>
      </c>
      <c r="U223" s="373" t="str" cm="1">
        <f t="array" ref="U223" xml:space="preserve"> IFERROR( INDEX(聲調對照表, $T223, $E223), "" )</f>
        <v>e</v>
      </c>
      <c r="W223" s="380" t="str" cm="1">
        <f t="array" ref="W223" xml:space="preserve"> IFERROR( IF( INDEX(聲母資料表, $M223, W$5)=0, "", INDEX(聲母資料表, $M223, W$5) ), "")</f>
        <v/>
      </c>
      <c r="X223" s="380" t="str" cm="1">
        <f t="array" ref="X223" xml:space="preserve"> IFERROR( INDEX(韻母資料表, $N223, X$5), "" )</f>
        <v>ㄧㆻ</v>
      </c>
      <c r="Y223" s="380" t="str" cm="1">
        <f t="array" ref="Y223" xml:space="preserve"> IFERROR( IF($E223="", "", INDEX(方音聲調符號表, 1, $E223) ), "" )</f>
        <v/>
      </c>
      <c r="AA223" s="380" t="str" cm="1">
        <f t="array" ref="AA223" xml:space="preserve"> IFERROR( IF( INDEX(聲母資料表, $M223, AA$5)=0, "", INDEX(聲母資料表, $M223, AA$5) ), "")</f>
        <v/>
      </c>
      <c r="AB223" s="380" t="str" cm="1">
        <f t="array" ref="AB223" xml:space="preserve"> IFERROR( INDEX(韻母資料表, $N223, AB$5), "" )</f>
        <v>ik</v>
      </c>
      <c r="AC223" s="380" t="str">
        <f t="shared" si="53"/>
        <v>ik</v>
      </c>
      <c r="AE223" s="380" t="str" cm="1">
        <f t="array" ref="AE223" xml:space="preserve"> IFERROR( IF( INDEX(聲母資料表, $M223, AE$5)=0, "", INDEX(聲母資料表, $M223, AE$5) ), "")</f>
        <v/>
      </c>
      <c r="AF223" s="380" t="str" cm="1">
        <f t="array" ref="AF223" xml:space="preserve"> IFERROR( INDEX(韻母資料表, $N223, AF$5), "" )</f>
        <v>ik</v>
      </c>
      <c r="AG223" s="380" t="str">
        <f t="shared" si="54"/>
        <v>ik</v>
      </c>
      <c r="AI223" s="380" t="str" cm="1">
        <f t="array" ref="AI223" xml:space="preserve"> IFERROR( IF( INDEX(聲母資料表, $M223, AI$5)=0, "", INDEX(聲母資料表, $M223, AI$5) ), "")</f>
        <v/>
      </c>
      <c r="AJ223" s="380" t="str" cm="1">
        <f t="array" ref="AJ223" xml:space="preserve"> IFERROR( INDEX(韻母資料表, $N223, AJ$5), "" )</f>
        <v>ik</v>
      </c>
      <c r="AK223" s="373" t="str" cm="1">
        <f t="array" ref="AK223" xml:space="preserve"> IFERROR( INDEX(閩拚聲調符號表, $T223, $E223), "" )</f>
        <v>ě</v>
      </c>
      <c r="AL223" s="380" t="str">
        <f t="shared" si="55"/>
        <v>ik</v>
      </c>
    </row>
    <row r="224" spans="1:38">
      <c r="A224" s="333">
        <f t="shared" si="42"/>
        <v>217</v>
      </c>
      <c r="B224" s="334" t="s">
        <v>447</v>
      </c>
      <c r="C224" s="335" t="s">
        <v>317</v>
      </c>
      <c r="D224" s="335" t="s">
        <v>162</v>
      </c>
      <c r="E224" s="336">
        <v>2</v>
      </c>
      <c r="F224" s="400" t="str" cm="1">
        <f t="array" aca="1" ref="F224" ca="1" xml:space="preserve"> IF($D224="", "", $B224 &amp; " (" &amp; INDIRECT(ADDRESS( ROW(), COLUMN() + F$5 )) &amp; ") " )</f>
        <v xml:space="preserve">有 (ㄧㄨˋ) </v>
      </c>
      <c r="G224" s="337" t="str">
        <f t="shared" si="47"/>
        <v>丩二英</v>
      </c>
      <c r="H224" s="394" t="str">
        <f t="shared" si="48"/>
        <v>iú</v>
      </c>
      <c r="I224" s="396" t="str">
        <f t="shared" si="49"/>
        <v>iú</v>
      </c>
      <c r="J224" s="381" t="str">
        <f t="shared" si="50"/>
        <v>iú</v>
      </c>
      <c r="K224" s="338" t="str">
        <f t="shared" si="51"/>
        <v>ㄧㄨˋ</v>
      </c>
      <c r="L224" s="349"/>
      <c r="M224" s="350">
        <f t="shared" si="43"/>
        <v>22</v>
      </c>
      <c r="N224" s="350">
        <f t="shared" si="44"/>
        <v>51</v>
      </c>
      <c r="O224" s="351" t="str" cm="1">
        <f t="array" ref="O224" xml:space="preserve"> IFERROR( INDEX(聲母資料表, $M224, O$5), "")</f>
        <v>英</v>
      </c>
      <c r="P224" s="351" t="str" cm="1">
        <f t="array" ref="P224" xml:space="preserve"> IFERROR( INDEX(韻母資料表, $N224, P$5), "")</f>
        <v>丩</v>
      </c>
      <c r="Q224" s="352">
        <f t="shared" si="45"/>
        <v>30</v>
      </c>
      <c r="R224" s="395" t="str">
        <f t="shared" si="52"/>
        <v>二</v>
      </c>
      <c r="S224" s="351" t="str" cm="1">
        <f t="array" ref="S224" xml:space="preserve"> IFERROR( INDEX(調符字母, Q224, 1), "")</f>
        <v>u</v>
      </c>
      <c r="T224" s="352">
        <f t="shared" si="46"/>
        <v>6</v>
      </c>
      <c r="U224" s="373" t="str" cm="1">
        <f t="array" ref="U224" xml:space="preserve"> IFERROR( INDEX(聲調對照表, $T224, $E224), "" )</f>
        <v>ú</v>
      </c>
      <c r="W224" s="380" t="str" cm="1">
        <f t="array" ref="W224" xml:space="preserve"> IFERROR( IF( INDEX(聲母資料表, $M224, W$5)=0, "", INDEX(聲母資料表, $M224, W$5) ), "")</f>
        <v/>
      </c>
      <c r="X224" s="380" t="str" cm="1">
        <f t="array" ref="X224" xml:space="preserve"> IFERROR( INDEX(韻母資料表, $N224, X$5), "" )</f>
        <v>ㄧㄨ</v>
      </c>
      <c r="Y224" s="380" t="str" cm="1">
        <f t="array" ref="Y224" xml:space="preserve"> IFERROR( IF($E224="", "", INDEX(方音聲調符號表, 1, $E224) ), "" )</f>
        <v>ˋ</v>
      </c>
      <c r="AA224" s="380" t="str" cm="1">
        <f t="array" ref="AA224" xml:space="preserve"> IFERROR( IF( INDEX(聲母資料表, $M224, AA$5)=0, "", INDEX(聲母資料表, $M224, AA$5) ), "")</f>
        <v xml:space="preserve"> </v>
      </c>
      <c r="AB224" s="380" t="str" cm="1">
        <f t="array" ref="AB224" xml:space="preserve"> IFERROR( INDEX(韻母資料表, $N224, AB$5), "" )</f>
        <v>iu</v>
      </c>
      <c r="AC224" s="380" t="str">
        <f t="shared" si="53"/>
        <v>iú</v>
      </c>
      <c r="AE224" s="380" t="str" cm="1">
        <f t="array" ref="AE224" xml:space="preserve"> IFERROR( IF( INDEX(聲母資料表, $M224, AE$5)=0, "", INDEX(聲母資料表, $M224, AE$5) ), "")</f>
        <v xml:space="preserve"> </v>
      </c>
      <c r="AF224" s="380" t="str" cm="1">
        <f t="array" ref="AF224" xml:space="preserve"> IFERROR( INDEX(韻母資料表, $N224, AF$5), "" )</f>
        <v>iu</v>
      </c>
      <c r="AG224" s="380" t="str">
        <f t="shared" si="54"/>
        <v>iú</v>
      </c>
      <c r="AI224" s="380" t="str" cm="1">
        <f t="array" ref="AI224" xml:space="preserve"> IFERROR( IF( INDEX(聲母資料表, $M224, AI$5)=0, "", INDEX(聲母資料表, $M224, AI$5) ), "")</f>
        <v/>
      </c>
      <c r="AJ224" s="380" t="str" cm="1">
        <f t="array" ref="AJ224" xml:space="preserve"> IFERROR( INDEX(韻母資料表, $N224, AJ$5), "" )</f>
        <v>iu</v>
      </c>
      <c r="AK224" s="373" t="str" cm="1">
        <f t="array" ref="AK224" xml:space="preserve"> IFERROR( INDEX(閩拚聲調符號表, $T224, $E224), "" )</f>
        <v>ú</v>
      </c>
      <c r="AL224" s="380" t="str">
        <f t="shared" si="55"/>
        <v>iú</v>
      </c>
    </row>
    <row r="225" spans="1:38">
      <c r="A225" s="333">
        <f t="shared" si="42"/>
        <v>218</v>
      </c>
      <c r="B225" s="334" t="s">
        <v>448</v>
      </c>
      <c r="C225" s="335" t="s">
        <v>296</v>
      </c>
      <c r="D225" s="335" t="s">
        <v>49</v>
      </c>
      <c r="E225" s="336">
        <v>3</v>
      </c>
      <c r="F225" s="400" t="str" cm="1">
        <f t="array" aca="1" ref="F225" ca="1" xml:space="preserve"> IF($D225="", "", $B225 &amp; " (" &amp; INDIRECT(ADDRESS( ROW(), COLUMN() + F$5 )) &amp; ") " )</f>
        <v xml:space="preserve">去 (ㄧ˪) </v>
      </c>
      <c r="G225" s="337" t="str">
        <f t="shared" si="47"/>
        <v>居三</v>
      </c>
      <c r="H225" s="394" t="str">
        <f t="shared" si="48"/>
        <v>ì</v>
      </c>
      <c r="I225" s="396" t="str">
        <f t="shared" si="49"/>
        <v>ì</v>
      </c>
      <c r="J225" s="381" t="str">
        <f t="shared" si="50"/>
        <v>ǐ</v>
      </c>
      <c r="K225" s="338" t="str">
        <f t="shared" si="51"/>
        <v>ㄧ˪</v>
      </c>
      <c r="L225" s="349"/>
      <c r="M225" s="350" t="str">
        <f t="shared" si="43"/>
        <v/>
      </c>
      <c r="N225" s="350">
        <f t="shared" si="44"/>
        <v>23</v>
      </c>
      <c r="O225" s="351" t="str" cm="1">
        <f t="array" ref="O225" xml:space="preserve"> IFERROR( INDEX(聲母資料表, $M225, O$5), "")</f>
        <v/>
      </c>
      <c r="P225" s="351" t="str" cm="1">
        <f t="array" ref="P225" xml:space="preserve"> IFERROR( INDEX(韻母資料表, $N225, P$5), "")</f>
        <v>居</v>
      </c>
      <c r="Q225" s="352">
        <f t="shared" si="45"/>
        <v>29</v>
      </c>
      <c r="R225" s="395" t="str">
        <f t="shared" si="52"/>
        <v>三</v>
      </c>
      <c r="S225" s="351" t="str" cm="1">
        <f t="array" ref="S225" xml:space="preserve"> IFERROR( INDEX(調符字母, Q225, 1), "")</f>
        <v>i</v>
      </c>
      <c r="T225" s="352">
        <f t="shared" si="46"/>
        <v>3</v>
      </c>
      <c r="U225" s="373" t="str" cm="1">
        <f t="array" ref="U225" xml:space="preserve"> IFERROR( INDEX(聲調對照表, $T225, $E225), "" )</f>
        <v>ì</v>
      </c>
      <c r="W225" s="380" t="str" cm="1">
        <f t="array" ref="W225" xml:space="preserve"> IFERROR( IF( INDEX(聲母資料表, $M225, W$5)=0, "", INDEX(聲母資料表, $M225, W$5) ), "")</f>
        <v/>
      </c>
      <c r="X225" s="380" t="str" cm="1">
        <f t="array" ref="X225" xml:space="preserve"> IFERROR( INDEX(韻母資料表, $N225, X$5), "" )</f>
        <v>ㄧ</v>
      </c>
      <c r="Y225" s="380" t="str" cm="1">
        <f t="array" ref="Y225" xml:space="preserve"> IFERROR( IF($E225="", "", INDEX(方音聲調符號表, 1, $E225) ), "" )</f>
        <v>˪</v>
      </c>
      <c r="AA225" s="380" t="str" cm="1">
        <f t="array" ref="AA225" xml:space="preserve"> IFERROR( IF( INDEX(聲母資料表, $M225, AA$5)=0, "", INDEX(聲母資料表, $M225, AA$5) ), "")</f>
        <v/>
      </c>
      <c r="AB225" s="380" t="str" cm="1">
        <f t="array" ref="AB225" xml:space="preserve"> IFERROR( INDEX(韻母資料表, $N225, AB$5), "" )</f>
        <v>i</v>
      </c>
      <c r="AC225" s="380" t="str">
        <f t="shared" si="53"/>
        <v>ì</v>
      </c>
      <c r="AE225" s="380" t="str" cm="1">
        <f t="array" ref="AE225" xml:space="preserve"> IFERROR( IF( INDEX(聲母資料表, $M225, AE$5)=0, "", INDEX(聲母資料表, $M225, AE$5) ), "")</f>
        <v/>
      </c>
      <c r="AF225" s="380" t="str" cm="1">
        <f t="array" ref="AF225" xml:space="preserve"> IFERROR( INDEX(韻母資料表, $N225, AF$5), "" )</f>
        <v>i</v>
      </c>
      <c r="AG225" s="380" t="str">
        <f t="shared" si="54"/>
        <v>ì</v>
      </c>
      <c r="AI225" s="380" t="str" cm="1">
        <f t="array" ref="AI225" xml:space="preserve"> IFERROR( IF( INDEX(聲母資料表, $M225, AI$5)=0, "", INDEX(聲母資料表, $M225, AI$5) ), "")</f>
        <v/>
      </c>
      <c r="AJ225" s="380" t="str" cm="1">
        <f t="array" ref="AJ225" xml:space="preserve"> IFERROR( INDEX(韻母資料表, $N225, AJ$5), "" )</f>
        <v>i</v>
      </c>
      <c r="AK225" s="373" t="str" cm="1">
        <f t="array" ref="AK225" xml:space="preserve"> IFERROR( INDEX(閩拚聲調符號表, $T225, $E225), "" )</f>
        <v>ǐ</v>
      </c>
      <c r="AL225" s="380" t="str">
        <f t="shared" si="55"/>
        <v>ǐ</v>
      </c>
    </row>
    <row r="226" spans="1:38">
      <c r="A226" s="333">
        <f t="shared" si="42"/>
        <v>219</v>
      </c>
      <c r="B226" s="334" t="s">
        <v>449</v>
      </c>
      <c r="C226" s="335" t="s">
        <v>294</v>
      </c>
      <c r="D226" s="335" t="s">
        <v>68</v>
      </c>
      <c r="E226" s="336">
        <v>4</v>
      </c>
      <c r="F226" s="400" t="str" cm="1">
        <f t="array" aca="1" ref="F226" ca="1" xml:space="preserve"> IF($D226="", "", $B226 &amp; " (" &amp; INDIRECT(ADDRESS( ROW(), COLUMN() + F$5 )) &amp; ") " )</f>
        <v xml:space="preserve">國 (ㄎㆦㆻ) </v>
      </c>
      <c r="G226" s="337" t="str">
        <f t="shared" si="47"/>
        <v>公四去</v>
      </c>
      <c r="H226" s="394" t="str">
        <f t="shared" si="48"/>
        <v>khok</v>
      </c>
      <c r="I226" s="396" t="str">
        <f t="shared" si="49"/>
        <v>khok</v>
      </c>
      <c r="J226" s="381" t="str">
        <f t="shared" si="50"/>
        <v>kǒk</v>
      </c>
      <c r="K226" s="338" t="str">
        <f t="shared" si="51"/>
        <v>ㄎㆦㆻ</v>
      </c>
      <c r="L226" s="349"/>
      <c r="M226" s="350">
        <f t="shared" si="43"/>
        <v>10</v>
      </c>
      <c r="N226" s="350">
        <f t="shared" si="44"/>
        <v>64</v>
      </c>
      <c r="O226" s="351" t="str" cm="1">
        <f t="array" ref="O226" xml:space="preserve"> IFERROR( INDEX(聲母資料表, $M226, O$5), "")</f>
        <v>去</v>
      </c>
      <c r="P226" s="351" t="str" cm="1">
        <f t="array" ref="P226" xml:space="preserve"> IFERROR( INDEX(韻母資料表, $N226, P$5), "")</f>
        <v>公</v>
      </c>
      <c r="Q226" s="352">
        <f t="shared" si="45"/>
        <v>7</v>
      </c>
      <c r="R226" s="395" t="str">
        <f t="shared" si="52"/>
        <v>四</v>
      </c>
      <c r="S226" s="351" t="str" cm="1">
        <f t="array" ref="S226" xml:space="preserve"> IFERROR( INDEX(調符字母, Q226, 1), "")</f>
        <v>o</v>
      </c>
      <c r="T226" s="352">
        <f t="shared" si="46"/>
        <v>4</v>
      </c>
      <c r="U226" s="373" t="str" cm="1">
        <f t="array" ref="U226" xml:space="preserve"> IFERROR( INDEX(聲調對照表, $T226, $E226), "" )</f>
        <v>o</v>
      </c>
      <c r="W226" s="380" t="str" cm="1">
        <f t="array" ref="W226" xml:space="preserve"> IFERROR( IF( INDEX(聲母資料表, $M226, W$5)=0, "", INDEX(聲母資料表, $M226, W$5) ), "")</f>
        <v>ㄎ</v>
      </c>
      <c r="X226" s="380" t="str" cm="1">
        <f t="array" ref="X226" xml:space="preserve"> IFERROR( INDEX(韻母資料表, $N226, X$5), "" )</f>
        <v>ㆦㆻ</v>
      </c>
      <c r="Y226" s="380" t="str" cm="1">
        <f t="array" ref="Y226" xml:space="preserve"> IFERROR( IF($E226="", "", INDEX(方音聲調符號表, 1, $E226) ), "" )</f>
        <v/>
      </c>
      <c r="AA226" s="380" t="str" cm="1">
        <f t="array" ref="AA226" xml:space="preserve"> IFERROR( IF( INDEX(聲母資料表, $M226, AA$5)=0, "", INDEX(聲母資料表, $M226, AA$5) ), "")</f>
        <v>kh</v>
      </c>
      <c r="AB226" s="380" t="str" cm="1">
        <f t="array" ref="AB226" xml:space="preserve"> IFERROR( INDEX(韻母資料表, $N226, AB$5), "" )</f>
        <v>ok</v>
      </c>
      <c r="AC226" s="380" t="str">
        <f t="shared" si="53"/>
        <v>ok</v>
      </c>
      <c r="AE226" s="380" t="str" cm="1">
        <f t="array" ref="AE226" xml:space="preserve"> IFERROR( IF( INDEX(聲母資料表, $M226, AE$5)=0, "", INDEX(聲母資料表, $M226, AE$5) ), "")</f>
        <v>kh</v>
      </c>
      <c r="AF226" s="380" t="str" cm="1">
        <f t="array" ref="AF226" xml:space="preserve"> IFERROR( INDEX(韻母資料表, $N226, AF$5), "" )</f>
        <v>ok</v>
      </c>
      <c r="AG226" s="380" t="str">
        <f t="shared" si="54"/>
        <v>ok</v>
      </c>
      <c r="AI226" s="380" t="str" cm="1">
        <f t="array" ref="AI226" xml:space="preserve"> IFERROR( IF( INDEX(聲母資料表, $M226, AI$5)=0, "", INDEX(聲母資料表, $M226, AI$5) ), "")</f>
        <v>k</v>
      </c>
      <c r="AJ226" s="380" t="str" cm="1">
        <f t="array" ref="AJ226" xml:space="preserve"> IFERROR( INDEX(韻母資料表, $N226, AJ$5), "" )</f>
        <v>ok</v>
      </c>
      <c r="AK226" s="373" t="str" cm="1">
        <f t="array" ref="AK226" xml:space="preserve"> IFERROR( INDEX(閩拚聲調符號表, $T226, $E226), "" )</f>
        <v>ǒ</v>
      </c>
      <c r="AL226" s="380" t="str">
        <f t="shared" si="55"/>
        <v>ǒk</v>
      </c>
    </row>
    <row r="227" spans="1:38">
      <c r="A227" s="333">
        <f t="shared" si="42"/>
        <v>220</v>
      </c>
      <c r="B227" s="334" t="s">
        <v>450</v>
      </c>
      <c r="C227" s="335" t="s">
        <v>326</v>
      </c>
      <c r="D227" s="335" t="s">
        <v>73</v>
      </c>
      <c r="E227" s="336">
        <v>5</v>
      </c>
      <c r="F227" s="400" t="str" cm="1">
        <f t="array" aca="1" ref="F227" ca="1" xml:space="preserve"> IF($D227="", "", $B227 &amp; " (" &amp; INDIRECT(ADDRESS( ROW(), COLUMN() + F$5 )) &amp; ") " )</f>
        <v xml:space="preserve">懷 (ㄏㄨㄞˊ) </v>
      </c>
      <c r="G227" s="337" t="str">
        <f t="shared" si="47"/>
        <v>乖五喜</v>
      </c>
      <c r="H227" s="394" t="str">
        <f t="shared" si="48"/>
        <v>huâi</v>
      </c>
      <c r="I227" s="396" t="str">
        <f t="shared" si="49"/>
        <v>huâi</v>
      </c>
      <c r="J227" s="381" t="str">
        <f t="shared" si="50"/>
        <v>huài</v>
      </c>
      <c r="K227" s="338" t="str">
        <f t="shared" si="51"/>
        <v>ㄏㄨㄞˊ</v>
      </c>
      <c r="L227" s="349"/>
      <c r="M227" s="350">
        <f t="shared" si="43"/>
        <v>21</v>
      </c>
      <c r="N227" s="350">
        <f t="shared" si="44"/>
        <v>70</v>
      </c>
      <c r="O227" s="351" t="str" cm="1">
        <f t="array" ref="O227" xml:space="preserve"> IFERROR( INDEX(聲母資料表, $M227, O$5), "")</f>
        <v>喜</v>
      </c>
      <c r="P227" s="351" t="str" cm="1">
        <f t="array" ref="P227" xml:space="preserve"> IFERROR( INDEX(韻母資料表, $N227, P$5), "")</f>
        <v>乖</v>
      </c>
      <c r="Q227" s="352">
        <f t="shared" si="45"/>
        <v>8</v>
      </c>
      <c r="R227" s="395" t="str">
        <f t="shared" si="52"/>
        <v>五</v>
      </c>
      <c r="S227" s="351" t="str" cm="1">
        <f t="array" ref="S227" xml:space="preserve"> IFERROR( INDEX(調符字母, Q227, 1), "")</f>
        <v>a</v>
      </c>
      <c r="T227" s="352">
        <f t="shared" si="46"/>
        <v>1</v>
      </c>
      <c r="U227" s="373" t="str" cm="1">
        <f t="array" ref="U227" xml:space="preserve"> IFERROR( INDEX(聲調對照表, $T227, $E227), "" )</f>
        <v>â</v>
      </c>
      <c r="W227" s="380" t="str" cm="1">
        <f t="array" ref="W227" xml:space="preserve"> IFERROR( IF( INDEX(聲母資料表, $M227, W$5)=0, "", INDEX(聲母資料表, $M227, W$5) ), "")</f>
        <v>ㄏ</v>
      </c>
      <c r="X227" s="380" t="str" cm="1">
        <f t="array" ref="X227" xml:space="preserve"> IFERROR( INDEX(韻母資料表, $N227, X$5), "" )</f>
        <v>ㄨㄞ</v>
      </c>
      <c r="Y227" s="380" t="str" cm="1">
        <f t="array" ref="Y227" xml:space="preserve"> IFERROR( IF($E227="", "", INDEX(方音聲調符號表, 1, $E227) ), "" )</f>
        <v>ˊ</v>
      </c>
      <c r="AA227" s="380" t="str" cm="1">
        <f t="array" ref="AA227" xml:space="preserve"> IFERROR( IF( INDEX(聲母資料表, $M227, AA$5)=0, "", INDEX(聲母資料表, $M227, AA$5) ), "")</f>
        <v>h</v>
      </c>
      <c r="AB227" s="380" t="str" cm="1">
        <f t="array" ref="AB227" xml:space="preserve"> IFERROR( INDEX(韻母資料表, $N227, AB$5), "" )</f>
        <v>uai</v>
      </c>
      <c r="AC227" s="380" t="str">
        <f t="shared" si="53"/>
        <v>uâi</v>
      </c>
      <c r="AE227" s="380" t="str" cm="1">
        <f t="array" ref="AE227" xml:space="preserve"> IFERROR( IF( INDEX(聲母資料表, $M227, AE$5)=0, "", INDEX(聲母資料表, $M227, AE$5) ), "")</f>
        <v>h</v>
      </c>
      <c r="AF227" s="380" t="str" cm="1">
        <f t="array" ref="AF227" xml:space="preserve"> IFERROR( INDEX(韻母資料表, $N227, AF$5), "" )</f>
        <v>uai</v>
      </c>
      <c r="AG227" s="380" t="str">
        <f t="shared" si="54"/>
        <v>uâi</v>
      </c>
      <c r="AI227" s="380" t="str" cm="1">
        <f t="array" ref="AI227" xml:space="preserve"> IFERROR( IF( INDEX(聲母資料表, $M227, AI$5)=0, "", INDEX(聲母資料表, $M227, AI$5) ), "")</f>
        <v>h</v>
      </c>
      <c r="AJ227" s="380" t="str" cm="1">
        <f t="array" ref="AJ227" xml:space="preserve"> IFERROR( INDEX(韻母資料表, $N227, AJ$5), "" )</f>
        <v>uai</v>
      </c>
      <c r="AK227" s="373" t="str" cm="1">
        <f t="array" ref="AK227" xml:space="preserve"> IFERROR( INDEX(閩拚聲調符號表, $T227, $E227), "" )</f>
        <v>à</v>
      </c>
      <c r="AL227" s="380" t="str">
        <f t="shared" si="55"/>
        <v>uài</v>
      </c>
    </row>
    <row r="228" spans="1:38">
      <c r="A228" s="333">
        <f t="shared" si="42"/>
        <v>221</v>
      </c>
      <c r="B228" s="334" t="s">
        <v>451</v>
      </c>
      <c r="C228" s="335" t="s">
        <v>326</v>
      </c>
      <c r="D228" s="335" t="s">
        <v>115</v>
      </c>
      <c r="E228" s="336">
        <v>1</v>
      </c>
      <c r="F228" s="400" t="str" cm="1">
        <f t="array" aca="1" ref="F228" ca="1" xml:space="preserve"> IF($D228="", "", $B228 &amp; " (" &amp; INDIRECT(ADDRESS( ROW(), COLUMN() + F$5 )) &amp; ") " )</f>
        <v xml:space="preserve">鄉 (ㄏㄧㄤ) </v>
      </c>
      <c r="G228" s="337" t="str">
        <f t="shared" si="47"/>
        <v>姜一喜</v>
      </c>
      <c r="H228" s="394" t="str">
        <f t="shared" si="48"/>
        <v>hiang</v>
      </c>
      <c r="I228" s="396" t="str">
        <f t="shared" si="49"/>
        <v>hiang</v>
      </c>
      <c r="J228" s="381" t="str">
        <f t="shared" si="50"/>
        <v>hiāng</v>
      </c>
      <c r="K228" s="338" t="str">
        <f t="shared" si="51"/>
        <v>ㄏㄧㄤ</v>
      </c>
      <c r="L228" s="349"/>
      <c r="M228" s="350">
        <f t="shared" si="43"/>
        <v>21</v>
      </c>
      <c r="N228" s="350">
        <f t="shared" si="44"/>
        <v>34</v>
      </c>
      <c r="O228" s="351" t="str" cm="1">
        <f t="array" ref="O228" xml:space="preserve"> IFERROR( INDEX(聲母資料表, $M228, O$5), "")</f>
        <v>喜</v>
      </c>
      <c r="P228" s="351" t="str" cm="1">
        <f t="array" ref="P228" xml:space="preserve"> IFERROR( INDEX(韻母資料表, $N228, P$5), "")</f>
        <v>姜</v>
      </c>
      <c r="Q228" s="352">
        <f t="shared" si="45"/>
        <v>18</v>
      </c>
      <c r="R228" s="395" t="str">
        <f t="shared" si="52"/>
        <v>一</v>
      </c>
      <c r="S228" s="351" t="str" cm="1">
        <f t="array" ref="S228" xml:space="preserve"> IFERROR( INDEX(調符字母, Q228, 1), "")</f>
        <v>a</v>
      </c>
      <c r="T228" s="352">
        <f t="shared" si="46"/>
        <v>1</v>
      </c>
      <c r="U228" s="373" t="str" cm="1">
        <f t="array" ref="U228" xml:space="preserve"> IFERROR( INDEX(聲調對照表, $T228, $E228), "" )</f>
        <v>a</v>
      </c>
      <c r="W228" s="380" t="str" cm="1">
        <f t="array" ref="W228" xml:space="preserve"> IFERROR( IF( INDEX(聲母資料表, $M228, W$5)=0, "", INDEX(聲母資料表, $M228, W$5) ), "")</f>
        <v>ㄏ</v>
      </c>
      <c r="X228" s="380" t="str" cm="1">
        <f t="array" ref="X228" xml:space="preserve"> IFERROR( INDEX(韻母資料表, $N228, X$5), "" )</f>
        <v>ㄧㄤ</v>
      </c>
      <c r="Y228" s="380" t="str" cm="1">
        <f t="array" ref="Y228" xml:space="preserve"> IFERROR( IF($E228="", "", INDEX(方音聲調符號表, 1, $E228) ), "" )</f>
        <v/>
      </c>
      <c r="AA228" s="380" t="str" cm="1">
        <f t="array" ref="AA228" xml:space="preserve"> IFERROR( IF( INDEX(聲母資料表, $M228, AA$5)=0, "", INDEX(聲母資料表, $M228, AA$5) ), "")</f>
        <v>h</v>
      </c>
      <c r="AB228" s="380" t="str" cm="1">
        <f t="array" ref="AB228" xml:space="preserve"> IFERROR( INDEX(韻母資料表, $N228, AB$5), "" )</f>
        <v>iang</v>
      </c>
      <c r="AC228" s="380" t="str">
        <f t="shared" si="53"/>
        <v>iang</v>
      </c>
      <c r="AE228" s="380" t="str" cm="1">
        <f t="array" ref="AE228" xml:space="preserve"> IFERROR( IF( INDEX(聲母資料表, $M228, AE$5)=0, "", INDEX(聲母資料表, $M228, AE$5) ), "")</f>
        <v>h</v>
      </c>
      <c r="AF228" s="380" t="str" cm="1">
        <f t="array" ref="AF228" xml:space="preserve"> IFERROR( INDEX(韻母資料表, $N228, AF$5), "" )</f>
        <v>iang</v>
      </c>
      <c r="AG228" s="380" t="str">
        <f t="shared" si="54"/>
        <v>iang</v>
      </c>
      <c r="AI228" s="380" t="str" cm="1">
        <f t="array" ref="AI228" xml:space="preserve"> IFERROR( IF( INDEX(聲母資料表, $M228, AI$5)=0, "", INDEX(聲母資料表, $M228, AI$5) ), "")</f>
        <v>h</v>
      </c>
      <c r="AJ228" s="380" t="str" cm="1">
        <f t="array" ref="AJ228" xml:space="preserve"> IFERROR( INDEX(韻母資料表, $N228, AJ$5), "" )</f>
        <v>iang</v>
      </c>
      <c r="AK228" s="373" t="str" cm="1">
        <f t="array" ref="AK228" xml:space="preserve"> IFERROR( INDEX(閩拚聲調符號表, $T228, $E228), "" )</f>
        <v>ā</v>
      </c>
      <c r="AL228" s="380" t="str">
        <f t="shared" si="55"/>
        <v>iāng</v>
      </c>
    </row>
    <row r="229" spans="1:38">
      <c r="A229" s="333">
        <f t="shared" si="42"/>
        <v>222</v>
      </c>
      <c r="B229" s="334" t="s">
        <v>303</v>
      </c>
      <c r="C229" s="335"/>
      <c r="D229" s="335"/>
      <c r="E229" s="336"/>
      <c r="F229" s="400" t="str" cm="1">
        <f t="array" aca="1" ref="F229" ca="1" xml:space="preserve"> IF($D229="", "", $B229 &amp; " (" &amp; INDIRECT(ADDRESS( ROW(), COLUMN() + F$5 )) &amp; ") " )</f>
        <v/>
      </c>
      <c r="G229" s="337" t="str">
        <f t="shared" si="47"/>
        <v/>
      </c>
      <c r="H229" s="394" t="str">
        <f t="shared" si="48"/>
        <v/>
      </c>
      <c r="I229" s="396" t="str">
        <f t="shared" si="49"/>
        <v/>
      </c>
      <c r="J229" s="381" t="str">
        <f t="shared" si="50"/>
        <v/>
      </c>
      <c r="K229" s="338" t="str">
        <f t="shared" si="51"/>
        <v/>
      </c>
      <c r="L229" s="349"/>
      <c r="M229" s="350" t="str">
        <f t="shared" si="43"/>
        <v/>
      </c>
      <c r="N229" s="350" t="str">
        <f t="shared" si="44"/>
        <v/>
      </c>
      <c r="O229" s="351" t="str" cm="1">
        <f t="array" ref="O229" xml:space="preserve"> IFERROR( INDEX(聲母資料表, $M229, O$5), "")</f>
        <v/>
      </c>
      <c r="P229" s="351" t="str" cm="1">
        <f t="array" ref="P229" xml:space="preserve"> IFERROR( INDEX(韻母資料表, $N229, P$5), "")</f>
        <v/>
      </c>
      <c r="Q229" s="352" t="str">
        <f t="shared" si="45"/>
        <v/>
      </c>
      <c r="R229" s="395" t="str">
        <f t="shared" si="52"/>
        <v/>
      </c>
      <c r="S229" s="351" t="str" cm="1">
        <f t="array" ref="S229" xml:space="preserve"> IFERROR( INDEX(調符字母, Q229, 1), "")</f>
        <v/>
      </c>
      <c r="T229" s="352" t="str">
        <f t="shared" si="46"/>
        <v/>
      </c>
      <c r="U229" s="373" t="str" cm="1">
        <f t="array" ref="U229" xml:space="preserve"> IFERROR( INDEX(聲調對照表, $T229, $E229), "" )</f>
        <v/>
      </c>
      <c r="W229" s="380" t="str" cm="1">
        <f t="array" ref="W229" xml:space="preserve"> IFERROR( IF( INDEX(聲母資料表, $M229, W$5)=0, "", INDEX(聲母資料表, $M229, W$5) ), "")</f>
        <v/>
      </c>
      <c r="X229" s="380" t="str" cm="1">
        <f t="array" ref="X229" xml:space="preserve"> IFERROR( INDEX(韻母資料表, $N229, X$5), "" )</f>
        <v/>
      </c>
      <c r="Y229" s="380" t="str" cm="1">
        <f t="array" ref="Y229" xml:space="preserve"> IFERROR( IF($E229="", "", INDEX(方音聲調符號表, 1, $E229) ), "" )</f>
        <v/>
      </c>
      <c r="AA229" s="380" t="str" cm="1">
        <f t="array" ref="AA229" xml:space="preserve"> IFERROR( IF( INDEX(聲母資料表, $M229, AA$5)=0, "", INDEX(聲母資料表, $M229, AA$5) ), "")</f>
        <v/>
      </c>
      <c r="AB229" s="380" t="str" cm="1">
        <f t="array" ref="AB229" xml:space="preserve"> IFERROR( INDEX(韻母資料表, $N229, AB$5), "" )</f>
        <v/>
      </c>
      <c r="AC229" s="380" t="str">
        <f t="shared" si="53"/>
        <v/>
      </c>
      <c r="AE229" s="380" t="str" cm="1">
        <f t="array" ref="AE229" xml:space="preserve"> IFERROR( IF( INDEX(聲母資料表, $M229, AE$5)=0, "", INDEX(聲母資料表, $M229, AE$5) ), "")</f>
        <v/>
      </c>
      <c r="AF229" s="380" t="str" cm="1">
        <f t="array" ref="AF229" xml:space="preserve"> IFERROR( INDEX(韻母資料表, $N229, AF$5), "" )</f>
        <v/>
      </c>
      <c r="AG229" s="380" t="str">
        <f t="shared" si="54"/>
        <v/>
      </c>
      <c r="AI229" s="380" t="str" cm="1">
        <f t="array" ref="AI229" xml:space="preserve"> IFERROR( IF( INDEX(聲母資料表, $M229, AI$5)=0, "", INDEX(聲母資料表, $M229, AI$5) ), "")</f>
        <v/>
      </c>
      <c r="AJ229" s="380" t="str" cm="1">
        <f t="array" ref="AJ229" xml:space="preserve"> IFERROR( INDEX(韻母資料表, $N229, AJ$5), "" )</f>
        <v/>
      </c>
      <c r="AK229" s="373" t="str" cm="1">
        <f t="array" ref="AK229" xml:space="preserve"> IFERROR( INDEX(閩拚聲調符號表, $T229, $E229), "" )</f>
        <v/>
      </c>
      <c r="AL229" s="380" t="str">
        <f t="shared" si="55"/>
        <v/>
      </c>
    </row>
    <row r="230" spans="1:38">
      <c r="A230" s="333">
        <f t="shared" si="42"/>
        <v>223</v>
      </c>
      <c r="B230" s="334" t="s">
        <v>452</v>
      </c>
      <c r="C230" s="335" t="s">
        <v>317</v>
      </c>
      <c r="D230" s="335" t="s">
        <v>162</v>
      </c>
      <c r="E230" s="336">
        <v>1</v>
      </c>
      <c r="F230" s="400" t="str" cm="1">
        <f t="array" aca="1" ref="F230" ca="1" xml:space="preserve"> IF($D230="", "", $B230 &amp; " (" &amp; INDIRECT(ADDRESS( ROW(), COLUMN() + F$5 )) &amp; ") " )</f>
        <v xml:space="preserve">憂 (ㄧㄨ) </v>
      </c>
      <c r="G230" s="337" t="str">
        <f t="shared" si="47"/>
        <v>丩一英</v>
      </c>
      <c r="H230" s="394" t="str">
        <f t="shared" si="48"/>
        <v>iu</v>
      </c>
      <c r="I230" s="396" t="str">
        <f t="shared" si="49"/>
        <v>iu</v>
      </c>
      <c r="J230" s="381" t="str">
        <f t="shared" si="50"/>
        <v>iū</v>
      </c>
      <c r="K230" s="338" t="str">
        <f t="shared" si="51"/>
        <v>ㄧㄨ</v>
      </c>
      <c r="L230" s="349"/>
      <c r="M230" s="350">
        <f t="shared" si="43"/>
        <v>22</v>
      </c>
      <c r="N230" s="350">
        <f t="shared" si="44"/>
        <v>51</v>
      </c>
      <c r="O230" s="351" t="str" cm="1">
        <f t="array" ref="O230" xml:space="preserve"> IFERROR( INDEX(聲母資料表, $M230, O$5), "")</f>
        <v>英</v>
      </c>
      <c r="P230" s="351" t="str" cm="1">
        <f t="array" ref="P230" xml:space="preserve"> IFERROR( INDEX(韻母資料表, $N230, P$5), "")</f>
        <v>丩</v>
      </c>
      <c r="Q230" s="352">
        <f t="shared" si="45"/>
        <v>30</v>
      </c>
      <c r="R230" s="395" t="str">
        <f t="shared" si="52"/>
        <v>一</v>
      </c>
      <c r="S230" s="351" t="str" cm="1">
        <f t="array" ref="S230" xml:space="preserve"> IFERROR( INDEX(調符字母, Q230, 1), "")</f>
        <v>u</v>
      </c>
      <c r="T230" s="352">
        <f t="shared" si="46"/>
        <v>6</v>
      </c>
      <c r="U230" s="373" t="str" cm="1">
        <f t="array" ref="U230" xml:space="preserve"> IFERROR( INDEX(聲調對照表, $T230, $E230), "" )</f>
        <v>u</v>
      </c>
      <c r="W230" s="380" t="str" cm="1">
        <f t="array" ref="W230" xml:space="preserve"> IFERROR( IF( INDEX(聲母資料表, $M230, W$5)=0, "", INDEX(聲母資料表, $M230, W$5) ), "")</f>
        <v/>
      </c>
      <c r="X230" s="380" t="str" cm="1">
        <f t="array" ref="X230" xml:space="preserve"> IFERROR( INDEX(韻母資料表, $N230, X$5), "" )</f>
        <v>ㄧㄨ</v>
      </c>
      <c r="Y230" s="380" t="str" cm="1">
        <f t="array" ref="Y230" xml:space="preserve"> IFERROR( IF($E230="", "", INDEX(方音聲調符號表, 1, $E230) ), "" )</f>
        <v/>
      </c>
      <c r="AA230" s="380" t="str" cm="1">
        <f t="array" ref="AA230" xml:space="preserve"> IFERROR( IF( INDEX(聲母資料表, $M230, AA$5)=0, "", INDEX(聲母資料表, $M230, AA$5) ), "")</f>
        <v xml:space="preserve"> </v>
      </c>
      <c r="AB230" s="380" t="str" cm="1">
        <f t="array" ref="AB230" xml:space="preserve"> IFERROR( INDEX(韻母資料表, $N230, AB$5), "" )</f>
        <v>iu</v>
      </c>
      <c r="AC230" s="380" t="str">
        <f t="shared" si="53"/>
        <v>iu</v>
      </c>
      <c r="AE230" s="380" t="str" cm="1">
        <f t="array" ref="AE230" xml:space="preserve"> IFERROR( IF( INDEX(聲母資料表, $M230, AE$5)=0, "", INDEX(聲母資料表, $M230, AE$5) ), "")</f>
        <v xml:space="preserve"> </v>
      </c>
      <c r="AF230" s="380" t="str" cm="1">
        <f t="array" ref="AF230" xml:space="preserve"> IFERROR( INDEX(韻母資料表, $N230, AF$5), "" )</f>
        <v>iu</v>
      </c>
      <c r="AG230" s="380" t="str">
        <f t="shared" si="54"/>
        <v>iu</v>
      </c>
      <c r="AI230" s="380" t="str" cm="1">
        <f t="array" ref="AI230" xml:space="preserve"> IFERROR( IF( INDEX(聲母資料表, $M230, AI$5)=0, "", INDEX(聲母資料表, $M230, AI$5) ), "")</f>
        <v/>
      </c>
      <c r="AJ230" s="380" t="str" cm="1">
        <f t="array" ref="AJ230" xml:space="preserve"> IFERROR( INDEX(韻母資料表, $N230, AJ$5), "" )</f>
        <v>iu</v>
      </c>
      <c r="AK230" s="373" t="str" cm="1">
        <f t="array" ref="AK230" xml:space="preserve"> IFERROR( INDEX(閩拚聲調符號表, $T230, $E230), "" )</f>
        <v>ū</v>
      </c>
      <c r="AL230" s="380" t="str">
        <f t="shared" si="55"/>
        <v>iū</v>
      </c>
    </row>
    <row r="231" spans="1:38">
      <c r="A231" s="333">
        <f t="shared" si="42"/>
        <v>224</v>
      </c>
      <c r="B231" s="334" t="s">
        <v>453</v>
      </c>
      <c r="C231" s="335" t="s">
        <v>307</v>
      </c>
      <c r="D231" s="335" t="s">
        <v>71</v>
      </c>
      <c r="E231" s="336">
        <v>5</v>
      </c>
      <c r="F231" s="400" t="str" cm="1">
        <f t="array" aca="1" ref="F231" ca="1" xml:space="preserve"> IF($D231="", "", $B231 &amp; " (" &amp; INDIRECT(ADDRESS( ROW(), COLUMN() + F$5 )) &amp; ") " )</f>
        <v xml:space="preserve">讒 (ㆰˊ) </v>
      </c>
      <c r="G231" s="337" t="str">
        <f t="shared" si="47"/>
        <v>甘五</v>
      </c>
      <c r="H231" s="394" t="str">
        <f t="shared" si="48"/>
        <v>âm</v>
      </c>
      <c r="I231" s="396" t="str">
        <f t="shared" si="49"/>
        <v>âm</v>
      </c>
      <c r="J231" s="381" t="str">
        <f t="shared" si="50"/>
        <v>àm</v>
      </c>
      <c r="K231" s="338" t="str">
        <f t="shared" si="51"/>
        <v>ㆰˊ</v>
      </c>
      <c r="L231" s="349"/>
      <c r="M231" s="350" t="str">
        <f t="shared" si="43"/>
        <v/>
      </c>
      <c r="N231" s="350">
        <f t="shared" si="44"/>
        <v>7</v>
      </c>
      <c r="O231" s="351" t="str" cm="1">
        <f t="array" ref="O231" xml:space="preserve"> IFERROR( INDEX(聲母資料表, $M231, O$5), "")</f>
        <v/>
      </c>
      <c r="P231" s="351" t="str" cm="1">
        <f t="array" ref="P231" xml:space="preserve"> IFERROR( INDEX(韻母資料表, $N231, P$5), "")</f>
        <v>甘</v>
      </c>
      <c r="Q231" s="352">
        <f t="shared" si="45"/>
        <v>19</v>
      </c>
      <c r="R231" s="395" t="str">
        <f t="shared" si="52"/>
        <v>五</v>
      </c>
      <c r="S231" s="351" t="str" cm="1">
        <f t="array" ref="S231" xml:space="preserve"> IFERROR( INDEX(調符字母, Q231, 1), "")</f>
        <v>a</v>
      </c>
      <c r="T231" s="352">
        <f t="shared" si="46"/>
        <v>1</v>
      </c>
      <c r="U231" s="373" t="str" cm="1">
        <f t="array" ref="U231" xml:space="preserve"> IFERROR( INDEX(聲調對照表, $T231, $E231), "" )</f>
        <v>â</v>
      </c>
      <c r="W231" s="380" t="str" cm="1">
        <f t="array" ref="W231" xml:space="preserve"> IFERROR( IF( INDEX(聲母資料表, $M231, W$5)=0, "", INDEX(聲母資料表, $M231, W$5) ), "")</f>
        <v/>
      </c>
      <c r="X231" s="380" t="str" cm="1">
        <f t="array" ref="X231" xml:space="preserve"> IFERROR( INDEX(韻母資料表, $N231, X$5), "" )</f>
        <v>ㆰ</v>
      </c>
      <c r="Y231" s="380" t="str" cm="1">
        <f t="array" ref="Y231" xml:space="preserve"> IFERROR( IF($E231="", "", INDEX(方音聲調符號表, 1, $E231) ), "" )</f>
        <v>ˊ</v>
      </c>
      <c r="AA231" s="380" t="str" cm="1">
        <f t="array" ref="AA231" xml:space="preserve"> IFERROR( IF( INDEX(聲母資料表, $M231, AA$5)=0, "", INDEX(聲母資料表, $M231, AA$5) ), "")</f>
        <v/>
      </c>
      <c r="AB231" s="380" t="str" cm="1">
        <f t="array" ref="AB231" xml:space="preserve"> IFERROR( INDEX(韻母資料表, $N231, AB$5), "" )</f>
        <v>am</v>
      </c>
      <c r="AC231" s="380" t="str">
        <f t="shared" si="53"/>
        <v>âm</v>
      </c>
      <c r="AE231" s="380" t="str" cm="1">
        <f t="array" ref="AE231" xml:space="preserve"> IFERROR( IF( INDEX(聲母資料表, $M231, AE$5)=0, "", INDEX(聲母資料表, $M231, AE$5) ), "")</f>
        <v/>
      </c>
      <c r="AF231" s="380" t="str" cm="1">
        <f t="array" ref="AF231" xml:space="preserve"> IFERROR( INDEX(韻母資料表, $N231, AF$5), "" )</f>
        <v>am</v>
      </c>
      <c r="AG231" s="380" t="str">
        <f t="shared" si="54"/>
        <v>âm</v>
      </c>
      <c r="AI231" s="380" t="str" cm="1">
        <f t="array" ref="AI231" xml:space="preserve"> IFERROR( IF( INDEX(聲母資料表, $M231, AI$5)=0, "", INDEX(聲母資料表, $M231, AI$5) ), "")</f>
        <v/>
      </c>
      <c r="AJ231" s="380" t="str" cm="1">
        <f t="array" ref="AJ231" xml:space="preserve"> IFERROR( INDEX(韻母資料表, $N231, AJ$5), "" )</f>
        <v>am</v>
      </c>
      <c r="AK231" s="373" t="str" cm="1">
        <f t="array" ref="AK231" xml:space="preserve"> IFERROR( INDEX(閩拚聲調符號表, $T231, $E231), "" )</f>
        <v>à</v>
      </c>
      <c r="AL231" s="380" t="str">
        <f t="shared" si="55"/>
        <v>àm</v>
      </c>
    </row>
    <row r="232" spans="1:38">
      <c r="A232" s="333">
        <f t="shared" si="42"/>
        <v>225</v>
      </c>
      <c r="B232" s="334" t="s">
        <v>454</v>
      </c>
      <c r="C232" s="335" t="s">
        <v>317</v>
      </c>
      <c r="D232" s="335" t="s">
        <v>52</v>
      </c>
      <c r="E232" s="336">
        <v>3</v>
      </c>
      <c r="F232" s="400" t="str" cm="1">
        <f t="array" aca="1" ref="F232" ca="1" xml:space="preserve"> IF($D232="", "", $B232 &amp; " (" &amp; INDIRECT(ADDRESS( ROW(), COLUMN() + F$5 )) &amp; ") " )</f>
        <v xml:space="preserve">畏 (ㄨㄧ˪) </v>
      </c>
      <c r="G232" s="337" t="str">
        <f t="shared" si="47"/>
        <v>規三英</v>
      </c>
      <c r="H232" s="394" t="str">
        <f t="shared" si="48"/>
        <v>ùi</v>
      </c>
      <c r="I232" s="396" t="str">
        <f t="shared" si="49"/>
        <v>ùi</v>
      </c>
      <c r="J232" s="381" t="str">
        <f t="shared" si="50"/>
        <v>ǔi</v>
      </c>
      <c r="K232" s="338" t="str">
        <f t="shared" si="51"/>
        <v>ㄨㄧ˪</v>
      </c>
      <c r="L232" s="349"/>
      <c r="M232" s="350">
        <f t="shared" si="43"/>
        <v>22</v>
      </c>
      <c r="N232" s="350">
        <f t="shared" si="44"/>
        <v>82</v>
      </c>
      <c r="O232" s="351" t="str" cm="1">
        <f t="array" ref="O232" xml:space="preserve"> IFERROR( INDEX(聲母資料表, $M232, O$5), "")</f>
        <v>英</v>
      </c>
      <c r="P232" s="351" t="str" cm="1">
        <f t="array" ref="P232" xml:space="preserve"> IFERROR( INDEX(韻母資料表, $N232, P$5), "")</f>
        <v>規</v>
      </c>
      <c r="Q232" s="352">
        <f t="shared" si="45"/>
        <v>4</v>
      </c>
      <c r="R232" s="395" t="str">
        <f t="shared" si="52"/>
        <v>三</v>
      </c>
      <c r="S232" s="351" t="str" cm="1">
        <f t="array" ref="S232" xml:space="preserve"> IFERROR( INDEX(調符字母, Q232, 1), "")</f>
        <v>u</v>
      </c>
      <c r="T232" s="352">
        <f t="shared" si="46"/>
        <v>6</v>
      </c>
      <c r="U232" s="373" t="str" cm="1">
        <f t="array" ref="U232" xml:space="preserve"> IFERROR( INDEX(聲調對照表, $T232, $E232), "" )</f>
        <v>ù</v>
      </c>
      <c r="W232" s="380" t="str" cm="1">
        <f t="array" ref="W232" xml:space="preserve"> IFERROR( IF( INDEX(聲母資料表, $M232, W$5)=0, "", INDEX(聲母資料表, $M232, W$5) ), "")</f>
        <v/>
      </c>
      <c r="X232" s="380" t="str" cm="1">
        <f t="array" ref="X232" xml:space="preserve"> IFERROR( INDEX(韻母資料表, $N232, X$5), "" )</f>
        <v>ㄨㄧ</v>
      </c>
      <c r="Y232" s="380" t="str" cm="1">
        <f t="array" ref="Y232" xml:space="preserve"> IFERROR( IF($E232="", "", INDEX(方音聲調符號表, 1, $E232) ), "" )</f>
        <v>˪</v>
      </c>
      <c r="AA232" s="380" t="str" cm="1">
        <f t="array" ref="AA232" xml:space="preserve"> IFERROR( IF( INDEX(聲母資料表, $M232, AA$5)=0, "", INDEX(聲母資料表, $M232, AA$5) ), "")</f>
        <v xml:space="preserve"> </v>
      </c>
      <c r="AB232" s="380" t="str" cm="1">
        <f t="array" ref="AB232" xml:space="preserve"> IFERROR( INDEX(韻母資料表, $N232, AB$5), "" )</f>
        <v>ui</v>
      </c>
      <c r="AC232" s="380" t="str">
        <f t="shared" si="53"/>
        <v>ùi</v>
      </c>
      <c r="AE232" s="380" t="str" cm="1">
        <f t="array" ref="AE232" xml:space="preserve"> IFERROR( IF( INDEX(聲母資料表, $M232, AE$5)=0, "", INDEX(聲母資料表, $M232, AE$5) ), "")</f>
        <v xml:space="preserve"> </v>
      </c>
      <c r="AF232" s="380" t="str" cm="1">
        <f t="array" ref="AF232" xml:space="preserve"> IFERROR( INDEX(韻母資料表, $N232, AF$5), "" )</f>
        <v>ui</v>
      </c>
      <c r="AG232" s="380" t="str">
        <f t="shared" si="54"/>
        <v>ùi</v>
      </c>
      <c r="AI232" s="380" t="str" cm="1">
        <f t="array" ref="AI232" xml:space="preserve"> IFERROR( IF( INDEX(聲母資料表, $M232, AI$5)=0, "", INDEX(聲母資料表, $M232, AI$5) ), "")</f>
        <v/>
      </c>
      <c r="AJ232" s="380" t="str" cm="1">
        <f t="array" ref="AJ232" xml:space="preserve"> IFERROR( INDEX(韻母資料表, $N232, AJ$5), "" )</f>
        <v>ui</v>
      </c>
      <c r="AK232" s="373" t="str" cm="1">
        <f t="array" ref="AK232" xml:space="preserve"> IFERROR( INDEX(閩拚聲調符號表, $T232, $E232), "" )</f>
        <v>ǔ</v>
      </c>
      <c r="AL232" s="380" t="str">
        <f t="shared" si="55"/>
        <v>ǔi</v>
      </c>
    </row>
    <row r="233" spans="1:38">
      <c r="A233" s="333">
        <f t="shared" si="42"/>
        <v>226</v>
      </c>
      <c r="B233" s="334" t="s">
        <v>455</v>
      </c>
      <c r="C233" s="335" t="s">
        <v>294</v>
      </c>
      <c r="D233" s="335" t="s">
        <v>49</v>
      </c>
      <c r="E233" s="336">
        <v>1</v>
      </c>
      <c r="F233" s="400" t="str" cm="1">
        <f t="array" aca="1" ref="F233" ca="1" xml:space="preserve"> IF($D233="", "", $B233 &amp; " (" &amp; INDIRECT(ADDRESS( ROW(), COLUMN() + F$5 )) &amp; ") " )</f>
        <v xml:space="preserve">譏 (ㄎㄧ) </v>
      </c>
      <c r="G233" s="337" t="str">
        <f t="shared" si="47"/>
        <v>居一去</v>
      </c>
      <c r="H233" s="394" t="str">
        <f t="shared" si="48"/>
        <v>khi</v>
      </c>
      <c r="I233" s="396" t="str">
        <f t="shared" si="49"/>
        <v>khi</v>
      </c>
      <c r="J233" s="381" t="str">
        <f t="shared" si="50"/>
        <v>kī</v>
      </c>
      <c r="K233" s="338" t="str">
        <f t="shared" si="51"/>
        <v>ㄎㄧ</v>
      </c>
      <c r="L233" s="349"/>
      <c r="M233" s="350">
        <f t="shared" si="43"/>
        <v>10</v>
      </c>
      <c r="N233" s="350">
        <f t="shared" si="44"/>
        <v>23</v>
      </c>
      <c r="O233" s="351" t="str" cm="1">
        <f t="array" ref="O233" xml:space="preserve"> IFERROR( INDEX(聲母資料表, $M233, O$5), "")</f>
        <v>去</v>
      </c>
      <c r="P233" s="351" t="str" cm="1">
        <f t="array" ref="P233" xml:space="preserve"> IFERROR( INDEX(韻母資料表, $N233, P$5), "")</f>
        <v>居</v>
      </c>
      <c r="Q233" s="352">
        <f t="shared" si="45"/>
        <v>29</v>
      </c>
      <c r="R233" s="395" t="str">
        <f t="shared" si="52"/>
        <v>一</v>
      </c>
      <c r="S233" s="351" t="str" cm="1">
        <f t="array" ref="S233" xml:space="preserve"> IFERROR( INDEX(調符字母, Q233, 1), "")</f>
        <v>i</v>
      </c>
      <c r="T233" s="352">
        <f t="shared" si="46"/>
        <v>3</v>
      </c>
      <c r="U233" s="373" t="str" cm="1">
        <f t="array" ref="U233" xml:space="preserve"> IFERROR( INDEX(聲調對照表, $T233, $E233), "" )</f>
        <v>i</v>
      </c>
      <c r="W233" s="380" t="str" cm="1">
        <f t="array" ref="W233" xml:space="preserve"> IFERROR( IF( INDEX(聲母資料表, $M233, W$5)=0, "", INDEX(聲母資料表, $M233, W$5) ), "")</f>
        <v>ㄎ</v>
      </c>
      <c r="X233" s="380" t="str" cm="1">
        <f t="array" ref="X233" xml:space="preserve"> IFERROR( INDEX(韻母資料表, $N233, X$5), "" )</f>
        <v>ㄧ</v>
      </c>
      <c r="Y233" s="380" t="str" cm="1">
        <f t="array" ref="Y233" xml:space="preserve"> IFERROR( IF($E233="", "", INDEX(方音聲調符號表, 1, $E233) ), "" )</f>
        <v/>
      </c>
      <c r="AA233" s="380" t="str" cm="1">
        <f t="array" ref="AA233" xml:space="preserve"> IFERROR( IF( INDEX(聲母資料表, $M233, AA$5)=0, "", INDEX(聲母資料表, $M233, AA$5) ), "")</f>
        <v>kh</v>
      </c>
      <c r="AB233" s="380" t="str" cm="1">
        <f t="array" ref="AB233" xml:space="preserve"> IFERROR( INDEX(韻母資料表, $N233, AB$5), "" )</f>
        <v>i</v>
      </c>
      <c r="AC233" s="380" t="str">
        <f t="shared" si="53"/>
        <v>i</v>
      </c>
      <c r="AE233" s="380" t="str" cm="1">
        <f t="array" ref="AE233" xml:space="preserve"> IFERROR( IF( INDEX(聲母資料表, $M233, AE$5)=0, "", INDEX(聲母資料表, $M233, AE$5) ), "")</f>
        <v>kh</v>
      </c>
      <c r="AF233" s="380" t="str" cm="1">
        <f t="array" ref="AF233" xml:space="preserve"> IFERROR( INDEX(韻母資料表, $N233, AF$5), "" )</f>
        <v>i</v>
      </c>
      <c r="AG233" s="380" t="str">
        <f t="shared" si="54"/>
        <v>i</v>
      </c>
      <c r="AI233" s="380" t="str" cm="1">
        <f t="array" ref="AI233" xml:space="preserve"> IFERROR( IF( INDEX(聲母資料表, $M233, AI$5)=0, "", INDEX(聲母資料表, $M233, AI$5) ), "")</f>
        <v>k</v>
      </c>
      <c r="AJ233" s="380" t="str" cm="1">
        <f t="array" ref="AJ233" xml:space="preserve"> IFERROR( INDEX(韻母資料表, $N233, AJ$5), "" )</f>
        <v>i</v>
      </c>
      <c r="AK233" s="373" t="str" cm="1">
        <f t="array" ref="AK233" xml:space="preserve"> IFERROR( INDEX(閩拚聲調符號表, $T233, $E233), "" )</f>
        <v>ī</v>
      </c>
      <c r="AL233" s="380" t="str">
        <f t="shared" si="55"/>
        <v>ī</v>
      </c>
    </row>
    <row r="234" spans="1:38">
      <c r="A234" s="333">
        <f t="shared" si="42"/>
        <v>227</v>
      </c>
      <c r="B234" s="334" t="s">
        <v>303</v>
      </c>
      <c r="C234" s="335"/>
      <c r="D234" s="335"/>
      <c r="E234" s="336"/>
      <c r="F234" s="400" t="str" cm="1">
        <f t="array" aca="1" ref="F234" ca="1" xml:space="preserve"> IF($D234="", "", $B234 &amp; " (" &amp; INDIRECT(ADDRESS( ROW(), COLUMN() + F$5 )) &amp; ") " )</f>
        <v/>
      </c>
      <c r="G234" s="337" t="str">
        <f t="shared" si="47"/>
        <v/>
      </c>
      <c r="H234" s="394" t="str">
        <f t="shared" si="48"/>
        <v/>
      </c>
      <c r="I234" s="396" t="str">
        <f t="shared" si="49"/>
        <v/>
      </c>
      <c r="J234" s="381" t="str">
        <f t="shared" si="50"/>
        <v/>
      </c>
      <c r="K234" s="338" t="str">
        <f t="shared" si="51"/>
        <v/>
      </c>
      <c r="L234" s="349"/>
      <c r="M234" s="350" t="str">
        <f t="shared" si="43"/>
        <v/>
      </c>
      <c r="N234" s="350" t="str">
        <f t="shared" si="44"/>
        <v/>
      </c>
      <c r="O234" s="351" t="str" cm="1">
        <f t="array" ref="O234" xml:space="preserve"> IFERROR( INDEX(聲母資料表, $M234, O$5), "")</f>
        <v/>
      </c>
      <c r="P234" s="351" t="str" cm="1">
        <f t="array" ref="P234" xml:space="preserve"> IFERROR( INDEX(韻母資料表, $N234, P$5), "")</f>
        <v/>
      </c>
      <c r="Q234" s="352" t="str">
        <f t="shared" si="45"/>
        <v/>
      </c>
      <c r="R234" s="395" t="str">
        <f t="shared" si="52"/>
        <v/>
      </c>
      <c r="S234" s="351" t="str" cm="1">
        <f t="array" ref="S234" xml:space="preserve"> IFERROR( INDEX(調符字母, Q234, 1), "")</f>
        <v/>
      </c>
      <c r="T234" s="352" t="str">
        <f t="shared" si="46"/>
        <v/>
      </c>
      <c r="U234" s="373" t="str" cm="1">
        <f t="array" ref="U234" xml:space="preserve"> IFERROR( INDEX(聲調對照表, $T234, $E234), "" )</f>
        <v/>
      </c>
      <c r="W234" s="380" t="str" cm="1">
        <f t="array" ref="W234" xml:space="preserve"> IFERROR( IF( INDEX(聲母資料表, $M234, W$5)=0, "", INDEX(聲母資料表, $M234, W$5) ), "")</f>
        <v/>
      </c>
      <c r="X234" s="380" t="str" cm="1">
        <f t="array" ref="X234" xml:space="preserve"> IFERROR( INDEX(韻母資料表, $N234, X$5), "" )</f>
        <v/>
      </c>
      <c r="Y234" s="380" t="str" cm="1">
        <f t="array" ref="Y234" xml:space="preserve"> IFERROR( IF($E234="", "", INDEX(方音聲調符號表, 1, $E234) ), "" )</f>
        <v/>
      </c>
      <c r="AA234" s="380" t="str" cm="1">
        <f t="array" ref="AA234" xml:space="preserve"> IFERROR( IF( INDEX(聲母資料表, $M234, AA$5)=0, "", INDEX(聲母資料表, $M234, AA$5) ), "")</f>
        <v/>
      </c>
      <c r="AB234" s="380" t="str" cm="1">
        <f t="array" ref="AB234" xml:space="preserve"> IFERROR( INDEX(韻母資料表, $N234, AB$5), "" )</f>
        <v/>
      </c>
      <c r="AC234" s="380" t="str">
        <f t="shared" si="53"/>
        <v/>
      </c>
      <c r="AE234" s="380" t="str" cm="1">
        <f t="array" ref="AE234" xml:space="preserve"> IFERROR( IF( INDEX(聲母資料表, $M234, AE$5)=0, "", INDEX(聲母資料表, $M234, AE$5) ), "")</f>
        <v/>
      </c>
      <c r="AF234" s="380" t="str" cm="1">
        <f t="array" ref="AF234" xml:space="preserve"> IFERROR( INDEX(韻母資料表, $N234, AF$5), "" )</f>
        <v/>
      </c>
      <c r="AG234" s="380" t="str">
        <f t="shared" si="54"/>
        <v/>
      </c>
      <c r="AI234" s="380" t="str" cm="1">
        <f t="array" ref="AI234" xml:space="preserve"> IFERROR( IF( INDEX(聲母資料表, $M234, AI$5)=0, "", INDEX(聲母資料表, $M234, AI$5) ), "")</f>
        <v/>
      </c>
      <c r="AJ234" s="380" t="str" cm="1">
        <f t="array" ref="AJ234" xml:space="preserve"> IFERROR( INDEX(韻母資料表, $N234, AJ$5), "" )</f>
        <v/>
      </c>
      <c r="AK234" s="373" t="str" cm="1">
        <f t="array" ref="AK234" xml:space="preserve"> IFERROR( INDEX(閩拚聲調符號表, $T234, $E234), "" )</f>
        <v/>
      </c>
      <c r="AL234" s="380" t="str">
        <f t="shared" si="55"/>
        <v/>
      </c>
    </row>
    <row r="235" spans="1:38">
      <c r="A235" s="333">
        <f t="shared" si="42"/>
        <v>228</v>
      </c>
      <c r="B235" s="334" t="s">
        <v>456</v>
      </c>
      <c r="C235" s="335" t="s">
        <v>319</v>
      </c>
      <c r="D235" s="335" t="s">
        <v>82</v>
      </c>
      <c r="E235" s="336">
        <v>2</v>
      </c>
      <c r="F235" s="400" t="str" cm="1">
        <f t="array" aca="1" ref="F235" ca="1" xml:space="preserve"> IF($D235="", "", $B235 &amp; " (" &amp; INDIRECT(ADDRESS( ROW(), COLUMN() + F$5 )) &amp; ") " )</f>
        <v xml:space="preserve">滿 (ㄅㄨㄢˋ) </v>
      </c>
      <c r="G235" s="337" t="str">
        <f t="shared" si="47"/>
        <v>觀二邊</v>
      </c>
      <c r="H235" s="394" t="str">
        <f t="shared" si="48"/>
        <v>puán</v>
      </c>
      <c r="I235" s="396" t="str">
        <f t="shared" si="49"/>
        <v>puán</v>
      </c>
      <c r="J235" s="381" t="str">
        <f t="shared" si="50"/>
        <v>buán</v>
      </c>
      <c r="K235" s="338" t="str">
        <f t="shared" si="51"/>
        <v>ㄅㄨㄢˋ</v>
      </c>
      <c r="L235" s="349"/>
      <c r="M235" s="350">
        <f t="shared" si="43"/>
        <v>1</v>
      </c>
      <c r="N235" s="350">
        <f t="shared" si="44"/>
        <v>74</v>
      </c>
      <c r="O235" s="351" t="str" cm="1">
        <f t="array" ref="O235" xml:space="preserve"> IFERROR( INDEX(聲母資料表, $M235, O$5), "")</f>
        <v>邊</v>
      </c>
      <c r="P235" s="351" t="str" cm="1">
        <f t="array" ref="P235" xml:space="preserve"> IFERROR( INDEX(韻母資料表, $N235, P$5), "")</f>
        <v>觀</v>
      </c>
      <c r="Q235" s="352">
        <f t="shared" si="45"/>
        <v>10</v>
      </c>
      <c r="R235" s="395" t="str">
        <f t="shared" si="52"/>
        <v>二</v>
      </c>
      <c r="S235" s="351" t="str" cm="1">
        <f t="array" ref="S235" xml:space="preserve"> IFERROR( INDEX(調符字母, Q235, 1), "")</f>
        <v>a</v>
      </c>
      <c r="T235" s="352">
        <f t="shared" si="46"/>
        <v>1</v>
      </c>
      <c r="U235" s="373" t="str" cm="1">
        <f t="array" ref="U235" xml:space="preserve"> IFERROR( INDEX(聲調對照表, $T235, $E235), "" )</f>
        <v>á</v>
      </c>
      <c r="W235" s="380" t="str" cm="1">
        <f t="array" ref="W235" xml:space="preserve"> IFERROR( IF( INDEX(聲母資料表, $M235, W$5)=0, "", INDEX(聲母資料表, $M235, W$5) ), "")</f>
        <v>ㄅ</v>
      </c>
      <c r="X235" s="380" t="str" cm="1">
        <f t="array" ref="X235" xml:space="preserve"> IFERROR( INDEX(韻母資料表, $N235, X$5), "" )</f>
        <v>ㄨㄢ</v>
      </c>
      <c r="Y235" s="380" t="str" cm="1">
        <f t="array" ref="Y235" xml:space="preserve"> IFERROR( IF($E235="", "", INDEX(方音聲調符號表, 1, $E235) ), "" )</f>
        <v>ˋ</v>
      </c>
      <c r="AA235" s="380" t="str" cm="1">
        <f t="array" ref="AA235" xml:space="preserve"> IFERROR( IF( INDEX(聲母資料表, $M235, AA$5)=0, "", INDEX(聲母資料表, $M235, AA$5) ), "")</f>
        <v>p</v>
      </c>
      <c r="AB235" s="380" t="str" cm="1">
        <f t="array" ref="AB235" xml:space="preserve"> IFERROR( INDEX(韻母資料表, $N235, AB$5), "" )</f>
        <v>uan</v>
      </c>
      <c r="AC235" s="380" t="str">
        <f t="shared" si="53"/>
        <v>uán</v>
      </c>
      <c r="AE235" s="380" t="str" cm="1">
        <f t="array" ref="AE235" xml:space="preserve"> IFERROR( IF( INDEX(聲母資料表, $M235, AE$5)=0, "", INDEX(聲母資料表, $M235, AE$5) ), "")</f>
        <v>p</v>
      </c>
      <c r="AF235" s="380" t="str" cm="1">
        <f t="array" ref="AF235" xml:space="preserve"> IFERROR( INDEX(韻母資料表, $N235, AF$5), "" )</f>
        <v>uan</v>
      </c>
      <c r="AG235" s="380" t="str">
        <f t="shared" si="54"/>
        <v>uán</v>
      </c>
      <c r="AI235" s="380" t="str" cm="1">
        <f t="array" ref="AI235" xml:space="preserve"> IFERROR( IF( INDEX(聲母資料表, $M235, AI$5)=0, "", INDEX(聲母資料表, $M235, AI$5) ), "")</f>
        <v>b</v>
      </c>
      <c r="AJ235" s="380" t="str" cm="1">
        <f t="array" ref="AJ235" xml:space="preserve"> IFERROR( INDEX(韻母資料表, $N235, AJ$5), "" )</f>
        <v>uan</v>
      </c>
      <c r="AK235" s="373" t="str" cm="1">
        <f t="array" ref="AK235" xml:space="preserve"> IFERROR( INDEX(閩拚聲調符號表, $T235, $E235), "" )</f>
        <v>á</v>
      </c>
      <c r="AL235" s="380" t="str">
        <f t="shared" si="55"/>
        <v>uán</v>
      </c>
    </row>
    <row r="236" spans="1:38">
      <c r="A236" s="333">
        <f t="shared" si="42"/>
        <v>229</v>
      </c>
      <c r="B236" s="334" t="s">
        <v>457</v>
      </c>
      <c r="C236" s="335" t="s">
        <v>319</v>
      </c>
      <c r="D236" s="335" t="s">
        <v>68</v>
      </c>
      <c r="E236" s="336">
        <v>8</v>
      </c>
      <c r="F236" s="400" t="str" cm="1">
        <f t="array" aca="1" ref="F236" ca="1" xml:space="preserve"> IF($D236="", "", $B236 &amp; " (" &amp; INDIRECT(ADDRESS( ROW(), COLUMN() + F$5 )) &amp; ") " )</f>
        <v xml:space="preserve">目 (ㄅㆦㆻ˙) </v>
      </c>
      <c r="G236" s="337" t="str">
        <f t="shared" si="47"/>
        <v>公八邊</v>
      </c>
      <c r="H236" s="394" t="str">
        <f t="shared" si="48"/>
        <v>po̍k</v>
      </c>
      <c r="I236" s="396" t="str">
        <f t="shared" si="49"/>
        <v>po̍k</v>
      </c>
      <c r="J236" s="381" t="str">
        <f t="shared" si="50"/>
        <v>bók</v>
      </c>
      <c r="K236" s="338" t="str">
        <f t="shared" si="51"/>
        <v>ㄅㆦㆻ˙</v>
      </c>
      <c r="L236" s="349"/>
      <c r="M236" s="350">
        <f t="shared" si="43"/>
        <v>1</v>
      </c>
      <c r="N236" s="350">
        <f t="shared" si="44"/>
        <v>64</v>
      </c>
      <c r="O236" s="351" t="str" cm="1">
        <f t="array" ref="O236" xml:space="preserve"> IFERROR( INDEX(聲母資料表, $M236, O$5), "")</f>
        <v>邊</v>
      </c>
      <c r="P236" s="351" t="str" cm="1">
        <f t="array" ref="P236" xml:space="preserve"> IFERROR( INDEX(韻母資料表, $N236, P$5), "")</f>
        <v>公</v>
      </c>
      <c r="Q236" s="352">
        <f t="shared" si="45"/>
        <v>7</v>
      </c>
      <c r="R236" s="395" t="str">
        <f t="shared" si="52"/>
        <v>八</v>
      </c>
      <c r="S236" s="351" t="str" cm="1">
        <f t="array" ref="S236" xml:space="preserve"> IFERROR( INDEX(調符字母, Q236, 1), "")</f>
        <v>o</v>
      </c>
      <c r="T236" s="352">
        <f t="shared" si="46"/>
        <v>4</v>
      </c>
      <c r="U236" s="373" t="str" cm="1">
        <f t="array" ref="U236" xml:space="preserve"> IFERROR( INDEX(聲調對照表, $T236, $E236), "" )</f>
        <v>o̍</v>
      </c>
      <c r="W236" s="380" t="str" cm="1">
        <f t="array" ref="W236" xml:space="preserve"> IFERROR( IF( INDEX(聲母資料表, $M236, W$5)=0, "", INDEX(聲母資料表, $M236, W$5) ), "")</f>
        <v>ㄅ</v>
      </c>
      <c r="X236" s="380" t="str" cm="1">
        <f t="array" ref="X236" xml:space="preserve"> IFERROR( INDEX(韻母資料表, $N236, X$5), "" )</f>
        <v>ㆦㆻ</v>
      </c>
      <c r="Y236" s="380" t="str" cm="1">
        <f t="array" ref="Y236" xml:space="preserve"> IFERROR( IF($E236="", "", INDEX(方音聲調符號表, 1, $E236) ), "" )</f>
        <v>˙</v>
      </c>
      <c r="AA236" s="380" t="str" cm="1">
        <f t="array" ref="AA236" xml:space="preserve"> IFERROR( IF( INDEX(聲母資料表, $M236, AA$5)=0, "", INDEX(聲母資料表, $M236, AA$5) ), "")</f>
        <v>p</v>
      </c>
      <c r="AB236" s="380" t="str" cm="1">
        <f t="array" ref="AB236" xml:space="preserve"> IFERROR( INDEX(韻母資料表, $N236, AB$5), "" )</f>
        <v>ok</v>
      </c>
      <c r="AC236" s="380" t="str">
        <f t="shared" si="53"/>
        <v>o̍k</v>
      </c>
      <c r="AE236" s="380" t="str" cm="1">
        <f t="array" ref="AE236" xml:space="preserve"> IFERROR( IF( INDEX(聲母資料表, $M236, AE$5)=0, "", INDEX(聲母資料表, $M236, AE$5) ), "")</f>
        <v>p</v>
      </c>
      <c r="AF236" s="380" t="str" cm="1">
        <f t="array" ref="AF236" xml:space="preserve"> IFERROR( INDEX(韻母資料表, $N236, AF$5), "" )</f>
        <v>ok</v>
      </c>
      <c r="AG236" s="380" t="str">
        <f t="shared" si="54"/>
        <v>o̍k</v>
      </c>
      <c r="AI236" s="380" t="str" cm="1">
        <f t="array" ref="AI236" xml:space="preserve"> IFERROR( IF( INDEX(聲母資料表, $M236, AI$5)=0, "", INDEX(聲母資料表, $M236, AI$5) ), "")</f>
        <v>b</v>
      </c>
      <c r="AJ236" s="380" t="str" cm="1">
        <f t="array" ref="AJ236" xml:space="preserve"> IFERROR( INDEX(韻母資料表, $N236, AJ$5), "" )</f>
        <v>ok</v>
      </c>
      <c r="AK236" s="373" t="str" cm="1">
        <f t="array" ref="AK236" xml:space="preserve"> IFERROR( INDEX(閩拚聲調符號表, $T236, $E236), "" )</f>
        <v>ó</v>
      </c>
      <c r="AL236" s="380" t="str">
        <f t="shared" si="55"/>
        <v>ók</v>
      </c>
    </row>
    <row r="237" spans="1:38">
      <c r="A237" s="333">
        <f t="shared" si="42"/>
        <v>230</v>
      </c>
      <c r="B237" s="334" t="s">
        <v>458</v>
      </c>
      <c r="C237" s="335" t="s">
        <v>299</v>
      </c>
      <c r="D237" s="335" t="s">
        <v>186</v>
      </c>
      <c r="E237" s="336">
        <v>1</v>
      </c>
      <c r="F237" s="400" t="str" cm="1">
        <f t="array" aca="1" ref="F237" ca="1" xml:space="preserve"> IF($D237="", "", $B237 &amp; " (" &amp; INDIRECT(ADDRESS( ROW(), COLUMN() + F$5 )) &amp; ") " )</f>
        <v xml:space="preserve">蕭 (ㄙㄧㄠ) </v>
      </c>
      <c r="G237" s="337" t="str">
        <f t="shared" si="47"/>
        <v>嬌一時</v>
      </c>
      <c r="H237" s="394" t="str">
        <f t="shared" si="48"/>
        <v>siau</v>
      </c>
      <c r="I237" s="396" t="str">
        <f t="shared" si="49"/>
        <v>siau</v>
      </c>
      <c r="J237" s="381" t="str">
        <f t="shared" si="50"/>
        <v>siāo</v>
      </c>
      <c r="K237" s="338" t="str">
        <f t="shared" si="51"/>
        <v>ㄙㄧㄠ</v>
      </c>
      <c r="L237" s="349"/>
      <c r="M237" s="350">
        <f t="shared" si="43"/>
        <v>16</v>
      </c>
      <c r="N237" s="350">
        <f t="shared" si="44"/>
        <v>36</v>
      </c>
      <c r="O237" s="351" t="str" cm="1">
        <f t="array" ref="O237" xml:space="preserve"> IFERROR( INDEX(聲母資料表, $M237, O$5), "")</f>
        <v>時</v>
      </c>
      <c r="P237" s="351" t="str" cm="1">
        <f t="array" ref="P237" xml:space="preserve"> IFERROR( INDEX(韻母資料表, $N237, P$5), "")</f>
        <v>嬌</v>
      </c>
      <c r="Q237" s="352">
        <f t="shared" si="45"/>
        <v>12</v>
      </c>
      <c r="R237" s="395" t="str">
        <f t="shared" si="52"/>
        <v>一</v>
      </c>
      <c r="S237" s="351" t="str" cm="1">
        <f t="array" ref="S237" xml:space="preserve"> IFERROR( INDEX(調符字母, Q237, 1), "")</f>
        <v>a</v>
      </c>
      <c r="T237" s="352">
        <f t="shared" si="46"/>
        <v>1</v>
      </c>
      <c r="U237" s="373" t="str" cm="1">
        <f t="array" ref="U237" xml:space="preserve"> IFERROR( INDEX(聲調對照表, $T237, $E237), "" )</f>
        <v>a</v>
      </c>
      <c r="W237" s="380" t="str" cm="1">
        <f t="array" ref="W237" xml:space="preserve"> IFERROR( IF( INDEX(聲母資料表, $M237, W$5)=0, "", INDEX(聲母資料表, $M237, W$5) ), "")</f>
        <v>ㄙ</v>
      </c>
      <c r="X237" s="380" t="str" cm="1">
        <f t="array" ref="X237" xml:space="preserve"> IFERROR( INDEX(韻母資料表, $N237, X$5), "" )</f>
        <v>ㄧㄠ</v>
      </c>
      <c r="Y237" s="380" t="str" cm="1">
        <f t="array" ref="Y237" xml:space="preserve"> IFERROR( IF($E237="", "", INDEX(方音聲調符號表, 1, $E237) ), "" )</f>
        <v/>
      </c>
      <c r="AA237" s="380" t="str" cm="1">
        <f t="array" ref="AA237" xml:space="preserve"> IFERROR( IF( INDEX(聲母資料表, $M237, AA$5)=0, "", INDEX(聲母資料表, $M237, AA$5) ), "")</f>
        <v>s</v>
      </c>
      <c r="AB237" s="380" t="str" cm="1">
        <f t="array" ref="AB237" xml:space="preserve"> IFERROR( INDEX(韻母資料表, $N237, AB$5), "" )</f>
        <v>iau</v>
      </c>
      <c r="AC237" s="380" t="str">
        <f t="shared" si="53"/>
        <v>iau</v>
      </c>
      <c r="AE237" s="380" t="str" cm="1">
        <f t="array" ref="AE237" xml:space="preserve"> IFERROR( IF( INDEX(聲母資料表, $M237, AE$5)=0, "", INDEX(聲母資料表, $M237, AE$5) ), "")</f>
        <v>s</v>
      </c>
      <c r="AF237" s="380" t="str" cm="1">
        <f t="array" ref="AF237" xml:space="preserve"> IFERROR( INDEX(韻母資料表, $N237, AF$5), "" )</f>
        <v>iau</v>
      </c>
      <c r="AG237" s="380" t="str">
        <f t="shared" si="54"/>
        <v>iau</v>
      </c>
      <c r="AI237" s="380" t="str" cm="1">
        <f t="array" ref="AI237" xml:space="preserve"> IFERROR( IF( INDEX(聲母資料表, $M237, AI$5)=0, "", INDEX(聲母資料表, $M237, AI$5) ), "")</f>
        <v>s</v>
      </c>
      <c r="AJ237" s="380" t="str" cm="1">
        <f t="array" ref="AJ237" xml:space="preserve"> IFERROR( INDEX(韻母資料表, $N237, AJ$5), "" )</f>
        <v>iao</v>
      </c>
      <c r="AK237" s="373" t="str" cm="1">
        <f t="array" ref="AK237" xml:space="preserve"> IFERROR( INDEX(閩拚聲調符號表, $T237, $E237), "" )</f>
        <v>ā</v>
      </c>
      <c r="AL237" s="380" t="str">
        <f t="shared" si="55"/>
        <v>iāo</v>
      </c>
    </row>
    <row r="238" spans="1:38">
      <c r="A238" s="333">
        <f t="shared" si="42"/>
        <v>231</v>
      </c>
      <c r="B238" s="334" t="s">
        <v>389</v>
      </c>
      <c r="C238" s="335" t="s">
        <v>324</v>
      </c>
      <c r="D238" s="335" t="s">
        <v>41</v>
      </c>
      <c r="E238" s="336">
        <v>5</v>
      </c>
      <c r="F238" s="400" t="str" cm="1">
        <f t="array" aca="1" ref="F238" ca="1" xml:space="preserve"> IF($D238="", "", $B238 &amp; " (" &amp; INDIRECT(ADDRESS( ROW(), COLUMN() + F$5 )) &amp; ") " )</f>
        <v xml:space="preserve">然 (ㄧㄢˊ) </v>
      </c>
      <c r="G238" s="337" t="str">
        <f t="shared" si="47"/>
        <v>堅五</v>
      </c>
      <c r="H238" s="394" t="str">
        <f t="shared" si="48"/>
        <v>iân</v>
      </c>
      <c r="I238" s="396" t="str">
        <f t="shared" si="49"/>
        <v>iân</v>
      </c>
      <c r="J238" s="381" t="str">
        <f t="shared" si="50"/>
        <v>iàn</v>
      </c>
      <c r="K238" s="338" t="str">
        <f t="shared" si="51"/>
        <v>ㄧㄢˊ</v>
      </c>
      <c r="L238" s="349"/>
      <c r="M238" s="350" t="str">
        <f t="shared" si="43"/>
        <v/>
      </c>
      <c r="N238" s="350">
        <f t="shared" si="44"/>
        <v>31</v>
      </c>
      <c r="O238" s="351" t="str" cm="1">
        <f t="array" ref="O238" xml:space="preserve"> IFERROR( INDEX(聲母資料表, $M238, O$5), "")</f>
        <v/>
      </c>
      <c r="P238" s="351" t="str" cm="1">
        <f t="array" ref="P238" xml:space="preserve"> IFERROR( INDEX(韻母資料表, $N238, P$5), "")</f>
        <v>堅</v>
      </c>
      <c r="Q238" s="352">
        <f t="shared" si="45"/>
        <v>2</v>
      </c>
      <c r="R238" s="395" t="str">
        <f t="shared" si="52"/>
        <v>五</v>
      </c>
      <c r="S238" s="351" t="str" cm="1">
        <f t="array" ref="S238" xml:space="preserve"> IFERROR( INDEX(調符字母, Q238, 1), "")</f>
        <v>a</v>
      </c>
      <c r="T238" s="352">
        <f t="shared" si="46"/>
        <v>1</v>
      </c>
      <c r="U238" s="373" t="str" cm="1">
        <f t="array" ref="U238" xml:space="preserve"> IFERROR( INDEX(聲調對照表, $T238, $E238), "" )</f>
        <v>â</v>
      </c>
      <c r="W238" s="380" t="str" cm="1">
        <f t="array" ref="W238" xml:space="preserve"> IFERROR( IF( INDEX(聲母資料表, $M238, W$5)=0, "", INDEX(聲母資料表, $M238, W$5) ), "")</f>
        <v/>
      </c>
      <c r="X238" s="380" t="str" cm="1">
        <f t="array" ref="X238" xml:space="preserve"> IFERROR( INDEX(韻母資料表, $N238, X$5), "" )</f>
        <v>ㄧㄢ</v>
      </c>
      <c r="Y238" s="380" t="str" cm="1">
        <f t="array" ref="Y238" xml:space="preserve"> IFERROR( IF($E238="", "", INDEX(方音聲調符號表, 1, $E238) ), "" )</f>
        <v>ˊ</v>
      </c>
      <c r="AA238" s="380" t="str" cm="1">
        <f t="array" ref="AA238" xml:space="preserve"> IFERROR( IF( INDEX(聲母資料表, $M238, AA$5)=0, "", INDEX(聲母資料表, $M238, AA$5) ), "")</f>
        <v/>
      </c>
      <c r="AB238" s="380" t="str" cm="1">
        <f t="array" ref="AB238" xml:space="preserve"> IFERROR( INDEX(韻母資料表, $N238, AB$5), "" )</f>
        <v>ian</v>
      </c>
      <c r="AC238" s="380" t="str">
        <f t="shared" si="53"/>
        <v>iân</v>
      </c>
      <c r="AE238" s="380" t="str" cm="1">
        <f t="array" ref="AE238" xml:space="preserve"> IFERROR( IF( INDEX(聲母資料表, $M238, AE$5)=0, "", INDEX(聲母資料表, $M238, AE$5) ), "")</f>
        <v/>
      </c>
      <c r="AF238" s="380" t="str" cm="1">
        <f t="array" ref="AF238" xml:space="preserve"> IFERROR( INDEX(韻母資料表, $N238, AF$5), "" )</f>
        <v>ian</v>
      </c>
      <c r="AG238" s="380" t="str">
        <f t="shared" si="54"/>
        <v>iân</v>
      </c>
      <c r="AI238" s="380" t="str" cm="1">
        <f t="array" ref="AI238" xml:space="preserve"> IFERROR( IF( INDEX(聲母資料表, $M238, AI$5)=0, "", INDEX(聲母資料表, $M238, AI$5) ), "")</f>
        <v/>
      </c>
      <c r="AJ238" s="380" t="str" cm="1">
        <f t="array" ref="AJ238" xml:space="preserve"> IFERROR( INDEX(韻母資料表, $N238, AJ$5), "" )</f>
        <v>ian</v>
      </c>
      <c r="AK238" s="373" t="str" cm="1">
        <f t="array" ref="AK238" xml:space="preserve"> IFERROR( INDEX(閩拚聲調符號表, $T238, $E238), "" )</f>
        <v>à</v>
      </c>
      <c r="AL238" s="380" t="str">
        <f t="shared" si="55"/>
        <v>iàn</v>
      </c>
    </row>
    <row r="239" spans="1:38">
      <c r="A239" s="333">
        <f t="shared" si="42"/>
        <v>232</v>
      </c>
      <c r="B239" s="334" t="s">
        <v>303</v>
      </c>
      <c r="C239" s="335"/>
      <c r="D239" s="335"/>
      <c r="E239" s="336"/>
      <c r="F239" s="400" t="str" cm="1">
        <f t="array" aca="1" ref="F239" ca="1" xml:space="preserve"> IF($D239="", "", $B239 &amp; " (" &amp; INDIRECT(ADDRESS( ROW(), COLUMN() + F$5 )) &amp; ") " )</f>
        <v/>
      </c>
      <c r="G239" s="337" t="str">
        <f t="shared" si="47"/>
        <v/>
      </c>
      <c r="H239" s="394" t="str">
        <f t="shared" si="48"/>
        <v/>
      </c>
      <c r="I239" s="396" t="str">
        <f t="shared" si="49"/>
        <v/>
      </c>
      <c r="J239" s="381" t="str">
        <f t="shared" si="50"/>
        <v/>
      </c>
      <c r="K239" s="338" t="str">
        <f t="shared" si="51"/>
        <v/>
      </c>
      <c r="L239" s="349"/>
      <c r="M239" s="350" t="str">
        <f t="shared" si="43"/>
        <v/>
      </c>
      <c r="N239" s="350" t="str">
        <f t="shared" si="44"/>
        <v/>
      </c>
      <c r="O239" s="351" t="str" cm="1">
        <f t="array" ref="O239" xml:space="preserve"> IFERROR( INDEX(聲母資料表, $M239, O$5), "")</f>
        <v/>
      </c>
      <c r="P239" s="351" t="str" cm="1">
        <f t="array" ref="P239" xml:space="preserve"> IFERROR( INDEX(韻母資料表, $N239, P$5), "")</f>
        <v/>
      </c>
      <c r="Q239" s="352" t="str">
        <f t="shared" si="45"/>
        <v/>
      </c>
      <c r="R239" s="395" t="str">
        <f t="shared" si="52"/>
        <v/>
      </c>
      <c r="S239" s="351" t="str" cm="1">
        <f t="array" ref="S239" xml:space="preserve"> IFERROR( INDEX(調符字母, Q239, 1), "")</f>
        <v/>
      </c>
      <c r="T239" s="352" t="str">
        <f t="shared" si="46"/>
        <v/>
      </c>
      <c r="U239" s="373" t="str" cm="1">
        <f t="array" ref="U239" xml:space="preserve"> IFERROR( INDEX(聲調對照表, $T239, $E239), "" )</f>
        <v/>
      </c>
      <c r="W239" s="380" t="str" cm="1">
        <f t="array" ref="W239" xml:space="preserve"> IFERROR( IF( INDEX(聲母資料表, $M239, W$5)=0, "", INDEX(聲母資料表, $M239, W$5) ), "")</f>
        <v/>
      </c>
      <c r="X239" s="380" t="str" cm="1">
        <f t="array" ref="X239" xml:space="preserve"> IFERROR( INDEX(韻母資料表, $N239, X$5), "" )</f>
        <v/>
      </c>
      <c r="Y239" s="380" t="str" cm="1">
        <f t="array" ref="Y239" xml:space="preserve"> IFERROR( IF($E239="", "", INDEX(方音聲調符號表, 1, $E239) ), "" )</f>
        <v/>
      </c>
      <c r="AA239" s="380" t="str" cm="1">
        <f t="array" ref="AA239" xml:space="preserve"> IFERROR( IF( INDEX(聲母資料表, $M239, AA$5)=0, "", INDEX(聲母資料表, $M239, AA$5) ), "")</f>
        <v/>
      </c>
      <c r="AB239" s="380" t="str" cm="1">
        <f t="array" ref="AB239" xml:space="preserve"> IFERROR( INDEX(韻母資料表, $N239, AB$5), "" )</f>
        <v/>
      </c>
      <c r="AC239" s="380" t="str">
        <f t="shared" si="53"/>
        <v/>
      </c>
      <c r="AE239" s="380" t="str" cm="1">
        <f t="array" ref="AE239" xml:space="preserve"> IFERROR( IF( INDEX(聲母資料表, $M239, AE$5)=0, "", INDEX(聲母資料表, $M239, AE$5) ), "")</f>
        <v/>
      </c>
      <c r="AF239" s="380" t="str" cm="1">
        <f t="array" ref="AF239" xml:space="preserve"> IFERROR( INDEX(韻母資料表, $N239, AF$5), "" )</f>
        <v/>
      </c>
      <c r="AG239" s="380" t="str">
        <f t="shared" si="54"/>
        <v/>
      </c>
      <c r="AI239" s="380" t="str" cm="1">
        <f t="array" ref="AI239" xml:space="preserve"> IFERROR( IF( INDEX(聲母資料表, $M239, AI$5)=0, "", INDEX(聲母資料表, $M239, AI$5) ), "")</f>
        <v/>
      </c>
      <c r="AJ239" s="380" t="str" cm="1">
        <f t="array" ref="AJ239" xml:space="preserve"> IFERROR( INDEX(韻母資料表, $N239, AJ$5), "" )</f>
        <v/>
      </c>
      <c r="AK239" s="373" t="str" cm="1">
        <f t="array" ref="AK239" xml:space="preserve"> IFERROR( INDEX(閩拚聲調符號表, $T239, $E239), "" )</f>
        <v/>
      </c>
      <c r="AL239" s="380" t="str">
        <f t="shared" si="55"/>
        <v/>
      </c>
    </row>
    <row r="240" spans="1:38">
      <c r="A240" s="333">
        <f t="shared" si="42"/>
        <v>233</v>
      </c>
      <c r="B240" s="334" t="s">
        <v>459</v>
      </c>
      <c r="C240" s="335" t="s">
        <v>294</v>
      </c>
      <c r="D240" s="335" t="s">
        <v>71</v>
      </c>
      <c r="E240" s="336">
        <v>2</v>
      </c>
      <c r="F240" s="400" t="str" cm="1">
        <f t="array" aca="1" ref="F240" ca="1" xml:space="preserve"> IF($D240="", "", $B240 &amp; " (" &amp; INDIRECT(ADDRESS( ROW(), COLUMN() + F$5 )) &amp; ") " )</f>
        <v xml:space="preserve">感 (ㄎㆰˋ) </v>
      </c>
      <c r="G240" s="337" t="str">
        <f t="shared" si="47"/>
        <v>甘二去</v>
      </c>
      <c r="H240" s="394" t="str">
        <f t="shared" si="48"/>
        <v>khám</v>
      </c>
      <c r="I240" s="396" t="str">
        <f t="shared" si="49"/>
        <v>khám</v>
      </c>
      <c r="J240" s="381" t="str">
        <f t="shared" si="50"/>
        <v>kám</v>
      </c>
      <c r="K240" s="338" t="str">
        <f t="shared" si="51"/>
        <v>ㄎㆰˋ</v>
      </c>
      <c r="L240" s="349"/>
      <c r="M240" s="350">
        <f t="shared" si="43"/>
        <v>10</v>
      </c>
      <c r="N240" s="350">
        <f t="shared" si="44"/>
        <v>7</v>
      </c>
      <c r="O240" s="351" t="str" cm="1">
        <f t="array" ref="O240" xml:space="preserve"> IFERROR( INDEX(聲母資料表, $M240, O$5), "")</f>
        <v>去</v>
      </c>
      <c r="P240" s="351" t="str" cm="1">
        <f t="array" ref="P240" xml:space="preserve"> IFERROR( INDEX(韻母資料表, $N240, P$5), "")</f>
        <v>甘</v>
      </c>
      <c r="Q240" s="352">
        <f t="shared" si="45"/>
        <v>19</v>
      </c>
      <c r="R240" s="395" t="str">
        <f t="shared" si="52"/>
        <v>二</v>
      </c>
      <c r="S240" s="351" t="str" cm="1">
        <f t="array" ref="S240" xml:space="preserve"> IFERROR( INDEX(調符字母, Q240, 1), "")</f>
        <v>a</v>
      </c>
      <c r="T240" s="352">
        <f t="shared" si="46"/>
        <v>1</v>
      </c>
      <c r="U240" s="373" t="str" cm="1">
        <f t="array" ref="U240" xml:space="preserve"> IFERROR( INDEX(聲調對照表, $T240, $E240), "" )</f>
        <v>á</v>
      </c>
      <c r="W240" s="380" t="str" cm="1">
        <f t="array" ref="W240" xml:space="preserve"> IFERROR( IF( INDEX(聲母資料表, $M240, W$5)=0, "", INDEX(聲母資料表, $M240, W$5) ), "")</f>
        <v>ㄎ</v>
      </c>
      <c r="X240" s="380" t="str" cm="1">
        <f t="array" ref="X240" xml:space="preserve"> IFERROR( INDEX(韻母資料表, $N240, X$5), "" )</f>
        <v>ㆰ</v>
      </c>
      <c r="Y240" s="380" t="str" cm="1">
        <f t="array" ref="Y240" xml:space="preserve"> IFERROR( IF($E240="", "", INDEX(方音聲調符號表, 1, $E240) ), "" )</f>
        <v>ˋ</v>
      </c>
      <c r="AA240" s="380" t="str" cm="1">
        <f t="array" ref="AA240" xml:space="preserve"> IFERROR( IF( INDEX(聲母資料表, $M240, AA$5)=0, "", INDEX(聲母資料表, $M240, AA$5) ), "")</f>
        <v>kh</v>
      </c>
      <c r="AB240" s="380" t="str" cm="1">
        <f t="array" ref="AB240" xml:space="preserve"> IFERROR( INDEX(韻母資料表, $N240, AB$5), "" )</f>
        <v>am</v>
      </c>
      <c r="AC240" s="380" t="str">
        <f t="shared" si="53"/>
        <v>ám</v>
      </c>
      <c r="AE240" s="380" t="str" cm="1">
        <f t="array" ref="AE240" xml:space="preserve"> IFERROR( IF( INDEX(聲母資料表, $M240, AE$5)=0, "", INDEX(聲母資料表, $M240, AE$5) ), "")</f>
        <v>kh</v>
      </c>
      <c r="AF240" s="380" t="str" cm="1">
        <f t="array" ref="AF240" xml:space="preserve"> IFERROR( INDEX(韻母資料表, $N240, AF$5), "" )</f>
        <v>am</v>
      </c>
      <c r="AG240" s="380" t="str">
        <f t="shared" si="54"/>
        <v>ám</v>
      </c>
      <c r="AI240" s="380" t="str" cm="1">
        <f t="array" ref="AI240" xml:space="preserve"> IFERROR( IF( INDEX(聲母資料表, $M240, AI$5)=0, "", INDEX(聲母資料表, $M240, AI$5) ), "")</f>
        <v>k</v>
      </c>
      <c r="AJ240" s="380" t="str" cm="1">
        <f t="array" ref="AJ240" xml:space="preserve"> IFERROR( INDEX(韻母資料表, $N240, AJ$5), "" )</f>
        <v>am</v>
      </c>
      <c r="AK240" s="373" t="str" cm="1">
        <f t="array" ref="AK240" xml:space="preserve"> IFERROR( INDEX(閩拚聲調符號表, $T240, $E240), "" )</f>
        <v>á</v>
      </c>
      <c r="AL240" s="380" t="str">
        <f t="shared" si="55"/>
        <v>ám</v>
      </c>
    </row>
    <row r="241" spans="1:38">
      <c r="A241" s="333">
        <f t="shared" si="42"/>
        <v>234</v>
      </c>
      <c r="B241" s="334" t="s">
        <v>394</v>
      </c>
      <c r="C241" s="335" t="s">
        <v>294</v>
      </c>
      <c r="D241" s="335" t="s">
        <v>79</v>
      </c>
      <c r="E241" s="336">
        <v>8</v>
      </c>
      <c r="F241" s="400" t="str" cm="1">
        <f t="array" aca="1" ref="F241" ca="1" xml:space="preserve"> IF($D241="", "", $B241 &amp; " (" &amp; INDIRECT(ADDRESS( ROW(), COLUMN() + F$5 )) &amp; ") " )</f>
        <v xml:space="preserve">極 (ㄎㄧㆻ˙) </v>
      </c>
      <c r="G241" s="337" t="str">
        <f t="shared" si="47"/>
        <v>經八去</v>
      </c>
      <c r="H241" s="394" t="str">
        <f t="shared" si="48"/>
        <v>khik</v>
      </c>
      <c r="I241" s="396" t="str">
        <f t="shared" si="49"/>
        <v>khik</v>
      </c>
      <c r="J241" s="381" t="str">
        <f t="shared" si="50"/>
        <v>kik</v>
      </c>
      <c r="K241" s="338" t="str">
        <f t="shared" si="51"/>
        <v>ㄎㄧㆻ˙</v>
      </c>
      <c r="L241" s="349"/>
      <c r="M241" s="350">
        <f t="shared" si="43"/>
        <v>10</v>
      </c>
      <c r="N241" s="350">
        <f t="shared" si="44"/>
        <v>45</v>
      </c>
      <c r="O241" s="351" t="str" cm="1">
        <f t="array" ref="O241" xml:space="preserve"> IFERROR( INDEX(聲母資料表, $M241, O$5), "")</f>
        <v>去</v>
      </c>
      <c r="P241" s="351" t="str" cm="1">
        <f t="array" ref="P241" xml:space="preserve"> IFERROR( INDEX(韻母資料表, $N241, P$5), "")</f>
        <v>經</v>
      </c>
      <c r="Q241" s="352">
        <f t="shared" si="45"/>
        <v>9</v>
      </c>
      <c r="R241" s="395" t="str">
        <f t="shared" si="52"/>
        <v>八</v>
      </c>
      <c r="S241" s="351" t="str" cm="1">
        <f t="array" ref="S241" xml:space="preserve"> IFERROR( INDEX(調符字母, Q241, 1), "")</f>
        <v>e</v>
      </c>
      <c r="T241" s="352">
        <f t="shared" si="46"/>
        <v>2</v>
      </c>
      <c r="U241" s="373" t="str" cm="1">
        <f t="array" ref="U241" xml:space="preserve"> IFERROR( INDEX(聲調對照表, $T241, $E241), "" )</f>
        <v>e̍</v>
      </c>
      <c r="W241" s="380" t="str" cm="1">
        <f t="array" ref="W241" xml:space="preserve"> IFERROR( IF( INDEX(聲母資料表, $M241, W$5)=0, "", INDEX(聲母資料表, $M241, W$5) ), "")</f>
        <v>ㄎ</v>
      </c>
      <c r="X241" s="380" t="str" cm="1">
        <f t="array" ref="X241" xml:space="preserve"> IFERROR( INDEX(韻母資料表, $N241, X$5), "" )</f>
        <v>ㄧㆻ</v>
      </c>
      <c r="Y241" s="380" t="str" cm="1">
        <f t="array" ref="Y241" xml:space="preserve"> IFERROR( IF($E241="", "", INDEX(方音聲調符號表, 1, $E241) ), "" )</f>
        <v>˙</v>
      </c>
      <c r="AA241" s="380" t="str" cm="1">
        <f t="array" ref="AA241" xml:space="preserve"> IFERROR( IF( INDEX(聲母資料表, $M241, AA$5)=0, "", INDEX(聲母資料表, $M241, AA$5) ), "")</f>
        <v>kh</v>
      </c>
      <c r="AB241" s="380" t="str" cm="1">
        <f t="array" ref="AB241" xml:space="preserve"> IFERROR( INDEX(韻母資料表, $N241, AB$5), "" )</f>
        <v>ik</v>
      </c>
      <c r="AC241" s="380" t="str">
        <f t="shared" si="53"/>
        <v>ik</v>
      </c>
      <c r="AE241" s="380" t="str" cm="1">
        <f t="array" ref="AE241" xml:space="preserve"> IFERROR( IF( INDEX(聲母資料表, $M241, AE$5)=0, "", INDEX(聲母資料表, $M241, AE$5) ), "")</f>
        <v>kh</v>
      </c>
      <c r="AF241" s="380" t="str" cm="1">
        <f t="array" ref="AF241" xml:space="preserve"> IFERROR( INDEX(韻母資料表, $N241, AF$5), "" )</f>
        <v>ik</v>
      </c>
      <c r="AG241" s="380" t="str">
        <f t="shared" si="54"/>
        <v>ik</v>
      </c>
      <c r="AI241" s="380" t="str" cm="1">
        <f t="array" ref="AI241" xml:space="preserve"> IFERROR( IF( INDEX(聲母資料表, $M241, AI$5)=0, "", INDEX(聲母資料表, $M241, AI$5) ), "")</f>
        <v>k</v>
      </c>
      <c r="AJ241" s="380" t="str" cm="1">
        <f t="array" ref="AJ241" xml:space="preserve"> IFERROR( INDEX(韻母資料表, $N241, AJ$5), "" )</f>
        <v>ik</v>
      </c>
      <c r="AK241" s="373" t="str" cm="1">
        <f t="array" ref="AK241" xml:space="preserve"> IFERROR( INDEX(閩拚聲調符號表, $T241, $E241), "" )</f>
        <v>é</v>
      </c>
      <c r="AL241" s="380" t="str">
        <f t="shared" si="55"/>
        <v>ik</v>
      </c>
    </row>
    <row r="242" spans="1:38">
      <c r="A242" s="333">
        <f t="shared" si="42"/>
        <v>235</v>
      </c>
      <c r="B242" s="334" t="s">
        <v>460</v>
      </c>
      <c r="C242" s="335" t="s">
        <v>324</v>
      </c>
      <c r="D242" s="335" t="s">
        <v>49</v>
      </c>
      <c r="E242" s="336">
        <v>5</v>
      </c>
      <c r="F242" s="400" t="str" cm="1">
        <f t="array" aca="1" ref="F242" ca="1" xml:space="preserve"> IF($D242="", "", $B242 &amp; " (" &amp; INDIRECT(ADDRESS( ROW(), COLUMN() + F$5 )) &amp; ") " )</f>
        <v xml:space="preserve">而 (ㄧˊ) </v>
      </c>
      <c r="G242" s="337" t="str">
        <f t="shared" si="47"/>
        <v>居五</v>
      </c>
      <c r="H242" s="394" t="str">
        <f t="shared" si="48"/>
        <v>î</v>
      </c>
      <c r="I242" s="396" t="str">
        <f t="shared" si="49"/>
        <v>î</v>
      </c>
      <c r="J242" s="381" t="str">
        <f t="shared" si="50"/>
        <v>ì</v>
      </c>
      <c r="K242" s="338" t="str">
        <f t="shared" si="51"/>
        <v>ㄧˊ</v>
      </c>
      <c r="L242" s="349"/>
      <c r="M242" s="350" t="str">
        <f t="shared" si="43"/>
        <v/>
      </c>
      <c r="N242" s="350">
        <f t="shared" si="44"/>
        <v>23</v>
      </c>
      <c r="O242" s="351" t="str" cm="1">
        <f t="array" ref="O242" xml:space="preserve"> IFERROR( INDEX(聲母資料表, $M242, O$5), "")</f>
        <v/>
      </c>
      <c r="P242" s="351" t="str" cm="1">
        <f t="array" ref="P242" xml:space="preserve"> IFERROR( INDEX(韻母資料表, $N242, P$5), "")</f>
        <v>居</v>
      </c>
      <c r="Q242" s="352">
        <f t="shared" si="45"/>
        <v>29</v>
      </c>
      <c r="R242" s="395" t="str">
        <f t="shared" si="52"/>
        <v>五</v>
      </c>
      <c r="S242" s="351" t="str" cm="1">
        <f t="array" ref="S242" xml:space="preserve"> IFERROR( INDEX(調符字母, Q242, 1), "")</f>
        <v>i</v>
      </c>
      <c r="T242" s="352">
        <f t="shared" si="46"/>
        <v>3</v>
      </c>
      <c r="U242" s="373" t="str" cm="1">
        <f t="array" ref="U242" xml:space="preserve"> IFERROR( INDEX(聲調對照表, $T242, $E242), "" )</f>
        <v>î</v>
      </c>
      <c r="W242" s="380" t="str" cm="1">
        <f t="array" ref="W242" xml:space="preserve"> IFERROR( IF( INDEX(聲母資料表, $M242, W$5)=0, "", INDEX(聲母資料表, $M242, W$5) ), "")</f>
        <v/>
      </c>
      <c r="X242" s="380" t="str" cm="1">
        <f t="array" ref="X242" xml:space="preserve"> IFERROR( INDEX(韻母資料表, $N242, X$5), "" )</f>
        <v>ㄧ</v>
      </c>
      <c r="Y242" s="380" t="str" cm="1">
        <f t="array" ref="Y242" xml:space="preserve"> IFERROR( IF($E242="", "", INDEX(方音聲調符號表, 1, $E242) ), "" )</f>
        <v>ˊ</v>
      </c>
      <c r="AA242" s="380" t="str" cm="1">
        <f t="array" ref="AA242" xml:space="preserve"> IFERROR( IF( INDEX(聲母資料表, $M242, AA$5)=0, "", INDEX(聲母資料表, $M242, AA$5) ), "")</f>
        <v/>
      </c>
      <c r="AB242" s="380" t="str" cm="1">
        <f t="array" ref="AB242" xml:space="preserve"> IFERROR( INDEX(韻母資料表, $N242, AB$5), "" )</f>
        <v>i</v>
      </c>
      <c r="AC242" s="380" t="str">
        <f t="shared" si="53"/>
        <v>î</v>
      </c>
      <c r="AE242" s="380" t="str" cm="1">
        <f t="array" ref="AE242" xml:space="preserve"> IFERROR( IF( INDEX(聲母資料表, $M242, AE$5)=0, "", INDEX(聲母資料表, $M242, AE$5) ), "")</f>
        <v/>
      </c>
      <c r="AF242" s="380" t="str" cm="1">
        <f t="array" ref="AF242" xml:space="preserve"> IFERROR( INDEX(韻母資料表, $N242, AF$5), "" )</f>
        <v>i</v>
      </c>
      <c r="AG242" s="380" t="str">
        <f t="shared" si="54"/>
        <v>î</v>
      </c>
      <c r="AI242" s="380" t="str" cm="1">
        <f t="array" ref="AI242" xml:space="preserve"> IFERROR( IF( INDEX(聲母資料表, $M242, AI$5)=0, "", INDEX(聲母資料表, $M242, AI$5) ), "")</f>
        <v/>
      </c>
      <c r="AJ242" s="380" t="str" cm="1">
        <f t="array" ref="AJ242" xml:space="preserve"> IFERROR( INDEX(韻母資料表, $N242, AJ$5), "" )</f>
        <v>i</v>
      </c>
      <c r="AK242" s="373" t="str" cm="1">
        <f t="array" ref="AK242" xml:space="preserve"> IFERROR( INDEX(閩拚聲調符號表, $T242, $E242), "" )</f>
        <v>ì</v>
      </c>
      <c r="AL242" s="380" t="str">
        <f t="shared" si="55"/>
        <v>ì</v>
      </c>
    </row>
    <row r="243" spans="1:38">
      <c r="A243" s="333">
        <f t="shared" si="42"/>
        <v>236</v>
      </c>
      <c r="B243" s="334" t="s">
        <v>461</v>
      </c>
      <c r="C243" s="335" t="s">
        <v>312</v>
      </c>
      <c r="D243" s="335" t="s">
        <v>49</v>
      </c>
      <c r="E243" s="336">
        <v>1</v>
      </c>
      <c r="F243" s="400" t="str" cm="1">
        <f t="array" aca="1" ref="F243" ca="1" xml:space="preserve"> IF($D243="", "", $B243 &amp; " (" &amp; INDIRECT(ADDRESS( ROW(), COLUMN() + F$5 )) &amp; ") " )</f>
        <v xml:space="preserve">悲 (ㄆㄧ) </v>
      </c>
      <c r="G243" s="337" t="str">
        <f t="shared" si="47"/>
        <v>居一頗</v>
      </c>
      <c r="H243" s="394" t="str">
        <f t="shared" si="48"/>
        <v>phi</v>
      </c>
      <c r="I243" s="396" t="str">
        <f t="shared" si="49"/>
        <v>phi</v>
      </c>
      <c r="J243" s="381" t="str">
        <f t="shared" si="50"/>
        <v>pī</v>
      </c>
      <c r="K243" s="338" t="str">
        <f t="shared" si="51"/>
        <v>ㄆㄧ</v>
      </c>
      <c r="L243" s="349"/>
      <c r="M243" s="350">
        <f t="shared" si="43"/>
        <v>2</v>
      </c>
      <c r="N243" s="350">
        <f t="shared" si="44"/>
        <v>23</v>
      </c>
      <c r="O243" s="351" t="str" cm="1">
        <f t="array" ref="O243" xml:space="preserve"> IFERROR( INDEX(聲母資料表, $M243, O$5), "")</f>
        <v>頗</v>
      </c>
      <c r="P243" s="351" t="str" cm="1">
        <f t="array" ref="P243" xml:space="preserve"> IFERROR( INDEX(韻母資料表, $N243, P$5), "")</f>
        <v>居</v>
      </c>
      <c r="Q243" s="352">
        <f t="shared" si="45"/>
        <v>29</v>
      </c>
      <c r="R243" s="395" t="str">
        <f t="shared" si="52"/>
        <v>一</v>
      </c>
      <c r="S243" s="351" t="str" cm="1">
        <f t="array" ref="S243" xml:space="preserve"> IFERROR( INDEX(調符字母, Q243, 1), "")</f>
        <v>i</v>
      </c>
      <c r="T243" s="352">
        <f t="shared" si="46"/>
        <v>3</v>
      </c>
      <c r="U243" s="373" t="str" cm="1">
        <f t="array" ref="U243" xml:space="preserve"> IFERROR( INDEX(聲調對照表, $T243, $E243), "" )</f>
        <v>i</v>
      </c>
      <c r="W243" s="380" t="str" cm="1">
        <f t="array" ref="W243" xml:space="preserve"> IFERROR( IF( INDEX(聲母資料表, $M243, W$5)=0, "", INDEX(聲母資料表, $M243, W$5) ), "")</f>
        <v>ㄆ</v>
      </c>
      <c r="X243" s="380" t="str" cm="1">
        <f t="array" ref="X243" xml:space="preserve"> IFERROR( INDEX(韻母資料表, $N243, X$5), "" )</f>
        <v>ㄧ</v>
      </c>
      <c r="Y243" s="380" t="str" cm="1">
        <f t="array" ref="Y243" xml:space="preserve"> IFERROR( IF($E243="", "", INDEX(方音聲調符號表, 1, $E243) ), "" )</f>
        <v/>
      </c>
      <c r="AA243" s="380" t="str" cm="1">
        <f t="array" ref="AA243" xml:space="preserve"> IFERROR( IF( INDEX(聲母資料表, $M243, AA$5)=0, "", INDEX(聲母資料表, $M243, AA$5) ), "")</f>
        <v>ph</v>
      </c>
      <c r="AB243" s="380" t="str" cm="1">
        <f t="array" ref="AB243" xml:space="preserve"> IFERROR( INDEX(韻母資料表, $N243, AB$5), "" )</f>
        <v>i</v>
      </c>
      <c r="AC243" s="380" t="str">
        <f t="shared" si="53"/>
        <v>i</v>
      </c>
      <c r="AE243" s="380" t="str" cm="1">
        <f t="array" ref="AE243" xml:space="preserve"> IFERROR( IF( INDEX(聲母資料表, $M243, AE$5)=0, "", INDEX(聲母資料表, $M243, AE$5) ), "")</f>
        <v>ph</v>
      </c>
      <c r="AF243" s="380" t="str" cm="1">
        <f t="array" ref="AF243" xml:space="preserve"> IFERROR( INDEX(韻母資料表, $N243, AF$5), "" )</f>
        <v>i</v>
      </c>
      <c r="AG243" s="380" t="str">
        <f t="shared" si="54"/>
        <v>i</v>
      </c>
      <c r="AI243" s="380" t="str" cm="1">
        <f t="array" ref="AI243" xml:space="preserve"> IFERROR( IF( INDEX(聲母資料表, $M243, AI$5)=0, "", INDEX(聲母資料表, $M243, AI$5) ), "")</f>
        <v>p</v>
      </c>
      <c r="AJ243" s="380" t="str" cm="1">
        <f t="array" ref="AJ243" xml:space="preserve"> IFERROR( INDEX(韻母資料表, $N243, AJ$5), "" )</f>
        <v>i</v>
      </c>
      <c r="AK243" s="373" t="str" cm="1">
        <f t="array" ref="AK243" xml:space="preserve"> IFERROR( INDEX(閩拚聲調符號表, $T243, $E243), "" )</f>
        <v>ī</v>
      </c>
      <c r="AL243" s="380" t="str">
        <f t="shared" si="55"/>
        <v>ī</v>
      </c>
    </row>
    <row r="244" spans="1:38">
      <c r="A244" s="333">
        <f t="shared" si="42"/>
        <v>237</v>
      </c>
      <c r="B244" s="334" t="s">
        <v>462</v>
      </c>
      <c r="C244" s="335" t="s">
        <v>307</v>
      </c>
      <c r="D244" s="335" t="s">
        <v>140</v>
      </c>
      <c r="E244" s="336">
        <v>2</v>
      </c>
      <c r="F244" s="400" t="str" cm="1">
        <f t="array" aca="1" ref="F244" ca="1" xml:space="preserve"> IF($D244="", "", $B244 &amp; " (" &amp; INDIRECT(ADDRESS( ROW(), COLUMN() + F$5 )) &amp; ") " )</f>
        <v xml:space="preserve">者 (ㄧㄚˋ) </v>
      </c>
      <c r="G244" s="337" t="str">
        <f t="shared" si="47"/>
        <v>迦二</v>
      </c>
      <c r="H244" s="394" t="str">
        <f t="shared" si="48"/>
        <v>iá</v>
      </c>
      <c r="I244" s="396" t="str">
        <f t="shared" si="49"/>
        <v>iá</v>
      </c>
      <c r="J244" s="381" t="str">
        <f t="shared" si="50"/>
        <v>iá</v>
      </c>
      <c r="K244" s="338" t="str">
        <f t="shared" si="51"/>
        <v>ㄧㄚˋ</v>
      </c>
      <c r="L244" s="349"/>
      <c r="M244" s="350" t="str">
        <f t="shared" si="43"/>
        <v/>
      </c>
      <c r="N244" s="350">
        <f t="shared" si="44"/>
        <v>27</v>
      </c>
      <c r="O244" s="351" t="str" cm="1">
        <f t="array" ref="O244" xml:space="preserve"> IFERROR( INDEX(聲母資料表, $M244, O$5), "")</f>
        <v/>
      </c>
      <c r="P244" s="351" t="str" cm="1">
        <f t="array" ref="P244" xml:space="preserve"> IFERROR( INDEX(韻母資料表, $N244, P$5), "")</f>
        <v>迦</v>
      </c>
      <c r="Q244" s="352">
        <f t="shared" si="45"/>
        <v>24</v>
      </c>
      <c r="R244" s="395" t="str">
        <f t="shared" si="52"/>
        <v>二</v>
      </c>
      <c r="S244" s="351" t="str" cm="1">
        <f t="array" ref="S244" xml:space="preserve"> IFERROR( INDEX(調符字母, Q244, 1), "")</f>
        <v>a</v>
      </c>
      <c r="T244" s="352">
        <f t="shared" si="46"/>
        <v>1</v>
      </c>
      <c r="U244" s="373" t="str" cm="1">
        <f t="array" ref="U244" xml:space="preserve"> IFERROR( INDEX(聲調對照表, $T244, $E244), "" )</f>
        <v>á</v>
      </c>
      <c r="W244" s="380" t="str" cm="1">
        <f t="array" ref="W244" xml:space="preserve"> IFERROR( IF( INDEX(聲母資料表, $M244, W$5)=0, "", INDEX(聲母資料表, $M244, W$5) ), "")</f>
        <v/>
      </c>
      <c r="X244" s="380" t="str" cm="1">
        <f t="array" ref="X244" xml:space="preserve"> IFERROR( INDEX(韻母資料表, $N244, X$5), "" )</f>
        <v>ㄧㄚ</v>
      </c>
      <c r="Y244" s="380" t="str" cm="1">
        <f t="array" ref="Y244" xml:space="preserve"> IFERROR( IF($E244="", "", INDEX(方音聲調符號表, 1, $E244) ), "" )</f>
        <v>ˋ</v>
      </c>
      <c r="AA244" s="380" t="str" cm="1">
        <f t="array" ref="AA244" xml:space="preserve"> IFERROR( IF( INDEX(聲母資料表, $M244, AA$5)=0, "", INDEX(聲母資料表, $M244, AA$5) ), "")</f>
        <v/>
      </c>
      <c r="AB244" s="380" t="str" cm="1">
        <f t="array" ref="AB244" xml:space="preserve"> IFERROR( INDEX(韻母資料表, $N244, AB$5), "" )</f>
        <v>ia</v>
      </c>
      <c r="AC244" s="380" t="str">
        <f t="shared" si="53"/>
        <v>iá</v>
      </c>
      <c r="AE244" s="380" t="str" cm="1">
        <f t="array" ref="AE244" xml:space="preserve"> IFERROR( IF( INDEX(聲母資料表, $M244, AE$5)=0, "", INDEX(聲母資料表, $M244, AE$5) ), "")</f>
        <v/>
      </c>
      <c r="AF244" s="380" t="str" cm="1">
        <f t="array" ref="AF244" xml:space="preserve"> IFERROR( INDEX(韻母資料表, $N244, AF$5), "" )</f>
        <v>ia</v>
      </c>
      <c r="AG244" s="380" t="str">
        <f t="shared" si="54"/>
        <v>iá</v>
      </c>
      <c r="AI244" s="380" t="str" cm="1">
        <f t="array" ref="AI244" xml:space="preserve"> IFERROR( IF( INDEX(聲母資料表, $M244, AI$5)=0, "", INDEX(聲母資料表, $M244, AI$5) ), "")</f>
        <v/>
      </c>
      <c r="AJ244" s="380" t="str" cm="1">
        <f t="array" ref="AJ244" xml:space="preserve"> IFERROR( INDEX(韻母資料表, $N244, AJ$5), "" )</f>
        <v>ia</v>
      </c>
      <c r="AK244" s="373" t="str" cm="1">
        <f t="array" ref="AK244" xml:space="preserve"> IFERROR( INDEX(閩拚聲調符號表, $T244, $E244), "" )</f>
        <v>á</v>
      </c>
      <c r="AL244" s="380" t="str">
        <f t="shared" si="55"/>
        <v>iá</v>
      </c>
    </row>
    <row r="245" spans="1:38">
      <c r="A245" s="333">
        <f t="shared" si="42"/>
        <v>238</v>
      </c>
      <c r="B245" s="334" t="s">
        <v>388</v>
      </c>
      <c r="C245" s="335" t="s">
        <v>317</v>
      </c>
      <c r="D245" s="335" t="s">
        <v>49</v>
      </c>
      <c r="E245" s="336">
        <v>3</v>
      </c>
      <c r="F245" s="400" t="str" cm="1">
        <f t="array" aca="1" ref="F245" ca="1" xml:space="preserve"> IF($D245="", "", $B245 &amp; " (" &amp; INDIRECT(ADDRESS( ROW(), COLUMN() + F$5 )) &amp; ") " )</f>
        <v xml:space="preserve">矣 (ㄧ˪) </v>
      </c>
      <c r="G245" s="337" t="str">
        <f t="shared" si="47"/>
        <v>居三英</v>
      </c>
      <c r="H245" s="394" t="str">
        <f t="shared" si="48"/>
        <v>ì</v>
      </c>
      <c r="I245" s="396" t="str">
        <f t="shared" si="49"/>
        <v>ì</v>
      </c>
      <c r="J245" s="381" t="str">
        <f t="shared" si="50"/>
        <v>ǐ</v>
      </c>
      <c r="K245" s="338" t="str">
        <f t="shared" si="51"/>
        <v>ㄧ˪</v>
      </c>
      <c r="L245" s="349"/>
      <c r="M245" s="350">
        <f t="shared" si="43"/>
        <v>22</v>
      </c>
      <c r="N245" s="350">
        <f t="shared" si="44"/>
        <v>23</v>
      </c>
      <c r="O245" s="351" t="str" cm="1">
        <f t="array" ref="O245" xml:space="preserve"> IFERROR( INDEX(聲母資料表, $M245, O$5), "")</f>
        <v>英</v>
      </c>
      <c r="P245" s="351" t="str" cm="1">
        <f t="array" ref="P245" xml:space="preserve"> IFERROR( INDEX(韻母資料表, $N245, P$5), "")</f>
        <v>居</v>
      </c>
      <c r="Q245" s="352">
        <f t="shared" si="45"/>
        <v>29</v>
      </c>
      <c r="R245" s="395" t="str">
        <f t="shared" si="52"/>
        <v>三</v>
      </c>
      <c r="S245" s="351" t="str" cm="1">
        <f t="array" ref="S245" xml:space="preserve"> IFERROR( INDEX(調符字母, Q245, 1), "")</f>
        <v>i</v>
      </c>
      <c r="T245" s="352">
        <f t="shared" si="46"/>
        <v>3</v>
      </c>
      <c r="U245" s="373" t="str" cm="1">
        <f t="array" ref="U245" xml:space="preserve"> IFERROR( INDEX(聲調對照表, $T245, $E245), "" )</f>
        <v>ì</v>
      </c>
      <c r="W245" s="380" t="str" cm="1">
        <f t="array" ref="W245" xml:space="preserve"> IFERROR( IF( INDEX(聲母資料表, $M245, W$5)=0, "", INDEX(聲母資料表, $M245, W$5) ), "")</f>
        <v/>
      </c>
      <c r="X245" s="380" t="str" cm="1">
        <f t="array" ref="X245" xml:space="preserve"> IFERROR( INDEX(韻母資料表, $N245, X$5), "" )</f>
        <v>ㄧ</v>
      </c>
      <c r="Y245" s="380" t="str" cm="1">
        <f t="array" ref="Y245" xml:space="preserve"> IFERROR( IF($E245="", "", INDEX(方音聲調符號表, 1, $E245) ), "" )</f>
        <v>˪</v>
      </c>
      <c r="AA245" s="380" t="str" cm="1">
        <f t="array" ref="AA245" xml:space="preserve"> IFERROR( IF( INDEX(聲母資料表, $M245, AA$5)=0, "", INDEX(聲母資料表, $M245, AA$5) ), "")</f>
        <v xml:space="preserve"> </v>
      </c>
      <c r="AB245" s="380" t="str" cm="1">
        <f t="array" ref="AB245" xml:space="preserve"> IFERROR( INDEX(韻母資料表, $N245, AB$5), "" )</f>
        <v>i</v>
      </c>
      <c r="AC245" s="380" t="str">
        <f t="shared" si="53"/>
        <v>ì</v>
      </c>
      <c r="AE245" s="380" t="str" cm="1">
        <f t="array" ref="AE245" xml:space="preserve"> IFERROR( IF( INDEX(聲母資料表, $M245, AE$5)=0, "", INDEX(聲母資料表, $M245, AE$5) ), "")</f>
        <v xml:space="preserve"> </v>
      </c>
      <c r="AF245" s="380" t="str" cm="1">
        <f t="array" ref="AF245" xml:space="preserve"> IFERROR( INDEX(韻母資料表, $N245, AF$5), "" )</f>
        <v>i</v>
      </c>
      <c r="AG245" s="380" t="str">
        <f t="shared" si="54"/>
        <v>ì</v>
      </c>
      <c r="AI245" s="380" t="str" cm="1">
        <f t="array" ref="AI245" xml:space="preserve"> IFERROR( IF( INDEX(聲母資料表, $M245, AI$5)=0, "", INDEX(聲母資料表, $M245, AI$5) ), "")</f>
        <v/>
      </c>
      <c r="AJ245" s="380" t="str" cm="1">
        <f t="array" ref="AJ245" xml:space="preserve"> IFERROR( INDEX(韻母資料表, $N245, AJ$5), "" )</f>
        <v>i</v>
      </c>
      <c r="AK245" s="373" t="str" cm="1">
        <f t="array" ref="AK245" xml:space="preserve"> IFERROR( INDEX(閩拚聲調符號表, $T245, $E245), "" )</f>
        <v>ǐ</v>
      </c>
      <c r="AL245" s="380" t="str">
        <f t="shared" si="55"/>
        <v>ǐ</v>
      </c>
    </row>
    <row r="246" spans="1:38">
      <c r="A246" s="333">
        <f t="shared" si="42"/>
        <v>239</v>
      </c>
      <c r="B246" s="334" t="s">
        <v>315</v>
      </c>
      <c r="C246" s="335"/>
      <c r="D246" s="335"/>
      <c r="E246" s="336"/>
      <c r="F246" s="400" t="str" cm="1">
        <f t="array" aca="1" ref="F246" ca="1" xml:space="preserve"> IF($D246="", "", $B246 &amp; " (" &amp; INDIRECT(ADDRESS( ROW(), COLUMN() + F$5 )) &amp; ") " )</f>
        <v/>
      </c>
      <c r="G246" s="337" t="str">
        <f t="shared" si="47"/>
        <v/>
      </c>
      <c r="H246" s="394" t="str">
        <f t="shared" si="48"/>
        <v/>
      </c>
      <c r="I246" s="396" t="str">
        <f t="shared" si="49"/>
        <v/>
      </c>
      <c r="J246" s="381" t="str">
        <f t="shared" si="50"/>
        <v/>
      </c>
      <c r="K246" s="338" t="str">
        <f t="shared" si="51"/>
        <v/>
      </c>
      <c r="L246" s="349"/>
      <c r="M246" s="350" t="str">
        <f t="shared" si="43"/>
        <v/>
      </c>
      <c r="N246" s="350" t="str">
        <f t="shared" si="44"/>
        <v/>
      </c>
      <c r="O246" s="351" t="str" cm="1">
        <f t="array" ref="O246" xml:space="preserve"> IFERROR( INDEX(聲母資料表, $M246, O$5), "")</f>
        <v/>
      </c>
      <c r="P246" s="351" t="str" cm="1">
        <f t="array" ref="P246" xml:space="preserve"> IFERROR( INDEX(韻母資料表, $N246, P$5), "")</f>
        <v/>
      </c>
      <c r="Q246" s="352" t="str">
        <f t="shared" si="45"/>
        <v/>
      </c>
      <c r="R246" s="395" t="str">
        <f t="shared" si="52"/>
        <v/>
      </c>
      <c r="S246" s="351" t="str" cm="1">
        <f t="array" ref="S246" xml:space="preserve"> IFERROR( INDEX(調符字母, Q246, 1), "")</f>
        <v/>
      </c>
      <c r="T246" s="352" t="str">
        <f t="shared" si="46"/>
        <v/>
      </c>
      <c r="U246" s="373" t="str" cm="1">
        <f t="array" ref="U246" xml:space="preserve"> IFERROR( INDEX(聲調對照表, $T246, $E246), "" )</f>
        <v/>
      </c>
      <c r="W246" s="380" t="str" cm="1">
        <f t="array" ref="W246" xml:space="preserve"> IFERROR( IF( INDEX(聲母資料表, $M246, W$5)=0, "", INDEX(聲母資料表, $M246, W$5) ), "")</f>
        <v/>
      </c>
      <c r="X246" s="380" t="str" cm="1">
        <f t="array" ref="X246" xml:space="preserve"> IFERROR( INDEX(韻母資料表, $N246, X$5), "" )</f>
        <v/>
      </c>
      <c r="Y246" s="380" t="str" cm="1">
        <f t="array" ref="Y246" xml:space="preserve"> IFERROR( IF($E246="", "", INDEX(方音聲調符號表, 1, $E246) ), "" )</f>
        <v/>
      </c>
      <c r="AA246" s="380" t="str" cm="1">
        <f t="array" ref="AA246" xml:space="preserve"> IFERROR( IF( INDEX(聲母資料表, $M246, AA$5)=0, "", INDEX(聲母資料表, $M246, AA$5) ), "")</f>
        <v/>
      </c>
      <c r="AB246" s="380" t="str" cm="1">
        <f t="array" ref="AB246" xml:space="preserve"> IFERROR( INDEX(韻母資料表, $N246, AB$5), "" )</f>
        <v/>
      </c>
      <c r="AC246" s="380" t="str">
        <f t="shared" si="53"/>
        <v/>
      </c>
      <c r="AE246" s="380" t="str" cm="1">
        <f t="array" ref="AE246" xml:space="preserve"> IFERROR( IF( INDEX(聲母資料表, $M246, AE$5)=0, "", INDEX(聲母資料表, $M246, AE$5) ), "")</f>
        <v/>
      </c>
      <c r="AF246" s="380" t="str" cm="1">
        <f t="array" ref="AF246" xml:space="preserve"> IFERROR( INDEX(韻母資料表, $N246, AF$5), "" )</f>
        <v/>
      </c>
      <c r="AG246" s="380" t="str">
        <f t="shared" si="54"/>
        <v/>
      </c>
      <c r="AI246" s="380" t="str" cm="1">
        <f t="array" ref="AI246" xml:space="preserve"> IFERROR( IF( INDEX(聲母資料表, $M246, AI$5)=0, "", INDEX(聲母資料表, $M246, AI$5) ), "")</f>
        <v/>
      </c>
      <c r="AJ246" s="380" t="str" cm="1">
        <f t="array" ref="AJ246" xml:space="preserve"> IFERROR( INDEX(韻母資料表, $N246, AJ$5), "" )</f>
        <v/>
      </c>
      <c r="AK246" s="373" t="str" cm="1">
        <f t="array" ref="AK246" xml:space="preserve"> IFERROR( INDEX(閩拚聲調符號表, $T246, $E246), "" )</f>
        <v/>
      </c>
      <c r="AL246" s="380" t="str">
        <f t="shared" si="55"/>
        <v/>
      </c>
    </row>
    <row r="247" spans="1:38" ht="82">
      <c r="A247" s="333">
        <f t="shared" si="42"/>
        <v>240</v>
      </c>
      <c r="B247" s="339" t="s">
        <v>352</v>
      </c>
      <c r="C247" s="335"/>
      <c r="D247" s="335"/>
      <c r="E247" s="336"/>
      <c r="F247" s="400" t="str" cm="1">
        <f t="array" aca="1" ref="F247" ca="1" xml:space="preserve"> IF($D247="", "", $B247 &amp; " (" &amp; INDIRECT(ADDRESS( ROW(), COLUMN() + F$5 )) &amp; ") " )</f>
        <v/>
      </c>
      <c r="G247" s="337" t="str">
        <f t="shared" si="47"/>
        <v/>
      </c>
      <c r="H247" s="394" t="str">
        <f t="shared" si="48"/>
        <v/>
      </c>
      <c r="I247" s="396" t="str">
        <f t="shared" si="49"/>
        <v/>
      </c>
      <c r="J247" s="381" t="str">
        <f t="shared" si="50"/>
        <v/>
      </c>
      <c r="K247" s="338" t="str">
        <f t="shared" si="51"/>
        <v/>
      </c>
      <c r="L247" s="349"/>
      <c r="M247" s="350" t="str">
        <f t="shared" si="43"/>
        <v/>
      </c>
      <c r="N247" s="350" t="str">
        <f t="shared" si="44"/>
        <v/>
      </c>
      <c r="O247" s="351" t="str" cm="1">
        <f t="array" ref="O247" xml:space="preserve"> IFERROR( INDEX(聲母資料表, $M247, O$5), "")</f>
        <v/>
      </c>
      <c r="P247" s="351" t="str" cm="1">
        <f t="array" ref="P247" xml:space="preserve"> IFERROR( INDEX(韻母資料表, $N247, P$5), "")</f>
        <v/>
      </c>
      <c r="Q247" s="352" t="str">
        <f t="shared" si="45"/>
        <v/>
      </c>
      <c r="R247" s="395" t="str">
        <f t="shared" si="52"/>
        <v/>
      </c>
      <c r="S247" s="351" t="str" cm="1">
        <f t="array" ref="S247" xml:space="preserve"> IFERROR( INDEX(調符字母, Q247, 1), "")</f>
        <v/>
      </c>
      <c r="T247" s="352" t="str">
        <f t="shared" si="46"/>
        <v/>
      </c>
      <c r="U247" s="373" t="str" cm="1">
        <f t="array" ref="U247" xml:space="preserve"> IFERROR( INDEX(聲調對照表, $T247, $E247), "" )</f>
        <v/>
      </c>
      <c r="W247" s="380" t="str" cm="1">
        <f t="array" ref="W247" xml:space="preserve"> IFERROR( IF( INDEX(聲母資料表, $M247, W$5)=0, "", INDEX(聲母資料表, $M247, W$5) ), "")</f>
        <v/>
      </c>
      <c r="X247" s="380" t="str" cm="1">
        <f t="array" ref="X247" xml:space="preserve"> IFERROR( INDEX(韻母資料表, $N247, X$5), "" )</f>
        <v/>
      </c>
      <c r="Y247" s="380" t="str" cm="1">
        <f t="array" ref="Y247" xml:space="preserve"> IFERROR( IF($E247="", "", INDEX(方音聲調符號表, 1, $E247) ), "" )</f>
        <v/>
      </c>
      <c r="AA247" s="380" t="str" cm="1">
        <f t="array" ref="AA247" xml:space="preserve"> IFERROR( IF( INDEX(聲母資料表, $M247, AA$5)=0, "", INDEX(聲母資料表, $M247, AA$5) ), "")</f>
        <v/>
      </c>
      <c r="AB247" s="380" t="str" cm="1">
        <f t="array" ref="AB247" xml:space="preserve"> IFERROR( INDEX(韻母資料表, $N247, AB$5), "" )</f>
        <v/>
      </c>
      <c r="AC247" s="380" t="str">
        <f t="shared" si="53"/>
        <v/>
      </c>
      <c r="AE247" s="380" t="str" cm="1">
        <f t="array" ref="AE247" xml:space="preserve"> IFERROR( IF( INDEX(聲母資料表, $M247, AE$5)=0, "", INDEX(聲母資料表, $M247, AE$5) ), "")</f>
        <v/>
      </c>
      <c r="AF247" s="380" t="str" cm="1">
        <f t="array" ref="AF247" xml:space="preserve"> IFERROR( INDEX(韻母資料表, $N247, AF$5), "" )</f>
        <v/>
      </c>
      <c r="AG247" s="380" t="str">
        <f t="shared" si="54"/>
        <v/>
      </c>
      <c r="AI247" s="380" t="str" cm="1">
        <f t="array" ref="AI247" xml:space="preserve"> IFERROR( IF( INDEX(聲母資料表, $M247, AI$5)=0, "", INDEX(聲母資料表, $M247, AI$5) ), "")</f>
        <v/>
      </c>
      <c r="AJ247" s="380" t="str" cm="1">
        <f t="array" ref="AJ247" xml:space="preserve"> IFERROR( INDEX(韻母資料表, $N247, AJ$5), "" )</f>
        <v/>
      </c>
      <c r="AK247" s="373" t="str" cm="1">
        <f t="array" ref="AK247" xml:space="preserve"> IFERROR( INDEX(閩拚聲調符號表, $T247, $E247), "" )</f>
        <v/>
      </c>
      <c r="AL247" s="380" t="str">
        <f t="shared" si="55"/>
        <v/>
      </c>
    </row>
    <row r="248" spans="1:38">
      <c r="A248" s="333">
        <f t="shared" si="42"/>
        <v>241</v>
      </c>
      <c r="B248" s="334" t="s">
        <v>463</v>
      </c>
      <c r="C248" s="335" t="s">
        <v>307</v>
      </c>
      <c r="D248" s="335" t="s">
        <v>49</v>
      </c>
      <c r="E248" s="336">
        <v>3</v>
      </c>
      <c r="F248" s="400" t="str" cm="1">
        <f t="array" aca="1" ref="F248" ca="1" xml:space="preserve"> IF($D248="", "", $B248 &amp; " (" &amp; INDIRECT(ADDRESS( ROW(), COLUMN() + F$5 )) &amp; ") " )</f>
        <v xml:space="preserve">至 (ㄧ˪) </v>
      </c>
      <c r="G248" s="337" t="str">
        <f t="shared" si="47"/>
        <v>居三</v>
      </c>
      <c r="H248" s="394" t="str">
        <f t="shared" si="48"/>
        <v>ì</v>
      </c>
      <c r="I248" s="396" t="str">
        <f t="shared" si="49"/>
        <v>ì</v>
      </c>
      <c r="J248" s="381" t="str">
        <f t="shared" si="50"/>
        <v>ǐ</v>
      </c>
      <c r="K248" s="338" t="str">
        <f t="shared" si="51"/>
        <v>ㄧ˪</v>
      </c>
      <c r="L248" s="349"/>
      <c r="M248" s="350" t="str">
        <f t="shared" si="43"/>
        <v/>
      </c>
      <c r="N248" s="350">
        <f t="shared" si="44"/>
        <v>23</v>
      </c>
      <c r="O248" s="351" t="str" cm="1">
        <f t="array" ref="O248" xml:space="preserve"> IFERROR( INDEX(聲母資料表, $M248, O$5), "")</f>
        <v/>
      </c>
      <c r="P248" s="351" t="str" cm="1">
        <f t="array" ref="P248" xml:space="preserve"> IFERROR( INDEX(韻母資料表, $N248, P$5), "")</f>
        <v>居</v>
      </c>
      <c r="Q248" s="352">
        <f t="shared" si="45"/>
        <v>29</v>
      </c>
      <c r="R248" s="395" t="str">
        <f t="shared" si="52"/>
        <v>三</v>
      </c>
      <c r="S248" s="351" t="str" cm="1">
        <f t="array" ref="S248" xml:space="preserve"> IFERROR( INDEX(調符字母, Q248, 1), "")</f>
        <v>i</v>
      </c>
      <c r="T248" s="352">
        <f t="shared" si="46"/>
        <v>3</v>
      </c>
      <c r="U248" s="373" t="str" cm="1">
        <f t="array" ref="U248" xml:space="preserve"> IFERROR( INDEX(聲調對照表, $T248, $E248), "" )</f>
        <v>ì</v>
      </c>
      <c r="W248" s="380" t="str" cm="1">
        <f t="array" ref="W248" xml:space="preserve"> IFERROR( IF( INDEX(聲母資料表, $M248, W$5)=0, "", INDEX(聲母資料表, $M248, W$5) ), "")</f>
        <v/>
      </c>
      <c r="X248" s="380" t="str" cm="1">
        <f t="array" ref="X248" xml:space="preserve"> IFERROR( INDEX(韻母資料表, $N248, X$5), "" )</f>
        <v>ㄧ</v>
      </c>
      <c r="Y248" s="380" t="str" cm="1">
        <f t="array" ref="Y248" xml:space="preserve"> IFERROR( IF($E248="", "", INDEX(方音聲調符號表, 1, $E248) ), "" )</f>
        <v>˪</v>
      </c>
      <c r="AA248" s="380" t="str" cm="1">
        <f t="array" ref="AA248" xml:space="preserve"> IFERROR( IF( INDEX(聲母資料表, $M248, AA$5)=0, "", INDEX(聲母資料表, $M248, AA$5) ), "")</f>
        <v/>
      </c>
      <c r="AB248" s="380" t="str" cm="1">
        <f t="array" ref="AB248" xml:space="preserve"> IFERROR( INDEX(韻母資料表, $N248, AB$5), "" )</f>
        <v>i</v>
      </c>
      <c r="AC248" s="380" t="str">
        <f t="shared" si="53"/>
        <v>ì</v>
      </c>
      <c r="AE248" s="380" t="str" cm="1">
        <f t="array" ref="AE248" xml:space="preserve"> IFERROR( IF( INDEX(聲母資料表, $M248, AE$5)=0, "", INDEX(聲母資料表, $M248, AE$5) ), "")</f>
        <v/>
      </c>
      <c r="AF248" s="380" t="str" cm="1">
        <f t="array" ref="AF248" xml:space="preserve"> IFERROR( INDEX(韻母資料表, $N248, AF$5), "" )</f>
        <v>i</v>
      </c>
      <c r="AG248" s="380" t="str">
        <f t="shared" si="54"/>
        <v>ì</v>
      </c>
      <c r="AI248" s="380" t="str" cm="1">
        <f t="array" ref="AI248" xml:space="preserve"> IFERROR( IF( INDEX(聲母資料表, $M248, AI$5)=0, "", INDEX(聲母資料表, $M248, AI$5) ), "")</f>
        <v/>
      </c>
      <c r="AJ248" s="380" t="str" cm="1">
        <f t="array" ref="AJ248" xml:space="preserve"> IFERROR( INDEX(韻母資料表, $N248, AJ$5), "" )</f>
        <v>i</v>
      </c>
      <c r="AK248" s="373" t="str" cm="1">
        <f t="array" ref="AK248" xml:space="preserve"> IFERROR( INDEX(閩拚聲調符號表, $T248, $E248), "" )</f>
        <v>ǐ</v>
      </c>
      <c r="AL248" s="380" t="str">
        <f t="shared" si="55"/>
        <v>ǐ</v>
      </c>
    </row>
    <row r="249" spans="1:38">
      <c r="A249" s="333">
        <f t="shared" si="42"/>
        <v>242</v>
      </c>
      <c r="B249" s="334" t="s">
        <v>409</v>
      </c>
      <c r="C249" s="335" t="s">
        <v>324</v>
      </c>
      <c r="D249" s="335" t="s">
        <v>116</v>
      </c>
      <c r="E249" s="336">
        <v>8</v>
      </c>
      <c r="F249" s="400" t="str" cm="1">
        <f t="array" aca="1" ref="F249" ca="1" xml:space="preserve"> IF($D249="", "", $B249 &amp; " (" &amp; INDIRECT(ADDRESS( ROW(), COLUMN() + F$5 )) &amp; ") " )</f>
        <v xml:space="preserve">若 (ㄧㄚㆻ˙) </v>
      </c>
      <c r="G249" s="337" t="str">
        <f t="shared" si="47"/>
        <v>姜八</v>
      </c>
      <c r="H249" s="394" t="str">
        <f t="shared" si="48"/>
        <v>ia̍k</v>
      </c>
      <c r="I249" s="396" t="str">
        <f t="shared" si="49"/>
        <v>ia̍k</v>
      </c>
      <c r="J249" s="381" t="str">
        <f t="shared" si="50"/>
        <v>iák</v>
      </c>
      <c r="K249" s="338" t="str">
        <f t="shared" si="51"/>
        <v>ㄧㄚㆻ˙</v>
      </c>
      <c r="L249" s="349"/>
      <c r="M249" s="350" t="str">
        <f t="shared" si="43"/>
        <v/>
      </c>
      <c r="N249" s="350">
        <f t="shared" si="44"/>
        <v>35</v>
      </c>
      <c r="O249" s="351" t="str" cm="1">
        <f t="array" ref="O249" xml:space="preserve"> IFERROR( INDEX(聲母資料表, $M249, O$5), "")</f>
        <v/>
      </c>
      <c r="P249" s="351" t="str" cm="1">
        <f t="array" ref="P249" xml:space="preserve"> IFERROR( INDEX(韻母資料表, $N249, P$5), "")</f>
        <v>姜</v>
      </c>
      <c r="Q249" s="352">
        <f t="shared" si="45"/>
        <v>18</v>
      </c>
      <c r="R249" s="395" t="str">
        <f t="shared" si="52"/>
        <v>八</v>
      </c>
      <c r="S249" s="351" t="str" cm="1">
        <f t="array" ref="S249" xml:space="preserve"> IFERROR( INDEX(調符字母, Q249, 1), "")</f>
        <v>a</v>
      </c>
      <c r="T249" s="352">
        <f t="shared" si="46"/>
        <v>1</v>
      </c>
      <c r="U249" s="373" t="str" cm="1">
        <f t="array" ref="U249" xml:space="preserve"> IFERROR( INDEX(聲調對照表, $T249, $E249), "" )</f>
        <v>a̍</v>
      </c>
      <c r="W249" s="380" t="str" cm="1">
        <f t="array" ref="W249" xml:space="preserve"> IFERROR( IF( INDEX(聲母資料表, $M249, W$5)=0, "", INDEX(聲母資料表, $M249, W$5) ), "")</f>
        <v/>
      </c>
      <c r="X249" s="380" t="str" cm="1">
        <f t="array" ref="X249" xml:space="preserve"> IFERROR( INDEX(韻母資料表, $N249, X$5), "" )</f>
        <v>ㄧㄚㆻ</v>
      </c>
      <c r="Y249" s="380" t="str" cm="1">
        <f t="array" ref="Y249" xml:space="preserve"> IFERROR( IF($E249="", "", INDEX(方音聲調符號表, 1, $E249) ), "" )</f>
        <v>˙</v>
      </c>
      <c r="AA249" s="380" t="str" cm="1">
        <f t="array" ref="AA249" xml:space="preserve"> IFERROR( IF( INDEX(聲母資料表, $M249, AA$5)=0, "", INDEX(聲母資料表, $M249, AA$5) ), "")</f>
        <v/>
      </c>
      <c r="AB249" s="380" t="str" cm="1">
        <f t="array" ref="AB249" xml:space="preserve"> IFERROR( INDEX(韻母資料表, $N249, AB$5), "" )</f>
        <v>iak</v>
      </c>
      <c r="AC249" s="380" t="str">
        <f t="shared" si="53"/>
        <v>ia̍k</v>
      </c>
      <c r="AE249" s="380" t="str" cm="1">
        <f t="array" ref="AE249" xml:space="preserve"> IFERROR( IF( INDEX(聲母資料表, $M249, AE$5)=0, "", INDEX(聲母資料表, $M249, AE$5) ), "")</f>
        <v/>
      </c>
      <c r="AF249" s="380" t="str" cm="1">
        <f t="array" ref="AF249" xml:space="preserve"> IFERROR( INDEX(韻母資料表, $N249, AF$5), "" )</f>
        <v>iak</v>
      </c>
      <c r="AG249" s="380" t="str">
        <f t="shared" si="54"/>
        <v>ia̍k</v>
      </c>
      <c r="AI249" s="380" t="str" cm="1">
        <f t="array" ref="AI249" xml:space="preserve"> IFERROR( IF( INDEX(聲母資料表, $M249, AI$5)=0, "", INDEX(聲母資料表, $M249, AI$5) ), "")</f>
        <v/>
      </c>
      <c r="AJ249" s="380" t="str" cm="1">
        <f t="array" ref="AJ249" xml:space="preserve"> IFERROR( INDEX(韻母資料表, $N249, AJ$5), "" )</f>
        <v>iak</v>
      </c>
      <c r="AK249" s="373" t="str" cm="1">
        <f t="array" ref="AK249" xml:space="preserve"> IFERROR( INDEX(閩拚聲調符號表, $T249, $E249), "" )</f>
        <v>á</v>
      </c>
      <c r="AL249" s="380" t="str">
        <f t="shared" si="55"/>
        <v>iák</v>
      </c>
    </row>
    <row r="250" spans="1:38">
      <c r="A250" s="333">
        <f t="shared" si="42"/>
        <v>243</v>
      </c>
      <c r="B250" s="334" t="s">
        <v>301</v>
      </c>
      <c r="C250" s="335" t="s">
        <v>302</v>
      </c>
      <c r="D250" s="335" t="s">
        <v>35</v>
      </c>
      <c r="E250" s="336">
        <v>1</v>
      </c>
      <c r="F250" s="400" t="str" cm="1">
        <f t="array" aca="1" ref="F250" ca="1" xml:space="preserve"> IF($D250="", "", $B250 &amp; " (" &amp; INDIRECT(ADDRESS( ROW(), COLUMN() + F$5 )) &amp; ") " )</f>
        <v xml:space="preserve">春 (ㄨㄣ) </v>
      </c>
      <c r="G250" s="337" t="str">
        <f t="shared" si="47"/>
        <v>君一</v>
      </c>
      <c r="H250" s="394" t="str">
        <f t="shared" si="48"/>
        <v>un</v>
      </c>
      <c r="I250" s="396" t="str">
        <f t="shared" si="49"/>
        <v>un</v>
      </c>
      <c r="J250" s="381" t="str">
        <f t="shared" si="50"/>
        <v>ūn</v>
      </c>
      <c r="K250" s="338" t="str">
        <f t="shared" si="51"/>
        <v>ㄨㄣ</v>
      </c>
      <c r="L250" s="349"/>
      <c r="M250" s="350" t="str">
        <f t="shared" si="43"/>
        <v/>
      </c>
      <c r="N250" s="350">
        <f t="shared" si="44"/>
        <v>84</v>
      </c>
      <c r="O250" s="351" t="str" cm="1">
        <f t="array" ref="O250" xml:space="preserve"> IFERROR( INDEX(聲母資料表, $M250, O$5), "")</f>
        <v/>
      </c>
      <c r="P250" s="351" t="str" cm="1">
        <f t="array" ref="P250" xml:space="preserve"> IFERROR( INDEX(韻母資料表, $N250, P$5), "")</f>
        <v>君</v>
      </c>
      <c r="Q250" s="352">
        <f t="shared" si="45"/>
        <v>1</v>
      </c>
      <c r="R250" s="395" t="str">
        <f t="shared" si="52"/>
        <v>一</v>
      </c>
      <c r="S250" s="351" t="str" cm="1">
        <f t="array" ref="S250" xml:space="preserve"> IFERROR( INDEX(調符字母, Q250, 1), "")</f>
        <v>u</v>
      </c>
      <c r="T250" s="352">
        <f t="shared" si="46"/>
        <v>6</v>
      </c>
      <c r="U250" s="373" t="str" cm="1">
        <f t="array" ref="U250" xml:space="preserve"> IFERROR( INDEX(聲調對照表, $T250, $E250), "" )</f>
        <v>u</v>
      </c>
      <c r="W250" s="380" t="str" cm="1">
        <f t="array" ref="W250" xml:space="preserve"> IFERROR( IF( INDEX(聲母資料表, $M250, W$5)=0, "", INDEX(聲母資料表, $M250, W$5) ), "")</f>
        <v/>
      </c>
      <c r="X250" s="380" t="str" cm="1">
        <f t="array" ref="X250" xml:space="preserve"> IFERROR( INDEX(韻母資料表, $N250, X$5), "" )</f>
        <v>ㄨㄣ</v>
      </c>
      <c r="Y250" s="380" t="str" cm="1">
        <f t="array" ref="Y250" xml:space="preserve"> IFERROR( IF($E250="", "", INDEX(方音聲調符號表, 1, $E250) ), "" )</f>
        <v/>
      </c>
      <c r="AA250" s="380" t="str" cm="1">
        <f t="array" ref="AA250" xml:space="preserve"> IFERROR( IF( INDEX(聲母資料表, $M250, AA$5)=0, "", INDEX(聲母資料表, $M250, AA$5) ), "")</f>
        <v/>
      </c>
      <c r="AB250" s="380" t="str" cm="1">
        <f t="array" ref="AB250" xml:space="preserve"> IFERROR( INDEX(韻母資料表, $N250, AB$5), "" )</f>
        <v>un</v>
      </c>
      <c r="AC250" s="380" t="str">
        <f t="shared" si="53"/>
        <v>un</v>
      </c>
      <c r="AE250" s="380" t="str" cm="1">
        <f t="array" ref="AE250" xml:space="preserve"> IFERROR( IF( INDEX(聲母資料表, $M250, AE$5)=0, "", INDEX(聲母資料表, $M250, AE$5) ), "")</f>
        <v/>
      </c>
      <c r="AF250" s="380" t="str" cm="1">
        <f t="array" ref="AF250" xml:space="preserve"> IFERROR( INDEX(韻母資料表, $N250, AF$5), "" )</f>
        <v>un</v>
      </c>
      <c r="AG250" s="380" t="str">
        <f t="shared" si="54"/>
        <v>un</v>
      </c>
      <c r="AI250" s="380" t="str" cm="1">
        <f t="array" ref="AI250" xml:space="preserve"> IFERROR( IF( INDEX(聲母資料表, $M250, AI$5)=0, "", INDEX(聲母資料表, $M250, AI$5) ), "")</f>
        <v/>
      </c>
      <c r="AJ250" s="380" t="str" cm="1">
        <f t="array" ref="AJ250" xml:space="preserve"> IFERROR( INDEX(韻母資料表, $N250, AJ$5), "" )</f>
        <v>un</v>
      </c>
      <c r="AK250" s="373" t="str" cm="1">
        <f t="array" ref="AK250" xml:space="preserve"> IFERROR( INDEX(閩拚聲調符號表, $T250, $E250), "" )</f>
        <v>ū</v>
      </c>
      <c r="AL250" s="380" t="str">
        <f t="shared" si="55"/>
        <v>ūn</v>
      </c>
    </row>
    <row r="251" spans="1:38">
      <c r="A251" s="333">
        <f t="shared" si="42"/>
        <v>244</v>
      </c>
      <c r="B251" s="334" t="s">
        <v>325</v>
      </c>
      <c r="C251" s="335" t="s">
        <v>326</v>
      </c>
      <c r="D251" s="335" t="s">
        <v>70</v>
      </c>
      <c r="E251" s="336">
        <v>5</v>
      </c>
      <c r="F251" s="400" t="str" cm="1">
        <f t="array" aca="1" ref="F251" ca="1" xml:space="preserve"> IF($D251="", "", $B251 &amp; " (" &amp; INDIRECT(ADDRESS( ROW(), COLUMN() + F$5 )) &amp; ") " )</f>
        <v xml:space="preserve">和 (ㄏㄜˊ) </v>
      </c>
      <c r="G251" s="337" t="str">
        <f t="shared" si="47"/>
        <v>高五喜</v>
      </c>
      <c r="H251" s="394" t="str">
        <f t="shared" si="48"/>
        <v>hô</v>
      </c>
      <c r="I251" s="396" t="str">
        <f t="shared" si="49"/>
        <v>hô</v>
      </c>
      <c r="J251" s="381" t="str">
        <f t="shared" si="50"/>
        <v>hò</v>
      </c>
      <c r="K251" s="338" t="str">
        <f t="shared" si="51"/>
        <v>ㄏㄜˊ</v>
      </c>
      <c r="L251" s="349"/>
      <c r="M251" s="350">
        <f t="shared" si="43"/>
        <v>21</v>
      </c>
      <c r="N251" s="350">
        <f t="shared" si="44"/>
        <v>55</v>
      </c>
      <c r="O251" s="351" t="str" cm="1">
        <f t="array" ref="O251" xml:space="preserve"> IFERROR( INDEX(聲母資料表, $M251, O$5), "")</f>
        <v>喜</v>
      </c>
      <c r="P251" s="351" t="str" cm="1">
        <f t="array" ref="P251" xml:space="preserve"> IFERROR( INDEX(韻母資料表, $N251, P$5), "")</f>
        <v>高</v>
      </c>
      <c r="Q251" s="352">
        <f t="shared" si="45"/>
        <v>15</v>
      </c>
      <c r="R251" s="395" t="str">
        <f t="shared" si="52"/>
        <v>五</v>
      </c>
      <c r="S251" s="351" t="str" cm="1">
        <f t="array" ref="S251" xml:space="preserve"> IFERROR( INDEX(調符字母, Q251, 1), "")</f>
        <v>o</v>
      </c>
      <c r="T251" s="352">
        <f t="shared" si="46"/>
        <v>4</v>
      </c>
      <c r="U251" s="373" t="str" cm="1">
        <f t="array" ref="U251" xml:space="preserve"> IFERROR( INDEX(聲調對照表, $T251, $E251), "" )</f>
        <v>ô</v>
      </c>
      <c r="W251" s="380" t="str" cm="1">
        <f t="array" ref="W251" xml:space="preserve"> IFERROR( IF( INDEX(聲母資料表, $M251, W$5)=0, "", INDEX(聲母資料表, $M251, W$5) ), "")</f>
        <v>ㄏ</v>
      </c>
      <c r="X251" s="380" t="str" cm="1">
        <f t="array" ref="X251" xml:space="preserve"> IFERROR( INDEX(韻母資料表, $N251, X$5), "" )</f>
        <v>ㄜ</v>
      </c>
      <c r="Y251" s="380" t="str" cm="1">
        <f t="array" ref="Y251" xml:space="preserve"> IFERROR( IF($E251="", "", INDEX(方音聲調符號表, 1, $E251) ), "" )</f>
        <v>ˊ</v>
      </c>
      <c r="AA251" s="380" t="str" cm="1">
        <f t="array" ref="AA251" xml:space="preserve"> IFERROR( IF( INDEX(聲母資料表, $M251, AA$5)=0, "", INDEX(聲母資料表, $M251, AA$5) ), "")</f>
        <v>h</v>
      </c>
      <c r="AB251" s="380" t="str" cm="1">
        <f t="array" ref="AB251" xml:space="preserve"> IFERROR( INDEX(韻母資料表, $N251, AB$5), "" )</f>
        <v>o</v>
      </c>
      <c r="AC251" s="380" t="str">
        <f t="shared" si="53"/>
        <v>ô</v>
      </c>
      <c r="AE251" s="380" t="str" cm="1">
        <f t="array" ref="AE251" xml:space="preserve"> IFERROR( IF( INDEX(聲母資料表, $M251, AE$5)=0, "", INDEX(聲母資料表, $M251, AE$5) ), "")</f>
        <v>h</v>
      </c>
      <c r="AF251" s="380" t="str" cm="1">
        <f t="array" ref="AF251" xml:space="preserve"> IFERROR( INDEX(韻母資料表, $N251, AF$5), "" )</f>
        <v>o</v>
      </c>
      <c r="AG251" s="380" t="str">
        <f t="shared" si="54"/>
        <v>ô</v>
      </c>
      <c r="AI251" s="380" t="str" cm="1">
        <f t="array" ref="AI251" xml:space="preserve"> IFERROR( IF( INDEX(聲母資料表, $M251, AI$5)=0, "", INDEX(聲母資料表, $M251, AI$5) ), "")</f>
        <v>h</v>
      </c>
      <c r="AJ251" s="380" t="str" cm="1">
        <f t="array" ref="AJ251" xml:space="preserve"> IFERROR( INDEX(韻母資料表, $N251, AJ$5), "" )</f>
        <v>o</v>
      </c>
      <c r="AK251" s="373" t="str" cm="1">
        <f t="array" ref="AK251" xml:space="preserve"> IFERROR( INDEX(閩拚聲調符號表, $T251, $E251), "" )</f>
        <v>ò</v>
      </c>
      <c r="AL251" s="380" t="str">
        <f t="shared" si="55"/>
        <v>ò</v>
      </c>
    </row>
    <row r="252" spans="1:38">
      <c r="A252" s="333">
        <f t="shared" si="42"/>
        <v>245</v>
      </c>
      <c r="B252" s="334" t="s">
        <v>464</v>
      </c>
      <c r="C252" s="335" t="s">
        <v>294</v>
      </c>
      <c r="D252" s="335" t="s">
        <v>78</v>
      </c>
      <c r="E252" s="336">
        <v>2</v>
      </c>
      <c r="F252" s="400" t="str" cm="1">
        <f t="array" aca="1" ref="F252" ca="1" xml:space="preserve"> IF($D252="", "", $B252 &amp; " (" &amp; INDIRECT(ADDRESS( ROW(), COLUMN() + F$5 )) &amp; ") " )</f>
        <v xml:space="preserve">景 (ㄎㄧㄥˋ) </v>
      </c>
      <c r="G252" s="337" t="str">
        <f t="shared" si="47"/>
        <v>經二去</v>
      </c>
      <c r="H252" s="394" t="str">
        <f t="shared" si="48"/>
        <v>khing</v>
      </c>
      <c r="I252" s="396" t="str">
        <f t="shared" si="49"/>
        <v>khing</v>
      </c>
      <c r="J252" s="381" t="str">
        <f t="shared" si="50"/>
        <v>king</v>
      </c>
      <c r="K252" s="338" t="str">
        <f t="shared" si="51"/>
        <v>ㄎㄧㄥˋ</v>
      </c>
      <c r="L252" s="349"/>
      <c r="M252" s="350">
        <f t="shared" si="43"/>
        <v>10</v>
      </c>
      <c r="N252" s="350">
        <f t="shared" si="44"/>
        <v>44</v>
      </c>
      <c r="O252" s="351" t="str" cm="1">
        <f t="array" ref="O252" xml:space="preserve"> IFERROR( INDEX(聲母資料表, $M252, O$5), "")</f>
        <v>去</v>
      </c>
      <c r="P252" s="351" t="str" cm="1">
        <f t="array" ref="P252" xml:space="preserve"> IFERROR( INDEX(韻母資料表, $N252, P$5), "")</f>
        <v>經</v>
      </c>
      <c r="Q252" s="352">
        <f t="shared" si="45"/>
        <v>9</v>
      </c>
      <c r="R252" s="395" t="str">
        <f t="shared" si="52"/>
        <v>二</v>
      </c>
      <c r="S252" s="351" t="str" cm="1">
        <f t="array" ref="S252" xml:space="preserve"> IFERROR( INDEX(調符字母, Q252, 1), "")</f>
        <v>e</v>
      </c>
      <c r="T252" s="352">
        <f t="shared" si="46"/>
        <v>2</v>
      </c>
      <c r="U252" s="373" t="str" cm="1">
        <f t="array" ref="U252" xml:space="preserve"> IFERROR( INDEX(聲調對照表, $T252, $E252), "" )</f>
        <v>é</v>
      </c>
      <c r="W252" s="380" t="str" cm="1">
        <f t="array" ref="W252" xml:space="preserve"> IFERROR( IF( INDEX(聲母資料表, $M252, W$5)=0, "", INDEX(聲母資料表, $M252, W$5) ), "")</f>
        <v>ㄎ</v>
      </c>
      <c r="X252" s="380" t="str" cm="1">
        <f t="array" ref="X252" xml:space="preserve"> IFERROR( INDEX(韻母資料表, $N252, X$5), "" )</f>
        <v>ㄧㄥ</v>
      </c>
      <c r="Y252" s="380" t="str" cm="1">
        <f t="array" ref="Y252" xml:space="preserve"> IFERROR( IF($E252="", "", INDEX(方音聲調符號表, 1, $E252) ), "" )</f>
        <v>ˋ</v>
      </c>
      <c r="AA252" s="380" t="str" cm="1">
        <f t="array" ref="AA252" xml:space="preserve"> IFERROR( IF( INDEX(聲母資料表, $M252, AA$5)=0, "", INDEX(聲母資料表, $M252, AA$5) ), "")</f>
        <v>kh</v>
      </c>
      <c r="AB252" s="380" t="str" cm="1">
        <f t="array" ref="AB252" xml:space="preserve"> IFERROR( INDEX(韻母資料表, $N252, AB$5), "" )</f>
        <v>ing</v>
      </c>
      <c r="AC252" s="380" t="str">
        <f t="shared" si="53"/>
        <v>ing</v>
      </c>
      <c r="AE252" s="380" t="str" cm="1">
        <f t="array" ref="AE252" xml:space="preserve"> IFERROR( IF( INDEX(聲母資料表, $M252, AE$5)=0, "", INDEX(聲母資料表, $M252, AE$5) ), "")</f>
        <v>kh</v>
      </c>
      <c r="AF252" s="380" t="str" cm="1">
        <f t="array" ref="AF252" xml:space="preserve"> IFERROR( INDEX(韻母資料表, $N252, AF$5), "" )</f>
        <v>ing</v>
      </c>
      <c r="AG252" s="380" t="str">
        <f t="shared" si="54"/>
        <v>ing</v>
      </c>
      <c r="AI252" s="380" t="str" cm="1">
        <f t="array" ref="AI252" xml:space="preserve"> IFERROR( IF( INDEX(聲母資料表, $M252, AI$5)=0, "", INDEX(聲母資料表, $M252, AI$5) ), "")</f>
        <v>k</v>
      </c>
      <c r="AJ252" s="380" t="str" cm="1">
        <f t="array" ref="AJ252" xml:space="preserve"> IFERROR( INDEX(韻母資料表, $N252, AJ$5), "" )</f>
        <v>ing</v>
      </c>
      <c r="AK252" s="373" t="str" cm="1">
        <f t="array" ref="AK252" xml:space="preserve"> IFERROR( INDEX(閩拚聲調符號表, $T252, $E252), "" )</f>
        <v>é</v>
      </c>
      <c r="AL252" s="380" t="str">
        <f t="shared" si="55"/>
        <v>ing</v>
      </c>
    </row>
    <row r="253" spans="1:38">
      <c r="A253" s="333">
        <f t="shared" si="42"/>
        <v>246</v>
      </c>
      <c r="B253" s="334" t="s">
        <v>318</v>
      </c>
      <c r="C253" s="335" t="s">
        <v>319</v>
      </c>
      <c r="D253" s="335" t="s">
        <v>78</v>
      </c>
      <c r="E253" s="336">
        <v>5</v>
      </c>
      <c r="F253" s="400" t="str" cm="1">
        <f t="array" aca="1" ref="F253" ca="1" xml:space="preserve"> IF($D253="", "", $B253 &amp; " (" &amp; INDIRECT(ADDRESS( ROW(), COLUMN() + F$5 )) &amp; ") " )</f>
        <v xml:space="preserve">明 (ㄅㄧㄥˊ) </v>
      </c>
      <c r="G253" s="337" t="str">
        <f t="shared" si="47"/>
        <v>經五邊</v>
      </c>
      <c r="H253" s="394" t="str">
        <f t="shared" si="48"/>
        <v>ping</v>
      </c>
      <c r="I253" s="396" t="str">
        <f t="shared" si="49"/>
        <v>ping</v>
      </c>
      <c r="J253" s="381" t="str">
        <f t="shared" si="50"/>
        <v>bing</v>
      </c>
      <c r="K253" s="338" t="str">
        <f t="shared" si="51"/>
        <v>ㄅㄧㄥˊ</v>
      </c>
      <c r="L253" s="349"/>
      <c r="M253" s="350">
        <f t="shared" si="43"/>
        <v>1</v>
      </c>
      <c r="N253" s="350">
        <f t="shared" si="44"/>
        <v>44</v>
      </c>
      <c r="O253" s="351" t="str" cm="1">
        <f t="array" ref="O253" xml:space="preserve"> IFERROR( INDEX(聲母資料表, $M253, O$5), "")</f>
        <v>邊</v>
      </c>
      <c r="P253" s="351" t="str" cm="1">
        <f t="array" ref="P253" xml:space="preserve"> IFERROR( INDEX(韻母資料表, $N253, P$5), "")</f>
        <v>經</v>
      </c>
      <c r="Q253" s="352">
        <f t="shared" si="45"/>
        <v>9</v>
      </c>
      <c r="R253" s="395" t="str">
        <f t="shared" si="52"/>
        <v>五</v>
      </c>
      <c r="S253" s="351" t="str" cm="1">
        <f t="array" ref="S253" xml:space="preserve"> IFERROR( INDEX(調符字母, Q253, 1), "")</f>
        <v>e</v>
      </c>
      <c r="T253" s="352">
        <f t="shared" si="46"/>
        <v>2</v>
      </c>
      <c r="U253" s="373" t="str" cm="1">
        <f t="array" ref="U253" xml:space="preserve"> IFERROR( INDEX(聲調對照表, $T253, $E253), "" )</f>
        <v>ê</v>
      </c>
      <c r="W253" s="380" t="str" cm="1">
        <f t="array" ref="W253" xml:space="preserve"> IFERROR( IF( INDEX(聲母資料表, $M253, W$5)=0, "", INDEX(聲母資料表, $M253, W$5) ), "")</f>
        <v>ㄅ</v>
      </c>
      <c r="X253" s="380" t="str" cm="1">
        <f t="array" ref="X253" xml:space="preserve"> IFERROR( INDEX(韻母資料表, $N253, X$5), "" )</f>
        <v>ㄧㄥ</v>
      </c>
      <c r="Y253" s="380" t="str" cm="1">
        <f t="array" ref="Y253" xml:space="preserve"> IFERROR( IF($E253="", "", INDEX(方音聲調符號表, 1, $E253) ), "" )</f>
        <v>ˊ</v>
      </c>
      <c r="AA253" s="380" t="str" cm="1">
        <f t="array" ref="AA253" xml:space="preserve"> IFERROR( IF( INDEX(聲母資料表, $M253, AA$5)=0, "", INDEX(聲母資料表, $M253, AA$5) ), "")</f>
        <v>p</v>
      </c>
      <c r="AB253" s="380" t="str" cm="1">
        <f t="array" ref="AB253" xml:space="preserve"> IFERROR( INDEX(韻母資料表, $N253, AB$5), "" )</f>
        <v>ing</v>
      </c>
      <c r="AC253" s="380" t="str">
        <f t="shared" si="53"/>
        <v>ing</v>
      </c>
      <c r="AE253" s="380" t="str" cm="1">
        <f t="array" ref="AE253" xml:space="preserve"> IFERROR( IF( INDEX(聲母資料表, $M253, AE$5)=0, "", INDEX(聲母資料表, $M253, AE$5) ), "")</f>
        <v>p</v>
      </c>
      <c r="AF253" s="380" t="str" cm="1">
        <f t="array" ref="AF253" xml:space="preserve"> IFERROR( INDEX(韻母資料表, $N253, AF$5), "" )</f>
        <v>ing</v>
      </c>
      <c r="AG253" s="380" t="str">
        <f t="shared" si="54"/>
        <v>ing</v>
      </c>
      <c r="AI253" s="380" t="str" cm="1">
        <f t="array" ref="AI253" xml:space="preserve"> IFERROR( IF( INDEX(聲母資料表, $M253, AI$5)=0, "", INDEX(聲母資料表, $M253, AI$5) ), "")</f>
        <v>b</v>
      </c>
      <c r="AJ253" s="380" t="str" cm="1">
        <f t="array" ref="AJ253" xml:space="preserve"> IFERROR( INDEX(韻母資料表, $N253, AJ$5), "" )</f>
        <v>ing</v>
      </c>
      <c r="AK253" s="373" t="str" cm="1">
        <f t="array" ref="AK253" xml:space="preserve"> IFERROR( INDEX(閩拚聲調符號表, $T253, $E253), "" )</f>
        <v>è</v>
      </c>
      <c r="AL253" s="380" t="str">
        <f t="shared" si="55"/>
        <v>ing</v>
      </c>
    </row>
    <row r="254" spans="1:38">
      <c r="A254" s="333">
        <f t="shared" si="42"/>
        <v>247</v>
      </c>
      <c r="B254" s="334" t="s">
        <v>303</v>
      </c>
      <c r="C254" s="335"/>
      <c r="D254" s="335"/>
      <c r="E254" s="336"/>
      <c r="F254" s="400" t="str" cm="1">
        <f t="array" aca="1" ref="F254" ca="1" xml:space="preserve"> IF($D254="", "", $B254 &amp; " (" &amp; INDIRECT(ADDRESS( ROW(), COLUMN() + F$5 )) &amp; ") " )</f>
        <v/>
      </c>
      <c r="G254" s="337" t="str">
        <f t="shared" si="47"/>
        <v/>
      </c>
      <c r="H254" s="394" t="str">
        <f t="shared" si="48"/>
        <v/>
      </c>
      <c r="I254" s="396" t="str">
        <f t="shared" si="49"/>
        <v/>
      </c>
      <c r="J254" s="381" t="str">
        <f t="shared" si="50"/>
        <v/>
      </c>
      <c r="K254" s="338" t="str">
        <f t="shared" si="51"/>
        <v/>
      </c>
      <c r="L254" s="349"/>
      <c r="M254" s="350" t="str">
        <f t="shared" si="43"/>
        <v/>
      </c>
      <c r="N254" s="350" t="str">
        <f t="shared" si="44"/>
        <v/>
      </c>
      <c r="O254" s="351" t="str" cm="1">
        <f t="array" ref="O254" xml:space="preserve"> IFERROR( INDEX(聲母資料表, $M254, O$5), "")</f>
        <v/>
      </c>
      <c r="P254" s="351" t="str" cm="1">
        <f t="array" ref="P254" xml:space="preserve"> IFERROR( INDEX(韻母資料表, $N254, P$5), "")</f>
        <v/>
      </c>
      <c r="Q254" s="352" t="str">
        <f t="shared" si="45"/>
        <v/>
      </c>
      <c r="R254" s="395" t="str">
        <f t="shared" si="52"/>
        <v/>
      </c>
      <c r="S254" s="351" t="str" cm="1">
        <f t="array" ref="S254" xml:space="preserve"> IFERROR( INDEX(調符字母, Q254, 1), "")</f>
        <v/>
      </c>
      <c r="T254" s="352" t="str">
        <f t="shared" si="46"/>
        <v/>
      </c>
      <c r="U254" s="373" t="str" cm="1">
        <f t="array" ref="U254" xml:space="preserve"> IFERROR( INDEX(聲調對照表, $T254, $E254), "" )</f>
        <v/>
      </c>
      <c r="W254" s="380" t="str" cm="1">
        <f t="array" ref="W254" xml:space="preserve"> IFERROR( IF( INDEX(聲母資料表, $M254, W$5)=0, "", INDEX(聲母資料表, $M254, W$5) ), "")</f>
        <v/>
      </c>
      <c r="X254" s="380" t="str" cm="1">
        <f t="array" ref="X254" xml:space="preserve"> IFERROR( INDEX(韻母資料表, $N254, X$5), "" )</f>
        <v/>
      </c>
      <c r="Y254" s="380" t="str" cm="1">
        <f t="array" ref="Y254" xml:space="preserve"> IFERROR( IF($E254="", "", INDEX(方音聲調符號表, 1, $E254) ), "" )</f>
        <v/>
      </c>
      <c r="AA254" s="380" t="str" cm="1">
        <f t="array" ref="AA254" xml:space="preserve"> IFERROR( IF( INDEX(聲母資料表, $M254, AA$5)=0, "", INDEX(聲母資料表, $M254, AA$5) ), "")</f>
        <v/>
      </c>
      <c r="AB254" s="380" t="str" cm="1">
        <f t="array" ref="AB254" xml:space="preserve"> IFERROR( INDEX(韻母資料表, $N254, AB$5), "" )</f>
        <v/>
      </c>
      <c r="AC254" s="380" t="str">
        <f t="shared" si="53"/>
        <v/>
      </c>
      <c r="AE254" s="380" t="str" cm="1">
        <f t="array" ref="AE254" xml:space="preserve"> IFERROR( IF( INDEX(聲母資料表, $M254, AE$5)=0, "", INDEX(聲母資料表, $M254, AE$5) ), "")</f>
        <v/>
      </c>
      <c r="AF254" s="380" t="str" cm="1">
        <f t="array" ref="AF254" xml:space="preserve"> IFERROR( INDEX(韻母資料表, $N254, AF$5), "" )</f>
        <v/>
      </c>
      <c r="AG254" s="380" t="str">
        <f t="shared" si="54"/>
        <v/>
      </c>
      <c r="AI254" s="380" t="str" cm="1">
        <f t="array" ref="AI254" xml:space="preserve"> IFERROR( IF( INDEX(聲母資料表, $M254, AI$5)=0, "", INDEX(聲母資料表, $M254, AI$5) ), "")</f>
        <v/>
      </c>
      <c r="AJ254" s="380" t="str" cm="1">
        <f t="array" ref="AJ254" xml:space="preserve"> IFERROR( INDEX(韻母資料表, $N254, AJ$5), "" )</f>
        <v/>
      </c>
      <c r="AK254" s="373" t="str" cm="1">
        <f t="array" ref="AK254" xml:space="preserve"> IFERROR( INDEX(閩拚聲調符號表, $T254, $E254), "" )</f>
        <v/>
      </c>
      <c r="AL254" s="380" t="str">
        <f t="shared" si="55"/>
        <v/>
      </c>
    </row>
    <row r="255" spans="1:38">
      <c r="A255" s="333">
        <f t="shared" si="42"/>
        <v>248</v>
      </c>
      <c r="B255" s="334" t="s">
        <v>465</v>
      </c>
      <c r="C255" s="335" t="s">
        <v>466</v>
      </c>
      <c r="D255" s="335" t="s">
        <v>70</v>
      </c>
      <c r="E255" s="336">
        <v>1</v>
      </c>
      <c r="F255" s="400" t="str" cm="1">
        <f t="array" aca="1" ref="F255" ca="1" xml:space="preserve"> IF($D255="", "", $B255 &amp; " (" &amp; INDIRECT(ADDRESS( ROW(), COLUMN() + F$5 )) &amp; ") " )</f>
        <v xml:space="preserve">波 (ㄜ) </v>
      </c>
      <c r="G255" s="337" t="str">
        <f t="shared" si="47"/>
        <v>高一</v>
      </c>
      <c r="H255" s="394" t="str">
        <f t="shared" si="48"/>
        <v>o</v>
      </c>
      <c r="I255" s="396" t="str">
        <f t="shared" si="49"/>
        <v>o</v>
      </c>
      <c r="J255" s="381" t="str">
        <f t="shared" si="50"/>
        <v>ō</v>
      </c>
      <c r="K255" s="338" t="str">
        <f t="shared" si="51"/>
        <v>ㄜ</v>
      </c>
      <c r="L255" s="349"/>
      <c r="M255" s="350" t="str">
        <f t="shared" si="43"/>
        <v/>
      </c>
      <c r="N255" s="350">
        <f t="shared" si="44"/>
        <v>55</v>
      </c>
      <c r="O255" s="351" t="str" cm="1">
        <f t="array" ref="O255" xml:space="preserve"> IFERROR( INDEX(聲母資料表, $M255, O$5), "")</f>
        <v/>
      </c>
      <c r="P255" s="351" t="str" cm="1">
        <f t="array" ref="P255" xml:space="preserve"> IFERROR( INDEX(韻母資料表, $N255, P$5), "")</f>
        <v>高</v>
      </c>
      <c r="Q255" s="352">
        <f t="shared" si="45"/>
        <v>15</v>
      </c>
      <c r="R255" s="395" t="str">
        <f t="shared" si="52"/>
        <v>一</v>
      </c>
      <c r="S255" s="351" t="str" cm="1">
        <f t="array" ref="S255" xml:space="preserve"> IFERROR( INDEX(調符字母, Q255, 1), "")</f>
        <v>o</v>
      </c>
      <c r="T255" s="352">
        <f t="shared" si="46"/>
        <v>4</v>
      </c>
      <c r="U255" s="373" t="str" cm="1">
        <f t="array" ref="U255" xml:space="preserve"> IFERROR( INDEX(聲調對照表, $T255, $E255), "" )</f>
        <v>o</v>
      </c>
      <c r="W255" s="380" t="str" cm="1">
        <f t="array" ref="W255" xml:space="preserve"> IFERROR( IF( INDEX(聲母資料表, $M255, W$5)=0, "", INDEX(聲母資料表, $M255, W$5) ), "")</f>
        <v/>
      </c>
      <c r="X255" s="380" t="str" cm="1">
        <f t="array" ref="X255" xml:space="preserve"> IFERROR( INDEX(韻母資料表, $N255, X$5), "" )</f>
        <v>ㄜ</v>
      </c>
      <c r="Y255" s="380" t="str" cm="1">
        <f t="array" ref="Y255" xml:space="preserve"> IFERROR( IF($E255="", "", INDEX(方音聲調符號表, 1, $E255) ), "" )</f>
        <v/>
      </c>
      <c r="AA255" s="380" t="str" cm="1">
        <f t="array" ref="AA255" xml:space="preserve"> IFERROR( IF( INDEX(聲母資料表, $M255, AA$5)=0, "", INDEX(聲母資料表, $M255, AA$5) ), "")</f>
        <v/>
      </c>
      <c r="AB255" s="380" t="str" cm="1">
        <f t="array" ref="AB255" xml:space="preserve"> IFERROR( INDEX(韻母資料表, $N255, AB$5), "" )</f>
        <v>o</v>
      </c>
      <c r="AC255" s="380" t="str">
        <f t="shared" si="53"/>
        <v>o</v>
      </c>
      <c r="AE255" s="380" t="str" cm="1">
        <f t="array" ref="AE255" xml:space="preserve"> IFERROR( IF( INDEX(聲母資料表, $M255, AE$5)=0, "", INDEX(聲母資料表, $M255, AE$5) ), "")</f>
        <v/>
      </c>
      <c r="AF255" s="380" t="str" cm="1">
        <f t="array" ref="AF255" xml:space="preserve"> IFERROR( INDEX(韻母資料表, $N255, AF$5), "" )</f>
        <v>o</v>
      </c>
      <c r="AG255" s="380" t="str">
        <f t="shared" si="54"/>
        <v>o</v>
      </c>
      <c r="AI255" s="380" t="str" cm="1">
        <f t="array" ref="AI255" xml:space="preserve"> IFERROR( IF( INDEX(聲母資料表, $M255, AI$5)=0, "", INDEX(聲母資料表, $M255, AI$5) ), "")</f>
        <v/>
      </c>
      <c r="AJ255" s="380" t="str" cm="1">
        <f t="array" ref="AJ255" xml:space="preserve"> IFERROR( INDEX(韻母資料表, $N255, AJ$5), "" )</f>
        <v>o</v>
      </c>
      <c r="AK255" s="373" t="str" cm="1">
        <f t="array" ref="AK255" xml:space="preserve"> IFERROR( INDEX(閩拚聲調符號表, $T255, $E255), "" )</f>
        <v>ō</v>
      </c>
      <c r="AL255" s="380" t="str">
        <f t="shared" si="55"/>
        <v>ō</v>
      </c>
    </row>
    <row r="256" spans="1:38">
      <c r="A256" s="333">
        <f t="shared" si="42"/>
        <v>249</v>
      </c>
      <c r="B256" s="334" t="s">
        <v>467</v>
      </c>
      <c r="C256" s="335" t="s">
        <v>292</v>
      </c>
      <c r="D256" s="335" t="s">
        <v>62</v>
      </c>
      <c r="E256" s="336">
        <v>5</v>
      </c>
      <c r="F256" s="400" t="str" cm="1">
        <f t="array" aca="1" ref="F256" ca="1" xml:space="preserve"> IF($D256="", "", $B256 &amp; " (" &amp; INDIRECT(ADDRESS( ROW(), COLUMN() + F$5 )) &amp; ") " )</f>
        <v xml:space="preserve">瀾 (ㄌㄢˊ) </v>
      </c>
      <c r="G256" s="337" t="str">
        <f t="shared" si="47"/>
        <v>干五柳</v>
      </c>
      <c r="H256" s="394" t="str">
        <f t="shared" si="48"/>
        <v>lân</v>
      </c>
      <c r="I256" s="396" t="str">
        <f t="shared" si="49"/>
        <v>lân</v>
      </c>
      <c r="J256" s="381" t="str">
        <f t="shared" si="50"/>
        <v>làn</v>
      </c>
      <c r="K256" s="338" t="str">
        <f t="shared" si="51"/>
        <v>ㄌㄢˊ</v>
      </c>
      <c r="L256" s="349"/>
      <c r="M256" s="350">
        <f t="shared" si="43"/>
        <v>8</v>
      </c>
      <c r="N256" s="350">
        <f t="shared" si="44"/>
        <v>9</v>
      </c>
      <c r="O256" s="351" t="str" cm="1">
        <f t="array" ref="O256" xml:space="preserve"> IFERROR( INDEX(聲母資料表, $M256, O$5), "")</f>
        <v>柳</v>
      </c>
      <c r="P256" s="351" t="str" cm="1">
        <f t="array" ref="P256" xml:space="preserve"> IFERROR( INDEX(韻母資料表, $N256, P$5), "")</f>
        <v>干</v>
      </c>
      <c r="Q256" s="352">
        <f t="shared" si="45"/>
        <v>6</v>
      </c>
      <c r="R256" s="395" t="str">
        <f t="shared" si="52"/>
        <v>五</v>
      </c>
      <c r="S256" s="351" t="str" cm="1">
        <f t="array" ref="S256" xml:space="preserve"> IFERROR( INDEX(調符字母, Q256, 1), "")</f>
        <v>a</v>
      </c>
      <c r="T256" s="352">
        <f t="shared" si="46"/>
        <v>1</v>
      </c>
      <c r="U256" s="373" t="str" cm="1">
        <f t="array" ref="U256" xml:space="preserve"> IFERROR( INDEX(聲調對照表, $T256, $E256), "" )</f>
        <v>â</v>
      </c>
      <c r="W256" s="380" t="str" cm="1">
        <f t="array" ref="W256" xml:space="preserve"> IFERROR( IF( INDEX(聲母資料表, $M256, W$5)=0, "", INDEX(聲母資料表, $M256, W$5) ), "")</f>
        <v>ㄌ</v>
      </c>
      <c r="X256" s="380" t="str" cm="1">
        <f t="array" ref="X256" xml:space="preserve"> IFERROR( INDEX(韻母資料表, $N256, X$5), "" )</f>
        <v>ㄢ</v>
      </c>
      <c r="Y256" s="380" t="str" cm="1">
        <f t="array" ref="Y256" xml:space="preserve"> IFERROR( IF($E256="", "", INDEX(方音聲調符號表, 1, $E256) ), "" )</f>
        <v>ˊ</v>
      </c>
      <c r="AA256" s="380" t="str" cm="1">
        <f t="array" ref="AA256" xml:space="preserve"> IFERROR( IF( INDEX(聲母資料表, $M256, AA$5)=0, "", INDEX(聲母資料表, $M256, AA$5) ), "")</f>
        <v>l</v>
      </c>
      <c r="AB256" s="380" t="str" cm="1">
        <f t="array" ref="AB256" xml:space="preserve"> IFERROR( INDEX(韻母資料表, $N256, AB$5), "" )</f>
        <v>an</v>
      </c>
      <c r="AC256" s="380" t="str">
        <f t="shared" si="53"/>
        <v>ân</v>
      </c>
      <c r="AE256" s="380" t="str" cm="1">
        <f t="array" ref="AE256" xml:space="preserve"> IFERROR( IF( INDEX(聲母資料表, $M256, AE$5)=0, "", INDEX(聲母資料表, $M256, AE$5) ), "")</f>
        <v>l</v>
      </c>
      <c r="AF256" s="380" t="str" cm="1">
        <f t="array" ref="AF256" xml:space="preserve"> IFERROR( INDEX(韻母資料表, $N256, AF$5), "" )</f>
        <v>an</v>
      </c>
      <c r="AG256" s="380" t="str">
        <f t="shared" si="54"/>
        <v>ân</v>
      </c>
      <c r="AI256" s="380" t="str" cm="1">
        <f t="array" ref="AI256" xml:space="preserve"> IFERROR( IF( INDEX(聲母資料表, $M256, AI$5)=0, "", INDEX(聲母資料表, $M256, AI$5) ), "")</f>
        <v>l</v>
      </c>
      <c r="AJ256" s="380" t="str" cm="1">
        <f t="array" ref="AJ256" xml:space="preserve"> IFERROR( INDEX(韻母資料表, $N256, AJ$5), "" )</f>
        <v>an</v>
      </c>
      <c r="AK256" s="373" t="str" cm="1">
        <f t="array" ref="AK256" xml:space="preserve"> IFERROR( INDEX(閩拚聲調符號表, $T256, $E256), "" )</f>
        <v>à</v>
      </c>
      <c r="AL256" s="380" t="str">
        <f t="shared" si="55"/>
        <v>àn</v>
      </c>
    </row>
    <row r="257" spans="1:38">
      <c r="A257" s="333">
        <f t="shared" si="42"/>
        <v>250</v>
      </c>
      <c r="B257" s="334" t="s">
        <v>415</v>
      </c>
      <c r="C257" s="335" t="s">
        <v>312</v>
      </c>
      <c r="D257" s="335" t="s">
        <v>36</v>
      </c>
      <c r="E257" s="336">
        <v>4</v>
      </c>
      <c r="F257" s="400" t="str" cm="1">
        <f t="array" aca="1" ref="F257" ca="1" xml:space="preserve"> IF($D257="", "", $B257 &amp; " (" &amp; INDIRECT(ADDRESS( ROW(), COLUMN() + F$5 )) &amp; ") " )</f>
        <v xml:space="preserve">不 (ㄆㄨㆵ) </v>
      </c>
      <c r="G257" s="337" t="str">
        <f t="shared" si="47"/>
        <v>君四頗</v>
      </c>
      <c r="H257" s="394" t="str">
        <f t="shared" si="48"/>
        <v>phut</v>
      </c>
      <c r="I257" s="396" t="str">
        <f t="shared" si="49"/>
        <v>phut</v>
      </c>
      <c r="J257" s="381" t="str">
        <f t="shared" si="50"/>
        <v>pǔt</v>
      </c>
      <c r="K257" s="338" t="str">
        <f t="shared" si="51"/>
        <v>ㄆㄨㆵ</v>
      </c>
      <c r="L257" s="349"/>
      <c r="M257" s="350">
        <f t="shared" si="43"/>
        <v>2</v>
      </c>
      <c r="N257" s="350">
        <f t="shared" si="44"/>
        <v>85</v>
      </c>
      <c r="O257" s="351" t="str" cm="1">
        <f t="array" ref="O257" xml:space="preserve"> IFERROR( INDEX(聲母資料表, $M257, O$5), "")</f>
        <v>頗</v>
      </c>
      <c r="P257" s="351" t="str" cm="1">
        <f t="array" ref="P257" xml:space="preserve"> IFERROR( INDEX(韻母資料表, $N257, P$5), "")</f>
        <v>君</v>
      </c>
      <c r="Q257" s="352">
        <f t="shared" si="45"/>
        <v>1</v>
      </c>
      <c r="R257" s="395" t="str">
        <f t="shared" si="52"/>
        <v>四</v>
      </c>
      <c r="S257" s="351" t="str" cm="1">
        <f t="array" ref="S257" xml:space="preserve"> IFERROR( INDEX(調符字母, Q257, 1), "")</f>
        <v>u</v>
      </c>
      <c r="T257" s="352">
        <f t="shared" si="46"/>
        <v>6</v>
      </c>
      <c r="U257" s="373" t="str" cm="1">
        <f t="array" ref="U257" xml:space="preserve"> IFERROR( INDEX(聲調對照表, $T257, $E257), "" )</f>
        <v>u</v>
      </c>
      <c r="W257" s="380" t="str" cm="1">
        <f t="array" ref="W257" xml:space="preserve"> IFERROR( IF( INDEX(聲母資料表, $M257, W$5)=0, "", INDEX(聲母資料表, $M257, W$5) ), "")</f>
        <v>ㄆ</v>
      </c>
      <c r="X257" s="380" t="str" cm="1">
        <f t="array" ref="X257" xml:space="preserve"> IFERROR( INDEX(韻母資料表, $N257, X$5), "" )</f>
        <v>ㄨㆵ</v>
      </c>
      <c r="Y257" s="380" t="str" cm="1">
        <f t="array" ref="Y257" xml:space="preserve"> IFERROR( IF($E257="", "", INDEX(方音聲調符號表, 1, $E257) ), "" )</f>
        <v/>
      </c>
      <c r="AA257" s="380" t="str" cm="1">
        <f t="array" ref="AA257" xml:space="preserve"> IFERROR( IF( INDEX(聲母資料表, $M257, AA$5)=0, "", INDEX(聲母資料表, $M257, AA$5) ), "")</f>
        <v>ph</v>
      </c>
      <c r="AB257" s="380" t="str" cm="1">
        <f t="array" ref="AB257" xml:space="preserve"> IFERROR( INDEX(韻母資料表, $N257, AB$5), "" )</f>
        <v>ut</v>
      </c>
      <c r="AC257" s="380" t="str">
        <f t="shared" si="53"/>
        <v>ut</v>
      </c>
      <c r="AE257" s="380" t="str" cm="1">
        <f t="array" ref="AE257" xml:space="preserve"> IFERROR( IF( INDEX(聲母資料表, $M257, AE$5)=0, "", INDEX(聲母資料表, $M257, AE$5) ), "")</f>
        <v>ph</v>
      </c>
      <c r="AF257" s="380" t="str" cm="1">
        <f t="array" ref="AF257" xml:space="preserve"> IFERROR( INDEX(韻母資料表, $N257, AF$5), "" )</f>
        <v>ut</v>
      </c>
      <c r="AG257" s="380" t="str">
        <f t="shared" si="54"/>
        <v>ut</v>
      </c>
      <c r="AI257" s="380" t="str" cm="1">
        <f t="array" ref="AI257" xml:space="preserve"> IFERROR( IF( INDEX(聲母資料表, $M257, AI$5)=0, "", INDEX(聲母資料表, $M257, AI$5) ), "")</f>
        <v>p</v>
      </c>
      <c r="AJ257" s="380" t="str" cm="1">
        <f t="array" ref="AJ257" xml:space="preserve"> IFERROR( INDEX(韻母資料表, $N257, AJ$5), "" )</f>
        <v>ut</v>
      </c>
      <c r="AK257" s="373" t="str" cm="1">
        <f t="array" ref="AK257" xml:space="preserve"> IFERROR( INDEX(閩拚聲調符號表, $T257, $E257), "" )</f>
        <v>ǔ</v>
      </c>
      <c r="AL257" s="380" t="str">
        <f t="shared" si="55"/>
        <v>ǔt</v>
      </c>
    </row>
    <row r="258" spans="1:38">
      <c r="A258" s="333">
        <f t="shared" si="42"/>
        <v>251</v>
      </c>
      <c r="B258" s="334" t="s">
        <v>183</v>
      </c>
      <c r="C258" s="335" t="s">
        <v>294</v>
      </c>
      <c r="D258" s="335" t="s">
        <v>78</v>
      </c>
      <c r="E258" s="336">
        <v>1</v>
      </c>
      <c r="F258" s="400" t="str" cm="1">
        <f t="array" aca="1" ref="F258" ca="1" xml:space="preserve"> IF($D258="", "", $B258 &amp; " (" &amp; INDIRECT(ADDRESS( ROW(), COLUMN() + F$5 )) &amp; ") " )</f>
        <v xml:space="preserve">驚 (ㄎㄧㄥ) </v>
      </c>
      <c r="G258" s="337" t="str">
        <f t="shared" si="47"/>
        <v>經一去</v>
      </c>
      <c r="H258" s="394" t="str">
        <f t="shared" si="48"/>
        <v>khing</v>
      </c>
      <c r="I258" s="396" t="str">
        <f t="shared" si="49"/>
        <v>khing</v>
      </c>
      <c r="J258" s="381" t="str">
        <f t="shared" si="50"/>
        <v>king</v>
      </c>
      <c r="K258" s="338" t="str">
        <f t="shared" si="51"/>
        <v>ㄎㄧㄥ</v>
      </c>
      <c r="L258" s="349"/>
      <c r="M258" s="350">
        <f t="shared" si="43"/>
        <v>10</v>
      </c>
      <c r="N258" s="350">
        <f t="shared" si="44"/>
        <v>44</v>
      </c>
      <c r="O258" s="351" t="str" cm="1">
        <f t="array" ref="O258" xml:space="preserve"> IFERROR( INDEX(聲母資料表, $M258, O$5), "")</f>
        <v>去</v>
      </c>
      <c r="P258" s="351" t="str" cm="1">
        <f t="array" ref="P258" xml:space="preserve"> IFERROR( INDEX(韻母資料表, $N258, P$5), "")</f>
        <v>經</v>
      </c>
      <c r="Q258" s="352">
        <f t="shared" si="45"/>
        <v>9</v>
      </c>
      <c r="R258" s="395" t="str">
        <f t="shared" si="52"/>
        <v>一</v>
      </c>
      <c r="S258" s="351" t="str" cm="1">
        <f t="array" ref="S258" xml:space="preserve"> IFERROR( INDEX(調符字母, Q258, 1), "")</f>
        <v>e</v>
      </c>
      <c r="T258" s="352">
        <f t="shared" si="46"/>
        <v>2</v>
      </c>
      <c r="U258" s="373" t="str" cm="1">
        <f t="array" ref="U258" xml:space="preserve"> IFERROR( INDEX(聲調對照表, $T258, $E258), "" )</f>
        <v>e</v>
      </c>
      <c r="W258" s="380" t="str" cm="1">
        <f t="array" ref="W258" xml:space="preserve"> IFERROR( IF( INDEX(聲母資料表, $M258, W$5)=0, "", INDEX(聲母資料表, $M258, W$5) ), "")</f>
        <v>ㄎ</v>
      </c>
      <c r="X258" s="380" t="str" cm="1">
        <f t="array" ref="X258" xml:space="preserve"> IFERROR( INDEX(韻母資料表, $N258, X$5), "" )</f>
        <v>ㄧㄥ</v>
      </c>
      <c r="Y258" s="380" t="str" cm="1">
        <f t="array" ref="Y258" xml:space="preserve"> IFERROR( IF($E258="", "", INDEX(方音聲調符號表, 1, $E258) ), "" )</f>
        <v/>
      </c>
      <c r="AA258" s="380" t="str" cm="1">
        <f t="array" ref="AA258" xml:space="preserve"> IFERROR( IF( INDEX(聲母資料表, $M258, AA$5)=0, "", INDEX(聲母資料表, $M258, AA$5) ), "")</f>
        <v>kh</v>
      </c>
      <c r="AB258" s="380" t="str" cm="1">
        <f t="array" ref="AB258" xml:space="preserve"> IFERROR( INDEX(韻母資料表, $N258, AB$5), "" )</f>
        <v>ing</v>
      </c>
      <c r="AC258" s="380" t="str">
        <f t="shared" si="53"/>
        <v>ing</v>
      </c>
      <c r="AE258" s="380" t="str" cm="1">
        <f t="array" ref="AE258" xml:space="preserve"> IFERROR( IF( INDEX(聲母資料表, $M258, AE$5)=0, "", INDEX(聲母資料表, $M258, AE$5) ), "")</f>
        <v>kh</v>
      </c>
      <c r="AF258" s="380" t="str" cm="1">
        <f t="array" ref="AF258" xml:space="preserve"> IFERROR( INDEX(韻母資料表, $N258, AF$5), "" )</f>
        <v>ing</v>
      </c>
      <c r="AG258" s="380" t="str">
        <f t="shared" si="54"/>
        <v>ing</v>
      </c>
      <c r="AI258" s="380" t="str" cm="1">
        <f t="array" ref="AI258" xml:space="preserve"> IFERROR( IF( INDEX(聲母資料表, $M258, AI$5)=0, "", INDEX(聲母資料表, $M258, AI$5) ), "")</f>
        <v>k</v>
      </c>
      <c r="AJ258" s="380" t="str" cm="1">
        <f t="array" ref="AJ258" xml:space="preserve"> IFERROR( INDEX(韻母資料表, $N258, AJ$5), "" )</f>
        <v>ing</v>
      </c>
      <c r="AK258" s="373" t="str" cm="1">
        <f t="array" ref="AK258" xml:space="preserve"> IFERROR( INDEX(閩拚聲調符號表, $T258, $E258), "" )</f>
        <v>ē</v>
      </c>
      <c r="AL258" s="380" t="str">
        <f t="shared" si="55"/>
        <v>ing</v>
      </c>
    </row>
    <row r="259" spans="1:38">
      <c r="A259" s="333">
        <f t="shared" si="42"/>
        <v>252</v>
      </c>
      <c r="B259" s="334" t="s">
        <v>303</v>
      </c>
      <c r="C259" s="335"/>
      <c r="D259" s="335"/>
      <c r="E259" s="336"/>
      <c r="F259" s="400" t="str" cm="1">
        <f t="array" aca="1" ref="F259" ca="1" xml:space="preserve"> IF($D259="", "", $B259 &amp; " (" &amp; INDIRECT(ADDRESS( ROW(), COLUMN() + F$5 )) &amp; ") " )</f>
        <v/>
      </c>
      <c r="G259" s="337" t="str">
        <f t="shared" si="47"/>
        <v/>
      </c>
      <c r="H259" s="394" t="str">
        <f t="shared" si="48"/>
        <v/>
      </c>
      <c r="I259" s="396" t="str">
        <f t="shared" si="49"/>
        <v/>
      </c>
      <c r="J259" s="381" t="str">
        <f t="shared" si="50"/>
        <v/>
      </c>
      <c r="K259" s="338" t="str">
        <f t="shared" si="51"/>
        <v/>
      </c>
      <c r="L259" s="349"/>
      <c r="M259" s="350" t="str">
        <f t="shared" si="43"/>
        <v/>
      </c>
      <c r="N259" s="350" t="str">
        <f t="shared" si="44"/>
        <v/>
      </c>
      <c r="O259" s="351" t="str" cm="1">
        <f t="array" ref="O259" xml:space="preserve"> IFERROR( INDEX(聲母資料表, $M259, O$5), "")</f>
        <v/>
      </c>
      <c r="P259" s="351" t="str" cm="1">
        <f t="array" ref="P259" xml:space="preserve"> IFERROR( INDEX(韻母資料表, $N259, P$5), "")</f>
        <v/>
      </c>
      <c r="Q259" s="352" t="str">
        <f t="shared" si="45"/>
        <v/>
      </c>
      <c r="R259" s="395" t="str">
        <f t="shared" si="52"/>
        <v/>
      </c>
      <c r="S259" s="351" t="str" cm="1">
        <f t="array" ref="S259" xml:space="preserve"> IFERROR( INDEX(調符字母, Q259, 1), "")</f>
        <v/>
      </c>
      <c r="T259" s="352" t="str">
        <f t="shared" si="46"/>
        <v/>
      </c>
      <c r="U259" s="373" t="str" cm="1">
        <f t="array" ref="U259" xml:space="preserve"> IFERROR( INDEX(聲調對照表, $T259, $E259), "" )</f>
        <v/>
      </c>
      <c r="W259" s="380" t="str" cm="1">
        <f t="array" ref="W259" xml:space="preserve"> IFERROR( IF( INDEX(聲母資料表, $M259, W$5)=0, "", INDEX(聲母資料表, $M259, W$5) ), "")</f>
        <v/>
      </c>
      <c r="X259" s="380" t="str" cm="1">
        <f t="array" ref="X259" xml:space="preserve"> IFERROR( INDEX(韻母資料表, $N259, X$5), "" )</f>
        <v/>
      </c>
      <c r="Y259" s="380" t="str" cm="1">
        <f t="array" ref="Y259" xml:space="preserve"> IFERROR( IF($E259="", "", INDEX(方音聲調符號表, 1, $E259) ), "" )</f>
        <v/>
      </c>
      <c r="AA259" s="380" t="str" cm="1">
        <f t="array" ref="AA259" xml:space="preserve"> IFERROR( IF( INDEX(聲母資料表, $M259, AA$5)=0, "", INDEX(聲母資料表, $M259, AA$5) ), "")</f>
        <v/>
      </c>
      <c r="AB259" s="380" t="str" cm="1">
        <f t="array" ref="AB259" xml:space="preserve"> IFERROR( INDEX(韻母資料表, $N259, AB$5), "" )</f>
        <v/>
      </c>
      <c r="AC259" s="380" t="str">
        <f t="shared" si="53"/>
        <v/>
      </c>
      <c r="AE259" s="380" t="str" cm="1">
        <f t="array" ref="AE259" xml:space="preserve"> IFERROR( IF( INDEX(聲母資料表, $M259, AE$5)=0, "", INDEX(聲母資料表, $M259, AE$5) ), "")</f>
        <v/>
      </c>
      <c r="AF259" s="380" t="str" cm="1">
        <f t="array" ref="AF259" xml:space="preserve"> IFERROR( INDEX(韻母資料表, $N259, AF$5), "" )</f>
        <v/>
      </c>
      <c r="AG259" s="380" t="str">
        <f t="shared" si="54"/>
        <v/>
      </c>
      <c r="AI259" s="380" t="str" cm="1">
        <f t="array" ref="AI259" xml:space="preserve"> IFERROR( IF( INDEX(聲母資料表, $M259, AI$5)=0, "", INDEX(聲母資料表, $M259, AI$5) ), "")</f>
        <v/>
      </c>
      <c r="AJ259" s="380" t="str" cm="1">
        <f t="array" ref="AJ259" xml:space="preserve"> IFERROR( INDEX(韻母資料表, $N259, AJ$5), "" )</f>
        <v/>
      </c>
      <c r="AK259" s="373" t="str" cm="1">
        <f t="array" ref="AK259" xml:space="preserve"> IFERROR( INDEX(閩拚聲調符號表, $T259, $E259), "" )</f>
        <v/>
      </c>
      <c r="AL259" s="380" t="str">
        <f t="shared" si="55"/>
        <v/>
      </c>
    </row>
    <row r="260" spans="1:38">
      <c r="A260" s="333">
        <f t="shared" si="42"/>
        <v>253</v>
      </c>
      <c r="B260" s="334" t="s">
        <v>345</v>
      </c>
      <c r="C260" s="335" t="s">
        <v>299</v>
      </c>
      <c r="D260" s="335" t="s">
        <v>115</v>
      </c>
      <c r="E260" s="336">
        <v>7</v>
      </c>
      <c r="F260" s="400" t="str" cm="1">
        <f t="array" aca="1" ref="F260" ca="1" xml:space="preserve"> IF($D260="", "", $B260 &amp; " (" &amp; INDIRECT(ADDRESS( ROW(), COLUMN() + F$5 )) &amp; ") " )</f>
        <v xml:space="preserve">上 (ㄙㄧㄤ˫) </v>
      </c>
      <c r="G260" s="337" t="str">
        <f t="shared" si="47"/>
        <v>姜七時</v>
      </c>
      <c r="H260" s="394" t="str">
        <f t="shared" si="48"/>
        <v>siāng</v>
      </c>
      <c r="I260" s="396" t="str">
        <f t="shared" si="49"/>
        <v>siāng</v>
      </c>
      <c r="J260" s="381" t="str">
        <f t="shared" si="50"/>
        <v>siāng</v>
      </c>
      <c r="K260" s="338" t="str">
        <f t="shared" si="51"/>
        <v>ㄙㄧㄤ˫</v>
      </c>
      <c r="L260" s="349"/>
      <c r="M260" s="350">
        <f t="shared" si="43"/>
        <v>16</v>
      </c>
      <c r="N260" s="350">
        <f t="shared" si="44"/>
        <v>34</v>
      </c>
      <c r="O260" s="351" t="str" cm="1">
        <f t="array" ref="O260" xml:space="preserve"> IFERROR( INDEX(聲母資料表, $M260, O$5), "")</f>
        <v>時</v>
      </c>
      <c r="P260" s="351" t="str" cm="1">
        <f t="array" ref="P260" xml:space="preserve"> IFERROR( INDEX(韻母資料表, $N260, P$5), "")</f>
        <v>姜</v>
      </c>
      <c r="Q260" s="352">
        <f t="shared" si="45"/>
        <v>18</v>
      </c>
      <c r="R260" s="395" t="str">
        <f t="shared" si="52"/>
        <v>七</v>
      </c>
      <c r="S260" s="351" t="str" cm="1">
        <f t="array" ref="S260" xml:space="preserve"> IFERROR( INDEX(調符字母, Q260, 1), "")</f>
        <v>a</v>
      </c>
      <c r="T260" s="352">
        <f t="shared" si="46"/>
        <v>1</v>
      </c>
      <c r="U260" s="373" t="str" cm="1">
        <f t="array" ref="U260" xml:space="preserve"> IFERROR( INDEX(聲調對照表, $T260, $E260), "" )</f>
        <v>ā</v>
      </c>
      <c r="W260" s="380" t="str" cm="1">
        <f t="array" ref="W260" xml:space="preserve"> IFERROR( IF( INDEX(聲母資料表, $M260, W$5)=0, "", INDEX(聲母資料表, $M260, W$5) ), "")</f>
        <v>ㄙ</v>
      </c>
      <c r="X260" s="380" t="str" cm="1">
        <f t="array" ref="X260" xml:space="preserve"> IFERROR( INDEX(韻母資料表, $N260, X$5), "" )</f>
        <v>ㄧㄤ</v>
      </c>
      <c r="Y260" s="380" t="str" cm="1">
        <f t="array" ref="Y260" xml:space="preserve"> IFERROR( IF($E260="", "", INDEX(方音聲調符號表, 1, $E260) ), "" )</f>
        <v>˫</v>
      </c>
      <c r="AA260" s="380" t="str" cm="1">
        <f t="array" ref="AA260" xml:space="preserve"> IFERROR( IF( INDEX(聲母資料表, $M260, AA$5)=0, "", INDEX(聲母資料表, $M260, AA$5) ), "")</f>
        <v>s</v>
      </c>
      <c r="AB260" s="380" t="str" cm="1">
        <f t="array" ref="AB260" xml:space="preserve"> IFERROR( INDEX(韻母資料表, $N260, AB$5), "" )</f>
        <v>iang</v>
      </c>
      <c r="AC260" s="380" t="str">
        <f t="shared" si="53"/>
        <v>iāng</v>
      </c>
      <c r="AE260" s="380" t="str" cm="1">
        <f t="array" ref="AE260" xml:space="preserve"> IFERROR( IF( INDEX(聲母資料表, $M260, AE$5)=0, "", INDEX(聲母資料表, $M260, AE$5) ), "")</f>
        <v>s</v>
      </c>
      <c r="AF260" s="380" t="str" cm="1">
        <f t="array" ref="AF260" xml:space="preserve"> IFERROR( INDEX(韻母資料表, $N260, AF$5), "" )</f>
        <v>iang</v>
      </c>
      <c r="AG260" s="380" t="str">
        <f t="shared" si="54"/>
        <v>iāng</v>
      </c>
      <c r="AI260" s="380" t="str" cm="1">
        <f t="array" ref="AI260" xml:space="preserve"> IFERROR( IF( INDEX(聲母資料表, $M260, AI$5)=0, "", INDEX(聲母資料表, $M260, AI$5) ), "")</f>
        <v>s</v>
      </c>
      <c r="AJ260" s="380" t="str" cm="1">
        <f t="array" ref="AJ260" xml:space="preserve"> IFERROR( INDEX(韻母資料表, $N260, AJ$5), "" )</f>
        <v>iang</v>
      </c>
      <c r="AK260" s="373" t="str" cm="1">
        <f t="array" ref="AK260" xml:space="preserve"> IFERROR( INDEX(閩拚聲調符號表, $T260, $E260), "" )</f>
        <v>ā</v>
      </c>
      <c r="AL260" s="380" t="str">
        <f t="shared" si="55"/>
        <v>iāng</v>
      </c>
    </row>
    <row r="261" spans="1:38">
      <c r="A261" s="333">
        <f t="shared" si="42"/>
        <v>254</v>
      </c>
      <c r="B261" s="334" t="s">
        <v>468</v>
      </c>
      <c r="C261" s="335" t="s">
        <v>326</v>
      </c>
      <c r="D261" s="335" t="s">
        <v>126</v>
      </c>
      <c r="E261" s="336">
        <v>7</v>
      </c>
      <c r="F261" s="400" t="str" cm="1">
        <f t="array" aca="1" ref="F261" ca="1" xml:space="preserve"> IF($D261="", "", $B261 &amp; " (" &amp; INDIRECT(ADDRESS( ROW(), COLUMN() + F$5 )) &amp; ") " )</f>
        <v xml:space="preserve">下 (ㄏㄝ˫) </v>
      </c>
      <c r="G261" s="337" t="str">
        <f t="shared" si="47"/>
        <v>嘉七喜</v>
      </c>
      <c r="H261" s="394" t="str">
        <f t="shared" si="48"/>
        <v>hēē</v>
      </c>
      <c r="I261" s="396" t="str">
        <f t="shared" si="49"/>
        <v>hēē</v>
      </c>
      <c r="J261" s="381" t="str">
        <f t="shared" si="50"/>
        <v>hēē</v>
      </c>
      <c r="K261" s="338" t="str">
        <f t="shared" si="51"/>
        <v>ㄏㄝ˫</v>
      </c>
      <c r="L261" s="349"/>
      <c r="M261" s="350">
        <f t="shared" si="43"/>
        <v>21</v>
      </c>
      <c r="N261" s="350">
        <f t="shared" si="44"/>
        <v>20</v>
      </c>
      <c r="O261" s="351" t="str" cm="1">
        <f t="array" ref="O261" xml:space="preserve"> IFERROR( INDEX(聲母資料表, $M261, O$5), "")</f>
        <v>喜</v>
      </c>
      <c r="P261" s="351" t="str" cm="1">
        <f t="array" ref="P261" xml:space="preserve"> IFERROR( INDEX(韻母資料表, $N261, P$5), "")</f>
        <v>嘉</v>
      </c>
      <c r="Q261" s="352">
        <f t="shared" si="45"/>
        <v>5</v>
      </c>
      <c r="R261" s="395" t="str">
        <f t="shared" si="52"/>
        <v>七</v>
      </c>
      <c r="S261" s="351" t="str" cm="1">
        <f t="array" ref="S261" xml:space="preserve"> IFERROR( INDEX(調符字母, Q261, 1), "")</f>
        <v>e</v>
      </c>
      <c r="T261" s="352">
        <f t="shared" si="46"/>
        <v>2</v>
      </c>
      <c r="U261" s="373" t="str" cm="1">
        <f t="array" ref="U261" xml:space="preserve"> IFERROR( INDEX(聲調對照表, $T261, $E261), "" )</f>
        <v>ē</v>
      </c>
      <c r="W261" s="380" t="str" cm="1">
        <f t="array" ref="W261" xml:space="preserve"> IFERROR( IF( INDEX(聲母資料表, $M261, W$5)=0, "", INDEX(聲母資料表, $M261, W$5) ), "")</f>
        <v>ㄏ</v>
      </c>
      <c r="X261" s="380" t="str" cm="1">
        <f t="array" ref="X261" xml:space="preserve"> IFERROR( INDEX(韻母資料表, $N261, X$5), "" )</f>
        <v>ㄝ</v>
      </c>
      <c r="Y261" s="380" t="str" cm="1">
        <f t="array" ref="Y261" xml:space="preserve"> IFERROR( IF($E261="", "", INDEX(方音聲調符號表, 1, $E261) ), "" )</f>
        <v>˫</v>
      </c>
      <c r="AA261" s="380" t="str" cm="1">
        <f t="array" ref="AA261" xml:space="preserve"> IFERROR( IF( INDEX(聲母資料表, $M261, AA$5)=0, "", INDEX(聲母資料表, $M261, AA$5) ), "")</f>
        <v>h</v>
      </c>
      <c r="AB261" s="380" t="str" cm="1">
        <f t="array" ref="AB261" xml:space="preserve"> IFERROR( INDEX(韻母資料表, $N261, AB$5), "" )</f>
        <v>ee</v>
      </c>
      <c r="AC261" s="380" t="str">
        <f t="shared" si="53"/>
        <v>ēē</v>
      </c>
      <c r="AE261" s="380" t="str" cm="1">
        <f t="array" ref="AE261" xml:space="preserve"> IFERROR( IF( INDEX(聲母資料表, $M261, AE$5)=0, "", INDEX(聲母資料表, $M261, AE$5) ), "")</f>
        <v>h</v>
      </c>
      <c r="AF261" s="380" t="str" cm="1">
        <f t="array" ref="AF261" xml:space="preserve"> IFERROR( INDEX(韻母資料表, $N261, AF$5), "" )</f>
        <v>ee</v>
      </c>
      <c r="AG261" s="380" t="str">
        <f t="shared" si="54"/>
        <v>ēē</v>
      </c>
      <c r="AI261" s="380" t="str" cm="1">
        <f t="array" ref="AI261" xml:space="preserve"> IFERROR( IF( INDEX(聲母資料表, $M261, AI$5)=0, "", INDEX(聲母資料表, $M261, AI$5) ), "")</f>
        <v>h</v>
      </c>
      <c r="AJ261" s="380" t="str" cm="1">
        <f t="array" ref="AJ261" xml:space="preserve"> IFERROR( INDEX(韻母資料表, $N261, AJ$5), "" )</f>
        <v>ee</v>
      </c>
      <c r="AK261" s="373" t="str" cm="1">
        <f t="array" ref="AK261" xml:space="preserve"> IFERROR( INDEX(閩拚聲調符號表, $T261, $E261), "" )</f>
        <v>ē</v>
      </c>
      <c r="AL261" s="380" t="str">
        <f t="shared" si="55"/>
        <v>ēē</v>
      </c>
    </row>
    <row r="262" spans="1:38">
      <c r="A262" s="333">
        <f t="shared" si="42"/>
        <v>255</v>
      </c>
      <c r="B262" s="334" t="s">
        <v>469</v>
      </c>
      <c r="C262" s="335" t="s">
        <v>322</v>
      </c>
      <c r="D262" s="335" t="s">
        <v>41</v>
      </c>
      <c r="E262" s="336">
        <v>1</v>
      </c>
      <c r="F262" s="400" t="str" cm="1">
        <f t="array" aca="1" ref="F262" ca="1" xml:space="preserve"> IF($D262="", "", $B262 &amp; " (" &amp; INDIRECT(ADDRESS( ROW(), COLUMN() + F$5 )) &amp; ") " )</f>
        <v xml:space="preserve">天 (ㄧㄢ) </v>
      </c>
      <c r="G262" s="337" t="str">
        <f t="shared" si="47"/>
        <v>堅一</v>
      </c>
      <c r="H262" s="394" t="str">
        <f t="shared" si="48"/>
        <v>ian</v>
      </c>
      <c r="I262" s="396" t="str">
        <f t="shared" si="49"/>
        <v>ian</v>
      </c>
      <c r="J262" s="381" t="str">
        <f t="shared" si="50"/>
        <v>iān</v>
      </c>
      <c r="K262" s="338" t="str">
        <f t="shared" si="51"/>
        <v>ㄧㄢ</v>
      </c>
      <c r="L262" s="349"/>
      <c r="M262" s="350" t="str">
        <f t="shared" si="43"/>
        <v/>
      </c>
      <c r="N262" s="350">
        <f t="shared" si="44"/>
        <v>31</v>
      </c>
      <c r="O262" s="351" t="str" cm="1">
        <f t="array" ref="O262" xml:space="preserve"> IFERROR( INDEX(聲母資料表, $M262, O$5), "")</f>
        <v/>
      </c>
      <c r="P262" s="351" t="str" cm="1">
        <f t="array" ref="P262" xml:space="preserve"> IFERROR( INDEX(韻母資料表, $N262, P$5), "")</f>
        <v>堅</v>
      </c>
      <c r="Q262" s="352">
        <f t="shared" si="45"/>
        <v>2</v>
      </c>
      <c r="R262" s="395" t="str">
        <f t="shared" si="52"/>
        <v>一</v>
      </c>
      <c r="S262" s="351" t="str" cm="1">
        <f t="array" ref="S262" xml:space="preserve"> IFERROR( INDEX(調符字母, Q262, 1), "")</f>
        <v>a</v>
      </c>
      <c r="T262" s="352">
        <f t="shared" si="46"/>
        <v>1</v>
      </c>
      <c r="U262" s="373" t="str" cm="1">
        <f t="array" ref="U262" xml:space="preserve"> IFERROR( INDEX(聲調對照表, $T262, $E262), "" )</f>
        <v>a</v>
      </c>
      <c r="W262" s="380" t="str" cm="1">
        <f t="array" ref="W262" xml:space="preserve"> IFERROR( IF( INDEX(聲母資料表, $M262, W$5)=0, "", INDEX(聲母資料表, $M262, W$5) ), "")</f>
        <v/>
      </c>
      <c r="X262" s="380" t="str" cm="1">
        <f t="array" ref="X262" xml:space="preserve"> IFERROR( INDEX(韻母資料表, $N262, X$5), "" )</f>
        <v>ㄧㄢ</v>
      </c>
      <c r="Y262" s="380" t="str" cm="1">
        <f t="array" ref="Y262" xml:space="preserve"> IFERROR( IF($E262="", "", INDEX(方音聲調符號表, 1, $E262) ), "" )</f>
        <v/>
      </c>
      <c r="AA262" s="380" t="str" cm="1">
        <f t="array" ref="AA262" xml:space="preserve"> IFERROR( IF( INDEX(聲母資料表, $M262, AA$5)=0, "", INDEX(聲母資料表, $M262, AA$5) ), "")</f>
        <v/>
      </c>
      <c r="AB262" s="380" t="str" cm="1">
        <f t="array" ref="AB262" xml:space="preserve"> IFERROR( INDEX(韻母資料表, $N262, AB$5), "" )</f>
        <v>ian</v>
      </c>
      <c r="AC262" s="380" t="str">
        <f t="shared" si="53"/>
        <v>ian</v>
      </c>
      <c r="AE262" s="380" t="str" cm="1">
        <f t="array" ref="AE262" xml:space="preserve"> IFERROR( IF( INDEX(聲母資料表, $M262, AE$5)=0, "", INDEX(聲母資料表, $M262, AE$5) ), "")</f>
        <v/>
      </c>
      <c r="AF262" s="380" t="str" cm="1">
        <f t="array" ref="AF262" xml:space="preserve"> IFERROR( INDEX(韻母資料表, $N262, AF$5), "" )</f>
        <v>ian</v>
      </c>
      <c r="AG262" s="380" t="str">
        <f t="shared" si="54"/>
        <v>ian</v>
      </c>
      <c r="AI262" s="380" t="str" cm="1">
        <f t="array" ref="AI262" xml:space="preserve"> IFERROR( IF( INDEX(聲母資料表, $M262, AI$5)=0, "", INDEX(聲母資料表, $M262, AI$5) ), "")</f>
        <v/>
      </c>
      <c r="AJ262" s="380" t="str" cm="1">
        <f t="array" ref="AJ262" xml:space="preserve"> IFERROR( INDEX(韻母資料表, $N262, AJ$5), "" )</f>
        <v>ian</v>
      </c>
      <c r="AK262" s="373" t="str" cm="1">
        <f t="array" ref="AK262" xml:space="preserve"> IFERROR( INDEX(閩拚聲調符號表, $T262, $E262), "" )</f>
        <v>ā</v>
      </c>
      <c r="AL262" s="380" t="str">
        <f t="shared" si="55"/>
        <v>iān</v>
      </c>
    </row>
    <row r="263" spans="1:38">
      <c r="A263" s="333">
        <f t="shared" si="42"/>
        <v>256</v>
      </c>
      <c r="B263" s="334" t="s">
        <v>207</v>
      </c>
      <c r="C263" s="335" t="s">
        <v>294</v>
      </c>
      <c r="D263" s="335" t="s">
        <v>67</v>
      </c>
      <c r="E263" s="336">
        <v>1</v>
      </c>
      <c r="F263" s="400" t="str" cm="1">
        <f t="array" aca="1" ref="F263" ca="1" xml:space="preserve"> IF($D263="", "", $B263 &amp; " (" &amp; INDIRECT(ADDRESS( ROW(), COLUMN() + F$5 )) &amp; ") " )</f>
        <v xml:space="preserve">光 (ㄎㆲ) </v>
      </c>
      <c r="G263" s="337" t="str">
        <f t="shared" si="47"/>
        <v>公一去</v>
      </c>
      <c r="H263" s="394" t="str">
        <f t="shared" si="48"/>
        <v>khong</v>
      </c>
      <c r="I263" s="396" t="str">
        <f t="shared" si="49"/>
        <v>khong</v>
      </c>
      <c r="J263" s="381" t="str">
        <f t="shared" si="50"/>
        <v>kōng</v>
      </c>
      <c r="K263" s="338" t="str">
        <f t="shared" si="51"/>
        <v>ㄎㆲ</v>
      </c>
      <c r="L263" s="349"/>
      <c r="M263" s="350">
        <f t="shared" si="43"/>
        <v>10</v>
      </c>
      <c r="N263" s="350">
        <f t="shared" si="44"/>
        <v>63</v>
      </c>
      <c r="O263" s="351" t="str" cm="1">
        <f t="array" ref="O263" xml:space="preserve"> IFERROR( INDEX(聲母資料表, $M263, O$5), "")</f>
        <v>去</v>
      </c>
      <c r="P263" s="351" t="str" cm="1">
        <f t="array" ref="P263" xml:space="preserve"> IFERROR( INDEX(韻母資料表, $N263, P$5), "")</f>
        <v>公</v>
      </c>
      <c r="Q263" s="352">
        <f t="shared" si="45"/>
        <v>7</v>
      </c>
      <c r="R263" s="395" t="str">
        <f t="shared" si="52"/>
        <v>一</v>
      </c>
      <c r="S263" s="351" t="str" cm="1">
        <f t="array" ref="S263" xml:space="preserve"> IFERROR( INDEX(調符字母, Q263, 1), "")</f>
        <v>o</v>
      </c>
      <c r="T263" s="352">
        <f t="shared" si="46"/>
        <v>4</v>
      </c>
      <c r="U263" s="373" t="str" cm="1">
        <f t="array" ref="U263" xml:space="preserve"> IFERROR( INDEX(聲調對照表, $T263, $E263), "" )</f>
        <v>o</v>
      </c>
      <c r="W263" s="380" t="str" cm="1">
        <f t="array" ref="W263" xml:space="preserve"> IFERROR( IF( INDEX(聲母資料表, $M263, W$5)=0, "", INDEX(聲母資料表, $M263, W$5) ), "")</f>
        <v>ㄎ</v>
      </c>
      <c r="X263" s="380" t="str" cm="1">
        <f t="array" ref="X263" xml:space="preserve"> IFERROR( INDEX(韻母資料表, $N263, X$5), "" )</f>
        <v>ㆲ</v>
      </c>
      <c r="Y263" s="380" t="str" cm="1">
        <f t="array" ref="Y263" xml:space="preserve"> IFERROR( IF($E263="", "", INDEX(方音聲調符號表, 1, $E263) ), "" )</f>
        <v/>
      </c>
      <c r="AA263" s="380" t="str" cm="1">
        <f t="array" ref="AA263" xml:space="preserve"> IFERROR( IF( INDEX(聲母資料表, $M263, AA$5)=0, "", INDEX(聲母資料表, $M263, AA$5) ), "")</f>
        <v>kh</v>
      </c>
      <c r="AB263" s="380" t="str" cm="1">
        <f t="array" ref="AB263" xml:space="preserve"> IFERROR( INDEX(韻母資料表, $N263, AB$5), "" )</f>
        <v>ong</v>
      </c>
      <c r="AC263" s="380" t="str">
        <f t="shared" si="53"/>
        <v>ong</v>
      </c>
      <c r="AE263" s="380" t="str" cm="1">
        <f t="array" ref="AE263" xml:space="preserve"> IFERROR( IF( INDEX(聲母資料表, $M263, AE$5)=0, "", INDEX(聲母資料表, $M263, AE$5) ), "")</f>
        <v>kh</v>
      </c>
      <c r="AF263" s="380" t="str" cm="1">
        <f t="array" ref="AF263" xml:space="preserve"> IFERROR( INDEX(韻母資料表, $N263, AF$5), "" )</f>
        <v>ong</v>
      </c>
      <c r="AG263" s="380" t="str">
        <f t="shared" si="54"/>
        <v>ong</v>
      </c>
      <c r="AI263" s="380" t="str" cm="1">
        <f t="array" ref="AI263" xml:space="preserve"> IFERROR( IF( INDEX(聲母資料表, $M263, AI$5)=0, "", INDEX(聲母資料表, $M263, AI$5) ), "")</f>
        <v>k</v>
      </c>
      <c r="AJ263" s="380" t="str" cm="1">
        <f t="array" ref="AJ263" xml:space="preserve"> IFERROR( INDEX(韻母資料表, $N263, AJ$5), "" )</f>
        <v>ong</v>
      </c>
      <c r="AK263" s="373" t="str" cm="1">
        <f t="array" ref="AK263" xml:space="preserve"> IFERROR( INDEX(閩拚聲調符號表, $T263, $E263), "" )</f>
        <v>ō</v>
      </c>
      <c r="AL263" s="380" t="str">
        <f t="shared" si="55"/>
        <v>ōng</v>
      </c>
    </row>
    <row r="264" spans="1:38">
      <c r="A264" s="333">
        <f t="shared" ref="A264:A327" si="56">ROW() - ROW($7:$7)</f>
        <v>257</v>
      </c>
      <c r="B264" s="334" t="s">
        <v>303</v>
      </c>
      <c r="C264" s="335"/>
      <c r="D264" s="335"/>
      <c r="E264" s="336"/>
      <c r="F264" s="400" t="str" cm="1">
        <f t="array" aca="1" ref="F264" ca="1" xml:space="preserve"> IF($D264="", "", $B264 &amp; " (" &amp; INDIRECT(ADDRESS( ROW(), COLUMN() + F$5 )) &amp; ") " )</f>
        <v/>
      </c>
      <c r="G264" s="337" t="str">
        <f t="shared" si="47"/>
        <v/>
      </c>
      <c r="H264" s="394" t="str">
        <f t="shared" si="48"/>
        <v/>
      </c>
      <c r="I264" s="396" t="str">
        <f t="shared" si="49"/>
        <v/>
      </c>
      <c r="J264" s="381" t="str">
        <f t="shared" si="50"/>
        <v/>
      </c>
      <c r="K264" s="338" t="str">
        <f t="shared" si="51"/>
        <v/>
      </c>
      <c r="L264" s="349"/>
      <c r="M264" s="350" t="str">
        <f t="shared" ref="M264:M327" si="57" xml:space="preserve"> IFERROR( MATCH($C264, 聲母碼, 0), "" )</f>
        <v/>
      </c>
      <c r="N264" s="350" t="str">
        <f t="shared" ref="N264:N327" si="58" xml:space="preserve"> IFERROR( MATCH($D264, 韻母碼, 0), "" )</f>
        <v/>
      </c>
      <c r="O264" s="351" t="str" cm="1">
        <f t="array" ref="O264" xml:space="preserve"> IFERROR( INDEX(聲母資料表, $M264, O$5), "")</f>
        <v/>
      </c>
      <c r="P264" s="351" t="str" cm="1">
        <f t="array" ref="P264" xml:space="preserve"> IFERROR( INDEX(韻母資料表, $N264, P$5), "")</f>
        <v/>
      </c>
      <c r="Q264" s="352" t="str">
        <f t="shared" ref="Q264:Q327" si="59" xml:space="preserve"> IFERROR( MATCH(P264, 十五音韻母清單, 0), "")</f>
        <v/>
      </c>
      <c r="R264" s="395" t="str">
        <f t="shared" si="52"/>
        <v/>
      </c>
      <c r="S264" s="351" t="str" cm="1">
        <f t="array" ref="S264" xml:space="preserve"> IFERROR( INDEX(調符字母, Q264, 1), "")</f>
        <v/>
      </c>
      <c r="T264" s="352" t="str">
        <f t="shared" ref="T264:T327" si="60" xml:space="preserve"> IFERROR( MATCH(S264, 元音及韻化輔音, 0), "" )</f>
        <v/>
      </c>
      <c r="U264" s="373" t="str" cm="1">
        <f t="array" ref="U264" xml:space="preserve"> IFERROR( INDEX(聲調對照表, $T264, $E264), "" )</f>
        <v/>
      </c>
      <c r="W264" s="380" t="str" cm="1">
        <f t="array" ref="W264" xml:space="preserve"> IFERROR( IF( INDEX(聲母資料表, $M264, W$5)=0, "", INDEX(聲母資料表, $M264, W$5) ), "")</f>
        <v/>
      </c>
      <c r="X264" s="380" t="str" cm="1">
        <f t="array" ref="X264" xml:space="preserve"> IFERROR( INDEX(韻母資料表, $N264, X$5), "" )</f>
        <v/>
      </c>
      <c r="Y264" s="380" t="str" cm="1">
        <f t="array" ref="Y264" xml:space="preserve"> IFERROR( IF($E264="", "", INDEX(方音聲調符號表, 1, $E264) ), "" )</f>
        <v/>
      </c>
      <c r="AA264" s="380" t="str" cm="1">
        <f t="array" ref="AA264" xml:space="preserve"> IFERROR( IF( INDEX(聲母資料表, $M264, AA$5)=0, "", INDEX(聲母資料表, $M264, AA$5) ), "")</f>
        <v/>
      </c>
      <c r="AB264" s="380" t="str" cm="1">
        <f t="array" ref="AB264" xml:space="preserve"> IFERROR( INDEX(韻母資料表, $N264, AB$5), "" )</f>
        <v/>
      </c>
      <c r="AC264" s="380" t="str">
        <f t="shared" si="53"/>
        <v/>
      </c>
      <c r="AE264" s="380" t="str" cm="1">
        <f t="array" ref="AE264" xml:space="preserve"> IFERROR( IF( INDEX(聲母資料表, $M264, AE$5)=0, "", INDEX(聲母資料表, $M264, AE$5) ), "")</f>
        <v/>
      </c>
      <c r="AF264" s="380" t="str" cm="1">
        <f t="array" ref="AF264" xml:space="preserve"> IFERROR( INDEX(韻母資料表, $N264, AF$5), "" )</f>
        <v/>
      </c>
      <c r="AG264" s="380" t="str">
        <f t="shared" si="54"/>
        <v/>
      </c>
      <c r="AI264" s="380" t="str" cm="1">
        <f t="array" ref="AI264" xml:space="preserve"> IFERROR( IF( INDEX(聲母資料表, $M264, AI$5)=0, "", INDEX(聲母資料表, $M264, AI$5) ), "")</f>
        <v/>
      </c>
      <c r="AJ264" s="380" t="str" cm="1">
        <f t="array" ref="AJ264" xml:space="preserve"> IFERROR( INDEX(韻母資料表, $N264, AJ$5), "" )</f>
        <v/>
      </c>
      <c r="AK264" s="373" t="str" cm="1">
        <f t="array" ref="AK264" xml:space="preserve"> IFERROR( INDEX(閩拚聲調符號表, $T264, $E264), "" )</f>
        <v/>
      </c>
      <c r="AL264" s="380" t="str">
        <f t="shared" si="55"/>
        <v/>
      </c>
    </row>
    <row r="265" spans="1:38">
      <c r="A265" s="333">
        <f t="shared" si="56"/>
        <v>258</v>
      </c>
      <c r="B265" s="334" t="s">
        <v>359</v>
      </c>
      <c r="C265" s="335" t="s">
        <v>317</v>
      </c>
      <c r="D265" s="335" t="s">
        <v>111</v>
      </c>
      <c r="E265" s="336">
        <v>4</v>
      </c>
      <c r="F265" s="400" t="str" cm="1">
        <f t="array" aca="1" ref="F265" ca="1" xml:space="preserve"> IF($D265="", "", $B265 &amp; " (" &amp; INDIRECT(ADDRESS( ROW(), COLUMN() + F$5 )) &amp; ") " )</f>
        <v xml:space="preserve">一 (ㄧㆵ) </v>
      </c>
      <c r="G265" s="337" t="str">
        <f t="shared" ref="G265:G328" si="61" xml:space="preserve"> $P265 &amp; $R265 &amp; $O265</f>
        <v>巾四英</v>
      </c>
      <c r="H265" s="394" t="str">
        <f t="shared" ref="H265:H328" si="62" xml:space="preserve"> TRIM( $AE265 &amp; $AG265 )</f>
        <v>it</v>
      </c>
      <c r="I265" s="396" t="str">
        <f t="shared" ref="I265:I328" si="63" xml:space="preserve"> TRIM( $AA265 &amp; $AC265 )</f>
        <v>it</v>
      </c>
      <c r="J265" s="381" t="str">
        <f t="shared" ref="J265:J328" si="64" xml:space="preserve"> TRIM( $AI265 &amp; $AL265 )</f>
        <v>ǐt</v>
      </c>
      <c r="K265" s="338" t="str">
        <f t="shared" ref="K265:K328" si="65" xml:space="preserve"> _xlfn.CONCAT($W265:$Y265)</f>
        <v>ㄧㆵ</v>
      </c>
      <c r="L265" s="349"/>
      <c r="M265" s="350">
        <f t="shared" si="57"/>
        <v>22</v>
      </c>
      <c r="N265" s="350">
        <f t="shared" si="58"/>
        <v>43</v>
      </c>
      <c r="O265" s="351" t="str" cm="1">
        <f t="array" ref="O265" xml:space="preserve"> IFERROR( INDEX(聲母資料表, $M265, O$5), "")</f>
        <v>英</v>
      </c>
      <c r="P265" s="351" t="str" cm="1">
        <f t="array" ref="P265" xml:space="preserve"> IFERROR( INDEX(韻母資料表, $N265, P$5), "")</f>
        <v>巾</v>
      </c>
      <c r="Q265" s="352">
        <f t="shared" si="59"/>
        <v>17</v>
      </c>
      <c r="R265" s="395" t="str">
        <f t="shared" ref="R265:R328" si="66" xml:space="preserve"> IF( $E265="", "",  TEXT($E265,"[DBNum1][$-zh-TW]G/通用格式") )</f>
        <v>四</v>
      </c>
      <c r="S265" s="351" t="str" cm="1">
        <f t="array" ref="S265" xml:space="preserve"> IFERROR( INDEX(調符字母, Q265, 1), "")</f>
        <v>i</v>
      </c>
      <c r="T265" s="352">
        <f t="shared" si="60"/>
        <v>3</v>
      </c>
      <c r="U265" s="373" t="str" cm="1">
        <f t="array" ref="U265" xml:space="preserve"> IFERROR( INDEX(聲調對照表, $T265, $E265), "" )</f>
        <v>i</v>
      </c>
      <c r="W265" s="380" t="str" cm="1">
        <f t="array" ref="W265" xml:space="preserve"> IFERROR( IF( INDEX(聲母資料表, $M265, W$5)=0, "", INDEX(聲母資料表, $M265, W$5) ), "")</f>
        <v/>
      </c>
      <c r="X265" s="380" t="str" cm="1">
        <f t="array" ref="X265" xml:space="preserve"> IFERROR( INDEX(韻母資料表, $N265, X$5), "" )</f>
        <v>ㄧㆵ</v>
      </c>
      <c r="Y265" s="380" t="str" cm="1">
        <f t="array" ref="Y265" xml:space="preserve"> IFERROR( IF($E265="", "", INDEX(方音聲調符號表, 1, $E265) ), "" )</f>
        <v/>
      </c>
      <c r="AA265" s="380" t="str" cm="1">
        <f t="array" ref="AA265" xml:space="preserve"> IFERROR( IF( INDEX(聲母資料表, $M265, AA$5)=0, "", INDEX(聲母資料表, $M265, AA$5) ), "")</f>
        <v xml:space="preserve"> </v>
      </c>
      <c r="AB265" s="380" t="str" cm="1">
        <f t="array" ref="AB265" xml:space="preserve"> IFERROR( INDEX(韻母資料表, $N265, AB$5), "" )</f>
        <v>it</v>
      </c>
      <c r="AC265" s="380" t="str">
        <f t="shared" ref="AC265:AC328" si="67" xml:space="preserve"> IFERROR( SUBSTITUTE(AB265, $S265,  $U265), "" )</f>
        <v>it</v>
      </c>
      <c r="AE265" s="380" t="str" cm="1">
        <f t="array" ref="AE265" xml:space="preserve"> IFERROR( IF( INDEX(聲母資料表, $M265, AE$5)=0, "", INDEX(聲母資料表, $M265, AE$5) ), "")</f>
        <v xml:space="preserve"> </v>
      </c>
      <c r="AF265" s="380" t="str" cm="1">
        <f t="array" ref="AF265" xml:space="preserve"> IFERROR( INDEX(韻母資料表, $N265, AF$5), "" )</f>
        <v>it</v>
      </c>
      <c r="AG265" s="380" t="str">
        <f t="shared" ref="AG265:AG328" si="68" xml:space="preserve"> IFERROR( SUBSTITUTE(AF265, $S265,  $U265), "" )</f>
        <v>it</v>
      </c>
      <c r="AI265" s="380" t="str" cm="1">
        <f t="array" ref="AI265" xml:space="preserve"> IFERROR( IF( INDEX(聲母資料表, $M265, AI$5)=0, "", INDEX(聲母資料表, $M265, AI$5) ), "")</f>
        <v/>
      </c>
      <c r="AJ265" s="380" t="str" cm="1">
        <f t="array" ref="AJ265" xml:space="preserve"> IFERROR( INDEX(韻母資料表, $N265, AJ$5), "" )</f>
        <v>it</v>
      </c>
      <c r="AK265" s="373" t="str" cm="1">
        <f t="array" ref="AK265" xml:space="preserve"> IFERROR( INDEX(閩拚聲調符號表, $T265, $E265), "" )</f>
        <v>ǐ</v>
      </c>
      <c r="AL265" s="380" t="str">
        <f t="shared" ref="AL265:AL328" si="69" xml:space="preserve"> IFERROR( SUBSTITUTE(AJ265, $S265,  $AK265), "" )</f>
        <v>ǐt</v>
      </c>
    </row>
    <row r="266" spans="1:38">
      <c r="A266" s="333">
        <f t="shared" si="56"/>
        <v>259</v>
      </c>
      <c r="B266" s="334" t="s">
        <v>470</v>
      </c>
      <c r="C266" s="335" t="s">
        <v>466</v>
      </c>
      <c r="D266" s="335" t="s">
        <v>79</v>
      </c>
      <c r="E266" s="336">
        <v>4</v>
      </c>
      <c r="F266" s="400" t="str" cm="1">
        <f t="array" aca="1" ref="F266" ca="1" xml:space="preserve"> IF($D266="", "", $B266 &amp; " (" &amp; INDIRECT(ADDRESS( ROW(), COLUMN() + F$5 )) &amp; ") " )</f>
        <v xml:space="preserve">碧 (ㄧㆻ) </v>
      </c>
      <c r="G266" s="337" t="str">
        <f t="shared" si="61"/>
        <v>經四</v>
      </c>
      <c r="H266" s="394" t="str">
        <f t="shared" si="62"/>
        <v>ik</v>
      </c>
      <c r="I266" s="396" t="str">
        <f t="shared" si="63"/>
        <v>ik</v>
      </c>
      <c r="J266" s="381" t="str">
        <f t="shared" si="64"/>
        <v>ik</v>
      </c>
      <c r="K266" s="338" t="str">
        <f t="shared" si="65"/>
        <v>ㄧㆻ</v>
      </c>
      <c r="L266" s="349"/>
      <c r="M266" s="350" t="str">
        <f t="shared" si="57"/>
        <v/>
      </c>
      <c r="N266" s="350">
        <f t="shared" si="58"/>
        <v>45</v>
      </c>
      <c r="O266" s="351" t="str" cm="1">
        <f t="array" ref="O266" xml:space="preserve"> IFERROR( INDEX(聲母資料表, $M266, O$5), "")</f>
        <v/>
      </c>
      <c r="P266" s="351" t="str" cm="1">
        <f t="array" ref="P266" xml:space="preserve"> IFERROR( INDEX(韻母資料表, $N266, P$5), "")</f>
        <v>經</v>
      </c>
      <c r="Q266" s="352">
        <f t="shared" si="59"/>
        <v>9</v>
      </c>
      <c r="R266" s="395" t="str">
        <f t="shared" si="66"/>
        <v>四</v>
      </c>
      <c r="S266" s="351" t="str" cm="1">
        <f t="array" ref="S266" xml:space="preserve"> IFERROR( INDEX(調符字母, Q266, 1), "")</f>
        <v>e</v>
      </c>
      <c r="T266" s="352">
        <f t="shared" si="60"/>
        <v>2</v>
      </c>
      <c r="U266" s="373" t="str" cm="1">
        <f t="array" ref="U266" xml:space="preserve"> IFERROR( INDEX(聲調對照表, $T266, $E266), "" )</f>
        <v>e</v>
      </c>
      <c r="W266" s="380" t="str" cm="1">
        <f t="array" ref="W266" xml:space="preserve"> IFERROR( IF( INDEX(聲母資料表, $M266, W$5)=0, "", INDEX(聲母資料表, $M266, W$5) ), "")</f>
        <v/>
      </c>
      <c r="X266" s="380" t="str" cm="1">
        <f t="array" ref="X266" xml:space="preserve"> IFERROR( INDEX(韻母資料表, $N266, X$5), "" )</f>
        <v>ㄧㆻ</v>
      </c>
      <c r="Y266" s="380" t="str" cm="1">
        <f t="array" ref="Y266" xml:space="preserve"> IFERROR( IF($E266="", "", INDEX(方音聲調符號表, 1, $E266) ), "" )</f>
        <v/>
      </c>
      <c r="AA266" s="380" t="str" cm="1">
        <f t="array" ref="AA266" xml:space="preserve"> IFERROR( IF( INDEX(聲母資料表, $M266, AA$5)=0, "", INDEX(聲母資料表, $M266, AA$5) ), "")</f>
        <v/>
      </c>
      <c r="AB266" s="380" t="str" cm="1">
        <f t="array" ref="AB266" xml:space="preserve"> IFERROR( INDEX(韻母資料表, $N266, AB$5), "" )</f>
        <v>ik</v>
      </c>
      <c r="AC266" s="380" t="str">
        <f t="shared" si="67"/>
        <v>ik</v>
      </c>
      <c r="AE266" s="380" t="str" cm="1">
        <f t="array" ref="AE266" xml:space="preserve"> IFERROR( IF( INDEX(聲母資料表, $M266, AE$5)=0, "", INDEX(聲母資料表, $M266, AE$5) ), "")</f>
        <v/>
      </c>
      <c r="AF266" s="380" t="str" cm="1">
        <f t="array" ref="AF266" xml:space="preserve"> IFERROR( INDEX(韻母資料表, $N266, AF$5), "" )</f>
        <v>ik</v>
      </c>
      <c r="AG266" s="380" t="str">
        <f t="shared" si="68"/>
        <v>ik</v>
      </c>
      <c r="AI266" s="380" t="str" cm="1">
        <f t="array" ref="AI266" xml:space="preserve"> IFERROR( IF( INDEX(聲母資料表, $M266, AI$5)=0, "", INDEX(聲母資料表, $M266, AI$5) ), "")</f>
        <v/>
      </c>
      <c r="AJ266" s="380" t="str" cm="1">
        <f t="array" ref="AJ266" xml:space="preserve"> IFERROR( INDEX(韻母資料表, $N266, AJ$5), "" )</f>
        <v>ik</v>
      </c>
      <c r="AK266" s="373" t="str" cm="1">
        <f t="array" ref="AK266" xml:space="preserve"> IFERROR( INDEX(閩拚聲調符號表, $T266, $E266), "" )</f>
        <v>ě</v>
      </c>
      <c r="AL266" s="380" t="str">
        <f t="shared" si="69"/>
        <v>ik</v>
      </c>
    </row>
    <row r="267" spans="1:38">
      <c r="A267" s="333">
        <f t="shared" si="56"/>
        <v>260</v>
      </c>
      <c r="B267" s="334" t="s">
        <v>379</v>
      </c>
      <c r="C267" s="335" t="s">
        <v>319</v>
      </c>
      <c r="D267" s="335" t="s">
        <v>62</v>
      </c>
      <c r="E267" s="336">
        <v>7</v>
      </c>
      <c r="F267" s="400" t="str" cm="1">
        <f t="array" aca="1" ref="F267" ca="1" xml:space="preserve"> IF($D267="", "", $B267 &amp; " (" &amp; INDIRECT(ADDRESS( ROW(), COLUMN() + F$5 )) &amp; ") " )</f>
        <v xml:space="preserve">萬 (ㄅㄢ˫) </v>
      </c>
      <c r="G267" s="337" t="str">
        <f t="shared" si="61"/>
        <v>干七邊</v>
      </c>
      <c r="H267" s="394" t="str">
        <f t="shared" si="62"/>
        <v>pān</v>
      </c>
      <c r="I267" s="396" t="str">
        <f t="shared" si="63"/>
        <v>pān</v>
      </c>
      <c r="J267" s="381" t="str">
        <f t="shared" si="64"/>
        <v>bān</v>
      </c>
      <c r="K267" s="338" t="str">
        <f t="shared" si="65"/>
        <v>ㄅㄢ˫</v>
      </c>
      <c r="L267" s="349"/>
      <c r="M267" s="350">
        <f t="shared" si="57"/>
        <v>1</v>
      </c>
      <c r="N267" s="350">
        <f t="shared" si="58"/>
        <v>9</v>
      </c>
      <c r="O267" s="351" t="str" cm="1">
        <f t="array" ref="O267" xml:space="preserve"> IFERROR( INDEX(聲母資料表, $M267, O$5), "")</f>
        <v>邊</v>
      </c>
      <c r="P267" s="351" t="str" cm="1">
        <f t="array" ref="P267" xml:space="preserve"> IFERROR( INDEX(韻母資料表, $N267, P$5), "")</f>
        <v>干</v>
      </c>
      <c r="Q267" s="352">
        <f t="shared" si="59"/>
        <v>6</v>
      </c>
      <c r="R267" s="395" t="str">
        <f t="shared" si="66"/>
        <v>七</v>
      </c>
      <c r="S267" s="351" t="str" cm="1">
        <f t="array" ref="S267" xml:space="preserve"> IFERROR( INDEX(調符字母, Q267, 1), "")</f>
        <v>a</v>
      </c>
      <c r="T267" s="352">
        <f t="shared" si="60"/>
        <v>1</v>
      </c>
      <c r="U267" s="373" t="str" cm="1">
        <f t="array" ref="U267" xml:space="preserve"> IFERROR( INDEX(聲調對照表, $T267, $E267), "" )</f>
        <v>ā</v>
      </c>
      <c r="W267" s="380" t="str" cm="1">
        <f t="array" ref="W267" xml:space="preserve"> IFERROR( IF( INDEX(聲母資料表, $M267, W$5)=0, "", INDEX(聲母資料表, $M267, W$5) ), "")</f>
        <v>ㄅ</v>
      </c>
      <c r="X267" s="380" t="str" cm="1">
        <f t="array" ref="X267" xml:space="preserve"> IFERROR( INDEX(韻母資料表, $N267, X$5), "" )</f>
        <v>ㄢ</v>
      </c>
      <c r="Y267" s="380" t="str" cm="1">
        <f t="array" ref="Y267" xml:space="preserve"> IFERROR( IF($E267="", "", INDEX(方音聲調符號表, 1, $E267) ), "" )</f>
        <v>˫</v>
      </c>
      <c r="AA267" s="380" t="str" cm="1">
        <f t="array" ref="AA267" xml:space="preserve"> IFERROR( IF( INDEX(聲母資料表, $M267, AA$5)=0, "", INDEX(聲母資料表, $M267, AA$5) ), "")</f>
        <v>p</v>
      </c>
      <c r="AB267" s="380" t="str" cm="1">
        <f t="array" ref="AB267" xml:space="preserve"> IFERROR( INDEX(韻母資料表, $N267, AB$5), "" )</f>
        <v>an</v>
      </c>
      <c r="AC267" s="380" t="str">
        <f t="shared" si="67"/>
        <v>ān</v>
      </c>
      <c r="AE267" s="380" t="str" cm="1">
        <f t="array" ref="AE267" xml:space="preserve"> IFERROR( IF( INDEX(聲母資料表, $M267, AE$5)=0, "", INDEX(聲母資料表, $M267, AE$5) ), "")</f>
        <v>p</v>
      </c>
      <c r="AF267" s="380" t="str" cm="1">
        <f t="array" ref="AF267" xml:space="preserve"> IFERROR( INDEX(韻母資料表, $N267, AF$5), "" )</f>
        <v>an</v>
      </c>
      <c r="AG267" s="380" t="str">
        <f t="shared" si="68"/>
        <v>ān</v>
      </c>
      <c r="AI267" s="380" t="str" cm="1">
        <f t="array" ref="AI267" xml:space="preserve"> IFERROR( IF( INDEX(聲母資料表, $M267, AI$5)=0, "", INDEX(聲母資料表, $M267, AI$5) ), "")</f>
        <v>b</v>
      </c>
      <c r="AJ267" s="380" t="str" cm="1">
        <f t="array" ref="AJ267" xml:space="preserve"> IFERROR( INDEX(韻母資料表, $N267, AJ$5), "" )</f>
        <v>an</v>
      </c>
      <c r="AK267" s="373" t="str" cm="1">
        <f t="array" ref="AK267" xml:space="preserve"> IFERROR( INDEX(閩拚聲調符號表, $T267, $E267), "" )</f>
        <v>ā</v>
      </c>
      <c r="AL267" s="380" t="str">
        <f t="shared" si="69"/>
        <v>ān</v>
      </c>
    </row>
    <row r="268" spans="1:38">
      <c r="A268" s="333">
        <f t="shared" si="56"/>
        <v>261</v>
      </c>
      <c r="B268" s="334" t="s">
        <v>471</v>
      </c>
      <c r="C268" s="335" t="s">
        <v>296</v>
      </c>
      <c r="D268" s="335" t="s">
        <v>78</v>
      </c>
      <c r="E268" s="336">
        <v>2</v>
      </c>
      <c r="F268" s="400" t="str" cm="1">
        <f t="array" aca="1" ref="F268" ca="1" xml:space="preserve"> IF($D268="", "", $B268 &amp; " (" &amp; INDIRECT(ADDRESS( ROW(), COLUMN() + F$5 )) &amp; ") " )</f>
        <v xml:space="preserve">頃 (ㄧㄥˋ) </v>
      </c>
      <c r="G268" s="337" t="str">
        <f t="shared" si="61"/>
        <v>經二</v>
      </c>
      <c r="H268" s="394" t="str">
        <f t="shared" si="62"/>
        <v>ing</v>
      </c>
      <c r="I268" s="396" t="str">
        <f t="shared" si="63"/>
        <v>ing</v>
      </c>
      <c r="J268" s="381" t="str">
        <f t="shared" si="64"/>
        <v>ing</v>
      </c>
      <c r="K268" s="338" t="str">
        <f t="shared" si="65"/>
        <v>ㄧㄥˋ</v>
      </c>
      <c r="L268" s="349"/>
      <c r="M268" s="350" t="str">
        <f t="shared" si="57"/>
        <v/>
      </c>
      <c r="N268" s="350">
        <f t="shared" si="58"/>
        <v>44</v>
      </c>
      <c r="O268" s="351" t="str" cm="1">
        <f t="array" ref="O268" xml:space="preserve"> IFERROR( INDEX(聲母資料表, $M268, O$5), "")</f>
        <v/>
      </c>
      <c r="P268" s="351" t="str" cm="1">
        <f t="array" ref="P268" xml:space="preserve"> IFERROR( INDEX(韻母資料表, $N268, P$5), "")</f>
        <v>經</v>
      </c>
      <c r="Q268" s="352">
        <f t="shared" si="59"/>
        <v>9</v>
      </c>
      <c r="R268" s="395" t="str">
        <f t="shared" si="66"/>
        <v>二</v>
      </c>
      <c r="S268" s="351" t="str" cm="1">
        <f t="array" ref="S268" xml:space="preserve"> IFERROR( INDEX(調符字母, Q268, 1), "")</f>
        <v>e</v>
      </c>
      <c r="T268" s="352">
        <f t="shared" si="60"/>
        <v>2</v>
      </c>
      <c r="U268" s="373" t="str" cm="1">
        <f t="array" ref="U268" xml:space="preserve"> IFERROR( INDEX(聲調對照表, $T268, $E268), "" )</f>
        <v>é</v>
      </c>
      <c r="W268" s="380" t="str" cm="1">
        <f t="array" ref="W268" xml:space="preserve"> IFERROR( IF( INDEX(聲母資料表, $M268, W$5)=0, "", INDEX(聲母資料表, $M268, W$5) ), "")</f>
        <v/>
      </c>
      <c r="X268" s="380" t="str" cm="1">
        <f t="array" ref="X268" xml:space="preserve"> IFERROR( INDEX(韻母資料表, $N268, X$5), "" )</f>
        <v>ㄧㄥ</v>
      </c>
      <c r="Y268" s="380" t="str" cm="1">
        <f t="array" ref="Y268" xml:space="preserve"> IFERROR( IF($E268="", "", INDEX(方音聲調符號表, 1, $E268) ), "" )</f>
        <v>ˋ</v>
      </c>
      <c r="AA268" s="380" t="str" cm="1">
        <f t="array" ref="AA268" xml:space="preserve"> IFERROR( IF( INDEX(聲母資料表, $M268, AA$5)=0, "", INDEX(聲母資料表, $M268, AA$5) ), "")</f>
        <v/>
      </c>
      <c r="AB268" s="380" t="str" cm="1">
        <f t="array" ref="AB268" xml:space="preserve"> IFERROR( INDEX(韻母資料表, $N268, AB$5), "" )</f>
        <v>ing</v>
      </c>
      <c r="AC268" s="380" t="str">
        <f t="shared" si="67"/>
        <v>ing</v>
      </c>
      <c r="AE268" s="380" t="str" cm="1">
        <f t="array" ref="AE268" xml:space="preserve"> IFERROR( IF( INDEX(聲母資料表, $M268, AE$5)=0, "", INDEX(聲母資料表, $M268, AE$5) ), "")</f>
        <v/>
      </c>
      <c r="AF268" s="380" t="str" cm="1">
        <f t="array" ref="AF268" xml:space="preserve"> IFERROR( INDEX(韻母資料表, $N268, AF$5), "" )</f>
        <v>ing</v>
      </c>
      <c r="AG268" s="380" t="str">
        <f t="shared" si="68"/>
        <v>ing</v>
      </c>
      <c r="AI268" s="380" t="str" cm="1">
        <f t="array" ref="AI268" xml:space="preserve"> IFERROR( IF( INDEX(聲母資料表, $M268, AI$5)=0, "", INDEX(聲母資料表, $M268, AI$5) ), "")</f>
        <v/>
      </c>
      <c r="AJ268" s="380" t="str" cm="1">
        <f t="array" ref="AJ268" xml:space="preserve"> IFERROR( INDEX(韻母資料表, $N268, AJ$5), "" )</f>
        <v>ing</v>
      </c>
      <c r="AK268" s="373" t="str" cm="1">
        <f t="array" ref="AK268" xml:space="preserve"> IFERROR( INDEX(閩拚聲調符號表, $T268, $E268), "" )</f>
        <v>é</v>
      </c>
      <c r="AL268" s="380" t="str">
        <f t="shared" si="69"/>
        <v>ing</v>
      </c>
    </row>
    <row r="269" spans="1:38">
      <c r="A269" s="333">
        <f t="shared" si="56"/>
        <v>262</v>
      </c>
      <c r="B269" s="334" t="s">
        <v>372</v>
      </c>
      <c r="C269" s="335"/>
      <c r="D269" s="335"/>
      <c r="E269" s="336"/>
      <c r="F269" s="400" t="str" cm="1">
        <f t="array" aca="1" ref="F269" ca="1" xml:space="preserve"> IF($D269="", "", $B269 &amp; " (" &amp; INDIRECT(ADDRESS( ROW(), COLUMN() + F$5 )) &amp; ") " )</f>
        <v/>
      </c>
      <c r="G269" s="337" t="str">
        <f t="shared" si="61"/>
        <v/>
      </c>
      <c r="H269" s="394" t="str">
        <f t="shared" si="62"/>
        <v/>
      </c>
      <c r="I269" s="396" t="str">
        <f t="shared" si="63"/>
        <v/>
      </c>
      <c r="J269" s="381" t="str">
        <f t="shared" si="64"/>
        <v/>
      </c>
      <c r="K269" s="338" t="str">
        <f t="shared" si="65"/>
        <v/>
      </c>
      <c r="L269" s="349"/>
      <c r="M269" s="350" t="str">
        <f t="shared" si="57"/>
        <v/>
      </c>
      <c r="N269" s="350" t="str">
        <f t="shared" si="58"/>
        <v/>
      </c>
      <c r="O269" s="351" t="str" cm="1">
        <f t="array" ref="O269" xml:space="preserve"> IFERROR( INDEX(聲母資料表, $M269, O$5), "")</f>
        <v/>
      </c>
      <c r="P269" s="351" t="str" cm="1">
        <f t="array" ref="P269" xml:space="preserve"> IFERROR( INDEX(韻母資料表, $N269, P$5), "")</f>
        <v/>
      </c>
      <c r="Q269" s="352" t="str">
        <f t="shared" si="59"/>
        <v/>
      </c>
      <c r="R269" s="395" t="str">
        <f t="shared" si="66"/>
        <v/>
      </c>
      <c r="S269" s="351" t="str" cm="1">
        <f t="array" ref="S269" xml:space="preserve"> IFERROR( INDEX(調符字母, Q269, 1), "")</f>
        <v/>
      </c>
      <c r="T269" s="352" t="str">
        <f t="shared" si="60"/>
        <v/>
      </c>
      <c r="U269" s="373" t="str" cm="1">
        <f t="array" ref="U269" xml:space="preserve"> IFERROR( INDEX(聲調對照表, $T269, $E269), "" )</f>
        <v/>
      </c>
      <c r="W269" s="380" t="str" cm="1">
        <f t="array" ref="W269" xml:space="preserve"> IFERROR( IF( INDEX(聲母資料表, $M269, W$5)=0, "", INDEX(聲母資料表, $M269, W$5) ), "")</f>
        <v/>
      </c>
      <c r="X269" s="380" t="str" cm="1">
        <f t="array" ref="X269" xml:space="preserve"> IFERROR( INDEX(韻母資料表, $N269, X$5), "" )</f>
        <v/>
      </c>
      <c r="Y269" s="380" t="str" cm="1">
        <f t="array" ref="Y269" xml:space="preserve"> IFERROR( IF($E269="", "", INDEX(方音聲調符號表, 1, $E269) ), "" )</f>
        <v/>
      </c>
      <c r="AA269" s="380" t="str" cm="1">
        <f t="array" ref="AA269" xml:space="preserve"> IFERROR( IF( INDEX(聲母資料表, $M269, AA$5)=0, "", INDEX(聲母資料表, $M269, AA$5) ), "")</f>
        <v/>
      </c>
      <c r="AB269" s="380" t="str" cm="1">
        <f t="array" ref="AB269" xml:space="preserve"> IFERROR( INDEX(韻母資料表, $N269, AB$5), "" )</f>
        <v/>
      </c>
      <c r="AC269" s="380" t="str">
        <f t="shared" si="67"/>
        <v/>
      </c>
      <c r="AE269" s="380" t="str" cm="1">
        <f t="array" ref="AE269" xml:space="preserve"> IFERROR( IF( INDEX(聲母資料表, $M269, AE$5)=0, "", INDEX(聲母資料表, $M269, AE$5) ), "")</f>
        <v/>
      </c>
      <c r="AF269" s="380" t="str" cm="1">
        <f t="array" ref="AF269" xml:space="preserve"> IFERROR( INDEX(韻母資料表, $N269, AF$5), "" )</f>
        <v/>
      </c>
      <c r="AG269" s="380" t="str">
        <f t="shared" si="68"/>
        <v/>
      </c>
      <c r="AI269" s="380" t="str" cm="1">
        <f t="array" ref="AI269" xml:space="preserve"> IFERROR( IF( INDEX(聲母資料表, $M269, AI$5)=0, "", INDEX(聲母資料表, $M269, AI$5) ), "")</f>
        <v/>
      </c>
      <c r="AJ269" s="380" t="str" cm="1">
        <f t="array" ref="AJ269" xml:space="preserve"> IFERROR( INDEX(韻母資料表, $N269, AJ$5), "" )</f>
        <v/>
      </c>
      <c r="AK269" s="373" t="str" cm="1">
        <f t="array" ref="AK269" xml:space="preserve"> IFERROR( INDEX(閩拚聲調符號表, $T269, $E269), "" )</f>
        <v/>
      </c>
      <c r="AL269" s="380" t="str">
        <f t="shared" si="69"/>
        <v/>
      </c>
    </row>
    <row r="270" spans="1:38">
      <c r="A270" s="333">
        <f t="shared" si="56"/>
        <v>263</v>
      </c>
      <c r="B270" s="334" t="s">
        <v>472</v>
      </c>
      <c r="C270" s="335" t="s">
        <v>299</v>
      </c>
      <c r="D270" s="335" t="s">
        <v>126</v>
      </c>
      <c r="E270" s="336">
        <v>1</v>
      </c>
      <c r="F270" s="400" t="str" cm="1">
        <f t="array" aca="1" ref="F270" ca="1" xml:space="preserve"> IF($D270="", "", $B270 &amp; " (" &amp; INDIRECT(ADDRESS( ROW(), COLUMN() + F$5 )) &amp; ") " )</f>
        <v xml:space="preserve">沙 (ㄙㄝ) </v>
      </c>
      <c r="G270" s="337" t="str">
        <f t="shared" si="61"/>
        <v>嘉一時</v>
      </c>
      <c r="H270" s="394" t="str">
        <f t="shared" si="62"/>
        <v>see</v>
      </c>
      <c r="I270" s="396" t="str">
        <f t="shared" si="63"/>
        <v>see</v>
      </c>
      <c r="J270" s="381" t="str">
        <f t="shared" si="64"/>
        <v>sēē</v>
      </c>
      <c r="K270" s="338" t="str">
        <f t="shared" si="65"/>
        <v>ㄙㄝ</v>
      </c>
      <c r="L270" s="349"/>
      <c r="M270" s="350">
        <f t="shared" si="57"/>
        <v>16</v>
      </c>
      <c r="N270" s="350">
        <f t="shared" si="58"/>
        <v>20</v>
      </c>
      <c r="O270" s="351" t="str" cm="1">
        <f t="array" ref="O270" xml:space="preserve"> IFERROR( INDEX(聲母資料表, $M270, O$5), "")</f>
        <v>時</v>
      </c>
      <c r="P270" s="351" t="str" cm="1">
        <f t="array" ref="P270" xml:space="preserve"> IFERROR( INDEX(韻母資料表, $N270, P$5), "")</f>
        <v>嘉</v>
      </c>
      <c r="Q270" s="352">
        <f t="shared" si="59"/>
        <v>5</v>
      </c>
      <c r="R270" s="395" t="str">
        <f t="shared" si="66"/>
        <v>一</v>
      </c>
      <c r="S270" s="351" t="str" cm="1">
        <f t="array" ref="S270" xml:space="preserve"> IFERROR( INDEX(調符字母, Q270, 1), "")</f>
        <v>e</v>
      </c>
      <c r="T270" s="352">
        <f t="shared" si="60"/>
        <v>2</v>
      </c>
      <c r="U270" s="373" t="str" cm="1">
        <f t="array" ref="U270" xml:space="preserve"> IFERROR( INDEX(聲調對照表, $T270, $E270), "" )</f>
        <v>e</v>
      </c>
      <c r="W270" s="380" t="str" cm="1">
        <f t="array" ref="W270" xml:space="preserve"> IFERROR( IF( INDEX(聲母資料表, $M270, W$5)=0, "", INDEX(聲母資料表, $M270, W$5) ), "")</f>
        <v>ㄙ</v>
      </c>
      <c r="X270" s="380" t="str" cm="1">
        <f t="array" ref="X270" xml:space="preserve"> IFERROR( INDEX(韻母資料表, $N270, X$5), "" )</f>
        <v>ㄝ</v>
      </c>
      <c r="Y270" s="380" t="str" cm="1">
        <f t="array" ref="Y270" xml:space="preserve"> IFERROR( IF($E270="", "", INDEX(方音聲調符號表, 1, $E270) ), "" )</f>
        <v/>
      </c>
      <c r="AA270" s="380" t="str" cm="1">
        <f t="array" ref="AA270" xml:space="preserve"> IFERROR( IF( INDEX(聲母資料表, $M270, AA$5)=0, "", INDEX(聲母資料表, $M270, AA$5) ), "")</f>
        <v>s</v>
      </c>
      <c r="AB270" s="380" t="str" cm="1">
        <f t="array" ref="AB270" xml:space="preserve"> IFERROR( INDEX(韻母資料表, $N270, AB$5), "" )</f>
        <v>ee</v>
      </c>
      <c r="AC270" s="380" t="str">
        <f t="shared" si="67"/>
        <v>ee</v>
      </c>
      <c r="AE270" s="380" t="str" cm="1">
        <f t="array" ref="AE270" xml:space="preserve"> IFERROR( IF( INDEX(聲母資料表, $M270, AE$5)=0, "", INDEX(聲母資料表, $M270, AE$5) ), "")</f>
        <v>s</v>
      </c>
      <c r="AF270" s="380" t="str" cm="1">
        <f t="array" ref="AF270" xml:space="preserve"> IFERROR( INDEX(韻母資料表, $N270, AF$5), "" )</f>
        <v>ee</v>
      </c>
      <c r="AG270" s="380" t="str">
        <f t="shared" si="68"/>
        <v>ee</v>
      </c>
      <c r="AI270" s="380" t="str" cm="1">
        <f t="array" ref="AI270" xml:space="preserve"> IFERROR( IF( INDEX(聲母資料表, $M270, AI$5)=0, "", INDEX(聲母資料表, $M270, AI$5) ), "")</f>
        <v>s</v>
      </c>
      <c r="AJ270" s="380" t="str" cm="1">
        <f t="array" ref="AJ270" xml:space="preserve"> IFERROR( INDEX(韻母資料表, $N270, AJ$5), "" )</f>
        <v>ee</v>
      </c>
      <c r="AK270" s="373" t="str" cm="1">
        <f t="array" ref="AK270" xml:space="preserve"> IFERROR( INDEX(閩拚聲調符號表, $T270, $E270), "" )</f>
        <v>ē</v>
      </c>
      <c r="AL270" s="380" t="str">
        <f t="shared" si="69"/>
        <v>ēē</v>
      </c>
    </row>
    <row r="271" spans="1:38">
      <c r="A271" s="333">
        <f t="shared" si="56"/>
        <v>264</v>
      </c>
      <c r="B271" s="334" t="s">
        <v>473</v>
      </c>
      <c r="C271" s="335" t="s">
        <v>317</v>
      </c>
      <c r="D271" s="335" t="s">
        <v>86</v>
      </c>
      <c r="E271" s="336">
        <v>1</v>
      </c>
      <c r="F271" s="400" t="str" cm="1">
        <f t="array" aca="1" ref="F271" ca="1" xml:space="preserve"> IF($D271="", "", $B271 &amp; " (" &amp; INDIRECT(ADDRESS( ROW(), COLUMN() + F$5 )) &amp; ") " )</f>
        <v xml:space="preserve">鷗 (ㆦ) </v>
      </c>
      <c r="G271" s="337" t="str">
        <f t="shared" si="61"/>
        <v>沽一英</v>
      </c>
      <c r="H271" s="394" t="str">
        <f t="shared" si="62"/>
        <v>o͘</v>
      </c>
      <c r="I271" s="396" t="str">
        <f t="shared" si="63"/>
        <v>oo</v>
      </c>
      <c r="J271" s="381" t="str">
        <f t="shared" si="64"/>
        <v>ōo</v>
      </c>
      <c r="K271" s="338" t="str">
        <f t="shared" si="65"/>
        <v>ㆦ</v>
      </c>
      <c r="L271" s="349"/>
      <c r="M271" s="350">
        <f t="shared" si="57"/>
        <v>22</v>
      </c>
      <c r="N271" s="350">
        <f t="shared" si="58"/>
        <v>59</v>
      </c>
      <c r="O271" s="351" t="str" cm="1">
        <f t="array" ref="O271" xml:space="preserve"> IFERROR( INDEX(聲母資料表, $M271, O$5), "")</f>
        <v>英</v>
      </c>
      <c r="P271" s="351" t="str" cm="1">
        <f t="array" ref="P271" xml:space="preserve"> IFERROR( INDEX(韻母資料表, $N271, P$5), "")</f>
        <v>沽</v>
      </c>
      <c r="Q271" s="352">
        <f t="shared" si="59"/>
        <v>11</v>
      </c>
      <c r="R271" s="395" t="str">
        <f t="shared" si="66"/>
        <v>一</v>
      </c>
      <c r="S271" s="351" t="str" cm="1">
        <f t="array" ref="S271" xml:space="preserve"> IFERROR( INDEX(調符字母, Q271, 1), "")</f>
        <v>oo</v>
      </c>
      <c r="T271" s="352">
        <f t="shared" si="60"/>
        <v>5</v>
      </c>
      <c r="U271" s="373" t="str" cm="1">
        <f t="array" ref="U271" xml:space="preserve"> IFERROR( INDEX(聲調對照表, $T271, $E271), "" )</f>
        <v>oo</v>
      </c>
      <c r="W271" s="380" t="str" cm="1">
        <f t="array" ref="W271" xml:space="preserve"> IFERROR( IF( INDEX(聲母資料表, $M271, W$5)=0, "", INDEX(聲母資料表, $M271, W$5) ), "")</f>
        <v/>
      </c>
      <c r="X271" s="380" t="str" cm="1">
        <f t="array" ref="X271" xml:space="preserve"> IFERROR( INDEX(韻母資料表, $N271, X$5), "" )</f>
        <v>ㆦ</v>
      </c>
      <c r="Y271" s="380" t="str" cm="1">
        <f t="array" ref="Y271" xml:space="preserve"> IFERROR( IF($E271="", "", INDEX(方音聲調符號表, 1, $E271) ), "" )</f>
        <v/>
      </c>
      <c r="AA271" s="380" t="str" cm="1">
        <f t="array" ref="AA271" xml:space="preserve"> IFERROR( IF( INDEX(聲母資料表, $M271, AA$5)=0, "", INDEX(聲母資料表, $M271, AA$5) ), "")</f>
        <v xml:space="preserve"> </v>
      </c>
      <c r="AB271" s="380" t="str" cm="1">
        <f t="array" ref="AB271" xml:space="preserve"> IFERROR( INDEX(韻母資料表, $N271, AB$5), "" )</f>
        <v>oo</v>
      </c>
      <c r="AC271" s="380" t="str">
        <f t="shared" si="67"/>
        <v>oo</v>
      </c>
      <c r="AE271" s="380" t="str" cm="1">
        <f t="array" ref="AE271" xml:space="preserve"> IFERROR( IF( INDEX(聲母資料表, $M271, AE$5)=0, "", INDEX(聲母資料表, $M271, AE$5) ), "")</f>
        <v xml:space="preserve"> </v>
      </c>
      <c r="AF271" s="380" t="str" cm="1">
        <f t="array" ref="AF271" xml:space="preserve"> IFERROR( INDEX(韻母資料表, $N271, AF$5), "" )</f>
        <v>o͘</v>
      </c>
      <c r="AG271" s="380" t="str">
        <f t="shared" si="68"/>
        <v>o͘</v>
      </c>
      <c r="AI271" s="380" t="str" cm="1">
        <f t="array" ref="AI271" xml:space="preserve"> IFERROR( IF( INDEX(聲母資料表, $M271, AI$5)=0, "", INDEX(聲母資料表, $M271, AI$5) ), "")</f>
        <v/>
      </c>
      <c r="AJ271" s="380" t="str" cm="1">
        <f t="array" ref="AJ271" xml:space="preserve"> IFERROR( INDEX(韻母資料表, $N271, AJ$5), "" )</f>
        <v>oo</v>
      </c>
      <c r="AK271" s="373" t="str" cm="1">
        <f t="array" ref="AK271" xml:space="preserve"> IFERROR( INDEX(閩拚聲調符號表, $T271, $E271), "" )</f>
        <v>ōo</v>
      </c>
      <c r="AL271" s="380" t="str">
        <f t="shared" si="69"/>
        <v>ōo</v>
      </c>
    </row>
    <row r="272" spans="1:38">
      <c r="A272" s="333">
        <f t="shared" si="56"/>
        <v>265</v>
      </c>
      <c r="B272" s="334" t="s">
        <v>474</v>
      </c>
      <c r="C272" s="335" t="s">
        <v>299</v>
      </c>
      <c r="D272" s="335" t="s">
        <v>115</v>
      </c>
      <c r="E272" s="336">
        <v>5</v>
      </c>
      <c r="F272" s="400" t="str" cm="1">
        <f t="array" aca="1" ref="F272" ca="1" xml:space="preserve"> IF($D272="", "", $B272 &amp; " (" &amp; INDIRECT(ADDRESS( ROW(), COLUMN() + F$5 )) &amp; ") " )</f>
        <v xml:space="preserve">翔 (ㄙㄧㄤˊ) </v>
      </c>
      <c r="G272" s="337" t="str">
        <f t="shared" si="61"/>
        <v>姜五時</v>
      </c>
      <c r="H272" s="394" t="str">
        <f t="shared" si="62"/>
        <v>siâng</v>
      </c>
      <c r="I272" s="396" t="str">
        <f t="shared" si="63"/>
        <v>siâng</v>
      </c>
      <c r="J272" s="381" t="str">
        <f t="shared" si="64"/>
        <v>siàng</v>
      </c>
      <c r="K272" s="338" t="str">
        <f t="shared" si="65"/>
        <v>ㄙㄧㄤˊ</v>
      </c>
      <c r="L272" s="349"/>
      <c r="M272" s="350">
        <f t="shared" si="57"/>
        <v>16</v>
      </c>
      <c r="N272" s="350">
        <f t="shared" si="58"/>
        <v>34</v>
      </c>
      <c r="O272" s="351" t="str" cm="1">
        <f t="array" ref="O272" xml:space="preserve"> IFERROR( INDEX(聲母資料表, $M272, O$5), "")</f>
        <v>時</v>
      </c>
      <c r="P272" s="351" t="str" cm="1">
        <f t="array" ref="P272" xml:space="preserve"> IFERROR( INDEX(韻母資料表, $N272, P$5), "")</f>
        <v>姜</v>
      </c>
      <c r="Q272" s="352">
        <f t="shared" si="59"/>
        <v>18</v>
      </c>
      <c r="R272" s="395" t="str">
        <f t="shared" si="66"/>
        <v>五</v>
      </c>
      <c r="S272" s="351" t="str" cm="1">
        <f t="array" ref="S272" xml:space="preserve"> IFERROR( INDEX(調符字母, Q272, 1), "")</f>
        <v>a</v>
      </c>
      <c r="T272" s="352">
        <f t="shared" si="60"/>
        <v>1</v>
      </c>
      <c r="U272" s="373" t="str" cm="1">
        <f t="array" ref="U272" xml:space="preserve"> IFERROR( INDEX(聲調對照表, $T272, $E272), "" )</f>
        <v>â</v>
      </c>
      <c r="W272" s="380" t="str" cm="1">
        <f t="array" ref="W272" xml:space="preserve"> IFERROR( IF( INDEX(聲母資料表, $M272, W$5)=0, "", INDEX(聲母資料表, $M272, W$5) ), "")</f>
        <v>ㄙ</v>
      </c>
      <c r="X272" s="380" t="str" cm="1">
        <f t="array" ref="X272" xml:space="preserve"> IFERROR( INDEX(韻母資料表, $N272, X$5), "" )</f>
        <v>ㄧㄤ</v>
      </c>
      <c r="Y272" s="380" t="str" cm="1">
        <f t="array" ref="Y272" xml:space="preserve"> IFERROR( IF($E272="", "", INDEX(方音聲調符號表, 1, $E272) ), "" )</f>
        <v>ˊ</v>
      </c>
      <c r="AA272" s="380" t="str" cm="1">
        <f t="array" ref="AA272" xml:space="preserve"> IFERROR( IF( INDEX(聲母資料表, $M272, AA$5)=0, "", INDEX(聲母資料表, $M272, AA$5) ), "")</f>
        <v>s</v>
      </c>
      <c r="AB272" s="380" t="str" cm="1">
        <f t="array" ref="AB272" xml:space="preserve"> IFERROR( INDEX(韻母資料表, $N272, AB$5), "" )</f>
        <v>iang</v>
      </c>
      <c r="AC272" s="380" t="str">
        <f t="shared" si="67"/>
        <v>iâng</v>
      </c>
      <c r="AE272" s="380" t="str" cm="1">
        <f t="array" ref="AE272" xml:space="preserve"> IFERROR( IF( INDEX(聲母資料表, $M272, AE$5)=0, "", INDEX(聲母資料表, $M272, AE$5) ), "")</f>
        <v>s</v>
      </c>
      <c r="AF272" s="380" t="str" cm="1">
        <f t="array" ref="AF272" xml:space="preserve"> IFERROR( INDEX(韻母資料表, $N272, AF$5), "" )</f>
        <v>iang</v>
      </c>
      <c r="AG272" s="380" t="str">
        <f t="shared" si="68"/>
        <v>iâng</v>
      </c>
      <c r="AI272" s="380" t="str" cm="1">
        <f t="array" ref="AI272" xml:space="preserve"> IFERROR( IF( INDEX(聲母資料表, $M272, AI$5)=0, "", INDEX(聲母資料表, $M272, AI$5) ), "")</f>
        <v>s</v>
      </c>
      <c r="AJ272" s="380" t="str" cm="1">
        <f t="array" ref="AJ272" xml:space="preserve"> IFERROR( INDEX(韻母資料表, $N272, AJ$5), "" )</f>
        <v>iang</v>
      </c>
      <c r="AK272" s="373" t="str" cm="1">
        <f t="array" ref="AK272" xml:space="preserve"> IFERROR( INDEX(閩拚聲調符號表, $T272, $E272), "" )</f>
        <v>à</v>
      </c>
      <c r="AL272" s="380" t="str">
        <f t="shared" si="69"/>
        <v>iàng</v>
      </c>
    </row>
    <row r="273" spans="1:38">
      <c r="A273" s="333">
        <f t="shared" si="56"/>
        <v>266</v>
      </c>
      <c r="B273" s="334" t="s">
        <v>475</v>
      </c>
      <c r="C273" s="335" t="s">
        <v>307</v>
      </c>
      <c r="D273" s="335" t="s">
        <v>47</v>
      </c>
      <c r="E273" s="336">
        <v>8</v>
      </c>
      <c r="F273" s="400" t="str" cm="1">
        <f t="array" aca="1" ref="F273" ca="1" xml:space="preserve"> IF($D273="", "", $B273 &amp; " (" &amp; INDIRECT(ADDRESS( ROW(), COLUMN() + F$5 )) &amp; ") " )</f>
        <v xml:space="preserve">集 (一ㆴ˙) </v>
      </c>
      <c r="G273" s="337" t="str">
        <f t="shared" si="61"/>
        <v>金八</v>
      </c>
      <c r="H273" s="394" t="str">
        <f t="shared" si="62"/>
        <v>i̍p</v>
      </c>
      <c r="I273" s="396" t="str">
        <f t="shared" si="63"/>
        <v>i̍p</v>
      </c>
      <c r="J273" s="381" t="str">
        <f t="shared" si="64"/>
        <v>íp</v>
      </c>
      <c r="K273" s="338" t="str">
        <f t="shared" si="65"/>
        <v>一ㆴ˙</v>
      </c>
      <c r="L273" s="349"/>
      <c r="M273" s="350" t="str">
        <f t="shared" si="57"/>
        <v/>
      </c>
      <c r="N273" s="350">
        <f t="shared" si="58"/>
        <v>41</v>
      </c>
      <c r="O273" s="351" t="str" cm="1">
        <f t="array" ref="O273" xml:space="preserve"> IFERROR( INDEX(聲母資料表, $M273, O$5), "")</f>
        <v/>
      </c>
      <c r="P273" s="351" t="str" cm="1">
        <f t="array" ref="P273" xml:space="preserve"> IFERROR( INDEX(韻母資料表, $N273, P$5), "")</f>
        <v>金</v>
      </c>
      <c r="Q273" s="352">
        <f t="shared" si="59"/>
        <v>3</v>
      </c>
      <c r="R273" s="395" t="str">
        <f t="shared" si="66"/>
        <v>八</v>
      </c>
      <c r="S273" s="351" t="str" cm="1">
        <f t="array" ref="S273" xml:space="preserve"> IFERROR( INDEX(調符字母, Q273, 1), "")</f>
        <v>i</v>
      </c>
      <c r="T273" s="352">
        <f t="shared" si="60"/>
        <v>3</v>
      </c>
      <c r="U273" s="373" t="str" cm="1">
        <f t="array" ref="U273" xml:space="preserve"> IFERROR( INDEX(聲調對照表, $T273, $E273), "" )</f>
        <v>i̍</v>
      </c>
      <c r="W273" s="380" t="str" cm="1">
        <f t="array" ref="W273" xml:space="preserve"> IFERROR( IF( INDEX(聲母資料表, $M273, W$5)=0, "", INDEX(聲母資料表, $M273, W$5) ), "")</f>
        <v/>
      </c>
      <c r="X273" s="380" t="str" cm="1">
        <f t="array" ref="X273" xml:space="preserve"> IFERROR( INDEX(韻母資料表, $N273, X$5), "" )</f>
        <v>一ㆴ</v>
      </c>
      <c r="Y273" s="380" t="str" cm="1">
        <f t="array" ref="Y273" xml:space="preserve"> IFERROR( IF($E273="", "", INDEX(方音聲調符號表, 1, $E273) ), "" )</f>
        <v>˙</v>
      </c>
      <c r="AA273" s="380" t="str" cm="1">
        <f t="array" ref="AA273" xml:space="preserve"> IFERROR( IF( INDEX(聲母資料表, $M273, AA$5)=0, "", INDEX(聲母資料表, $M273, AA$5) ), "")</f>
        <v/>
      </c>
      <c r="AB273" s="380" t="str" cm="1">
        <f t="array" ref="AB273" xml:space="preserve"> IFERROR( INDEX(韻母資料表, $N273, AB$5), "" )</f>
        <v>ip</v>
      </c>
      <c r="AC273" s="380" t="str">
        <f t="shared" si="67"/>
        <v>i̍p</v>
      </c>
      <c r="AE273" s="380" t="str" cm="1">
        <f t="array" ref="AE273" xml:space="preserve"> IFERROR( IF( INDEX(聲母資料表, $M273, AE$5)=0, "", INDEX(聲母資料表, $M273, AE$5) ), "")</f>
        <v/>
      </c>
      <c r="AF273" s="380" t="str" cm="1">
        <f t="array" ref="AF273" xml:space="preserve"> IFERROR( INDEX(韻母資料表, $N273, AF$5), "" )</f>
        <v>ip</v>
      </c>
      <c r="AG273" s="380" t="str">
        <f t="shared" si="68"/>
        <v>i̍p</v>
      </c>
      <c r="AI273" s="380" t="str" cm="1">
        <f t="array" ref="AI273" xml:space="preserve"> IFERROR( IF( INDEX(聲母資料表, $M273, AI$5)=0, "", INDEX(聲母資料表, $M273, AI$5) ), "")</f>
        <v/>
      </c>
      <c r="AJ273" s="380" t="str" cm="1">
        <f t="array" ref="AJ273" xml:space="preserve"> IFERROR( INDEX(韻母資料表, $N273, AJ$5), "" )</f>
        <v>ip</v>
      </c>
      <c r="AK273" s="373" t="str" cm="1">
        <f t="array" ref="AK273" xml:space="preserve"> IFERROR( INDEX(閩拚聲調符號表, $T273, $E273), "" )</f>
        <v>í</v>
      </c>
      <c r="AL273" s="380" t="str">
        <f t="shared" si="69"/>
        <v>íp</v>
      </c>
    </row>
    <row r="274" spans="1:38">
      <c r="A274" s="333">
        <f t="shared" si="56"/>
        <v>267</v>
      </c>
      <c r="B274" s="334" t="s">
        <v>303</v>
      </c>
      <c r="C274" s="335"/>
      <c r="D274" s="335"/>
      <c r="E274" s="336"/>
      <c r="F274" s="400" t="str" cm="1">
        <f t="array" aca="1" ref="F274" ca="1" xml:space="preserve"> IF($D274="", "", $B274 &amp; " (" &amp; INDIRECT(ADDRESS( ROW(), COLUMN() + F$5 )) &amp; ") " )</f>
        <v/>
      </c>
      <c r="G274" s="337" t="str">
        <f t="shared" si="61"/>
        <v/>
      </c>
      <c r="H274" s="394" t="str">
        <f t="shared" si="62"/>
        <v/>
      </c>
      <c r="I274" s="396" t="str">
        <f t="shared" si="63"/>
        <v/>
      </c>
      <c r="J274" s="381" t="str">
        <f t="shared" si="64"/>
        <v/>
      </c>
      <c r="K274" s="338" t="str">
        <f t="shared" si="65"/>
        <v/>
      </c>
      <c r="L274" s="349"/>
      <c r="M274" s="350" t="str">
        <f t="shared" si="57"/>
        <v/>
      </c>
      <c r="N274" s="350" t="str">
        <f t="shared" si="58"/>
        <v/>
      </c>
      <c r="O274" s="351" t="str" cm="1">
        <f t="array" ref="O274" xml:space="preserve"> IFERROR( INDEX(聲母資料表, $M274, O$5), "")</f>
        <v/>
      </c>
      <c r="P274" s="351" t="str" cm="1">
        <f t="array" ref="P274" xml:space="preserve"> IFERROR( INDEX(韻母資料表, $N274, P$5), "")</f>
        <v/>
      </c>
      <c r="Q274" s="352" t="str">
        <f t="shared" si="59"/>
        <v/>
      </c>
      <c r="R274" s="395" t="str">
        <f t="shared" si="66"/>
        <v/>
      </c>
      <c r="S274" s="351" t="str" cm="1">
        <f t="array" ref="S274" xml:space="preserve"> IFERROR( INDEX(調符字母, Q274, 1), "")</f>
        <v/>
      </c>
      <c r="T274" s="352" t="str">
        <f t="shared" si="60"/>
        <v/>
      </c>
      <c r="U274" s="373" t="str" cm="1">
        <f t="array" ref="U274" xml:space="preserve"> IFERROR( INDEX(聲調對照表, $T274, $E274), "" )</f>
        <v/>
      </c>
      <c r="W274" s="380" t="str" cm="1">
        <f t="array" ref="W274" xml:space="preserve"> IFERROR( IF( INDEX(聲母資料表, $M274, W$5)=0, "", INDEX(聲母資料表, $M274, W$5) ), "")</f>
        <v/>
      </c>
      <c r="X274" s="380" t="str" cm="1">
        <f t="array" ref="X274" xml:space="preserve"> IFERROR( INDEX(韻母資料表, $N274, X$5), "" )</f>
        <v/>
      </c>
      <c r="Y274" s="380" t="str" cm="1">
        <f t="array" ref="Y274" xml:space="preserve"> IFERROR( IF($E274="", "", INDEX(方音聲調符號表, 1, $E274) ), "" )</f>
        <v/>
      </c>
      <c r="AA274" s="380" t="str" cm="1">
        <f t="array" ref="AA274" xml:space="preserve"> IFERROR( IF( INDEX(聲母資料表, $M274, AA$5)=0, "", INDEX(聲母資料表, $M274, AA$5) ), "")</f>
        <v/>
      </c>
      <c r="AB274" s="380" t="str" cm="1">
        <f t="array" ref="AB274" xml:space="preserve"> IFERROR( INDEX(韻母資料表, $N274, AB$5), "" )</f>
        <v/>
      </c>
      <c r="AC274" s="380" t="str">
        <f t="shared" si="67"/>
        <v/>
      </c>
      <c r="AE274" s="380" t="str" cm="1">
        <f t="array" ref="AE274" xml:space="preserve"> IFERROR( IF( INDEX(聲母資料表, $M274, AE$5)=0, "", INDEX(聲母資料表, $M274, AE$5) ), "")</f>
        <v/>
      </c>
      <c r="AF274" s="380" t="str" cm="1">
        <f t="array" ref="AF274" xml:space="preserve"> IFERROR( INDEX(韻母資料表, $N274, AF$5), "" )</f>
        <v/>
      </c>
      <c r="AG274" s="380" t="str">
        <f t="shared" si="68"/>
        <v/>
      </c>
      <c r="AI274" s="380" t="str" cm="1">
        <f t="array" ref="AI274" xml:space="preserve"> IFERROR( IF( INDEX(聲母資料表, $M274, AI$5)=0, "", INDEX(聲母資料表, $M274, AI$5) ), "")</f>
        <v/>
      </c>
      <c r="AJ274" s="380" t="str" cm="1">
        <f t="array" ref="AJ274" xml:space="preserve"> IFERROR( INDEX(韻母資料表, $N274, AJ$5), "" )</f>
        <v/>
      </c>
      <c r="AK274" s="373" t="str" cm="1">
        <f t="array" ref="AK274" xml:space="preserve"> IFERROR( INDEX(閩拚聲調符號表, $T274, $E274), "" )</f>
        <v/>
      </c>
      <c r="AL274" s="380" t="str">
        <f t="shared" si="69"/>
        <v/>
      </c>
    </row>
    <row r="275" spans="1:38">
      <c r="A275" s="333">
        <f t="shared" si="56"/>
        <v>268</v>
      </c>
      <c r="B275" s="334" t="s">
        <v>476</v>
      </c>
      <c r="C275" s="335" t="s">
        <v>294</v>
      </c>
      <c r="D275" s="335" t="s">
        <v>46</v>
      </c>
      <c r="E275" s="336">
        <v>2</v>
      </c>
      <c r="F275" s="400" t="str" cm="1">
        <f t="array" aca="1" ref="F275" ca="1" xml:space="preserve"> IF($D275="", "", $B275 &amp; " (" &amp; INDIRECT(ADDRESS( ROW(), COLUMN() + F$5 )) &amp; ") " )</f>
        <v xml:space="preserve">錦 (ㄎㄧㆬˋ) </v>
      </c>
      <c r="G275" s="337" t="str">
        <f t="shared" si="61"/>
        <v>金二去</v>
      </c>
      <c r="H275" s="394" t="str">
        <f t="shared" si="62"/>
        <v>khím</v>
      </c>
      <c r="I275" s="396" t="str">
        <f t="shared" si="63"/>
        <v>khím</v>
      </c>
      <c r="J275" s="381" t="str">
        <f t="shared" si="64"/>
        <v>kím</v>
      </c>
      <c r="K275" s="338" t="str">
        <f t="shared" si="65"/>
        <v>ㄎㄧㆬˋ</v>
      </c>
      <c r="L275" s="349"/>
      <c r="M275" s="350">
        <f t="shared" si="57"/>
        <v>10</v>
      </c>
      <c r="N275" s="350">
        <f t="shared" si="58"/>
        <v>40</v>
      </c>
      <c r="O275" s="351" t="str" cm="1">
        <f t="array" ref="O275" xml:space="preserve"> IFERROR( INDEX(聲母資料表, $M275, O$5), "")</f>
        <v>去</v>
      </c>
      <c r="P275" s="351" t="str" cm="1">
        <f t="array" ref="P275" xml:space="preserve"> IFERROR( INDEX(韻母資料表, $N275, P$5), "")</f>
        <v>金</v>
      </c>
      <c r="Q275" s="352">
        <f t="shared" si="59"/>
        <v>3</v>
      </c>
      <c r="R275" s="395" t="str">
        <f t="shared" si="66"/>
        <v>二</v>
      </c>
      <c r="S275" s="351" t="str" cm="1">
        <f t="array" ref="S275" xml:space="preserve"> IFERROR( INDEX(調符字母, Q275, 1), "")</f>
        <v>i</v>
      </c>
      <c r="T275" s="352">
        <f t="shared" si="60"/>
        <v>3</v>
      </c>
      <c r="U275" s="373" t="str" cm="1">
        <f t="array" ref="U275" xml:space="preserve"> IFERROR( INDEX(聲調對照表, $T275, $E275), "" )</f>
        <v>í</v>
      </c>
      <c r="W275" s="380" t="str" cm="1">
        <f t="array" ref="W275" xml:space="preserve"> IFERROR( IF( INDEX(聲母資料表, $M275, W$5)=0, "", INDEX(聲母資料表, $M275, W$5) ), "")</f>
        <v>ㄎ</v>
      </c>
      <c r="X275" s="380" t="str" cm="1">
        <f t="array" ref="X275" xml:space="preserve"> IFERROR( INDEX(韻母資料表, $N275, X$5), "" )</f>
        <v>ㄧㆬ</v>
      </c>
      <c r="Y275" s="380" t="str" cm="1">
        <f t="array" ref="Y275" xml:space="preserve"> IFERROR( IF($E275="", "", INDEX(方音聲調符號表, 1, $E275) ), "" )</f>
        <v>ˋ</v>
      </c>
      <c r="AA275" s="380" t="str" cm="1">
        <f t="array" ref="AA275" xml:space="preserve"> IFERROR( IF( INDEX(聲母資料表, $M275, AA$5)=0, "", INDEX(聲母資料表, $M275, AA$5) ), "")</f>
        <v>kh</v>
      </c>
      <c r="AB275" s="380" t="str" cm="1">
        <f t="array" ref="AB275" xml:space="preserve"> IFERROR( INDEX(韻母資料表, $N275, AB$5), "" )</f>
        <v>im</v>
      </c>
      <c r="AC275" s="380" t="str">
        <f t="shared" si="67"/>
        <v>ím</v>
      </c>
      <c r="AE275" s="380" t="str" cm="1">
        <f t="array" ref="AE275" xml:space="preserve"> IFERROR( IF( INDEX(聲母資料表, $M275, AE$5)=0, "", INDEX(聲母資料表, $M275, AE$5) ), "")</f>
        <v>kh</v>
      </c>
      <c r="AF275" s="380" t="str" cm="1">
        <f t="array" ref="AF275" xml:space="preserve"> IFERROR( INDEX(韻母資料表, $N275, AF$5), "" )</f>
        <v>im</v>
      </c>
      <c r="AG275" s="380" t="str">
        <f t="shared" si="68"/>
        <v>ím</v>
      </c>
      <c r="AI275" s="380" t="str" cm="1">
        <f t="array" ref="AI275" xml:space="preserve"> IFERROR( IF( INDEX(聲母資料表, $M275, AI$5)=0, "", INDEX(聲母資料表, $M275, AI$5) ), "")</f>
        <v>k</v>
      </c>
      <c r="AJ275" s="380" t="str" cm="1">
        <f t="array" ref="AJ275" xml:space="preserve"> IFERROR( INDEX(韻母資料表, $N275, AJ$5), "" )</f>
        <v>im</v>
      </c>
      <c r="AK275" s="373" t="str" cm="1">
        <f t="array" ref="AK275" xml:space="preserve"> IFERROR( INDEX(閩拚聲調符號表, $T275, $E275), "" )</f>
        <v>í</v>
      </c>
      <c r="AL275" s="380" t="str">
        <f t="shared" si="69"/>
        <v>ím</v>
      </c>
    </row>
    <row r="276" spans="1:38">
      <c r="A276" s="333">
        <f t="shared" si="56"/>
        <v>269</v>
      </c>
      <c r="B276" s="334" t="s">
        <v>477</v>
      </c>
      <c r="C276" s="335" t="s">
        <v>292</v>
      </c>
      <c r="D276" s="335" t="s">
        <v>110</v>
      </c>
      <c r="E276" s="336">
        <v>5</v>
      </c>
      <c r="F276" s="400" t="str" cm="1">
        <f t="array" aca="1" ref="F276" ca="1" xml:space="preserve"> IF($D276="", "", $B276 &amp; " (" &amp; INDIRECT(ADDRESS( ROW(), COLUMN() + F$5 )) &amp; ") " )</f>
        <v xml:space="preserve">鱗 (ㄌㄧㄣˊ) </v>
      </c>
      <c r="G276" s="337" t="str">
        <f t="shared" si="61"/>
        <v>巾五柳</v>
      </c>
      <c r="H276" s="394" t="str">
        <f t="shared" si="62"/>
        <v>lîn</v>
      </c>
      <c r="I276" s="396" t="str">
        <f t="shared" si="63"/>
        <v>lîn</v>
      </c>
      <c r="J276" s="381" t="str">
        <f t="shared" si="64"/>
        <v>lìn</v>
      </c>
      <c r="K276" s="338" t="str">
        <f t="shared" si="65"/>
        <v>ㄌㄧㄣˊ</v>
      </c>
      <c r="L276" s="349"/>
      <c r="M276" s="350">
        <f t="shared" si="57"/>
        <v>8</v>
      </c>
      <c r="N276" s="350">
        <f t="shared" si="58"/>
        <v>42</v>
      </c>
      <c r="O276" s="351" t="str" cm="1">
        <f t="array" ref="O276" xml:space="preserve"> IFERROR( INDEX(聲母資料表, $M276, O$5), "")</f>
        <v>柳</v>
      </c>
      <c r="P276" s="351" t="str" cm="1">
        <f t="array" ref="P276" xml:space="preserve"> IFERROR( INDEX(韻母資料表, $N276, P$5), "")</f>
        <v>巾</v>
      </c>
      <c r="Q276" s="352">
        <f t="shared" si="59"/>
        <v>17</v>
      </c>
      <c r="R276" s="395" t="str">
        <f t="shared" si="66"/>
        <v>五</v>
      </c>
      <c r="S276" s="351" t="str" cm="1">
        <f t="array" ref="S276" xml:space="preserve"> IFERROR( INDEX(調符字母, Q276, 1), "")</f>
        <v>i</v>
      </c>
      <c r="T276" s="352">
        <f t="shared" si="60"/>
        <v>3</v>
      </c>
      <c r="U276" s="373" t="str" cm="1">
        <f t="array" ref="U276" xml:space="preserve"> IFERROR( INDEX(聲調對照表, $T276, $E276), "" )</f>
        <v>î</v>
      </c>
      <c r="W276" s="380" t="str" cm="1">
        <f t="array" ref="W276" xml:space="preserve"> IFERROR( IF( INDEX(聲母資料表, $M276, W$5)=0, "", INDEX(聲母資料表, $M276, W$5) ), "")</f>
        <v>ㄌ</v>
      </c>
      <c r="X276" s="380" t="str" cm="1">
        <f t="array" ref="X276" xml:space="preserve"> IFERROR( INDEX(韻母資料表, $N276, X$5), "" )</f>
        <v>ㄧㄣ</v>
      </c>
      <c r="Y276" s="380" t="str" cm="1">
        <f t="array" ref="Y276" xml:space="preserve"> IFERROR( IF($E276="", "", INDEX(方音聲調符號表, 1, $E276) ), "" )</f>
        <v>ˊ</v>
      </c>
      <c r="AA276" s="380" t="str" cm="1">
        <f t="array" ref="AA276" xml:space="preserve"> IFERROR( IF( INDEX(聲母資料表, $M276, AA$5)=0, "", INDEX(聲母資料表, $M276, AA$5) ), "")</f>
        <v>l</v>
      </c>
      <c r="AB276" s="380" t="str" cm="1">
        <f t="array" ref="AB276" xml:space="preserve"> IFERROR( INDEX(韻母資料表, $N276, AB$5), "" )</f>
        <v>in</v>
      </c>
      <c r="AC276" s="380" t="str">
        <f t="shared" si="67"/>
        <v>în</v>
      </c>
      <c r="AE276" s="380" t="str" cm="1">
        <f t="array" ref="AE276" xml:space="preserve"> IFERROR( IF( INDEX(聲母資料表, $M276, AE$5)=0, "", INDEX(聲母資料表, $M276, AE$5) ), "")</f>
        <v>l</v>
      </c>
      <c r="AF276" s="380" t="str" cm="1">
        <f t="array" ref="AF276" xml:space="preserve"> IFERROR( INDEX(韻母資料表, $N276, AF$5), "" )</f>
        <v>in</v>
      </c>
      <c r="AG276" s="380" t="str">
        <f t="shared" si="68"/>
        <v>în</v>
      </c>
      <c r="AI276" s="380" t="str" cm="1">
        <f t="array" ref="AI276" xml:space="preserve"> IFERROR( IF( INDEX(聲母資料表, $M276, AI$5)=0, "", INDEX(聲母資料表, $M276, AI$5) ), "")</f>
        <v>l</v>
      </c>
      <c r="AJ276" s="380" t="str" cm="1">
        <f t="array" ref="AJ276" xml:space="preserve"> IFERROR( INDEX(韻母資料表, $N276, AJ$5), "" )</f>
        <v>in</v>
      </c>
      <c r="AK276" s="373" t="str" cm="1">
        <f t="array" ref="AK276" xml:space="preserve"> IFERROR( INDEX(閩拚聲調符號表, $T276, $E276), "" )</f>
        <v>ì</v>
      </c>
      <c r="AL276" s="380" t="str">
        <f t="shared" si="69"/>
        <v>ìn</v>
      </c>
    </row>
    <row r="277" spans="1:38">
      <c r="A277" s="333">
        <f t="shared" si="56"/>
        <v>270</v>
      </c>
      <c r="B277" s="334" t="s">
        <v>478</v>
      </c>
      <c r="C277" s="335" t="s">
        <v>317</v>
      </c>
      <c r="D277" s="335" t="s">
        <v>162</v>
      </c>
      <c r="E277" s="336">
        <v>5</v>
      </c>
      <c r="F277" s="400" t="str" cm="1">
        <f t="array" aca="1" ref="F277" ca="1" xml:space="preserve"> IF($D277="", "", $B277 &amp; " (" &amp; INDIRECT(ADDRESS( ROW(), COLUMN() + F$5 )) &amp; ") " )</f>
        <v xml:space="preserve">游 (ㄧㄨˊ) </v>
      </c>
      <c r="G277" s="337" t="str">
        <f t="shared" si="61"/>
        <v>丩五英</v>
      </c>
      <c r="H277" s="394" t="str">
        <f t="shared" si="62"/>
        <v>iû</v>
      </c>
      <c r="I277" s="396" t="str">
        <f t="shared" si="63"/>
        <v>iû</v>
      </c>
      <c r="J277" s="381" t="str">
        <f t="shared" si="64"/>
        <v>iù</v>
      </c>
      <c r="K277" s="338" t="str">
        <f t="shared" si="65"/>
        <v>ㄧㄨˊ</v>
      </c>
      <c r="L277" s="349"/>
      <c r="M277" s="350">
        <f t="shared" si="57"/>
        <v>22</v>
      </c>
      <c r="N277" s="350">
        <f t="shared" si="58"/>
        <v>51</v>
      </c>
      <c r="O277" s="351" t="str" cm="1">
        <f t="array" ref="O277" xml:space="preserve"> IFERROR( INDEX(聲母資料表, $M277, O$5), "")</f>
        <v>英</v>
      </c>
      <c r="P277" s="351" t="str" cm="1">
        <f t="array" ref="P277" xml:space="preserve"> IFERROR( INDEX(韻母資料表, $N277, P$5), "")</f>
        <v>丩</v>
      </c>
      <c r="Q277" s="352">
        <f t="shared" si="59"/>
        <v>30</v>
      </c>
      <c r="R277" s="395" t="str">
        <f t="shared" si="66"/>
        <v>五</v>
      </c>
      <c r="S277" s="351" t="str" cm="1">
        <f t="array" ref="S277" xml:space="preserve"> IFERROR( INDEX(調符字母, Q277, 1), "")</f>
        <v>u</v>
      </c>
      <c r="T277" s="352">
        <f t="shared" si="60"/>
        <v>6</v>
      </c>
      <c r="U277" s="373" t="str" cm="1">
        <f t="array" ref="U277" xml:space="preserve"> IFERROR( INDEX(聲調對照表, $T277, $E277), "" )</f>
        <v>û</v>
      </c>
      <c r="W277" s="380" t="str" cm="1">
        <f t="array" ref="W277" xml:space="preserve"> IFERROR( IF( INDEX(聲母資料表, $M277, W$5)=0, "", INDEX(聲母資料表, $M277, W$5) ), "")</f>
        <v/>
      </c>
      <c r="X277" s="380" t="str" cm="1">
        <f t="array" ref="X277" xml:space="preserve"> IFERROR( INDEX(韻母資料表, $N277, X$5), "" )</f>
        <v>ㄧㄨ</v>
      </c>
      <c r="Y277" s="380" t="str" cm="1">
        <f t="array" ref="Y277" xml:space="preserve"> IFERROR( IF($E277="", "", INDEX(方音聲調符號表, 1, $E277) ), "" )</f>
        <v>ˊ</v>
      </c>
      <c r="AA277" s="380" t="str" cm="1">
        <f t="array" ref="AA277" xml:space="preserve"> IFERROR( IF( INDEX(聲母資料表, $M277, AA$5)=0, "", INDEX(聲母資料表, $M277, AA$5) ), "")</f>
        <v xml:space="preserve"> </v>
      </c>
      <c r="AB277" s="380" t="str" cm="1">
        <f t="array" ref="AB277" xml:space="preserve"> IFERROR( INDEX(韻母資料表, $N277, AB$5), "" )</f>
        <v>iu</v>
      </c>
      <c r="AC277" s="380" t="str">
        <f t="shared" si="67"/>
        <v>iû</v>
      </c>
      <c r="AE277" s="380" t="str" cm="1">
        <f t="array" ref="AE277" xml:space="preserve"> IFERROR( IF( INDEX(聲母資料表, $M277, AE$5)=0, "", INDEX(聲母資料表, $M277, AE$5) ), "")</f>
        <v xml:space="preserve"> </v>
      </c>
      <c r="AF277" s="380" t="str" cm="1">
        <f t="array" ref="AF277" xml:space="preserve"> IFERROR( INDEX(韻母資料表, $N277, AF$5), "" )</f>
        <v>iu</v>
      </c>
      <c r="AG277" s="380" t="str">
        <f t="shared" si="68"/>
        <v>iû</v>
      </c>
      <c r="AI277" s="380" t="str" cm="1">
        <f t="array" ref="AI277" xml:space="preserve"> IFERROR( IF( INDEX(聲母資料表, $M277, AI$5)=0, "", INDEX(聲母資料表, $M277, AI$5) ), "")</f>
        <v/>
      </c>
      <c r="AJ277" s="380" t="str" cm="1">
        <f t="array" ref="AJ277" xml:space="preserve"> IFERROR( INDEX(韻母資料表, $N277, AJ$5), "" )</f>
        <v>iu</v>
      </c>
      <c r="AK277" s="373" t="str" cm="1">
        <f t="array" ref="AK277" xml:space="preserve"> IFERROR( INDEX(閩拚聲調符號表, $T277, $E277), "" )</f>
        <v>ù</v>
      </c>
      <c r="AL277" s="380" t="str">
        <f t="shared" si="69"/>
        <v>iù</v>
      </c>
    </row>
    <row r="278" spans="1:38">
      <c r="A278" s="333">
        <f t="shared" si="56"/>
        <v>271</v>
      </c>
      <c r="B278" s="334" t="s">
        <v>479</v>
      </c>
      <c r="C278" s="335" t="s">
        <v>317</v>
      </c>
      <c r="D278" s="335" t="s">
        <v>78</v>
      </c>
      <c r="E278" s="336">
        <v>7</v>
      </c>
      <c r="F278" s="400" t="str" cm="1">
        <f t="array" aca="1" ref="F278" ca="1" xml:space="preserve"> IF($D278="", "", $B278 &amp; " (" &amp; INDIRECT(ADDRESS( ROW(), COLUMN() + F$5 )) &amp; ") " )</f>
        <v xml:space="preserve">泳 (ㄧㄥ˫) </v>
      </c>
      <c r="G278" s="337" t="str">
        <f t="shared" si="61"/>
        <v>經七英</v>
      </c>
      <c r="H278" s="394" t="str">
        <f t="shared" si="62"/>
        <v>ing</v>
      </c>
      <c r="I278" s="396" t="str">
        <f t="shared" si="63"/>
        <v>ing</v>
      </c>
      <c r="J278" s="381" t="str">
        <f t="shared" si="64"/>
        <v>ing</v>
      </c>
      <c r="K278" s="338" t="str">
        <f t="shared" si="65"/>
        <v>ㄧㄥ˫</v>
      </c>
      <c r="L278" s="349"/>
      <c r="M278" s="350">
        <f t="shared" si="57"/>
        <v>22</v>
      </c>
      <c r="N278" s="350">
        <f t="shared" si="58"/>
        <v>44</v>
      </c>
      <c r="O278" s="351" t="str" cm="1">
        <f t="array" ref="O278" xml:space="preserve"> IFERROR( INDEX(聲母資料表, $M278, O$5), "")</f>
        <v>英</v>
      </c>
      <c r="P278" s="351" t="str" cm="1">
        <f t="array" ref="P278" xml:space="preserve"> IFERROR( INDEX(韻母資料表, $N278, P$5), "")</f>
        <v>經</v>
      </c>
      <c r="Q278" s="352">
        <f t="shared" si="59"/>
        <v>9</v>
      </c>
      <c r="R278" s="395" t="str">
        <f t="shared" si="66"/>
        <v>七</v>
      </c>
      <c r="S278" s="351" t="str" cm="1">
        <f t="array" ref="S278" xml:space="preserve"> IFERROR( INDEX(調符字母, Q278, 1), "")</f>
        <v>e</v>
      </c>
      <c r="T278" s="352">
        <f t="shared" si="60"/>
        <v>2</v>
      </c>
      <c r="U278" s="373" t="str" cm="1">
        <f t="array" ref="U278" xml:space="preserve"> IFERROR( INDEX(聲調對照表, $T278, $E278), "" )</f>
        <v>ē</v>
      </c>
      <c r="W278" s="380" t="str" cm="1">
        <f t="array" ref="W278" xml:space="preserve"> IFERROR( IF( INDEX(聲母資料表, $M278, W$5)=0, "", INDEX(聲母資料表, $M278, W$5) ), "")</f>
        <v/>
      </c>
      <c r="X278" s="380" t="str" cm="1">
        <f t="array" ref="X278" xml:space="preserve"> IFERROR( INDEX(韻母資料表, $N278, X$5), "" )</f>
        <v>ㄧㄥ</v>
      </c>
      <c r="Y278" s="380" t="str" cm="1">
        <f t="array" ref="Y278" xml:space="preserve"> IFERROR( IF($E278="", "", INDEX(方音聲調符號表, 1, $E278) ), "" )</f>
        <v>˫</v>
      </c>
      <c r="AA278" s="380" t="str" cm="1">
        <f t="array" ref="AA278" xml:space="preserve"> IFERROR( IF( INDEX(聲母資料表, $M278, AA$5)=0, "", INDEX(聲母資料表, $M278, AA$5) ), "")</f>
        <v xml:space="preserve"> </v>
      </c>
      <c r="AB278" s="380" t="str" cm="1">
        <f t="array" ref="AB278" xml:space="preserve"> IFERROR( INDEX(韻母資料表, $N278, AB$5), "" )</f>
        <v>ing</v>
      </c>
      <c r="AC278" s="380" t="str">
        <f t="shared" si="67"/>
        <v>ing</v>
      </c>
      <c r="AE278" s="380" t="str" cm="1">
        <f t="array" ref="AE278" xml:space="preserve"> IFERROR( IF( INDEX(聲母資料表, $M278, AE$5)=0, "", INDEX(聲母資料表, $M278, AE$5) ), "")</f>
        <v xml:space="preserve"> </v>
      </c>
      <c r="AF278" s="380" t="str" cm="1">
        <f t="array" ref="AF278" xml:space="preserve"> IFERROR( INDEX(韻母資料表, $N278, AF$5), "" )</f>
        <v>ing</v>
      </c>
      <c r="AG278" s="380" t="str">
        <f t="shared" si="68"/>
        <v>ing</v>
      </c>
      <c r="AI278" s="380" t="str" cm="1">
        <f t="array" ref="AI278" xml:space="preserve"> IFERROR( IF( INDEX(聲母資料表, $M278, AI$5)=0, "", INDEX(聲母資料表, $M278, AI$5) ), "")</f>
        <v/>
      </c>
      <c r="AJ278" s="380" t="str" cm="1">
        <f t="array" ref="AJ278" xml:space="preserve"> IFERROR( INDEX(韻母資料表, $N278, AJ$5), "" )</f>
        <v>ing</v>
      </c>
      <c r="AK278" s="373" t="str" cm="1">
        <f t="array" ref="AK278" xml:space="preserve"> IFERROR( INDEX(閩拚聲調符號表, $T278, $E278), "" )</f>
        <v>ē</v>
      </c>
      <c r="AL278" s="380" t="str">
        <f t="shared" si="69"/>
        <v>ing</v>
      </c>
    </row>
    <row r="279" spans="1:38">
      <c r="A279" s="333">
        <f t="shared" si="56"/>
        <v>272</v>
      </c>
      <c r="B279" s="334" t="s">
        <v>372</v>
      </c>
      <c r="C279" s="335"/>
      <c r="D279" s="335"/>
      <c r="E279" s="336"/>
      <c r="F279" s="400" t="str" cm="1">
        <f t="array" aca="1" ref="F279" ca="1" xml:space="preserve"> IF($D279="", "", $B279 &amp; " (" &amp; INDIRECT(ADDRESS( ROW(), COLUMN() + F$5 )) &amp; ") " )</f>
        <v/>
      </c>
      <c r="G279" s="337" t="str">
        <f t="shared" si="61"/>
        <v/>
      </c>
      <c r="H279" s="394" t="str">
        <f t="shared" si="62"/>
        <v/>
      </c>
      <c r="I279" s="396" t="str">
        <f t="shared" si="63"/>
        <v/>
      </c>
      <c r="J279" s="381" t="str">
        <f t="shared" si="64"/>
        <v/>
      </c>
      <c r="K279" s="338" t="str">
        <f t="shared" si="65"/>
        <v/>
      </c>
      <c r="L279" s="349"/>
      <c r="M279" s="350" t="str">
        <f t="shared" si="57"/>
        <v/>
      </c>
      <c r="N279" s="350" t="str">
        <f t="shared" si="58"/>
        <v/>
      </c>
      <c r="O279" s="351" t="str" cm="1">
        <f t="array" ref="O279" xml:space="preserve"> IFERROR( INDEX(聲母資料表, $M279, O$5), "")</f>
        <v/>
      </c>
      <c r="P279" s="351" t="str" cm="1">
        <f t="array" ref="P279" xml:space="preserve"> IFERROR( INDEX(韻母資料表, $N279, P$5), "")</f>
        <v/>
      </c>
      <c r="Q279" s="352" t="str">
        <f t="shared" si="59"/>
        <v/>
      </c>
      <c r="R279" s="395" t="str">
        <f t="shared" si="66"/>
        <v/>
      </c>
      <c r="S279" s="351" t="str" cm="1">
        <f t="array" ref="S279" xml:space="preserve"> IFERROR( INDEX(調符字母, Q279, 1), "")</f>
        <v/>
      </c>
      <c r="T279" s="352" t="str">
        <f t="shared" si="60"/>
        <v/>
      </c>
      <c r="U279" s="373" t="str" cm="1">
        <f t="array" ref="U279" xml:space="preserve"> IFERROR( INDEX(聲調對照表, $T279, $E279), "" )</f>
        <v/>
      </c>
      <c r="W279" s="380" t="str" cm="1">
        <f t="array" ref="W279" xml:space="preserve"> IFERROR( IF( INDEX(聲母資料表, $M279, W$5)=0, "", INDEX(聲母資料表, $M279, W$5) ), "")</f>
        <v/>
      </c>
      <c r="X279" s="380" t="str" cm="1">
        <f t="array" ref="X279" xml:space="preserve"> IFERROR( INDEX(韻母資料表, $N279, X$5), "" )</f>
        <v/>
      </c>
      <c r="Y279" s="380" t="str" cm="1">
        <f t="array" ref="Y279" xml:space="preserve"> IFERROR( IF($E279="", "", INDEX(方音聲調符號表, 1, $E279) ), "" )</f>
        <v/>
      </c>
      <c r="AA279" s="380" t="str" cm="1">
        <f t="array" ref="AA279" xml:space="preserve"> IFERROR( IF( INDEX(聲母資料表, $M279, AA$5)=0, "", INDEX(聲母資料表, $M279, AA$5) ), "")</f>
        <v/>
      </c>
      <c r="AB279" s="380" t="str" cm="1">
        <f t="array" ref="AB279" xml:space="preserve"> IFERROR( INDEX(韻母資料表, $N279, AB$5), "" )</f>
        <v/>
      </c>
      <c r="AC279" s="380" t="str">
        <f t="shared" si="67"/>
        <v/>
      </c>
      <c r="AE279" s="380" t="str" cm="1">
        <f t="array" ref="AE279" xml:space="preserve"> IFERROR( IF( INDEX(聲母資料表, $M279, AE$5)=0, "", INDEX(聲母資料表, $M279, AE$5) ), "")</f>
        <v/>
      </c>
      <c r="AF279" s="380" t="str" cm="1">
        <f t="array" ref="AF279" xml:space="preserve"> IFERROR( INDEX(韻母資料表, $N279, AF$5), "" )</f>
        <v/>
      </c>
      <c r="AG279" s="380" t="str">
        <f t="shared" si="68"/>
        <v/>
      </c>
      <c r="AI279" s="380" t="str" cm="1">
        <f t="array" ref="AI279" xml:space="preserve"> IFERROR( IF( INDEX(聲母資料表, $M279, AI$5)=0, "", INDEX(聲母資料表, $M279, AI$5) ), "")</f>
        <v/>
      </c>
      <c r="AJ279" s="380" t="str" cm="1">
        <f t="array" ref="AJ279" xml:space="preserve"> IFERROR( INDEX(韻母資料表, $N279, AJ$5), "" )</f>
        <v/>
      </c>
      <c r="AK279" s="373" t="str" cm="1">
        <f t="array" ref="AK279" xml:space="preserve"> IFERROR( INDEX(閩拚聲調符號表, $T279, $E279), "" )</f>
        <v/>
      </c>
      <c r="AL279" s="380" t="str">
        <f t="shared" si="69"/>
        <v/>
      </c>
    </row>
    <row r="280" spans="1:38">
      <c r="A280" s="333">
        <f t="shared" si="56"/>
        <v>273</v>
      </c>
      <c r="B280" s="334" t="s">
        <v>480</v>
      </c>
      <c r="C280" s="335" t="s">
        <v>288</v>
      </c>
      <c r="D280" s="335" t="s">
        <v>62</v>
      </c>
      <c r="E280" s="336">
        <v>7</v>
      </c>
      <c r="F280" s="400" t="str" cm="1">
        <f t="array" aca="1" ref="F280" ca="1" xml:space="preserve"> IF($D280="", "", $B280 &amp; " (" &amp; INDIRECT(ADDRESS( ROW(), COLUMN() + F$5 )) &amp; ") " )</f>
        <v xml:space="preserve">岸 (ㄍㄢ˫) </v>
      </c>
      <c r="G280" s="337" t="str">
        <f t="shared" si="61"/>
        <v>干七求</v>
      </c>
      <c r="H280" s="394" t="str">
        <f t="shared" si="62"/>
        <v>kān</v>
      </c>
      <c r="I280" s="396" t="str">
        <f t="shared" si="63"/>
        <v>kān</v>
      </c>
      <c r="J280" s="381" t="str">
        <f t="shared" si="64"/>
        <v>gān</v>
      </c>
      <c r="K280" s="338" t="str">
        <f t="shared" si="65"/>
        <v>ㄍㄢ˫</v>
      </c>
      <c r="L280" s="349"/>
      <c r="M280" s="350">
        <f t="shared" si="57"/>
        <v>9</v>
      </c>
      <c r="N280" s="350">
        <f t="shared" si="58"/>
        <v>9</v>
      </c>
      <c r="O280" s="351" t="str" cm="1">
        <f t="array" ref="O280" xml:space="preserve"> IFERROR( INDEX(聲母資料表, $M280, O$5), "")</f>
        <v>求</v>
      </c>
      <c r="P280" s="351" t="str" cm="1">
        <f t="array" ref="P280" xml:space="preserve"> IFERROR( INDEX(韻母資料表, $N280, P$5), "")</f>
        <v>干</v>
      </c>
      <c r="Q280" s="352">
        <f t="shared" si="59"/>
        <v>6</v>
      </c>
      <c r="R280" s="395" t="str">
        <f t="shared" si="66"/>
        <v>七</v>
      </c>
      <c r="S280" s="351" t="str" cm="1">
        <f t="array" ref="S280" xml:space="preserve"> IFERROR( INDEX(調符字母, Q280, 1), "")</f>
        <v>a</v>
      </c>
      <c r="T280" s="352">
        <f t="shared" si="60"/>
        <v>1</v>
      </c>
      <c r="U280" s="373" t="str" cm="1">
        <f t="array" ref="U280" xml:space="preserve"> IFERROR( INDEX(聲調對照表, $T280, $E280), "" )</f>
        <v>ā</v>
      </c>
      <c r="W280" s="380" t="str" cm="1">
        <f t="array" ref="W280" xml:space="preserve"> IFERROR( IF( INDEX(聲母資料表, $M280, W$5)=0, "", INDEX(聲母資料表, $M280, W$5) ), "")</f>
        <v>ㄍ</v>
      </c>
      <c r="X280" s="380" t="str" cm="1">
        <f t="array" ref="X280" xml:space="preserve"> IFERROR( INDEX(韻母資料表, $N280, X$5), "" )</f>
        <v>ㄢ</v>
      </c>
      <c r="Y280" s="380" t="str" cm="1">
        <f t="array" ref="Y280" xml:space="preserve"> IFERROR( IF($E280="", "", INDEX(方音聲調符號表, 1, $E280) ), "" )</f>
        <v>˫</v>
      </c>
      <c r="AA280" s="380" t="str" cm="1">
        <f t="array" ref="AA280" xml:space="preserve"> IFERROR( IF( INDEX(聲母資料表, $M280, AA$5)=0, "", INDEX(聲母資料表, $M280, AA$5) ), "")</f>
        <v>k</v>
      </c>
      <c r="AB280" s="380" t="str" cm="1">
        <f t="array" ref="AB280" xml:space="preserve"> IFERROR( INDEX(韻母資料表, $N280, AB$5), "" )</f>
        <v>an</v>
      </c>
      <c r="AC280" s="380" t="str">
        <f t="shared" si="67"/>
        <v>ān</v>
      </c>
      <c r="AE280" s="380" t="str" cm="1">
        <f t="array" ref="AE280" xml:space="preserve"> IFERROR( IF( INDEX(聲母資料表, $M280, AE$5)=0, "", INDEX(聲母資料表, $M280, AE$5) ), "")</f>
        <v>k</v>
      </c>
      <c r="AF280" s="380" t="str" cm="1">
        <f t="array" ref="AF280" xml:space="preserve"> IFERROR( INDEX(韻母資料表, $N280, AF$5), "" )</f>
        <v>an</v>
      </c>
      <c r="AG280" s="380" t="str">
        <f t="shared" si="68"/>
        <v>ān</v>
      </c>
      <c r="AI280" s="380" t="str" cm="1">
        <f t="array" ref="AI280" xml:space="preserve"> IFERROR( IF( INDEX(聲母資料表, $M280, AI$5)=0, "", INDEX(聲母資料表, $M280, AI$5) ), "")</f>
        <v>g</v>
      </c>
      <c r="AJ280" s="380" t="str" cm="1">
        <f t="array" ref="AJ280" xml:space="preserve"> IFERROR( INDEX(韻母資料表, $N280, AJ$5), "" )</f>
        <v>an</v>
      </c>
      <c r="AK280" s="373" t="str" cm="1">
        <f t="array" ref="AK280" xml:space="preserve"> IFERROR( INDEX(閩拚聲調符號表, $T280, $E280), "" )</f>
        <v>ā</v>
      </c>
      <c r="AL280" s="380" t="str">
        <f t="shared" si="69"/>
        <v>ān</v>
      </c>
    </row>
    <row r="281" spans="1:38">
      <c r="A281" s="333">
        <f t="shared" si="56"/>
        <v>274</v>
      </c>
      <c r="B281" s="334" t="s">
        <v>481</v>
      </c>
      <c r="C281" s="335" t="s">
        <v>307</v>
      </c>
      <c r="D281" s="335" t="s">
        <v>49</v>
      </c>
      <c r="E281" s="336">
        <v>2</v>
      </c>
      <c r="F281" s="400" t="str" cm="1">
        <f t="array" aca="1" ref="F281" ca="1" xml:space="preserve"> IF($D281="", "", $B281 &amp; " (" &amp; INDIRECT(ADDRESS( ROW(), COLUMN() + F$5 )) &amp; ") " )</f>
        <v xml:space="preserve">芷 (ㄧˋ) </v>
      </c>
      <c r="G281" s="337" t="str">
        <f t="shared" si="61"/>
        <v>居二</v>
      </c>
      <c r="H281" s="394" t="str">
        <f t="shared" si="62"/>
        <v>í</v>
      </c>
      <c r="I281" s="396" t="str">
        <f t="shared" si="63"/>
        <v>í</v>
      </c>
      <c r="J281" s="381" t="str">
        <f t="shared" si="64"/>
        <v>í</v>
      </c>
      <c r="K281" s="338" t="str">
        <f t="shared" si="65"/>
        <v>ㄧˋ</v>
      </c>
      <c r="L281" s="349"/>
      <c r="M281" s="350" t="str">
        <f t="shared" si="57"/>
        <v/>
      </c>
      <c r="N281" s="350">
        <f t="shared" si="58"/>
        <v>23</v>
      </c>
      <c r="O281" s="351" t="str" cm="1">
        <f t="array" ref="O281" xml:space="preserve"> IFERROR( INDEX(聲母資料表, $M281, O$5), "")</f>
        <v/>
      </c>
      <c r="P281" s="351" t="str" cm="1">
        <f t="array" ref="P281" xml:space="preserve"> IFERROR( INDEX(韻母資料表, $N281, P$5), "")</f>
        <v>居</v>
      </c>
      <c r="Q281" s="352">
        <f t="shared" si="59"/>
        <v>29</v>
      </c>
      <c r="R281" s="395" t="str">
        <f t="shared" si="66"/>
        <v>二</v>
      </c>
      <c r="S281" s="351" t="str" cm="1">
        <f t="array" ref="S281" xml:space="preserve"> IFERROR( INDEX(調符字母, Q281, 1), "")</f>
        <v>i</v>
      </c>
      <c r="T281" s="352">
        <f t="shared" si="60"/>
        <v>3</v>
      </c>
      <c r="U281" s="373" t="str" cm="1">
        <f t="array" ref="U281" xml:space="preserve"> IFERROR( INDEX(聲調對照表, $T281, $E281), "" )</f>
        <v>í</v>
      </c>
      <c r="W281" s="380" t="str" cm="1">
        <f t="array" ref="W281" xml:space="preserve"> IFERROR( IF( INDEX(聲母資料表, $M281, W$5)=0, "", INDEX(聲母資料表, $M281, W$5) ), "")</f>
        <v/>
      </c>
      <c r="X281" s="380" t="str" cm="1">
        <f t="array" ref="X281" xml:space="preserve"> IFERROR( INDEX(韻母資料表, $N281, X$5), "" )</f>
        <v>ㄧ</v>
      </c>
      <c r="Y281" s="380" t="str" cm="1">
        <f t="array" ref="Y281" xml:space="preserve"> IFERROR( IF($E281="", "", INDEX(方音聲調符號表, 1, $E281) ), "" )</f>
        <v>ˋ</v>
      </c>
      <c r="AA281" s="380" t="str" cm="1">
        <f t="array" ref="AA281" xml:space="preserve"> IFERROR( IF( INDEX(聲母資料表, $M281, AA$5)=0, "", INDEX(聲母資料表, $M281, AA$5) ), "")</f>
        <v/>
      </c>
      <c r="AB281" s="380" t="str" cm="1">
        <f t="array" ref="AB281" xml:space="preserve"> IFERROR( INDEX(韻母資料表, $N281, AB$5), "" )</f>
        <v>i</v>
      </c>
      <c r="AC281" s="380" t="str">
        <f t="shared" si="67"/>
        <v>í</v>
      </c>
      <c r="AE281" s="380" t="str" cm="1">
        <f t="array" ref="AE281" xml:space="preserve"> IFERROR( IF( INDEX(聲母資料表, $M281, AE$5)=0, "", INDEX(聲母資料表, $M281, AE$5) ), "")</f>
        <v/>
      </c>
      <c r="AF281" s="380" t="str" cm="1">
        <f t="array" ref="AF281" xml:space="preserve"> IFERROR( INDEX(韻母資料表, $N281, AF$5), "" )</f>
        <v>i</v>
      </c>
      <c r="AG281" s="380" t="str">
        <f t="shared" si="68"/>
        <v>í</v>
      </c>
      <c r="AI281" s="380" t="str" cm="1">
        <f t="array" ref="AI281" xml:space="preserve"> IFERROR( IF( INDEX(聲母資料表, $M281, AI$5)=0, "", INDEX(聲母資料表, $M281, AI$5) ), "")</f>
        <v/>
      </c>
      <c r="AJ281" s="380" t="str" cm="1">
        <f t="array" ref="AJ281" xml:space="preserve"> IFERROR( INDEX(韻母資料表, $N281, AJ$5), "" )</f>
        <v>i</v>
      </c>
      <c r="AK281" s="373" t="str" cm="1">
        <f t="array" ref="AK281" xml:space="preserve"> IFERROR( INDEX(閩拚聲調符號表, $T281, $E281), "" )</f>
        <v>í</v>
      </c>
      <c r="AL281" s="380" t="str">
        <f t="shared" si="69"/>
        <v>í</v>
      </c>
    </row>
    <row r="282" spans="1:38">
      <c r="A282" s="333">
        <f t="shared" si="56"/>
        <v>275</v>
      </c>
      <c r="B282" s="334" t="s">
        <v>482</v>
      </c>
      <c r="C282" s="335" t="s">
        <v>322</v>
      </c>
      <c r="D282" s="335" t="s">
        <v>78</v>
      </c>
      <c r="E282" s="336">
        <v>1</v>
      </c>
      <c r="F282" s="400" t="str" cm="1">
        <f t="array" aca="1" ref="F282" ca="1" xml:space="preserve"> IF($D282="", "", $B282 &amp; " (" &amp; INDIRECT(ADDRESS( ROW(), COLUMN() + F$5 )) &amp; ") " )</f>
        <v xml:space="preserve">汀 (ㄧㄥ) </v>
      </c>
      <c r="G282" s="337" t="str">
        <f t="shared" si="61"/>
        <v>經一</v>
      </c>
      <c r="H282" s="394" t="str">
        <f t="shared" si="62"/>
        <v>ing</v>
      </c>
      <c r="I282" s="396" t="str">
        <f t="shared" si="63"/>
        <v>ing</v>
      </c>
      <c r="J282" s="381" t="str">
        <f t="shared" si="64"/>
        <v>ing</v>
      </c>
      <c r="K282" s="338" t="str">
        <f t="shared" si="65"/>
        <v>ㄧㄥ</v>
      </c>
      <c r="L282" s="349"/>
      <c r="M282" s="350" t="str">
        <f t="shared" si="57"/>
        <v/>
      </c>
      <c r="N282" s="350">
        <f t="shared" si="58"/>
        <v>44</v>
      </c>
      <c r="O282" s="351" t="str" cm="1">
        <f t="array" ref="O282" xml:space="preserve"> IFERROR( INDEX(聲母資料表, $M282, O$5), "")</f>
        <v/>
      </c>
      <c r="P282" s="351" t="str" cm="1">
        <f t="array" ref="P282" xml:space="preserve"> IFERROR( INDEX(韻母資料表, $N282, P$5), "")</f>
        <v>經</v>
      </c>
      <c r="Q282" s="352">
        <f t="shared" si="59"/>
        <v>9</v>
      </c>
      <c r="R282" s="395" t="str">
        <f t="shared" si="66"/>
        <v>一</v>
      </c>
      <c r="S282" s="351" t="str" cm="1">
        <f t="array" ref="S282" xml:space="preserve"> IFERROR( INDEX(調符字母, Q282, 1), "")</f>
        <v>e</v>
      </c>
      <c r="T282" s="352">
        <f t="shared" si="60"/>
        <v>2</v>
      </c>
      <c r="U282" s="373" t="str" cm="1">
        <f t="array" ref="U282" xml:space="preserve"> IFERROR( INDEX(聲調對照表, $T282, $E282), "" )</f>
        <v>e</v>
      </c>
      <c r="W282" s="380" t="str" cm="1">
        <f t="array" ref="W282" xml:space="preserve"> IFERROR( IF( INDEX(聲母資料表, $M282, W$5)=0, "", INDEX(聲母資料表, $M282, W$5) ), "")</f>
        <v/>
      </c>
      <c r="X282" s="380" t="str" cm="1">
        <f t="array" ref="X282" xml:space="preserve"> IFERROR( INDEX(韻母資料表, $N282, X$5), "" )</f>
        <v>ㄧㄥ</v>
      </c>
      <c r="Y282" s="380" t="str" cm="1">
        <f t="array" ref="Y282" xml:space="preserve"> IFERROR( IF($E282="", "", INDEX(方音聲調符號表, 1, $E282) ), "" )</f>
        <v/>
      </c>
      <c r="AA282" s="380" t="str" cm="1">
        <f t="array" ref="AA282" xml:space="preserve"> IFERROR( IF( INDEX(聲母資料表, $M282, AA$5)=0, "", INDEX(聲母資料表, $M282, AA$5) ), "")</f>
        <v/>
      </c>
      <c r="AB282" s="380" t="str" cm="1">
        <f t="array" ref="AB282" xml:space="preserve"> IFERROR( INDEX(韻母資料表, $N282, AB$5), "" )</f>
        <v>ing</v>
      </c>
      <c r="AC282" s="380" t="str">
        <f t="shared" si="67"/>
        <v>ing</v>
      </c>
      <c r="AE282" s="380" t="str" cm="1">
        <f t="array" ref="AE282" xml:space="preserve"> IFERROR( IF( INDEX(聲母資料表, $M282, AE$5)=0, "", INDEX(聲母資料表, $M282, AE$5) ), "")</f>
        <v/>
      </c>
      <c r="AF282" s="380" t="str" cm="1">
        <f t="array" ref="AF282" xml:space="preserve"> IFERROR( INDEX(韻母資料表, $N282, AF$5), "" )</f>
        <v>ing</v>
      </c>
      <c r="AG282" s="380" t="str">
        <f t="shared" si="68"/>
        <v>ing</v>
      </c>
      <c r="AI282" s="380" t="str" cm="1">
        <f t="array" ref="AI282" xml:space="preserve"> IFERROR( IF( INDEX(聲母資料表, $M282, AI$5)=0, "", INDEX(聲母資料表, $M282, AI$5) ), "")</f>
        <v/>
      </c>
      <c r="AJ282" s="380" t="str" cm="1">
        <f t="array" ref="AJ282" xml:space="preserve"> IFERROR( INDEX(韻母資料表, $N282, AJ$5), "" )</f>
        <v>ing</v>
      </c>
      <c r="AK282" s="373" t="str" cm="1">
        <f t="array" ref="AK282" xml:space="preserve"> IFERROR( INDEX(閩拚聲調符號表, $T282, $E282), "" )</f>
        <v>ē</v>
      </c>
      <c r="AL282" s="380" t="str">
        <f t="shared" si="69"/>
        <v>ing</v>
      </c>
    </row>
    <row r="283" spans="1:38">
      <c r="A283" s="333">
        <f t="shared" si="56"/>
        <v>276</v>
      </c>
      <c r="B283" s="334" t="s">
        <v>483</v>
      </c>
      <c r="C283" s="335" t="s">
        <v>292</v>
      </c>
      <c r="D283" s="335" t="s">
        <v>62</v>
      </c>
      <c r="E283" s="336">
        <v>5</v>
      </c>
      <c r="F283" s="400" t="str" cm="1">
        <f t="array" aca="1" ref="F283" ca="1" xml:space="preserve"> IF($D283="", "", $B283 &amp; " (" &amp; INDIRECT(ADDRESS( ROW(), COLUMN() + F$5 )) &amp; ") " )</f>
        <v xml:space="preserve">蘭 (ㄌㄢˊ) </v>
      </c>
      <c r="G283" s="337" t="str">
        <f t="shared" si="61"/>
        <v>干五柳</v>
      </c>
      <c r="H283" s="394" t="str">
        <f t="shared" si="62"/>
        <v>lân</v>
      </c>
      <c r="I283" s="396" t="str">
        <f t="shared" si="63"/>
        <v>lân</v>
      </c>
      <c r="J283" s="381" t="str">
        <f t="shared" si="64"/>
        <v>làn</v>
      </c>
      <c r="K283" s="338" t="str">
        <f t="shared" si="65"/>
        <v>ㄌㄢˊ</v>
      </c>
      <c r="L283" s="349"/>
      <c r="M283" s="350">
        <f t="shared" si="57"/>
        <v>8</v>
      </c>
      <c r="N283" s="350">
        <f t="shared" si="58"/>
        <v>9</v>
      </c>
      <c r="O283" s="351" t="str" cm="1">
        <f t="array" ref="O283" xml:space="preserve"> IFERROR( INDEX(聲母資料表, $M283, O$5), "")</f>
        <v>柳</v>
      </c>
      <c r="P283" s="351" t="str" cm="1">
        <f t="array" ref="P283" xml:space="preserve"> IFERROR( INDEX(韻母資料表, $N283, P$5), "")</f>
        <v>干</v>
      </c>
      <c r="Q283" s="352">
        <f t="shared" si="59"/>
        <v>6</v>
      </c>
      <c r="R283" s="395" t="str">
        <f t="shared" si="66"/>
        <v>五</v>
      </c>
      <c r="S283" s="351" t="str" cm="1">
        <f t="array" ref="S283" xml:space="preserve"> IFERROR( INDEX(調符字母, Q283, 1), "")</f>
        <v>a</v>
      </c>
      <c r="T283" s="352">
        <f t="shared" si="60"/>
        <v>1</v>
      </c>
      <c r="U283" s="373" t="str" cm="1">
        <f t="array" ref="U283" xml:space="preserve"> IFERROR( INDEX(聲調對照表, $T283, $E283), "" )</f>
        <v>â</v>
      </c>
      <c r="W283" s="380" t="str" cm="1">
        <f t="array" ref="W283" xml:space="preserve"> IFERROR( IF( INDEX(聲母資料表, $M283, W$5)=0, "", INDEX(聲母資料表, $M283, W$5) ), "")</f>
        <v>ㄌ</v>
      </c>
      <c r="X283" s="380" t="str" cm="1">
        <f t="array" ref="X283" xml:space="preserve"> IFERROR( INDEX(韻母資料表, $N283, X$5), "" )</f>
        <v>ㄢ</v>
      </c>
      <c r="Y283" s="380" t="str" cm="1">
        <f t="array" ref="Y283" xml:space="preserve"> IFERROR( IF($E283="", "", INDEX(方音聲調符號表, 1, $E283) ), "" )</f>
        <v>ˊ</v>
      </c>
      <c r="AA283" s="380" t="str" cm="1">
        <f t="array" ref="AA283" xml:space="preserve"> IFERROR( IF( INDEX(聲母資料表, $M283, AA$5)=0, "", INDEX(聲母資料表, $M283, AA$5) ), "")</f>
        <v>l</v>
      </c>
      <c r="AB283" s="380" t="str" cm="1">
        <f t="array" ref="AB283" xml:space="preserve"> IFERROR( INDEX(韻母資料表, $N283, AB$5), "" )</f>
        <v>an</v>
      </c>
      <c r="AC283" s="380" t="str">
        <f t="shared" si="67"/>
        <v>ân</v>
      </c>
      <c r="AE283" s="380" t="str" cm="1">
        <f t="array" ref="AE283" xml:space="preserve"> IFERROR( IF( INDEX(聲母資料表, $M283, AE$5)=0, "", INDEX(聲母資料表, $M283, AE$5) ), "")</f>
        <v>l</v>
      </c>
      <c r="AF283" s="380" t="str" cm="1">
        <f t="array" ref="AF283" xml:space="preserve"> IFERROR( INDEX(韻母資料表, $N283, AF$5), "" )</f>
        <v>an</v>
      </c>
      <c r="AG283" s="380" t="str">
        <f t="shared" si="68"/>
        <v>ân</v>
      </c>
      <c r="AI283" s="380" t="str" cm="1">
        <f t="array" ref="AI283" xml:space="preserve"> IFERROR( IF( INDEX(聲母資料表, $M283, AI$5)=0, "", INDEX(聲母資料表, $M283, AI$5) ), "")</f>
        <v>l</v>
      </c>
      <c r="AJ283" s="380" t="str" cm="1">
        <f t="array" ref="AJ283" xml:space="preserve"> IFERROR( INDEX(韻母資料表, $N283, AJ$5), "" )</f>
        <v>an</v>
      </c>
      <c r="AK283" s="373" t="str" cm="1">
        <f t="array" ref="AK283" xml:space="preserve"> IFERROR( INDEX(閩拚聲調符號表, $T283, $E283), "" )</f>
        <v>à</v>
      </c>
      <c r="AL283" s="380" t="str">
        <f t="shared" si="69"/>
        <v>àn</v>
      </c>
    </row>
    <row r="284" spans="1:38">
      <c r="A284" s="333">
        <f t="shared" si="56"/>
        <v>277</v>
      </c>
      <c r="B284" s="334" t="s">
        <v>303</v>
      </c>
      <c r="C284" s="335"/>
      <c r="D284" s="335"/>
      <c r="E284" s="336"/>
      <c r="F284" s="400" t="str" cm="1">
        <f t="array" aca="1" ref="F284" ca="1" xml:space="preserve"> IF($D284="", "", $B284 &amp; " (" &amp; INDIRECT(ADDRESS( ROW(), COLUMN() + F$5 )) &amp; ") " )</f>
        <v/>
      </c>
      <c r="G284" s="337" t="str">
        <f t="shared" si="61"/>
        <v/>
      </c>
      <c r="H284" s="394" t="str">
        <f t="shared" si="62"/>
        <v/>
      </c>
      <c r="I284" s="396" t="str">
        <f t="shared" si="63"/>
        <v/>
      </c>
      <c r="J284" s="381" t="str">
        <f t="shared" si="64"/>
        <v/>
      </c>
      <c r="K284" s="338" t="str">
        <f t="shared" si="65"/>
        <v/>
      </c>
      <c r="L284" s="349"/>
      <c r="M284" s="350" t="str">
        <f t="shared" si="57"/>
        <v/>
      </c>
      <c r="N284" s="350" t="str">
        <f t="shared" si="58"/>
        <v/>
      </c>
      <c r="O284" s="351" t="str" cm="1">
        <f t="array" ref="O284" xml:space="preserve"> IFERROR( INDEX(聲母資料表, $M284, O$5), "")</f>
        <v/>
      </c>
      <c r="P284" s="351" t="str" cm="1">
        <f t="array" ref="P284" xml:space="preserve"> IFERROR( INDEX(韻母資料表, $N284, P$5), "")</f>
        <v/>
      </c>
      <c r="Q284" s="352" t="str">
        <f t="shared" si="59"/>
        <v/>
      </c>
      <c r="R284" s="395" t="str">
        <f t="shared" si="66"/>
        <v/>
      </c>
      <c r="S284" s="351" t="str" cm="1">
        <f t="array" ref="S284" xml:space="preserve"> IFERROR( INDEX(調符字母, Q284, 1), "")</f>
        <v/>
      </c>
      <c r="T284" s="352" t="str">
        <f t="shared" si="60"/>
        <v/>
      </c>
      <c r="U284" s="373" t="str" cm="1">
        <f t="array" ref="U284" xml:space="preserve"> IFERROR( INDEX(聲調對照表, $T284, $E284), "" )</f>
        <v/>
      </c>
      <c r="W284" s="380" t="str" cm="1">
        <f t="array" ref="W284" xml:space="preserve"> IFERROR( IF( INDEX(聲母資料表, $M284, W$5)=0, "", INDEX(聲母資料表, $M284, W$5) ), "")</f>
        <v/>
      </c>
      <c r="X284" s="380" t="str" cm="1">
        <f t="array" ref="X284" xml:space="preserve"> IFERROR( INDEX(韻母資料表, $N284, X$5), "" )</f>
        <v/>
      </c>
      <c r="Y284" s="380" t="str" cm="1">
        <f t="array" ref="Y284" xml:space="preserve"> IFERROR( IF($E284="", "", INDEX(方音聲調符號表, 1, $E284) ), "" )</f>
        <v/>
      </c>
      <c r="AA284" s="380" t="str" cm="1">
        <f t="array" ref="AA284" xml:space="preserve"> IFERROR( IF( INDEX(聲母資料表, $M284, AA$5)=0, "", INDEX(聲母資料表, $M284, AA$5) ), "")</f>
        <v/>
      </c>
      <c r="AB284" s="380" t="str" cm="1">
        <f t="array" ref="AB284" xml:space="preserve"> IFERROR( INDEX(韻母資料表, $N284, AB$5), "" )</f>
        <v/>
      </c>
      <c r="AC284" s="380" t="str">
        <f t="shared" si="67"/>
        <v/>
      </c>
      <c r="AE284" s="380" t="str" cm="1">
        <f t="array" ref="AE284" xml:space="preserve"> IFERROR( IF( INDEX(聲母資料表, $M284, AE$5)=0, "", INDEX(聲母資料表, $M284, AE$5) ), "")</f>
        <v/>
      </c>
      <c r="AF284" s="380" t="str" cm="1">
        <f t="array" ref="AF284" xml:space="preserve"> IFERROR( INDEX(韻母資料表, $N284, AF$5), "" )</f>
        <v/>
      </c>
      <c r="AG284" s="380" t="str">
        <f t="shared" si="68"/>
        <v/>
      </c>
      <c r="AI284" s="380" t="str" cm="1">
        <f t="array" ref="AI284" xml:space="preserve"> IFERROR( IF( INDEX(聲母資料表, $M284, AI$5)=0, "", INDEX(聲母資料表, $M284, AI$5) ), "")</f>
        <v/>
      </c>
      <c r="AJ284" s="380" t="str" cm="1">
        <f t="array" ref="AJ284" xml:space="preserve"> IFERROR( INDEX(韻母資料表, $N284, AJ$5), "" )</f>
        <v/>
      </c>
      <c r="AK284" s="373" t="str" cm="1">
        <f t="array" ref="AK284" xml:space="preserve"> IFERROR( INDEX(閩拚聲調符號表, $T284, $E284), "" )</f>
        <v/>
      </c>
      <c r="AL284" s="380" t="str">
        <f t="shared" si="69"/>
        <v/>
      </c>
    </row>
    <row r="285" spans="1:38">
      <c r="A285" s="333">
        <f t="shared" si="56"/>
        <v>278</v>
      </c>
      <c r="B285" s="334" t="s">
        <v>484</v>
      </c>
      <c r="C285" s="335" t="s">
        <v>326</v>
      </c>
      <c r="D285" s="335" t="s">
        <v>100</v>
      </c>
      <c r="E285" s="336">
        <v>4</v>
      </c>
      <c r="F285" s="400" t="str" cm="1">
        <f t="array" aca="1" ref="F285" ca="1" xml:space="preserve"> IF($D285="", "", $B285 &amp; " (" &amp; INDIRECT(ADDRESS( ROW(), COLUMN() + F$5 )) &amp; ") " )</f>
        <v xml:space="preserve">郁 (ㄏㄧㆦㆻ) </v>
      </c>
      <c r="G285" s="337" t="str">
        <f t="shared" si="61"/>
        <v>恭四喜</v>
      </c>
      <c r="H285" s="394" t="str">
        <f t="shared" si="62"/>
        <v>hiok</v>
      </c>
      <c r="I285" s="396" t="str">
        <f t="shared" si="63"/>
        <v>hiok</v>
      </c>
      <c r="J285" s="381" t="str">
        <f t="shared" si="64"/>
        <v>hiǒk</v>
      </c>
      <c r="K285" s="338" t="str">
        <f t="shared" si="65"/>
        <v>ㄏㄧㆦㆻ</v>
      </c>
      <c r="L285" s="349"/>
      <c r="M285" s="350">
        <f t="shared" si="57"/>
        <v>21</v>
      </c>
      <c r="N285" s="350">
        <f t="shared" si="58"/>
        <v>50</v>
      </c>
      <c r="O285" s="351" t="str" cm="1">
        <f t="array" ref="O285" xml:space="preserve"> IFERROR( INDEX(聲母資料表, $M285, O$5), "")</f>
        <v>喜</v>
      </c>
      <c r="P285" s="351" t="str" cm="1">
        <f t="array" ref="P285" xml:space="preserve"> IFERROR( INDEX(韻母資料表, $N285, P$5), "")</f>
        <v>恭</v>
      </c>
      <c r="Q285" s="352">
        <f t="shared" si="59"/>
        <v>14</v>
      </c>
      <c r="R285" s="395" t="str">
        <f t="shared" si="66"/>
        <v>四</v>
      </c>
      <c r="S285" s="351" t="str" cm="1">
        <f t="array" ref="S285" xml:space="preserve"> IFERROR( INDEX(調符字母, Q285, 1), "")</f>
        <v>o</v>
      </c>
      <c r="T285" s="352">
        <f t="shared" si="60"/>
        <v>4</v>
      </c>
      <c r="U285" s="373" t="str" cm="1">
        <f t="array" ref="U285" xml:space="preserve"> IFERROR( INDEX(聲調對照表, $T285, $E285), "" )</f>
        <v>o</v>
      </c>
      <c r="W285" s="380" t="str" cm="1">
        <f t="array" ref="W285" xml:space="preserve"> IFERROR( IF( INDEX(聲母資料表, $M285, W$5)=0, "", INDEX(聲母資料表, $M285, W$5) ), "")</f>
        <v>ㄏ</v>
      </c>
      <c r="X285" s="380" t="str" cm="1">
        <f t="array" ref="X285" xml:space="preserve"> IFERROR( INDEX(韻母資料表, $N285, X$5), "" )</f>
        <v>ㄧㆦㆻ</v>
      </c>
      <c r="Y285" s="380" t="str" cm="1">
        <f t="array" ref="Y285" xml:space="preserve"> IFERROR( IF($E285="", "", INDEX(方音聲調符號表, 1, $E285) ), "" )</f>
        <v/>
      </c>
      <c r="AA285" s="380" t="str" cm="1">
        <f t="array" ref="AA285" xml:space="preserve"> IFERROR( IF( INDEX(聲母資料表, $M285, AA$5)=0, "", INDEX(聲母資料表, $M285, AA$5) ), "")</f>
        <v>h</v>
      </c>
      <c r="AB285" s="380" t="str" cm="1">
        <f t="array" ref="AB285" xml:space="preserve"> IFERROR( INDEX(韻母資料表, $N285, AB$5), "" )</f>
        <v>iok</v>
      </c>
      <c r="AC285" s="380" t="str">
        <f t="shared" si="67"/>
        <v>iok</v>
      </c>
      <c r="AE285" s="380" t="str" cm="1">
        <f t="array" ref="AE285" xml:space="preserve"> IFERROR( IF( INDEX(聲母資料表, $M285, AE$5)=0, "", INDEX(聲母資料表, $M285, AE$5) ), "")</f>
        <v>h</v>
      </c>
      <c r="AF285" s="380" t="str" cm="1">
        <f t="array" ref="AF285" xml:space="preserve"> IFERROR( INDEX(韻母資料表, $N285, AF$5), "" )</f>
        <v>iok</v>
      </c>
      <c r="AG285" s="380" t="str">
        <f t="shared" si="68"/>
        <v>iok</v>
      </c>
      <c r="AI285" s="380" t="str" cm="1">
        <f t="array" ref="AI285" xml:space="preserve"> IFERROR( IF( INDEX(聲母資料表, $M285, AI$5)=0, "", INDEX(聲母資料表, $M285, AI$5) ), "")</f>
        <v>h</v>
      </c>
      <c r="AJ285" s="380" t="str" cm="1">
        <f t="array" ref="AJ285" xml:space="preserve"> IFERROR( INDEX(韻母資料表, $N285, AJ$5), "" )</f>
        <v>iok</v>
      </c>
      <c r="AK285" s="373" t="str" cm="1">
        <f t="array" ref="AK285" xml:space="preserve"> IFERROR( INDEX(閩拚聲調符號表, $T285, $E285), "" )</f>
        <v>ǒ</v>
      </c>
      <c r="AL285" s="380" t="str">
        <f t="shared" si="69"/>
        <v>iǒk</v>
      </c>
    </row>
    <row r="286" spans="1:38">
      <c r="A286" s="333">
        <f t="shared" si="56"/>
        <v>279</v>
      </c>
      <c r="B286" s="334" t="s">
        <v>484</v>
      </c>
      <c r="C286" s="335" t="s">
        <v>326</v>
      </c>
      <c r="D286" s="335" t="s">
        <v>100</v>
      </c>
      <c r="E286" s="336">
        <v>4</v>
      </c>
      <c r="F286" s="400" t="str" cm="1">
        <f t="array" aca="1" ref="F286" ca="1" xml:space="preserve"> IF($D286="", "", $B286 &amp; " (" &amp; INDIRECT(ADDRESS( ROW(), COLUMN() + F$5 )) &amp; ") " )</f>
        <v xml:space="preserve">郁 (ㄏㄧㆦㆻ) </v>
      </c>
      <c r="G286" s="337" t="str">
        <f t="shared" si="61"/>
        <v>恭四喜</v>
      </c>
      <c r="H286" s="394" t="str">
        <f t="shared" si="62"/>
        <v>hiok</v>
      </c>
      <c r="I286" s="396" t="str">
        <f t="shared" si="63"/>
        <v>hiok</v>
      </c>
      <c r="J286" s="381" t="str">
        <f t="shared" si="64"/>
        <v>hiǒk</v>
      </c>
      <c r="K286" s="338" t="str">
        <f t="shared" si="65"/>
        <v>ㄏㄧㆦㆻ</v>
      </c>
      <c r="L286" s="349"/>
      <c r="M286" s="350">
        <f t="shared" si="57"/>
        <v>21</v>
      </c>
      <c r="N286" s="350">
        <f t="shared" si="58"/>
        <v>50</v>
      </c>
      <c r="O286" s="351" t="str" cm="1">
        <f t="array" ref="O286" xml:space="preserve"> IFERROR( INDEX(聲母資料表, $M286, O$5), "")</f>
        <v>喜</v>
      </c>
      <c r="P286" s="351" t="str" cm="1">
        <f t="array" ref="P286" xml:space="preserve"> IFERROR( INDEX(韻母資料表, $N286, P$5), "")</f>
        <v>恭</v>
      </c>
      <c r="Q286" s="352">
        <f t="shared" si="59"/>
        <v>14</v>
      </c>
      <c r="R286" s="395" t="str">
        <f t="shared" si="66"/>
        <v>四</v>
      </c>
      <c r="S286" s="351" t="str" cm="1">
        <f t="array" ref="S286" xml:space="preserve"> IFERROR( INDEX(調符字母, Q286, 1), "")</f>
        <v>o</v>
      </c>
      <c r="T286" s="352">
        <f t="shared" si="60"/>
        <v>4</v>
      </c>
      <c r="U286" s="373" t="str" cm="1">
        <f t="array" ref="U286" xml:space="preserve"> IFERROR( INDEX(聲調對照表, $T286, $E286), "" )</f>
        <v>o</v>
      </c>
      <c r="W286" s="380" t="str" cm="1">
        <f t="array" ref="W286" xml:space="preserve"> IFERROR( IF( INDEX(聲母資料表, $M286, W$5)=0, "", INDEX(聲母資料表, $M286, W$5) ), "")</f>
        <v>ㄏ</v>
      </c>
      <c r="X286" s="380" t="str" cm="1">
        <f t="array" ref="X286" xml:space="preserve"> IFERROR( INDEX(韻母資料表, $N286, X$5), "" )</f>
        <v>ㄧㆦㆻ</v>
      </c>
      <c r="Y286" s="380" t="str" cm="1">
        <f t="array" ref="Y286" xml:space="preserve"> IFERROR( IF($E286="", "", INDEX(方音聲調符號表, 1, $E286) ), "" )</f>
        <v/>
      </c>
      <c r="AA286" s="380" t="str" cm="1">
        <f t="array" ref="AA286" xml:space="preserve"> IFERROR( IF( INDEX(聲母資料表, $M286, AA$5)=0, "", INDEX(聲母資料表, $M286, AA$5) ), "")</f>
        <v>h</v>
      </c>
      <c r="AB286" s="380" t="str" cm="1">
        <f t="array" ref="AB286" xml:space="preserve"> IFERROR( INDEX(韻母資料表, $N286, AB$5), "" )</f>
        <v>iok</v>
      </c>
      <c r="AC286" s="380" t="str">
        <f t="shared" si="67"/>
        <v>iok</v>
      </c>
      <c r="AE286" s="380" t="str" cm="1">
        <f t="array" ref="AE286" xml:space="preserve"> IFERROR( IF( INDEX(聲母資料表, $M286, AE$5)=0, "", INDEX(聲母資料表, $M286, AE$5) ), "")</f>
        <v>h</v>
      </c>
      <c r="AF286" s="380" t="str" cm="1">
        <f t="array" ref="AF286" xml:space="preserve"> IFERROR( INDEX(韻母資料表, $N286, AF$5), "" )</f>
        <v>iok</v>
      </c>
      <c r="AG286" s="380" t="str">
        <f t="shared" si="68"/>
        <v>iok</v>
      </c>
      <c r="AI286" s="380" t="str" cm="1">
        <f t="array" ref="AI286" xml:space="preserve"> IFERROR( IF( INDEX(聲母資料表, $M286, AI$5)=0, "", INDEX(聲母資料表, $M286, AI$5) ), "")</f>
        <v>h</v>
      </c>
      <c r="AJ286" s="380" t="str" cm="1">
        <f t="array" ref="AJ286" xml:space="preserve"> IFERROR( INDEX(韻母資料表, $N286, AJ$5), "" )</f>
        <v>iok</v>
      </c>
      <c r="AK286" s="373" t="str" cm="1">
        <f t="array" ref="AK286" xml:space="preserve"> IFERROR( INDEX(閩拚聲調符號表, $T286, $E286), "" )</f>
        <v>ǒ</v>
      </c>
      <c r="AL286" s="380" t="str">
        <f t="shared" si="69"/>
        <v>iǒk</v>
      </c>
    </row>
    <row r="287" spans="1:38">
      <c r="A287" s="333">
        <f t="shared" si="56"/>
        <v>280</v>
      </c>
      <c r="B287" s="334" t="s">
        <v>485</v>
      </c>
      <c r="C287" s="335" t="s">
        <v>302</v>
      </c>
      <c r="D287" s="335" t="s">
        <v>78</v>
      </c>
      <c r="E287" s="336">
        <v>1</v>
      </c>
      <c r="F287" s="400" t="str" cm="1">
        <f t="array" aca="1" ref="F287" ca="1" xml:space="preserve"> IF($D287="", "", $B287 &amp; " (" &amp; INDIRECT(ADDRESS( ROW(), COLUMN() + F$5 )) &amp; ") " )</f>
        <v xml:space="preserve">青 (ㄧㄥ) </v>
      </c>
      <c r="G287" s="337" t="str">
        <f t="shared" si="61"/>
        <v>經一</v>
      </c>
      <c r="H287" s="394" t="str">
        <f t="shared" si="62"/>
        <v>ing</v>
      </c>
      <c r="I287" s="396" t="str">
        <f t="shared" si="63"/>
        <v>ing</v>
      </c>
      <c r="J287" s="381" t="str">
        <f t="shared" si="64"/>
        <v>ing</v>
      </c>
      <c r="K287" s="338" t="str">
        <f t="shared" si="65"/>
        <v>ㄧㄥ</v>
      </c>
      <c r="L287" s="349"/>
      <c r="M287" s="350" t="str">
        <f t="shared" si="57"/>
        <v/>
      </c>
      <c r="N287" s="350">
        <f t="shared" si="58"/>
        <v>44</v>
      </c>
      <c r="O287" s="351" t="str" cm="1">
        <f t="array" ref="O287" xml:space="preserve"> IFERROR( INDEX(聲母資料表, $M287, O$5), "")</f>
        <v/>
      </c>
      <c r="P287" s="351" t="str" cm="1">
        <f t="array" ref="P287" xml:space="preserve"> IFERROR( INDEX(韻母資料表, $N287, P$5), "")</f>
        <v>經</v>
      </c>
      <c r="Q287" s="352">
        <f t="shared" si="59"/>
        <v>9</v>
      </c>
      <c r="R287" s="395" t="str">
        <f t="shared" si="66"/>
        <v>一</v>
      </c>
      <c r="S287" s="351" t="str" cm="1">
        <f t="array" ref="S287" xml:space="preserve"> IFERROR( INDEX(調符字母, Q287, 1), "")</f>
        <v>e</v>
      </c>
      <c r="T287" s="352">
        <f t="shared" si="60"/>
        <v>2</v>
      </c>
      <c r="U287" s="373" t="str" cm="1">
        <f t="array" ref="U287" xml:space="preserve"> IFERROR( INDEX(聲調對照表, $T287, $E287), "" )</f>
        <v>e</v>
      </c>
      <c r="W287" s="380" t="str" cm="1">
        <f t="array" ref="W287" xml:space="preserve"> IFERROR( IF( INDEX(聲母資料表, $M287, W$5)=0, "", INDEX(聲母資料表, $M287, W$5) ), "")</f>
        <v/>
      </c>
      <c r="X287" s="380" t="str" cm="1">
        <f t="array" ref="X287" xml:space="preserve"> IFERROR( INDEX(韻母資料表, $N287, X$5), "" )</f>
        <v>ㄧㄥ</v>
      </c>
      <c r="Y287" s="380" t="str" cm="1">
        <f t="array" ref="Y287" xml:space="preserve"> IFERROR( IF($E287="", "", INDEX(方音聲調符號表, 1, $E287) ), "" )</f>
        <v/>
      </c>
      <c r="AA287" s="380" t="str" cm="1">
        <f t="array" ref="AA287" xml:space="preserve"> IFERROR( IF( INDEX(聲母資料表, $M287, AA$5)=0, "", INDEX(聲母資料表, $M287, AA$5) ), "")</f>
        <v/>
      </c>
      <c r="AB287" s="380" t="str" cm="1">
        <f t="array" ref="AB287" xml:space="preserve"> IFERROR( INDEX(韻母資料表, $N287, AB$5), "" )</f>
        <v>ing</v>
      </c>
      <c r="AC287" s="380" t="str">
        <f t="shared" si="67"/>
        <v>ing</v>
      </c>
      <c r="AE287" s="380" t="str" cm="1">
        <f t="array" ref="AE287" xml:space="preserve"> IFERROR( IF( INDEX(聲母資料表, $M287, AE$5)=0, "", INDEX(聲母資料表, $M287, AE$5) ), "")</f>
        <v/>
      </c>
      <c r="AF287" s="380" t="str" cm="1">
        <f t="array" ref="AF287" xml:space="preserve"> IFERROR( INDEX(韻母資料表, $N287, AF$5), "" )</f>
        <v>ing</v>
      </c>
      <c r="AG287" s="380" t="str">
        <f t="shared" si="68"/>
        <v>ing</v>
      </c>
      <c r="AI287" s="380" t="str" cm="1">
        <f t="array" ref="AI287" xml:space="preserve"> IFERROR( IF( INDEX(聲母資料表, $M287, AI$5)=0, "", INDEX(聲母資料表, $M287, AI$5) ), "")</f>
        <v/>
      </c>
      <c r="AJ287" s="380" t="str" cm="1">
        <f t="array" ref="AJ287" xml:space="preserve"> IFERROR( INDEX(韻母資料表, $N287, AJ$5), "" )</f>
        <v>ing</v>
      </c>
      <c r="AK287" s="373" t="str" cm="1">
        <f t="array" ref="AK287" xml:space="preserve"> IFERROR( INDEX(閩拚聲調符號表, $T287, $E287), "" )</f>
        <v>ē</v>
      </c>
      <c r="AL287" s="380" t="str">
        <f t="shared" si="69"/>
        <v>ing</v>
      </c>
    </row>
    <row r="288" spans="1:38">
      <c r="A288" s="333">
        <f t="shared" si="56"/>
        <v>281</v>
      </c>
      <c r="B288" s="334" t="s">
        <v>485</v>
      </c>
      <c r="C288" s="335" t="s">
        <v>302</v>
      </c>
      <c r="D288" s="335" t="s">
        <v>78</v>
      </c>
      <c r="E288" s="336">
        <v>1</v>
      </c>
      <c r="F288" s="400" t="str" cm="1">
        <f t="array" aca="1" ref="F288" ca="1" xml:space="preserve"> IF($D288="", "", $B288 &amp; " (" &amp; INDIRECT(ADDRESS( ROW(), COLUMN() + F$5 )) &amp; ") " )</f>
        <v xml:space="preserve">青 (ㄧㄥ) </v>
      </c>
      <c r="G288" s="337" t="str">
        <f t="shared" si="61"/>
        <v>經一</v>
      </c>
      <c r="H288" s="394" t="str">
        <f t="shared" si="62"/>
        <v>ing</v>
      </c>
      <c r="I288" s="396" t="str">
        <f t="shared" si="63"/>
        <v>ing</v>
      </c>
      <c r="J288" s="381" t="str">
        <f t="shared" si="64"/>
        <v>ing</v>
      </c>
      <c r="K288" s="338" t="str">
        <f t="shared" si="65"/>
        <v>ㄧㄥ</v>
      </c>
      <c r="L288" s="349"/>
      <c r="M288" s="350" t="str">
        <f t="shared" si="57"/>
        <v/>
      </c>
      <c r="N288" s="350">
        <f t="shared" si="58"/>
        <v>44</v>
      </c>
      <c r="O288" s="351" t="str" cm="1">
        <f t="array" ref="O288" xml:space="preserve"> IFERROR( INDEX(聲母資料表, $M288, O$5), "")</f>
        <v/>
      </c>
      <c r="P288" s="351" t="str" cm="1">
        <f t="array" ref="P288" xml:space="preserve"> IFERROR( INDEX(韻母資料表, $N288, P$5), "")</f>
        <v>經</v>
      </c>
      <c r="Q288" s="352">
        <f t="shared" si="59"/>
        <v>9</v>
      </c>
      <c r="R288" s="395" t="str">
        <f t="shared" si="66"/>
        <v>一</v>
      </c>
      <c r="S288" s="351" t="str" cm="1">
        <f t="array" ref="S288" xml:space="preserve"> IFERROR( INDEX(調符字母, Q288, 1), "")</f>
        <v>e</v>
      </c>
      <c r="T288" s="352">
        <f t="shared" si="60"/>
        <v>2</v>
      </c>
      <c r="U288" s="373" t="str" cm="1">
        <f t="array" ref="U288" xml:space="preserve"> IFERROR( INDEX(聲調對照表, $T288, $E288), "" )</f>
        <v>e</v>
      </c>
      <c r="W288" s="380" t="str" cm="1">
        <f t="array" ref="W288" xml:space="preserve"> IFERROR( IF( INDEX(聲母資料表, $M288, W$5)=0, "", INDEX(聲母資料表, $M288, W$5) ), "")</f>
        <v/>
      </c>
      <c r="X288" s="380" t="str" cm="1">
        <f t="array" ref="X288" xml:space="preserve"> IFERROR( INDEX(韻母資料表, $N288, X$5), "" )</f>
        <v>ㄧㄥ</v>
      </c>
      <c r="Y288" s="380" t="str" cm="1">
        <f t="array" ref="Y288" xml:space="preserve"> IFERROR( IF($E288="", "", INDEX(方音聲調符號表, 1, $E288) ), "" )</f>
        <v/>
      </c>
      <c r="AA288" s="380" t="str" cm="1">
        <f t="array" ref="AA288" xml:space="preserve"> IFERROR( IF( INDEX(聲母資料表, $M288, AA$5)=0, "", INDEX(聲母資料表, $M288, AA$5) ), "")</f>
        <v/>
      </c>
      <c r="AB288" s="380" t="str" cm="1">
        <f t="array" ref="AB288" xml:space="preserve"> IFERROR( INDEX(韻母資料表, $N288, AB$5), "" )</f>
        <v>ing</v>
      </c>
      <c r="AC288" s="380" t="str">
        <f t="shared" si="67"/>
        <v>ing</v>
      </c>
      <c r="AE288" s="380" t="str" cm="1">
        <f t="array" ref="AE288" xml:space="preserve"> IFERROR( IF( INDEX(聲母資料表, $M288, AE$5)=0, "", INDEX(聲母資料表, $M288, AE$5) ), "")</f>
        <v/>
      </c>
      <c r="AF288" s="380" t="str" cm="1">
        <f t="array" ref="AF288" xml:space="preserve"> IFERROR( INDEX(韻母資料表, $N288, AF$5), "" )</f>
        <v>ing</v>
      </c>
      <c r="AG288" s="380" t="str">
        <f t="shared" si="68"/>
        <v>ing</v>
      </c>
      <c r="AI288" s="380" t="str" cm="1">
        <f t="array" ref="AI288" xml:space="preserve"> IFERROR( IF( INDEX(聲母資料表, $M288, AI$5)=0, "", INDEX(聲母資料表, $M288, AI$5) ), "")</f>
        <v/>
      </c>
      <c r="AJ288" s="380" t="str" cm="1">
        <f t="array" ref="AJ288" xml:space="preserve"> IFERROR( INDEX(韻母資料表, $N288, AJ$5), "" )</f>
        <v>ing</v>
      </c>
      <c r="AK288" s="373" t="str" cm="1">
        <f t="array" ref="AK288" xml:space="preserve"> IFERROR( INDEX(閩拚聲調符號表, $T288, $E288), "" )</f>
        <v>ē</v>
      </c>
      <c r="AL288" s="380" t="str">
        <f t="shared" si="69"/>
        <v>ing</v>
      </c>
    </row>
    <row r="289" spans="1:38">
      <c r="A289" s="333">
        <f t="shared" si="56"/>
        <v>282</v>
      </c>
      <c r="B289" s="334" t="s">
        <v>315</v>
      </c>
      <c r="C289" s="335"/>
      <c r="D289" s="335"/>
      <c r="E289" s="336"/>
      <c r="F289" s="400" t="str" cm="1">
        <f t="array" aca="1" ref="F289" ca="1" xml:space="preserve"> IF($D289="", "", $B289 &amp; " (" &amp; INDIRECT(ADDRESS( ROW(), COLUMN() + F$5 )) &amp; ") " )</f>
        <v/>
      </c>
      <c r="G289" s="337" t="str">
        <f t="shared" si="61"/>
        <v/>
      </c>
      <c r="H289" s="394" t="str">
        <f t="shared" si="62"/>
        <v/>
      </c>
      <c r="I289" s="396" t="str">
        <f t="shared" si="63"/>
        <v/>
      </c>
      <c r="J289" s="381" t="str">
        <f t="shared" si="64"/>
        <v/>
      </c>
      <c r="K289" s="338" t="str">
        <f t="shared" si="65"/>
        <v/>
      </c>
      <c r="L289" s="349"/>
      <c r="M289" s="350" t="str">
        <f t="shared" si="57"/>
        <v/>
      </c>
      <c r="N289" s="350" t="str">
        <f t="shared" si="58"/>
        <v/>
      </c>
      <c r="O289" s="351" t="str" cm="1">
        <f t="array" ref="O289" xml:space="preserve"> IFERROR( INDEX(聲母資料表, $M289, O$5), "")</f>
        <v/>
      </c>
      <c r="P289" s="351" t="str" cm="1">
        <f t="array" ref="P289" xml:space="preserve"> IFERROR( INDEX(韻母資料表, $N289, P$5), "")</f>
        <v/>
      </c>
      <c r="Q289" s="352" t="str">
        <f t="shared" si="59"/>
        <v/>
      </c>
      <c r="R289" s="395" t="str">
        <f t="shared" si="66"/>
        <v/>
      </c>
      <c r="S289" s="351" t="str" cm="1">
        <f t="array" ref="S289" xml:space="preserve"> IFERROR( INDEX(調符字母, Q289, 1), "")</f>
        <v/>
      </c>
      <c r="T289" s="352" t="str">
        <f t="shared" si="60"/>
        <v/>
      </c>
      <c r="U289" s="373" t="str" cm="1">
        <f t="array" ref="U289" xml:space="preserve"> IFERROR( INDEX(聲調對照表, $T289, $E289), "" )</f>
        <v/>
      </c>
      <c r="W289" s="380" t="str" cm="1">
        <f t="array" ref="W289" xml:space="preserve"> IFERROR( IF( INDEX(聲母資料表, $M289, W$5)=0, "", INDEX(聲母資料表, $M289, W$5) ), "")</f>
        <v/>
      </c>
      <c r="X289" s="380" t="str" cm="1">
        <f t="array" ref="X289" xml:space="preserve"> IFERROR( INDEX(韻母資料表, $N289, X$5), "" )</f>
        <v/>
      </c>
      <c r="Y289" s="380" t="str" cm="1">
        <f t="array" ref="Y289" xml:space="preserve"> IFERROR( IF($E289="", "", INDEX(方音聲調符號表, 1, $E289) ), "" )</f>
        <v/>
      </c>
      <c r="AA289" s="380" t="str" cm="1">
        <f t="array" ref="AA289" xml:space="preserve"> IFERROR( IF( INDEX(聲母資料表, $M289, AA$5)=0, "", INDEX(聲母資料表, $M289, AA$5) ), "")</f>
        <v/>
      </c>
      <c r="AB289" s="380" t="str" cm="1">
        <f t="array" ref="AB289" xml:space="preserve"> IFERROR( INDEX(韻母資料表, $N289, AB$5), "" )</f>
        <v/>
      </c>
      <c r="AC289" s="380" t="str">
        <f t="shared" si="67"/>
        <v/>
      </c>
      <c r="AE289" s="380" t="str" cm="1">
        <f t="array" ref="AE289" xml:space="preserve"> IFERROR( IF( INDEX(聲母資料表, $M289, AE$5)=0, "", INDEX(聲母資料表, $M289, AE$5) ), "")</f>
        <v/>
      </c>
      <c r="AF289" s="380" t="str" cm="1">
        <f t="array" ref="AF289" xml:space="preserve"> IFERROR( INDEX(韻母資料表, $N289, AF$5), "" )</f>
        <v/>
      </c>
      <c r="AG289" s="380" t="str">
        <f t="shared" si="68"/>
        <v/>
      </c>
      <c r="AI289" s="380" t="str" cm="1">
        <f t="array" ref="AI289" xml:space="preserve"> IFERROR( IF( INDEX(聲母資料表, $M289, AI$5)=0, "", INDEX(聲母資料表, $M289, AI$5) ), "")</f>
        <v/>
      </c>
      <c r="AJ289" s="380" t="str" cm="1">
        <f t="array" ref="AJ289" xml:space="preserve"> IFERROR( INDEX(韻母資料表, $N289, AJ$5), "" )</f>
        <v/>
      </c>
      <c r="AK289" s="373" t="str" cm="1">
        <f t="array" ref="AK289" xml:space="preserve"> IFERROR( INDEX(閩拚聲調符號表, $T289, $E289), "" )</f>
        <v/>
      </c>
      <c r="AL289" s="380" t="str">
        <f t="shared" si="69"/>
        <v/>
      </c>
    </row>
    <row r="290" spans="1:38">
      <c r="A290" s="333">
        <f t="shared" si="56"/>
        <v>283</v>
      </c>
      <c r="B290" s="334" t="s">
        <v>460</v>
      </c>
      <c r="C290" s="335" t="s">
        <v>324</v>
      </c>
      <c r="D290" s="335" t="s">
        <v>49</v>
      </c>
      <c r="E290" s="336">
        <v>5</v>
      </c>
      <c r="F290" s="400" t="str" cm="1">
        <f t="array" aca="1" ref="F290" ca="1" xml:space="preserve"> IF($D290="", "", $B290 &amp; " (" &amp; INDIRECT(ADDRESS( ROW(), COLUMN() + F$5 )) &amp; ") " )</f>
        <v xml:space="preserve">而 (ㄧˊ) </v>
      </c>
      <c r="G290" s="337" t="str">
        <f t="shared" si="61"/>
        <v>居五</v>
      </c>
      <c r="H290" s="394" t="str">
        <f t="shared" si="62"/>
        <v>î</v>
      </c>
      <c r="I290" s="396" t="str">
        <f t="shared" si="63"/>
        <v>î</v>
      </c>
      <c r="J290" s="381" t="str">
        <f t="shared" si="64"/>
        <v>ì</v>
      </c>
      <c r="K290" s="338" t="str">
        <f t="shared" si="65"/>
        <v>ㄧˊ</v>
      </c>
      <c r="L290" s="349"/>
      <c r="M290" s="350" t="str">
        <f t="shared" si="57"/>
        <v/>
      </c>
      <c r="N290" s="350">
        <f t="shared" si="58"/>
        <v>23</v>
      </c>
      <c r="O290" s="351" t="str" cm="1">
        <f t="array" ref="O290" xml:space="preserve"> IFERROR( INDEX(聲母資料表, $M290, O$5), "")</f>
        <v/>
      </c>
      <c r="P290" s="351" t="str" cm="1">
        <f t="array" ref="P290" xml:space="preserve"> IFERROR( INDEX(韻母資料表, $N290, P$5), "")</f>
        <v>居</v>
      </c>
      <c r="Q290" s="352">
        <f t="shared" si="59"/>
        <v>29</v>
      </c>
      <c r="R290" s="395" t="str">
        <f t="shared" si="66"/>
        <v>五</v>
      </c>
      <c r="S290" s="351" t="str" cm="1">
        <f t="array" ref="S290" xml:space="preserve"> IFERROR( INDEX(調符字母, Q290, 1), "")</f>
        <v>i</v>
      </c>
      <c r="T290" s="352">
        <f t="shared" si="60"/>
        <v>3</v>
      </c>
      <c r="U290" s="373" t="str" cm="1">
        <f t="array" ref="U290" xml:space="preserve"> IFERROR( INDEX(聲調對照表, $T290, $E290), "" )</f>
        <v>î</v>
      </c>
      <c r="W290" s="380" t="str" cm="1">
        <f t="array" ref="W290" xml:space="preserve"> IFERROR( IF( INDEX(聲母資料表, $M290, W$5)=0, "", INDEX(聲母資料表, $M290, W$5) ), "")</f>
        <v/>
      </c>
      <c r="X290" s="380" t="str" cm="1">
        <f t="array" ref="X290" xml:space="preserve"> IFERROR( INDEX(韻母資料表, $N290, X$5), "" )</f>
        <v>ㄧ</v>
      </c>
      <c r="Y290" s="380" t="str" cm="1">
        <f t="array" ref="Y290" xml:space="preserve"> IFERROR( IF($E290="", "", INDEX(方音聲調符號表, 1, $E290) ), "" )</f>
        <v>ˊ</v>
      </c>
      <c r="AA290" s="380" t="str" cm="1">
        <f t="array" ref="AA290" xml:space="preserve"> IFERROR( IF( INDEX(聲母資料表, $M290, AA$5)=0, "", INDEX(聲母資料表, $M290, AA$5) ), "")</f>
        <v/>
      </c>
      <c r="AB290" s="380" t="str" cm="1">
        <f t="array" ref="AB290" xml:space="preserve"> IFERROR( INDEX(韻母資料表, $N290, AB$5), "" )</f>
        <v>i</v>
      </c>
      <c r="AC290" s="380" t="str">
        <f t="shared" si="67"/>
        <v>î</v>
      </c>
      <c r="AE290" s="380" t="str" cm="1">
        <f t="array" ref="AE290" xml:space="preserve"> IFERROR( IF( INDEX(聲母資料表, $M290, AE$5)=0, "", INDEX(聲母資料表, $M290, AE$5) ), "")</f>
        <v/>
      </c>
      <c r="AF290" s="380" t="str" cm="1">
        <f t="array" ref="AF290" xml:space="preserve"> IFERROR( INDEX(韻母資料表, $N290, AF$5), "" )</f>
        <v>i</v>
      </c>
      <c r="AG290" s="380" t="str">
        <f t="shared" si="68"/>
        <v>î</v>
      </c>
      <c r="AI290" s="380" t="str" cm="1">
        <f t="array" ref="AI290" xml:space="preserve"> IFERROR( IF( INDEX(聲母資料表, $M290, AI$5)=0, "", INDEX(聲母資料表, $M290, AI$5) ), "")</f>
        <v/>
      </c>
      <c r="AJ290" s="380" t="str" cm="1">
        <f t="array" ref="AJ290" xml:space="preserve"> IFERROR( INDEX(韻母資料表, $N290, AJ$5), "" )</f>
        <v>i</v>
      </c>
      <c r="AK290" s="373" t="str" cm="1">
        <f t="array" ref="AK290" xml:space="preserve"> IFERROR( INDEX(閩拚聲調符號表, $T290, $E290), "" )</f>
        <v>ì</v>
      </c>
      <c r="AL290" s="380" t="str">
        <f t="shared" si="69"/>
        <v>ì</v>
      </c>
    </row>
    <row r="291" spans="1:38">
      <c r="A291" s="333">
        <f t="shared" si="56"/>
        <v>284</v>
      </c>
      <c r="B291" s="334" t="s">
        <v>486</v>
      </c>
      <c r="C291" s="335" t="s">
        <v>326</v>
      </c>
      <c r="D291" s="335" t="s">
        <v>79</v>
      </c>
      <c r="E291" s="336">
        <v>8</v>
      </c>
      <c r="F291" s="400" t="str" cm="1">
        <f t="array" aca="1" ref="F291" ca="1" xml:space="preserve"> IF($D291="", "", $B291 &amp; " (" &amp; INDIRECT(ADDRESS( ROW(), COLUMN() + F$5 )) &amp; ") " )</f>
        <v xml:space="preserve">或 (ㄏㄧㆻ˙) </v>
      </c>
      <c r="G291" s="337" t="str">
        <f t="shared" si="61"/>
        <v>經八喜</v>
      </c>
      <c r="H291" s="394" t="str">
        <f t="shared" si="62"/>
        <v>hik</v>
      </c>
      <c r="I291" s="396" t="str">
        <f t="shared" si="63"/>
        <v>hik</v>
      </c>
      <c r="J291" s="381" t="str">
        <f t="shared" si="64"/>
        <v>hik</v>
      </c>
      <c r="K291" s="338" t="str">
        <f t="shared" si="65"/>
        <v>ㄏㄧㆻ˙</v>
      </c>
      <c r="L291" s="349"/>
      <c r="M291" s="350">
        <f t="shared" si="57"/>
        <v>21</v>
      </c>
      <c r="N291" s="350">
        <f t="shared" si="58"/>
        <v>45</v>
      </c>
      <c r="O291" s="351" t="str" cm="1">
        <f t="array" ref="O291" xml:space="preserve"> IFERROR( INDEX(聲母資料表, $M291, O$5), "")</f>
        <v>喜</v>
      </c>
      <c r="P291" s="351" t="str" cm="1">
        <f t="array" ref="P291" xml:space="preserve"> IFERROR( INDEX(韻母資料表, $N291, P$5), "")</f>
        <v>經</v>
      </c>
      <c r="Q291" s="352">
        <f t="shared" si="59"/>
        <v>9</v>
      </c>
      <c r="R291" s="395" t="str">
        <f t="shared" si="66"/>
        <v>八</v>
      </c>
      <c r="S291" s="351" t="str" cm="1">
        <f t="array" ref="S291" xml:space="preserve"> IFERROR( INDEX(調符字母, Q291, 1), "")</f>
        <v>e</v>
      </c>
      <c r="T291" s="352">
        <f t="shared" si="60"/>
        <v>2</v>
      </c>
      <c r="U291" s="373" t="str" cm="1">
        <f t="array" ref="U291" xml:space="preserve"> IFERROR( INDEX(聲調對照表, $T291, $E291), "" )</f>
        <v>e̍</v>
      </c>
      <c r="W291" s="380" t="str" cm="1">
        <f t="array" ref="W291" xml:space="preserve"> IFERROR( IF( INDEX(聲母資料表, $M291, W$5)=0, "", INDEX(聲母資料表, $M291, W$5) ), "")</f>
        <v>ㄏ</v>
      </c>
      <c r="X291" s="380" t="str" cm="1">
        <f t="array" ref="X291" xml:space="preserve"> IFERROR( INDEX(韻母資料表, $N291, X$5), "" )</f>
        <v>ㄧㆻ</v>
      </c>
      <c r="Y291" s="380" t="str" cm="1">
        <f t="array" ref="Y291" xml:space="preserve"> IFERROR( IF($E291="", "", INDEX(方音聲調符號表, 1, $E291) ), "" )</f>
        <v>˙</v>
      </c>
      <c r="AA291" s="380" t="str" cm="1">
        <f t="array" ref="AA291" xml:space="preserve"> IFERROR( IF( INDEX(聲母資料表, $M291, AA$5)=0, "", INDEX(聲母資料表, $M291, AA$5) ), "")</f>
        <v>h</v>
      </c>
      <c r="AB291" s="380" t="str" cm="1">
        <f t="array" ref="AB291" xml:space="preserve"> IFERROR( INDEX(韻母資料表, $N291, AB$5), "" )</f>
        <v>ik</v>
      </c>
      <c r="AC291" s="380" t="str">
        <f t="shared" si="67"/>
        <v>ik</v>
      </c>
      <c r="AE291" s="380" t="str" cm="1">
        <f t="array" ref="AE291" xml:space="preserve"> IFERROR( IF( INDEX(聲母資料表, $M291, AE$5)=0, "", INDEX(聲母資料表, $M291, AE$5) ), "")</f>
        <v>h</v>
      </c>
      <c r="AF291" s="380" t="str" cm="1">
        <f t="array" ref="AF291" xml:space="preserve"> IFERROR( INDEX(韻母資料表, $N291, AF$5), "" )</f>
        <v>ik</v>
      </c>
      <c r="AG291" s="380" t="str">
        <f t="shared" si="68"/>
        <v>ik</v>
      </c>
      <c r="AI291" s="380" t="str" cm="1">
        <f t="array" ref="AI291" xml:space="preserve"> IFERROR( IF( INDEX(聲母資料表, $M291, AI$5)=0, "", INDEX(聲母資料表, $M291, AI$5) ), "")</f>
        <v>h</v>
      </c>
      <c r="AJ291" s="380" t="str" cm="1">
        <f t="array" ref="AJ291" xml:space="preserve"> IFERROR( INDEX(韻母資料表, $N291, AJ$5), "" )</f>
        <v>ik</v>
      </c>
      <c r="AK291" s="373" t="str" cm="1">
        <f t="array" ref="AK291" xml:space="preserve"> IFERROR( INDEX(閩拚聲調符號表, $T291, $E291), "" )</f>
        <v>é</v>
      </c>
      <c r="AL291" s="380" t="str">
        <f t="shared" si="69"/>
        <v>ik</v>
      </c>
    </row>
    <row r="292" spans="1:38">
      <c r="A292" s="333">
        <f t="shared" si="56"/>
        <v>285</v>
      </c>
      <c r="B292" s="334" t="s">
        <v>365</v>
      </c>
      <c r="C292" s="335" t="s">
        <v>305</v>
      </c>
      <c r="D292" s="335" t="s">
        <v>115</v>
      </c>
      <c r="E292" s="336">
        <v>2</v>
      </c>
      <c r="F292" s="400" t="str" cm="1">
        <f t="array" aca="1" ref="F292" ca="1" xml:space="preserve"> IF($D292="", "", $B292 &amp; " (" &amp; INDIRECT(ADDRESS( ROW(), COLUMN() + F$5 )) &amp; ") " )</f>
        <v xml:space="preserve">長 (ㄊㄧㄤˋ) </v>
      </c>
      <c r="G292" s="337" t="str">
        <f t="shared" si="61"/>
        <v>姜二他</v>
      </c>
      <c r="H292" s="394" t="str">
        <f t="shared" si="62"/>
        <v>thiáng</v>
      </c>
      <c r="I292" s="396" t="str">
        <f t="shared" si="63"/>
        <v>thiáng</v>
      </c>
      <c r="J292" s="381" t="str">
        <f t="shared" si="64"/>
        <v>tiáng</v>
      </c>
      <c r="K292" s="338" t="str">
        <f t="shared" si="65"/>
        <v>ㄊㄧㄤˋ</v>
      </c>
      <c r="L292" s="349"/>
      <c r="M292" s="350">
        <f t="shared" si="57"/>
        <v>6</v>
      </c>
      <c r="N292" s="350">
        <f t="shared" si="58"/>
        <v>34</v>
      </c>
      <c r="O292" s="351" t="str" cm="1">
        <f t="array" ref="O292" xml:space="preserve"> IFERROR( INDEX(聲母資料表, $M292, O$5), "")</f>
        <v>他</v>
      </c>
      <c r="P292" s="351" t="str" cm="1">
        <f t="array" ref="P292" xml:space="preserve"> IFERROR( INDEX(韻母資料表, $N292, P$5), "")</f>
        <v>姜</v>
      </c>
      <c r="Q292" s="352">
        <f t="shared" si="59"/>
        <v>18</v>
      </c>
      <c r="R292" s="395" t="str">
        <f t="shared" si="66"/>
        <v>二</v>
      </c>
      <c r="S292" s="351" t="str" cm="1">
        <f t="array" ref="S292" xml:space="preserve"> IFERROR( INDEX(調符字母, Q292, 1), "")</f>
        <v>a</v>
      </c>
      <c r="T292" s="352">
        <f t="shared" si="60"/>
        <v>1</v>
      </c>
      <c r="U292" s="373" t="str" cm="1">
        <f t="array" ref="U292" xml:space="preserve"> IFERROR( INDEX(聲調對照表, $T292, $E292), "" )</f>
        <v>á</v>
      </c>
      <c r="W292" s="380" t="str" cm="1">
        <f t="array" ref="W292" xml:space="preserve"> IFERROR( IF( INDEX(聲母資料表, $M292, W$5)=0, "", INDEX(聲母資料表, $M292, W$5) ), "")</f>
        <v>ㄊ</v>
      </c>
      <c r="X292" s="380" t="str" cm="1">
        <f t="array" ref="X292" xml:space="preserve"> IFERROR( INDEX(韻母資料表, $N292, X$5), "" )</f>
        <v>ㄧㄤ</v>
      </c>
      <c r="Y292" s="380" t="str" cm="1">
        <f t="array" ref="Y292" xml:space="preserve"> IFERROR( IF($E292="", "", INDEX(方音聲調符號表, 1, $E292) ), "" )</f>
        <v>ˋ</v>
      </c>
      <c r="AA292" s="380" t="str" cm="1">
        <f t="array" ref="AA292" xml:space="preserve"> IFERROR( IF( INDEX(聲母資料表, $M292, AA$5)=0, "", INDEX(聲母資料表, $M292, AA$5) ), "")</f>
        <v>th</v>
      </c>
      <c r="AB292" s="380" t="str" cm="1">
        <f t="array" ref="AB292" xml:space="preserve"> IFERROR( INDEX(韻母資料表, $N292, AB$5), "" )</f>
        <v>iang</v>
      </c>
      <c r="AC292" s="380" t="str">
        <f t="shared" si="67"/>
        <v>iáng</v>
      </c>
      <c r="AE292" s="380" t="str" cm="1">
        <f t="array" ref="AE292" xml:space="preserve"> IFERROR( IF( INDEX(聲母資料表, $M292, AE$5)=0, "", INDEX(聲母資料表, $M292, AE$5) ), "")</f>
        <v>th</v>
      </c>
      <c r="AF292" s="380" t="str" cm="1">
        <f t="array" ref="AF292" xml:space="preserve"> IFERROR( INDEX(韻母資料表, $N292, AF$5), "" )</f>
        <v>iang</v>
      </c>
      <c r="AG292" s="380" t="str">
        <f t="shared" si="68"/>
        <v>iáng</v>
      </c>
      <c r="AI292" s="380" t="str" cm="1">
        <f t="array" ref="AI292" xml:space="preserve"> IFERROR( IF( INDEX(聲母資料表, $M292, AI$5)=0, "", INDEX(聲母資料表, $M292, AI$5) ), "")</f>
        <v>t</v>
      </c>
      <c r="AJ292" s="380" t="str" cm="1">
        <f t="array" ref="AJ292" xml:space="preserve"> IFERROR( INDEX(韻母資料表, $N292, AJ$5), "" )</f>
        <v>iang</v>
      </c>
      <c r="AK292" s="373" t="str" cm="1">
        <f t="array" ref="AK292" xml:space="preserve"> IFERROR( INDEX(閩拚聲調符號表, $T292, $E292), "" )</f>
        <v>á</v>
      </c>
      <c r="AL292" s="380" t="str">
        <f t="shared" si="69"/>
        <v>iáng</v>
      </c>
    </row>
    <row r="293" spans="1:38">
      <c r="A293" s="333">
        <f t="shared" si="56"/>
        <v>286</v>
      </c>
      <c r="B293" s="334" t="s">
        <v>487</v>
      </c>
      <c r="C293" s="335" t="s">
        <v>317</v>
      </c>
      <c r="D293" s="335" t="s">
        <v>41</v>
      </c>
      <c r="E293" s="336">
        <v>1</v>
      </c>
      <c r="F293" s="400" t="str" cm="1">
        <f t="array" aca="1" ref="F293" ca="1" xml:space="preserve"> IF($D293="", "", $B293 &amp; " (" &amp; INDIRECT(ADDRESS( ROW(), COLUMN() + F$5 )) &amp; ") " )</f>
        <v xml:space="preserve">煙 (ㄧㄢ) </v>
      </c>
      <c r="G293" s="337" t="str">
        <f t="shared" si="61"/>
        <v>堅一英</v>
      </c>
      <c r="H293" s="394" t="str">
        <f t="shared" si="62"/>
        <v>ian</v>
      </c>
      <c r="I293" s="396" t="str">
        <f t="shared" si="63"/>
        <v>ian</v>
      </c>
      <c r="J293" s="381" t="str">
        <f t="shared" si="64"/>
        <v>iān</v>
      </c>
      <c r="K293" s="338" t="str">
        <f t="shared" si="65"/>
        <v>ㄧㄢ</v>
      </c>
      <c r="L293" s="349"/>
      <c r="M293" s="350">
        <f t="shared" si="57"/>
        <v>22</v>
      </c>
      <c r="N293" s="350">
        <f t="shared" si="58"/>
        <v>31</v>
      </c>
      <c r="O293" s="351" t="str" cm="1">
        <f t="array" ref="O293" xml:space="preserve"> IFERROR( INDEX(聲母資料表, $M293, O$5), "")</f>
        <v>英</v>
      </c>
      <c r="P293" s="351" t="str" cm="1">
        <f t="array" ref="P293" xml:space="preserve"> IFERROR( INDEX(韻母資料表, $N293, P$5), "")</f>
        <v>堅</v>
      </c>
      <c r="Q293" s="352">
        <f t="shared" si="59"/>
        <v>2</v>
      </c>
      <c r="R293" s="395" t="str">
        <f t="shared" si="66"/>
        <v>一</v>
      </c>
      <c r="S293" s="351" t="str" cm="1">
        <f t="array" ref="S293" xml:space="preserve"> IFERROR( INDEX(調符字母, Q293, 1), "")</f>
        <v>a</v>
      </c>
      <c r="T293" s="352">
        <f t="shared" si="60"/>
        <v>1</v>
      </c>
      <c r="U293" s="373" t="str" cm="1">
        <f t="array" ref="U293" xml:space="preserve"> IFERROR( INDEX(聲調對照表, $T293, $E293), "" )</f>
        <v>a</v>
      </c>
      <c r="W293" s="380" t="str" cm="1">
        <f t="array" ref="W293" xml:space="preserve"> IFERROR( IF( INDEX(聲母資料表, $M293, W$5)=0, "", INDEX(聲母資料表, $M293, W$5) ), "")</f>
        <v/>
      </c>
      <c r="X293" s="380" t="str" cm="1">
        <f t="array" ref="X293" xml:space="preserve"> IFERROR( INDEX(韻母資料表, $N293, X$5), "" )</f>
        <v>ㄧㄢ</v>
      </c>
      <c r="Y293" s="380" t="str" cm="1">
        <f t="array" ref="Y293" xml:space="preserve"> IFERROR( IF($E293="", "", INDEX(方音聲調符號表, 1, $E293) ), "" )</f>
        <v/>
      </c>
      <c r="AA293" s="380" t="str" cm="1">
        <f t="array" ref="AA293" xml:space="preserve"> IFERROR( IF( INDEX(聲母資料表, $M293, AA$5)=0, "", INDEX(聲母資料表, $M293, AA$5) ), "")</f>
        <v xml:space="preserve"> </v>
      </c>
      <c r="AB293" s="380" t="str" cm="1">
        <f t="array" ref="AB293" xml:space="preserve"> IFERROR( INDEX(韻母資料表, $N293, AB$5), "" )</f>
        <v>ian</v>
      </c>
      <c r="AC293" s="380" t="str">
        <f t="shared" si="67"/>
        <v>ian</v>
      </c>
      <c r="AE293" s="380" t="str" cm="1">
        <f t="array" ref="AE293" xml:space="preserve"> IFERROR( IF( INDEX(聲母資料表, $M293, AE$5)=0, "", INDEX(聲母資料表, $M293, AE$5) ), "")</f>
        <v xml:space="preserve"> </v>
      </c>
      <c r="AF293" s="380" t="str" cm="1">
        <f t="array" ref="AF293" xml:space="preserve"> IFERROR( INDEX(韻母資料表, $N293, AF$5), "" )</f>
        <v>ian</v>
      </c>
      <c r="AG293" s="380" t="str">
        <f t="shared" si="68"/>
        <v>ian</v>
      </c>
      <c r="AI293" s="380" t="str" cm="1">
        <f t="array" ref="AI293" xml:space="preserve"> IFERROR( IF( INDEX(聲母資料表, $M293, AI$5)=0, "", INDEX(聲母資料表, $M293, AI$5) ), "")</f>
        <v/>
      </c>
      <c r="AJ293" s="380" t="str" cm="1">
        <f t="array" ref="AJ293" xml:space="preserve"> IFERROR( INDEX(韻母資料表, $N293, AJ$5), "" )</f>
        <v>ian</v>
      </c>
      <c r="AK293" s="373" t="str" cm="1">
        <f t="array" ref="AK293" xml:space="preserve"> IFERROR( INDEX(閩拚聲調符號表, $T293, $E293), "" )</f>
        <v>ā</v>
      </c>
      <c r="AL293" s="380" t="str">
        <f t="shared" si="69"/>
        <v>iān</v>
      </c>
    </row>
    <row r="294" spans="1:38">
      <c r="A294" s="333">
        <f t="shared" si="56"/>
        <v>287</v>
      </c>
      <c r="B294" s="334" t="s">
        <v>359</v>
      </c>
      <c r="C294" s="335" t="s">
        <v>317</v>
      </c>
      <c r="D294" s="335" t="s">
        <v>111</v>
      </c>
      <c r="E294" s="336">
        <v>4</v>
      </c>
      <c r="F294" s="400" t="str" cm="1">
        <f t="array" aca="1" ref="F294" ca="1" xml:space="preserve"> IF($D294="", "", $B294 &amp; " (" &amp; INDIRECT(ADDRESS( ROW(), COLUMN() + F$5 )) &amp; ") " )</f>
        <v xml:space="preserve">一 (ㄧㆵ) </v>
      </c>
      <c r="G294" s="337" t="str">
        <f t="shared" si="61"/>
        <v>巾四英</v>
      </c>
      <c r="H294" s="394" t="str">
        <f t="shared" si="62"/>
        <v>it</v>
      </c>
      <c r="I294" s="396" t="str">
        <f t="shared" si="63"/>
        <v>it</v>
      </c>
      <c r="J294" s="381" t="str">
        <f t="shared" si="64"/>
        <v>ǐt</v>
      </c>
      <c r="K294" s="338" t="str">
        <f t="shared" si="65"/>
        <v>ㄧㆵ</v>
      </c>
      <c r="L294" s="349"/>
      <c r="M294" s="350">
        <f t="shared" si="57"/>
        <v>22</v>
      </c>
      <c r="N294" s="350">
        <f t="shared" si="58"/>
        <v>43</v>
      </c>
      <c r="O294" s="351" t="str" cm="1">
        <f t="array" ref="O294" xml:space="preserve"> IFERROR( INDEX(聲母資料表, $M294, O$5), "")</f>
        <v>英</v>
      </c>
      <c r="P294" s="351" t="str" cm="1">
        <f t="array" ref="P294" xml:space="preserve"> IFERROR( INDEX(韻母資料表, $N294, P$5), "")</f>
        <v>巾</v>
      </c>
      <c r="Q294" s="352">
        <f t="shared" si="59"/>
        <v>17</v>
      </c>
      <c r="R294" s="395" t="str">
        <f t="shared" si="66"/>
        <v>四</v>
      </c>
      <c r="S294" s="351" t="str" cm="1">
        <f t="array" ref="S294" xml:space="preserve"> IFERROR( INDEX(調符字母, Q294, 1), "")</f>
        <v>i</v>
      </c>
      <c r="T294" s="352">
        <f t="shared" si="60"/>
        <v>3</v>
      </c>
      <c r="U294" s="373" t="str" cm="1">
        <f t="array" ref="U294" xml:space="preserve"> IFERROR( INDEX(聲調對照表, $T294, $E294), "" )</f>
        <v>i</v>
      </c>
      <c r="W294" s="380" t="str" cm="1">
        <f t="array" ref="W294" xml:space="preserve"> IFERROR( IF( INDEX(聲母資料表, $M294, W$5)=0, "", INDEX(聲母資料表, $M294, W$5) ), "")</f>
        <v/>
      </c>
      <c r="X294" s="380" t="str" cm="1">
        <f t="array" ref="X294" xml:space="preserve"> IFERROR( INDEX(韻母資料表, $N294, X$5), "" )</f>
        <v>ㄧㆵ</v>
      </c>
      <c r="Y294" s="380" t="str" cm="1">
        <f t="array" ref="Y294" xml:space="preserve"> IFERROR( IF($E294="", "", INDEX(方音聲調符號表, 1, $E294) ), "" )</f>
        <v/>
      </c>
      <c r="AA294" s="380" t="str" cm="1">
        <f t="array" ref="AA294" xml:space="preserve"> IFERROR( IF( INDEX(聲母資料表, $M294, AA$5)=0, "", INDEX(聲母資料表, $M294, AA$5) ), "")</f>
        <v xml:space="preserve"> </v>
      </c>
      <c r="AB294" s="380" t="str" cm="1">
        <f t="array" ref="AB294" xml:space="preserve"> IFERROR( INDEX(韻母資料表, $N294, AB$5), "" )</f>
        <v>it</v>
      </c>
      <c r="AC294" s="380" t="str">
        <f t="shared" si="67"/>
        <v>it</v>
      </c>
      <c r="AE294" s="380" t="str" cm="1">
        <f t="array" ref="AE294" xml:space="preserve"> IFERROR( IF( INDEX(聲母資料表, $M294, AE$5)=0, "", INDEX(聲母資料表, $M294, AE$5) ), "")</f>
        <v xml:space="preserve"> </v>
      </c>
      <c r="AF294" s="380" t="str" cm="1">
        <f t="array" ref="AF294" xml:space="preserve"> IFERROR( INDEX(韻母資料表, $N294, AF$5), "" )</f>
        <v>it</v>
      </c>
      <c r="AG294" s="380" t="str">
        <f t="shared" si="68"/>
        <v>it</v>
      </c>
      <c r="AI294" s="380" t="str" cm="1">
        <f t="array" ref="AI294" xml:space="preserve"> IFERROR( IF( INDEX(聲母資料表, $M294, AI$5)=0, "", INDEX(聲母資料表, $M294, AI$5) ), "")</f>
        <v/>
      </c>
      <c r="AJ294" s="380" t="str" cm="1">
        <f t="array" ref="AJ294" xml:space="preserve"> IFERROR( INDEX(韻母資料表, $N294, AJ$5), "" )</f>
        <v>it</v>
      </c>
      <c r="AK294" s="373" t="str" cm="1">
        <f t="array" ref="AK294" xml:space="preserve"> IFERROR( INDEX(閩拚聲調符號表, $T294, $E294), "" )</f>
        <v>ǐ</v>
      </c>
      <c r="AL294" s="380" t="str">
        <f t="shared" si="69"/>
        <v>ǐt</v>
      </c>
    </row>
    <row r="295" spans="1:38">
      <c r="A295" s="333">
        <f t="shared" si="56"/>
        <v>288</v>
      </c>
      <c r="B295" s="334" t="s">
        <v>423</v>
      </c>
      <c r="C295" s="335" t="s">
        <v>296</v>
      </c>
      <c r="D295" s="335" t="s">
        <v>67</v>
      </c>
      <c r="E295" s="336">
        <v>1</v>
      </c>
      <c r="F295" s="400" t="str" cm="1">
        <f t="array" aca="1" ref="F295" ca="1" xml:space="preserve"> IF($D295="", "", $B295 &amp; " (" &amp; INDIRECT(ADDRESS( ROW(), COLUMN() + F$5 )) &amp; ") " )</f>
        <v xml:space="preserve">空 (ㆲ) </v>
      </c>
      <c r="G295" s="337" t="str">
        <f t="shared" si="61"/>
        <v>公一</v>
      </c>
      <c r="H295" s="394" t="str">
        <f t="shared" si="62"/>
        <v>ong</v>
      </c>
      <c r="I295" s="396" t="str">
        <f t="shared" si="63"/>
        <v>ong</v>
      </c>
      <c r="J295" s="381" t="str">
        <f t="shared" si="64"/>
        <v>ōng</v>
      </c>
      <c r="K295" s="338" t="str">
        <f t="shared" si="65"/>
        <v>ㆲ</v>
      </c>
      <c r="L295" s="349"/>
      <c r="M295" s="350" t="str">
        <f t="shared" si="57"/>
        <v/>
      </c>
      <c r="N295" s="350">
        <f t="shared" si="58"/>
        <v>63</v>
      </c>
      <c r="O295" s="351" t="str" cm="1">
        <f t="array" ref="O295" xml:space="preserve"> IFERROR( INDEX(聲母資料表, $M295, O$5), "")</f>
        <v/>
      </c>
      <c r="P295" s="351" t="str" cm="1">
        <f t="array" ref="P295" xml:space="preserve"> IFERROR( INDEX(韻母資料表, $N295, P$5), "")</f>
        <v>公</v>
      </c>
      <c r="Q295" s="352">
        <f t="shared" si="59"/>
        <v>7</v>
      </c>
      <c r="R295" s="395" t="str">
        <f t="shared" si="66"/>
        <v>一</v>
      </c>
      <c r="S295" s="351" t="str" cm="1">
        <f t="array" ref="S295" xml:space="preserve"> IFERROR( INDEX(調符字母, Q295, 1), "")</f>
        <v>o</v>
      </c>
      <c r="T295" s="352">
        <f t="shared" si="60"/>
        <v>4</v>
      </c>
      <c r="U295" s="373" t="str" cm="1">
        <f t="array" ref="U295" xml:space="preserve"> IFERROR( INDEX(聲調對照表, $T295, $E295), "" )</f>
        <v>o</v>
      </c>
      <c r="W295" s="380" t="str" cm="1">
        <f t="array" ref="W295" xml:space="preserve"> IFERROR( IF( INDEX(聲母資料表, $M295, W$5)=0, "", INDEX(聲母資料表, $M295, W$5) ), "")</f>
        <v/>
      </c>
      <c r="X295" s="380" t="str" cm="1">
        <f t="array" ref="X295" xml:space="preserve"> IFERROR( INDEX(韻母資料表, $N295, X$5), "" )</f>
        <v>ㆲ</v>
      </c>
      <c r="Y295" s="380" t="str" cm="1">
        <f t="array" ref="Y295" xml:space="preserve"> IFERROR( IF($E295="", "", INDEX(方音聲調符號表, 1, $E295) ), "" )</f>
        <v/>
      </c>
      <c r="AA295" s="380" t="str" cm="1">
        <f t="array" ref="AA295" xml:space="preserve"> IFERROR( IF( INDEX(聲母資料表, $M295, AA$5)=0, "", INDEX(聲母資料表, $M295, AA$5) ), "")</f>
        <v/>
      </c>
      <c r="AB295" s="380" t="str" cm="1">
        <f t="array" ref="AB295" xml:space="preserve"> IFERROR( INDEX(韻母資料表, $N295, AB$5), "" )</f>
        <v>ong</v>
      </c>
      <c r="AC295" s="380" t="str">
        <f t="shared" si="67"/>
        <v>ong</v>
      </c>
      <c r="AE295" s="380" t="str" cm="1">
        <f t="array" ref="AE295" xml:space="preserve"> IFERROR( IF( INDEX(聲母資料表, $M295, AE$5)=0, "", INDEX(聲母資料表, $M295, AE$5) ), "")</f>
        <v/>
      </c>
      <c r="AF295" s="380" t="str" cm="1">
        <f t="array" ref="AF295" xml:space="preserve"> IFERROR( INDEX(韻母資料表, $N295, AF$5), "" )</f>
        <v>ong</v>
      </c>
      <c r="AG295" s="380" t="str">
        <f t="shared" si="68"/>
        <v>ong</v>
      </c>
      <c r="AI295" s="380" t="str" cm="1">
        <f t="array" ref="AI295" xml:space="preserve"> IFERROR( IF( INDEX(聲母資料表, $M295, AI$5)=0, "", INDEX(聲母資料表, $M295, AI$5) ), "")</f>
        <v/>
      </c>
      <c r="AJ295" s="380" t="str" cm="1">
        <f t="array" ref="AJ295" xml:space="preserve"> IFERROR( INDEX(韻母資料表, $N295, AJ$5), "" )</f>
        <v>ong</v>
      </c>
      <c r="AK295" s="373" t="str" cm="1">
        <f t="array" ref="AK295" xml:space="preserve"> IFERROR( INDEX(閩拚聲調符號表, $T295, $E295), "" )</f>
        <v>ō</v>
      </c>
      <c r="AL295" s="380" t="str">
        <f t="shared" si="69"/>
        <v>ōng</v>
      </c>
    </row>
    <row r="296" spans="1:38">
      <c r="A296" s="333">
        <f t="shared" si="56"/>
        <v>289</v>
      </c>
      <c r="B296" s="334" t="s">
        <v>303</v>
      </c>
      <c r="C296" s="335"/>
      <c r="D296" s="335"/>
      <c r="E296" s="336"/>
      <c r="F296" s="400" t="str" cm="1">
        <f t="array" aca="1" ref="F296" ca="1" xml:space="preserve"> IF($D296="", "", $B296 &amp; " (" &amp; INDIRECT(ADDRESS( ROW(), COLUMN() + F$5 )) &amp; ") " )</f>
        <v/>
      </c>
      <c r="G296" s="337" t="str">
        <f t="shared" si="61"/>
        <v/>
      </c>
      <c r="H296" s="394" t="str">
        <f t="shared" si="62"/>
        <v/>
      </c>
      <c r="I296" s="396" t="str">
        <f t="shared" si="63"/>
        <v/>
      </c>
      <c r="J296" s="381" t="str">
        <f t="shared" si="64"/>
        <v/>
      </c>
      <c r="K296" s="338" t="str">
        <f t="shared" si="65"/>
        <v/>
      </c>
      <c r="L296" s="349"/>
      <c r="M296" s="350" t="str">
        <f t="shared" si="57"/>
        <v/>
      </c>
      <c r="N296" s="350" t="str">
        <f t="shared" si="58"/>
        <v/>
      </c>
      <c r="O296" s="351" t="str" cm="1">
        <f t="array" ref="O296" xml:space="preserve"> IFERROR( INDEX(聲母資料表, $M296, O$5), "")</f>
        <v/>
      </c>
      <c r="P296" s="351" t="str" cm="1">
        <f t="array" ref="P296" xml:space="preserve"> IFERROR( INDEX(韻母資料表, $N296, P$5), "")</f>
        <v/>
      </c>
      <c r="Q296" s="352" t="str">
        <f t="shared" si="59"/>
        <v/>
      </c>
      <c r="R296" s="395" t="str">
        <f t="shared" si="66"/>
        <v/>
      </c>
      <c r="S296" s="351" t="str" cm="1">
        <f t="array" ref="S296" xml:space="preserve"> IFERROR( INDEX(調符字母, Q296, 1), "")</f>
        <v/>
      </c>
      <c r="T296" s="352" t="str">
        <f t="shared" si="60"/>
        <v/>
      </c>
      <c r="U296" s="373" t="str" cm="1">
        <f t="array" ref="U296" xml:space="preserve"> IFERROR( INDEX(聲調對照表, $T296, $E296), "" )</f>
        <v/>
      </c>
      <c r="W296" s="380" t="str" cm="1">
        <f t="array" ref="W296" xml:space="preserve"> IFERROR( IF( INDEX(聲母資料表, $M296, W$5)=0, "", INDEX(聲母資料表, $M296, W$5) ), "")</f>
        <v/>
      </c>
      <c r="X296" s="380" t="str" cm="1">
        <f t="array" ref="X296" xml:space="preserve"> IFERROR( INDEX(韻母資料表, $N296, X$5), "" )</f>
        <v/>
      </c>
      <c r="Y296" s="380" t="str" cm="1">
        <f t="array" ref="Y296" xml:space="preserve"> IFERROR( IF($E296="", "", INDEX(方音聲調符號表, 1, $E296) ), "" )</f>
        <v/>
      </c>
      <c r="AA296" s="380" t="str" cm="1">
        <f t="array" ref="AA296" xml:space="preserve"> IFERROR( IF( INDEX(聲母資料表, $M296, AA$5)=0, "", INDEX(聲母資料表, $M296, AA$5) ), "")</f>
        <v/>
      </c>
      <c r="AB296" s="380" t="str" cm="1">
        <f t="array" ref="AB296" xml:space="preserve"> IFERROR( INDEX(韻母資料表, $N296, AB$5), "" )</f>
        <v/>
      </c>
      <c r="AC296" s="380" t="str">
        <f t="shared" si="67"/>
        <v/>
      </c>
      <c r="AE296" s="380" t="str" cm="1">
        <f t="array" ref="AE296" xml:space="preserve"> IFERROR( IF( INDEX(聲母資料表, $M296, AE$5)=0, "", INDEX(聲母資料表, $M296, AE$5) ), "")</f>
        <v/>
      </c>
      <c r="AF296" s="380" t="str" cm="1">
        <f t="array" ref="AF296" xml:space="preserve"> IFERROR( INDEX(韻母資料表, $N296, AF$5), "" )</f>
        <v/>
      </c>
      <c r="AG296" s="380" t="str">
        <f t="shared" si="68"/>
        <v/>
      </c>
      <c r="AI296" s="380" t="str" cm="1">
        <f t="array" ref="AI296" xml:space="preserve"> IFERROR( IF( INDEX(聲母資料表, $M296, AI$5)=0, "", INDEX(聲母資料表, $M296, AI$5) ), "")</f>
        <v/>
      </c>
      <c r="AJ296" s="380" t="str" cm="1">
        <f t="array" ref="AJ296" xml:space="preserve"> IFERROR( INDEX(韻母資料表, $N296, AJ$5), "" )</f>
        <v/>
      </c>
      <c r="AK296" s="373" t="str" cm="1">
        <f t="array" ref="AK296" xml:space="preserve"> IFERROR( INDEX(閩拚聲調符號表, $T296, $E296), "" )</f>
        <v/>
      </c>
      <c r="AL296" s="380" t="str">
        <f t="shared" si="69"/>
        <v/>
      </c>
    </row>
    <row r="297" spans="1:38">
      <c r="A297" s="333">
        <f t="shared" si="56"/>
        <v>290</v>
      </c>
      <c r="B297" s="334" t="s">
        <v>488</v>
      </c>
      <c r="C297" s="335" t="s">
        <v>326</v>
      </c>
      <c r="D297" s="335" t="s">
        <v>70</v>
      </c>
      <c r="E297" s="336">
        <v>7</v>
      </c>
      <c r="F297" s="400" t="str" cm="1">
        <f t="array" aca="1" ref="F297" ca="1" xml:space="preserve"> IF($D297="", "", $B297 &amp; " (" &amp; INDIRECT(ADDRESS( ROW(), COLUMN() + F$5 )) &amp; ") " )</f>
        <v xml:space="preserve">皓 (ㄏㄜ˫) </v>
      </c>
      <c r="G297" s="337" t="str">
        <f t="shared" si="61"/>
        <v>高七喜</v>
      </c>
      <c r="H297" s="394" t="str">
        <f t="shared" si="62"/>
        <v>hō</v>
      </c>
      <c r="I297" s="396" t="str">
        <f t="shared" si="63"/>
        <v>hō</v>
      </c>
      <c r="J297" s="381" t="str">
        <f t="shared" si="64"/>
        <v>hō</v>
      </c>
      <c r="K297" s="338" t="str">
        <f t="shared" si="65"/>
        <v>ㄏㄜ˫</v>
      </c>
      <c r="L297" s="349"/>
      <c r="M297" s="350">
        <f t="shared" si="57"/>
        <v>21</v>
      </c>
      <c r="N297" s="350">
        <f t="shared" si="58"/>
        <v>55</v>
      </c>
      <c r="O297" s="351" t="str" cm="1">
        <f t="array" ref="O297" xml:space="preserve"> IFERROR( INDEX(聲母資料表, $M297, O$5), "")</f>
        <v>喜</v>
      </c>
      <c r="P297" s="351" t="str" cm="1">
        <f t="array" ref="P297" xml:space="preserve"> IFERROR( INDEX(韻母資料表, $N297, P$5), "")</f>
        <v>高</v>
      </c>
      <c r="Q297" s="352">
        <f t="shared" si="59"/>
        <v>15</v>
      </c>
      <c r="R297" s="395" t="str">
        <f t="shared" si="66"/>
        <v>七</v>
      </c>
      <c r="S297" s="351" t="str" cm="1">
        <f t="array" ref="S297" xml:space="preserve"> IFERROR( INDEX(調符字母, Q297, 1), "")</f>
        <v>o</v>
      </c>
      <c r="T297" s="352">
        <f t="shared" si="60"/>
        <v>4</v>
      </c>
      <c r="U297" s="373" t="str" cm="1">
        <f t="array" ref="U297" xml:space="preserve"> IFERROR( INDEX(聲調對照表, $T297, $E297), "" )</f>
        <v>ō</v>
      </c>
      <c r="W297" s="380" t="str" cm="1">
        <f t="array" ref="W297" xml:space="preserve"> IFERROR( IF( INDEX(聲母資料表, $M297, W$5)=0, "", INDEX(聲母資料表, $M297, W$5) ), "")</f>
        <v>ㄏ</v>
      </c>
      <c r="X297" s="380" t="str" cm="1">
        <f t="array" ref="X297" xml:space="preserve"> IFERROR( INDEX(韻母資料表, $N297, X$5), "" )</f>
        <v>ㄜ</v>
      </c>
      <c r="Y297" s="380" t="str" cm="1">
        <f t="array" ref="Y297" xml:space="preserve"> IFERROR( IF($E297="", "", INDEX(方音聲調符號表, 1, $E297) ), "" )</f>
        <v>˫</v>
      </c>
      <c r="AA297" s="380" t="str" cm="1">
        <f t="array" ref="AA297" xml:space="preserve"> IFERROR( IF( INDEX(聲母資料表, $M297, AA$5)=0, "", INDEX(聲母資料表, $M297, AA$5) ), "")</f>
        <v>h</v>
      </c>
      <c r="AB297" s="380" t="str" cm="1">
        <f t="array" ref="AB297" xml:space="preserve"> IFERROR( INDEX(韻母資料表, $N297, AB$5), "" )</f>
        <v>o</v>
      </c>
      <c r="AC297" s="380" t="str">
        <f t="shared" si="67"/>
        <v>ō</v>
      </c>
      <c r="AE297" s="380" t="str" cm="1">
        <f t="array" ref="AE297" xml:space="preserve"> IFERROR( IF( INDEX(聲母資料表, $M297, AE$5)=0, "", INDEX(聲母資料表, $M297, AE$5) ), "")</f>
        <v>h</v>
      </c>
      <c r="AF297" s="380" t="str" cm="1">
        <f t="array" ref="AF297" xml:space="preserve"> IFERROR( INDEX(韻母資料表, $N297, AF$5), "" )</f>
        <v>o</v>
      </c>
      <c r="AG297" s="380" t="str">
        <f t="shared" si="68"/>
        <v>ō</v>
      </c>
      <c r="AI297" s="380" t="str" cm="1">
        <f t="array" ref="AI297" xml:space="preserve"> IFERROR( IF( INDEX(聲母資料表, $M297, AI$5)=0, "", INDEX(聲母資料表, $M297, AI$5) ), "")</f>
        <v>h</v>
      </c>
      <c r="AJ297" s="380" t="str" cm="1">
        <f t="array" ref="AJ297" xml:space="preserve"> IFERROR( INDEX(韻母資料表, $N297, AJ$5), "" )</f>
        <v>o</v>
      </c>
      <c r="AK297" s="373" t="str" cm="1">
        <f t="array" ref="AK297" xml:space="preserve"> IFERROR( INDEX(閩拚聲調符號表, $T297, $E297), "" )</f>
        <v>ō</v>
      </c>
      <c r="AL297" s="380" t="str">
        <f t="shared" si="69"/>
        <v>ō</v>
      </c>
    </row>
    <row r="298" spans="1:38">
      <c r="A298" s="333">
        <f t="shared" si="56"/>
        <v>291</v>
      </c>
      <c r="B298" s="334" t="s">
        <v>414</v>
      </c>
      <c r="C298" s="335" t="s">
        <v>288</v>
      </c>
      <c r="D298" s="335" t="s">
        <v>83</v>
      </c>
      <c r="E298" s="336">
        <v>8</v>
      </c>
      <c r="F298" s="400" t="str" cm="1">
        <f t="array" aca="1" ref="F298" ca="1" xml:space="preserve"> IF($D298="", "", $B298 &amp; " (" &amp; INDIRECT(ADDRESS( ROW(), COLUMN() + F$5 )) &amp; ") " )</f>
        <v xml:space="preserve">月 (ㄍㄨㄚㆵ˙) </v>
      </c>
      <c r="G298" s="337" t="str">
        <f t="shared" si="61"/>
        <v>觀八求</v>
      </c>
      <c r="H298" s="394" t="str">
        <f t="shared" si="62"/>
        <v>kua̍t</v>
      </c>
      <c r="I298" s="396" t="str">
        <f t="shared" si="63"/>
        <v>kua̍t</v>
      </c>
      <c r="J298" s="381" t="str">
        <f t="shared" si="64"/>
        <v>guát</v>
      </c>
      <c r="K298" s="338" t="str">
        <f t="shared" si="65"/>
        <v>ㄍㄨㄚㆵ˙</v>
      </c>
      <c r="L298" s="349"/>
      <c r="M298" s="350">
        <f t="shared" si="57"/>
        <v>9</v>
      </c>
      <c r="N298" s="350">
        <f t="shared" si="58"/>
        <v>75</v>
      </c>
      <c r="O298" s="351" t="str" cm="1">
        <f t="array" ref="O298" xml:space="preserve"> IFERROR( INDEX(聲母資料表, $M298, O$5), "")</f>
        <v>求</v>
      </c>
      <c r="P298" s="351" t="str" cm="1">
        <f t="array" ref="P298" xml:space="preserve"> IFERROR( INDEX(韻母資料表, $N298, P$5), "")</f>
        <v>觀</v>
      </c>
      <c r="Q298" s="352">
        <f t="shared" si="59"/>
        <v>10</v>
      </c>
      <c r="R298" s="395" t="str">
        <f t="shared" si="66"/>
        <v>八</v>
      </c>
      <c r="S298" s="351" t="str" cm="1">
        <f t="array" ref="S298" xml:space="preserve"> IFERROR( INDEX(調符字母, Q298, 1), "")</f>
        <v>a</v>
      </c>
      <c r="T298" s="352">
        <f t="shared" si="60"/>
        <v>1</v>
      </c>
      <c r="U298" s="373" t="str" cm="1">
        <f t="array" ref="U298" xml:space="preserve"> IFERROR( INDEX(聲調對照表, $T298, $E298), "" )</f>
        <v>a̍</v>
      </c>
      <c r="W298" s="380" t="str" cm="1">
        <f t="array" ref="W298" xml:space="preserve"> IFERROR( IF( INDEX(聲母資料表, $M298, W$5)=0, "", INDEX(聲母資料表, $M298, W$5) ), "")</f>
        <v>ㄍ</v>
      </c>
      <c r="X298" s="380" t="str" cm="1">
        <f t="array" ref="X298" xml:space="preserve"> IFERROR( INDEX(韻母資料表, $N298, X$5), "" )</f>
        <v>ㄨㄚㆵ</v>
      </c>
      <c r="Y298" s="380" t="str" cm="1">
        <f t="array" ref="Y298" xml:space="preserve"> IFERROR( IF($E298="", "", INDEX(方音聲調符號表, 1, $E298) ), "" )</f>
        <v>˙</v>
      </c>
      <c r="AA298" s="380" t="str" cm="1">
        <f t="array" ref="AA298" xml:space="preserve"> IFERROR( IF( INDEX(聲母資料表, $M298, AA$5)=0, "", INDEX(聲母資料表, $M298, AA$5) ), "")</f>
        <v>k</v>
      </c>
      <c r="AB298" s="380" t="str" cm="1">
        <f t="array" ref="AB298" xml:space="preserve"> IFERROR( INDEX(韻母資料表, $N298, AB$5), "" )</f>
        <v>uat</v>
      </c>
      <c r="AC298" s="380" t="str">
        <f t="shared" si="67"/>
        <v>ua̍t</v>
      </c>
      <c r="AE298" s="380" t="str" cm="1">
        <f t="array" ref="AE298" xml:space="preserve"> IFERROR( IF( INDEX(聲母資料表, $M298, AE$5)=0, "", INDEX(聲母資料表, $M298, AE$5) ), "")</f>
        <v>k</v>
      </c>
      <c r="AF298" s="380" t="str" cm="1">
        <f t="array" ref="AF298" xml:space="preserve"> IFERROR( INDEX(韻母資料表, $N298, AF$5), "" )</f>
        <v>uat</v>
      </c>
      <c r="AG298" s="380" t="str">
        <f t="shared" si="68"/>
        <v>ua̍t</v>
      </c>
      <c r="AI298" s="380" t="str" cm="1">
        <f t="array" ref="AI298" xml:space="preserve"> IFERROR( IF( INDEX(聲母資料表, $M298, AI$5)=0, "", INDEX(聲母資料表, $M298, AI$5) ), "")</f>
        <v>g</v>
      </c>
      <c r="AJ298" s="380" t="str" cm="1">
        <f t="array" ref="AJ298" xml:space="preserve"> IFERROR( INDEX(韻母資料表, $N298, AJ$5), "" )</f>
        <v>uat</v>
      </c>
      <c r="AK298" s="373" t="str" cm="1">
        <f t="array" ref="AK298" xml:space="preserve"> IFERROR( INDEX(閩拚聲調符號表, $T298, $E298), "" )</f>
        <v>á</v>
      </c>
      <c r="AL298" s="380" t="str">
        <f t="shared" si="69"/>
        <v>uát</v>
      </c>
    </row>
    <row r="299" spans="1:38">
      <c r="A299" s="333">
        <f t="shared" si="56"/>
        <v>292</v>
      </c>
      <c r="B299" s="334" t="s">
        <v>380</v>
      </c>
      <c r="C299" s="335" t="s">
        <v>302</v>
      </c>
      <c r="D299" s="335" t="s">
        <v>41</v>
      </c>
      <c r="E299" s="336">
        <v>1</v>
      </c>
      <c r="F299" s="400" t="str" cm="1">
        <f t="array" aca="1" ref="F299" ca="1" xml:space="preserve"> IF($D299="", "", $B299 &amp; " (" &amp; INDIRECT(ADDRESS( ROW(), COLUMN() + F$5 )) &amp; ") " )</f>
        <v xml:space="preserve">千 (ㄧㄢ) </v>
      </c>
      <c r="G299" s="337" t="str">
        <f t="shared" si="61"/>
        <v>堅一</v>
      </c>
      <c r="H299" s="394" t="str">
        <f t="shared" si="62"/>
        <v>ian</v>
      </c>
      <c r="I299" s="396" t="str">
        <f t="shared" si="63"/>
        <v>ian</v>
      </c>
      <c r="J299" s="381" t="str">
        <f t="shared" si="64"/>
        <v>iān</v>
      </c>
      <c r="K299" s="338" t="str">
        <f t="shared" si="65"/>
        <v>ㄧㄢ</v>
      </c>
      <c r="L299" s="349"/>
      <c r="M299" s="350" t="str">
        <f t="shared" si="57"/>
        <v/>
      </c>
      <c r="N299" s="350">
        <f t="shared" si="58"/>
        <v>31</v>
      </c>
      <c r="O299" s="351" t="str" cm="1">
        <f t="array" ref="O299" xml:space="preserve"> IFERROR( INDEX(聲母資料表, $M299, O$5), "")</f>
        <v/>
      </c>
      <c r="P299" s="351" t="str" cm="1">
        <f t="array" ref="P299" xml:space="preserve"> IFERROR( INDEX(韻母資料表, $N299, P$5), "")</f>
        <v>堅</v>
      </c>
      <c r="Q299" s="352">
        <f t="shared" si="59"/>
        <v>2</v>
      </c>
      <c r="R299" s="395" t="str">
        <f t="shared" si="66"/>
        <v>一</v>
      </c>
      <c r="S299" s="351" t="str" cm="1">
        <f t="array" ref="S299" xml:space="preserve"> IFERROR( INDEX(調符字母, Q299, 1), "")</f>
        <v>a</v>
      </c>
      <c r="T299" s="352">
        <f t="shared" si="60"/>
        <v>1</v>
      </c>
      <c r="U299" s="373" t="str" cm="1">
        <f t="array" ref="U299" xml:space="preserve"> IFERROR( INDEX(聲調對照表, $T299, $E299), "" )</f>
        <v>a</v>
      </c>
      <c r="W299" s="380" t="str" cm="1">
        <f t="array" ref="W299" xml:space="preserve"> IFERROR( IF( INDEX(聲母資料表, $M299, W$5)=0, "", INDEX(聲母資料表, $M299, W$5) ), "")</f>
        <v/>
      </c>
      <c r="X299" s="380" t="str" cm="1">
        <f t="array" ref="X299" xml:space="preserve"> IFERROR( INDEX(韻母資料表, $N299, X$5), "" )</f>
        <v>ㄧㄢ</v>
      </c>
      <c r="Y299" s="380" t="str" cm="1">
        <f t="array" ref="Y299" xml:space="preserve"> IFERROR( IF($E299="", "", INDEX(方音聲調符號表, 1, $E299) ), "" )</f>
        <v/>
      </c>
      <c r="AA299" s="380" t="str" cm="1">
        <f t="array" ref="AA299" xml:space="preserve"> IFERROR( IF( INDEX(聲母資料表, $M299, AA$5)=0, "", INDEX(聲母資料表, $M299, AA$5) ), "")</f>
        <v/>
      </c>
      <c r="AB299" s="380" t="str" cm="1">
        <f t="array" ref="AB299" xml:space="preserve"> IFERROR( INDEX(韻母資料表, $N299, AB$5), "" )</f>
        <v>ian</v>
      </c>
      <c r="AC299" s="380" t="str">
        <f t="shared" si="67"/>
        <v>ian</v>
      </c>
      <c r="AE299" s="380" t="str" cm="1">
        <f t="array" ref="AE299" xml:space="preserve"> IFERROR( IF( INDEX(聲母資料表, $M299, AE$5)=0, "", INDEX(聲母資料表, $M299, AE$5) ), "")</f>
        <v/>
      </c>
      <c r="AF299" s="380" t="str" cm="1">
        <f t="array" ref="AF299" xml:space="preserve"> IFERROR( INDEX(韻母資料表, $N299, AF$5), "" )</f>
        <v>ian</v>
      </c>
      <c r="AG299" s="380" t="str">
        <f t="shared" si="68"/>
        <v>ian</v>
      </c>
      <c r="AI299" s="380" t="str" cm="1">
        <f t="array" ref="AI299" xml:space="preserve"> IFERROR( IF( INDEX(聲母資料表, $M299, AI$5)=0, "", INDEX(聲母資料表, $M299, AI$5) ), "")</f>
        <v/>
      </c>
      <c r="AJ299" s="380" t="str" cm="1">
        <f t="array" ref="AJ299" xml:space="preserve"> IFERROR( INDEX(韻母資料表, $N299, AJ$5), "" )</f>
        <v>ian</v>
      </c>
      <c r="AK299" s="373" t="str" cm="1">
        <f t="array" ref="AK299" xml:space="preserve"> IFERROR( INDEX(閩拚聲調符號表, $T299, $E299), "" )</f>
        <v>ā</v>
      </c>
      <c r="AL299" s="380" t="str">
        <f t="shared" si="69"/>
        <v>iān</v>
      </c>
    </row>
    <row r="300" spans="1:38">
      <c r="A300" s="333">
        <f t="shared" si="56"/>
        <v>293</v>
      </c>
      <c r="B300" s="334" t="s">
        <v>489</v>
      </c>
      <c r="C300" s="335" t="s">
        <v>292</v>
      </c>
      <c r="D300" s="335" t="s">
        <v>49</v>
      </c>
      <c r="E300" s="336">
        <v>2</v>
      </c>
      <c r="F300" s="400" t="str" cm="1">
        <f t="array" aca="1" ref="F300" ca="1" xml:space="preserve"> IF($D300="", "", $B300 &amp; " (" &amp; INDIRECT(ADDRESS( ROW(), COLUMN() + F$5 )) &amp; ") " )</f>
        <v xml:space="preserve">里 (ㄌㄧˋ) </v>
      </c>
      <c r="G300" s="337" t="str">
        <f t="shared" si="61"/>
        <v>居二柳</v>
      </c>
      <c r="H300" s="394" t="str">
        <f t="shared" si="62"/>
        <v>lí</v>
      </c>
      <c r="I300" s="396" t="str">
        <f t="shared" si="63"/>
        <v>lí</v>
      </c>
      <c r="J300" s="381" t="str">
        <f t="shared" si="64"/>
        <v>lí</v>
      </c>
      <c r="K300" s="338" t="str">
        <f t="shared" si="65"/>
        <v>ㄌㄧˋ</v>
      </c>
      <c r="L300" s="349"/>
      <c r="M300" s="350">
        <f t="shared" si="57"/>
        <v>8</v>
      </c>
      <c r="N300" s="350">
        <f t="shared" si="58"/>
        <v>23</v>
      </c>
      <c r="O300" s="351" t="str" cm="1">
        <f t="array" ref="O300" xml:space="preserve"> IFERROR( INDEX(聲母資料表, $M300, O$5), "")</f>
        <v>柳</v>
      </c>
      <c r="P300" s="351" t="str" cm="1">
        <f t="array" ref="P300" xml:space="preserve"> IFERROR( INDEX(韻母資料表, $N300, P$5), "")</f>
        <v>居</v>
      </c>
      <c r="Q300" s="352">
        <f t="shared" si="59"/>
        <v>29</v>
      </c>
      <c r="R300" s="395" t="str">
        <f t="shared" si="66"/>
        <v>二</v>
      </c>
      <c r="S300" s="351" t="str" cm="1">
        <f t="array" ref="S300" xml:space="preserve"> IFERROR( INDEX(調符字母, Q300, 1), "")</f>
        <v>i</v>
      </c>
      <c r="T300" s="352">
        <f t="shared" si="60"/>
        <v>3</v>
      </c>
      <c r="U300" s="373" t="str" cm="1">
        <f t="array" ref="U300" xml:space="preserve"> IFERROR( INDEX(聲調對照表, $T300, $E300), "" )</f>
        <v>í</v>
      </c>
      <c r="W300" s="380" t="str" cm="1">
        <f t="array" ref="W300" xml:space="preserve"> IFERROR( IF( INDEX(聲母資料表, $M300, W$5)=0, "", INDEX(聲母資料表, $M300, W$5) ), "")</f>
        <v>ㄌ</v>
      </c>
      <c r="X300" s="380" t="str" cm="1">
        <f t="array" ref="X300" xml:space="preserve"> IFERROR( INDEX(韻母資料表, $N300, X$5), "" )</f>
        <v>ㄧ</v>
      </c>
      <c r="Y300" s="380" t="str" cm="1">
        <f t="array" ref="Y300" xml:space="preserve"> IFERROR( IF($E300="", "", INDEX(方音聲調符號表, 1, $E300) ), "" )</f>
        <v>ˋ</v>
      </c>
      <c r="AA300" s="380" t="str" cm="1">
        <f t="array" ref="AA300" xml:space="preserve"> IFERROR( IF( INDEX(聲母資料表, $M300, AA$5)=0, "", INDEX(聲母資料表, $M300, AA$5) ), "")</f>
        <v>l</v>
      </c>
      <c r="AB300" s="380" t="str" cm="1">
        <f t="array" ref="AB300" xml:space="preserve"> IFERROR( INDEX(韻母資料表, $N300, AB$5), "" )</f>
        <v>i</v>
      </c>
      <c r="AC300" s="380" t="str">
        <f t="shared" si="67"/>
        <v>í</v>
      </c>
      <c r="AE300" s="380" t="str" cm="1">
        <f t="array" ref="AE300" xml:space="preserve"> IFERROR( IF( INDEX(聲母資料表, $M300, AE$5)=0, "", INDEX(聲母資料表, $M300, AE$5) ), "")</f>
        <v>l</v>
      </c>
      <c r="AF300" s="380" t="str" cm="1">
        <f t="array" ref="AF300" xml:space="preserve"> IFERROR( INDEX(韻母資料表, $N300, AF$5), "" )</f>
        <v>i</v>
      </c>
      <c r="AG300" s="380" t="str">
        <f t="shared" si="68"/>
        <v>í</v>
      </c>
      <c r="AI300" s="380" t="str" cm="1">
        <f t="array" ref="AI300" xml:space="preserve"> IFERROR( IF( INDEX(聲母資料表, $M300, AI$5)=0, "", INDEX(聲母資料表, $M300, AI$5) ), "")</f>
        <v>l</v>
      </c>
      <c r="AJ300" s="380" t="str" cm="1">
        <f t="array" ref="AJ300" xml:space="preserve"> IFERROR( INDEX(韻母資料表, $N300, AJ$5), "" )</f>
        <v>i</v>
      </c>
      <c r="AK300" s="373" t="str" cm="1">
        <f t="array" ref="AK300" xml:space="preserve"> IFERROR( INDEX(閩拚聲調符號表, $T300, $E300), "" )</f>
        <v>í</v>
      </c>
      <c r="AL300" s="380" t="str">
        <f t="shared" si="69"/>
        <v>í</v>
      </c>
    </row>
    <row r="301" spans="1:38">
      <c r="A301" s="333">
        <f t="shared" si="56"/>
        <v>294</v>
      </c>
      <c r="B301" s="334" t="s">
        <v>303</v>
      </c>
      <c r="C301" s="335"/>
      <c r="D301" s="335"/>
      <c r="E301" s="336"/>
      <c r="F301" s="400" t="str" cm="1">
        <f t="array" aca="1" ref="F301" ca="1" xml:space="preserve"> IF($D301="", "", $B301 &amp; " (" &amp; INDIRECT(ADDRESS( ROW(), COLUMN() + F$5 )) &amp; ") " )</f>
        <v/>
      </c>
      <c r="G301" s="337" t="str">
        <f t="shared" si="61"/>
        <v/>
      </c>
      <c r="H301" s="394" t="str">
        <f t="shared" si="62"/>
        <v/>
      </c>
      <c r="I301" s="396" t="str">
        <f t="shared" si="63"/>
        <v/>
      </c>
      <c r="J301" s="381" t="str">
        <f t="shared" si="64"/>
        <v/>
      </c>
      <c r="K301" s="338" t="str">
        <f t="shared" si="65"/>
        <v/>
      </c>
      <c r="L301" s="349"/>
      <c r="M301" s="350" t="str">
        <f t="shared" si="57"/>
        <v/>
      </c>
      <c r="N301" s="350" t="str">
        <f t="shared" si="58"/>
        <v/>
      </c>
      <c r="O301" s="351" t="str" cm="1">
        <f t="array" ref="O301" xml:space="preserve"> IFERROR( INDEX(聲母資料表, $M301, O$5), "")</f>
        <v/>
      </c>
      <c r="P301" s="351" t="str" cm="1">
        <f t="array" ref="P301" xml:space="preserve"> IFERROR( INDEX(韻母資料表, $N301, P$5), "")</f>
        <v/>
      </c>
      <c r="Q301" s="352" t="str">
        <f t="shared" si="59"/>
        <v/>
      </c>
      <c r="R301" s="395" t="str">
        <f t="shared" si="66"/>
        <v/>
      </c>
      <c r="S301" s="351" t="str" cm="1">
        <f t="array" ref="S301" xml:space="preserve"> IFERROR( INDEX(調符字母, Q301, 1), "")</f>
        <v/>
      </c>
      <c r="T301" s="352" t="str">
        <f t="shared" si="60"/>
        <v/>
      </c>
      <c r="U301" s="373" t="str" cm="1">
        <f t="array" ref="U301" xml:space="preserve"> IFERROR( INDEX(聲調對照表, $T301, $E301), "" )</f>
        <v/>
      </c>
      <c r="W301" s="380" t="str" cm="1">
        <f t="array" ref="W301" xml:space="preserve"> IFERROR( IF( INDEX(聲母資料表, $M301, W$5)=0, "", INDEX(聲母資料表, $M301, W$5) ), "")</f>
        <v/>
      </c>
      <c r="X301" s="380" t="str" cm="1">
        <f t="array" ref="X301" xml:space="preserve"> IFERROR( INDEX(韻母資料表, $N301, X$5), "" )</f>
        <v/>
      </c>
      <c r="Y301" s="380" t="str" cm="1">
        <f t="array" ref="Y301" xml:space="preserve"> IFERROR( IF($E301="", "", INDEX(方音聲調符號表, 1, $E301) ), "" )</f>
        <v/>
      </c>
      <c r="AA301" s="380" t="str" cm="1">
        <f t="array" ref="AA301" xml:space="preserve"> IFERROR( IF( INDEX(聲母資料表, $M301, AA$5)=0, "", INDEX(聲母資料表, $M301, AA$5) ), "")</f>
        <v/>
      </c>
      <c r="AB301" s="380" t="str" cm="1">
        <f t="array" ref="AB301" xml:space="preserve"> IFERROR( INDEX(韻母資料表, $N301, AB$5), "" )</f>
        <v/>
      </c>
      <c r="AC301" s="380" t="str">
        <f t="shared" si="67"/>
        <v/>
      </c>
      <c r="AE301" s="380" t="str" cm="1">
        <f t="array" ref="AE301" xml:space="preserve"> IFERROR( IF( INDEX(聲母資料表, $M301, AE$5)=0, "", INDEX(聲母資料表, $M301, AE$5) ), "")</f>
        <v/>
      </c>
      <c r="AF301" s="380" t="str" cm="1">
        <f t="array" ref="AF301" xml:space="preserve"> IFERROR( INDEX(韻母資料表, $N301, AF$5), "" )</f>
        <v/>
      </c>
      <c r="AG301" s="380" t="str">
        <f t="shared" si="68"/>
        <v/>
      </c>
      <c r="AI301" s="380" t="str" cm="1">
        <f t="array" ref="AI301" xml:space="preserve"> IFERROR( IF( INDEX(聲母資料表, $M301, AI$5)=0, "", INDEX(聲母資料表, $M301, AI$5) ), "")</f>
        <v/>
      </c>
      <c r="AJ301" s="380" t="str" cm="1">
        <f t="array" ref="AJ301" xml:space="preserve"> IFERROR( INDEX(韻母資料表, $N301, AJ$5), "" )</f>
        <v/>
      </c>
      <c r="AK301" s="373" t="str" cm="1">
        <f t="array" ref="AK301" xml:space="preserve"> IFERROR( INDEX(閩拚聲調符號表, $T301, $E301), "" )</f>
        <v/>
      </c>
      <c r="AL301" s="380" t="str">
        <f t="shared" si="69"/>
        <v/>
      </c>
    </row>
    <row r="302" spans="1:38">
      <c r="A302" s="333">
        <f t="shared" si="56"/>
        <v>295</v>
      </c>
      <c r="B302" s="334" t="s">
        <v>490</v>
      </c>
      <c r="C302" s="335" t="s">
        <v>326</v>
      </c>
      <c r="D302" s="335" t="s">
        <v>38</v>
      </c>
      <c r="E302" s="336">
        <v>5</v>
      </c>
      <c r="F302" s="400" t="str" cm="1">
        <f t="array" aca="1" ref="F302" ca="1" xml:space="preserve"> IF($D302="", "", $B302 &amp; " (" &amp; INDIRECT(ADDRESS( ROW(), COLUMN() + F$5 )) &amp; ") " )</f>
        <v xml:space="preserve">浮 (ㄏㄨˊ) </v>
      </c>
      <c r="G302" s="337" t="str">
        <f t="shared" si="61"/>
        <v>艍五喜</v>
      </c>
      <c r="H302" s="394" t="str">
        <f t="shared" si="62"/>
        <v>hû</v>
      </c>
      <c r="I302" s="396" t="str">
        <f t="shared" si="63"/>
        <v>hû</v>
      </c>
      <c r="J302" s="381" t="str">
        <f t="shared" si="64"/>
        <v>hù</v>
      </c>
      <c r="K302" s="338" t="str">
        <f t="shared" si="65"/>
        <v>ㄏㄨˊ</v>
      </c>
      <c r="L302" s="349"/>
      <c r="M302" s="350">
        <f t="shared" si="57"/>
        <v>21</v>
      </c>
      <c r="N302" s="350">
        <f t="shared" si="58"/>
        <v>65</v>
      </c>
      <c r="O302" s="351" t="str" cm="1">
        <f t="array" ref="O302" xml:space="preserve"> IFERROR( INDEX(聲母資料表, $M302, O$5), "")</f>
        <v>喜</v>
      </c>
      <c r="P302" s="351" t="str" cm="1">
        <f t="array" ref="P302" xml:space="preserve"> IFERROR( INDEX(韻母資料表, $N302, P$5), "")</f>
        <v>艍</v>
      </c>
      <c r="Q302" s="352">
        <f t="shared" si="59"/>
        <v>27</v>
      </c>
      <c r="R302" s="395" t="str">
        <f t="shared" si="66"/>
        <v>五</v>
      </c>
      <c r="S302" s="351" t="str" cm="1">
        <f t="array" ref="S302" xml:space="preserve"> IFERROR( INDEX(調符字母, Q302, 1), "")</f>
        <v>u</v>
      </c>
      <c r="T302" s="352">
        <f t="shared" si="60"/>
        <v>6</v>
      </c>
      <c r="U302" s="373" t="str" cm="1">
        <f t="array" ref="U302" xml:space="preserve"> IFERROR( INDEX(聲調對照表, $T302, $E302), "" )</f>
        <v>û</v>
      </c>
      <c r="W302" s="380" t="str" cm="1">
        <f t="array" ref="W302" xml:space="preserve"> IFERROR( IF( INDEX(聲母資料表, $M302, W$5)=0, "", INDEX(聲母資料表, $M302, W$5) ), "")</f>
        <v>ㄏ</v>
      </c>
      <c r="X302" s="380" t="str" cm="1">
        <f t="array" ref="X302" xml:space="preserve"> IFERROR( INDEX(韻母資料表, $N302, X$5), "" )</f>
        <v>ㄨ</v>
      </c>
      <c r="Y302" s="380" t="str" cm="1">
        <f t="array" ref="Y302" xml:space="preserve"> IFERROR( IF($E302="", "", INDEX(方音聲調符號表, 1, $E302) ), "" )</f>
        <v>ˊ</v>
      </c>
      <c r="AA302" s="380" t="str" cm="1">
        <f t="array" ref="AA302" xml:space="preserve"> IFERROR( IF( INDEX(聲母資料表, $M302, AA$5)=0, "", INDEX(聲母資料表, $M302, AA$5) ), "")</f>
        <v>h</v>
      </c>
      <c r="AB302" s="380" t="str" cm="1">
        <f t="array" ref="AB302" xml:space="preserve"> IFERROR( INDEX(韻母資料表, $N302, AB$5), "" )</f>
        <v>u</v>
      </c>
      <c r="AC302" s="380" t="str">
        <f t="shared" si="67"/>
        <v>û</v>
      </c>
      <c r="AE302" s="380" t="str" cm="1">
        <f t="array" ref="AE302" xml:space="preserve"> IFERROR( IF( INDEX(聲母資料表, $M302, AE$5)=0, "", INDEX(聲母資料表, $M302, AE$5) ), "")</f>
        <v>h</v>
      </c>
      <c r="AF302" s="380" t="str" cm="1">
        <f t="array" ref="AF302" xml:space="preserve"> IFERROR( INDEX(韻母資料表, $N302, AF$5), "" )</f>
        <v>u</v>
      </c>
      <c r="AG302" s="380" t="str">
        <f t="shared" si="68"/>
        <v>û</v>
      </c>
      <c r="AI302" s="380" t="str" cm="1">
        <f t="array" ref="AI302" xml:space="preserve"> IFERROR( IF( INDEX(聲母資料表, $M302, AI$5)=0, "", INDEX(聲母資料表, $M302, AI$5) ), "")</f>
        <v>h</v>
      </c>
      <c r="AJ302" s="380" t="str" cm="1">
        <f t="array" ref="AJ302" xml:space="preserve"> IFERROR( INDEX(韻母資料表, $N302, AJ$5), "" )</f>
        <v>u</v>
      </c>
      <c r="AK302" s="373" t="str" cm="1">
        <f t="array" ref="AK302" xml:space="preserve"> IFERROR( INDEX(閩拚聲調符號表, $T302, $E302), "" )</f>
        <v>ù</v>
      </c>
      <c r="AL302" s="380" t="str">
        <f t="shared" si="69"/>
        <v>ù</v>
      </c>
    </row>
    <row r="303" spans="1:38">
      <c r="A303" s="333">
        <f t="shared" si="56"/>
        <v>296</v>
      </c>
      <c r="B303" s="334" t="s">
        <v>207</v>
      </c>
      <c r="C303" s="335" t="s">
        <v>294</v>
      </c>
      <c r="D303" s="335" t="s">
        <v>67</v>
      </c>
      <c r="E303" s="336">
        <v>1</v>
      </c>
      <c r="F303" s="400" t="str" cm="1">
        <f t="array" aca="1" ref="F303" ca="1" xml:space="preserve"> IF($D303="", "", $B303 &amp; " (" &amp; INDIRECT(ADDRESS( ROW(), COLUMN() + F$5 )) &amp; ") " )</f>
        <v xml:space="preserve">光 (ㄎㆲ) </v>
      </c>
      <c r="G303" s="337" t="str">
        <f t="shared" si="61"/>
        <v>公一去</v>
      </c>
      <c r="H303" s="394" t="str">
        <f t="shared" si="62"/>
        <v>khong</v>
      </c>
      <c r="I303" s="396" t="str">
        <f t="shared" si="63"/>
        <v>khong</v>
      </c>
      <c r="J303" s="381" t="str">
        <f t="shared" si="64"/>
        <v>kōng</v>
      </c>
      <c r="K303" s="338" t="str">
        <f t="shared" si="65"/>
        <v>ㄎㆲ</v>
      </c>
      <c r="L303" s="349"/>
      <c r="M303" s="350">
        <f t="shared" si="57"/>
        <v>10</v>
      </c>
      <c r="N303" s="350">
        <f t="shared" si="58"/>
        <v>63</v>
      </c>
      <c r="O303" s="351" t="str" cm="1">
        <f t="array" ref="O303" xml:space="preserve"> IFERROR( INDEX(聲母資料表, $M303, O$5), "")</f>
        <v>去</v>
      </c>
      <c r="P303" s="351" t="str" cm="1">
        <f t="array" ref="P303" xml:space="preserve"> IFERROR( INDEX(韻母資料表, $N303, P$5), "")</f>
        <v>公</v>
      </c>
      <c r="Q303" s="352">
        <f t="shared" si="59"/>
        <v>7</v>
      </c>
      <c r="R303" s="395" t="str">
        <f t="shared" si="66"/>
        <v>一</v>
      </c>
      <c r="S303" s="351" t="str" cm="1">
        <f t="array" ref="S303" xml:space="preserve"> IFERROR( INDEX(調符字母, Q303, 1), "")</f>
        <v>o</v>
      </c>
      <c r="T303" s="352">
        <f t="shared" si="60"/>
        <v>4</v>
      </c>
      <c r="U303" s="373" t="str" cm="1">
        <f t="array" ref="U303" xml:space="preserve"> IFERROR( INDEX(聲調對照表, $T303, $E303), "" )</f>
        <v>o</v>
      </c>
      <c r="W303" s="380" t="str" cm="1">
        <f t="array" ref="W303" xml:space="preserve"> IFERROR( IF( INDEX(聲母資料表, $M303, W$5)=0, "", INDEX(聲母資料表, $M303, W$5) ), "")</f>
        <v>ㄎ</v>
      </c>
      <c r="X303" s="380" t="str" cm="1">
        <f t="array" ref="X303" xml:space="preserve"> IFERROR( INDEX(韻母資料表, $N303, X$5), "" )</f>
        <v>ㆲ</v>
      </c>
      <c r="Y303" s="380" t="str" cm="1">
        <f t="array" ref="Y303" xml:space="preserve"> IFERROR( IF($E303="", "", INDEX(方音聲調符號表, 1, $E303) ), "" )</f>
        <v/>
      </c>
      <c r="AA303" s="380" t="str" cm="1">
        <f t="array" ref="AA303" xml:space="preserve"> IFERROR( IF( INDEX(聲母資料表, $M303, AA$5)=0, "", INDEX(聲母資料表, $M303, AA$5) ), "")</f>
        <v>kh</v>
      </c>
      <c r="AB303" s="380" t="str" cm="1">
        <f t="array" ref="AB303" xml:space="preserve"> IFERROR( INDEX(韻母資料表, $N303, AB$5), "" )</f>
        <v>ong</v>
      </c>
      <c r="AC303" s="380" t="str">
        <f t="shared" si="67"/>
        <v>ong</v>
      </c>
      <c r="AE303" s="380" t="str" cm="1">
        <f t="array" ref="AE303" xml:space="preserve"> IFERROR( IF( INDEX(聲母資料表, $M303, AE$5)=0, "", INDEX(聲母資料表, $M303, AE$5) ), "")</f>
        <v>kh</v>
      </c>
      <c r="AF303" s="380" t="str" cm="1">
        <f t="array" ref="AF303" xml:space="preserve"> IFERROR( INDEX(韻母資料表, $N303, AF$5), "" )</f>
        <v>ong</v>
      </c>
      <c r="AG303" s="380" t="str">
        <f t="shared" si="68"/>
        <v>ong</v>
      </c>
      <c r="AI303" s="380" t="str" cm="1">
        <f t="array" ref="AI303" xml:space="preserve"> IFERROR( IF( INDEX(聲母資料表, $M303, AI$5)=0, "", INDEX(聲母資料表, $M303, AI$5) ), "")</f>
        <v>k</v>
      </c>
      <c r="AJ303" s="380" t="str" cm="1">
        <f t="array" ref="AJ303" xml:space="preserve"> IFERROR( INDEX(韻母資料表, $N303, AJ$5), "" )</f>
        <v>ong</v>
      </c>
      <c r="AK303" s="373" t="str" cm="1">
        <f t="array" ref="AK303" xml:space="preserve"> IFERROR( INDEX(閩拚聲調符號表, $T303, $E303), "" )</f>
        <v>ō</v>
      </c>
      <c r="AL303" s="380" t="str">
        <f t="shared" si="69"/>
        <v>ōng</v>
      </c>
    </row>
    <row r="304" spans="1:38">
      <c r="A304" s="333">
        <f t="shared" si="56"/>
        <v>297</v>
      </c>
      <c r="B304" s="334" t="s">
        <v>491</v>
      </c>
      <c r="C304" s="335" t="s">
        <v>317</v>
      </c>
      <c r="D304" s="335" t="s">
        <v>116</v>
      </c>
      <c r="E304" s="336">
        <v>8</v>
      </c>
      <c r="F304" s="400" t="str" cm="1">
        <f t="array" aca="1" ref="F304" ca="1" xml:space="preserve"> IF($D304="", "", $B304 &amp; " (" &amp; INDIRECT(ADDRESS( ROW(), COLUMN() + F$5 )) &amp; ") " )</f>
        <v xml:space="preserve">躍 (ㄧㄚㆻ˙) </v>
      </c>
      <c r="G304" s="337" t="str">
        <f t="shared" si="61"/>
        <v>姜八英</v>
      </c>
      <c r="H304" s="394" t="str">
        <f t="shared" si="62"/>
        <v>ia̍k</v>
      </c>
      <c r="I304" s="396" t="str">
        <f t="shared" si="63"/>
        <v>ia̍k</v>
      </c>
      <c r="J304" s="381" t="str">
        <f t="shared" si="64"/>
        <v>iák</v>
      </c>
      <c r="K304" s="338" t="str">
        <f t="shared" si="65"/>
        <v>ㄧㄚㆻ˙</v>
      </c>
      <c r="L304" s="349"/>
      <c r="M304" s="350">
        <f t="shared" si="57"/>
        <v>22</v>
      </c>
      <c r="N304" s="350">
        <f t="shared" si="58"/>
        <v>35</v>
      </c>
      <c r="O304" s="351" t="str" cm="1">
        <f t="array" ref="O304" xml:space="preserve"> IFERROR( INDEX(聲母資料表, $M304, O$5), "")</f>
        <v>英</v>
      </c>
      <c r="P304" s="351" t="str" cm="1">
        <f t="array" ref="P304" xml:space="preserve"> IFERROR( INDEX(韻母資料表, $N304, P$5), "")</f>
        <v>姜</v>
      </c>
      <c r="Q304" s="352">
        <f t="shared" si="59"/>
        <v>18</v>
      </c>
      <c r="R304" s="395" t="str">
        <f t="shared" si="66"/>
        <v>八</v>
      </c>
      <c r="S304" s="351" t="str" cm="1">
        <f t="array" ref="S304" xml:space="preserve"> IFERROR( INDEX(調符字母, Q304, 1), "")</f>
        <v>a</v>
      </c>
      <c r="T304" s="352">
        <f t="shared" si="60"/>
        <v>1</v>
      </c>
      <c r="U304" s="373" t="str" cm="1">
        <f t="array" ref="U304" xml:space="preserve"> IFERROR( INDEX(聲調對照表, $T304, $E304), "" )</f>
        <v>a̍</v>
      </c>
      <c r="W304" s="380" t="str" cm="1">
        <f t="array" ref="W304" xml:space="preserve"> IFERROR( IF( INDEX(聲母資料表, $M304, W$5)=0, "", INDEX(聲母資料表, $M304, W$5) ), "")</f>
        <v/>
      </c>
      <c r="X304" s="380" t="str" cm="1">
        <f t="array" ref="X304" xml:space="preserve"> IFERROR( INDEX(韻母資料表, $N304, X$5), "" )</f>
        <v>ㄧㄚㆻ</v>
      </c>
      <c r="Y304" s="380" t="str" cm="1">
        <f t="array" ref="Y304" xml:space="preserve"> IFERROR( IF($E304="", "", INDEX(方音聲調符號表, 1, $E304) ), "" )</f>
        <v>˙</v>
      </c>
      <c r="AA304" s="380" t="str" cm="1">
        <f t="array" ref="AA304" xml:space="preserve"> IFERROR( IF( INDEX(聲母資料表, $M304, AA$5)=0, "", INDEX(聲母資料表, $M304, AA$5) ), "")</f>
        <v xml:space="preserve"> </v>
      </c>
      <c r="AB304" s="380" t="str" cm="1">
        <f t="array" ref="AB304" xml:space="preserve"> IFERROR( INDEX(韻母資料表, $N304, AB$5), "" )</f>
        <v>iak</v>
      </c>
      <c r="AC304" s="380" t="str">
        <f t="shared" si="67"/>
        <v>ia̍k</v>
      </c>
      <c r="AE304" s="380" t="str" cm="1">
        <f t="array" ref="AE304" xml:space="preserve"> IFERROR( IF( INDEX(聲母資料表, $M304, AE$5)=0, "", INDEX(聲母資料表, $M304, AE$5) ), "")</f>
        <v xml:space="preserve"> </v>
      </c>
      <c r="AF304" s="380" t="str" cm="1">
        <f t="array" ref="AF304" xml:space="preserve"> IFERROR( INDEX(韻母資料表, $N304, AF$5), "" )</f>
        <v>iak</v>
      </c>
      <c r="AG304" s="380" t="str">
        <f t="shared" si="68"/>
        <v>ia̍k</v>
      </c>
      <c r="AI304" s="380" t="str" cm="1">
        <f t="array" ref="AI304" xml:space="preserve"> IFERROR( IF( INDEX(聲母資料表, $M304, AI$5)=0, "", INDEX(聲母資料表, $M304, AI$5) ), "")</f>
        <v/>
      </c>
      <c r="AJ304" s="380" t="str" cm="1">
        <f t="array" ref="AJ304" xml:space="preserve"> IFERROR( INDEX(韻母資料表, $N304, AJ$5), "" )</f>
        <v>iak</v>
      </c>
      <c r="AK304" s="373" t="str" cm="1">
        <f t="array" ref="AK304" xml:space="preserve"> IFERROR( INDEX(閩拚聲調符號表, $T304, $E304), "" )</f>
        <v>á</v>
      </c>
      <c r="AL304" s="380" t="str">
        <f t="shared" si="69"/>
        <v>iák</v>
      </c>
    </row>
    <row r="305" spans="1:38">
      <c r="A305" s="333">
        <f t="shared" si="56"/>
        <v>298</v>
      </c>
      <c r="B305" s="334" t="s">
        <v>45</v>
      </c>
      <c r="C305" s="335" t="s">
        <v>294</v>
      </c>
      <c r="D305" s="335" t="s">
        <v>46</v>
      </c>
      <c r="E305" s="336">
        <v>1</v>
      </c>
      <c r="F305" s="400" t="str" cm="1">
        <f t="array" aca="1" ref="F305" ca="1" xml:space="preserve"> IF($D305="", "", $B305 &amp; " (" &amp; INDIRECT(ADDRESS( ROW(), COLUMN() + F$5 )) &amp; ") " )</f>
        <v xml:space="preserve">金 (ㄎㄧㆬ) </v>
      </c>
      <c r="G305" s="337" t="str">
        <f t="shared" si="61"/>
        <v>金一去</v>
      </c>
      <c r="H305" s="394" t="str">
        <f t="shared" si="62"/>
        <v>khim</v>
      </c>
      <c r="I305" s="396" t="str">
        <f t="shared" si="63"/>
        <v>khim</v>
      </c>
      <c r="J305" s="381" t="str">
        <f t="shared" si="64"/>
        <v>kīm</v>
      </c>
      <c r="K305" s="338" t="str">
        <f t="shared" si="65"/>
        <v>ㄎㄧㆬ</v>
      </c>
      <c r="L305" s="349"/>
      <c r="M305" s="350">
        <f t="shared" si="57"/>
        <v>10</v>
      </c>
      <c r="N305" s="350">
        <f t="shared" si="58"/>
        <v>40</v>
      </c>
      <c r="O305" s="351" t="str" cm="1">
        <f t="array" ref="O305" xml:space="preserve"> IFERROR( INDEX(聲母資料表, $M305, O$5), "")</f>
        <v>去</v>
      </c>
      <c r="P305" s="351" t="str" cm="1">
        <f t="array" ref="P305" xml:space="preserve"> IFERROR( INDEX(韻母資料表, $N305, P$5), "")</f>
        <v>金</v>
      </c>
      <c r="Q305" s="352">
        <f t="shared" si="59"/>
        <v>3</v>
      </c>
      <c r="R305" s="395" t="str">
        <f t="shared" si="66"/>
        <v>一</v>
      </c>
      <c r="S305" s="351" t="str" cm="1">
        <f t="array" ref="S305" xml:space="preserve"> IFERROR( INDEX(調符字母, Q305, 1), "")</f>
        <v>i</v>
      </c>
      <c r="T305" s="352">
        <f t="shared" si="60"/>
        <v>3</v>
      </c>
      <c r="U305" s="373" t="str" cm="1">
        <f t="array" ref="U305" xml:space="preserve"> IFERROR( INDEX(聲調對照表, $T305, $E305), "" )</f>
        <v>i</v>
      </c>
      <c r="W305" s="380" t="str" cm="1">
        <f t="array" ref="W305" xml:space="preserve"> IFERROR( IF( INDEX(聲母資料表, $M305, W$5)=0, "", INDEX(聲母資料表, $M305, W$5) ), "")</f>
        <v>ㄎ</v>
      </c>
      <c r="X305" s="380" t="str" cm="1">
        <f t="array" ref="X305" xml:space="preserve"> IFERROR( INDEX(韻母資料表, $N305, X$5), "" )</f>
        <v>ㄧㆬ</v>
      </c>
      <c r="Y305" s="380" t="str" cm="1">
        <f t="array" ref="Y305" xml:space="preserve"> IFERROR( IF($E305="", "", INDEX(方音聲調符號表, 1, $E305) ), "" )</f>
        <v/>
      </c>
      <c r="AA305" s="380" t="str" cm="1">
        <f t="array" ref="AA305" xml:space="preserve"> IFERROR( IF( INDEX(聲母資料表, $M305, AA$5)=0, "", INDEX(聲母資料表, $M305, AA$5) ), "")</f>
        <v>kh</v>
      </c>
      <c r="AB305" s="380" t="str" cm="1">
        <f t="array" ref="AB305" xml:space="preserve"> IFERROR( INDEX(韻母資料表, $N305, AB$5), "" )</f>
        <v>im</v>
      </c>
      <c r="AC305" s="380" t="str">
        <f t="shared" si="67"/>
        <v>im</v>
      </c>
      <c r="AE305" s="380" t="str" cm="1">
        <f t="array" ref="AE305" xml:space="preserve"> IFERROR( IF( INDEX(聲母資料表, $M305, AE$5)=0, "", INDEX(聲母資料表, $M305, AE$5) ), "")</f>
        <v>kh</v>
      </c>
      <c r="AF305" s="380" t="str" cm="1">
        <f t="array" ref="AF305" xml:space="preserve"> IFERROR( INDEX(韻母資料表, $N305, AF$5), "" )</f>
        <v>im</v>
      </c>
      <c r="AG305" s="380" t="str">
        <f t="shared" si="68"/>
        <v>im</v>
      </c>
      <c r="AI305" s="380" t="str" cm="1">
        <f t="array" ref="AI305" xml:space="preserve"> IFERROR( IF( INDEX(聲母資料表, $M305, AI$5)=0, "", INDEX(聲母資料表, $M305, AI$5) ), "")</f>
        <v>k</v>
      </c>
      <c r="AJ305" s="380" t="str" cm="1">
        <f t="array" ref="AJ305" xml:space="preserve"> IFERROR( INDEX(韻母資料表, $N305, AJ$5), "" )</f>
        <v>im</v>
      </c>
      <c r="AK305" s="373" t="str" cm="1">
        <f t="array" ref="AK305" xml:space="preserve"> IFERROR( INDEX(閩拚聲調符號表, $T305, $E305), "" )</f>
        <v>ī</v>
      </c>
      <c r="AL305" s="380" t="str">
        <f t="shared" si="69"/>
        <v>īm</v>
      </c>
    </row>
    <row r="306" spans="1:38">
      <c r="A306" s="333">
        <f t="shared" si="56"/>
        <v>299</v>
      </c>
      <c r="B306" s="334" t="s">
        <v>303</v>
      </c>
      <c r="C306" s="335"/>
      <c r="D306" s="335"/>
      <c r="E306" s="336"/>
      <c r="F306" s="400" t="str" cm="1">
        <f t="array" aca="1" ref="F306" ca="1" xml:space="preserve"> IF($D306="", "", $B306 &amp; " (" &amp; INDIRECT(ADDRESS( ROW(), COLUMN() + F$5 )) &amp; ") " )</f>
        <v/>
      </c>
      <c r="G306" s="337" t="str">
        <f t="shared" si="61"/>
        <v/>
      </c>
      <c r="H306" s="394" t="str">
        <f t="shared" si="62"/>
        <v/>
      </c>
      <c r="I306" s="396" t="str">
        <f t="shared" si="63"/>
        <v/>
      </c>
      <c r="J306" s="381" t="str">
        <f t="shared" si="64"/>
        <v/>
      </c>
      <c r="K306" s="338" t="str">
        <f t="shared" si="65"/>
        <v/>
      </c>
      <c r="L306" s="349"/>
      <c r="M306" s="350" t="str">
        <f t="shared" si="57"/>
        <v/>
      </c>
      <c r="N306" s="350" t="str">
        <f t="shared" si="58"/>
        <v/>
      </c>
      <c r="O306" s="351" t="str" cm="1">
        <f t="array" ref="O306" xml:space="preserve"> IFERROR( INDEX(聲母資料表, $M306, O$5), "")</f>
        <v/>
      </c>
      <c r="P306" s="351" t="str" cm="1">
        <f t="array" ref="P306" xml:space="preserve"> IFERROR( INDEX(韻母資料表, $N306, P$5), "")</f>
        <v/>
      </c>
      <c r="Q306" s="352" t="str">
        <f t="shared" si="59"/>
        <v/>
      </c>
      <c r="R306" s="395" t="str">
        <f t="shared" si="66"/>
        <v/>
      </c>
      <c r="S306" s="351" t="str" cm="1">
        <f t="array" ref="S306" xml:space="preserve"> IFERROR( INDEX(調符字母, Q306, 1), "")</f>
        <v/>
      </c>
      <c r="T306" s="352" t="str">
        <f t="shared" si="60"/>
        <v/>
      </c>
      <c r="U306" s="373" t="str" cm="1">
        <f t="array" ref="U306" xml:space="preserve"> IFERROR( INDEX(聲調對照表, $T306, $E306), "" )</f>
        <v/>
      </c>
      <c r="W306" s="380" t="str" cm="1">
        <f t="array" ref="W306" xml:space="preserve"> IFERROR( IF( INDEX(聲母資料表, $M306, W$5)=0, "", INDEX(聲母資料表, $M306, W$5) ), "")</f>
        <v/>
      </c>
      <c r="X306" s="380" t="str" cm="1">
        <f t="array" ref="X306" xml:space="preserve"> IFERROR( INDEX(韻母資料表, $N306, X$5), "" )</f>
        <v/>
      </c>
      <c r="Y306" s="380" t="str" cm="1">
        <f t="array" ref="Y306" xml:space="preserve"> IFERROR( IF($E306="", "", INDEX(方音聲調符號表, 1, $E306) ), "" )</f>
        <v/>
      </c>
      <c r="AA306" s="380" t="str" cm="1">
        <f t="array" ref="AA306" xml:space="preserve"> IFERROR( IF( INDEX(聲母資料表, $M306, AA$5)=0, "", INDEX(聲母資料表, $M306, AA$5) ), "")</f>
        <v/>
      </c>
      <c r="AB306" s="380" t="str" cm="1">
        <f t="array" ref="AB306" xml:space="preserve"> IFERROR( INDEX(韻母資料表, $N306, AB$5), "" )</f>
        <v/>
      </c>
      <c r="AC306" s="380" t="str">
        <f t="shared" si="67"/>
        <v/>
      </c>
      <c r="AE306" s="380" t="str" cm="1">
        <f t="array" ref="AE306" xml:space="preserve"> IFERROR( IF( INDEX(聲母資料表, $M306, AE$5)=0, "", INDEX(聲母資料表, $M306, AE$5) ), "")</f>
        <v/>
      </c>
      <c r="AF306" s="380" t="str" cm="1">
        <f t="array" ref="AF306" xml:space="preserve"> IFERROR( INDEX(韻母資料表, $N306, AF$5), "" )</f>
        <v/>
      </c>
      <c r="AG306" s="380" t="str">
        <f t="shared" si="68"/>
        <v/>
      </c>
      <c r="AI306" s="380" t="str" cm="1">
        <f t="array" ref="AI306" xml:space="preserve"> IFERROR( IF( INDEX(聲母資料表, $M306, AI$5)=0, "", INDEX(聲母資料表, $M306, AI$5) ), "")</f>
        <v/>
      </c>
      <c r="AJ306" s="380" t="str" cm="1">
        <f t="array" ref="AJ306" xml:space="preserve"> IFERROR( INDEX(韻母資料表, $N306, AJ$5), "" )</f>
        <v/>
      </c>
      <c r="AK306" s="373" t="str" cm="1">
        <f t="array" ref="AK306" xml:space="preserve"> IFERROR( INDEX(閩拚聲調符號表, $T306, $E306), "" )</f>
        <v/>
      </c>
      <c r="AL306" s="380" t="str">
        <f t="shared" si="69"/>
        <v/>
      </c>
    </row>
    <row r="307" spans="1:38">
      <c r="A307" s="333">
        <f t="shared" si="56"/>
        <v>300</v>
      </c>
      <c r="B307" s="334" t="s">
        <v>492</v>
      </c>
      <c r="C307" s="335" t="s">
        <v>307</v>
      </c>
      <c r="D307" s="335" t="s">
        <v>78</v>
      </c>
      <c r="E307" s="336">
        <v>7</v>
      </c>
      <c r="F307" s="400" t="str" cm="1">
        <f t="array" aca="1" ref="F307" ca="1" xml:space="preserve"> IF($D307="", "", $B307 &amp; " (" &amp; INDIRECT(ADDRESS( ROW(), COLUMN() + F$5 )) &amp; ") " )</f>
        <v xml:space="preserve">靜 (ㄧㄥ˫) </v>
      </c>
      <c r="G307" s="337" t="str">
        <f t="shared" si="61"/>
        <v>經七</v>
      </c>
      <c r="H307" s="394" t="str">
        <f t="shared" si="62"/>
        <v>ing</v>
      </c>
      <c r="I307" s="396" t="str">
        <f t="shared" si="63"/>
        <v>ing</v>
      </c>
      <c r="J307" s="381" t="str">
        <f t="shared" si="64"/>
        <v>ing</v>
      </c>
      <c r="K307" s="338" t="str">
        <f t="shared" si="65"/>
        <v>ㄧㄥ˫</v>
      </c>
      <c r="L307" s="349"/>
      <c r="M307" s="350" t="str">
        <f t="shared" si="57"/>
        <v/>
      </c>
      <c r="N307" s="350">
        <f t="shared" si="58"/>
        <v>44</v>
      </c>
      <c r="O307" s="351" t="str" cm="1">
        <f t="array" ref="O307" xml:space="preserve"> IFERROR( INDEX(聲母資料表, $M307, O$5), "")</f>
        <v/>
      </c>
      <c r="P307" s="351" t="str" cm="1">
        <f t="array" ref="P307" xml:space="preserve"> IFERROR( INDEX(韻母資料表, $N307, P$5), "")</f>
        <v>經</v>
      </c>
      <c r="Q307" s="352">
        <f t="shared" si="59"/>
        <v>9</v>
      </c>
      <c r="R307" s="395" t="str">
        <f t="shared" si="66"/>
        <v>七</v>
      </c>
      <c r="S307" s="351" t="str" cm="1">
        <f t="array" ref="S307" xml:space="preserve"> IFERROR( INDEX(調符字母, Q307, 1), "")</f>
        <v>e</v>
      </c>
      <c r="T307" s="352">
        <f t="shared" si="60"/>
        <v>2</v>
      </c>
      <c r="U307" s="373" t="str" cm="1">
        <f t="array" ref="U307" xml:space="preserve"> IFERROR( INDEX(聲調對照表, $T307, $E307), "" )</f>
        <v>ē</v>
      </c>
      <c r="W307" s="380" t="str" cm="1">
        <f t="array" ref="W307" xml:space="preserve"> IFERROR( IF( INDEX(聲母資料表, $M307, W$5)=0, "", INDEX(聲母資料表, $M307, W$5) ), "")</f>
        <v/>
      </c>
      <c r="X307" s="380" t="str" cm="1">
        <f t="array" ref="X307" xml:space="preserve"> IFERROR( INDEX(韻母資料表, $N307, X$5), "" )</f>
        <v>ㄧㄥ</v>
      </c>
      <c r="Y307" s="380" t="str" cm="1">
        <f t="array" ref="Y307" xml:space="preserve"> IFERROR( IF($E307="", "", INDEX(方音聲調符號表, 1, $E307) ), "" )</f>
        <v>˫</v>
      </c>
      <c r="AA307" s="380" t="str" cm="1">
        <f t="array" ref="AA307" xml:space="preserve"> IFERROR( IF( INDEX(聲母資料表, $M307, AA$5)=0, "", INDEX(聲母資料表, $M307, AA$5) ), "")</f>
        <v/>
      </c>
      <c r="AB307" s="380" t="str" cm="1">
        <f t="array" ref="AB307" xml:space="preserve"> IFERROR( INDEX(韻母資料表, $N307, AB$5), "" )</f>
        <v>ing</v>
      </c>
      <c r="AC307" s="380" t="str">
        <f t="shared" si="67"/>
        <v>ing</v>
      </c>
      <c r="AE307" s="380" t="str" cm="1">
        <f t="array" ref="AE307" xml:space="preserve"> IFERROR( IF( INDEX(聲母資料表, $M307, AE$5)=0, "", INDEX(聲母資料表, $M307, AE$5) ), "")</f>
        <v/>
      </c>
      <c r="AF307" s="380" t="str" cm="1">
        <f t="array" ref="AF307" xml:space="preserve"> IFERROR( INDEX(韻母資料表, $N307, AF$5), "" )</f>
        <v>ing</v>
      </c>
      <c r="AG307" s="380" t="str">
        <f t="shared" si="68"/>
        <v>ing</v>
      </c>
      <c r="AI307" s="380" t="str" cm="1">
        <f t="array" ref="AI307" xml:space="preserve"> IFERROR( IF( INDEX(聲母資料表, $M307, AI$5)=0, "", INDEX(聲母資料表, $M307, AI$5) ), "")</f>
        <v/>
      </c>
      <c r="AJ307" s="380" t="str" cm="1">
        <f t="array" ref="AJ307" xml:space="preserve"> IFERROR( INDEX(韻母資料表, $N307, AJ$5), "" )</f>
        <v>ing</v>
      </c>
      <c r="AK307" s="373" t="str" cm="1">
        <f t="array" ref="AK307" xml:space="preserve"> IFERROR( INDEX(閩拚聲調符號表, $T307, $E307), "" )</f>
        <v>ē</v>
      </c>
      <c r="AL307" s="380" t="str">
        <f t="shared" si="69"/>
        <v>ing</v>
      </c>
    </row>
    <row r="308" spans="1:38">
      <c r="A308" s="333">
        <f t="shared" si="56"/>
        <v>301</v>
      </c>
      <c r="B308" s="334" t="s">
        <v>493</v>
      </c>
      <c r="C308" s="335" t="s">
        <v>317</v>
      </c>
      <c r="D308" s="335" t="s">
        <v>78</v>
      </c>
      <c r="E308" s="336">
        <v>2</v>
      </c>
      <c r="F308" s="400" t="str" cm="1">
        <f t="array" aca="1" ref="F308" ca="1" xml:space="preserve"> IF($D308="", "", $B308 &amp; " (" &amp; INDIRECT(ADDRESS( ROW(), COLUMN() + F$5 )) &amp; ") " )</f>
        <v xml:space="preserve">影 (ㄧㄥˋ) </v>
      </c>
      <c r="G308" s="337" t="str">
        <f t="shared" si="61"/>
        <v>經二英</v>
      </c>
      <c r="H308" s="394" t="str">
        <f t="shared" si="62"/>
        <v>ing</v>
      </c>
      <c r="I308" s="396" t="str">
        <f t="shared" si="63"/>
        <v>ing</v>
      </c>
      <c r="J308" s="381" t="str">
        <f t="shared" si="64"/>
        <v>ing</v>
      </c>
      <c r="K308" s="338" t="str">
        <f t="shared" si="65"/>
        <v>ㄧㄥˋ</v>
      </c>
      <c r="L308" s="349"/>
      <c r="M308" s="350">
        <f t="shared" si="57"/>
        <v>22</v>
      </c>
      <c r="N308" s="350">
        <f t="shared" si="58"/>
        <v>44</v>
      </c>
      <c r="O308" s="351" t="str" cm="1">
        <f t="array" ref="O308" xml:space="preserve"> IFERROR( INDEX(聲母資料表, $M308, O$5), "")</f>
        <v>英</v>
      </c>
      <c r="P308" s="351" t="str" cm="1">
        <f t="array" ref="P308" xml:space="preserve"> IFERROR( INDEX(韻母資料表, $N308, P$5), "")</f>
        <v>經</v>
      </c>
      <c r="Q308" s="352">
        <f t="shared" si="59"/>
        <v>9</v>
      </c>
      <c r="R308" s="395" t="str">
        <f t="shared" si="66"/>
        <v>二</v>
      </c>
      <c r="S308" s="351" t="str" cm="1">
        <f t="array" ref="S308" xml:space="preserve"> IFERROR( INDEX(調符字母, Q308, 1), "")</f>
        <v>e</v>
      </c>
      <c r="T308" s="352">
        <f t="shared" si="60"/>
        <v>2</v>
      </c>
      <c r="U308" s="373" t="str" cm="1">
        <f t="array" ref="U308" xml:space="preserve"> IFERROR( INDEX(聲調對照表, $T308, $E308), "" )</f>
        <v>é</v>
      </c>
      <c r="W308" s="380" t="str" cm="1">
        <f t="array" ref="W308" xml:space="preserve"> IFERROR( IF( INDEX(聲母資料表, $M308, W$5)=0, "", INDEX(聲母資料表, $M308, W$5) ), "")</f>
        <v/>
      </c>
      <c r="X308" s="380" t="str" cm="1">
        <f t="array" ref="X308" xml:space="preserve"> IFERROR( INDEX(韻母資料表, $N308, X$5), "" )</f>
        <v>ㄧㄥ</v>
      </c>
      <c r="Y308" s="380" t="str" cm="1">
        <f t="array" ref="Y308" xml:space="preserve"> IFERROR( IF($E308="", "", INDEX(方音聲調符號表, 1, $E308) ), "" )</f>
        <v>ˋ</v>
      </c>
      <c r="AA308" s="380" t="str" cm="1">
        <f t="array" ref="AA308" xml:space="preserve"> IFERROR( IF( INDEX(聲母資料表, $M308, AA$5)=0, "", INDEX(聲母資料表, $M308, AA$5) ), "")</f>
        <v xml:space="preserve"> </v>
      </c>
      <c r="AB308" s="380" t="str" cm="1">
        <f t="array" ref="AB308" xml:space="preserve"> IFERROR( INDEX(韻母資料表, $N308, AB$5), "" )</f>
        <v>ing</v>
      </c>
      <c r="AC308" s="380" t="str">
        <f t="shared" si="67"/>
        <v>ing</v>
      </c>
      <c r="AE308" s="380" t="str" cm="1">
        <f t="array" ref="AE308" xml:space="preserve"> IFERROR( IF( INDEX(聲母資料表, $M308, AE$5)=0, "", INDEX(聲母資料表, $M308, AE$5) ), "")</f>
        <v xml:space="preserve"> </v>
      </c>
      <c r="AF308" s="380" t="str" cm="1">
        <f t="array" ref="AF308" xml:space="preserve"> IFERROR( INDEX(韻母資料表, $N308, AF$5), "" )</f>
        <v>ing</v>
      </c>
      <c r="AG308" s="380" t="str">
        <f t="shared" si="68"/>
        <v>ing</v>
      </c>
      <c r="AI308" s="380" t="str" cm="1">
        <f t="array" ref="AI308" xml:space="preserve"> IFERROR( IF( INDEX(聲母資料表, $M308, AI$5)=0, "", INDEX(聲母資料表, $M308, AI$5) ), "")</f>
        <v/>
      </c>
      <c r="AJ308" s="380" t="str" cm="1">
        <f t="array" ref="AJ308" xml:space="preserve"> IFERROR( INDEX(韻母資料表, $N308, AJ$5), "" )</f>
        <v>ing</v>
      </c>
      <c r="AK308" s="373" t="str" cm="1">
        <f t="array" ref="AK308" xml:space="preserve"> IFERROR( INDEX(閩拚聲調符號表, $T308, $E308), "" )</f>
        <v>é</v>
      </c>
      <c r="AL308" s="380" t="str">
        <f t="shared" si="69"/>
        <v>ing</v>
      </c>
    </row>
    <row r="309" spans="1:38">
      <c r="A309" s="333">
        <f t="shared" si="56"/>
        <v>302</v>
      </c>
      <c r="B309" s="334" t="s">
        <v>494</v>
      </c>
      <c r="C309" s="335" t="s">
        <v>305</v>
      </c>
      <c r="D309" s="335" t="s">
        <v>131</v>
      </c>
      <c r="E309" s="336">
        <v>5</v>
      </c>
      <c r="F309" s="400" t="str" cm="1">
        <f t="array" aca="1" ref="F309" ca="1" xml:space="preserve"> IF($D309="", "", $B309 &amp; " (" &amp; INDIRECT(ADDRESS( ROW(), COLUMN() + F$5 )) &amp; ") " )</f>
        <v xml:space="preserve">沉 (ㄊㄧㆰˊ) </v>
      </c>
      <c r="G309" s="337" t="str">
        <f t="shared" si="61"/>
        <v>兼五他</v>
      </c>
      <c r="H309" s="394" t="str">
        <f t="shared" si="62"/>
        <v>thiâm</v>
      </c>
      <c r="I309" s="396" t="str">
        <f t="shared" si="63"/>
        <v>thiâm</v>
      </c>
      <c r="J309" s="381" t="str">
        <f t="shared" si="64"/>
        <v>tiàm</v>
      </c>
      <c r="K309" s="338" t="str">
        <f t="shared" si="65"/>
        <v>ㄊㄧㆰˊ</v>
      </c>
      <c r="L309" s="349"/>
      <c r="M309" s="350">
        <f t="shared" si="57"/>
        <v>6</v>
      </c>
      <c r="N309" s="350">
        <f t="shared" si="58"/>
        <v>29</v>
      </c>
      <c r="O309" s="351" t="str" cm="1">
        <f t="array" ref="O309" xml:space="preserve"> IFERROR( INDEX(聲母資料表, $M309, O$5), "")</f>
        <v>他</v>
      </c>
      <c r="P309" s="351" t="str" cm="1">
        <f t="array" ref="P309" xml:space="preserve"> IFERROR( INDEX(韻母資料表, $N309, P$5), "")</f>
        <v>兼</v>
      </c>
      <c r="Q309" s="352">
        <f t="shared" si="59"/>
        <v>22</v>
      </c>
      <c r="R309" s="395" t="str">
        <f t="shared" si="66"/>
        <v>五</v>
      </c>
      <c r="S309" s="351" t="str" cm="1">
        <f t="array" ref="S309" xml:space="preserve"> IFERROR( INDEX(調符字母, Q309, 1), "")</f>
        <v>a</v>
      </c>
      <c r="T309" s="352">
        <f t="shared" si="60"/>
        <v>1</v>
      </c>
      <c r="U309" s="373" t="str" cm="1">
        <f t="array" ref="U309" xml:space="preserve"> IFERROR( INDEX(聲調對照表, $T309, $E309), "" )</f>
        <v>â</v>
      </c>
      <c r="W309" s="380" t="str" cm="1">
        <f t="array" ref="W309" xml:space="preserve"> IFERROR( IF( INDEX(聲母資料表, $M309, W$5)=0, "", INDEX(聲母資料表, $M309, W$5) ), "")</f>
        <v>ㄊ</v>
      </c>
      <c r="X309" s="380" t="str" cm="1">
        <f t="array" ref="X309" xml:space="preserve"> IFERROR( INDEX(韻母資料表, $N309, X$5), "" )</f>
        <v>ㄧㆰ</v>
      </c>
      <c r="Y309" s="380" t="str" cm="1">
        <f t="array" ref="Y309" xml:space="preserve"> IFERROR( IF($E309="", "", INDEX(方音聲調符號表, 1, $E309) ), "" )</f>
        <v>ˊ</v>
      </c>
      <c r="AA309" s="380" t="str" cm="1">
        <f t="array" ref="AA309" xml:space="preserve"> IFERROR( IF( INDEX(聲母資料表, $M309, AA$5)=0, "", INDEX(聲母資料表, $M309, AA$5) ), "")</f>
        <v>th</v>
      </c>
      <c r="AB309" s="380" t="str" cm="1">
        <f t="array" ref="AB309" xml:space="preserve"> IFERROR( INDEX(韻母資料表, $N309, AB$5), "" )</f>
        <v>iam</v>
      </c>
      <c r="AC309" s="380" t="str">
        <f t="shared" si="67"/>
        <v>iâm</v>
      </c>
      <c r="AE309" s="380" t="str" cm="1">
        <f t="array" ref="AE309" xml:space="preserve"> IFERROR( IF( INDEX(聲母資料表, $M309, AE$5)=0, "", INDEX(聲母資料表, $M309, AE$5) ), "")</f>
        <v>th</v>
      </c>
      <c r="AF309" s="380" t="str" cm="1">
        <f t="array" ref="AF309" xml:space="preserve"> IFERROR( INDEX(韻母資料表, $N309, AF$5), "" )</f>
        <v>iam</v>
      </c>
      <c r="AG309" s="380" t="str">
        <f t="shared" si="68"/>
        <v>iâm</v>
      </c>
      <c r="AI309" s="380" t="str" cm="1">
        <f t="array" ref="AI309" xml:space="preserve"> IFERROR( IF( INDEX(聲母資料表, $M309, AI$5)=0, "", INDEX(聲母資料表, $M309, AI$5) ), "")</f>
        <v>t</v>
      </c>
      <c r="AJ309" s="380" t="str" cm="1">
        <f t="array" ref="AJ309" xml:space="preserve"> IFERROR( INDEX(韻母資料表, $N309, AJ$5), "" )</f>
        <v>iam</v>
      </c>
      <c r="AK309" s="373" t="str" cm="1">
        <f t="array" ref="AK309" xml:space="preserve"> IFERROR( INDEX(閩拚聲調符號表, $T309, $E309), "" )</f>
        <v>à</v>
      </c>
      <c r="AL309" s="380" t="str">
        <f t="shared" si="69"/>
        <v>iàm</v>
      </c>
    </row>
    <row r="310" spans="1:38">
      <c r="A310" s="333">
        <f t="shared" si="56"/>
        <v>303</v>
      </c>
      <c r="B310" s="334" t="s">
        <v>495</v>
      </c>
      <c r="C310" s="335" t="s">
        <v>466</v>
      </c>
      <c r="D310" s="335" t="s">
        <v>79</v>
      </c>
      <c r="E310" s="336">
        <v>4</v>
      </c>
      <c r="F310" s="400" t="str" cm="1">
        <f t="array" aca="1" ref="F310" ca="1" xml:space="preserve"> IF($D310="", "", $B310 &amp; " (" &amp; INDIRECT(ADDRESS( ROW(), COLUMN() + F$5 )) &amp; ") " )</f>
        <v xml:space="preserve">璧 (ㄧㆻ) </v>
      </c>
      <c r="G310" s="337" t="str">
        <f t="shared" si="61"/>
        <v>經四</v>
      </c>
      <c r="H310" s="394" t="str">
        <f t="shared" si="62"/>
        <v>ik</v>
      </c>
      <c r="I310" s="396" t="str">
        <f t="shared" si="63"/>
        <v>ik</v>
      </c>
      <c r="J310" s="381" t="str">
        <f t="shared" si="64"/>
        <v>ik</v>
      </c>
      <c r="K310" s="338" t="str">
        <f t="shared" si="65"/>
        <v>ㄧㆻ</v>
      </c>
      <c r="L310" s="349"/>
      <c r="M310" s="350" t="str">
        <f t="shared" si="57"/>
        <v/>
      </c>
      <c r="N310" s="350">
        <f t="shared" si="58"/>
        <v>45</v>
      </c>
      <c r="O310" s="351" t="str" cm="1">
        <f t="array" ref="O310" xml:space="preserve"> IFERROR( INDEX(聲母資料表, $M310, O$5), "")</f>
        <v/>
      </c>
      <c r="P310" s="351" t="str" cm="1">
        <f t="array" ref="P310" xml:space="preserve"> IFERROR( INDEX(韻母資料表, $N310, P$5), "")</f>
        <v>經</v>
      </c>
      <c r="Q310" s="352">
        <f t="shared" si="59"/>
        <v>9</v>
      </c>
      <c r="R310" s="395" t="str">
        <f t="shared" si="66"/>
        <v>四</v>
      </c>
      <c r="S310" s="351" t="str" cm="1">
        <f t="array" ref="S310" xml:space="preserve"> IFERROR( INDEX(調符字母, Q310, 1), "")</f>
        <v>e</v>
      </c>
      <c r="T310" s="352">
        <f t="shared" si="60"/>
        <v>2</v>
      </c>
      <c r="U310" s="373" t="str" cm="1">
        <f t="array" ref="U310" xml:space="preserve"> IFERROR( INDEX(聲調對照表, $T310, $E310), "" )</f>
        <v>e</v>
      </c>
      <c r="W310" s="380" t="str" cm="1">
        <f t="array" ref="W310" xml:space="preserve"> IFERROR( IF( INDEX(聲母資料表, $M310, W$5)=0, "", INDEX(聲母資料表, $M310, W$5) ), "")</f>
        <v/>
      </c>
      <c r="X310" s="380" t="str" cm="1">
        <f t="array" ref="X310" xml:space="preserve"> IFERROR( INDEX(韻母資料表, $N310, X$5), "" )</f>
        <v>ㄧㆻ</v>
      </c>
      <c r="Y310" s="380" t="str" cm="1">
        <f t="array" ref="Y310" xml:space="preserve"> IFERROR( IF($E310="", "", INDEX(方音聲調符號表, 1, $E310) ), "" )</f>
        <v/>
      </c>
      <c r="AA310" s="380" t="str" cm="1">
        <f t="array" ref="AA310" xml:space="preserve"> IFERROR( IF( INDEX(聲母資料表, $M310, AA$5)=0, "", INDEX(聲母資料表, $M310, AA$5) ), "")</f>
        <v/>
      </c>
      <c r="AB310" s="380" t="str" cm="1">
        <f t="array" ref="AB310" xml:space="preserve"> IFERROR( INDEX(韻母資料表, $N310, AB$5), "" )</f>
        <v>ik</v>
      </c>
      <c r="AC310" s="380" t="str">
        <f t="shared" si="67"/>
        <v>ik</v>
      </c>
      <c r="AE310" s="380" t="str" cm="1">
        <f t="array" ref="AE310" xml:space="preserve"> IFERROR( IF( INDEX(聲母資料表, $M310, AE$5)=0, "", INDEX(聲母資料表, $M310, AE$5) ), "")</f>
        <v/>
      </c>
      <c r="AF310" s="380" t="str" cm="1">
        <f t="array" ref="AF310" xml:space="preserve"> IFERROR( INDEX(韻母資料表, $N310, AF$5), "" )</f>
        <v>ik</v>
      </c>
      <c r="AG310" s="380" t="str">
        <f t="shared" si="68"/>
        <v>ik</v>
      </c>
      <c r="AI310" s="380" t="str" cm="1">
        <f t="array" ref="AI310" xml:space="preserve"> IFERROR( IF( INDEX(聲母資料表, $M310, AI$5)=0, "", INDEX(聲母資料表, $M310, AI$5) ), "")</f>
        <v/>
      </c>
      <c r="AJ310" s="380" t="str" cm="1">
        <f t="array" ref="AJ310" xml:space="preserve"> IFERROR( INDEX(韻母資料表, $N310, AJ$5), "" )</f>
        <v>ik</v>
      </c>
      <c r="AK310" s="373" t="str" cm="1">
        <f t="array" ref="AK310" xml:space="preserve"> IFERROR( INDEX(閩拚聲調符號表, $T310, $E310), "" )</f>
        <v>ě</v>
      </c>
      <c r="AL310" s="380" t="str">
        <f t="shared" si="69"/>
        <v>ik</v>
      </c>
    </row>
    <row r="311" spans="1:38">
      <c r="A311" s="333">
        <f t="shared" si="56"/>
        <v>304</v>
      </c>
      <c r="B311" s="334" t="s">
        <v>303</v>
      </c>
      <c r="C311" s="335"/>
      <c r="D311" s="335"/>
      <c r="E311" s="336"/>
      <c r="F311" s="400" t="str" cm="1">
        <f t="array" aca="1" ref="F311" ca="1" xml:space="preserve"> IF($D311="", "", $B311 &amp; " (" &amp; INDIRECT(ADDRESS( ROW(), COLUMN() + F$5 )) &amp; ") " )</f>
        <v/>
      </c>
      <c r="G311" s="337" t="str">
        <f t="shared" si="61"/>
        <v/>
      </c>
      <c r="H311" s="394" t="str">
        <f t="shared" si="62"/>
        <v/>
      </c>
      <c r="I311" s="396" t="str">
        <f t="shared" si="63"/>
        <v/>
      </c>
      <c r="J311" s="381" t="str">
        <f t="shared" si="64"/>
        <v/>
      </c>
      <c r="K311" s="338" t="str">
        <f t="shared" si="65"/>
        <v/>
      </c>
      <c r="L311" s="349"/>
      <c r="M311" s="350" t="str">
        <f t="shared" si="57"/>
        <v/>
      </c>
      <c r="N311" s="350" t="str">
        <f t="shared" si="58"/>
        <v/>
      </c>
      <c r="O311" s="351" t="str" cm="1">
        <f t="array" ref="O311" xml:space="preserve"> IFERROR( INDEX(聲母資料表, $M311, O$5), "")</f>
        <v/>
      </c>
      <c r="P311" s="351" t="str" cm="1">
        <f t="array" ref="P311" xml:space="preserve"> IFERROR( INDEX(韻母資料表, $N311, P$5), "")</f>
        <v/>
      </c>
      <c r="Q311" s="352" t="str">
        <f t="shared" si="59"/>
        <v/>
      </c>
      <c r="R311" s="395" t="str">
        <f t="shared" si="66"/>
        <v/>
      </c>
      <c r="S311" s="351" t="str" cm="1">
        <f t="array" ref="S311" xml:space="preserve"> IFERROR( INDEX(調符字母, Q311, 1), "")</f>
        <v/>
      </c>
      <c r="T311" s="352" t="str">
        <f t="shared" si="60"/>
        <v/>
      </c>
      <c r="U311" s="373" t="str" cm="1">
        <f t="array" ref="U311" xml:space="preserve"> IFERROR( INDEX(聲調對照表, $T311, $E311), "" )</f>
        <v/>
      </c>
      <c r="W311" s="380" t="str" cm="1">
        <f t="array" ref="W311" xml:space="preserve"> IFERROR( IF( INDEX(聲母資料表, $M311, W$5)=0, "", INDEX(聲母資料表, $M311, W$5) ), "")</f>
        <v/>
      </c>
      <c r="X311" s="380" t="str" cm="1">
        <f t="array" ref="X311" xml:space="preserve"> IFERROR( INDEX(韻母資料表, $N311, X$5), "" )</f>
        <v/>
      </c>
      <c r="Y311" s="380" t="str" cm="1">
        <f t="array" ref="Y311" xml:space="preserve"> IFERROR( IF($E311="", "", INDEX(方音聲調符號表, 1, $E311) ), "" )</f>
        <v/>
      </c>
      <c r="AA311" s="380" t="str" cm="1">
        <f t="array" ref="AA311" xml:space="preserve"> IFERROR( IF( INDEX(聲母資料表, $M311, AA$5)=0, "", INDEX(聲母資料表, $M311, AA$5) ), "")</f>
        <v/>
      </c>
      <c r="AB311" s="380" t="str" cm="1">
        <f t="array" ref="AB311" xml:space="preserve"> IFERROR( INDEX(韻母資料表, $N311, AB$5), "" )</f>
        <v/>
      </c>
      <c r="AC311" s="380" t="str">
        <f t="shared" si="67"/>
        <v/>
      </c>
      <c r="AE311" s="380" t="str" cm="1">
        <f t="array" ref="AE311" xml:space="preserve"> IFERROR( IF( INDEX(聲母資料表, $M311, AE$5)=0, "", INDEX(聲母資料表, $M311, AE$5) ), "")</f>
        <v/>
      </c>
      <c r="AF311" s="380" t="str" cm="1">
        <f t="array" ref="AF311" xml:space="preserve"> IFERROR( INDEX(韻母資料表, $N311, AF$5), "" )</f>
        <v/>
      </c>
      <c r="AG311" s="380" t="str">
        <f t="shared" si="68"/>
        <v/>
      </c>
      <c r="AI311" s="380" t="str" cm="1">
        <f t="array" ref="AI311" xml:space="preserve"> IFERROR( IF( INDEX(聲母資料表, $M311, AI$5)=0, "", INDEX(聲母資料表, $M311, AI$5) ), "")</f>
        <v/>
      </c>
      <c r="AJ311" s="380" t="str" cm="1">
        <f t="array" ref="AJ311" xml:space="preserve"> IFERROR( INDEX(韻母資料表, $N311, AJ$5), "" )</f>
        <v/>
      </c>
      <c r="AK311" s="373" t="str" cm="1">
        <f t="array" ref="AK311" xml:space="preserve"> IFERROR( INDEX(閩拚聲調符號表, $T311, $E311), "" )</f>
        <v/>
      </c>
      <c r="AL311" s="380" t="str">
        <f t="shared" si="69"/>
        <v/>
      </c>
    </row>
    <row r="312" spans="1:38">
      <c r="A312" s="333">
        <f t="shared" si="56"/>
        <v>305</v>
      </c>
      <c r="B312" s="334" t="s">
        <v>496</v>
      </c>
      <c r="C312" s="335" t="s">
        <v>288</v>
      </c>
      <c r="D312" s="335" t="s">
        <v>49</v>
      </c>
      <c r="E312" s="336">
        <v>5</v>
      </c>
      <c r="F312" s="400" t="str" cm="1">
        <f t="array" aca="1" ref="F312" ca="1" xml:space="preserve"> IF($D312="", "", $B312 &amp; " (" &amp; INDIRECT(ADDRESS( ROW(), COLUMN() + F$5 )) &amp; ") " )</f>
        <v xml:space="preserve">漁 (ㄍㄧˊ) </v>
      </c>
      <c r="G312" s="337" t="str">
        <f t="shared" si="61"/>
        <v>居五求</v>
      </c>
      <c r="H312" s="394" t="str">
        <f t="shared" si="62"/>
        <v>kî</v>
      </c>
      <c r="I312" s="396" t="str">
        <f t="shared" si="63"/>
        <v>kî</v>
      </c>
      <c r="J312" s="381" t="str">
        <f t="shared" si="64"/>
        <v>gì</v>
      </c>
      <c r="K312" s="338" t="str">
        <f t="shared" si="65"/>
        <v>ㄍㄧˊ</v>
      </c>
      <c r="L312" s="349"/>
      <c r="M312" s="350">
        <f t="shared" si="57"/>
        <v>9</v>
      </c>
      <c r="N312" s="350">
        <f t="shared" si="58"/>
        <v>23</v>
      </c>
      <c r="O312" s="351" t="str" cm="1">
        <f t="array" ref="O312" xml:space="preserve"> IFERROR( INDEX(聲母資料表, $M312, O$5), "")</f>
        <v>求</v>
      </c>
      <c r="P312" s="351" t="str" cm="1">
        <f t="array" ref="P312" xml:space="preserve"> IFERROR( INDEX(韻母資料表, $N312, P$5), "")</f>
        <v>居</v>
      </c>
      <c r="Q312" s="352">
        <f t="shared" si="59"/>
        <v>29</v>
      </c>
      <c r="R312" s="395" t="str">
        <f t="shared" si="66"/>
        <v>五</v>
      </c>
      <c r="S312" s="351" t="str" cm="1">
        <f t="array" ref="S312" xml:space="preserve"> IFERROR( INDEX(調符字母, Q312, 1), "")</f>
        <v>i</v>
      </c>
      <c r="T312" s="352">
        <f t="shared" si="60"/>
        <v>3</v>
      </c>
      <c r="U312" s="373" t="str" cm="1">
        <f t="array" ref="U312" xml:space="preserve"> IFERROR( INDEX(聲調對照表, $T312, $E312), "" )</f>
        <v>î</v>
      </c>
      <c r="W312" s="380" t="str" cm="1">
        <f t="array" ref="W312" xml:space="preserve"> IFERROR( IF( INDEX(聲母資料表, $M312, W$5)=0, "", INDEX(聲母資料表, $M312, W$5) ), "")</f>
        <v>ㄍ</v>
      </c>
      <c r="X312" s="380" t="str" cm="1">
        <f t="array" ref="X312" xml:space="preserve"> IFERROR( INDEX(韻母資料表, $N312, X$5), "" )</f>
        <v>ㄧ</v>
      </c>
      <c r="Y312" s="380" t="str" cm="1">
        <f t="array" ref="Y312" xml:space="preserve"> IFERROR( IF($E312="", "", INDEX(方音聲調符號表, 1, $E312) ), "" )</f>
        <v>ˊ</v>
      </c>
      <c r="AA312" s="380" t="str" cm="1">
        <f t="array" ref="AA312" xml:space="preserve"> IFERROR( IF( INDEX(聲母資料表, $M312, AA$5)=0, "", INDEX(聲母資料表, $M312, AA$5) ), "")</f>
        <v>k</v>
      </c>
      <c r="AB312" s="380" t="str" cm="1">
        <f t="array" ref="AB312" xml:space="preserve"> IFERROR( INDEX(韻母資料表, $N312, AB$5), "" )</f>
        <v>i</v>
      </c>
      <c r="AC312" s="380" t="str">
        <f t="shared" si="67"/>
        <v>î</v>
      </c>
      <c r="AE312" s="380" t="str" cm="1">
        <f t="array" ref="AE312" xml:space="preserve"> IFERROR( IF( INDEX(聲母資料表, $M312, AE$5)=0, "", INDEX(聲母資料表, $M312, AE$5) ), "")</f>
        <v>k</v>
      </c>
      <c r="AF312" s="380" t="str" cm="1">
        <f t="array" ref="AF312" xml:space="preserve"> IFERROR( INDEX(韻母資料表, $N312, AF$5), "" )</f>
        <v>i</v>
      </c>
      <c r="AG312" s="380" t="str">
        <f t="shared" si="68"/>
        <v>î</v>
      </c>
      <c r="AI312" s="380" t="str" cm="1">
        <f t="array" ref="AI312" xml:space="preserve"> IFERROR( IF( INDEX(聲母資料表, $M312, AI$5)=0, "", INDEX(聲母資料表, $M312, AI$5) ), "")</f>
        <v>g</v>
      </c>
      <c r="AJ312" s="380" t="str" cm="1">
        <f t="array" ref="AJ312" xml:space="preserve"> IFERROR( INDEX(韻母資料表, $N312, AJ$5), "" )</f>
        <v>i</v>
      </c>
      <c r="AK312" s="373" t="str" cm="1">
        <f t="array" ref="AK312" xml:space="preserve"> IFERROR( INDEX(閩拚聲調符號表, $T312, $E312), "" )</f>
        <v>ì</v>
      </c>
      <c r="AL312" s="380" t="str">
        <f t="shared" si="69"/>
        <v>ì</v>
      </c>
    </row>
    <row r="313" spans="1:38">
      <c r="A313" s="333">
        <f t="shared" si="56"/>
        <v>306</v>
      </c>
      <c r="B313" s="334" t="s">
        <v>497</v>
      </c>
      <c r="C313" s="335" t="s">
        <v>294</v>
      </c>
      <c r="D313" s="335" t="s">
        <v>70</v>
      </c>
      <c r="E313" s="336">
        <v>1</v>
      </c>
      <c r="F313" s="400" t="str" cm="1">
        <f t="array" aca="1" ref="F313" ca="1" xml:space="preserve"> IF($D313="", "", $B313 &amp; " (" &amp; INDIRECT(ADDRESS( ROW(), COLUMN() + F$5 )) &amp; ") " )</f>
        <v xml:space="preserve">歌 (ㄎㄜ) </v>
      </c>
      <c r="G313" s="337" t="str">
        <f t="shared" si="61"/>
        <v>高一去</v>
      </c>
      <c r="H313" s="394" t="str">
        <f t="shared" si="62"/>
        <v>kho</v>
      </c>
      <c r="I313" s="396" t="str">
        <f t="shared" si="63"/>
        <v>kho</v>
      </c>
      <c r="J313" s="381" t="str">
        <f t="shared" si="64"/>
        <v>kō</v>
      </c>
      <c r="K313" s="338" t="str">
        <f t="shared" si="65"/>
        <v>ㄎㄜ</v>
      </c>
      <c r="L313" s="349"/>
      <c r="M313" s="350">
        <f t="shared" si="57"/>
        <v>10</v>
      </c>
      <c r="N313" s="350">
        <f t="shared" si="58"/>
        <v>55</v>
      </c>
      <c r="O313" s="351" t="str" cm="1">
        <f t="array" ref="O313" xml:space="preserve"> IFERROR( INDEX(聲母資料表, $M313, O$5), "")</f>
        <v>去</v>
      </c>
      <c r="P313" s="351" t="str" cm="1">
        <f t="array" ref="P313" xml:space="preserve"> IFERROR( INDEX(韻母資料表, $N313, P$5), "")</f>
        <v>高</v>
      </c>
      <c r="Q313" s="352">
        <f t="shared" si="59"/>
        <v>15</v>
      </c>
      <c r="R313" s="395" t="str">
        <f t="shared" si="66"/>
        <v>一</v>
      </c>
      <c r="S313" s="351" t="str" cm="1">
        <f t="array" ref="S313" xml:space="preserve"> IFERROR( INDEX(調符字母, Q313, 1), "")</f>
        <v>o</v>
      </c>
      <c r="T313" s="352">
        <f t="shared" si="60"/>
        <v>4</v>
      </c>
      <c r="U313" s="373" t="str" cm="1">
        <f t="array" ref="U313" xml:space="preserve"> IFERROR( INDEX(聲調對照表, $T313, $E313), "" )</f>
        <v>o</v>
      </c>
      <c r="W313" s="380" t="str" cm="1">
        <f t="array" ref="W313" xml:space="preserve"> IFERROR( IF( INDEX(聲母資料表, $M313, W$5)=0, "", INDEX(聲母資料表, $M313, W$5) ), "")</f>
        <v>ㄎ</v>
      </c>
      <c r="X313" s="380" t="str" cm="1">
        <f t="array" ref="X313" xml:space="preserve"> IFERROR( INDEX(韻母資料表, $N313, X$5), "" )</f>
        <v>ㄜ</v>
      </c>
      <c r="Y313" s="380" t="str" cm="1">
        <f t="array" ref="Y313" xml:space="preserve"> IFERROR( IF($E313="", "", INDEX(方音聲調符號表, 1, $E313) ), "" )</f>
        <v/>
      </c>
      <c r="AA313" s="380" t="str" cm="1">
        <f t="array" ref="AA313" xml:space="preserve"> IFERROR( IF( INDEX(聲母資料表, $M313, AA$5)=0, "", INDEX(聲母資料表, $M313, AA$5) ), "")</f>
        <v>kh</v>
      </c>
      <c r="AB313" s="380" t="str" cm="1">
        <f t="array" ref="AB313" xml:space="preserve"> IFERROR( INDEX(韻母資料表, $N313, AB$5), "" )</f>
        <v>o</v>
      </c>
      <c r="AC313" s="380" t="str">
        <f t="shared" si="67"/>
        <v>o</v>
      </c>
      <c r="AE313" s="380" t="str" cm="1">
        <f t="array" ref="AE313" xml:space="preserve"> IFERROR( IF( INDEX(聲母資料表, $M313, AE$5)=0, "", INDEX(聲母資料表, $M313, AE$5) ), "")</f>
        <v>kh</v>
      </c>
      <c r="AF313" s="380" t="str" cm="1">
        <f t="array" ref="AF313" xml:space="preserve"> IFERROR( INDEX(韻母資料表, $N313, AF$5), "" )</f>
        <v>o</v>
      </c>
      <c r="AG313" s="380" t="str">
        <f t="shared" si="68"/>
        <v>o</v>
      </c>
      <c r="AI313" s="380" t="str" cm="1">
        <f t="array" ref="AI313" xml:space="preserve"> IFERROR( IF( INDEX(聲母資料表, $M313, AI$5)=0, "", INDEX(聲母資料表, $M313, AI$5) ), "")</f>
        <v>k</v>
      </c>
      <c r="AJ313" s="380" t="str" cm="1">
        <f t="array" ref="AJ313" xml:space="preserve"> IFERROR( INDEX(韻母資料表, $N313, AJ$5), "" )</f>
        <v>o</v>
      </c>
      <c r="AK313" s="373" t="str" cm="1">
        <f t="array" ref="AK313" xml:space="preserve"> IFERROR( INDEX(閩拚聲調符號表, $T313, $E313), "" )</f>
        <v>ō</v>
      </c>
      <c r="AL313" s="380" t="str">
        <f t="shared" si="69"/>
        <v>ō</v>
      </c>
    </row>
    <row r="314" spans="1:38">
      <c r="A314" s="333">
        <f t="shared" si="56"/>
        <v>307</v>
      </c>
      <c r="B314" s="334" t="s">
        <v>498</v>
      </c>
      <c r="C314" s="335" t="s">
        <v>326</v>
      </c>
      <c r="D314" s="335" t="s">
        <v>86</v>
      </c>
      <c r="E314" s="336">
        <v>7</v>
      </c>
      <c r="F314" s="400" t="str" cm="1">
        <f t="array" aca="1" ref="F314" ca="1" xml:space="preserve"> IF($D314="", "", $B314 &amp; " (" &amp; INDIRECT(ADDRESS( ROW(), COLUMN() + F$5 )) &amp; ") " )</f>
        <v xml:space="preserve">互 (ㄏㆦ˫) </v>
      </c>
      <c r="G314" s="337" t="str">
        <f t="shared" si="61"/>
        <v>沽七喜</v>
      </c>
      <c r="H314" s="394" t="str">
        <f t="shared" si="62"/>
        <v>ho͘</v>
      </c>
      <c r="I314" s="396" t="str">
        <f t="shared" si="63"/>
        <v>hōo</v>
      </c>
      <c r="J314" s="381" t="str">
        <f t="shared" si="64"/>
        <v>hōo</v>
      </c>
      <c r="K314" s="338" t="str">
        <f t="shared" si="65"/>
        <v>ㄏㆦ˫</v>
      </c>
      <c r="L314" s="349"/>
      <c r="M314" s="350">
        <f t="shared" si="57"/>
        <v>21</v>
      </c>
      <c r="N314" s="350">
        <f t="shared" si="58"/>
        <v>59</v>
      </c>
      <c r="O314" s="351" t="str" cm="1">
        <f t="array" ref="O314" xml:space="preserve"> IFERROR( INDEX(聲母資料表, $M314, O$5), "")</f>
        <v>喜</v>
      </c>
      <c r="P314" s="351" t="str" cm="1">
        <f t="array" ref="P314" xml:space="preserve"> IFERROR( INDEX(韻母資料表, $N314, P$5), "")</f>
        <v>沽</v>
      </c>
      <c r="Q314" s="352">
        <f t="shared" si="59"/>
        <v>11</v>
      </c>
      <c r="R314" s="395" t="str">
        <f t="shared" si="66"/>
        <v>七</v>
      </c>
      <c r="S314" s="351" t="str" cm="1">
        <f t="array" ref="S314" xml:space="preserve"> IFERROR( INDEX(調符字母, Q314, 1), "")</f>
        <v>oo</v>
      </c>
      <c r="T314" s="352">
        <f t="shared" si="60"/>
        <v>5</v>
      </c>
      <c r="U314" s="373" t="str" cm="1">
        <f t="array" ref="U314" xml:space="preserve"> IFERROR( INDEX(聲調對照表, $T314, $E314), "" )</f>
        <v>ōo</v>
      </c>
      <c r="W314" s="380" t="str" cm="1">
        <f t="array" ref="W314" xml:space="preserve"> IFERROR( IF( INDEX(聲母資料表, $M314, W$5)=0, "", INDEX(聲母資料表, $M314, W$5) ), "")</f>
        <v>ㄏ</v>
      </c>
      <c r="X314" s="380" t="str" cm="1">
        <f t="array" ref="X314" xml:space="preserve"> IFERROR( INDEX(韻母資料表, $N314, X$5), "" )</f>
        <v>ㆦ</v>
      </c>
      <c r="Y314" s="380" t="str" cm="1">
        <f t="array" ref="Y314" xml:space="preserve"> IFERROR( IF($E314="", "", INDEX(方音聲調符號表, 1, $E314) ), "" )</f>
        <v>˫</v>
      </c>
      <c r="AA314" s="380" t="str" cm="1">
        <f t="array" ref="AA314" xml:space="preserve"> IFERROR( IF( INDEX(聲母資料表, $M314, AA$5)=0, "", INDEX(聲母資料表, $M314, AA$5) ), "")</f>
        <v>h</v>
      </c>
      <c r="AB314" s="380" t="str" cm="1">
        <f t="array" ref="AB314" xml:space="preserve"> IFERROR( INDEX(韻母資料表, $N314, AB$5), "" )</f>
        <v>oo</v>
      </c>
      <c r="AC314" s="380" t="str">
        <f t="shared" si="67"/>
        <v>ōo</v>
      </c>
      <c r="AE314" s="380" t="str" cm="1">
        <f t="array" ref="AE314" xml:space="preserve"> IFERROR( IF( INDEX(聲母資料表, $M314, AE$5)=0, "", INDEX(聲母資料表, $M314, AE$5) ), "")</f>
        <v>h</v>
      </c>
      <c r="AF314" s="380" t="str" cm="1">
        <f t="array" ref="AF314" xml:space="preserve"> IFERROR( INDEX(韻母資料表, $N314, AF$5), "" )</f>
        <v>o͘</v>
      </c>
      <c r="AG314" s="380" t="str">
        <f t="shared" si="68"/>
        <v>o͘</v>
      </c>
      <c r="AI314" s="380" t="str" cm="1">
        <f t="array" ref="AI314" xml:space="preserve"> IFERROR( IF( INDEX(聲母資料表, $M314, AI$5)=0, "", INDEX(聲母資料表, $M314, AI$5) ), "")</f>
        <v>h</v>
      </c>
      <c r="AJ314" s="380" t="str" cm="1">
        <f t="array" ref="AJ314" xml:space="preserve"> IFERROR( INDEX(韻母資料表, $N314, AJ$5), "" )</f>
        <v>oo</v>
      </c>
      <c r="AK314" s="373" t="str" cm="1">
        <f t="array" ref="AK314" xml:space="preserve"> IFERROR( INDEX(閩拚聲調符號表, $T314, $E314), "" )</f>
        <v>ōo</v>
      </c>
      <c r="AL314" s="380" t="str">
        <f t="shared" si="69"/>
        <v>ōo</v>
      </c>
    </row>
    <row r="315" spans="1:38">
      <c r="A315" s="333">
        <f t="shared" si="56"/>
        <v>308</v>
      </c>
      <c r="B315" s="334" t="s">
        <v>499</v>
      </c>
      <c r="C315" s="335" t="s">
        <v>305</v>
      </c>
      <c r="D315" s="335" t="s">
        <v>76</v>
      </c>
      <c r="E315" s="336">
        <v>4</v>
      </c>
      <c r="F315" s="400" t="str" cm="1">
        <f t="array" aca="1" ref="F315" ca="1" xml:space="preserve"> IF($D315="", "", $B315 &amp; " (" &amp; INDIRECT(ADDRESS( ROW(), COLUMN() + F$5 )) &amp; ") " )</f>
        <v xml:space="preserve">答 (ㄊㄚㆴ) </v>
      </c>
      <c r="G315" s="337" t="str">
        <f t="shared" si="61"/>
        <v>甘四他</v>
      </c>
      <c r="H315" s="394" t="str">
        <f t="shared" si="62"/>
        <v>thap</v>
      </c>
      <c r="I315" s="396" t="str">
        <f t="shared" si="63"/>
        <v>thap</v>
      </c>
      <c r="J315" s="381" t="str">
        <f t="shared" si="64"/>
        <v>tǎp</v>
      </c>
      <c r="K315" s="338" t="str">
        <f t="shared" si="65"/>
        <v>ㄊㄚㆴ</v>
      </c>
      <c r="L315" s="349"/>
      <c r="M315" s="350">
        <f t="shared" si="57"/>
        <v>6</v>
      </c>
      <c r="N315" s="350">
        <f t="shared" si="58"/>
        <v>8</v>
      </c>
      <c r="O315" s="351" t="str" cm="1">
        <f t="array" ref="O315" xml:space="preserve"> IFERROR( INDEX(聲母資料表, $M315, O$5), "")</f>
        <v>他</v>
      </c>
      <c r="P315" s="351" t="str" cm="1">
        <f t="array" ref="P315" xml:space="preserve"> IFERROR( INDEX(韻母資料表, $N315, P$5), "")</f>
        <v>甘</v>
      </c>
      <c r="Q315" s="352">
        <f t="shared" si="59"/>
        <v>19</v>
      </c>
      <c r="R315" s="395" t="str">
        <f t="shared" si="66"/>
        <v>四</v>
      </c>
      <c r="S315" s="351" t="str" cm="1">
        <f t="array" ref="S315" xml:space="preserve"> IFERROR( INDEX(調符字母, Q315, 1), "")</f>
        <v>a</v>
      </c>
      <c r="T315" s="352">
        <f t="shared" si="60"/>
        <v>1</v>
      </c>
      <c r="U315" s="373" t="str" cm="1">
        <f t="array" ref="U315" xml:space="preserve"> IFERROR( INDEX(聲調對照表, $T315, $E315), "" )</f>
        <v>a</v>
      </c>
      <c r="W315" s="380" t="str" cm="1">
        <f t="array" ref="W315" xml:space="preserve"> IFERROR( IF( INDEX(聲母資料表, $M315, W$5)=0, "", INDEX(聲母資料表, $M315, W$5) ), "")</f>
        <v>ㄊ</v>
      </c>
      <c r="X315" s="380" t="str" cm="1">
        <f t="array" ref="X315" xml:space="preserve"> IFERROR( INDEX(韻母資料表, $N315, X$5), "" )</f>
        <v>ㄚㆴ</v>
      </c>
      <c r="Y315" s="380" t="str" cm="1">
        <f t="array" ref="Y315" xml:space="preserve"> IFERROR( IF($E315="", "", INDEX(方音聲調符號表, 1, $E315) ), "" )</f>
        <v/>
      </c>
      <c r="AA315" s="380" t="str" cm="1">
        <f t="array" ref="AA315" xml:space="preserve"> IFERROR( IF( INDEX(聲母資料表, $M315, AA$5)=0, "", INDEX(聲母資料表, $M315, AA$5) ), "")</f>
        <v>th</v>
      </c>
      <c r="AB315" s="380" t="str" cm="1">
        <f t="array" ref="AB315" xml:space="preserve"> IFERROR( INDEX(韻母資料表, $N315, AB$5), "" )</f>
        <v>ap</v>
      </c>
      <c r="AC315" s="380" t="str">
        <f t="shared" si="67"/>
        <v>ap</v>
      </c>
      <c r="AE315" s="380" t="str" cm="1">
        <f t="array" ref="AE315" xml:space="preserve"> IFERROR( IF( INDEX(聲母資料表, $M315, AE$5)=0, "", INDEX(聲母資料表, $M315, AE$5) ), "")</f>
        <v>th</v>
      </c>
      <c r="AF315" s="380" t="str" cm="1">
        <f t="array" ref="AF315" xml:space="preserve"> IFERROR( INDEX(韻母資料表, $N315, AF$5), "" )</f>
        <v>ap</v>
      </c>
      <c r="AG315" s="380" t="str">
        <f t="shared" si="68"/>
        <v>ap</v>
      </c>
      <c r="AI315" s="380" t="str" cm="1">
        <f t="array" ref="AI315" xml:space="preserve"> IFERROR( IF( INDEX(聲母資料表, $M315, AI$5)=0, "", INDEX(聲母資料表, $M315, AI$5) ), "")</f>
        <v>t</v>
      </c>
      <c r="AJ315" s="380" t="str" cm="1">
        <f t="array" ref="AJ315" xml:space="preserve"> IFERROR( INDEX(韻母資料表, $N315, AJ$5), "" )</f>
        <v>ap</v>
      </c>
      <c r="AK315" s="373" t="str" cm="1">
        <f t="array" ref="AK315" xml:space="preserve"> IFERROR( INDEX(閩拚聲調符號表, $T315, $E315), "" )</f>
        <v>ǎ</v>
      </c>
      <c r="AL315" s="380" t="str">
        <f t="shared" si="69"/>
        <v>ǎp</v>
      </c>
    </row>
    <row r="316" spans="1:38">
      <c r="A316" s="333">
        <f t="shared" si="56"/>
        <v>309</v>
      </c>
      <c r="B316" s="334" t="s">
        <v>303</v>
      </c>
      <c r="C316" s="335"/>
      <c r="D316" s="335"/>
      <c r="E316" s="336"/>
      <c r="F316" s="400" t="str" cm="1">
        <f t="array" aca="1" ref="F316" ca="1" xml:space="preserve"> IF($D316="", "", $B316 &amp; " (" &amp; INDIRECT(ADDRESS( ROW(), COLUMN() + F$5 )) &amp; ") " )</f>
        <v/>
      </c>
      <c r="G316" s="337" t="str">
        <f t="shared" si="61"/>
        <v/>
      </c>
      <c r="H316" s="394" t="str">
        <f t="shared" si="62"/>
        <v/>
      </c>
      <c r="I316" s="396" t="str">
        <f t="shared" si="63"/>
        <v/>
      </c>
      <c r="J316" s="381" t="str">
        <f t="shared" si="64"/>
        <v/>
      </c>
      <c r="K316" s="338" t="str">
        <f t="shared" si="65"/>
        <v/>
      </c>
      <c r="L316" s="349"/>
      <c r="M316" s="350" t="str">
        <f t="shared" si="57"/>
        <v/>
      </c>
      <c r="N316" s="350" t="str">
        <f t="shared" si="58"/>
        <v/>
      </c>
      <c r="O316" s="351" t="str" cm="1">
        <f t="array" ref="O316" xml:space="preserve"> IFERROR( INDEX(聲母資料表, $M316, O$5), "")</f>
        <v/>
      </c>
      <c r="P316" s="351" t="str" cm="1">
        <f t="array" ref="P316" xml:space="preserve"> IFERROR( INDEX(韻母資料表, $N316, P$5), "")</f>
        <v/>
      </c>
      <c r="Q316" s="352" t="str">
        <f t="shared" si="59"/>
        <v/>
      </c>
      <c r="R316" s="395" t="str">
        <f t="shared" si="66"/>
        <v/>
      </c>
      <c r="S316" s="351" t="str" cm="1">
        <f t="array" ref="S316" xml:space="preserve"> IFERROR( INDEX(調符字母, Q316, 1), "")</f>
        <v/>
      </c>
      <c r="T316" s="352" t="str">
        <f t="shared" si="60"/>
        <v/>
      </c>
      <c r="U316" s="373" t="str" cm="1">
        <f t="array" ref="U316" xml:space="preserve"> IFERROR( INDEX(聲調對照表, $T316, $E316), "" )</f>
        <v/>
      </c>
      <c r="W316" s="380" t="str" cm="1">
        <f t="array" ref="W316" xml:space="preserve"> IFERROR( IF( INDEX(聲母資料表, $M316, W$5)=0, "", INDEX(聲母資料表, $M316, W$5) ), "")</f>
        <v/>
      </c>
      <c r="X316" s="380" t="str" cm="1">
        <f t="array" ref="X316" xml:space="preserve"> IFERROR( INDEX(韻母資料表, $N316, X$5), "" )</f>
        <v/>
      </c>
      <c r="Y316" s="380" t="str" cm="1">
        <f t="array" ref="Y316" xml:space="preserve"> IFERROR( IF($E316="", "", INDEX(方音聲調符號表, 1, $E316) ), "" )</f>
        <v/>
      </c>
      <c r="AA316" s="380" t="str" cm="1">
        <f t="array" ref="AA316" xml:space="preserve"> IFERROR( IF( INDEX(聲母資料表, $M316, AA$5)=0, "", INDEX(聲母資料表, $M316, AA$5) ), "")</f>
        <v/>
      </c>
      <c r="AB316" s="380" t="str" cm="1">
        <f t="array" ref="AB316" xml:space="preserve"> IFERROR( INDEX(韻母資料表, $N316, AB$5), "" )</f>
        <v/>
      </c>
      <c r="AC316" s="380" t="str">
        <f t="shared" si="67"/>
        <v/>
      </c>
      <c r="AE316" s="380" t="str" cm="1">
        <f t="array" ref="AE316" xml:space="preserve"> IFERROR( IF( INDEX(聲母資料表, $M316, AE$5)=0, "", INDEX(聲母資料表, $M316, AE$5) ), "")</f>
        <v/>
      </c>
      <c r="AF316" s="380" t="str" cm="1">
        <f t="array" ref="AF316" xml:space="preserve"> IFERROR( INDEX(韻母資料表, $N316, AF$5), "" )</f>
        <v/>
      </c>
      <c r="AG316" s="380" t="str">
        <f t="shared" si="68"/>
        <v/>
      </c>
      <c r="AI316" s="380" t="str" cm="1">
        <f t="array" ref="AI316" xml:space="preserve"> IFERROR( IF( INDEX(聲母資料表, $M316, AI$5)=0, "", INDEX(聲母資料表, $M316, AI$5) ), "")</f>
        <v/>
      </c>
      <c r="AJ316" s="380" t="str" cm="1">
        <f t="array" ref="AJ316" xml:space="preserve"> IFERROR( INDEX(韻母資料表, $N316, AJ$5), "" )</f>
        <v/>
      </c>
      <c r="AK316" s="373" t="str" cm="1">
        <f t="array" ref="AK316" xml:space="preserve"> IFERROR( INDEX(閩拚聲調符號表, $T316, $E316), "" )</f>
        <v/>
      </c>
      <c r="AL316" s="380" t="str">
        <f t="shared" si="69"/>
        <v/>
      </c>
    </row>
    <row r="317" spans="1:38">
      <c r="A317" s="333">
        <f t="shared" si="56"/>
        <v>310</v>
      </c>
      <c r="B317" s="334" t="s">
        <v>381</v>
      </c>
      <c r="C317" s="335" t="s">
        <v>302</v>
      </c>
      <c r="D317" s="335" t="s">
        <v>38</v>
      </c>
      <c r="E317" s="336">
        <v>2</v>
      </c>
      <c r="F317" s="400" t="str" cm="1">
        <f t="array" aca="1" ref="F317" ca="1" xml:space="preserve"> IF($D317="", "", $B317 &amp; " (" &amp; INDIRECT(ADDRESS( ROW(), COLUMN() + F$5 )) &amp; ") " )</f>
        <v xml:space="preserve">此 (ㄨˋ) </v>
      </c>
      <c r="G317" s="337" t="str">
        <f t="shared" si="61"/>
        <v>艍二</v>
      </c>
      <c r="H317" s="394" t="str">
        <f t="shared" si="62"/>
        <v>ú</v>
      </c>
      <c r="I317" s="396" t="str">
        <f t="shared" si="63"/>
        <v>ú</v>
      </c>
      <c r="J317" s="381" t="str">
        <f t="shared" si="64"/>
        <v>ú</v>
      </c>
      <c r="K317" s="338" t="str">
        <f t="shared" si="65"/>
        <v>ㄨˋ</v>
      </c>
      <c r="L317" s="349"/>
      <c r="M317" s="350" t="str">
        <f t="shared" si="57"/>
        <v/>
      </c>
      <c r="N317" s="350">
        <f t="shared" si="58"/>
        <v>65</v>
      </c>
      <c r="O317" s="351" t="str" cm="1">
        <f t="array" ref="O317" xml:space="preserve"> IFERROR( INDEX(聲母資料表, $M317, O$5), "")</f>
        <v/>
      </c>
      <c r="P317" s="351" t="str" cm="1">
        <f t="array" ref="P317" xml:space="preserve"> IFERROR( INDEX(韻母資料表, $N317, P$5), "")</f>
        <v>艍</v>
      </c>
      <c r="Q317" s="352">
        <f t="shared" si="59"/>
        <v>27</v>
      </c>
      <c r="R317" s="395" t="str">
        <f t="shared" si="66"/>
        <v>二</v>
      </c>
      <c r="S317" s="351" t="str" cm="1">
        <f t="array" ref="S317" xml:space="preserve"> IFERROR( INDEX(調符字母, Q317, 1), "")</f>
        <v>u</v>
      </c>
      <c r="T317" s="352">
        <f t="shared" si="60"/>
        <v>6</v>
      </c>
      <c r="U317" s="373" t="str" cm="1">
        <f t="array" ref="U317" xml:space="preserve"> IFERROR( INDEX(聲調對照表, $T317, $E317), "" )</f>
        <v>ú</v>
      </c>
      <c r="W317" s="380" t="str" cm="1">
        <f t="array" ref="W317" xml:space="preserve"> IFERROR( IF( INDEX(聲母資料表, $M317, W$5)=0, "", INDEX(聲母資料表, $M317, W$5) ), "")</f>
        <v/>
      </c>
      <c r="X317" s="380" t="str" cm="1">
        <f t="array" ref="X317" xml:space="preserve"> IFERROR( INDEX(韻母資料表, $N317, X$5), "" )</f>
        <v>ㄨ</v>
      </c>
      <c r="Y317" s="380" t="str" cm="1">
        <f t="array" ref="Y317" xml:space="preserve"> IFERROR( IF($E317="", "", INDEX(方音聲調符號表, 1, $E317) ), "" )</f>
        <v>ˋ</v>
      </c>
      <c r="AA317" s="380" t="str" cm="1">
        <f t="array" ref="AA317" xml:space="preserve"> IFERROR( IF( INDEX(聲母資料表, $M317, AA$5)=0, "", INDEX(聲母資料表, $M317, AA$5) ), "")</f>
        <v/>
      </c>
      <c r="AB317" s="380" t="str" cm="1">
        <f t="array" ref="AB317" xml:space="preserve"> IFERROR( INDEX(韻母資料表, $N317, AB$5), "" )</f>
        <v>u</v>
      </c>
      <c r="AC317" s="380" t="str">
        <f t="shared" si="67"/>
        <v>ú</v>
      </c>
      <c r="AE317" s="380" t="str" cm="1">
        <f t="array" ref="AE317" xml:space="preserve"> IFERROR( IF( INDEX(聲母資料表, $M317, AE$5)=0, "", INDEX(聲母資料表, $M317, AE$5) ), "")</f>
        <v/>
      </c>
      <c r="AF317" s="380" t="str" cm="1">
        <f t="array" ref="AF317" xml:space="preserve"> IFERROR( INDEX(韻母資料表, $N317, AF$5), "" )</f>
        <v>u</v>
      </c>
      <c r="AG317" s="380" t="str">
        <f t="shared" si="68"/>
        <v>ú</v>
      </c>
      <c r="AI317" s="380" t="str" cm="1">
        <f t="array" ref="AI317" xml:space="preserve"> IFERROR( IF( INDEX(聲母資料表, $M317, AI$5)=0, "", INDEX(聲母資料表, $M317, AI$5) ), "")</f>
        <v/>
      </c>
      <c r="AJ317" s="380" t="str" cm="1">
        <f t="array" ref="AJ317" xml:space="preserve"> IFERROR( INDEX(韻母資料表, $N317, AJ$5), "" )</f>
        <v>u</v>
      </c>
      <c r="AK317" s="373" t="str" cm="1">
        <f t="array" ref="AK317" xml:space="preserve"> IFERROR( INDEX(閩拚聲調符號表, $T317, $E317), "" )</f>
        <v>ú</v>
      </c>
      <c r="AL317" s="380" t="str">
        <f t="shared" si="69"/>
        <v>ú</v>
      </c>
    </row>
    <row r="318" spans="1:38">
      <c r="A318" s="333">
        <f t="shared" si="56"/>
        <v>311</v>
      </c>
      <c r="B318" s="334" t="s">
        <v>500</v>
      </c>
      <c r="C318" s="335" t="s">
        <v>292</v>
      </c>
      <c r="D318" s="335" t="s">
        <v>68</v>
      </c>
      <c r="E318" s="336">
        <v>8</v>
      </c>
      <c r="F318" s="400" t="str" cm="1">
        <f t="array" aca="1" ref="F318" ca="1" xml:space="preserve"> IF($D318="", "", $B318 &amp; " (" &amp; INDIRECT(ADDRESS( ROW(), COLUMN() + F$5 )) &amp; ") " )</f>
        <v xml:space="preserve">樂 (ㄌㆦㆻ˙) </v>
      </c>
      <c r="G318" s="337" t="str">
        <f t="shared" si="61"/>
        <v>公八柳</v>
      </c>
      <c r="H318" s="394" t="str">
        <f t="shared" si="62"/>
        <v>lo̍k</v>
      </c>
      <c r="I318" s="396" t="str">
        <f t="shared" si="63"/>
        <v>lo̍k</v>
      </c>
      <c r="J318" s="381" t="str">
        <f t="shared" si="64"/>
        <v>lók</v>
      </c>
      <c r="K318" s="338" t="str">
        <f t="shared" si="65"/>
        <v>ㄌㆦㆻ˙</v>
      </c>
      <c r="L318" s="349"/>
      <c r="M318" s="350">
        <f t="shared" si="57"/>
        <v>8</v>
      </c>
      <c r="N318" s="350">
        <f t="shared" si="58"/>
        <v>64</v>
      </c>
      <c r="O318" s="351" t="str" cm="1">
        <f t="array" ref="O318" xml:space="preserve"> IFERROR( INDEX(聲母資料表, $M318, O$5), "")</f>
        <v>柳</v>
      </c>
      <c r="P318" s="351" t="str" cm="1">
        <f t="array" ref="P318" xml:space="preserve"> IFERROR( INDEX(韻母資料表, $N318, P$5), "")</f>
        <v>公</v>
      </c>
      <c r="Q318" s="352">
        <f t="shared" si="59"/>
        <v>7</v>
      </c>
      <c r="R318" s="395" t="str">
        <f t="shared" si="66"/>
        <v>八</v>
      </c>
      <c r="S318" s="351" t="str" cm="1">
        <f t="array" ref="S318" xml:space="preserve"> IFERROR( INDEX(調符字母, Q318, 1), "")</f>
        <v>o</v>
      </c>
      <c r="T318" s="352">
        <f t="shared" si="60"/>
        <v>4</v>
      </c>
      <c r="U318" s="373" t="str" cm="1">
        <f t="array" ref="U318" xml:space="preserve"> IFERROR( INDEX(聲調對照表, $T318, $E318), "" )</f>
        <v>o̍</v>
      </c>
      <c r="W318" s="380" t="str" cm="1">
        <f t="array" ref="W318" xml:space="preserve"> IFERROR( IF( INDEX(聲母資料表, $M318, W$5)=0, "", INDEX(聲母資料表, $M318, W$5) ), "")</f>
        <v>ㄌ</v>
      </c>
      <c r="X318" s="380" t="str" cm="1">
        <f t="array" ref="X318" xml:space="preserve"> IFERROR( INDEX(韻母資料表, $N318, X$5), "" )</f>
        <v>ㆦㆻ</v>
      </c>
      <c r="Y318" s="380" t="str" cm="1">
        <f t="array" ref="Y318" xml:space="preserve"> IFERROR( IF($E318="", "", INDEX(方音聲調符號表, 1, $E318) ), "" )</f>
        <v>˙</v>
      </c>
      <c r="AA318" s="380" t="str" cm="1">
        <f t="array" ref="AA318" xml:space="preserve"> IFERROR( IF( INDEX(聲母資料表, $M318, AA$5)=0, "", INDEX(聲母資料表, $M318, AA$5) ), "")</f>
        <v>l</v>
      </c>
      <c r="AB318" s="380" t="str" cm="1">
        <f t="array" ref="AB318" xml:space="preserve"> IFERROR( INDEX(韻母資料表, $N318, AB$5), "" )</f>
        <v>ok</v>
      </c>
      <c r="AC318" s="380" t="str">
        <f t="shared" si="67"/>
        <v>o̍k</v>
      </c>
      <c r="AE318" s="380" t="str" cm="1">
        <f t="array" ref="AE318" xml:space="preserve"> IFERROR( IF( INDEX(聲母資料表, $M318, AE$5)=0, "", INDEX(聲母資料表, $M318, AE$5) ), "")</f>
        <v>l</v>
      </c>
      <c r="AF318" s="380" t="str" cm="1">
        <f t="array" ref="AF318" xml:space="preserve"> IFERROR( INDEX(韻母資料表, $N318, AF$5), "" )</f>
        <v>ok</v>
      </c>
      <c r="AG318" s="380" t="str">
        <f t="shared" si="68"/>
        <v>o̍k</v>
      </c>
      <c r="AI318" s="380" t="str" cm="1">
        <f t="array" ref="AI318" xml:space="preserve"> IFERROR( IF( INDEX(聲母資料表, $M318, AI$5)=0, "", INDEX(聲母資料表, $M318, AI$5) ), "")</f>
        <v>l</v>
      </c>
      <c r="AJ318" s="380" t="str" cm="1">
        <f t="array" ref="AJ318" xml:space="preserve"> IFERROR( INDEX(韻母資料表, $N318, AJ$5), "" )</f>
        <v>ok</v>
      </c>
      <c r="AK318" s="373" t="str" cm="1">
        <f t="array" ref="AK318" xml:space="preserve"> IFERROR( INDEX(閩拚聲調符號表, $T318, $E318), "" )</f>
        <v>ó</v>
      </c>
      <c r="AL318" s="380" t="str">
        <f t="shared" si="69"/>
        <v>ók</v>
      </c>
    </row>
    <row r="319" spans="1:38">
      <c r="A319" s="333">
        <f t="shared" si="56"/>
        <v>312</v>
      </c>
      <c r="B319" s="334" t="s">
        <v>501</v>
      </c>
      <c r="C319" s="335" t="s">
        <v>326</v>
      </c>
      <c r="D319" s="335" t="s">
        <v>70</v>
      </c>
      <c r="E319" s="336">
        <v>5</v>
      </c>
      <c r="F319" s="400" t="str" cm="1">
        <f t="array" aca="1" ref="F319" ca="1" xml:space="preserve"> IF($D319="", "", $B319 &amp; " (" &amp; INDIRECT(ADDRESS( ROW(), COLUMN() + F$5 )) &amp; ") " )</f>
        <v xml:space="preserve">何 (ㄏㄜˊ) </v>
      </c>
      <c r="G319" s="337" t="str">
        <f t="shared" si="61"/>
        <v>高五喜</v>
      </c>
      <c r="H319" s="394" t="str">
        <f t="shared" si="62"/>
        <v>hô</v>
      </c>
      <c r="I319" s="396" t="str">
        <f t="shared" si="63"/>
        <v>hô</v>
      </c>
      <c r="J319" s="381" t="str">
        <f t="shared" si="64"/>
        <v>hò</v>
      </c>
      <c r="K319" s="338" t="str">
        <f t="shared" si="65"/>
        <v>ㄏㄜˊ</v>
      </c>
      <c r="L319" s="349"/>
      <c r="M319" s="350">
        <f t="shared" si="57"/>
        <v>21</v>
      </c>
      <c r="N319" s="350">
        <f t="shared" si="58"/>
        <v>55</v>
      </c>
      <c r="O319" s="351" t="str" cm="1">
        <f t="array" ref="O319" xml:space="preserve"> IFERROR( INDEX(聲母資料表, $M319, O$5), "")</f>
        <v>喜</v>
      </c>
      <c r="P319" s="351" t="str" cm="1">
        <f t="array" ref="P319" xml:space="preserve"> IFERROR( INDEX(韻母資料表, $N319, P$5), "")</f>
        <v>高</v>
      </c>
      <c r="Q319" s="352">
        <f t="shared" si="59"/>
        <v>15</v>
      </c>
      <c r="R319" s="395" t="str">
        <f t="shared" si="66"/>
        <v>五</v>
      </c>
      <c r="S319" s="351" t="str" cm="1">
        <f t="array" ref="S319" xml:space="preserve"> IFERROR( INDEX(調符字母, Q319, 1), "")</f>
        <v>o</v>
      </c>
      <c r="T319" s="352">
        <f t="shared" si="60"/>
        <v>4</v>
      </c>
      <c r="U319" s="373" t="str" cm="1">
        <f t="array" ref="U319" xml:space="preserve"> IFERROR( INDEX(聲調對照表, $T319, $E319), "" )</f>
        <v>ô</v>
      </c>
      <c r="W319" s="380" t="str" cm="1">
        <f t="array" ref="W319" xml:space="preserve"> IFERROR( IF( INDEX(聲母資料表, $M319, W$5)=0, "", INDEX(聲母資料表, $M319, W$5) ), "")</f>
        <v>ㄏ</v>
      </c>
      <c r="X319" s="380" t="str" cm="1">
        <f t="array" ref="X319" xml:space="preserve"> IFERROR( INDEX(韻母資料表, $N319, X$5), "" )</f>
        <v>ㄜ</v>
      </c>
      <c r="Y319" s="380" t="str" cm="1">
        <f t="array" ref="Y319" xml:space="preserve"> IFERROR( IF($E319="", "", INDEX(方音聲調符號表, 1, $E319) ), "" )</f>
        <v>ˊ</v>
      </c>
      <c r="AA319" s="380" t="str" cm="1">
        <f t="array" ref="AA319" xml:space="preserve"> IFERROR( IF( INDEX(聲母資料表, $M319, AA$5)=0, "", INDEX(聲母資料表, $M319, AA$5) ), "")</f>
        <v>h</v>
      </c>
      <c r="AB319" s="380" t="str" cm="1">
        <f t="array" ref="AB319" xml:space="preserve"> IFERROR( INDEX(韻母資料表, $N319, AB$5), "" )</f>
        <v>o</v>
      </c>
      <c r="AC319" s="380" t="str">
        <f t="shared" si="67"/>
        <v>ô</v>
      </c>
      <c r="AE319" s="380" t="str" cm="1">
        <f t="array" ref="AE319" xml:space="preserve"> IFERROR( IF( INDEX(聲母資料表, $M319, AE$5)=0, "", INDEX(聲母資料表, $M319, AE$5) ), "")</f>
        <v>h</v>
      </c>
      <c r="AF319" s="380" t="str" cm="1">
        <f t="array" ref="AF319" xml:space="preserve"> IFERROR( INDEX(韻母資料表, $N319, AF$5), "" )</f>
        <v>o</v>
      </c>
      <c r="AG319" s="380" t="str">
        <f t="shared" si="68"/>
        <v>ô</v>
      </c>
      <c r="AI319" s="380" t="str" cm="1">
        <f t="array" ref="AI319" xml:space="preserve"> IFERROR( IF( INDEX(聲母資料表, $M319, AI$5)=0, "", INDEX(聲母資料表, $M319, AI$5) ), "")</f>
        <v>h</v>
      </c>
      <c r="AJ319" s="380" t="str" cm="1">
        <f t="array" ref="AJ319" xml:space="preserve"> IFERROR( INDEX(韻母資料表, $N319, AJ$5), "" )</f>
        <v>o</v>
      </c>
      <c r="AK319" s="373" t="str" cm="1">
        <f t="array" ref="AK319" xml:space="preserve"> IFERROR( INDEX(閩拚聲調符號表, $T319, $E319), "" )</f>
        <v>ò</v>
      </c>
      <c r="AL319" s="380" t="str">
        <f t="shared" si="69"/>
        <v>ò</v>
      </c>
    </row>
    <row r="320" spans="1:38">
      <c r="A320" s="333">
        <f t="shared" si="56"/>
        <v>313</v>
      </c>
      <c r="B320" s="334" t="s">
        <v>394</v>
      </c>
      <c r="C320" s="335" t="s">
        <v>294</v>
      </c>
      <c r="D320" s="335" t="s">
        <v>79</v>
      </c>
      <c r="E320" s="336">
        <v>8</v>
      </c>
      <c r="F320" s="400" t="str" cm="1">
        <f t="array" aca="1" ref="F320" ca="1" xml:space="preserve"> IF($D320="", "", $B320 &amp; " (" &amp; INDIRECT(ADDRESS( ROW(), COLUMN() + F$5 )) &amp; ") " )</f>
        <v xml:space="preserve">極 (ㄎㄧㆻ˙) </v>
      </c>
      <c r="G320" s="337" t="str">
        <f t="shared" si="61"/>
        <v>經八去</v>
      </c>
      <c r="H320" s="394" t="str">
        <f t="shared" si="62"/>
        <v>khik</v>
      </c>
      <c r="I320" s="396" t="str">
        <f t="shared" si="63"/>
        <v>khik</v>
      </c>
      <c r="J320" s="381" t="str">
        <f t="shared" si="64"/>
        <v>kik</v>
      </c>
      <c r="K320" s="338" t="str">
        <f t="shared" si="65"/>
        <v>ㄎㄧㆻ˙</v>
      </c>
      <c r="L320" s="349"/>
      <c r="M320" s="350">
        <f t="shared" si="57"/>
        <v>10</v>
      </c>
      <c r="N320" s="350">
        <f t="shared" si="58"/>
        <v>45</v>
      </c>
      <c r="O320" s="351" t="str" cm="1">
        <f t="array" ref="O320" xml:space="preserve"> IFERROR( INDEX(聲母資料表, $M320, O$5), "")</f>
        <v>去</v>
      </c>
      <c r="P320" s="351" t="str" cm="1">
        <f t="array" ref="P320" xml:space="preserve"> IFERROR( INDEX(韻母資料表, $N320, P$5), "")</f>
        <v>經</v>
      </c>
      <c r="Q320" s="352">
        <f t="shared" si="59"/>
        <v>9</v>
      </c>
      <c r="R320" s="395" t="str">
        <f t="shared" si="66"/>
        <v>八</v>
      </c>
      <c r="S320" s="351" t="str" cm="1">
        <f t="array" ref="S320" xml:space="preserve"> IFERROR( INDEX(調符字母, Q320, 1), "")</f>
        <v>e</v>
      </c>
      <c r="T320" s="352">
        <f t="shared" si="60"/>
        <v>2</v>
      </c>
      <c r="U320" s="373" t="str" cm="1">
        <f t="array" ref="U320" xml:space="preserve"> IFERROR( INDEX(聲調對照表, $T320, $E320), "" )</f>
        <v>e̍</v>
      </c>
      <c r="W320" s="380" t="str" cm="1">
        <f t="array" ref="W320" xml:space="preserve"> IFERROR( IF( INDEX(聲母資料表, $M320, W$5)=0, "", INDEX(聲母資料表, $M320, W$5) ), "")</f>
        <v>ㄎ</v>
      </c>
      <c r="X320" s="380" t="str" cm="1">
        <f t="array" ref="X320" xml:space="preserve"> IFERROR( INDEX(韻母資料表, $N320, X$5), "" )</f>
        <v>ㄧㆻ</v>
      </c>
      <c r="Y320" s="380" t="str" cm="1">
        <f t="array" ref="Y320" xml:space="preserve"> IFERROR( IF($E320="", "", INDEX(方音聲調符號表, 1, $E320) ), "" )</f>
        <v>˙</v>
      </c>
      <c r="AA320" s="380" t="str" cm="1">
        <f t="array" ref="AA320" xml:space="preserve"> IFERROR( IF( INDEX(聲母資料表, $M320, AA$5)=0, "", INDEX(聲母資料表, $M320, AA$5) ), "")</f>
        <v>kh</v>
      </c>
      <c r="AB320" s="380" t="str" cm="1">
        <f t="array" ref="AB320" xml:space="preserve"> IFERROR( INDEX(韻母資料表, $N320, AB$5), "" )</f>
        <v>ik</v>
      </c>
      <c r="AC320" s="380" t="str">
        <f t="shared" si="67"/>
        <v>ik</v>
      </c>
      <c r="AE320" s="380" t="str" cm="1">
        <f t="array" ref="AE320" xml:space="preserve"> IFERROR( IF( INDEX(聲母資料表, $M320, AE$5)=0, "", INDEX(聲母資料表, $M320, AE$5) ), "")</f>
        <v>kh</v>
      </c>
      <c r="AF320" s="380" t="str" cm="1">
        <f t="array" ref="AF320" xml:space="preserve"> IFERROR( INDEX(韻母資料表, $N320, AF$5), "" )</f>
        <v>ik</v>
      </c>
      <c r="AG320" s="380" t="str">
        <f t="shared" si="68"/>
        <v>ik</v>
      </c>
      <c r="AI320" s="380" t="str" cm="1">
        <f t="array" ref="AI320" xml:space="preserve"> IFERROR( IF( INDEX(聲母資料表, $M320, AI$5)=0, "", INDEX(聲母資料表, $M320, AI$5) ), "")</f>
        <v>k</v>
      </c>
      <c r="AJ320" s="380" t="str" cm="1">
        <f t="array" ref="AJ320" xml:space="preserve"> IFERROR( INDEX(韻母資料表, $N320, AJ$5), "" )</f>
        <v>ik</v>
      </c>
      <c r="AK320" s="373" t="str" cm="1">
        <f t="array" ref="AK320" xml:space="preserve"> IFERROR( INDEX(閩拚聲調符號表, $T320, $E320), "" )</f>
        <v>é</v>
      </c>
      <c r="AL320" s="380" t="str">
        <f t="shared" si="69"/>
        <v>ik</v>
      </c>
    </row>
    <row r="321" spans="1:38">
      <c r="A321" s="333">
        <f t="shared" si="56"/>
        <v>314</v>
      </c>
      <c r="B321" s="334" t="s">
        <v>502</v>
      </c>
      <c r="C321" s="335"/>
      <c r="D321" s="335"/>
      <c r="E321" s="336"/>
      <c r="F321" s="400" t="str" cm="1">
        <f t="array" aca="1" ref="F321" ca="1" xml:space="preserve"> IF($D321="", "", $B321 &amp; " (" &amp; INDIRECT(ADDRESS( ROW(), COLUMN() + F$5 )) &amp; ") " )</f>
        <v/>
      </c>
      <c r="G321" s="337" t="str">
        <f t="shared" si="61"/>
        <v/>
      </c>
      <c r="H321" s="394" t="str">
        <f t="shared" si="62"/>
        <v/>
      </c>
      <c r="I321" s="396" t="str">
        <f t="shared" si="63"/>
        <v/>
      </c>
      <c r="J321" s="381" t="str">
        <f t="shared" si="64"/>
        <v/>
      </c>
      <c r="K321" s="338" t="str">
        <f t="shared" si="65"/>
        <v/>
      </c>
      <c r="L321" s="349"/>
      <c r="M321" s="350" t="str">
        <f t="shared" si="57"/>
        <v/>
      </c>
      <c r="N321" s="350" t="str">
        <f t="shared" si="58"/>
        <v/>
      </c>
      <c r="O321" s="351" t="str" cm="1">
        <f t="array" ref="O321" xml:space="preserve"> IFERROR( INDEX(聲母資料表, $M321, O$5), "")</f>
        <v/>
      </c>
      <c r="P321" s="351" t="str" cm="1">
        <f t="array" ref="P321" xml:space="preserve"> IFERROR( INDEX(韻母資料表, $N321, P$5), "")</f>
        <v/>
      </c>
      <c r="Q321" s="352" t="str">
        <f t="shared" si="59"/>
        <v/>
      </c>
      <c r="R321" s="395" t="str">
        <f t="shared" si="66"/>
        <v/>
      </c>
      <c r="S321" s="351" t="str" cm="1">
        <f t="array" ref="S321" xml:space="preserve"> IFERROR( INDEX(調符字母, Q321, 1), "")</f>
        <v/>
      </c>
      <c r="T321" s="352" t="str">
        <f t="shared" si="60"/>
        <v/>
      </c>
      <c r="U321" s="373" t="str" cm="1">
        <f t="array" ref="U321" xml:space="preserve"> IFERROR( INDEX(聲調對照表, $T321, $E321), "" )</f>
        <v/>
      </c>
      <c r="W321" s="380" t="str" cm="1">
        <f t="array" ref="W321" xml:space="preserve"> IFERROR( IF( INDEX(聲母資料表, $M321, W$5)=0, "", INDEX(聲母資料表, $M321, W$5) ), "")</f>
        <v/>
      </c>
      <c r="X321" s="380" t="str" cm="1">
        <f t="array" ref="X321" xml:space="preserve"> IFERROR( INDEX(韻母資料表, $N321, X$5), "" )</f>
        <v/>
      </c>
      <c r="Y321" s="380" t="str" cm="1">
        <f t="array" ref="Y321" xml:space="preserve"> IFERROR( IF($E321="", "", INDEX(方音聲調符號表, 1, $E321) ), "" )</f>
        <v/>
      </c>
      <c r="AA321" s="380" t="str" cm="1">
        <f t="array" ref="AA321" xml:space="preserve"> IFERROR( IF( INDEX(聲母資料表, $M321, AA$5)=0, "", INDEX(聲母資料表, $M321, AA$5) ), "")</f>
        <v/>
      </c>
      <c r="AB321" s="380" t="str" cm="1">
        <f t="array" ref="AB321" xml:space="preserve"> IFERROR( INDEX(韻母資料表, $N321, AB$5), "" )</f>
        <v/>
      </c>
      <c r="AC321" s="380" t="str">
        <f t="shared" si="67"/>
        <v/>
      </c>
      <c r="AE321" s="380" t="str" cm="1">
        <f t="array" ref="AE321" xml:space="preserve"> IFERROR( IF( INDEX(聲母資料表, $M321, AE$5)=0, "", INDEX(聲母資料表, $M321, AE$5) ), "")</f>
        <v/>
      </c>
      <c r="AF321" s="380" t="str" cm="1">
        <f t="array" ref="AF321" xml:space="preserve"> IFERROR( INDEX(韻母資料表, $N321, AF$5), "" )</f>
        <v/>
      </c>
      <c r="AG321" s="380" t="str">
        <f t="shared" si="68"/>
        <v/>
      </c>
      <c r="AI321" s="380" t="str" cm="1">
        <f t="array" ref="AI321" xml:space="preserve"> IFERROR( IF( INDEX(聲母資料表, $M321, AI$5)=0, "", INDEX(聲母資料表, $M321, AI$5) ), "")</f>
        <v/>
      </c>
      <c r="AJ321" s="380" t="str" cm="1">
        <f t="array" ref="AJ321" xml:space="preserve"> IFERROR( INDEX(韻母資料表, $N321, AJ$5), "" )</f>
        <v/>
      </c>
      <c r="AK321" s="373" t="str" cm="1">
        <f t="array" ref="AK321" xml:space="preserve"> IFERROR( INDEX(閩拚聲調符號表, $T321, $E321), "" )</f>
        <v/>
      </c>
      <c r="AL321" s="380" t="str">
        <f t="shared" si="69"/>
        <v/>
      </c>
    </row>
    <row r="322" spans="1:38">
      <c r="A322" s="333">
        <f t="shared" si="56"/>
        <v>315</v>
      </c>
      <c r="B322" s="334" t="s">
        <v>445</v>
      </c>
      <c r="C322" s="335" t="s">
        <v>305</v>
      </c>
      <c r="D322" s="335" t="s">
        <v>78</v>
      </c>
      <c r="E322" s="336">
        <v>1</v>
      </c>
      <c r="F322" s="400" t="str" cm="1">
        <f t="array" aca="1" ref="F322" ca="1" xml:space="preserve"> IF($D322="", "", $B322 &amp; " (" &amp; INDIRECT(ADDRESS( ROW(), COLUMN() + F$5 )) &amp; ") " )</f>
        <v xml:space="preserve">登 (ㄊㄧㄥ) </v>
      </c>
      <c r="G322" s="337" t="str">
        <f t="shared" si="61"/>
        <v>經一他</v>
      </c>
      <c r="H322" s="394" t="str">
        <f t="shared" si="62"/>
        <v>thing</v>
      </c>
      <c r="I322" s="396" t="str">
        <f t="shared" si="63"/>
        <v>thing</v>
      </c>
      <c r="J322" s="381" t="str">
        <f t="shared" si="64"/>
        <v>ting</v>
      </c>
      <c r="K322" s="338" t="str">
        <f t="shared" si="65"/>
        <v>ㄊㄧㄥ</v>
      </c>
      <c r="L322" s="349"/>
      <c r="M322" s="350">
        <f t="shared" si="57"/>
        <v>6</v>
      </c>
      <c r="N322" s="350">
        <f t="shared" si="58"/>
        <v>44</v>
      </c>
      <c r="O322" s="351" t="str" cm="1">
        <f t="array" ref="O322" xml:space="preserve"> IFERROR( INDEX(聲母資料表, $M322, O$5), "")</f>
        <v>他</v>
      </c>
      <c r="P322" s="351" t="str" cm="1">
        <f t="array" ref="P322" xml:space="preserve"> IFERROR( INDEX(韻母資料表, $N322, P$5), "")</f>
        <v>經</v>
      </c>
      <c r="Q322" s="352">
        <f t="shared" si="59"/>
        <v>9</v>
      </c>
      <c r="R322" s="395" t="str">
        <f t="shared" si="66"/>
        <v>一</v>
      </c>
      <c r="S322" s="351" t="str" cm="1">
        <f t="array" ref="S322" xml:space="preserve"> IFERROR( INDEX(調符字母, Q322, 1), "")</f>
        <v>e</v>
      </c>
      <c r="T322" s="352">
        <f t="shared" si="60"/>
        <v>2</v>
      </c>
      <c r="U322" s="373" t="str" cm="1">
        <f t="array" ref="U322" xml:space="preserve"> IFERROR( INDEX(聲調對照表, $T322, $E322), "" )</f>
        <v>e</v>
      </c>
      <c r="W322" s="380" t="str" cm="1">
        <f t="array" ref="W322" xml:space="preserve"> IFERROR( IF( INDEX(聲母資料表, $M322, W$5)=0, "", INDEX(聲母資料表, $M322, W$5) ), "")</f>
        <v>ㄊ</v>
      </c>
      <c r="X322" s="380" t="str" cm="1">
        <f t="array" ref="X322" xml:space="preserve"> IFERROR( INDEX(韻母資料表, $N322, X$5), "" )</f>
        <v>ㄧㄥ</v>
      </c>
      <c r="Y322" s="380" t="str" cm="1">
        <f t="array" ref="Y322" xml:space="preserve"> IFERROR( IF($E322="", "", INDEX(方音聲調符號表, 1, $E322) ), "" )</f>
        <v/>
      </c>
      <c r="AA322" s="380" t="str" cm="1">
        <f t="array" ref="AA322" xml:space="preserve"> IFERROR( IF( INDEX(聲母資料表, $M322, AA$5)=0, "", INDEX(聲母資料表, $M322, AA$5) ), "")</f>
        <v>th</v>
      </c>
      <c r="AB322" s="380" t="str" cm="1">
        <f t="array" ref="AB322" xml:space="preserve"> IFERROR( INDEX(韻母資料表, $N322, AB$5), "" )</f>
        <v>ing</v>
      </c>
      <c r="AC322" s="380" t="str">
        <f t="shared" si="67"/>
        <v>ing</v>
      </c>
      <c r="AE322" s="380" t="str" cm="1">
        <f t="array" ref="AE322" xml:space="preserve"> IFERROR( IF( INDEX(聲母資料表, $M322, AE$5)=0, "", INDEX(聲母資料表, $M322, AE$5) ), "")</f>
        <v>th</v>
      </c>
      <c r="AF322" s="380" t="str" cm="1">
        <f t="array" ref="AF322" xml:space="preserve"> IFERROR( INDEX(韻母資料表, $N322, AF$5), "" )</f>
        <v>ing</v>
      </c>
      <c r="AG322" s="380" t="str">
        <f t="shared" si="68"/>
        <v>ing</v>
      </c>
      <c r="AI322" s="380" t="str" cm="1">
        <f t="array" ref="AI322" xml:space="preserve"> IFERROR( IF( INDEX(聲母資料表, $M322, AI$5)=0, "", INDEX(聲母資料表, $M322, AI$5) ), "")</f>
        <v>t</v>
      </c>
      <c r="AJ322" s="380" t="str" cm="1">
        <f t="array" ref="AJ322" xml:space="preserve"> IFERROR( INDEX(韻母資料表, $N322, AJ$5), "" )</f>
        <v>ing</v>
      </c>
      <c r="AK322" s="373" t="str" cm="1">
        <f t="array" ref="AK322" xml:space="preserve"> IFERROR( INDEX(閩拚聲調符號表, $T322, $E322), "" )</f>
        <v>ē</v>
      </c>
      <c r="AL322" s="380" t="str">
        <f t="shared" si="69"/>
        <v>ing</v>
      </c>
    </row>
    <row r="323" spans="1:38">
      <c r="A323" s="333">
        <f t="shared" si="56"/>
        <v>316</v>
      </c>
      <c r="B323" s="334" t="s">
        <v>446</v>
      </c>
      <c r="C323" s="335" t="s">
        <v>299</v>
      </c>
      <c r="D323" s="335" t="s">
        <v>38</v>
      </c>
      <c r="E323" s="336">
        <v>1</v>
      </c>
      <c r="F323" s="400" t="str" cm="1">
        <f t="array" aca="1" ref="F323" ca="1" xml:space="preserve"> IF($D323="", "", $B323 &amp; " (" &amp; INDIRECT(ADDRESS( ROW(), COLUMN() + F$5 )) &amp; ") " )</f>
        <v xml:space="preserve">斯 (ㄙㄨ) </v>
      </c>
      <c r="G323" s="337" t="str">
        <f t="shared" si="61"/>
        <v>艍一時</v>
      </c>
      <c r="H323" s="394" t="str">
        <f t="shared" si="62"/>
        <v>su</v>
      </c>
      <c r="I323" s="396" t="str">
        <f t="shared" si="63"/>
        <v>su</v>
      </c>
      <c r="J323" s="381" t="str">
        <f t="shared" si="64"/>
        <v>sū</v>
      </c>
      <c r="K323" s="338" t="str">
        <f t="shared" si="65"/>
        <v>ㄙㄨ</v>
      </c>
      <c r="L323" s="349"/>
      <c r="M323" s="350">
        <f t="shared" si="57"/>
        <v>16</v>
      </c>
      <c r="N323" s="350">
        <f t="shared" si="58"/>
        <v>65</v>
      </c>
      <c r="O323" s="351" t="str" cm="1">
        <f t="array" ref="O323" xml:space="preserve"> IFERROR( INDEX(聲母資料表, $M323, O$5), "")</f>
        <v>時</v>
      </c>
      <c r="P323" s="351" t="str" cm="1">
        <f t="array" ref="P323" xml:space="preserve"> IFERROR( INDEX(韻母資料表, $N323, P$5), "")</f>
        <v>艍</v>
      </c>
      <c r="Q323" s="352">
        <f t="shared" si="59"/>
        <v>27</v>
      </c>
      <c r="R323" s="395" t="str">
        <f t="shared" si="66"/>
        <v>一</v>
      </c>
      <c r="S323" s="351" t="str" cm="1">
        <f t="array" ref="S323" xml:space="preserve"> IFERROR( INDEX(調符字母, Q323, 1), "")</f>
        <v>u</v>
      </c>
      <c r="T323" s="352">
        <f t="shared" si="60"/>
        <v>6</v>
      </c>
      <c r="U323" s="373" t="str" cm="1">
        <f t="array" ref="U323" xml:space="preserve"> IFERROR( INDEX(聲調對照表, $T323, $E323), "" )</f>
        <v>u</v>
      </c>
      <c r="W323" s="380" t="str" cm="1">
        <f t="array" ref="W323" xml:space="preserve"> IFERROR( IF( INDEX(聲母資料表, $M323, W$5)=0, "", INDEX(聲母資料表, $M323, W$5) ), "")</f>
        <v>ㄙ</v>
      </c>
      <c r="X323" s="380" t="str" cm="1">
        <f t="array" ref="X323" xml:space="preserve"> IFERROR( INDEX(韻母資料表, $N323, X$5), "" )</f>
        <v>ㄨ</v>
      </c>
      <c r="Y323" s="380" t="str" cm="1">
        <f t="array" ref="Y323" xml:space="preserve"> IFERROR( IF($E323="", "", INDEX(方音聲調符號表, 1, $E323) ), "" )</f>
        <v/>
      </c>
      <c r="AA323" s="380" t="str" cm="1">
        <f t="array" ref="AA323" xml:space="preserve"> IFERROR( IF( INDEX(聲母資料表, $M323, AA$5)=0, "", INDEX(聲母資料表, $M323, AA$5) ), "")</f>
        <v>s</v>
      </c>
      <c r="AB323" s="380" t="str" cm="1">
        <f t="array" ref="AB323" xml:space="preserve"> IFERROR( INDEX(韻母資料表, $N323, AB$5), "" )</f>
        <v>u</v>
      </c>
      <c r="AC323" s="380" t="str">
        <f t="shared" si="67"/>
        <v>u</v>
      </c>
      <c r="AE323" s="380" t="str" cm="1">
        <f t="array" ref="AE323" xml:space="preserve"> IFERROR( IF( INDEX(聲母資料表, $M323, AE$5)=0, "", INDEX(聲母資料表, $M323, AE$5) ), "")</f>
        <v>s</v>
      </c>
      <c r="AF323" s="380" t="str" cm="1">
        <f t="array" ref="AF323" xml:space="preserve"> IFERROR( INDEX(韻母資料表, $N323, AF$5), "" )</f>
        <v>u</v>
      </c>
      <c r="AG323" s="380" t="str">
        <f t="shared" si="68"/>
        <v>u</v>
      </c>
      <c r="AI323" s="380" t="str" cm="1">
        <f t="array" ref="AI323" xml:space="preserve"> IFERROR( IF( INDEX(聲母資料表, $M323, AI$5)=0, "", INDEX(聲母資料表, $M323, AI$5) ), "")</f>
        <v>s</v>
      </c>
      <c r="AJ323" s="380" t="str" cm="1">
        <f t="array" ref="AJ323" xml:space="preserve"> IFERROR( INDEX(韻母資料表, $N323, AJ$5), "" )</f>
        <v>u</v>
      </c>
      <c r="AK323" s="373" t="str" cm="1">
        <f t="array" ref="AK323" xml:space="preserve"> IFERROR( INDEX(閩拚聲調符號表, $T323, $E323), "" )</f>
        <v>ū</v>
      </c>
      <c r="AL323" s="380" t="str">
        <f t="shared" si="69"/>
        <v>ū</v>
      </c>
    </row>
    <row r="324" spans="1:38">
      <c r="A324" s="333">
        <f t="shared" si="56"/>
        <v>317</v>
      </c>
      <c r="B324" s="334" t="s">
        <v>291</v>
      </c>
      <c r="C324" s="335" t="s">
        <v>292</v>
      </c>
      <c r="D324" s="335" t="s">
        <v>86</v>
      </c>
      <c r="E324" s="336">
        <v>5</v>
      </c>
      <c r="F324" s="400" t="str" cm="1">
        <f t="array" aca="1" ref="F324" ca="1" xml:space="preserve"> IF($D324="", "", $B324 &amp; " (" &amp; INDIRECT(ADDRESS( ROW(), COLUMN() + F$5 )) &amp; ") " )</f>
        <v xml:space="preserve">樓 (ㄌㆦˊ) </v>
      </c>
      <c r="G324" s="337" t="str">
        <f t="shared" si="61"/>
        <v>沽五柳</v>
      </c>
      <c r="H324" s="394" t="str">
        <f t="shared" si="62"/>
        <v>lo͘</v>
      </c>
      <c r="I324" s="396" t="str">
        <f t="shared" si="63"/>
        <v>lôo</v>
      </c>
      <c r="J324" s="381" t="str">
        <f t="shared" si="64"/>
        <v>lòo</v>
      </c>
      <c r="K324" s="338" t="str">
        <f t="shared" si="65"/>
        <v>ㄌㆦˊ</v>
      </c>
      <c r="L324" s="349"/>
      <c r="M324" s="350">
        <f t="shared" si="57"/>
        <v>8</v>
      </c>
      <c r="N324" s="350">
        <f t="shared" si="58"/>
        <v>59</v>
      </c>
      <c r="O324" s="351" t="str" cm="1">
        <f t="array" ref="O324" xml:space="preserve"> IFERROR( INDEX(聲母資料表, $M324, O$5), "")</f>
        <v>柳</v>
      </c>
      <c r="P324" s="351" t="str" cm="1">
        <f t="array" ref="P324" xml:space="preserve"> IFERROR( INDEX(韻母資料表, $N324, P$5), "")</f>
        <v>沽</v>
      </c>
      <c r="Q324" s="352">
        <f t="shared" si="59"/>
        <v>11</v>
      </c>
      <c r="R324" s="395" t="str">
        <f t="shared" si="66"/>
        <v>五</v>
      </c>
      <c r="S324" s="351" t="str" cm="1">
        <f t="array" ref="S324" xml:space="preserve"> IFERROR( INDEX(調符字母, Q324, 1), "")</f>
        <v>oo</v>
      </c>
      <c r="T324" s="352">
        <f t="shared" si="60"/>
        <v>5</v>
      </c>
      <c r="U324" s="373" t="str" cm="1">
        <f t="array" ref="U324" xml:space="preserve"> IFERROR( INDEX(聲調對照表, $T324, $E324), "" )</f>
        <v>ôo</v>
      </c>
      <c r="W324" s="380" t="str" cm="1">
        <f t="array" ref="W324" xml:space="preserve"> IFERROR( IF( INDEX(聲母資料表, $M324, W$5)=0, "", INDEX(聲母資料表, $M324, W$5) ), "")</f>
        <v>ㄌ</v>
      </c>
      <c r="X324" s="380" t="str" cm="1">
        <f t="array" ref="X324" xml:space="preserve"> IFERROR( INDEX(韻母資料表, $N324, X$5), "" )</f>
        <v>ㆦ</v>
      </c>
      <c r="Y324" s="380" t="str" cm="1">
        <f t="array" ref="Y324" xml:space="preserve"> IFERROR( IF($E324="", "", INDEX(方音聲調符號表, 1, $E324) ), "" )</f>
        <v>ˊ</v>
      </c>
      <c r="AA324" s="380" t="str" cm="1">
        <f t="array" ref="AA324" xml:space="preserve"> IFERROR( IF( INDEX(聲母資料表, $M324, AA$5)=0, "", INDEX(聲母資料表, $M324, AA$5) ), "")</f>
        <v>l</v>
      </c>
      <c r="AB324" s="380" t="str" cm="1">
        <f t="array" ref="AB324" xml:space="preserve"> IFERROR( INDEX(韻母資料表, $N324, AB$5), "" )</f>
        <v>oo</v>
      </c>
      <c r="AC324" s="380" t="str">
        <f t="shared" si="67"/>
        <v>ôo</v>
      </c>
      <c r="AE324" s="380" t="str" cm="1">
        <f t="array" ref="AE324" xml:space="preserve"> IFERROR( IF( INDEX(聲母資料表, $M324, AE$5)=0, "", INDEX(聲母資料表, $M324, AE$5) ), "")</f>
        <v>l</v>
      </c>
      <c r="AF324" s="380" t="str" cm="1">
        <f t="array" ref="AF324" xml:space="preserve"> IFERROR( INDEX(韻母資料表, $N324, AF$5), "" )</f>
        <v>o͘</v>
      </c>
      <c r="AG324" s="380" t="str">
        <f t="shared" si="68"/>
        <v>o͘</v>
      </c>
      <c r="AI324" s="380" t="str" cm="1">
        <f t="array" ref="AI324" xml:space="preserve"> IFERROR( IF( INDEX(聲母資料表, $M324, AI$5)=0, "", INDEX(聲母資料表, $M324, AI$5) ), "")</f>
        <v>l</v>
      </c>
      <c r="AJ324" s="380" t="str" cm="1">
        <f t="array" ref="AJ324" xml:space="preserve"> IFERROR( INDEX(韻母資料表, $N324, AJ$5), "" )</f>
        <v>oo</v>
      </c>
      <c r="AK324" s="373" t="str" cm="1">
        <f t="array" ref="AK324" xml:space="preserve"> IFERROR( INDEX(閩拚聲調符號表, $T324, $E324), "" )</f>
        <v>òo</v>
      </c>
      <c r="AL324" s="380" t="str">
        <f t="shared" si="69"/>
        <v>òo</v>
      </c>
    </row>
    <row r="325" spans="1:38">
      <c r="A325" s="333">
        <f t="shared" si="56"/>
        <v>318</v>
      </c>
      <c r="B325" s="334" t="s">
        <v>384</v>
      </c>
      <c r="C325" s="335" t="s">
        <v>317</v>
      </c>
      <c r="D325" s="335" t="s">
        <v>140</v>
      </c>
      <c r="E325" s="336">
        <v>2</v>
      </c>
      <c r="F325" s="400" t="str" cm="1">
        <f t="array" aca="1" ref="F325" ca="1" xml:space="preserve"> IF($D325="", "", $B325 &amp; " (" &amp; INDIRECT(ADDRESS( ROW(), COLUMN() + F$5 )) &amp; ") " )</f>
        <v xml:space="preserve">也 (ㄧㄚˋ) </v>
      </c>
      <c r="G325" s="337" t="str">
        <f t="shared" si="61"/>
        <v>迦二英</v>
      </c>
      <c r="H325" s="394" t="str">
        <f t="shared" si="62"/>
        <v>iá</v>
      </c>
      <c r="I325" s="396" t="str">
        <f t="shared" si="63"/>
        <v>iá</v>
      </c>
      <c r="J325" s="381" t="str">
        <f t="shared" si="64"/>
        <v>iá</v>
      </c>
      <c r="K325" s="338" t="str">
        <f t="shared" si="65"/>
        <v>ㄧㄚˋ</v>
      </c>
      <c r="L325" s="349"/>
      <c r="M325" s="350">
        <f t="shared" si="57"/>
        <v>22</v>
      </c>
      <c r="N325" s="350">
        <f t="shared" si="58"/>
        <v>27</v>
      </c>
      <c r="O325" s="351" t="str" cm="1">
        <f t="array" ref="O325" xml:space="preserve"> IFERROR( INDEX(聲母資料表, $M325, O$5), "")</f>
        <v>英</v>
      </c>
      <c r="P325" s="351" t="str" cm="1">
        <f t="array" ref="P325" xml:space="preserve"> IFERROR( INDEX(韻母資料表, $N325, P$5), "")</f>
        <v>迦</v>
      </c>
      <c r="Q325" s="352">
        <f t="shared" si="59"/>
        <v>24</v>
      </c>
      <c r="R325" s="395" t="str">
        <f t="shared" si="66"/>
        <v>二</v>
      </c>
      <c r="S325" s="351" t="str" cm="1">
        <f t="array" ref="S325" xml:space="preserve"> IFERROR( INDEX(調符字母, Q325, 1), "")</f>
        <v>a</v>
      </c>
      <c r="T325" s="352">
        <f t="shared" si="60"/>
        <v>1</v>
      </c>
      <c r="U325" s="373" t="str" cm="1">
        <f t="array" ref="U325" xml:space="preserve"> IFERROR( INDEX(聲調對照表, $T325, $E325), "" )</f>
        <v>á</v>
      </c>
      <c r="W325" s="380" t="str" cm="1">
        <f t="array" ref="W325" xml:space="preserve"> IFERROR( IF( INDEX(聲母資料表, $M325, W$5)=0, "", INDEX(聲母資料表, $M325, W$5) ), "")</f>
        <v/>
      </c>
      <c r="X325" s="380" t="str" cm="1">
        <f t="array" ref="X325" xml:space="preserve"> IFERROR( INDEX(韻母資料表, $N325, X$5), "" )</f>
        <v>ㄧㄚ</v>
      </c>
      <c r="Y325" s="380" t="str" cm="1">
        <f t="array" ref="Y325" xml:space="preserve"> IFERROR( IF($E325="", "", INDEX(方音聲調符號表, 1, $E325) ), "" )</f>
        <v>ˋ</v>
      </c>
      <c r="AA325" s="380" t="str" cm="1">
        <f t="array" ref="AA325" xml:space="preserve"> IFERROR( IF( INDEX(聲母資料表, $M325, AA$5)=0, "", INDEX(聲母資料表, $M325, AA$5) ), "")</f>
        <v xml:space="preserve"> </v>
      </c>
      <c r="AB325" s="380" t="str" cm="1">
        <f t="array" ref="AB325" xml:space="preserve"> IFERROR( INDEX(韻母資料表, $N325, AB$5), "" )</f>
        <v>ia</v>
      </c>
      <c r="AC325" s="380" t="str">
        <f t="shared" si="67"/>
        <v>iá</v>
      </c>
      <c r="AE325" s="380" t="str" cm="1">
        <f t="array" ref="AE325" xml:space="preserve"> IFERROR( IF( INDEX(聲母資料表, $M325, AE$5)=0, "", INDEX(聲母資料表, $M325, AE$5) ), "")</f>
        <v xml:space="preserve"> </v>
      </c>
      <c r="AF325" s="380" t="str" cm="1">
        <f t="array" ref="AF325" xml:space="preserve"> IFERROR( INDEX(韻母資料表, $N325, AF$5), "" )</f>
        <v>ia</v>
      </c>
      <c r="AG325" s="380" t="str">
        <f t="shared" si="68"/>
        <v>iá</v>
      </c>
      <c r="AI325" s="380" t="str" cm="1">
        <f t="array" ref="AI325" xml:space="preserve"> IFERROR( IF( INDEX(聲母資料表, $M325, AI$5)=0, "", INDEX(聲母資料表, $M325, AI$5) ), "")</f>
        <v/>
      </c>
      <c r="AJ325" s="380" t="str" cm="1">
        <f t="array" ref="AJ325" xml:space="preserve"> IFERROR( INDEX(韻母資料表, $N325, AJ$5), "" )</f>
        <v>ia</v>
      </c>
      <c r="AK325" s="373" t="str" cm="1">
        <f t="array" ref="AK325" xml:space="preserve"> IFERROR( INDEX(閩拚聲調符號表, $T325, $E325), "" )</f>
        <v>á</v>
      </c>
      <c r="AL325" s="380" t="str">
        <f t="shared" si="69"/>
        <v>iá</v>
      </c>
    </row>
    <row r="326" spans="1:38">
      <c r="A326" s="333">
        <f t="shared" si="56"/>
        <v>319</v>
      </c>
      <c r="B326" s="334" t="s">
        <v>303</v>
      </c>
      <c r="C326" s="335"/>
      <c r="D326" s="335"/>
      <c r="E326" s="336"/>
      <c r="F326" s="400" t="str" cm="1">
        <f t="array" aca="1" ref="F326" ca="1" xml:space="preserve"> IF($D326="", "", $B326 &amp; " (" &amp; INDIRECT(ADDRESS( ROW(), COLUMN() + F$5 )) &amp; ") " )</f>
        <v/>
      </c>
      <c r="G326" s="337" t="str">
        <f t="shared" si="61"/>
        <v/>
      </c>
      <c r="H326" s="394" t="str">
        <f t="shared" si="62"/>
        <v/>
      </c>
      <c r="I326" s="396" t="str">
        <f t="shared" si="63"/>
        <v/>
      </c>
      <c r="J326" s="381" t="str">
        <f t="shared" si="64"/>
        <v/>
      </c>
      <c r="K326" s="338" t="str">
        <f t="shared" si="65"/>
        <v/>
      </c>
      <c r="L326" s="349"/>
      <c r="M326" s="350" t="str">
        <f t="shared" si="57"/>
        <v/>
      </c>
      <c r="N326" s="350" t="str">
        <f t="shared" si="58"/>
        <v/>
      </c>
      <c r="O326" s="351" t="str" cm="1">
        <f t="array" ref="O326" xml:space="preserve"> IFERROR( INDEX(聲母資料表, $M326, O$5), "")</f>
        <v/>
      </c>
      <c r="P326" s="351" t="str" cm="1">
        <f t="array" ref="P326" xml:space="preserve"> IFERROR( INDEX(韻母資料表, $N326, P$5), "")</f>
        <v/>
      </c>
      <c r="Q326" s="352" t="str">
        <f t="shared" si="59"/>
        <v/>
      </c>
      <c r="R326" s="395" t="str">
        <f t="shared" si="66"/>
        <v/>
      </c>
      <c r="S326" s="351" t="str" cm="1">
        <f t="array" ref="S326" xml:space="preserve"> IFERROR( INDEX(調符字母, Q326, 1), "")</f>
        <v/>
      </c>
      <c r="T326" s="352" t="str">
        <f t="shared" si="60"/>
        <v/>
      </c>
      <c r="U326" s="373" t="str" cm="1">
        <f t="array" ref="U326" xml:space="preserve"> IFERROR( INDEX(聲調對照表, $T326, $E326), "" )</f>
        <v/>
      </c>
      <c r="W326" s="380" t="str" cm="1">
        <f t="array" ref="W326" xml:space="preserve"> IFERROR( IF( INDEX(聲母資料表, $M326, W$5)=0, "", INDEX(聲母資料表, $M326, W$5) ), "")</f>
        <v/>
      </c>
      <c r="X326" s="380" t="str" cm="1">
        <f t="array" ref="X326" xml:space="preserve"> IFERROR( INDEX(韻母資料表, $N326, X$5), "" )</f>
        <v/>
      </c>
      <c r="Y326" s="380" t="str" cm="1">
        <f t="array" ref="Y326" xml:space="preserve"> IFERROR( IF($E326="", "", INDEX(方音聲調符號表, 1, $E326) ), "" )</f>
        <v/>
      </c>
      <c r="AA326" s="380" t="str" cm="1">
        <f t="array" ref="AA326" xml:space="preserve"> IFERROR( IF( INDEX(聲母資料表, $M326, AA$5)=0, "", INDEX(聲母資料表, $M326, AA$5) ), "")</f>
        <v/>
      </c>
      <c r="AB326" s="380" t="str" cm="1">
        <f t="array" ref="AB326" xml:space="preserve"> IFERROR( INDEX(韻母資料表, $N326, AB$5), "" )</f>
        <v/>
      </c>
      <c r="AC326" s="380" t="str">
        <f t="shared" si="67"/>
        <v/>
      </c>
      <c r="AE326" s="380" t="str" cm="1">
        <f t="array" ref="AE326" xml:space="preserve"> IFERROR( IF( INDEX(聲母資料表, $M326, AE$5)=0, "", INDEX(聲母資料表, $M326, AE$5) ), "")</f>
        <v/>
      </c>
      <c r="AF326" s="380" t="str" cm="1">
        <f t="array" ref="AF326" xml:space="preserve"> IFERROR( INDEX(韻母資料表, $N326, AF$5), "" )</f>
        <v/>
      </c>
      <c r="AG326" s="380" t="str">
        <f t="shared" si="68"/>
        <v/>
      </c>
      <c r="AI326" s="380" t="str" cm="1">
        <f t="array" ref="AI326" xml:space="preserve"> IFERROR( IF( INDEX(聲母資料表, $M326, AI$5)=0, "", INDEX(聲母資料表, $M326, AI$5) ), "")</f>
        <v/>
      </c>
      <c r="AJ326" s="380" t="str" cm="1">
        <f t="array" ref="AJ326" xml:space="preserve"> IFERROR( INDEX(韻母資料表, $N326, AJ$5), "" )</f>
        <v/>
      </c>
      <c r="AK326" s="373" t="str" cm="1">
        <f t="array" ref="AK326" xml:space="preserve"> IFERROR( INDEX(閩拚聲調符號表, $T326, $E326), "" )</f>
        <v/>
      </c>
      <c r="AL326" s="380" t="str">
        <f t="shared" si="69"/>
        <v/>
      </c>
    </row>
    <row r="327" spans="1:38">
      <c r="A327" s="333">
        <f t="shared" si="56"/>
        <v>320</v>
      </c>
      <c r="B327" s="334" t="s">
        <v>382</v>
      </c>
      <c r="C327" s="335" t="s">
        <v>307</v>
      </c>
      <c r="D327" s="335" t="s">
        <v>79</v>
      </c>
      <c r="E327" s="336">
        <v>4</v>
      </c>
      <c r="F327" s="400" t="str" cm="1">
        <f t="array" aca="1" ref="F327" ca="1" xml:space="preserve"> IF($D327="", "", $B327 &amp; " (" &amp; INDIRECT(ADDRESS( ROW(), COLUMN() + F$5 )) &amp; ") " )</f>
        <v xml:space="preserve">則 (ㄧㆻ) </v>
      </c>
      <c r="G327" s="337" t="str">
        <f t="shared" si="61"/>
        <v>經四</v>
      </c>
      <c r="H327" s="394" t="str">
        <f t="shared" si="62"/>
        <v>ik</v>
      </c>
      <c r="I327" s="396" t="str">
        <f t="shared" si="63"/>
        <v>ik</v>
      </c>
      <c r="J327" s="381" t="str">
        <f t="shared" si="64"/>
        <v>ik</v>
      </c>
      <c r="K327" s="338" t="str">
        <f t="shared" si="65"/>
        <v>ㄧㆻ</v>
      </c>
      <c r="L327" s="349"/>
      <c r="M327" s="350" t="str">
        <f t="shared" si="57"/>
        <v/>
      </c>
      <c r="N327" s="350">
        <f t="shared" si="58"/>
        <v>45</v>
      </c>
      <c r="O327" s="351" t="str" cm="1">
        <f t="array" ref="O327" xml:space="preserve"> IFERROR( INDEX(聲母資料表, $M327, O$5), "")</f>
        <v/>
      </c>
      <c r="P327" s="351" t="str" cm="1">
        <f t="array" ref="P327" xml:space="preserve"> IFERROR( INDEX(韻母資料表, $N327, P$5), "")</f>
        <v>經</v>
      </c>
      <c r="Q327" s="352">
        <f t="shared" si="59"/>
        <v>9</v>
      </c>
      <c r="R327" s="395" t="str">
        <f t="shared" si="66"/>
        <v>四</v>
      </c>
      <c r="S327" s="351" t="str" cm="1">
        <f t="array" ref="S327" xml:space="preserve"> IFERROR( INDEX(調符字母, Q327, 1), "")</f>
        <v>e</v>
      </c>
      <c r="T327" s="352">
        <f t="shared" si="60"/>
        <v>2</v>
      </c>
      <c r="U327" s="373" t="str" cm="1">
        <f t="array" ref="U327" xml:space="preserve"> IFERROR( INDEX(聲調對照表, $T327, $E327), "" )</f>
        <v>e</v>
      </c>
      <c r="W327" s="380" t="str" cm="1">
        <f t="array" ref="W327" xml:space="preserve"> IFERROR( IF( INDEX(聲母資料表, $M327, W$5)=0, "", INDEX(聲母資料表, $M327, W$5) ), "")</f>
        <v/>
      </c>
      <c r="X327" s="380" t="str" cm="1">
        <f t="array" ref="X327" xml:space="preserve"> IFERROR( INDEX(韻母資料表, $N327, X$5), "" )</f>
        <v>ㄧㆻ</v>
      </c>
      <c r="Y327" s="380" t="str" cm="1">
        <f t="array" ref="Y327" xml:space="preserve"> IFERROR( IF($E327="", "", INDEX(方音聲調符號表, 1, $E327) ), "" )</f>
        <v/>
      </c>
      <c r="AA327" s="380" t="str" cm="1">
        <f t="array" ref="AA327" xml:space="preserve"> IFERROR( IF( INDEX(聲母資料表, $M327, AA$5)=0, "", INDEX(聲母資料表, $M327, AA$5) ), "")</f>
        <v/>
      </c>
      <c r="AB327" s="380" t="str" cm="1">
        <f t="array" ref="AB327" xml:space="preserve"> IFERROR( INDEX(韻母資料表, $N327, AB$5), "" )</f>
        <v>ik</v>
      </c>
      <c r="AC327" s="380" t="str">
        <f t="shared" si="67"/>
        <v>ik</v>
      </c>
      <c r="AE327" s="380" t="str" cm="1">
        <f t="array" ref="AE327" xml:space="preserve"> IFERROR( IF( INDEX(聲母資料表, $M327, AE$5)=0, "", INDEX(聲母資料表, $M327, AE$5) ), "")</f>
        <v/>
      </c>
      <c r="AF327" s="380" t="str" cm="1">
        <f t="array" ref="AF327" xml:space="preserve"> IFERROR( INDEX(韻母資料表, $N327, AF$5), "" )</f>
        <v>ik</v>
      </c>
      <c r="AG327" s="380" t="str">
        <f t="shared" si="68"/>
        <v>ik</v>
      </c>
      <c r="AI327" s="380" t="str" cm="1">
        <f t="array" ref="AI327" xml:space="preserve"> IFERROR( IF( INDEX(聲母資料表, $M327, AI$5)=0, "", INDEX(聲母資料表, $M327, AI$5) ), "")</f>
        <v/>
      </c>
      <c r="AJ327" s="380" t="str" cm="1">
        <f t="array" ref="AJ327" xml:space="preserve"> IFERROR( INDEX(韻母資料表, $N327, AJ$5), "" )</f>
        <v>ik</v>
      </c>
      <c r="AK327" s="373" t="str" cm="1">
        <f t="array" ref="AK327" xml:space="preserve"> IFERROR( INDEX(閩拚聲調符號表, $T327, $E327), "" )</f>
        <v>ě</v>
      </c>
      <c r="AL327" s="380" t="str">
        <f t="shared" si="69"/>
        <v>ik</v>
      </c>
    </row>
    <row r="328" spans="1:38">
      <c r="A328" s="333">
        <f t="shared" ref="A328:A391" si="70">ROW() - ROW($7:$7)</f>
        <v>321</v>
      </c>
      <c r="B328" s="334" t="s">
        <v>447</v>
      </c>
      <c r="C328" s="335" t="s">
        <v>317</v>
      </c>
      <c r="D328" s="335" t="s">
        <v>162</v>
      </c>
      <c r="E328" s="336">
        <v>2</v>
      </c>
      <c r="F328" s="400" t="str" cm="1">
        <f t="array" aca="1" ref="F328" ca="1" xml:space="preserve"> IF($D328="", "", $B328 &amp; " (" &amp; INDIRECT(ADDRESS( ROW(), COLUMN() + F$5 )) &amp; ") " )</f>
        <v xml:space="preserve">有 (ㄧㄨˋ) </v>
      </c>
      <c r="G328" s="337" t="str">
        <f t="shared" si="61"/>
        <v>丩二英</v>
      </c>
      <c r="H328" s="394" t="str">
        <f t="shared" si="62"/>
        <v>iú</v>
      </c>
      <c r="I328" s="396" t="str">
        <f t="shared" si="63"/>
        <v>iú</v>
      </c>
      <c r="J328" s="381" t="str">
        <f t="shared" si="64"/>
        <v>iú</v>
      </c>
      <c r="K328" s="338" t="str">
        <f t="shared" si="65"/>
        <v>ㄧㄨˋ</v>
      </c>
      <c r="L328" s="349"/>
      <c r="M328" s="350">
        <f t="shared" ref="M328:M391" si="71" xml:space="preserve"> IFERROR( MATCH($C328, 聲母碼, 0), "" )</f>
        <v>22</v>
      </c>
      <c r="N328" s="350">
        <f t="shared" ref="N328:N391" si="72" xml:space="preserve"> IFERROR( MATCH($D328, 韻母碼, 0), "" )</f>
        <v>51</v>
      </c>
      <c r="O328" s="351" t="str" cm="1">
        <f t="array" ref="O328" xml:space="preserve"> IFERROR( INDEX(聲母資料表, $M328, O$5), "")</f>
        <v>英</v>
      </c>
      <c r="P328" s="351" t="str" cm="1">
        <f t="array" ref="P328" xml:space="preserve"> IFERROR( INDEX(韻母資料表, $N328, P$5), "")</f>
        <v>丩</v>
      </c>
      <c r="Q328" s="352">
        <f t="shared" ref="Q328:Q391" si="73" xml:space="preserve"> IFERROR( MATCH(P328, 十五音韻母清單, 0), "")</f>
        <v>30</v>
      </c>
      <c r="R328" s="395" t="str">
        <f t="shared" si="66"/>
        <v>二</v>
      </c>
      <c r="S328" s="351" t="str" cm="1">
        <f t="array" ref="S328" xml:space="preserve"> IFERROR( INDEX(調符字母, Q328, 1), "")</f>
        <v>u</v>
      </c>
      <c r="T328" s="352">
        <f t="shared" ref="T328:T391" si="74" xml:space="preserve"> IFERROR( MATCH(S328, 元音及韻化輔音, 0), "" )</f>
        <v>6</v>
      </c>
      <c r="U328" s="373" t="str" cm="1">
        <f t="array" ref="U328" xml:space="preserve"> IFERROR( INDEX(聲調對照表, $T328, $E328), "" )</f>
        <v>ú</v>
      </c>
      <c r="W328" s="380" t="str" cm="1">
        <f t="array" ref="W328" xml:space="preserve"> IFERROR( IF( INDEX(聲母資料表, $M328, W$5)=0, "", INDEX(聲母資料表, $M328, W$5) ), "")</f>
        <v/>
      </c>
      <c r="X328" s="380" t="str" cm="1">
        <f t="array" ref="X328" xml:space="preserve"> IFERROR( INDEX(韻母資料表, $N328, X$5), "" )</f>
        <v>ㄧㄨ</v>
      </c>
      <c r="Y328" s="380" t="str" cm="1">
        <f t="array" ref="Y328" xml:space="preserve"> IFERROR( IF($E328="", "", INDEX(方音聲調符號表, 1, $E328) ), "" )</f>
        <v>ˋ</v>
      </c>
      <c r="AA328" s="380" t="str" cm="1">
        <f t="array" ref="AA328" xml:space="preserve"> IFERROR( IF( INDEX(聲母資料表, $M328, AA$5)=0, "", INDEX(聲母資料表, $M328, AA$5) ), "")</f>
        <v xml:space="preserve"> </v>
      </c>
      <c r="AB328" s="380" t="str" cm="1">
        <f t="array" ref="AB328" xml:space="preserve"> IFERROR( INDEX(韻母資料表, $N328, AB$5), "" )</f>
        <v>iu</v>
      </c>
      <c r="AC328" s="380" t="str">
        <f t="shared" si="67"/>
        <v>iú</v>
      </c>
      <c r="AE328" s="380" t="str" cm="1">
        <f t="array" ref="AE328" xml:space="preserve"> IFERROR( IF( INDEX(聲母資料表, $M328, AE$5)=0, "", INDEX(聲母資料表, $M328, AE$5) ), "")</f>
        <v xml:space="preserve"> </v>
      </c>
      <c r="AF328" s="380" t="str" cm="1">
        <f t="array" ref="AF328" xml:space="preserve"> IFERROR( INDEX(韻母資料表, $N328, AF$5), "" )</f>
        <v>iu</v>
      </c>
      <c r="AG328" s="380" t="str">
        <f t="shared" si="68"/>
        <v>iú</v>
      </c>
      <c r="AI328" s="380" t="str" cm="1">
        <f t="array" ref="AI328" xml:space="preserve"> IFERROR( IF( INDEX(聲母資料表, $M328, AI$5)=0, "", INDEX(聲母資料表, $M328, AI$5) ), "")</f>
        <v/>
      </c>
      <c r="AJ328" s="380" t="str" cm="1">
        <f t="array" ref="AJ328" xml:space="preserve"> IFERROR( INDEX(韻母資料表, $N328, AJ$5), "" )</f>
        <v>iu</v>
      </c>
      <c r="AK328" s="373" t="str" cm="1">
        <f t="array" ref="AK328" xml:space="preserve"> IFERROR( INDEX(閩拚聲調符號表, $T328, $E328), "" )</f>
        <v>ú</v>
      </c>
      <c r="AL328" s="380" t="str">
        <f t="shared" si="69"/>
        <v>iú</v>
      </c>
    </row>
    <row r="329" spans="1:38">
      <c r="A329" s="333">
        <f t="shared" si="70"/>
        <v>322</v>
      </c>
      <c r="B329" s="334" t="s">
        <v>503</v>
      </c>
      <c r="C329" s="335" t="s">
        <v>299</v>
      </c>
      <c r="D329" s="335" t="s">
        <v>46</v>
      </c>
      <c r="E329" s="336">
        <v>1</v>
      </c>
      <c r="F329" s="400" t="str" cm="1">
        <f t="array" aca="1" ref="F329" ca="1" xml:space="preserve"> IF($D329="", "", $B329 &amp; " (" &amp; INDIRECT(ADDRESS( ROW(), COLUMN() + F$5 )) &amp; ") " )</f>
        <v xml:space="preserve">心 (ㄙㄧㆬ) </v>
      </c>
      <c r="G329" s="337" t="str">
        <f t="shared" ref="G329:G392" si="75" xml:space="preserve"> $P329 &amp; $R329 &amp; $O329</f>
        <v>金一時</v>
      </c>
      <c r="H329" s="394" t="str">
        <f t="shared" ref="H329:H392" si="76" xml:space="preserve"> TRIM( $AE329 &amp; $AG329 )</f>
        <v>sim</v>
      </c>
      <c r="I329" s="396" t="str">
        <f t="shared" ref="I329:I392" si="77" xml:space="preserve"> TRIM( $AA329 &amp; $AC329 )</f>
        <v>sim</v>
      </c>
      <c r="J329" s="381" t="str">
        <f t="shared" ref="J329:J392" si="78" xml:space="preserve"> TRIM( $AI329 &amp; $AL329 )</f>
        <v>sīm</v>
      </c>
      <c r="K329" s="338" t="str">
        <f t="shared" ref="K329:K392" si="79" xml:space="preserve"> _xlfn.CONCAT($W329:$Y329)</f>
        <v>ㄙㄧㆬ</v>
      </c>
      <c r="L329" s="349"/>
      <c r="M329" s="350">
        <f t="shared" si="71"/>
        <v>16</v>
      </c>
      <c r="N329" s="350">
        <f t="shared" si="72"/>
        <v>40</v>
      </c>
      <c r="O329" s="351" t="str" cm="1">
        <f t="array" ref="O329" xml:space="preserve"> IFERROR( INDEX(聲母資料表, $M329, O$5), "")</f>
        <v>時</v>
      </c>
      <c r="P329" s="351" t="str" cm="1">
        <f t="array" ref="P329" xml:space="preserve"> IFERROR( INDEX(韻母資料表, $N329, P$5), "")</f>
        <v>金</v>
      </c>
      <c r="Q329" s="352">
        <f t="shared" si="73"/>
        <v>3</v>
      </c>
      <c r="R329" s="395" t="str">
        <f t="shared" ref="R329:R392" si="80" xml:space="preserve"> IF( $E329="", "",  TEXT($E329,"[DBNum1][$-zh-TW]G/通用格式") )</f>
        <v>一</v>
      </c>
      <c r="S329" s="351" t="str" cm="1">
        <f t="array" ref="S329" xml:space="preserve"> IFERROR( INDEX(調符字母, Q329, 1), "")</f>
        <v>i</v>
      </c>
      <c r="T329" s="352">
        <f t="shared" si="74"/>
        <v>3</v>
      </c>
      <c r="U329" s="373" t="str" cm="1">
        <f t="array" ref="U329" xml:space="preserve"> IFERROR( INDEX(聲調對照表, $T329, $E329), "" )</f>
        <v>i</v>
      </c>
      <c r="W329" s="380" t="str" cm="1">
        <f t="array" ref="W329" xml:space="preserve"> IFERROR( IF( INDEX(聲母資料表, $M329, W$5)=0, "", INDEX(聲母資料表, $M329, W$5) ), "")</f>
        <v>ㄙ</v>
      </c>
      <c r="X329" s="380" t="str" cm="1">
        <f t="array" ref="X329" xml:space="preserve"> IFERROR( INDEX(韻母資料表, $N329, X$5), "" )</f>
        <v>ㄧㆬ</v>
      </c>
      <c r="Y329" s="380" t="str" cm="1">
        <f t="array" ref="Y329" xml:space="preserve"> IFERROR( IF($E329="", "", INDEX(方音聲調符號表, 1, $E329) ), "" )</f>
        <v/>
      </c>
      <c r="AA329" s="380" t="str" cm="1">
        <f t="array" ref="AA329" xml:space="preserve"> IFERROR( IF( INDEX(聲母資料表, $M329, AA$5)=0, "", INDEX(聲母資料表, $M329, AA$5) ), "")</f>
        <v>s</v>
      </c>
      <c r="AB329" s="380" t="str" cm="1">
        <f t="array" ref="AB329" xml:space="preserve"> IFERROR( INDEX(韻母資料表, $N329, AB$5), "" )</f>
        <v>im</v>
      </c>
      <c r="AC329" s="380" t="str">
        <f t="shared" ref="AC329:AC392" si="81" xml:space="preserve"> IFERROR( SUBSTITUTE(AB329, $S329,  $U329), "" )</f>
        <v>im</v>
      </c>
      <c r="AE329" s="380" t="str" cm="1">
        <f t="array" ref="AE329" xml:space="preserve"> IFERROR( IF( INDEX(聲母資料表, $M329, AE$5)=0, "", INDEX(聲母資料表, $M329, AE$5) ), "")</f>
        <v>s</v>
      </c>
      <c r="AF329" s="380" t="str" cm="1">
        <f t="array" ref="AF329" xml:space="preserve"> IFERROR( INDEX(韻母資料表, $N329, AF$5), "" )</f>
        <v>im</v>
      </c>
      <c r="AG329" s="380" t="str">
        <f t="shared" ref="AG329:AG392" si="82" xml:space="preserve"> IFERROR( SUBSTITUTE(AF329, $S329,  $U329), "" )</f>
        <v>im</v>
      </c>
      <c r="AI329" s="380" t="str" cm="1">
        <f t="array" ref="AI329" xml:space="preserve"> IFERROR( IF( INDEX(聲母資料表, $M329, AI$5)=0, "", INDEX(聲母資料表, $M329, AI$5) ), "")</f>
        <v>s</v>
      </c>
      <c r="AJ329" s="380" t="str" cm="1">
        <f t="array" ref="AJ329" xml:space="preserve"> IFERROR( INDEX(韻母資料表, $N329, AJ$5), "" )</f>
        <v>im</v>
      </c>
      <c r="AK329" s="373" t="str" cm="1">
        <f t="array" ref="AK329" xml:space="preserve"> IFERROR( INDEX(閩拚聲調符號表, $T329, $E329), "" )</f>
        <v>ī</v>
      </c>
      <c r="AL329" s="380" t="str">
        <f t="shared" ref="AL329:AL392" si="83" xml:space="preserve"> IFERROR( SUBSTITUTE(AJ329, $S329,  $AK329), "" )</f>
        <v>īm</v>
      </c>
    </row>
    <row r="330" spans="1:38">
      <c r="A330" s="333">
        <f t="shared" si="70"/>
        <v>323</v>
      </c>
      <c r="B330" s="334" t="s">
        <v>504</v>
      </c>
      <c r="C330" s="335" t="s">
        <v>296</v>
      </c>
      <c r="D330" s="335" t="s">
        <v>67</v>
      </c>
      <c r="E330" s="336">
        <v>3</v>
      </c>
      <c r="F330" s="400" t="str" cm="1">
        <f t="array" aca="1" ref="F330" ca="1" xml:space="preserve"> IF($D330="", "", $B330 &amp; " (" &amp; INDIRECT(ADDRESS( ROW(), COLUMN() + F$5 )) &amp; ") " )</f>
        <v xml:space="preserve">曠 (ㆲ˪) </v>
      </c>
      <c r="G330" s="337" t="str">
        <f t="shared" si="75"/>
        <v>公三</v>
      </c>
      <c r="H330" s="394" t="str">
        <f t="shared" si="76"/>
        <v>òng</v>
      </c>
      <c r="I330" s="396" t="str">
        <f t="shared" si="77"/>
        <v>òng</v>
      </c>
      <c r="J330" s="381" t="str">
        <f t="shared" si="78"/>
        <v>ǒng</v>
      </c>
      <c r="K330" s="338" t="str">
        <f t="shared" si="79"/>
        <v>ㆲ˪</v>
      </c>
      <c r="L330" s="349"/>
      <c r="M330" s="350" t="str">
        <f t="shared" si="71"/>
        <v/>
      </c>
      <c r="N330" s="350">
        <f t="shared" si="72"/>
        <v>63</v>
      </c>
      <c r="O330" s="351" t="str" cm="1">
        <f t="array" ref="O330" xml:space="preserve"> IFERROR( INDEX(聲母資料表, $M330, O$5), "")</f>
        <v/>
      </c>
      <c r="P330" s="351" t="str" cm="1">
        <f t="array" ref="P330" xml:space="preserve"> IFERROR( INDEX(韻母資料表, $N330, P$5), "")</f>
        <v>公</v>
      </c>
      <c r="Q330" s="352">
        <f t="shared" si="73"/>
        <v>7</v>
      </c>
      <c r="R330" s="395" t="str">
        <f t="shared" si="80"/>
        <v>三</v>
      </c>
      <c r="S330" s="351" t="str" cm="1">
        <f t="array" ref="S330" xml:space="preserve"> IFERROR( INDEX(調符字母, Q330, 1), "")</f>
        <v>o</v>
      </c>
      <c r="T330" s="352">
        <f t="shared" si="74"/>
        <v>4</v>
      </c>
      <c r="U330" s="373" t="str" cm="1">
        <f t="array" ref="U330" xml:space="preserve"> IFERROR( INDEX(聲調對照表, $T330, $E330), "" )</f>
        <v>ò</v>
      </c>
      <c r="W330" s="380" t="str" cm="1">
        <f t="array" ref="W330" xml:space="preserve"> IFERROR( IF( INDEX(聲母資料表, $M330, W$5)=0, "", INDEX(聲母資料表, $M330, W$5) ), "")</f>
        <v/>
      </c>
      <c r="X330" s="380" t="str" cm="1">
        <f t="array" ref="X330" xml:space="preserve"> IFERROR( INDEX(韻母資料表, $N330, X$5), "" )</f>
        <v>ㆲ</v>
      </c>
      <c r="Y330" s="380" t="str" cm="1">
        <f t="array" ref="Y330" xml:space="preserve"> IFERROR( IF($E330="", "", INDEX(方音聲調符號表, 1, $E330) ), "" )</f>
        <v>˪</v>
      </c>
      <c r="AA330" s="380" t="str" cm="1">
        <f t="array" ref="AA330" xml:space="preserve"> IFERROR( IF( INDEX(聲母資料表, $M330, AA$5)=0, "", INDEX(聲母資料表, $M330, AA$5) ), "")</f>
        <v/>
      </c>
      <c r="AB330" s="380" t="str" cm="1">
        <f t="array" ref="AB330" xml:space="preserve"> IFERROR( INDEX(韻母資料表, $N330, AB$5), "" )</f>
        <v>ong</v>
      </c>
      <c r="AC330" s="380" t="str">
        <f t="shared" si="81"/>
        <v>òng</v>
      </c>
      <c r="AE330" s="380" t="str" cm="1">
        <f t="array" ref="AE330" xml:space="preserve"> IFERROR( IF( INDEX(聲母資料表, $M330, AE$5)=0, "", INDEX(聲母資料表, $M330, AE$5) ), "")</f>
        <v/>
      </c>
      <c r="AF330" s="380" t="str" cm="1">
        <f t="array" ref="AF330" xml:space="preserve"> IFERROR( INDEX(韻母資料表, $N330, AF$5), "" )</f>
        <v>ong</v>
      </c>
      <c r="AG330" s="380" t="str">
        <f t="shared" si="82"/>
        <v>òng</v>
      </c>
      <c r="AI330" s="380" t="str" cm="1">
        <f t="array" ref="AI330" xml:space="preserve"> IFERROR( IF( INDEX(聲母資料表, $M330, AI$5)=0, "", INDEX(聲母資料表, $M330, AI$5) ), "")</f>
        <v/>
      </c>
      <c r="AJ330" s="380" t="str" cm="1">
        <f t="array" ref="AJ330" xml:space="preserve"> IFERROR( INDEX(韻母資料表, $N330, AJ$5), "" )</f>
        <v>ong</v>
      </c>
      <c r="AK330" s="373" t="str" cm="1">
        <f t="array" ref="AK330" xml:space="preserve"> IFERROR( INDEX(閩拚聲調符號表, $T330, $E330), "" )</f>
        <v>ǒ</v>
      </c>
      <c r="AL330" s="380" t="str">
        <f t="shared" si="83"/>
        <v>ǒng</v>
      </c>
    </row>
    <row r="331" spans="1:38">
      <c r="A331" s="333">
        <f t="shared" si="70"/>
        <v>324</v>
      </c>
      <c r="B331" s="334" t="s">
        <v>505</v>
      </c>
      <c r="C331" s="335" t="s">
        <v>299</v>
      </c>
      <c r="D331" s="335" t="s">
        <v>110</v>
      </c>
      <c r="E331" s="336">
        <v>5</v>
      </c>
      <c r="F331" s="400" t="str" cm="1">
        <f t="array" aca="1" ref="F331" ca="1" xml:space="preserve"> IF($D331="", "", $B331 &amp; " (" &amp; INDIRECT(ADDRESS( ROW(), COLUMN() + F$5 )) &amp; ") " )</f>
        <v xml:space="preserve">神 (ㄙㄧㄣˊ) </v>
      </c>
      <c r="G331" s="337" t="str">
        <f t="shared" si="75"/>
        <v>巾五時</v>
      </c>
      <c r="H331" s="394" t="str">
        <f t="shared" si="76"/>
        <v>sîn</v>
      </c>
      <c r="I331" s="396" t="str">
        <f t="shared" si="77"/>
        <v>sîn</v>
      </c>
      <c r="J331" s="381" t="str">
        <f t="shared" si="78"/>
        <v>sìn</v>
      </c>
      <c r="K331" s="338" t="str">
        <f t="shared" si="79"/>
        <v>ㄙㄧㄣˊ</v>
      </c>
      <c r="L331" s="349"/>
      <c r="M331" s="350">
        <f t="shared" si="71"/>
        <v>16</v>
      </c>
      <c r="N331" s="350">
        <f t="shared" si="72"/>
        <v>42</v>
      </c>
      <c r="O331" s="351" t="str" cm="1">
        <f t="array" ref="O331" xml:space="preserve"> IFERROR( INDEX(聲母資料表, $M331, O$5), "")</f>
        <v>時</v>
      </c>
      <c r="P331" s="351" t="str" cm="1">
        <f t="array" ref="P331" xml:space="preserve"> IFERROR( INDEX(韻母資料表, $N331, P$5), "")</f>
        <v>巾</v>
      </c>
      <c r="Q331" s="352">
        <f t="shared" si="73"/>
        <v>17</v>
      </c>
      <c r="R331" s="395" t="str">
        <f t="shared" si="80"/>
        <v>五</v>
      </c>
      <c r="S331" s="351" t="str" cm="1">
        <f t="array" ref="S331" xml:space="preserve"> IFERROR( INDEX(調符字母, Q331, 1), "")</f>
        <v>i</v>
      </c>
      <c r="T331" s="352">
        <f t="shared" si="74"/>
        <v>3</v>
      </c>
      <c r="U331" s="373" t="str" cm="1">
        <f t="array" ref="U331" xml:space="preserve"> IFERROR( INDEX(聲調對照表, $T331, $E331), "" )</f>
        <v>î</v>
      </c>
      <c r="W331" s="380" t="str" cm="1">
        <f t="array" ref="W331" xml:space="preserve"> IFERROR( IF( INDEX(聲母資料表, $M331, W$5)=0, "", INDEX(聲母資料表, $M331, W$5) ), "")</f>
        <v>ㄙ</v>
      </c>
      <c r="X331" s="380" t="str" cm="1">
        <f t="array" ref="X331" xml:space="preserve"> IFERROR( INDEX(韻母資料表, $N331, X$5), "" )</f>
        <v>ㄧㄣ</v>
      </c>
      <c r="Y331" s="380" t="str" cm="1">
        <f t="array" ref="Y331" xml:space="preserve"> IFERROR( IF($E331="", "", INDEX(方音聲調符號表, 1, $E331) ), "" )</f>
        <v>ˊ</v>
      </c>
      <c r="AA331" s="380" t="str" cm="1">
        <f t="array" ref="AA331" xml:space="preserve"> IFERROR( IF( INDEX(聲母資料表, $M331, AA$5)=0, "", INDEX(聲母資料表, $M331, AA$5) ), "")</f>
        <v>s</v>
      </c>
      <c r="AB331" s="380" t="str" cm="1">
        <f t="array" ref="AB331" xml:space="preserve"> IFERROR( INDEX(韻母資料表, $N331, AB$5), "" )</f>
        <v>in</v>
      </c>
      <c r="AC331" s="380" t="str">
        <f t="shared" si="81"/>
        <v>în</v>
      </c>
      <c r="AE331" s="380" t="str" cm="1">
        <f t="array" ref="AE331" xml:space="preserve"> IFERROR( IF( INDEX(聲母資料表, $M331, AE$5)=0, "", INDEX(聲母資料表, $M331, AE$5) ), "")</f>
        <v>s</v>
      </c>
      <c r="AF331" s="380" t="str" cm="1">
        <f t="array" ref="AF331" xml:space="preserve"> IFERROR( INDEX(韻母資料表, $N331, AF$5), "" )</f>
        <v>in</v>
      </c>
      <c r="AG331" s="380" t="str">
        <f t="shared" si="82"/>
        <v>în</v>
      </c>
      <c r="AI331" s="380" t="str" cm="1">
        <f t="array" ref="AI331" xml:space="preserve"> IFERROR( IF( INDEX(聲母資料表, $M331, AI$5)=0, "", INDEX(聲母資料表, $M331, AI$5) ), "")</f>
        <v>s</v>
      </c>
      <c r="AJ331" s="380" t="str" cm="1">
        <f t="array" ref="AJ331" xml:space="preserve"> IFERROR( INDEX(韻母資料表, $N331, AJ$5), "" )</f>
        <v>in</v>
      </c>
      <c r="AK331" s="373" t="str" cm="1">
        <f t="array" ref="AK331" xml:space="preserve"> IFERROR( INDEX(閩拚聲調符號表, $T331, $E331), "" )</f>
        <v>ì</v>
      </c>
      <c r="AL331" s="380" t="str">
        <f t="shared" si="83"/>
        <v>ìn</v>
      </c>
    </row>
    <row r="332" spans="1:38">
      <c r="A332" s="333">
        <f t="shared" si="70"/>
        <v>325</v>
      </c>
      <c r="B332" s="334" t="s">
        <v>506</v>
      </c>
      <c r="C332" s="335" t="s">
        <v>317</v>
      </c>
      <c r="D332" s="335" t="s">
        <v>49</v>
      </c>
      <c r="E332" s="336">
        <v>5</v>
      </c>
      <c r="F332" s="400" t="str" cm="1">
        <f t="array" aca="1" ref="F332" ca="1" xml:space="preserve"> IF($D332="", "", $B332 &amp; " (" &amp; INDIRECT(ADDRESS( ROW(), COLUMN() + F$5 )) &amp; ") " )</f>
        <v xml:space="preserve">怡 (ㄧˊ) </v>
      </c>
      <c r="G332" s="337" t="str">
        <f t="shared" si="75"/>
        <v>居五英</v>
      </c>
      <c r="H332" s="394" t="str">
        <f t="shared" si="76"/>
        <v>î</v>
      </c>
      <c r="I332" s="396" t="str">
        <f t="shared" si="77"/>
        <v>î</v>
      </c>
      <c r="J332" s="381" t="str">
        <f t="shared" si="78"/>
        <v>ì</v>
      </c>
      <c r="K332" s="338" t="str">
        <f t="shared" si="79"/>
        <v>ㄧˊ</v>
      </c>
      <c r="L332" s="349"/>
      <c r="M332" s="350">
        <f t="shared" si="71"/>
        <v>22</v>
      </c>
      <c r="N332" s="350">
        <f t="shared" si="72"/>
        <v>23</v>
      </c>
      <c r="O332" s="351" t="str" cm="1">
        <f t="array" ref="O332" xml:space="preserve"> IFERROR( INDEX(聲母資料表, $M332, O$5), "")</f>
        <v>英</v>
      </c>
      <c r="P332" s="351" t="str" cm="1">
        <f t="array" ref="P332" xml:space="preserve"> IFERROR( INDEX(韻母資料表, $N332, P$5), "")</f>
        <v>居</v>
      </c>
      <c r="Q332" s="352">
        <f t="shared" si="73"/>
        <v>29</v>
      </c>
      <c r="R332" s="395" t="str">
        <f t="shared" si="80"/>
        <v>五</v>
      </c>
      <c r="S332" s="351" t="str" cm="1">
        <f t="array" ref="S332" xml:space="preserve"> IFERROR( INDEX(調符字母, Q332, 1), "")</f>
        <v>i</v>
      </c>
      <c r="T332" s="352">
        <f t="shared" si="74"/>
        <v>3</v>
      </c>
      <c r="U332" s="373" t="str" cm="1">
        <f t="array" ref="U332" xml:space="preserve"> IFERROR( INDEX(聲調對照表, $T332, $E332), "" )</f>
        <v>î</v>
      </c>
      <c r="W332" s="380" t="str" cm="1">
        <f t="array" ref="W332" xml:space="preserve"> IFERROR( IF( INDEX(聲母資料表, $M332, W$5)=0, "", INDEX(聲母資料表, $M332, W$5) ), "")</f>
        <v/>
      </c>
      <c r="X332" s="380" t="str" cm="1">
        <f t="array" ref="X332" xml:space="preserve"> IFERROR( INDEX(韻母資料表, $N332, X$5), "" )</f>
        <v>ㄧ</v>
      </c>
      <c r="Y332" s="380" t="str" cm="1">
        <f t="array" ref="Y332" xml:space="preserve"> IFERROR( IF($E332="", "", INDEX(方音聲調符號表, 1, $E332) ), "" )</f>
        <v>ˊ</v>
      </c>
      <c r="AA332" s="380" t="str" cm="1">
        <f t="array" ref="AA332" xml:space="preserve"> IFERROR( IF( INDEX(聲母資料表, $M332, AA$5)=0, "", INDEX(聲母資料表, $M332, AA$5) ), "")</f>
        <v xml:space="preserve"> </v>
      </c>
      <c r="AB332" s="380" t="str" cm="1">
        <f t="array" ref="AB332" xml:space="preserve"> IFERROR( INDEX(韻母資料表, $N332, AB$5), "" )</f>
        <v>i</v>
      </c>
      <c r="AC332" s="380" t="str">
        <f t="shared" si="81"/>
        <v>î</v>
      </c>
      <c r="AE332" s="380" t="str" cm="1">
        <f t="array" ref="AE332" xml:space="preserve"> IFERROR( IF( INDEX(聲母資料表, $M332, AE$5)=0, "", INDEX(聲母資料表, $M332, AE$5) ), "")</f>
        <v xml:space="preserve"> </v>
      </c>
      <c r="AF332" s="380" t="str" cm="1">
        <f t="array" ref="AF332" xml:space="preserve"> IFERROR( INDEX(韻母資料表, $N332, AF$5), "" )</f>
        <v>i</v>
      </c>
      <c r="AG332" s="380" t="str">
        <f t="shared" si="82"/>
        <v>î</v>
      </c>
      <c r="AI332" s="380" t="str" cm="1">
        <f t="array" ref="AI332" xml:space="preserve"> IFERROR( IF( INDEX(聲母資料表, $M332, AI$5)=0, "", INDEX(聲母資料表, $M332, AI$5) ), "")</f>
        <v/>
      </c>
      <c r="AJ332" s="380" t="str" cm="1">
        <f t="array" ref="AJ332" xml:space="preserve"> IFERROR( INDEX(韻母資料表, $N332, AJ$5), "" )</f>
        <v>i</v>
      </c>
      <c r="AK332" s="373" t="str" cm="1">
        <f t="array" ref="AK332" xml:space="preserve"> IFERROR( INDEX(閩拚聲調符號表, $T332, $E332), "" )</f>
        <v>ì</v>
      </c>
      <c r="AL332" s="380" t="str">
        <f t="shared" si="83"/>
        <v>ì</v>
      </c>
    </row>
    <row r="333" spans="1:38">
      <c r="A333" s="333">
        <f t="shared" si="70"/>
        <v>326</v>
      </c>
      <c r="B333" s="334" t="s">
        <v>303</v>
      </c>
      <c r="C333" s="335"/>
      <c r="D333" s="335"/>
      <c r="E333" s="336"/>
      <c r="F333" s="400" t="str" cm="1">
        <f t="array" aca="1" ref="F333" ca="1" xml:space="preserve"> IF($D333="", "", $B333 &amp; " (" &amp; INDIRECT(ADDRESS( ROW(), COLUMN() + F$5 )) &amp; ") " )</f>
        <v/>
      </c>
      <c r="G333" s="337" t="str">
        <f t="shared" si="75"/>
        <v/>
      </c>
      <c r="H333" s="394" t="str">
        <f t="shared" si="76"/>
        <v/>
      </c>
      <c r="I333" s="396" t="str">
        <f t="shared" si="77"/>
        <v/>
      </c>
      <c r="J333" s="381" t="str">
        <f t="shared" si="78"/>
        <v/>
      </c>
      <c r="K333" s="338" t="str">
        <f t="shared" si="79"/>
        <v/>
      </c>
      <c r="L333" s="349"/>
      <c r="M333" s="350" t="str">
        <f t="shared" si="71"/>
        <v/>
      </c>
      <c r="N333" s="350" t="str">
        <f t="shared" si="72"/>
        <v/>
      </c>
      <c r="O333" s="351" t="str" cm="1">
        <f t="array" ref="O333" xml:space="preserve"> IFERROR( INDEX(聲母資料表, $M333, O$5), "")</f>
        <v/>
      </c>
      <c r="P333" s="351" t="str" cm="1">
        <f t="array" ref="P333" xml:space="preserve"> IFERROR( INDEX(韻母資料表, $N333, P$5), "")</f>
        <v/>
      </c>
      <c r="Q333" s="352" t="str">
        <f t="shared" si="73"/>
        <v/>
      </c>
      <c r="R333" s="395" t="str">
        <f t="shared" si="80"/>
        <v/>
      </c>
      <c r="S333" s="351" t="str" cm="1">
        <f t="array" ref="S333" xml:space="preserve"> IFERROR( INDEX(調符字母, Q333, 1), "")</f>
        <v/>
      </c>
      <c r="T333" s="352" t="str">
        <f t="shared" si="74"/>
        <v/>
      </c>
      <c r="U333" s="373" t="str" cm="1">
        <f t="array" ref="U333" xml:space="preserve"> IFERROR( INDEX(聲調對照表, $T333, $E333), "" )</f>
        <v/>
      </c>
      <c r="W333" s="380" t="str" cm="1">
        <f t="array" ref="W333" xml:space="preserve"> IFERROR( IF( INDEX(聲母資料表, $M333, W$5)=0, "", INDEX(聲母資料表, $M333, W$5) ), "")</f>
        <v/>
      </c>
      <c r="X333" s="380" t="str" cm="1">
        <f t="array" ref="X333" xml:space="preserve"> IFERROR( INDEX(韻母資料表, $N333, X$5), "" )</f>
        <v/>
      </c>
      <c r="Y333" s="380" t="str" cm="1">
        <f t="array" ref="Y333" xml:space="preserve"> IFERROR( IF($E333="", "", INDEX(方音聲調符號表, 1, $E333) ), "" )</f>
        <v/>
      </c>
      <c r="AA333" s="380" t="str" cm="1">
        <f t="array" ref="AA333" xml:space="preserve"> IFERROR( IF( INDEX(聲母資料表, $M333, AA$5)=0, "", INDEX(聲母資料表, $M333, AA$5) ), "")</f>
        <v/>
      </c>
      <c r="AB333" s="380" t="str" cm="1">
        <f t="array" ref="AB333" xml:space="preserve"> IFERROR( INDEX(韻母資料表, $N333, AB$5), "" )</f>
        <v/>
      </c>
      <c r="AC333" s="380" t="str">
        <f t="shared" si="81"/>
        <v/>
      </c>
      <c r="AE333" s="380" t="str" cm="1">
        <f t="array" ref="AE333" xml:space="preserve"> IFERROR( IF( INDEX(聲母資料表, $M333, AE$5)=0, "", INDEX(聲母資料表, $M333, AE$5) ), "")</f>
        <v/>
      </c>
      <c r="AF333" s="380" t="str" cm="1">
        <f t="array" ref="AF333" xml:space="preserve"> IFERROR( INDEX(韻母資料表, $N333, AF$5), "" )</f>
        <v/>
      </c>
      <c r="AG333" s="380" t="str">
        <f t="shared" si="82"/>
        <v/>
      </c>
      <c r="AI333" s="380" t="str" cm="1">
        <f t="array" ref="AI333" xml:space="preserve"> IFERROR( IF( INDEX(聲母資料表, $M333, AI$5)=0, "", INDEX(聲母資料表, $M333, AI$5) ), "")</f>
        <v/>
      </c>
      <c r="AJ333" s="380" t="str" cm="1">
        <f t="array" ref="AJ333" xml:space="preserve"> IFERROR( INDEX(韻母資料表, $N333, AJ$5), "" )</f>
        <v/>
      </c>
      <c r="AK333" s="373" t="str" cm="1">
        <f t="array" ref="AK333" xml:space="preserve"> IFERROR( INDEX(閩拚聲調符號表, $T333, $E333), "" )</f>
        <v/>
      </c>
      <c r="AL333" s="380" t="str">
        <f t="shared" si="83"/>
        <v/>
      </c>
    </row>
    <row r="334" spans="1:38">
      <c r="A334" s="333">
        <f t="shared" si="70"/>
        <v>327</v>
      </c>
      <c r="B334" s="334" t="s">
        <v>507</v>
      </c>
      <c r="C334" s="335" t="s">
        <v>322</v>
      </c>
      <c r="D334" s="335" t="s">
        <v>99</v>
      </c>
      <c r="E334" s="336">
        <v>2</v>
      </c>
      <c r="F334" s="400" t="str" cm="1">
        <f t="array" aca="1" ref="F334" ca="1" xml:space="preserve"> IF($D334="", "", $B334 &amp; " (" &amp; INDIRECT(ADDRESS( ROW(), COLUMN() + F$5 )) &amp; ") " )</f>
        <v xml:space="preserve">寵 (ㄧㆲˋ) </v>
      </c>
      <c r="G334" s="337" t="str">
        <f t="shared" si="75"/>
        <v>恭二</v>
      </c>
      <c r="H334" s="394" t="str">
        <f t="shared" si="76"/>
        <v>ióng</v>
      </c>
      <c r="I334" s="396" t="str">
        <f t="shared" si="77"/>
        <v>ióng</v>
      </c>
      <c r="J334" s="381" t="str">
        <f t="shared" si="78"/>
        <v>ióng</v>
      </c>
      <c r="K334" s="338" t="str">
        <f t="shared" si="79"/>
        <v>ㄧㆲˋ</v>
      </c>
      <c r="L334" s="349"/>
      <c r="M334" s="350" t="str">
        <f t="shared" si="71"/>
        <v/>
      </c>
      <c r="N334" s="350">
        <f t="shared" si="72"/>
        <v>49</v>
      </c>
      <c r="O334" s="351" t="str" cm="1">
        <f t="array" ref="O334" xml:space="preserve"> IFERROR( INDEX(聲母資料表, $M334, O$5), "")</f>
        <v/>
      </c>
      <c r="P334" s="351" t="str" cm="1">
        <f t="array" ref="P334" xml:space="preserve"> IFERROR( INDEX(韻母資料表, $N334, P$5), "")</f>
        <v>恭</v>
      </c>
      <c r="Q334" s="352">
        <f t="shared" si="73"/>
        <v>14</v>
      </c>
      <c r="R334" s="395" t="str">
        <f t="shared" si="80"/>
        <v>二</v>
      </c>
      <c r="S334" s="351" t="str" cm="1">
        <f t="array" ref="S334" xml:space="preserve"> IFERROR( INDEX(調符字母, Q334, 1), "")</f>
        <v>o</v>
      </c>
      <c r="T334" s="352">
        <f t="shared" si="74"/>
        <v>4</v>
      </c>
      <c r="U334" s="373" t="str" cm="1">
        <f t="array" ref="U334" xml:space="preserve"> IFERROR( INDEX(聲調對照表, $T334, $E334), "" )</f>
        <v>ó</v>
      </c>
      <c r="W334" s="380" t="str" cm="1">
        <f t="array" ref="W334" xml:space="preserve"> IFERROR( IF( INDEX(聲母資料表, $M334, W$5)=0, "", INDEX(聲母資料表, $M334, W$5) ), "")</f>
        <v/>
      </c>
      <c r="X334" s="380" t="str" cm="1">
        <f t="array" ref="X334" xml:space="preserve"> IFERROR( INDEX(韻母資料表, $N334, X$5), "" )</f>
        <v>ㄧㆲ</v>
      </c>
      <c r="Y334" s="380" t="str" cm="1">
        <f t="array" ref="Y334" xml:space="preserve"> IFERROR( IF($E334="", "", INDEX(方音聲調符號表, 1, $E334) ), "" )</f>
        <v>ˋ</v>
      </c>
      <c r="AA334" s="380" t="str" cm="1">
        <f t="array" ref="AA334" xml:space="preserve"> IFERROR( IF( INDEX(聲母資料表, $M334, AA$5)=0, "", INDEX(聲母資料表, $M334, AA$5) ), "")</f>
        <v/>
      </c>
      <c r="AB334" s="380" t="str" cm="1">
        <f t="array" ref="AB334" xml:space="preserve"> IFERROR( INDEX(韻母資料表, $N334, AB$5), "" )</f>
        <v>iong</v>
      </c>
      <c r="AC334" s="380" t="str">
        <f t="shared" si="81"/>
        <v>ióng</v>
      </c>
      <c r="AE334" s="380" t="str" cm="1">
        <f t="array" ref="AE334" xml:space="preserve"> IFERROR( IF( INDEX(聲母資料表, $M334, AE$5)=0, "", INDEX(聲母資料表, $M334, AE$5) ), "")</f>
        <v/>
      </c>
      <c r="AF334" s="380" t="str" cm="1">
        <f t="array" ref="AF334" xml:space="preserve"> IFERROR( INDEX(韻母資料表, $N334, AF$5), "" )</f>
        <v>iong</v>
      </c>
      <c r="AG334" s="380" t="str">
        <f t="shared" si="82"/>
        <v>ióng</v>
      </c>
      <c r="AI334" s="380" t="str" cm="1">
        <f t="array" ref="AI334" xml:space="preserve"> IFERROR( IF( INDEX(聲母資料表, $M334, AI$5)=0, "", INDEX(聲母資料表, $M334, AI$5) ), "")</f>
        <v/>
      </c>
      <c r="AJ334" s="380" t="str" cm="1">
        <f t="array" ref="AJ334" xml:space="preserve"> IFERROR( INDEX(韻母資料表, $N334, AJ$5), "" )</f>
        <v>iong</v>
      </c>
      <c r="AK334" s="373" t="str" cm="1">
        <f t="array" ref="AK334" xml:space="preserve"> IFERROR( INDEX(閩拚聲調符號表, $T334, $E334), "" )</f>
        <v>ó</v>
      </c>
      <c r="AL334" s="380" t="str">
        <f t="shared" si="83"/>
        <v>ióng</v>
      </c>
    </row>
    <row r="335" spans="1:38">
      <c r="A335" s="333">
        <f t="shared" si="70"/>
        <v>328</v>
      </c>
      <c r="B335" s="334" t="s">
        <v>508</v>
      </c>
      <c r="C335" s="335" t="s">
        <v>324</v>
      </c>
      <c r="D335" s="335" t="s">
        <v>100</v>
      </c>
      <c r="E335" s="336">
        <v>8</v>
      </c>
      <c r="F335" s="400" t="str" cm="1">
        <f t="array" aca="1" ref="F335" ca="1" xml:space="preserve"> IF($D335="", "", $B335 &amp; " (" &amp; INDIRECT(ADDRESS( ROW(), COLUMN() + F$5 )) &amp; ") " )</f>
        <v xml:space="preserve">辱 (ㄧㆦㆻ˙) </v>
      </c>
      <c r="G335" s="337" t="str">
        <f t="shared" si="75"/>
        <v>恭八</v>
      </c>
      <c r="H335" s="394" t="str">
        <f t="shared" si="76"/>
        <v>io̍k</v>
      </c>
      <c r="I335" s="396" t="str">
        <f t="shared" si="77"/>
        <v>io̍k</v>
      </c>
      <c r="J335" s="381" t="str">
        <f t="shared" si="78"/>
        <v>iók</v>
      </c>
      <c r="K335" s="338" t="str">
        <f t="shared" si="79"/>
        <v>ㄧㆦㆻ˙</v>
      </c>
      <c r="L335" s="349"/>
      <c r="M335" s="350" t="str">
        <f t="shared" si="71"/>
        <v/>
      </c>
      <c r="N335" s="350">
        <f t="shared" si="72"/>
        <v>50</v>
      </c>
      <c r="O335" s="351" t="str" cm="1">
        <f t="array" ref="O335" xml:space="preserve"> IFERROR( INDEX(聲母資料表, $M335, O$5), "")</f>
        <v/>
      </c>
      <c r="P335" s="351" t="str" cm="1">
        <f t="array" ref="P335" xml:space="preserve"> IFERROR( INDEX(韻母資料表, $N335, P$5), "")</f>
        <v>恭</v>
      </c>
      <c r="Q335" s="352">
        <f t="shared" si="73"/>
        <v>14</v>
      </c>
      <c r="R335" s="395" t="str">
        <f t="shared" si="80"/>
        <v>八</v>
      </c>
      <c r="S335" s="351" t="str" cm="1">
        <f t="array" ref="S335" xml:space="preserve"> IFERROR( INDEX(調符字母, Q335, 1), "")</f>
        <v>o</v>
      </c>
      <c r="T335" s="352">
        <f t="shared" si="74"/>
        <v>4</v>
      </c>
      <c r="U335" s="373" t="str" cm="1">
        <f t="array" ref="U335" xml:space="preserve"> IFERROR( INDEX(聲調對照表, $T335, $E335), "" )</f>
        <v>o̍</v>
      </c>
      <c r="W335" s="380" t="str" cm="1">
        <f t="array" ref="W335" xml:space="preserve"> IFERROR( IF( INDEX(聲母資料表, $M335, W$5)=0, "", INDEX(聲母資料表, $M335, W$5) ), "")</f>
        <v/>
      </c>
      <c r="X335" s="380" t="str" cm="1">
        <f t="array" ref="X335" xml:space="preserve"> IFERROR( INDEX(韻母資料表, $N335, X$5), "" )</f>
        <v>ㄧㆦㆻ</v>
      </c>
      <c r="Y335" s="380" t="str" cm="1">
        <f t="array" ref="Y335" xml:space="preserve"> IFERROR( IF($E335="", "", INDEX(方音聲調符號表, 1, $E335) ), "" )</f>
        <v>˙</v>
      </c>
      <c r="AA335" s="380" t="str" cm="1">
        <f t="array" ref="AA335" xml:space="preserve"> IFERROR( IF( INDEX(聲母資料表, $M335, AA$5)=0, "", INDEX(聲母資料表, $M335, AA$5) ), "")</f>
        <v/>
      </c>
      <c r="AB335" s="380" t="str" cm="1">
        <f t="array" ref="AB335" xml:space="preserve"> IFERROR( INDEX(韻母資料表, $N335, AB$5), "" )</f>
        <v>iok</v>
      </c>
      <c r="AC335" s="380" t="str">
        <f t="shared" si="81"/>
        <v>io̍k</v>
      </c>
      <c r="AE335" s="380" t="str" cm="1">
        <f t="array" ref="AE335" xml:space="preserve"> IFERROR( IF( INDEX(聲母資料表, $M335, AE$5)=0, "", INDEX(聲母資料表, $M335, AE$5) ), "")</f>
        <v/>
      </c>
      <c r="AF335" s="380" t="str" cm="1">
        <f t="array" ref="AF335" xml:space="preserve"> IFERROR( INDEX(韻母資料表, $N335, AF$5), "" )</f>
        <v>iok</v>
      </c>
      <c r="AG335" s="380" t="str">
        <f t="shared" si="82"/>
        <v>io̍k</v>
      </c>
      <c r="AI335" s="380" t="str" cm="1">
        <f t="array" ref="AI335" xml:space="preserve"> IFERROR( IF( INDEX(聲母資料表, $M335, AI$5)=0, "", INDEX(聲母資料表, $M335, AI$5) ), "")</f>
        <v/>
      </c>
      <c r="AJ335" s="380" t="str" cm="1">
        <f t="array" ref="AJ335" xml:space="preserve"> IFERROR( INDEX(韻母資料表, $N335, AJ$5), "" )</f>
        <v>iok</v>
      </c>
      <c r="AK335" s="373" t="str" cm="1">
        <f t="array" ref="AK335" xml:space="preserve"> IFERROR( INDEX(閩拚聲調符號表, $T335, $E335), "" )</f>
        <v>ó</v>
      </c>
      <c r="AL335" s="380" t="str">
        <f t="shared" si="83"/>
        <v>iók</v>
      </c>
    </row>
    <row r="336" spans="1:38">
      <c r="A336" s="333">
        <f t="shared" si="70"/>
        <v>329</v>
      </c>
      <c r="B336" s="334" t="s">
        <v>509</v>
      </c>
      <c r="C336" s="335" t="s">
        <v>294</v>
      </c>
      <c r="D336" s="335" t="s">
        <v>60</v>
      </c>
      <c r="E336" s="336">
        <v>1</v>
      </c>
      <c r="F336" s="400" t="str" cm="1">
        <f t="array" aca="1" ref="F336" ca="1" xml:space="preserve"> IF($D336="", "", $B336 &amp; " (" &amp; INDIRECT(ADDRESS( ROW(), COLUMN() + F$5 )) &amp; ") " )</f>
        <v xml:space="preserve">偕 (ㄎㄞ) </v>
      </c>
      <c r="G336" s="337" t="str">
        <f t="shared" si="75"/>
        <v>皆一去</v>
      </c>
      <c r="H336" s="394" t="str">
        <f t="shared" si="76"/>
        <v>khai</v>
      </c>
      <c r="I336" s="396" t="str">
        <f t="shared" si="77"/>
        <v>khai</v>
      </c>
      <c r="J336" s="381" t="str">
        <f t="shared" si="78"/>
        <v>kāi</v>
      </c>
      <c r="K336" s="338" t="str">
        <f t="shared" si="79"/>
        <v>ㄎㄞ</v>
      </c>
      <c r="L336" s="349"/>
      <c r="M336" s="350">
        <f t="shared" si="71"/>
        <v>10</v>
      </c>
      <c r="N336" s="350">
        <f t="shared" si="72"/>
        <v>5</v>
      </c>
      <c r="O336" s="351" t="str" cm="1">
        <f t="array" ref="O336" xml:space="preserve"> IFERROR( INDEX(聲母資料表, $M336, O$5), "")</f>
        <v>去</v>
      </c>
      <c r="P336" s="351" t="str" cm="1">
        <f t="array" ref="P336" xml:space="preserve"> IFERROR( INDEX(韻母資料表, $N336, P$5), "")</f>
        <v>皆</v>
      </c>
      <c r="Q336" s="352">
        <f t="shared" si="73"/>
        <v>16</v>
      </c>
      <c r="R336" s="395" t="str">
        <f t="shared" si="80"/>
        <v>一</v>
      </c>
      <c r="S336" s="351" t="str" cm="1">
        <f t="array" ref="S336" xml:space="preserve"> IFERROR( INDEX(調符字母, Q336, 1), "")</f>
        <v>a</v>
      </c>
      <c r="T336" s="352">
        <f t="shared" si="74"/>
        <v>1</v>
      </c>
      <c r="U336" s="373" t="str" cm="1">
        <f t="array" ref="U336" xml:space="preserve"> IFERROR( INDEX(聲調對照表, $T336, $E336), "" )</f>
        <v>a</v>
      </c>
      <c r="W336" s="380" t="str" cm="1">
        <f t="array" ref="W336" xml:space="preserve"> IFERROR( IF( INDEX(聲母資料表, $M336, W$5)=0, "", INDEX(聲母資料表, $M336, W$5) ), "")</f>
        <v>ㄎ</v>
      </c>
      <c r="X336" s="380" t="str" cm="1">
        <f t="array" ref="X336" xml:space="preserve"> IFERROR( INDEX(韻母資料表, $N336, X$5), "" )</f>
        <v>ㄞ</v>
      </c>
      <c r="Y336" s="380" t="str" cm="1">
        <f t="array" ref="Y336" xml:space="preserve"> IFERROR( IF($E336="", "", INDEX(方音聲調符號表, 1, $E336) ), "" )</f>
        <v/>
      </c>
      <c r="AA336" s="380" t="str" cm="1">
        <f t="array" ref="AA336" xml:space="preserve"> IFERROR( IF( INDEX(聲母資料表, $M336, AA$5)=0, "", INDEX(聲母資料表, $M336, AA$5) ), "")</f>
        <v>kh</v>
      </c>
      <c r="AB336" s="380" t="str" cm="1">
        <f t="array" ref="AB336" xml:space="preserve"> IFERROR( INDEX(韻母資料表, $N336, AB$5), "" )</f>
        <v>ai</v>
      </c>
      <c r="AC336" s="380" t="str">
        <f t="shared" si="81"/>
        <v>ai</v>
      </c>
      <c r="AE336" s="380" t="str" cm="1">
        <f t="array" ref="AE336" xml:space="preserve"> IFERROR( IF( INDEX(聲母資料表, $M336, AE$5)=0, "", INDEX(聲母資料表, $M336, AE$5) ), "")</f>
        <v>kh</v>
      </c>
      <c r="AF336" s="380" t="str" cm="1">
        <f t="array" ref="AF336" xml:space="preserve"> IFERROR( INDEX(韻母資料表, $N336, AF$5), "" )</f>
        <v>ai</v>
      </c>
      <c r="AG336" s="380" t="str">
        <f t="shared" si="82"/>
        <v>ai</v>
      </c>
      <c r="AI336" s="380" t="str" cm="1">
        <f t="array" ref="AI336" xml:space="preserve"> IFERROR( IF( INDEX(聲母資料表, $M336, AI$5)=0, "", INDEX(聲母資料表, $M336, AI$5) ), "")</f>
        <v>k</v>
      </c>
      <c r="AJ336" s="380" t="str" cm="1">
        <f t="array" ref="AJ336" xml:space="preserve"> IFERROR( INDEX(韻母資料表, $N336, AJ$5), "" )</f>
        <v>ai</v>
      </c>
      <c r="AK336" s="373" t="str" cm="1">
        <f t="array" ref="AK336" xml:space="preserve"> IFERROR( INDEX(閩拚聲調符號表, $T336, $E336), "" )</f>
        <v>ā</v>
      </c>
      <c r="AL336" s="380" t="str">
        <f t="shared" si="83"/>
        <v>āi</v>
      </c>
    </row>
    <row r="337" spans="1:38">
      <c r="A337" s="333">
        <f t="shared" si="70"/>
        <v>330</v>
      </c>
      <c r="B337" s="334" t="s">
        <v>510</v>
      </c>
      <c r="C337" s="335" t="s">
        <v>319</v>
      </c>
      <c r="D337" s="335" t="s">
        <v>67</v>
      </c>
      <c r="E337" s="336">
        <v>5</v>
      </c>
      <c r="F337" s="400" t="str" cm="1">
        <f t="array" aca="1" ref="F337" ca="1" xml:space="preserve"> IF($D337="", "", $B337 &amp; " (" &amp; INDIRECT(ADDRESS( ROW(), COLUMN() + F$5 )) &amp; ") " )</f>
        <v xml:space="preserve">忘 (ㄅㆲˊ) </v>
      </c>
      <c r="G337" s="337" t="str">
        <f t="shared" si="75"/>
        <v>公五邊</v>
      </c>
      <c r="H337" s="394" t="str">
        <f t="shared" si="76"/>
        <v>pông</v>
      </c>
      <c r="I337" s="396" t="str">
        <f t="shared" si="77"/>
        <v>pông</v>
      </c>
      <c r="J337" s="381" t="str">
        <f t="shared" si="78"/>
        <v>bòng</v>
      </c>
      <c r="K337" s="338" t="str">
        <f t="shared" si="79"/>
        <v>ㄅㆲˊ</v>
      </c>
      <c r="L337" s="349"/>
      <c r="M337" s="350">
        <f t="shared" si="71"/>
        <v>1</v>
      </c>
      <c r="N337" s="350">
        <f t="shared" si="72"/>
        <v>63</v>
      </c>
      <c r="O337" s="351" t="str" cm="1">
        <f t="array" ref="O337" xml:space="preserve"> IFERROR( INDEX(聲母資料表, $M337, O$5), "")</f>
        <v>邊</v>
      </c>
      <c r="P337" s="351" t="str" cm="1">
        <f t="array" ref="P337" xml:space="preserve"> IFERROR( INDEX(韻母資料表, $N337, P$5), "")</f>
        <v>公</v>
      </c>
      <c r="Q337" s="352">
        <f t="shared" si="73"/>
        <v>7</v>
      </c>
      <c r="R337" s="395" t="str">
        <f t="shared" si="80"/>
        <v>五</v>
      </c>
      <c r="S337" s="351" t="str" cm="1">
        <f t="array" ref="S337" xml:space="preserve"> IFERROR( INDEX(調符字母, Q337, 1), "")</f>
        <v>o</v>
      </c>
      <c r="T337" s="352">
        <f t="shared" si="74"/>
        <v>4</v>
      </c>
      <c r="U337" s="373" t="str" cm="1">
        <f t="array" ref="U337" xml:space="preserve"> IFERROR( INDEX(聲調對照表, $T337, $E337), "" )</f>
        <v>ô</v>
      </c>
      <c r="W337" s="380" t="str" cm="1">
        <f t="array" ref="W337" xml:space="preserve"> IFERROR( IF( INDEX(聲母資料表, $M337, W$5)=0, "", INDEX(聲母資料表, $M337, W$5) ), "")</f>
        <v>ㄅ</v>
      </c>
      <c r="X337" s="380" t="str" cm="1">
        <f t="array" ref="X337" xml:space="preserve"> IFERROR( INDEX(韻母資料表, $N337, X$5), "" )</f>
        <v>ㆲ</v>
      </c>
      <c r="Y337" s="380" t="str" cm="1">
        <f t="array" ref="Y337" xml:space="preserve"> IFERROR( IF($E337="", "", INDEX(方音聲調符號表, 1, $E337) ), "" )</f>
        <v>ˊ</v>
      </c>
      <c r="AA337" s="380" t="str" cm="1">
        <f t="array" ref="AA337" xml:space="preserve"> IFERROR( IF( INDEX(聲母資料表, $M337, AA$5)=0, "", INDEX(聲母資料表, $M337, AA$5) ), "")</f>
        <v>p</v>
      </c>
      <c r="AB337" s="380" t="str" cm="1">
        <f t="array" ref="AB337" xml:space="preserve"> IFERROR( INDEX(韻母資料表, $N337, AB$5), "" )</f>
        <v>ong</v>
      </c>
      <c r="AC337" s="380" t="str">
        <f t="shared" si="81"/>
        <v>ông</v>
      </c>
      <c r="AE337" s="380" t="str" cm="1">
        <f t="array" ref="AE337" xml:space="preserve"> IFERROR( IF( INDEX(聲母資料表, $M337, AE$5)=0, "", INDEX(聲母資料表, $M337, AE$5) ), "")</f>
        <v>p</v>
      </c>
      <c r="AF337" s="380" t="str" cm="1">
        <f t="array" ref="AF337" xml:space="preserve"> IFERROR( INDEX(韻母資料表, $N337, AF$5), "" )</f>
        <v>ong</v>
      </c>
      <c r="AG337" s="380" t="str">
        <f t="shared" si="82"/>
        <v>ông</v>
      </c>
      <c r="AI337" s="380" t="str" cm="1">
        <f t="array" ref="AI337" xml:space="preserve"> IFERROR( IF( INDEX(聲母資料表, $M337, AI$5)=0, "", INDEX(聲母資料表, $M337, AI$5) ), "")</f>
        <v>b</v>
      </c>
      <c r="AJ337" s="380" t="str" cm="1">
        <f t="array" ref="AJ337" xml:space="preserve"> IFERROR( INDEX(韻母資料表, $N337, AJ$5), "" )</f>
        <v>ong</v>
      </c>
      <c r="AK337" s="373" t="str" cm="1">
        <f t="array" ref="AK337" xml:space="preserve"> IFERROR( INDEX(閩拚聲調符號表, $T337, $E337), "" )</f>
        <v>ò</v>
      </c>
      <c r="AL337" s="380" t="str">
        <f t="shared" si="83"/>
        <v>òng</v>
      </c>
    </row>
    <row r="338" spans="1:38">
      <c r="A338" s="333">
        <f t="shared" si="70"/>
        <v>331</v>
      </c>
      <c r="B338" s="334" t="s">
        <v>303</v>
      </c>
      <c r="C338" s="335"/>
      <c r="D338" s="335"/>
      <c r="E338" s="336"/>
      <c r="F338" s="400" t="str" cm="1">
        <f t="array" aca="1" ref="F338" ca="1" xml:space="preserve"> IF($D338="", "", $B338 &amp; " (" &amp; INDIRECT(ADDRESS( ROW(), COLUMN() + F$5 )) &amp; ") " )</f>
        <v/>
      </c>
      <c r="G338" s="337" t="str">
        <f t="shared" si="75"/>
        <v/>
      </c>
      <c r="H338" s="394" t="str">
        <f t="shared" si="76"/>
        <v/>
      </c>
      <c r="I338" s="396" t="str">
        <f t="shared" si="77"/>
        <v/>
      </c>
      <c r="J338" s="381" t="str">
        <f t="shared" si="78"/>
        <v/>
      </c>
      <c r="K338" s="338" t="str">
        <f t="shared" si="79"/>
        <v/>
      </c>
      <c r="L338" s="349"/>
      <c r="M338" s="350" t="str">
        <f t="shared" si="71"/>
        <v/>
      </c>
      <c r="N338" s="350" t="str">
        <f t="shared" si="72"/>
        <v/>
      </c>
      <c r="O338" s="351" t="str" cm="1">
        <f t="array" ref="O338" xml:space="preserve"> IFERROR( INDEX(聲母資料表, $M338, O$5), "")</f>
        <v/>
      </c>
      <c r="P338" s="351" t="str" cm="1">
        <f t="array" ref="P338" xml:space="preserve"> IFERROR( INDEX(韻母資料表, $N338, P$5), "")</f>
        <v/>
      </c>
      <c r="Q338" s="352" t="str">
        <f t="shared" si="73"/>
        <v/>
      </c>
      <c r="R338" s="395" t="str">
        <f t="shared" si="80"/>
        <v/>
      </c>
      <c r="S338" s="351" t="str" cm="1">
        <f t="array" ref="S338" xml:space="preserve"> IFERROR( INDEX(調符字母, Q338, 1), "")</f>
        <v/>
      </c>
      <c r="T338" s="352" t="str">
        <f t="shared" si="74"/>
        <v/>
      </c>
      <c r="U338" s="373" t="str" cm="1">
        <f t="array" ref="U338" xml:space="preserve"> IFERROR( INDEX(聲調對照表, $T338, $E338), "" )</f>
        <v/>
      </c>
      <c r="W338" s="380" t="str" cm="1">
        <f t="array" ref="W338" xml:space="preserve"> IFERROR( IF( INDEX(聲母資料表, $M338, W$5)=0, "", INDEX(聲母資料表, $M338, W$5) ), "")</f>
        <v/>
      </c>
      <c r="X338" s="380" t="str" cm="1">
        <f t="array" ref="X338" xml:space="preserve"> IFERROR( INDEX(韻母資料表, $N338, X$5), "" )</f>
        <v/>
      </c>
      <c r="Y338" s="380" t="str" cm="1">
        <f t="array" ref="Y338" xml:space="preserve"> IFERROR( IF($E338="", "", INDEX(方音聲調符號表, 1, $E338) ), "" )</f>
        <v/>
      </c>
      <c r="AA338" s="380" t="str" cm="1">
        <f t="array" ref="AA338" xml:space="preserve"> IFERROR( IF( INDEX(聲母資料表, $M338, AA$5)=0, "", INDEX(聲母資料表, $M338, AA$5) ), "")</f>
        <v/>
      </c>
      <c r="AB338" s="380" t="str" cm="1">
        <f t="array" ref="AB338" xml:space="preserve"> IFERROR( INDEX(韻母資料表, $N338, AB$5), "" )</f>
        <v/>
      </c>
      <c r="AC338" s="380" t="str">
        <f t="shared" si="81"/>
        <v/>
      </c>
      <c r="AE338" s="380" t="str" cm="1">
        <f t="array" ref="AE338" xml:space="preserve"> IFERROR( IF( INDEX(聲母資料表, $M338, AE$5)=0, "", INDEX(聲母資料表, $M338, AE$5) ), "")</f>
        <v/>
      </c>
      <c r="AF338" s="380" t="str" cm="1">
        <f t="array" ref="AF338" xml:space="preserve"> IFERROR( INDEX(韻母資料表, $N338, AF$5), "" )</f>
        <v/>
      </c>
      <c r="AG338" s="380" t="str">
        <f t="shared" si="82"/>
        <v/>
      </c>
      <c r="AI338" s="380" t="str" cm="1">
        <f t="array" ref="AI338" xml:space="preserve"> IFERROR( IF( INDEX(聲母資料表, $M338, AI$5)=0, "", INDEX(聲母資料表, $M338, AI$5) ), "")</f>
        <v/>
      </c>
      <c r="AJ338" s="380" t="str" cm="1">
        <f t="array" ref="AJ338" xml:space="preserve"> IFERROR( INDEX(韻母資料表, $N338, AJ$5), "" )</f>
        <v/>
      </c>
      <c r="AK338" s="373" t="str" cm="1">
        <f t="array" ref="AK338" xml:space="preserve"> IFERROR( INDEX(閩拚聲調符號表, $T338, $E338), "" )</f>
        <v/>
      </c>
      <c r="AL338" s="380" t="str">
        <f t="shared" si="83"/>
        <v/>
      </c>
    </row>
    <row r="339" spans="1:38">
      <c r="A339" s="333">
        <f t="shared" si="70"/>
        <v>332</v>
      </c>
      <c r="B339" s="334" t="s">
        <v>511</v>
      </c>
      <c r="C339" s="335" t="s">
        <v>312</v>
      </c>
      <c r="D339" s="335" t="s">
        <v>39</v>
      </c>
      <c r="E339" s="336">
        <v>3</v>
      </c>
      <c r="F339" s="400" t="str" cm="1">
        <f t="array" aca="1" ref="F339" ca="1" xml:space="preserve"> IF($D339="", "", $B339 &amp; " (" &amp; INDIRECT(ADDRESS( ROW(), COLUMN() + F$5 )) &amp; ") " )</f>
        <v xml:space="preserve">把 (ㄆㄚ˪) </v>
      </c>
      <c r="G339" s="337" t="str">
        <f t="shared" si="75"/>
        <v>膠三頗</v>
      </c>
      <c r="H339" s="394" t="str">
        <f t="shared" si="76"/>
        <v>phà</v>
      </c>
      <c r="I339" s="396" t="str">
        <f t="shared" si="77"/>
        <v>phà</v>
      </c>
      <c r="J339" s="381" t="str">
        <f t="shared" si="78"/>
        <v>pǎ</v>
      </c>
      <c r="K339" s="338" t="str">
        <f t="shared" si="79"/>
        <v>ㄆㄚ˪</v>
      </c>
      <c r="L339" s="349"/>
      <c r="M339" s="350">
        <f t="shared" si="71"/>
        <v>2</v>
      </c>
      <c r="N339" s="350">
        <f t="shared" si="72"/>
        <v>1</v>
      </c>
      <c r="O339" s="351" t="str" cm="1">
        <f t="array" ref="O339" xml:space="preserve"> IFERROR( INDEX(聲母資料表, $M339, O$5), "")</f>
        <v>頗</v>
      </c>
      <c r="P339" s="351" t="str" cm="1">
        <f t="array" ref="P339" xml:space="preserve"> IFERROR( INDEX(韻母資料表, $N339, P$5), "")</f>
        <v>膠</v>
      </c>
      <c r="Q339" s="352">
        <f t="shared" si="73"/>
        <v>28</v>
      </c>
      <c r="R339" s="395" t="str">
        <f t="shared" si="80"/>
        <v>三</v>
      </c>
      <c r="S339" s="351" t="str" cm="1">
        <f t="array" ref="S339" xml:space="preserve"> IFERROR( INDEX(調符字母, Q339, 1), "")</f>
        <v>a</v>
      </c>
      <c r="T339" s="352">
        <f t="shared" si="74"/>
        <v>1</v>
      </c>
      <c r="U339" s="373" t="str" cm="1">
        <f t="array" ref="U339" xml:space="preserve"> IFERROR( INDEX(聲調對照表, $T339, $E339), "" )</f>
        <v>à</v>
      </c>
      <c r="W339" s="380" t="str" cm="1">
        <f t="array" ref="W339" xml:space="preserve"> IFERROR( IF( INDEX(聲母資料表, $M339, W$5)=0, "", INDEX(聲母資料表, $M339, W$5) ), "")</f>
        <v>ㄆ</v>
      </c>
      <c r="X339" s="380" t="str" cm="1">
        <f t="array" ref="X339" xml:space="preserve"> IFERROR( INDEX(韻母資料表, $N339, X$5), "" )</f>
        <v>ㄚ</v>
      </c>
      <c r="Y339" s="380" t="str" cm="1">
        <f t="array" ref="Y339" xml:space="preserve"> IFERROR( IF($E339="", "", INDEX(方音聲調符號表, 1, $E339) ), "" )</f>
        <v>˪</v>
      </c>
      <c r="AA339" s="380" t="str" cm="1">
        <f t="array" ref="AA339" xml:space="preserve"> IFERROR( IF( INDEX(聲母資料表, $M339, AA$5)=0, "", INDEX(聲母資料表, $M339, AA$5) ), "")</f>
        <v>ph</v>
      </c>
      <c r="AB339" s="380" t="str" cm="1">
        <f t="array" ref="AB339" xml:space="preserve"> IFERROR( INDEX(韻母資料表, $N339, AB$5), "" )</f>
        <v>a</v>
      </c>
      <c r="AC339" s="380" t="str">
        <f t="shared" si="81"/>
        <v>à</v>
      </c>
      <c r="AE339" s="380" t="str" cm="1">
        <f t="array" ref="AE339" xml:space="preserve"> IFERROR( IF( INDEX(聲母資料表, $M339, AE$5)=0, "", INDEX(聲母資料表, $M339, AE$5) ), "")</f>
        <v>ph</v>
      </c>
      <c r="AF339" s="380" t="str" cm="1">
        <f t="array" ref="AF339" xml:space="preserve"> IFERROR( INDEX(韻母資料表, $N339, AF$5), "" )</f>
        <v>a</v>
      </c>
      <c r="AG339" s="380" t="str">
        <f t="shared" si="82"/>
        <v>à</v>
      </c>
      <c r="AI339" s="380" t="str" cm="1">
        <f t="array" ref="AI339" xml:space="preserve"> IFERROR( IF( INDEX(聲母資料表, $M339, AI$5)=0, "", INDEX(聲母資料表, $M339, AI$5) ), "")</f>
        <v>p</v>
      </c>
      <c r="AJ339" s="380" t="str" cm="1">
        <f t="array" ref="AJ339" xml:space="preserve"> IFERROR( INDEX(韻母資料表, $N339, AJ$5), "" )</f>
        <v>a</v>
      </c>
      <c r="AK339" s="373" t="str" cm="1">
        <f t="array" ref="AK339" xml:space="preserve"> IFERROR( INDEX(閩拚聲調符號表, $T339, $E339), "" )</f>
        <v>ǎ</v>
      </c>
      <c r="AL339" s="380" t="str">
        <f t="shared" si="83"/>
        <v>ǎ</v>
      </c>
    </row>
    <row r="340" spans="1:38">
      <c r="A340" s="333">
        <f t="shared" si="70"/>
        <v>333</v>
      </c>
      <c r="B340" s="334" t="s">
        <v>512</v>
      </c>
      <c r="C340" s="335" t="s">
        <v>307</v>
      </c>
      <c r="D340" s="335" t="s">
        <v>162</v>
      </c>
      <c r="E340" s="336">
        <v>2</v>
      </c>
      <c r="F340" s="400" t="str" cm="1">
        <f t="array" aca="1" ref="F340" ca="1" xml:space="preserve"> IF($D340="", "", $B340 &amp; " (" &amp; INDIRECT(ADDRESS( ROW(), COLUMN() + F$5 )) &amp; ") " )</f>
        <v xml:space="preserve">酒 (ㄧㄨˋ) </v>
      </c>
      <c r="G340" s="337" t="str">
        <f t="shared" si="75"/>
        <v>丩二</v>
      </c>
      <c r="H340" s="394" t="str">
        <f t="shared" si="76"/>
        <v>iú</v>
      </c>
      <c r="I340" s="396" t="str">
        <f t="shared" si="77"/>
        <v>iú</v>
      </c>
      <c r="J340" s="381" t="str">
        <f t="shared" si="78"/>
        <v>iú</v>
      </c>
      <c r="K340" s="338" t="str">
        <f t="shared" si="79"/>
        <v>ㄧㄨˋ</v>
      </c>
      <c r="L340" s="349"/>
      <c r="M340" s="350" t="str">
        <f t="shared" si="71"/>
        <v/>
      </c>
      <c r="N340" s="350">
        <f t="shared" si="72"/>
        <v>51</v>
      </c>
      <c r="O340" s="351" t="str" cm="1">
        <f t="array" ref="O340" xml:space="preserve"> IFERROR( INDEX(聲母資料表, $M340, O$5), "")</f>
        <v/>
      </c>
      <c r="P340" s="351" t="str" cm="1">
        <f t="array" ref="P340" xml:space="preserve"> IFERROR( INDEX(韻母資料表, $N340, P$5), "")</f>
        <v>丩</v>
      </c>
      <c r="Q340" s="352">
        <f t="shared" si="73"/>
        <v>30</v>
      </c>
      <c r="R340" s="395" t="str">
        <f t="shared" si="80"/>
        <v>二</v>
      </c>
      <c r="S340" s="351" t="str" cm="1">
        <f t="array" ref="S340" xml:space="preserve"> IFERROR( INDEX(調符字母, Q340, 1), "")</f>
        <v>u</v>
      </c>
      <c r="T340" s="352">
        <f t="shared" si="74"/>
        <v>6</v>
      </c>
      <c r="U340" s="373" t="str" cm="1">
        <f t="array" ref="U340" xml:space="preserve"> IFERROR( INDEX(聲調對照表, $T340, $E340), "" )</f>
        <v>ú</v>
      </c>
      <c r="W340" s="380" t="str" cm="1">
        <f t="array" ref="W340" xml:space="preserve"> IFERROR( IF( INDEX(聲母資料表, $M340, W$5)=0, "", INDEX(聲母資料表, $M340, W$5) ), "")</f>
        <v/>
      </c>
      <c r="X340" s="380" t="str" cm="1">
        <f t="array" ref="X340" xml:space="preserve"> IFERROR( INDEX(韻母資料表, $N340, X$5), "" )</f>
        <v>ㄧㄨ</v>
      </c>
      <c r="Y340" s="380" t="str" cm="1">
        <f t="array" ref="Y340" xml:space="preserve"> IFERROR( IF($E340="", "", INDEX(方音聲調符號表, 1, $E340) ), "" )</f>
        <v>ˋ</v>
      </c>
      <c r="AA340" s="380" t="str" cm="1">
        <f t="array" ref="AA340" xml:space="preserve"> IFERROR( IF( INDEX(聲母資料表, $M340, AA$5)=0, "", INDEX(聲母資料表, $M340, AA$5) ), "")</f>
        <v/>
      </c>
      <c r="AB340" s="380" t="str" cm="1">
        <f t="array" ref="AB340" xml:space="preserve"> IFERROR( INDEX(韻母資料表, $N340, AB$5), "" )</f>
        <v>iu</v>
      </c>
      <c r="AC340" s="380" t="str">
        <f t="shared" si="81"/>
        <v>iú</v>
      </c>
      <c r="AE340" s="380" t="str" cm="1">
        <f t="array" ref="AE340" xml:space="preserve"> IFERROR( IF( INDEX(聲母資料表, $M340, AE$5)=0, "", INDEX(聲母資料表, $M340, AE$5) ), "")</f>
        <v/>
      </c>
      <c r="AF340" s="380" t="str" cm="1">
        <f t="array" ref="AF340" xml:space="preserve"> IFERROR( INDEX(韻母資料表, $N340, AF$5), "" )</f>
        <v>iu</v>
      </c>
      <c r="AG340" s="380" t="str">
        <f t="shared" si="82"/>
        <v>iú</v>
      </c>
      <c r="AI340" s="380" t="str" cm="1">
        <f t="array" ref="AI340" xml:space="preserve"> IFERROR( IF( INDEX(聲母資料表, $M340, AI$5)=0, "", INDEX(聲母資料表, $M340, AI$5) ), "")</f>
        <v/>
      </c>
      <c r="AJ340" s="380" t="str" cm="1">
        <f t="array" ref="AJ340" xml:space="preserve"> IFERROR( INDEX(韻母資料表, $N340, AJ$5), "" )</f>
        <v>iu</v>
      </c>
      <c r="AK340" s="373" t="str" cm="1">
        <f t="array" ref="AK340" xml:space="preserve"> IFERROR( INDEX(閩拚聲調符號表, $T340, $E340), "" )</f>
        <v>ú</v>
      </c>
      <c r="AL340" s="380" t="str">
        <f t="shared" si="83"/>
        <v>iú</v>
      </c>
    </row>
    <row r="341" spans="1:38">
      <c r="A341" s="333">
        <f t="shared" si="70"/>
        <v>334</v>
      </c>
      <c r="B341" s="334" t="s">
        <v>513</v>
      </c>
      <c r="C341" s="335" t="s">
        <v>292</v>
      </c>
      <c r="D341" s="335" t="s">
        <v>46</v>
      </c>
      <c r="E341" s="336">
        <v>5</v>
      </c>
      <c r="F341" s="400" t="str" cm="1">
        <f t="array" aca="1" ref="F341" ca="1" xml:space="preserve"> IF($D341="", "", $B341 &amp; " (" &amp; INDIRECT(ADDRESS( ROW(), COLUMN() + F$5 )) &amp; ") " )</f>
        <v xml:space="preserve">臨 (ㄌㄧㆬˊ) </v>
      </c>
      <c r="G341" s="337" t="str">
        <f t="shared" si="75"/>
        <v>金五柳</v>
      </c>
      <c r="H341" s="394" t="str">
        <f t="shared" si="76"/>
        <v>lîm</v>
      </c>
      <c r="I341" s="396" t="str">
        <f t="shared" si="77"/>
        <v>lîm</v>
      </c>
      <c r="J341" s="381" t="str">
        <f t="shared" si="78"/>
        <v>lìm</v>
      </c>
      <c r="K341" s="338" t="str">
        <f t="shared" si="79"/>
        <v>ㄌㄧㆬˊ</v>
      </c>
      <c r="L341" s="349"/>
      <c r="M341" s="350">
        <f t="shared" si="71"/>
        <v>8</v>
      </c>
      <c r="N341" s="350">
        <f t="shared" si="72"/>
        <v>40</v>
      </c>
      <c r="O341" s="351" t="str" cm="1">
        <f t="array" ref="O341" xml:space="preserve"> IFERROR( INDEX(聲母資料表, $M341, O$5), "")</f>
        <v>柳</v>
      </c>
      <c r="P341" s="351" t="str" cm="1">
        <f t="array" ref="P341" xml:space="preserve"> IFERROR( INDEX(韻母資料表, $N341, P$5), "")</f>
        <v>金</v>
      </c>
      <c r="Q341" s="352">
        <f t="shared" si="73"/>
        <v>3</v>
      </c>
      <c r="R341" s="395" t="str">
        <f t="shared" si="80"/>
        <v>五</v>
      </c>
      <c r="S341" s="351" t="str" cm="1">
        <f t="array" ref="S341" xml:space="preserve"> IFERROR( INDEX(調符字母, Q341, 1), "")</f>
        <v>i</v>
      </c>
      <c r="T341" s="352">
        <f t="shared" si="74"/>
        <v>3</v>
      </c>
      <c r="U341" s="373" t="str" cm="1">
        <f t="array" ref="U341" xml:space="preserve"> IFERROR( INDEX(聲調對照表, $T341, $E341), "" )</f>
        <v>î</v>
      </c>
      <c r="W341" s="380" t="str" cm="1">
        <f t="array" ref="W341" xml:space="preserve"> IFERROR( IF( INDEX(聲母資料表, $M341, W$5)=0, "", INDEX(聲母資料表, $M341, W$5) ), "")</f>
        <v>ㄌ</v>
      </c>
      <c r="X341" s="380" t="str" cm="1">
        <f t="array" ref="X341" xml:space="preserve"> IFERROR( INDEX(韻母資料表, $N341, X$5), "" )</f>
        <v>ㄧㆬ</v>
      </c>
      <c r="Y341" s="380" t="str" cm="1">
        <f t="array" ref="Y341" xml:space="preserve"> IFERROR( IF($E341="", "", INDEX(方音聲調符號表, 1, $E341) ), "" )</f>
        <v>ˊ</v>
      </c>
      <c r="AA341" s="380" t="str" cm="1">
        <f t="array" ref="AA341" xml:space="preserve"> IFERROR( IF( INDEX(聲母資料表, $M341, AA$5)=0, "", INDEX(聲母資料表, $M341, AA$5) ), "")</f>
        <v>l</v>
      </c>
      <c r="AB341" s="380" t="str" cm="1">
        <f t="array" ref="AB341" xml:space="preserve"> IFERROR( INDEX(韻母資料表, $N341, AB$5), "" )</f>
        <v>im</v>
      </c>
      <c r="AC341" s="380" t="str">
        <f t="shared" si="81"/>
        <v>îm</v>
      </c>
      <c r="AE341" s="380" t="str" cm="1">
        <f t="array" ref="AE341" xml:space="preserve"> IFERROR( IF( INDEX(聲母資料表, $M341, AE$5)=0, "", INDEX(聲母資料表, $M341, AE$5) ), "")</f>
        <v>l</v>
      </c>
      <c r="AF341" s="380" t="str" cm="1">
        <f t="array" ref="AF341" xml:space="preserve"> IFERROR( INDEX(韻母資料表, $N341, AF$5), "" )</f>
        <v>im</v>
      </c>
      <c r="AG341" s="380" t="str">
        <f t="shared" si="82"/>
        <v>îm</v>
      </c>
      <c r="AI341" s="380" t="str" cm="1">
        <f t="array" ref="AI341" xml:space="preserve"> IFERROR( IF( INDEX(聲母資料表, $M341, AI$5)=0, "", INDEX(聲母資料表, $M341, AI$5) ), "")</f>
        <v>l</v>
      </c>
      <c r="AJ341" s="380" t="str" cm="1">
        <f t="array" ref="AJ341" xml:space="preserve"> IFERROR( INDEX(韻母資料表, $N341, AJ$5), "" )</f>
        <v>im</v>
      </c>
      <c r="AK341" s="373" t="str" cm="1">
        <f t="array" ref="AK341" xml:space="preserve"> IFERROR( INDEX(閩拚聲調符號表, $T341, $E341), "" )</f>
        <v>ì</v>
      </c>
      <c r="AL341" s="380" t="str">
        <f t="shared" si="83"/>
        <v>ìm</v>
      </c>
    </row>
    <row r="342" spans="1:38">
      <c r="A342" s="333">
        <f t="shared" si="70"/>
        <v>335</v>
      </c>
      <c r="B342" s="334" t="s">
        <v>417</v>
      </c>
      <c r="C342" s="335" t="s">
        <v>326</v>
      </c>
      <c r="D342" s="335" t="s">
        <v>67</v>
      </c>
      <c r="E342" s="336">
        <v>1</v>
      </c>
      <c r="F342" s="400" t="str" cm="1">
        <f t="array" aca="1" ref="F342" ca="1" xml:space="preserve"> IF($D342="", "", $B342 &amp; " (" &amp; INDIRECT(ADDRESS( ROW(), COLUMN() + F$5 )) &amp; ") " )</f>
        <v xml:space="preserve">風 (ㄏㆲ) </v>
      </c>
      <c r="G342" s="337" t="str">
        <f t="shared" si="75"/>
        <v>公一喜</v>
      </c>
      <c r="H342" s="394" t="str">
        <f t="shared" si="76"/>
        <v>hong</v>
      </c>
      <c r="I342" s="396" t="str">
        <f t="shared" si="77"/>
        <v>hong</v>
      </c>
      <c r="J342" s="381" t="str">
        <f t="shared" si="78"/>
        <v>hōng</v>
      </c>
      <c r="K342" s="338" t="str">
        <f t="shared" si="79"/>
        <v>ㄏㆲ</v>
      </c>
      <c r="L342" s="349"/>
      <c r="M342" s="350">
        <f t="shared" si="71"/>
        <v>21</v>
      </c>
      <c r="N342" s="350">
        <f t="shared" si="72"/>
        <v>63</v>
      </c>
      <c r="O342" s="351" t="str" cm="1">
        <f t="array" ref="O342" xml:space="preserve"> IFERROR( INDEX(聲母資料表, $M342, O$5), "")</f>
        <v>喜</v>
      </c>
      <c r="P342" s="351" t="str" cm="1">
        <f t="array" ref="P342" xml:space="preserve"> IFERROR( INDEX(韻母資料表, $N342, P$5), "")</f>
        <v>公</v>
      </c>
      <c r="Q342" s="352">
        <f t="shared" si="73"/>
        <v>7</v>
      </c>
      <c r="R342" s="395" t="str">
        <f t="shared" si="80"/>
        <v>一</v>
      </c>
      <c r="S342" s="351" t="str" cm="1">
        <f t="array" ref="S342" xml:space="preserve"> IFERROR( INDEX(調符字母, Q342, 1), "")</f>
        <v>o</v>
      </c>
      <c r="T342" s="352">
        <f t="shared" si="74"/>
        <v>4</v>
      </c>
      <c r="U342" s="373" t="str" cm="1">
        <f t="array" ref="U342" xml:space="preserve"> IFERROR( INDEX(聲調對照表, $T342, $E342), "" )</f>
        <v>o</v>
      </c>
      <c r="W342" s="380" t="str" cm="1">
        <f t="array" ref="W342" xml:space="preserve"> IFERROR( IF( INDEX(聲母資料表, $M342, W$5)=0, "", INDEX(聲母資料表, $M342, W$5) ), "")</f>
        <v>ㄏ</v>
      </c>
      <c r="X342" s="380" t="str" cm="1">
        <f t="array" ref="X342" xml:space="preserve"> IFERROR( INDEX(韻母資料表, $N342, X$5), "" )</f>
        <v>ㆲ</v>
      </c>
      <c r="Y342" s="380" t="str" cm="1">
        <f t="array" ref="Y342" xml:space="preserve"> IFERROR( IF($E342="", "", INDEX(方音聲調符號表, 1, $E342) ), "" )</f>
        <v/>
      </c>
      <c r="AA342" s="380" t="str" cm="1">
        <f t="array" ref="AA342" xml:space="preserve"> IFERROR( IF( INDEX(聲母資料表, $M342, AA$5)=0, "", INDEX(聲母資料表, $M342, AA$5) ), "")</f>
        <v>h</v>
      </c>
      <c r="AB342" s="380" t="str" cm="1">
        <f t="array" ref="AB342" xml:space="preserve"> IFERROR( INDEX(韻母資料表, $N342, AB$5), "" )</f>
        <v>ong</v>
      </c>
      <c r="AC342" s="380" t="str">
        <f t="shared" si="81"/>
        <v>ong</v>
      </c>
      <c r="AE342" s="380" t="str" cm="1">
        <f t="array" ref="AE342" xml:space="preserve"> IFERROR( IF( INDEX(聲母資料表, $M342, AE$5)=0, "", INDEX(聲母資料表, $M342, AE$5) ), "")</f>
        <v>h</v>
      </c>
      <c r="AF342" s="380" t="str" cm="1">
        <f t="array" ref="AF342" xml:space="preserve"> IFERROR( INDEX(韻母資料表, $N342, AF$5), "" )</f>
        <v>ong</v>
      </c>
      <c r="AG342" s="380" t="str">
        <f t="shared" si="82"/>
        <v>ong</v>
      </c>
      <c r="AI342" s="380" t="str" cm="1">
        <f t="array" ref="AI342" xml:space="preserve"> IFERROR( IF( INDEX(聲母資料表, $M342, AI$5)=0, "", INDEX(聲母資料表, $M342, AI$5) ), "")</f>
        <v>h</v>
      </c>
      <c r="AJ342" s="380" t="str" cm="1">
        <f t="array" ref="AJ342" xml:space="preserve"> IFERROR( INDEX(韻母資料表, $N342, AJ$5), "" )</f>
        <v>ong</v>
      </c>
      <c r="AK342" s="373" t="str" cm="1">
        <f t="array" ref="AK342" xml:space="preserve"> IFERROR( INDEX(閩拚聲調符號表, $T342, $E342), "" )</f>
        <v>ō</v>
      </c>
      <c r="AL342" s="380" t="str">
        <f t="shared" si="83"/>
        <v>ōng</v>
      </c>
    </row>
    <row r="343" spans="1:38">
      <c r="A343" s="333">
        <f t="shared" si="70"/>
        <v>336</v>
      </c>
      <c r="B343" s="334" t="s">
        <v>303</v>
      </c>
      <c r="C343" s="335"/>
      <c r="D343" s="335"/>
      <c r="E343" s="336"/>
      <c r="F343" s="400" t="str" cm="1">
        <f t="array" aca="1" ref="F343" ca="1" xml:space="preserve"> IF($D343="", "", $B343 &amp; " (" &amp; INDIRECT(ADDRESS( ROW(), COLUMN() + F$5 )) &amp; ") " )</f>
        <v/>
      </c>
      <c r="G343" s="337" t="str">
        <f t="shared" si="75"/>
        <v/>
      </c>
      <c r="H343" s="394" t="str">
        <f t="shared" si="76"/>
        <v/>
      </c>
      <c r="I343" s="396" t="str">
        <f t="shared" si="77"/>
        <v/>
      </c>
      <c r="J343" s="381" t="str">
        <f t="shared" si="78"/>
        <v/>
      </c>
      <c r="K343" s="338" t="str">
        <f t="shared" si="79"/>
        <v/>
      </c>
      <c r="L343" s="349"/>
      <c r="M343" s="350" t="str">
        <f t="shared" si="71"/>
        <v/>
      </c>
      <c r="N343" s="350" t="str">
        <f t="shared" si="72"/>
        <v/>
      </c>
      <c r="O343" s="351" t="str" cm="1">
        <f t="array" ref="O343" xml:space="preserve"> IFERROR( INDEX(聲母資料表, $M343, O$5), "")</f>
        <v/>
      </c>
      <c r="P343" s="351" t="str" cm="1">
        <f t="array" ref="P343" xml:space="preserve"> IFERROR( INDEX(韻母資料表, $N343, P$5), "")</f>
        <v/>
      </c>
      <c r="Q343" s="352" t="str">
        <f t="shared" si="73"/>
        <v/>
      </c>
      <c r="R343" s="395" t="str">
        <f t="shared" si="80"/>
        <v/>
      </c>
      <c r="S343" s="351" t="str" cm="1">
        <f t="array" ref="S343" xml:space="preserve"> IFERROR( INDEX(調符字母, Q343, 1), "")</f>
        <v/>
      </c>
      <c r="T343" s="352" t="str">
        <f t="shared" si="74"/>
        <v/>
      </c>
      <c r="U343" s="373" t="str" cm="1">
        <f t="array" ref="U343" xml:space="preserve"> IFERROR( INDEX(聲調對照表, $T343, $E343), "" )</f>
        <v/>
      </c>
      <c r="W343" s="380" t="str" cm="1">
        <f t="array" ref="W343" xml:space="preserve"> IFERROR( IF( INDEX(聲母資料表, $M343, W$5)=0, "", INDEX(聲母資料表, $M343, W$5) ), "")</f>
        <v/>
      </c>
      <c r="X343" s="380" t="str" cm="1">
        <f t="array" ref="X343" xml:space="preserve"> IFERROR( INDEX(韻母資料表, $N343, X$5), "" )</f>
        <v/>
      </c>
      <c r="Y343" s="380" t="str" cm="1">
        <f t="array" ref="Y343" xml:space="preserve"> IFERROR( IF($E343="", "", INDEX(方音聲調符號表, 1, $E343) ), "" )</f>
        <v/>
      </c>
      <c r="AA343" s="380" t="str" cm="1">
        <f t="array" ref="AA343" xml:space="preserve"> IFERROR( IF( INDEX(聲母資料表, $M343, AA$5)=0, "", INDEX(聲母資料表, $M343, AA$5) ), "")</f>
        <v/>
      </c>
      <c r="AB343" s="380" t="str" cm="1">
        <f t="array" ref="AB343" xml:space="preserve"> IFERROR( INDEX(韻母資料表, $N343, AB$5), "" )</f>
        <v/>
      </c>
      <c r="AC343" s="380" t="str">
        <f t="shared" si="81"/>
        <v/>
      </c>
      <c r="AE343" s="380" t="str" cm="1">
        <f t="array" ref="AE343" xml:space="preserve"> IFERROR( IF( INDEX(聲母資料表, $M343, AE$5)=0, "", INDEX(聲母資料表, $M343, AE$5) ), "")</f>
        <v/>
      </c>
      <c r="AF343" s="380" t="str" cm="1">
        <f t="array" ref="AF343" xml:space="preserve"> IFERROR( INDEX(韻母資料表, $N343, AF$5), "" )</f>
        <v/>
      </c>
      <c r="AG343" s="380" t="str">
        <f t="shared" si="82"/>
        <v/>
      </c>
      <c r="AI343" s="380" t="str" cm="1">
        <f t="array" ref="AI343" xml:space="preserve"> IFERROR( IF( INDEX(聲母資料表, $M343, AI$5)=0, "", INDEX(聲母資料表, $M343, AI$5) ), "")</f>
        <v/>
      </c>
      <c r="AJ343" s="380" t="str" cm="1">
        <f t="array" ref="AJ343" xml:space="preserve"> IFERROR( INDEX(韻母資料表, $N343, AJ$5), "" )</f>
        <v/>
      </c>
      <c r="AK343" s="373" t="str" cm="1">
        <f t="array" ref="AK343" xml:space="preserve"> IFERROR( INDEX(閩拚聲調符號表, $T343, $E343), "" )</f>
        <v/>
      </c>
      <c r="AL343" s="380" t="str">
        <f t="shared" si="83"/>
        <v/>
      </c>
    </row>
    <row r="344" spans="1:38">
      <c r="A344" s="333">
        <f t="shared" si="70"/>
        <v>337</v>
      </c>
      <c r="B344" s="334" t="s">
        <v>335</v>
      </c>
      <c r="C344" s="335" t="s">
        <v>294</v>
      </c>
      <c r="D344" s="335" t="s">
        <v>49</v>
      </c>
      <c r="E344" s="336">
        <v>5</v>
      </c>
      <c r="F344" s="400" t="str" cm="1">
        <f t="array" aca="1" ref="F344" ca="1" xml:space="preserve"> IF($D344="", "", $B344 &amp; " (" &amp; INDIRECT(ADDRESS( ROW(), COLUMN() + F$5 )) &amp; ") " )</f>
        <v xml:space="preserve">其 (ㄎㄧˊ) </v>
      </c>
      <c r="G344" s="337" t="str">
        <f t="shared" si="75"/>
        <v>居五去</v>
      </c>
      <c r="H344" s="394" t="str">
        <f t="shared" si="76"/>
        <v>khî</v>
      </c>
      <c r="I344" s="396" t="str">
        <f t="shared" si="77"/>
        <v>khî</v>
      </c>
      <c r="J344" s="381" t="str">
        <f t="shared" si="78"/>
        <v>kì</v>
      </c>
      <c r="K344" s="338" t="str">
        <f t="shared" si="79"/>
        <v>ㄎㄧˊ</v>
      </c>
      <c r="L344" s="349"/>
      <c r="M344" s="350">
        <f t="shared" si="71"/>
        <v>10</v>
      </c>
      <c r="N344" s="350">
        <f t="shared" si="72"/>
        <v>23</v>
      </c>
      <c r="O344" s="351" t="str" cm="1">
        <f t="array" ref="O344" xml:space="preserve"> IFERROR( INDEX(聲母資料表, $M344, O$5), "")</f>
        <v>去</v>
      </c>
      <c r="P344" s="351" t="str" cm="1">
        <f t="array" ref="P344" xml:space="preserve"> IFERROR( INDEX(韻母資料表, $N344, P$5), "")</f>
        <v>居</v>
      </c>
      <c r="Q344" s="352">
        <f t="shared" si="73"/>
        <v>29</v>
      </c>
      <c r="R344" s="395" t="str">
        <f t="shared" si="80"/>
        <v>五</v>
      </c>
      <c r="S344" s="351" t="str" cm="1">
        <f t="array" ref="S344" xml:space="preserve"> IFERROR( INDEX(調符字母, Q344, 1), "")</f>
        <v>i</v>
      </c>
      <c r="T344" s="352">
        <f t="shared" si="74"/>
        <v>3</v>
      </c>
      <c r="U344" s="373" t="str" cm="1">
        <f t="array" ref="U344" xml:space="preserve"> IFERROR( INDEX(聲調對照表, $T344, $E344), "" )</f>
        <v>î</v>
      </c>
      <c r="W344" s="380" t="str" cm="1">
        <f t="array" ref="W344" xml:space="preserve"> IFERROR( IF( INDEX(聲母資料表, $M344, W$5)=0, "", INDEX(聲母資料表, $M344, W$5) ), "")</f>
        <v>ㄎ</v>
      </c>
      <c r="X344" s="380" t="str" cm="1">
        <f t="array" ref="X344" xml:space="preserve"> IFERROR( INDEX(韻母資料表, $N344, X$5), "" )</f>
        <v>ㄧ</v>
      </c>
      <c r="Y344" s="380" t="str" cm="1">
        <f t="array" ref="Y344" xml:space="preserve"> IFERROR( IF($E344="", "", INDEX(方音聲調符號表, 1, $E344) ), "" )</f>
        <v>ˊ</v>
      </c>
      <c r="AA344" s="380" t="str" cm="1">
        <f t="array" ref="AA344" xml:space="preserve"> IFERROR( IF( INDEX(聲母資料表, $M344, AA$5)=0, "", INDEX(聲母資料表, $M344, AA$5) ), "")</f>
        <v>kh</v>
      </c>
      <c r="AB344" s="380" t="str" cm="1">
        <f t="array" ref="AB344" xml:space="preserve"> IFERROR( INDEX(韻母資料表, $N344, AB$5), "" )</f>
        <v>i</v>
      </c>
      <c r="AC344" s="380" t="str">
        <f t="shared" si="81"/>
        <v>î</v>
      </c>
      <c r="AE344" s="380" t="str" cm="1">
        <f t="array" ref="AE344" xml:space="preserve"> IFERROR( IF( INDEX(聲母資料表, $M344, AE$5)=0, "", INDEX(聲母資料表, $M344, AE$5) ), "")</f>
        <v>kh</v>
      </c>
      <c r="AF344" s="380" t="str" cm="1">
        <f t="array" ref="AF344" xml:space="preserve"> IFERROR( INDEX(韻母資料表, $N344, AF$5), "" )</f>
        <v>i</v>
      </c>
      <c r="AG344" s="380" t="str">
        <f t="shared" si="82"/>
        <v>î</v>
      </c>
      <c r="AI344" s="380" t="str" cm="1">
        <f t="array" ref="AI344" xml:space="preserve"> IFERROR( IF( INDEX(聲母資料表, $M344, AI$5)=0, "", INDEX(聲母資料表, $M344, AI$5) ), "")</f>
        <v>k</v>
      </c>
      <c r="AJ344" s="380" t="str" cm="1">
        <f t="array" ref="AJ344" xml:space="preserve"> IFERROR( INDEX(韻母資料表, $N344, AJ$5), "" )</f>
        <v>i</v>
      </c>
      <c r="AK344" s="373" t="str" cm="1">
        <f t="array" ref="AK344" xml:space="preserve"> IFERROR( INDEX(閩拚聲調符號表, $T344, $E344), "" )</f>
        <v>ì</v>
      </c>
      <c r="AL344" s="380" t="str">
        <f t="shared" si="83"/>
        <v>ì</v>
      </c>
    </row>
    <row r="345" spans="1:38">
      <c r="A345" s="333">
        <f t="shared" si="70"/>
        <v>338</v>
      </c>
      <c r="B345" s="334" t="s">
        <v>514</v>
      </c>
      <c r="C345" s="335" t="s">
        <v>326</v>
      </c>
      <c r="D345" s="335" t="s">
        <v>49</v>
      </c>
      <c r="E345" s="336">
        <v>2</v>
      </c>
      <c r="F345" s="400" t="str" cm="1">
        <f t="array" aca="1" ref="F345" ca="1" xml:space="preserve"> IF($D345="", "", $B345 &amp; " (" &amp; INDIRECT(ADDRESS( ROW(), COLUMN() + F$5 )) &amp; ") " )</f>
        <v xml:space="preserve">喜 (ㄏㄧˋ) </v>
      </c>
      <c r="G345" s="337" t="str">
        <f t="shared" si="75"/>
        <v>居二喜</v>
      </c>
      <c r="H345" s="394" t="str">
        <f t="shared" si="76"/>
        <v>hí</v>
      </c>
      <c r="I345" s="396" t="str">
        <f t="shared" si="77"/>
        <v>hí</v>
      </c>
      <c r="J345" s="381" t="str">
        <f t="shared" si="78"/>
        <v>hí</v>
      </c>
      <c r="K345" s="338" t="str">
        <f t="shared" si="79"/>
        <v>ㄏㄧˋ</v>
      </c>
      <c r="L345" s="349"/>
      <c r="M345" s="350">
        <f t="shared" si="71"/>
        <v>21</v>
      </c>
      <c r="N345" s="350">
        <f t="shared" si="72"/>
        <v>23</v>
      </c>
      <c r="O345" s="351" t="str" cm="1">
        <f t="array" ref="O345" xml:space="preserve"> IFERROR( INDEX(聲母資料表, $M345, O$5), "")</f>
        <v>喜</v>
      </c>
      <c r="P345" s="351" t="str" cm="1">
        <f t="array" ref="P345" xml:space="preserve"> IFERROR( INDEX(韻母資料表, $N345, P$5), "")</f>
        <v>居</v>
      </c>
      <c r="Q345" s="352">
        <f t="shared" si="73"/>
        <v>29</v>
      </c>
      <c r="R345" s="395" t="str">
        <f t="shared" si="80"/>
        <v>二</v>
      </c>
      <c r="S345" s="351" t="str" cm="1">
        <f t="array" ref="S345" xml:space="preserve"> IFERROR( INDEX(調符字母, Q345, 1), "")</f>
        <v>i</v>
      </c>
      <c r="T345" s="352">
        <f t="shared" si="74"/>
        <v>3</v>
      </c>
      <c r="U345" s="373" t="str" cm="1">
        <f t="array" ref="U345" xml:space="preserve"> IFERROR( INDEX(聲調對照表, $T345, $E345), "" )</f>
        <v>í</v>
      </c>
      <c r="W345" s="380" t="str" cm="1">
        <f t="array" ref="W345" xml:space="preserve"> IFERROR( IF( INDEX(聲母資料表, $M345, W$5)=0, "", INDEX(聲母資料表, $M345, W$5) ), "")</f>
        <v>ㄏ</v>
      </c>
      <c r="X345" s="380" t="str" cm="1">
        <f t="array" ref="X345" xml:space="preserve"> IFERROR( INDEX(韻母資料表, $N345, X$5), "" )</f>
        <v>ㄧ</v>
      </c>
      <c r="Y345" s="380" t="str" cm="1">
        <f t="array" ref="Y345" xml:space="preserve"> IFERROR( IF($E345="", "", INDEX(方音聲調符號表, 1, $E345) ), "" )</f>
        <v>ˋ</v>
      </c>
      <c r="AA345" s="380" t="str" cm="1">
        <f t="array" ref="AA345" xml:space="preserve"> IFERROR( IF( INDEX(聲母資料表, $M345, AA$5)=0, "", INDEX(聲母資料表, $M345, AA$5) ), "")</f>
        <v>h</v>
      </c>
      <c r="AB345" s="380" t="str" cm="1">
        <f t="array" ref="AB345" xml:space="preserve"> IFERROR( INDEX(韻母資料表, $N345, AB$5), "" )</f>
        <v>i</v>
      </c>
      <c r="AC345" s="380" t="str">
        <f t="shared" si="81"/>
        <v>í</v>
      </c>
      <c r="AE345" s="380" t="str" cm="1">
        <f t="array" ref="AE345" xml:space="preserve"> IFERROR( IF( INDEX(聲母資料表, $M345, AE$5)=0, "", INDEX(聲母資料表, $M345, AE$5) ), "")</f>
        <v>h</v>
      </c>
      <c r="AF345" s="380" t="str" cm="1">
        <f t="array" ref="AF345" xml:space="preserve"> IFERROR( INDEX(韻母資料表, $N345, AF$5), "" )</f>
        <v>i</v>
      </c>
      <c r="AG345" s="380" t="str">
        <f t="shared" si="82"/>
        <v>í</v>
      </c>
      <c r="AI345" s="380" t="str" cm="1">
        <f t="array" ref="AI345" xml:space="preserve"> IFERROR( IF( INDEX(聲母資料表, $M345, AI$5)=0, "", INDEX(聲母資料表, $M345, AI$5) ), "")</f>
        <v>h</v>
      </c>
      <c r="AJ345" s="380" t="str" cm="1">
        <f t="array" ref="AJ345" xml:space="preserve"> IFERROR( INDEX(韻母資料表, $N345, AJ$5), "" )</f>
        <v>i</v>
      </c>
      <c r="AK345" s="373" t="str" cm="1">
        <f t="array" ref="AK345" xml:space="preserve"> IFERROR( INDEX(閩拚聲調符號表, $T345, $E345), "" )</f>
        <v>í</v>
      </c>
      <c r="AL345" s="380" t="str">
        <f t="shared" si="83"/>
        <v>í</v>
      </c>
    </row>
    <row r="346" spans="1:38">
      <c r="A346" s="333">
        <f t="shared" si="70"/>
        <v>339</v>
      </c>
      <c r="B346" s="334" t="s">
        <v>515</v>
      </c>
      <c r="C346" s="335" t="s">
        <v>317</v>
      </c>
      <c r="D346" s="335" t="s">
        <v>115</v>
      </c>
      <c r="E346" s="336">
        <v>5</v>
      </c>
      <c r="F346" s="400" t="str" cm="1">
        <f t="array" aca="1" ref="F346" ca="1" xml:space="preserve"> IF($D346="", "", $B346 &amp; " (" &amp; INDIRECT(ADDRESS( ROW(), COLUMN() + F$5 )) &amp; ") " )</f>
        <v xml:space="preserve">洋 (ㄧㄤˊ) </v>
      </c>
      <c r="G346" s="337" t="str">
        <f t="shared" si="75"/>
        <v>姜五英</v>
      </c>
      <c r="H346" s="394" t="str">
        <f t="shared" si="76"/>
        <v>iâng</v>
      </c>
      <c r="I346" s="396" t="str">
        <f t="shared" si="77"/>
        <v>iâng</v>
      </c>
      <c r="J346" s="381" t="str">
        <f t="shared" si="78"/>
        <v>iàng</v>
      </c>
      <c r="K346" s="338" t="str">
        <f t="shared" si="79"/>
        <v>ㄧㄤˊ</v>
      </c>
      <c r="L346" s="349"/>
      <c r="M346" s="350">
        <f t="shared" si="71"/>
        <v>22</v>
      </c>
      <c r="N346" s="350">
        <f t="shared" si="72"/>
        <v>34</v>
      </c>
      <c r="O346" s="351" t="str" cm="1">
        <f t="array" ref="O346" xml:space="preserve"> IFERROR( INDEX(聲母資料表, $M346, O$5), "")</f>
        <v>英</v>
      </c>
      <c r="P346" s="351" t="str" cm="1">
        <f t="array" ref="P346" xml:space="preserve"> IFERROR( INDEX(韻母資料表, $N346, P$5), "")</f>
        <v>姜</v>
      </c>
      <c r="Q346" s="352">
        <f t="shared" si="73"/>
        <v>18</v>
      </c>
      <c r="R346" s="395" t="str">
        <f t="shared" si="80"/>
        <v>五</v>
      </c>
      <c r="S346" s="351" t="str" cm="1">
        <f t="array" ref="S346" xml:space="preserve"> IFERROR( INDEX(調符字母, Q346, 1), "")</f>
        <v>a</v>
      </c>
      <c r="T346" s="352">
        <f t="shared" si="74"/>
        <v>1</v>
      </c>
      <c r="U346" s="373" t="str" cm="1">
        <f t="array" ref="U346" xml:space="preserve"> IFERROR( INDEX(聲調對照表, $T346, $E346), "" )</f>
        <v>â</v>
      </c>
      <c r="W346" s="380" t="str" cm="1">
        <f t="array" ref="W346" xml:space="preserve"> IFERROR( IF( INDEX(聲母資料表, $M346, W$5)=0, "", INDEX(聲母資料表, $M346, W$5) ), "")</f>
        <v/>
      </c>
      <c r="X346" s="380" t="str" cm="1">
        <f t="array" ref="X346" xml:space="preserve"> IFERROR( INDEX(韻母資料表, $N346, X$5), "" )</f>
        <v>ㄧㄤ</v>
      </c>
      <c r="Y346" s="380" t="str" cm="1">
        <f t="array" ref="Y346" xml:space="preserve"> IFERROR( IF($E346="", "", INDEX(方音聲調符號表, 1, $E346) ), "" )</f>
        <v>ˊ</v>
      </c>
      <c r="AA346" s="380" t="str" cm="1">
        <f t="array" ref="AA346" xml:space="preserve"> IFERROR( IF( INDEX(聲母資料表, $M346, AA$5)=0, "", INDEX(聲母資料表, $M346, AA$5) ), "")</f>
        <v xml:space="preserve"> </v>
      </c>
      <c r="AB346" s="380" t="str" cm="1">
        <f t="array" ref="AB346" xml:space="preserve"> IFERROR( INDEX(韻母資料表, $N346, AB$5), "" )</f>
        <v>iang</v>
      </c>
      <c r="AC346" s="380" t="str">
        <f t="shared" si="81"/>
        <v>iâng</v>
      </c>
      <c r="AE346" s="380" t="str" cm="1">
        <f t="array" ref="AE346" xml:space="preserve"> IFERROR( IF( INDEX(聲母資料表, $M346, AE$5)=0, "", INDEX(聲母資料表, $M346, AE$5) ), "")</f>
        <v xml:space="preserve"> </v>
      </c>
      <c r="AF346" s="380" t="str" cm="1">
        <f t="array" ref="AF346" xml:space="preserve"> IFERROR( INDEX(韻母資料表, $N346, AF$5), "" )</f>
        <v>iang</v>
      </c>
      <c r="AG346" s="380" t="str">
        <f t="shared" si="82"/>
        <v>iâng</v>
      </c>
      <c r="AI346" s="380" t="str" cm="1">
        <f t="array" ref="AI346" xml:space="preserve"> IFERROR( IF( INDEX(聲母資料表, $M346, AI$5)=0, "", INDEX(聲母資料表, $M346, AI$5) ), "")</f>
        <v/>
      </c>
      <c r="AJ346" s="380" t="str" cm="1">
        <f t="array" ref="AJ346" xml:space="preserve"> IFERROR( INDEX(韻母資料表, $N346, AJ$5), "" )</f>
        <v>iang</v>
      </c>
      <c r="AK346" s="373" t="str" cm="1">
        <f t="array" ref="AK346" xml:space="preserve"> IFERROR( INDEX(閩拚聲調符號表, $T346, $E346), "" )</f>
        <v>à</v>
      </c>
      <c r="AL346" s="380" t="str">
        <f t="shared" si="83"/>
        <v>iàng</v>
      </c>
    </row>
    <row r="347" spans="1:38">
      <c r="A347" s="333">
        <f t="shared" si="70"/>
        <v>340</v>
      </c>
      <c r="B347" s="334" t="s">
        <v>515</v>
      </c>
      <c r="C347" s="335" t="s">
        <v>317</v>
      </c>
      <c r="D347" s="335" t="s">
        <v>115</v>
      </c>
      <c r="E347" s="336">
        <v>5</v>
      </c>
      <c r="F347" s="400" t="str" cm="1">
        <f t="array" aca="1" ref="F347" ca="1" xml:space="preserve"> IF($D347="", "", $B347 &amp; " (" &amp; INDIRECT(ADDRESS( ROW(), COLUMN() + F$5 )) &amp; ") " )</f>
        <v xml:space="preserve">洋 (ㄧㄤˊ) </v>
      </c>
      <c r="G347" s="337" t="str">
        <f t="shared" si="75"/>
        <v>姜五英</v>
      </c>
      <c r="H347" s="394" t="str">
        <f t="shared" si="76"/>
        <v>iâng</v>
      </c>
      <c r="I347" s="396" t="str">
        <f t="shared" si="77"/>
        <v>iâng</v>
      </c>
      <c r="J347" s="381" t="str">
        <f t="shared" si="78"/>
        <v>iàng</v>
      </c>
      <c r="K347" s="338" t="str">
        <f t="shared" si="79"/>
        <v>ㄧㄤˊ</v>
      </c>
      <c r="L347" s="349"/>
      <c r="M347" s="350">
        <f t="shared" si="71"/>
        <v>22</v>
      </c>
      <c r="N347" s="350">
        <f t="shared" si="72"/>
        <v>34</v>
      </c>
      <c r="O347" s="351" t="str" cm="1">
        <f t="array" ref="O347" xml:space="preserve"> IFERROR( INDEX(聲母資料表, $M347, O$5), "")</f>
        <v>英</v>
      </c>
      <c r="P347" s="351" t="str" cm="1">
        <f t="array" ref="P347" xml:space="preserve"> IFERROR( INDEX(韻母資料表, $N347, P$5), "")</f>
        <v>姜</v>
      </c>
      <c r="Q347" s="352">
        <f t="shared" si="73"/>
        <v>18</v>
      </c>
      <c r="R347" s="395" t="str">
        <f t="shared" si="80"/>
        <v>五</v>
      </c>
      <c r="S347" s="351" t="str" cm="1">
        <f t="array" ref="S347" xml:space="preserve"> IFERROR( INDEX(調符字母, Q347, 1), "")</f>
        <v>a</v>
      </c>
      <c r="T347" s="352">
        <f t="shared" si="74"/>
        <v>1</v>
      </c>
      <c r="U347" s="373" t="str" cm="1">
        <f t="array" ref="U347" xml:space="preserve"> IFERROR( INDEX(聲調對照表, $T347, $E347), "" )</f>
        <v>â</v>
      </c>
      <c r="W347" s="380" t="str" cm="1">
        <f t="array" ref="W347" xml:space="preserve"> IFERROR( IF( INDEX(聲母資料表, $M347, W$5)=0, "", INDEX(聲母資料表, $M347, W$5) ), "")</f>
        <v/>
      </c>
      <c r="X347" s="380" t="str" cm="1">
        <f t="array" ref="X347" xml:space="preserve"> IFERROR( INDEX(韻母資料表, $N347, X$5), "" )</f>
        <v>ㄧㄤ</v>
      </c>
      <c r="Y347" s="380" t="str" cm="1">
        <f t="array" ref="Y347" xml:space="preserve"> IFERROR( IF($E347="", "", INDEX(方音聲調符號表, 1, $E347) ), "" )</f>
        <v>ˊ</v>
      </c>
      <c r="AA347" s="380" t="str" cm="1">
        <f t="array" ref="AA347" xml:space="preserve"> IFERROR( IF( INDEX(聲母資料表, $M347, AA$5)=0, "", INDEX(聲母資料表, $M347, AA$5) ), "")</f>
        <v xml:space="preserve"> </v>
      </c>
      <c r="AB347" s="380" t="str" cm="1">
        <f t="array" ref="AB347" xml:space="preserve"> IFERROR( INDEX(韻母資料表, $N347, AB$5), "" )</f>
        <v>iang</v>
      </c>
      <c r="AC347" s="380" t="str">
        <f t="shared" si="81"/>
        <v>iâng</v>
      </c>
      <c r="AE347" s="380" t="str" cm="1">
        <f t="array" ref="AE347" xml:space="preserve"> IFERROR( IF( INDEX(聲母資料表, $M347, AE$5)=0, "", INDEX(聲母資料表, $M347, AE$5) ), "")</f>
        <v xml:space="preserve"> </v>
      </c>
      <c r="AF347" s="380" t="str" cm="1">
        <f t="array" ref="AF347" xml:space="preserve"> IFERROR( INDEX(韻母資料表, $N347, AF$5), "" )</f>
        <v>iang</v>
      </c>
      <c r="AG347" s="380" t="str">
        <f t="shared" si="82"/>
        <v>iâng</v>
      </c>
      <c r="AI347" s="380" t="str" cm="1">
        <f t="array" ref="AI347" xml:space="preserve"> IFERROR( IF( INDEX(聲母資料表, $M347, AI$5)=0, "", INDEX(聲母資料表, $M347, AI$5) ), "")</f>
        <v/>
      </c>
      <c r="AJ347" s="380" t="str" cm="1">
        <f t="array" ref="AJ347" xml:space="preserve"> IFERROR( INDEX(韻母資料表, $N347, AJ$5), "" )</f>
        <v>iang</v>
      </c>
      <c r="AK347" s="373" t="str" cm="1">
        <f t="array" ref="AK347" xml:space="preserve"> IFERROR( INDEX(閩拚聲調符號表, $T347, $E347), "" )</f>
        <v>à</v>
      </c>
      <c r="AL347" s="380" t="str">
        <f t="shared" si="83"/>
        <v>iàng</v>
      </c>
    </row>
    <row r="348" spans="1:38">
      <c r="A348" s="333">
        <f t="shared" si="70"/>
        <v>341</v>
      </c>
      <c r="B348" s="334" t="s">
        <v>462</v>
      </c>
      <c r="C348" s="335" t="s">
        <v>307</v>
      </c>
      <c r="D348" s="335" t="s">
        <v>140</v>
      </c>
      <c r="E348" s="336">
        <v>2</v>
      </c>
      <c r="F348" s="400" t="str" cm="1">
        <f t="array" aca="1" ref="F348" ca="1" xml:space="preserve"> IF($D348="", "", $B348 &amp; " (" &amp; INDIRECT(ADDRESS( ROW(), COLUMN() + F$5 )) &amp; ") " )</f>
        <v xml:space="preserve">者 (ㄧㄚˋ) </v>
      </c>
      <c r="G348" s="337" t="str">
        <f t="shared" si="75"/>
        <v>迦二</v>
      </c>
      <c r="H348" s="394" t="str">
        <f t="shared" si="76"/>
        <v>iá</v>
      </c>
      <c r="I348" s="396" t="str">
        <f t="shared" si="77"/>
        <v>iá</v>
      </c>
      <c r="J348" s="381" t="str">
        <f t="shared" si="78"/>
        <v>iá</v>
      </c>
      <c r="K348" s="338" t="str">
        <f t="shared" si="79"/>
        <v>ㄧㄚˋ</v>
      </c>
      <c r="L348" s="349"/>
      <c r="M348" s="350" t="str">
        <f t="shared" si="71"/>
        <v/>
      </c>
      <c r="N348" s="350">
        <f t="shared" si="72"/>
        <v>27</v>
      </c>
      <c r="O348" s="351" t="str" cm="1">
        <f t="array" ref="O348" xml:space="preserve"> IFERROR( INDEX(聲母資料表, $M348, O$5), "")</f>
        <v/>
      </c>
      <c r="P348" s="351" t="str" cm="1">
        <f t="array" ref="P348" xml:space="preserve"> IFERROR( INDEX(韻母資料表, $N348, P$5), "")</f>
        <v>迦</v>
      </c>
      <c r="Q348" s="352">
        <f t="shared" si="73"/>
        <v>24</v>
      </c>
      <c r="R348" s="395" t="str">
        <f t="shared" si="80"/>
        <v>二</v>
      </c>
      <c r="S348" s="351" t="str" cm="1">
        <f t="array" ref="S348" xml:space="preserve"> IFERROR( INDEX(調符字母, Q348, 1), "")</f>
        <v>a</v>
      </c>
      <c r="T348" s="352">
        <f t="shared" si="74"/>
        <v>1</v>
      </c>
      <c r="U348" s="373" t="str" cm="1">
        <f t="array" ref="U348" xml:space="preserve"> IFERROR( INDEX(聲調對照表, $T348, $E348), "" )</f>
        <v>á</v>
      </c>
      <c r="W348" s="380" t="str" cm="1">
        <f t="array" ref="W348" xml:space="preserve"> IFERROR( IF( INDEX(聲母資料表, $M348, W$5)=0, "", INDEX(聲母資料表, $M348, W$5) ), "")</f>
        <v/>
      </c>
      <c r="X348" s="380" t="str" cm="1">
        <f t="array" ref="X348" xml:space="preserve"> IFERROR( INDEX(韻母資料表, $N348, X$5), "" )</f>
        <v>ㄧㄚ</v>
      </c>
      <c r="Y348" s="380" t="str" cm="1">
        <f t="array" ref="Y348" xml:space="preserve"> IFERROR( IF($E348="", "", INDEX(方音聲調符號表, 1, $E348) ), "" )</f>
        <v>ˋ</v>
      </c>
      <c r="AA348" s="380" t="str" cm="1">
        <f t="array" ref="AA348" xml:space="preserve"> IFERROR( IF( INDEX(聲母資料表, $M348, AA$5)=0, "", INDEX(聲母資料表, $M348, AA$5) ), "")</f>
        <v/>
      </c>
      <c r="AB348" s="380" t="str" cm="1">
        <f t="array" ref="AB348" xml:space="preserve"> IFERROR( INDEX(韻母資料表, $N348, AB$5), "" )</f>
        <v>ia</v>
      </c>
      <c r="AC348" s="380" t="str">
        <f t="shared" si="81"/>
        <v>iá</v>
      </c>
      <c r="AE348" s="380" t="str" cm="1">
        <f t="array" ref="AE348" xml:space="preserve"> IFERROR( IF( INDEX(聲母資料表, $M348, AE$5)=0, "", INDEX(聲母資料表, $M348, AE$5) ), "")</f>
        <v/>
      </c>
      <c r="AF348" s="380" t="str" cm="1">
        <f t="array" ref="AF348" xml:space="preserve"> IFERROR( INDEX(韻母資料表, $N348, AF$5), "" )</f>
        <v>ia</v>
      </c>
      <c r="AG348" s="380" t="str">
        <f t="shared" si="82"/>
        <v>iá</v>
      </c>
      <c r="AI348" s="380" t="str" cm="1">
        <f t="array" ref="AI348" xml:space="preserve"> IFERROR( IF( INDEX(聲母資料表, $M348, AI$5)=0, "", INDEX(聲母資料表, $M348, AI$5) ), "")</f>
        <v/>
      </c>
      <c r="AJ348" s="380" t="str" cm="1">
        <f t="array" ref="AJ348" xml:space="preserve"> IFERROR( INDEX(韻母資料表, $N348, AJ$5), "" )</f>
        <v>ia</v>
      </c>
      <c r="AK348" s="373" t="str" cm="1">
        <f t="array" ref="AK348" xml:space="preserve"> IFERROR( INDEX(閩拚聲調符號表, $T348, $E348), "" )</f>
        <v>á</v>
      </c>
      <c r="AL348" s="380" t="str">
        <f t="shared" si="83"/>
        <v>iá</v>
      </c>
    </row>
    <row r="349" spans="1:38">
      <c r="A349" s="333">
        <f t="shared" si="70"/>
        <v>342</v>
      </c>
      <c r="B349" s="334" t="s">
        <v>388</v>
      </c>
      <c r="C349" s="335" t="s">
        <v>317</v>
      </c>
      <c r="D349" s="335" t="s">
        <v>49</v>
      </c>
      <c r="E349" s="336">
        <v>3</v>
      </c>
      <c r="F349" s="400" t="str" cm="1">
        <f t="array" aca="1" ref="F349" ca="1" xml:space="preserve"> IF($D349="", "", $B349 &amp; " (" &amp; INDIRECT(ADDRESS( ROW(), COLUMN() + F$5 )) &amp; ") " )</f>
        <v xml:space="preserve">矣 (ㄧ˪) </v>
      </c>
      <c r="G349" s="337" t="str">
        <f t="shared" si="75"/>
        <v>居三英</v>
      </c>
      <c r="H349" s="394" t="str">
        <f t="shared" si="76"/>
        <v>ì</v>
      </c>
      <c r="I349" s="396" t="str">
        <f t="shared" si="77"/>
        <v>ì</v>
      </c>
      <c r="J349" s="381" t="str">
        <f t="shared" si="78"/>
        <v>ǐ</v>
      </c>
      <c r="K349" s="338" t="str">
        <f t="shared" si="79"/>
        <v>ㄧ˪</v>
      </c>
      <c r="L349" s="349"/>
      <c r="M349" s="350">
        <f t="shared" si="71"/>
        <v>22</v>
      </c>
      <c r="N349" s="350">
        <f t="shared" si="72"/>
        <v>23</v>
      </c>
      <c r="O349" s="351" t="str" cm="1">
        <f t="array" ref="O349" xml:space="preserve"> IFERROR( INDEX(聲母資料表, $M349, O$5), "")</f>
        <v>英</v>
      </c>
      <c r="P349" s="351" t="str" cm="1">
        <f t="array" ref="P349" xml:space="preserve"> IFERROR( INDEX(韻母資料表, $N349, P$5), "")</f>
        <v>居</v>
      </c>
      <c r="Q349" s="352">
        <f t="shared" si="73"/>
        <v>29</v>
      </c>
      <c r="R349" s="395" t="str">
        <f t="shared" si="80"/>
        <v>三</v>
      </c>
      <c r="S349" s="351" t="str" cm="1">
        <f t="array" ref="S349" xml:space="preserve"> IFERROR( INDEX(調符字母, Q349, 1), "")</f>
        <v>i</v>
      </c>
      <c r="T349" s="352">
        <f t="shared" si="74"/>
        <v>3</v>
      </c>
      <c r="U349" s="373" t="str" cm="1">
        <f t="array" ref="U349" xml:space="preserve"> IFERROR( INDEX(聲調對照表, $T349, $E349), "" )</f>
        <v>ì</v>
      </c>
      <c r="W349" s="380" t="str" cm="1">
        <f t="array" ref="W349" xml:space="preserve"> IFERROR( IF( INDEX(聲母資料表, $M349, W$5)=0, "", INDEX(聲母資料表, $M349, W$5) ), "")</f>
        <v/>
      </c>
      <c r="X349" s="380" t="str" cm="1">
        <f t="array" ref="X349" xml:space="preserve"> IFERROR( INDEX(韻母資料表, $N349, X$5), "" )</f>
        <v>ㄧ</v>
      </c>
      <c r="Y349" s="380" t="str" cm="1">
        <f t="array" ref="Y349" xml:space="preserve"> IFERROR( IF($E349="", "", INDEX(方音聲調符號表, 1, $E349) ), "" )</f>
        <v>˪</v>
      </c>
      <c r="AA349" s="380" t="str" cm="1">
        <f t="array" ref="AA349" xml:space="preserve"> IFERROR( IF( INDEX(聲母資料表, $M349, AA$5)=0, "", INDEX(聲母資料表, $M349, AA$5) ), "")</f>
        <v xml:space="preserve"> </v>
      </c>
      <c r="AB349" s="380" t="str" cm="1">
        <f t="array" ref="AB349" xml:space="preserve"> IFERROR( INDEX(韻母資料表, $N349, AB$5), "" )</f>
        <v>i</v>
      </c>
      <c r="AC349" s="380" t="str">
        <f t="shared" si="81"/>
        <v>ì</v>
      </c>
      <c r="AE349" s="380" t="str" cm="1">
        <f t="array" ref="AE349" xml:space="preserve"> IFERROR( IF( INDEX(聲母資料表, $M349, AE$5)=0, "", INDEX(聲母資料表, $M349, AE$5) ), "")</f>
        <v xml:space="preserve"> </v>
      </c>
      <c r="AF349" s="380" t="str" cm="1">
        <f t="array" ref="AF349" xml:space="preserve"> IFERROR( INDEX(韻母資料表, $N349, AF$5), "" )</f>
        <v>i</v>
      </c>
      <c r="AG349" s="380" t="str">
        <f t="shared" si="82"/>
        <v>ì</v>
      </c>
      <c r="AI349" s="380" t="str" cm="1">
        <f t="array" ref="AI349" xml:space="preserve"> IFERROR( IF( INDEX(聲母資料表, $M349, AI$5)=0, "", INDEX(聲母資料表, $M349, AI$5) ), "")</f>
        <v/>
      </c>
      <c r="AJ349" s="380" t="str" cm="1">
        <f t="array" ref="AJ349" xml:space="preserve"> IFERROR( INDEX(韻母資料表, $N349, AJ$5), "" )</f>
        <v>i</v>
      </c>
      <c r="AK349" s="373" t="str" cm="1">
        <f t="array" ref="AK349" xml:space="preserve"> IFERROR( INDEX(閩拚聲調符號表, $T349, $E349), "" )</f>
        <v>ǐ</v>
      </c>
      <c r="AL349" s="380" t="str">
        <f t="shared" si="83"/>
        <v>ǐ</v>
      </c>
    </row>
    <row r="350" spans="1:38">
      <c r="A350" s="333">
        <f t="shared" si="70"/>
        <v>343</v>
      </c>
      <c r="B350" s="334" t="s">
        <v>315</v>
      </c>
      <c r="C350" s="335"/>
      <c r="D350" s="335"/>
      <c r="E350" s="336"/>
      <c r="F350" s="400" t="str" cm="1">
        <f t="array" aca="1" ref="F350" ca="1" xml:space="preserve"> IF($D350="", "", $B350 &amp; " (" &amp; INDIRECT(ADDRESS( ROW(), COLUMN() + F$5 )) &amp; ") " )</f>
        <v/>
      </c>
      <c r="G350" s="337" t="str">
        <f t="shared" si="75"/>
        <v/>
      </c>
      <c r="H350" s="394" t="str">
        <f t="shared" si="76"/>
        <v/>
      </c>
      <c r="I350" s="396" t="str">
        <f t="shared" si="77"/>
        <v/>
      </c>
      <c r="J350" s="381" t="str">
        <f t="shared" si="78"/>
        <v/>
      </c>
      <c r="K350" s="338" t="str">
        <f t="shared" si="79"/>
        <v/>
      </c>
      <c r="L350" s="349"/>
      <c r="M350" s="350" t="str">
        <f t="shared" si="71"/>
        <v/>
      </c>
      <c r="N350" s="350" t="str">
        <f t="shared" si="72"/>
        <v/>
      </c>
      <c r="O350" s="351" t="str" cm="1">
        <f t="array" ref="O350" xml:space="preserve"> IFERROR( INDEX(聲母資料表, $M350, O$5), "")</f>
        <v/>
      </c>
      <c r="P350" s="351" t="str" cm="1">
        <f t="array" ref="P350" xml:space="preserve"> IFERROR( INDEX(韻母資料表, $N350, P$5), "")</f>
        <v/>
      </c>
      <c r="Q350" s="352" t="str">
        <f t="shared" si="73"/>
        <v/>
      </c>
      <c r="R350" s="395" t="str">
        <f t="shared" si="80"/>
        <v/>
      </c>
      <c r="S350" s="351" t="str" cm="1">
        <f t="array" ref="S350" xml:space="preserve"> IFERROR( INDEX(調符字母, Q350, 1), "")</f>
        <v/>
      </c>
      <c r="T350" s="352" t="str">
        <f t="shared" si="74"/>
        <v/>
      </c>
      <c r="U350" s="373" t="str" cm="1">
        <f t="array" ref="U350" xml:space="preserve"> IFERROR( INDEX(聲調對照表, $T350, $E350), "" )</f>
        <v/>
      </c>
      <c r="W350" s="380" t="str" cm="1">
        <f t="array" ref="W350" xml:space="preserve"> IFERROR( IF( INDEX(聲母資料表, $M350, W$5)=0, "", INDEX(聲母資料表, $M350, W$5) ), "")</f>
        <v/>
      </c>
      <c r="X350" s="380" t="str" cm="1">
        <f t="array" ref="X350" xml:space="preserve"> IFERROR( INDEX(韻母資料表, $N350, X$5), "" )</f>
        <v/>
      </c>
      <c r="Y350" s="380" t="str" cm="1">
        <f t="array" ref="Y350" xml:space="preserve"> IFERROR( IF($E350="", "", INDEX(方音聲調符號表, 1, $E350) ), "" )</f>
        <v/>
      </c>
      <c r="AA350" s="380" t="str" cm="1">
        <f t="array" ref="AA350" xml:space="preserve"> IFERROR( IF( INDEX(聲母資料表, $M350, AA$5)=0, "", INDEX(聲母資料表, $M350, AA$5) ), "")</f>
        <v/>
      </c>
      <c r="AB350" s="380" t="str" cm="1">
        <f t="array" ref="AB350" xml:space="preserve"> IFERROR( INDEX(韻母資料表, $N350, AB$5), "" )</f>
        <v/>
      </c>
      <c r="AC350" s="380" t="str">
        <f t="shared" si="81"/>
        <v/>
      </c>
      <c r="AE350" s="380" t="str" cm="1">
        <f t="array" ref="AE350" xml:space="preserve"> IFERROR( IF( INDEX(聲母資料表, $M350, AE$5)=0, "", INDEX(聲母資料表, $M350, AE$5) ), "")</f>
        <v/>
      </c>
      <c r="AF350" s="380" t="str" cm="1">
        <f t="array" ref="AF350" xml:space="preserve"> IFERROR( INDEX(韻母資料表, $N350, AF$5), "" )</f>
        <v/>
      </c>
      <c r="AG350" s="380" t="str">
        <f t="shared" si="82"/>
        <v/>
      </c>
      <c r="AI350" s="380" t="str" cm="1">
        <f t="array" ref="AI350" xml:space="preserve"> IFERROR( IF( INDEX(聲母資料表, $M350, AI$5)=0, "", INDEX(聲母資料表, $M350, AI$5) ), "")</f>
        <v/>
      </c>
      <c r="AJ350" s="380" t="str" cm="1">
        <f t="array" ref="AJ350" xml:space="preserve"> IFERROR( INDEX(韻母資料表, $N350, AJ$5), "" )</f>
        <v/>
      </c>
      <c r="AK350" s="373" t="str" cm="1">
        <f t="array" ref="AK350" xml:space="preserve"> IFERROR( INDEX(閩拚聲調符號表, $T350, $E350), "" )</f>
        <v/>
      </c>
      <c r="AL350" s="380" t="str">
        <f t="shared" si="83"/>
        <v/>
      </c>
    </row>
    <row r="351" spans="1:38" ht="82">
      <c r="A351" s="333">
        <f t="shared" si="70"/>
        <v>344</v>
      </c>
      <c r="B351" s="339" t="s">
        <v>352</v>
      </c>
      <c r="C351" s="335"/>
      <c r="D351" s="335"/>
      <c r="E351" s="336"/>
      <c r="F351" s="400" t="str" cm="1">
        <f t="array" aca="1" ref="F351" ca="1" xml:space="preserve"> IF($D351="", "", $B351 &amp; " (" &amp; INDIRECT(ADDRESS( ROW(), COLUMN() + F$5 )) &amp; ") " )</f>
        <v/>
      </c>
      <c r="G351" s="337" t="str">
        <f t="shared" si="75"/>
        <v/>
      </c>
      <c r="H351" s="394" t="str">
        <f t="shared" si="76"/>
        <v/>
      </c>
      <c r="I351" s="396" t="str">
        <f t="shared" si="77"/>
        <v/>
      </c>
      <c r="J351" s="381" t="str">
        <f t="shared" si="78"/>
        <v/>
      </c>
      <c r="K351" s="338" t="str">
        <f t="shared" si="79"/>
        <v/>
      </c>
      <c r="L351" s="349"/>
      <c r="M351" s="350" t="str">
        <f t="shared" si="71"/>
        <v/>
      </c>
      <c r="N351" s="350" t="str">
        <f t="shared" si="72"/>
        <v/>
      </c>
      <c r="O351" s="351" t="str" cm="1">
        <f t="array" ref="O351" xml:space="preserve"> IFERROR( INDEX(聲母資料表, $M351, O$5), "")</f>
        <v/>
      </c>
      <c r="P351" s="351" t="str" cm="1">
        <f t="array" ref="P351" xml:space="preserve"> IFERROR( INDEX(韻母資料表, $N351, P$5), "")</f>
        <v/>
      </c>
      <c r="Q351" s="352" t="str">
        <f t="shared" si="73"/>
        <v/>
      </c>
      <c r="R351" s="395" t="str">
        <f t="shared" si="80"/>
        <v/>
      </c>
      <c r="S351" s="351" t="str" cm="1">
        <f t="array" ref="S351" xml:space="preserve"> IFERROR( INDEX(調符字母, Q351, 1), "")</f>
        <v/>
      </c>
      <c r="T351" s="352" t="str">
        <f t="shared" si="74"/>
        <v/>
      </c>
      <c r="U351" s="373" t="str" cm="1">
        <f t="array" ref="U351" xml:space="preserve"> IFERROR( INDEX(聲調對照表, $T351, $E351), "" )</f>
        <v/>
      </c>
      <c r="W351" s="380" t="str" cm="1">
        <f t="array" ref="W351" xml:space="preserve"> IFERROR( IF( INDEX(聲母資料表, $M351, W$5)=0, "", INDEX(聲母資料表, $M351, W$5) ), "")</f>
        <v/>
      </c>
      <c r="X351" s="380" t="str" cm="1">
        <f t="array" ref="X351" xml:space="preserve"> IFERROR( INDEX(韻母資料表, $N351, X$5), "" )</f>
        <v/>
      </c>
      <c r="Y351" s="380" t="str" cm="1">
        <f t="array" ref="Y351" xml:space="preserve"> IFERROR( IF($E351="", "", INDEX(方音聲調符號表, 1, $E351) ), "" )</f>
        <v/>
      </c>
      <c r="AA351" s="380" t="str" cm="1">
        <f t="array" ref="AA351" xml:space="preserve"> IFERROR( IF( INDEX(聲母資料表, $M351, AA$5)=0, "", INDEX(聲母資料表, $M351, AA$5) ), "")</f>
        <v/>
      </c>
      <c r="AB351" s="380" t="str" cm="1">
        <f t="array" ref="AB351" xml:space="preserve"> IFERROR( INDEX(韻母資料表, $N351, AB$5), "" )</f>
        <v/>
      </c>
      <c r="AC351" s="380" t="str">
        <f t="shared" si="81"/>
        <v/>
      </c>
      <c r="AE351" s="380" t="str" cm="1">
        <f t="array" ref="AE351" xml:space="preserve"> IFERROR( IF( INDEX(聲母資料表, $M351, AE$5)=0, "", INDEX(聲母資料表, $M351, AE$5) ), "")</f>
        <v/>
      </c>
      <c r="AF351" s="380" t="str" cm="1">
        <f t="array" ref="AF351" xml:space="preserve"> IFERROR( INDEX(韻母資料表, $N351, AF$5), "" )</f>
        <v/>
      </c>
      <c r="AG351" s="380" t="str">
        <f t="shared" si="82"/>
        <v/>
      </c>
      <c r="AI351" s="380" t="str" cm="1">
        <f t="array" ref="AI351" xml:space="preserve"> IFERROR( IF( INDEX(聲母資料表, $M351, AI$5)=0, "", INDEX(聲母資料表, $M351, AI$5) ), "")</f>
        <v/>
      </c>
      <c r="AJ351" s="380" t="str" cm="1">
        <f t="array" ref="AJ351" xml:space="preserve"> IFERROR( INDEX(韻母資料表, $N351, AJ$5), "" )</f>
        <v/>
      </c>
      <c r="AK351" s="373" t="str" cm="1">
        <f t="array" ref="AK351" xml:space="preserve"> IFERROR( INDEX(閩拚聲調符號表, $T351, $E351), "" )</f>
        <v/>
      </c>
      <c r="AL351" s="380" t="str">
        <f t="shared" si="83"/>
        <v/>
      </c>
    </row>
    <row r="352" spans="1:38">
      <c r="A352" s="333">
        <f t="shared" si="70"/>
        <v>345</v>
      </c>
      <c r="B352" s="334" t="s">
        <v>516</v>
      </c>
      <c r="C352" s="335" t="s">
        <v>307</v>
      </c>
      <c r="D352" s="335" t="s">
        <v>140</v>
      </c>
      <c r="E352" s="336">
        <v>1</v>
      </c>
      <c r="F352" s="400" t="str" cm="1">
        <f t="array" aca="1" ref="F352" ca="1" xml:space="preserve"> IF($D352="", "", $B352 &amp; " (" &amp; INDIRECT(ADDRESS( ROW(), COLUMN() + F$5 )) &amp; ") " )</f>
        <v xml:space="preserve">嗟 (ㄧㄚ) </v>
      </c>
      <c r="G352" s="337" t="str">
        <f t="shared" si="75"/>
        <v>迦一</v>
      </c>
      <c r="H352" s="394" t="str">
        <f t="shared" si="76"/>
        <v>ia</v>
      </c>
      <c r="I352" s="396" t="str">
        <f t="shared" si="77"/>
        <v>ia</v>
      </c>
      <c r="J352" s="381" t="str">
        <f t="shared" si="78"/>
        <v>iā</v>
      </c>
      <c r="K352" s="338" t="str">
        <f t="shared" si="79"/>
        <v>ㄧㄚ</v>
      </c>
      <c r="L352" s="349"/>
      <c r="M352" s="350" t="str">
        <f t="shared" si="71"/>
        <v/>
      </c>
      <c r="N352" s="350">
        <f t="shared" si="72"/>
        <v>27</v>
      </c>
      <c r="O352" s="351" t="str" cm="1">
        <f t="array" ref="O352" xml:space="preserve"> IFERROR( INDEX(聲母資料表, $M352, O$5), "")</f>
        <v/>
      </c>
      <c r="P352" s="351" t="str" cm="1">
        <f t="array" ref="P352" xml:space="preserve"> IFERROR( INDEX(韻母資料表, $N352, P$5), "")</f>
        <v>迦</v>
      </c>
      <c r="Q352" s="352">
        <f t="shared" si="73"/>
        <v>24</v>
      </c>
      <c r="R352" s="395" t="str">
        <f t="shared" si="80"/>
        <v>一</v>
      </c>
      <c r="S352" s="351" t="str" cm="1">
        <f t="array" ref="S352" xml:space="preserve"> IFERROR( INDEX(調符字母, Q352, 1), "")</f>
        <v>a</v>
      </c>
      <c r="T352" s="352">
        <f t="shared" si="74"/>
        <v>1</v>
      </c>
      <c r="U352" s="373" t="str" cm="1">
        <f t="array" ref="U352" xml:space="preserve"> IFERROR( INDEX(聲調對照表, $T352, $E352), "" )</f>
        <v>a</v>
      </c>
      <c r="W352" s="380" t="str" cm="1">
        <f t="array" ref="W352" xml:space="preserve"> IFERROR( IF( INDEX(聲母資料表, $M352, W$5)=0, "", INDEX(聲母資料表, $M352, W$5) ), "")</f>
        <v/>
      </c>
      <c r="X352" s="380" t="str" cm="1">
        <f t="array" ref="X352" xml:space="preserve"> IFERROR( INDEX(韻母資料表, $N352, X$5), "" )</f>
        <v>ㄧㄚ</v>
      </c>
      <c r="Y352" s="380" t="str" cm="1">
        <f t="array" ref="Y352" xml:space="preserve"> IFERROR( IF($E352="", "", INDEX(方音聲調符號表, 1, $E352) ), "" )</f>
        <v/>
      </c>
      <c r="AA352" s="380" t="str" cm="1">
        <f t="array" ref="AA352" xml:space="preserve"> IFERROR( IF( INDEX(聲母資料表, $M352, AA$5)=0, "", INDEX(聲母資料表, $M352, AA$5) ), "")</f>
        <v/>
      </c>
      <c r="AB352" s="380" t="str" cm="1">
        <f t="array" ref="AB352" xml:space="preserve"> IFERROR( INDEX(韻母資料表, $N352, AB$5), "" )</f>
        <v>ia</v>
      </c>
      <c r="AC352" s="380" t="str">
        <f t="shared" si="81"/>
        <v>ia</v>
      </c>
      <c r="AE352" s="380" t="str" cm="1">
        <f t="array" ref="AE352" xml:space="preserve"> IFERROR( IF( INDEX(聲母資料表, $M352, AE$5)=0, "", INDEX(聲母資料表, $M352, AE$5) ), "")</f>
        <v/>
      </c>
      <c r="AF352" s="380" t="str" cm="1">
        <f t="array" ref="AF352" xml:space="preserve"> IFERROR( INDEX(韻母資料表, $N352, AF$5), "" )</f>
        <v>ia</v>
      </c>
      <c r="AG352" s="380" t="str">
        <f t="shared" si="82"/>
        <v>ia</v>
      </c>
      <c r="AI352" s="380" t="str" cm="1">
        <f t="array" ref="AI352" xml:space="preserve"> IFERROR( IF( INDEX(聲母資料表, $M352, AI$5)=0, "", INDEX(聲母資料表, $M352, AI$5) ), "")</f>
        <v/>
      </c>
      <c r="AJ352" s="380" t="str" cm="1">
        <f t="array" ref="AJ352" xml:space="preserve"> IFERROR( INDEX(韻母資料表, $N352, AJ$5), "" )</f>
        <v>ia</v>
      </c>
      <c r="AK352" s="373" t="str" cm="1">
        <f t="array" ref="AK352" xml:space="preserve"> IFERROR( INDEX(閩拚聲調符號表, $T352, $E352), "" )</f>
        <v>ā</v>
      </c>
      <c r="AL352" s="380" t="str">
        <f t="shared" si="83"/>
        <v>iā</v>
      </c>
    </row>
    <row r="353" spans="1:38">
      <c r="A353" s="333">
        <f t="shared" si="70"/>
        <v>346</v>
      </c>
      <c r="B353" s="334" t="s">
        <v>353</v>
      </c>
      <c r="C353" s="335" t="s">
        <v>326</v>
      </c>
      <c r="D353" s="335" t="s">
        <v>38</v>
      </c>
      <c r="E353" s="336">
        <v>1</v>
      </c>
      <c r="F353" s="400" t="str" cm="1">
        <f t="array" aca="1" ref="F353" ca="1" xml:space="preserve"> IF($D353="", "", $B353 &amp; " (" &amp; INDIRECT(ADDRESS( ROW(), COLUMN() + F$5 )) &amp; ") " )</f>
        <v xml:space="preserve">夫 (ㄏㄨ) </v>
      </c>
      <c r="G353" s="337" t="str">
        <f t="shared" si="75"/>
        <v>艍一喜</v>
      </c>
      <c r="H353" s="394" t="str">
        <f t="shared" si="76"/>
        <v>hu</v>
      </c>
      <c r="I353" s="396" t="str">
        <f t="shared" si="77"/>
        <v>hu</v>
      </c>
      <c r="J353" s="381" t="str">
        <f t="shared" si="78"/>
        <v>hū</v>
      </c>
      <c r="K353" s="338" t="str">
        <f t="shared" si="79"/>
        <v>ㄏㄨ</v>
      </c>
      <c r="L353" s="349"/>
      <c r="M353" s="350">
        <f t="shared" si="71"/>
        <v>21</v>
      </c>
      <c r="N353" s="350">
        <f t="shared" si="72"/>
        <v>65</v>
      </c>
      <c r="O353" s="351" t="str" cm="1">
        <f t="array" ref="O353" xml:space="preserve"> IFERROR( INDEX(聲母資料表, $M353, O$5), "")</f>
        <v>喜</v>
      </c>
      <c r="P353" s="351" t="str" cm="1">
        <f t="array" ref="P353" xml:space="preserve"> IFERROR( INDEX(韻母資料表, $N353, P$5), "")</f>
        <v>艍</v>
      </c>
      <c r="Q353" s="352">
        <f t="shared" si="73"/>
        <v>27</v>
      </c>
      <c r="R353" s="395" t="str">
        <f t="shared" si="80"/>
        <v>一</v>
      </c>
      <c r="S353" s="351" t="str" cm="1">
        <f t="array" ref="S353" xml:space="preserve"> IFERROR( INDEX(調符字母, Q353, 1), "")</f>
        <v>u</v>
      </c>
      <c r="T353" s="352">
        <f t="shared" si="74"/>
        <v>6</v>
      </c>
      <c r="U353" s="373" t="str" cm="1">
        <f t="array" ref="U353" xml:space="preserve"> IFERROR( INDEX(聲調對照表, $T353, $E353), "" )</f>
        <v>u</v>
      </c>
      <c r="W353" s="380" t="str" cm="1">
        <f t="array" ref="W353" xml:space="preserve"> IFERROR( IF( INDEX(聲母資料表, $M353, W$5)=0, "", INDEX(聲母資料表, $M353, W$5) ), "")</f>
        <v>ㄏ</v>
      </c>
      <c r="X353" s="380" t="str" cm="1">
        <f t="array" ref="X353" xml:space="preserve"> IFERROR( INDEX(韻母資料表, $N353, X$5), "" )</f>
        <v>ㄨ</v>
      </c>
      <c r="Y353" s="380" t="str" cm="1">
        <f t="array" ref="Y353" xml:space="preserve"> IFERROR( IF($E353="", "", INDEX(方音聲調符號表, 1, $E353) ), "" )</f>
        <v/>
      </c>
      <c r="AA353" s="380" t="str" cm="1">
        <f t="array" ref="AA353" xml:space="preserve"> IFERROR( IF( INDEX(聲母資料表, $M353, AA$5)=0, "", INDEX(聲母資料表, $M353, AA$5) ), "")</f>
        <v>h</v>
      </c>
      <c r="AB353" s="380" t="str" cm="1">
        <f t="array" ref="AB353" xml:space="preserve"> IFERROR( INDEX(韻母資料表, $N353, AB$5), "" )</f>
        <v>u</v>
      </c>
      <c r="AC353" s="380" t="str">
        <f t="shared" si="81"/>
        <v>u</v>
      </c>
      <c r="AE353" s="380" t="str" cm="1">
        <f t="array" ref="AE353" xml:space="preserve"> IFERROR( IF( INDEX(聲母資料表, $M353, AE$5)=0, "", INDEX(聲母資料表, $M353, AE$5) ), "")</f>
        <v>h</v>
      </c>
      <c r="AF353" s="380" t="str" cm="1">
        <f t="array" ref="AF353" xml:space="preserve"> IFERROR( INDEX(韻母資料表, $N353, AF$5), "" )</f>
        <v>u</v>
      </c>
      <c r="AG353" s="380" t="str">
        <f t="shared" si="82"/>
        <v>u</v>
      </c>
      <c r="AI353" s="380" t="str" cm="1">
        <f t="array" ref="AI353" xml:space="preserve"> IFERROR( IF( INDEX(聲母資料表, $M353, AI$5)=0, "", INDEX(聲母資料表, $M353, AI$5) ), "")</f>
        <v>h</v>
      </c>
      <c r="AJ353" s="380" t="str" cm="1">
        <f t="array" ref="AJ353" xml:space="preserve"> IFERROR( INDEX(韻母資料表, $N353, AJ$5), "" )</f>
        <v>u</v>
      </c>
      <c r="AK353" s="373" t="str" cm="1">
        <f t="array" ref="AK353" xml:space="preserve"> IFERROR( INDEX(閩拚聲調符號表, $T353, $E353), "" )</f>
        <v>ū</v>
      </c>
      <c r="AL353" s="380" t="str">
        <f t="shared" si="83"/>
        <v>ū</v>
      </c>
    </row>
    <row r="354" spans="1:38">
      <c r="A354" s="333">
        <f t="shared" si="70"/>
        <v>347</v>
      </c>
      <c r="B354" s="334" t="s">
        <v>502</v>
      </c>
      <c r="C354" s="335"/>
      <c r="D354" s="335"/>
      <c r="E354" s="336"/>
      <c r="F354" s="400" t="str" cm="1">
        <f t="array" aca="1" ref="F354" ca="1" xml:space="preserve"> IF($D354="", "", $B354 &amp; " (" &amp; INDIRECT(ADDRESS( ROW(), COLUMN() + F$5 )) &amp; ") " )</f>
        <v/>
      </c>
      <c r="G354" s="337" t="str">
        <f t="shared" si="75"/>
        <v/>
      </c>
      <c r="H354" s="394" t="str">
        <f t="shared" si="76"/>
        <v/>
      </c>
      <c r="I354" s="396" t="str">
        <f t="shared" si="77"/>
        <v/>
      </c>
      <c r="J354" s="381" t="str">
        <f t="shared" si="78"/>
        <v/>
      </c>
      <c r="K354" s="338" t="str">
        <f t="shared" si="79"/>
        <v/>
      </c>
      <c r="L354" s="349"/>
      <c r="M354" s="350" t="str">
        <f t="shared" si="71"/>
        <v/>
      </c>
      <c r="N354" s="350" t="str">
        <f t="shared" si="72"/>
        <v/>
      </c>
      <c r="O354" s="351" t="str" cm="1">
        <f t="array" ref="O354" xml:space="preserve"> IFERROR( INDEX(聲母資料表, $M354, O$5), "")</f>
        <v/>
      </c>
      <c r="P354" s="351" t="str" cm="1">
        <f t="array" ref="P354" xml:space="preserve"> IFERROR( INDEX(韻母資料表, $N354, P$5), "")</f>
        <v/>
      </c>
      <c r="Q354" s="352" t="str">
        <f t="shared" si="73"/>
        <v/>
      </c>
      <c r="R354" s="395" t="str">
        <f t="shared" si="80"/>
        <v/>
      </c>
      <c r="S354" s="351" t="str" cm="1">
        <f t="array" ref="S354" xml:space="preserve"> IFERROR( INDEX(調符字母, Q354, 1), "")</f>
        <v/>
      </c>
      <c r="T354" s="352" t="str">
        <f t="shared" si="74"/>
        <v/>
      </c>
      <c r="U354" s="373" t="str" cm="1">
        <f t="array" ref="U354" xml:space="preserve"> IFERROR( INDEX(聲調對照表, $T354, $E354), "" )</f>
        <v/>
      </c>
      <c r="W354" s="380" t="str" cm="1">
        <f t="array" ref="W354" xml:space="preserve"> IFERROR( IF( INDEX(聲母資料表, $M354, W$5)=0, "", INDEX(聲母資料表, $M354, W$5) ), "")</f>
        <v/>
      </c>
      <c r="X354" s="380" t="str" cm="1">
        <f t="array" ref="X354" xml:space="preserve"> IFERROR( INDEX(韻母資料表, $N354, X$5), "" )</f>
        <v/>
      </c>
      <c r="Y354" s="380" t="str" cm="1">
        <f t="array" ref="Y354" xml:space="preserve"> IFERROR( IF($E354="", "", INDEX(方音聲調符號表, 1, $E354) ), "" )</f>
        <v/>
      </c>
      <c r="AA354" s="380" t="str" cm="1">
        <f t="array" ref="AA354" xml:space="preserve"> IFERROR( IF( INDEX(聲母資料表, $M354, AA$5)=0, "", INDEX(聲母資料表, $M354, AA$5) ), "")</f>
        <v/>
      </c>
      <c r="AB354" s="380" t="str" cm="1">
        <f t="array" ref="AB354" xml:space="preserve"> IFERROR( INDEX(韻母資料表, $N354, AB$5), "" )</f>
        <v/>
      </c>
      <c r="AC354" s="380" t="str">
        <f t="shared" si="81"/>
        <v/>
      </c>
      <c r="AE354" s="380" t="str" cm="1">
        <f t="array" ref="AE354" xml:space="preserve"> IFERROR( IF( INDEX(聲母資料表, $M354, AE$5)=0, "", INDEX(聲母資料表, $M354, AE$5) ), "")</f>
        <v/>
      </c>
      <c r="AF354" s="380" t="str" cm="1">
        <f t="array" ref="AF354" xml:space="preserve"> IFERROR( INDEX(韻母資料表, $N354, AF$5), "" )</f>
        <v/>
      </c>
      <c r="AG354" s="380" t="str">
        <f t="shared" si="82"/>
        <v/>
      </c>
      <c r="AI354" s="380" t="str" cm="1">
        <f t="array" ref="AI354" xml:space="preserve"> IFERROR( IF( INDEX(聲母資料表, $M354, AI$5)=0, "", INDEX(聲母資料表, $M354, AI$5) ), "")</f>
        <v/>
      </c>
      <c r="AJ354" s="380" t="str" cm="1">
        <f t="array" ref="AJ354" xml:space="preserve"> IFERROR( INDEX(韻母資料表, $N354, AJ$5), "" )</f>
        <v/>
      </c>
      <c r="AK354" s="373" t="str" cm="1">
        <f t="array" ref="AK354" xml:space="preserve"> IFERROR( INDEX(閩拚聲調符號表, $T354, $E354), "" )</f>
        <v/>
      </c>
      <c r="AL354" s="380" t="str">
        <f t="shared" si="83"/>
        <v/>
      </c>
    </row>
    <row r="355" spans="1:38">
      <c r="A355" s="333">
        <f t="shared" si="70"/>
        <v>348</v>
      </c>
      <c r="B355" s="334" t="s">
        <v>347</v>
      </c>
      <c r="C355" s="335" t="s">
        <v>317</v>
      </c>
      <c r="D355" s="335" t="s">
        <v>49</v>
      </c>
      <c r="E355" s="336">
        <v>2</v>
      </c>
      <c r="F355" s="400" t="str" cm="1">
        <f t="array" aca="1" ref="F355" ca="1" xml:space="preserve"> IF($D355="", "", $B355 &amp; " (" &amp; INDIRECT(ADDRESS( ROW(), COLUMN() + F$5 )) &amp; ") " )</f>
        <v xml:space="preserve">予 (ㄧˋ) </v>
      </c>
      <c r="G355" s="337" t="str">
        <f t="shared" si="75"/>
        <v>居二英</v>
      </c>
      <c r="H355" s="394" t="str">
        <f t="shared" si="76"/>
        <v>í</v>
      </c>
      <c r="I355" s="396" t="str">
        <f t="shared" si="77"/>
        <v>í</v>
      </c>
      <c r="J355" s="381" t="str">
        <f t="shared" si="78"/>
        <v>í</v>
      </c>
      <c r="K355" s="338" t="str">
        <f t="shared" si="79"/>
        <v>ㄧˋ</v>
      </c>
      <c r="L355" s="349"/>
      <c r="M355" s="350">
        <f t="shared" si="71"/>
        <v>22</v>
      </c>
      <c r="N355" s="350">
        <f t="shared" si="72"/>
        <v>23</v>
      </c>
      <c r="O355" s="351" t="str" cm="1">
        <f t="array" ref="O355" xml:space="preserve"> IFERROR( INDEX(聲母資料表, $M355, O$5), "")</f>
        <v>英</v>
      </c>
      <c r="P355" s="351" t="str" cm="1">
        <f t="array" ref="P355" xml:space="preserve"> IFERROR( INDEX(韻母資料表, $N355, P$5), "")</f>
        <v>居</v>
      </c>
      <c r="Q355" s="352">
        <f t="shared" si="73"/>
        <v>29</v>
      </c>
      <c r="R355" s="395" t="str">
        <f t="shared" si="80"/>
        <v>二</v>
      </c>
      <c r="S355" s="351" t="str" cm="1">
        <f t="array" ref="S355" xml:space="preserve"> IFERROR( INDEX(調符字母, Q355, 1), "")</f>
        <v>i</v>
      </c>
      <c r="T355" s="352">
        <f t="shared" si="74"/>
        <v>3</v>
      </c>
      <c r="U355" s="373" t="str" cm="1">
        <f t="array" ref="U355" xml:space="preserve"> IFERROR( INDEX(聲調對照表, $T355, $E355), "" )</f>
        <v>í</v>
      </c>
      <c r="W355" s="380" t="str" cm="1">
        <f t="array" ref="W355" xml:space="preserve"> IFERROR( IF( INDEX(聲母資料表, $M355, W$5)=0, "", INDEX(聲母資料表, $M355, W$5) ), "")</f>
        <v/>
      </c>
      <c r="X355" s="380" t="str" cm="1">
        <f t="array" ref="X355" xml:space="preserve"> IFERROR( INDEX(韻母資料表, $N355, X$5), "" )</f>
        <v>ㄧ</v>
      </c>
      <c r="Y355" s="380" t="str" cm="1">
        <f t="array" ref="Y355" xml:space="preserve"> IFERROR( IF($E355="", "", INDEX(方音聲調符號表, 1, $E355) ), "" )</f>
        <v>ˋ</v>
      </c>
      <c r="AA355" s="380" t="str" cm="1">
        <f t="array" ref="AA355" xml:space="preserve"> IFERROR( IF( INDEX(聲母資料表, $M355, AA$5)=0, "", INDEX(聲母資料表, $M355, AA$5) ), "")</f>
        <v xml:space="preserve"> </v>
      </c>
      <c r="AB355" s="380" t="str" cm="1">
        <f t="array" ref="AB355" xml:space="preserve"> IFERROR( INDEX(韻母資料表, $N355, AB$5), "" )</f>
        <v>i</v>
      </c>
      <c r="AC355" s="380" t="str">
        <f t="shared" si="81"/>
        <v>í</v>
      </c>
      <c r="AE355" s="380" t="str" cm="1">
        <f t="array" ref="AE355" xml:space="preserve"> IFERROR( IF( INDEX(聲母資料表, $M355, AE$5)=0, "", INDEX(聲母資料表, $M355, AE$5) ), "")</f>
        <v xml:space="preserve"> </v>
      </c>
      <c r="AF355" s="380" t="str" cm="1">
        <f t="array" ref="AF355" xml:space="preserve"> IFERROR( INDEX(韻母資料表, $N355, AF$5), "" )</f>
        <v>i</v>
      </c>
      <c r="AG355" s="380" t="str">
        <f t="shared" si="82"/>
        <v>í</v>
      </c>
      <c r="AI355" s="380" t="str" cm="1">
        <f t="array" ref="AI355" xml:space="preserve"> IFERROR( IF( INDEX(聲母資料表, $M355, AI$5)=0, "", INDEX(聲母資料表, $M355, AI$5) ), "")</f>
        <v/>
      </c>
      <c r="AJ355" s="380" t="str" cm="1">
        <f t="array" ref="AJ355" xml:space="preserve"> IFERROR( INDEX(韻母資料表, $N355, AJ$5), "" )</f>
        <v>i</v>
      </c>
      <c r="AK355" s="373" t="str" cm="1">
        <f t="array" ref="AK355" xml:space="preserve"> IFERROR( INDEX(閩拚聲調符號表, $T355, $E355), "" )</f>
        <v>í</v>
      </c>
      <c r="AL355" s="380" t="str">
        <f t="shared" si="83"/>
        <v>í</v>
      </c>
    </row>
    <row r="356" spans="1:38">
      <c r="A356" s="333">
        <f t="shared" si="70"/>
        <v>349</v>
      </c>
      <c r="B356" s="334" t="s">
        <v>517</v>
      </c>
      <c r="C356" s="335" t="s">
        <v>299</v>
      </c>
      <c r="D356" s="335" t="s">
        <v>115</v>
      </c>
      <c r="E356" s="336">
        <v>5</v>
      </c>
      <c r="F356" s="400" t="str" cm="1">
        <f t="array" aca="1" ref="F356" ca="1" xml:space="preserve"> IF($D356="", "", $B356 &amp; " (" &amp; INDIRECT(ADDRESS( ROW(), COLUMN() + F$5 )) &amp; ") " )</f>
        <v xml:space="preserve">嘗 (ㄙㄧㄤˊ) </v>
      </c>
      <c r="G356" s="337" t="str">
        <f t="shared" si="75"/>
        <v>姜五時</v>
      </c>
      <c r="H356" s="394" t="str">
        <f t="shared" si="76"/>
        <v>siâng</v>
      </c>
      <c r="I356" s="396" t="str">
        <f t="shared" si="77"/>
        <v>siâng</v>
      </c>
      <c r="J356" s="381" t="str">
        <f t="shared" si="78"/>
        <v>siàng</v>
      </c>
      <c r="K356" s="338" t="str">
        <f t="shared" si="79"/>
        <v>ㄙㄧㄤˊ</v>
      </c>
      <c r="L356" s="349"/>
      <c r="M356" s="350">
        <f t="shared" si="71"/>
        <v>16</v>
      </c>
      <c r="N356" s="350">
        <f t="shared" si="72"/>
        <v>34</v>
      </c>
      <c r="O356" s="351" t="str" cm="1">
        <f t="array" ref="O356" xml:space="preserve"> IFERROR( INDEX(聲母資料表, $M356, O$5), "")</f>
        <v>時</v>
      </c>
      <c r="P356" s="351" t="str" cm="1">
        <f t="array" ref="P356" xml:space="preserve"> IFERROR( INDEX(韻母資料表, $N356, P$5), "")</f>
        <v>姜</v>
      </c>
      <c r="Q356" s="352">
        <f t="shared" si="73"/>
        <v>18</v>
      </c>
      <c r="R356" s="395" t="str">
        <f t="shared" si="80"/>
        <v>五</v>
      </c>
      <c r="S356" s="351" t="str" cm="1">
        <f t="array" ref="S356" xml:space="preserve"> IFERROR( INDEX(調符字母, Q356, 1), "")</f>
        <v>a</v>
      </c>
      <c r="T356" s="352">
        <f t="shared" si="74"/>
        <v>1</v>
      </c>
      <c r="U356" s="373" t="str" cm="1">
        <f t="array" ref="U356" xml:space="preserve"> IFERROR( INDEX(聲調對照表, $T356, $E356), "" )</f>
        <v>â</v>
      </c>
      <c r="W356" s="380" t="str" cm="1">
        <f t="array" ref="W356" xml:space="preserve"> IFERROR( IF( INDEX(聲母資料表, $M356, W$5)=0, "", INDEX(聲母資料表, $M356, W$5) ), "")</f>
        <v>ㄙ</v>
      </c>
      <c r="X356" s="380" t="str" cm="1">
        <f t="array" ref="X356" xml:space="preserve"> IFERROR( INDEX(韻母資料表, $N356, X$5), "" )</f>
        <v>ㄧㄤ</v>
      </c>
      <c r="Y356" s="380" t="str" cm="1">
        <f t="array" ref="Y356" xml:space="preserve"> IFERROR( IF($E356="", "", INDEX(方音聲調符號表, 1, $E356) ), "" )</f>
        <v>ˊ</v>
      </c>
      <c r="AA356" s="380" t="str" cm="1">
        <f t="array" ref="AA356" xml:space="preserve"> IFERROR( IF( INDEX(聲母資料表, $M356, AA$5)=0, "", INDEX(聲母資料表, $M356, AA$5) ), "")</f>
        <v>s</v>
      </c>
      <c r="AB356" s="380" t="str" cm="1">
        <f t="array" ref="AB356" xml:space="preserve"> IFERROR( INDEX(韻母資料表, $N356, AB$5), "" )</f>
        <v>iang</v>
      </c>
      <c r="AC356" s="380" t="str">
        <f t="shared" si="81"/>
        <v>iâng</v>
      </c>
      <c r="AE356" s="380" t="str" cm="1">
        <f t="array" ref="AE356" xml:space="preserve"> IFERROR( IF( INDEX(聲母資料表, $M356, AE$5)=0, "", INDEX(聲母資料表, $M356, AE$5) ), "")</f>
        <v>s</v>
      </c>
      <c r="AF356" s="380" t="str" cm="1">
        <f t="array" ref="AF356" xml:space="preserve"> IFERROR( INDEX(韻母資料表, $N356, AF$5), "" )</f>
        <v>iang</v>
      </c>
      <c r="AG356" s="380" t="str">
        <f t="shared" si="82"/>
        <v>iâng</v>
      </c>
      <c r="AI356" s="380" t="str" cm="1">
        <f t="array" ref="AI356" xml:space="preserve"> IFERROR( IF( INDEX(聲母資料表, $M356, AI$5)=0, "", INDEX(聲母資料表, $M356, AI$5) ), "")</f>
        <v>s</v>
      </c>
      <c r="AJ356" s="380" t="str" cm="1">
        <f t="array" ref="AJ356" xml:space="preserve"> IFERROR( INDEX(韻母資料表, $N356, AJ$5), "" )</f>
        <v>iang</v>
      </c>
      <c r="AK356" s="373" t="str" cm="1">
        <f t="array" ref="AK356" xml:space="preserve"> IFERROR( INDEX(閩拚聲調符號表, $T356, $E356), "" )</f>
        <v>à</v>
      </c>
      <c r="AL356" s="380" t="str">
        <f t="shared" si="83"/>
        <v>iàng</v>
      </c>
    </row>
    <row r="357" spans="1:38">
      <c r="A357" s="333">
        <f t="shared" si="70"/>
        <v>350</v>
      </c>
      <c r="B357" s="334" t="s">
        <v>518</v>
      </c>
      <c r="C357" s="335" t="s">
        <v>294</v>
      </c>
      <c r="D357" s="335" t="s">
        <v>162</v>
      </c>
      <c r="E357" s="336">
        <v>5</v>
      </c>
      <c r="F357" s="400" t="str" cm="1">
        <f t="array" aca="1" ref="F357" ca="1" xml:space="preserve"> IF($D357="", "", $B357 &amp; " (" &amp; INDIRECT(ADDRESS( ROW(), COLUMN() + F$5 )) &amp; ") " )</f>
        <v xml:space="preserve">求 (ㄎㄧㄨˊ) </v>
      </c>
      <c r="G357" s="337" t="str">
        <f t="shared" si="75"/>
        <v>丩五去</v>
      </c>
      <c r="H357" s="394" t="str">
        <f t="shared" si="76"/>
        <v>khiû</v>
      </c>
      <c r="I357" s="396" t="str">
        <f t="shared" si="77"/>
        <v>khiû</v>
      </c>
      <c r="J357" s="381" t="str">
        <f t="shared" si="78"/>
        <v>kiù</v>
      </c>
      <c r="K357" s="338" t="str">
        <f t="shared" si="79"/>
        <v>ㄎㄧㄨˊ</v>
      </c>
      <c r="L357" s="349"/>
      <c r="M357" s="350">
        <f t="shared" si="71"/>
        <v>10</v>
      </c>
      <c r="N357" s="350">
        <f t="shared" si="72"/>
        <v>51</v>
      </c>
      <c r="O357" s="351" t="str" cm="1">
        <f t="array" ref="O357" xml:space="preserve"> IFERROR( INDEX(聲母資料表, $M357, O$5), "")</f>
        <v>去</v>
      </c>
      <c r="P357" s="351" t="str" cm="1">
        <f t="array" ref="P357" xml:space="preserve"> IFERROR( INDEX(韻母資料表, $N357, P$5), "")</f>
        <v>丩</v>
      </c>
      <c r="Q357" s="352">
        <f t="shared" si="73"/>
        <v>30</v>
      </c>
      <c r="R357" s="395" t="str">
        <f t="shared" si="80"/>
        <v>五</v>
      </c>
      <c r="S357" s="351" t="str" cm="1">
        <f t="array" ref="S357" xml:space="preserve"> IFERROR( INDEX(調符字母, Q357, 1), "")</f>
        <v>u</v>
      </c>
      <c r="T357" s="352">
        <f t="shared" si="74"/>
        <v>6</v>
      </c>
      <c r="U357" s="373" t="str" cm="1">
        <f t="array" ref="U357" xml:space="preserve"> IFERROR( INDEX(聲調對照表, $T357, $E357), "" )</f>
        <v>û</v>
      </c>
      <c r="W357" s="380" t="str" cm="1">
        <f t="array" ref="W357" xml:space="preserve"> IFERROR( IF( INDEX(聲母資料表, $M357, W$5)=0, "", INDEX(聲母資料表, $M357, W$5) ), "")</f>
        <v>ㄎ</v>
      </c>
      <c r="X357" s="380" t="str" cm="1">
        <f t="array" ref="X357" xml:space="preserve"> IFERROR( INDEX(韻母資料表, $N357, X$5), "" )</f>
        <v>ㄧㄨ</v>
      </c>
      <c r="Y357" s="380" t="str" cm="1">
        <f t="array" ref="Y357" xml:space="preserve"> IFERROR( IF($E357="", "", INDEX(方音聲調符號表, 1, $E357) ), "" )</f>
        <v>ˊ</v>
      </c>
      <c r="AA357" s="380" t="str" cm="1">
        <f t="array" ref="AA357" xml:space="preserve"> IFERROR( IF( INDEX(聲母資料表, $M357, AA$5)=0, "", INDEX(聲母資料表, $M357, AA$5) ), "")</f>
        <v>kh</v>
      </c>
      <c r="AB357" s="380" t="str" cm="1">
        <f t="array" ref="AB357" xml:space="preserve"> IFERROR( INDEX(韻母資料表, $N357, AB$5), "" )</f>
        <v>iu</v>
      </c>
      <c r="AC357" s="380" t="str">
        <f t="shared" si="81"/>
        <v>iû</v>
      </c>
      <c r="AE357" s="380" t="str" cm="1">
        <f t="array" ref="AE357" xml:space="preserve"> IFERROR( IF( INDEX(聲母資料表, $M357, AE$5)=0, "", INDEX(聲母資料表, $M357, AE$5) ), "")</f>
        <v>kh</v>
      </c>
      <c r="AF357" s="380" t="str" cm="1">
        <f t="array" ref="AF357" xml:space="preserve"> IFERROR( INDEX(韻母資料表, $N357, AF$5), "" )</f>
        <v>iu</v>
      </c>
      <c r="AG357" s="380" t="str">
        <f t="shared" si="82"/>
        <v>iû</v>
      </c>
      <c r="AI357" s="380" t="str" cm="1">
        <f t="array" ref="AI357" xml:space="preserve"> IFERROR( IF( INDEX(聲母資料表, $M357, AI$5)=0, "", INDEX(聲母資料表, $M357, AI$5) ), "")</f>
        <v>k</v>
      </c>
      <c r="AJ357" s="380" t="str" cm="1">
        <f t="array" ref="AJ357" xml:space="preserve"> IFERROR( INDEX(韻母資料表, $N357, AJ$5), "" )</f>
        <v>iu</v>
      </c>
      <c r="AK357" s="373" t="str" cm="1">
        <f t="array" ref="AK357" xml:space="preserve"> IFERROR( INDEX(閩拚聲調符號表, $T357, $E357), "" )</f>
        <v>ù</v>
      </c>
      <c r="AL357" s="380" t="str">
        <f t="shared" si="83"/>
        <v>iù</v>
      </c>
    </row>
    <row r="358" spans="1:38">
      <c r="A358" s="333">
        <f t="shared" si="70"/>
        <v>351</v>
      </c>
      <c r="B358" s="334" t="s">
        <v>519</v>
      </c>
      <c r="C358" s="335" t="s">
        <v>294</v>
      </c>
      <c r="D358" s="335" t="s">
        <v>86</v>
      </c>
      <c r="E358" s="336">
        <v>2</v>
      </c>
      <c r="F358" s="400" t="str" cm="1">
        <f t="array" aca="1" ref="F358" ca="1" xml:space="preserve"> IF($D358="", "", $B358 &amp; " (" &amp; INDIRECT(ADDRESS( ROW(), COLUMN() + F$5 )) &amp; ") " )</f>
        <v xml:space="preserve">古 (ㄎㆦˋ) </v>
      </c>
      <c r="G358" s="337" t="str">
        <f t="shared" si="75"/>
        <v>沽二去</v>
      </c>
      <c r="H358" s="394" t="str">
        <f t="shared" si="76"/>
        <v>kho͘</v>
      </c>
      <c r="I358" s="396" t="str">
        <f t="shared" si="77"/>
        <v>khó͘o</v>
      </c>
      <c r="J358" s="381" t="str">
        <f t="shared" si="78"/>
        <v>kó͘o</v>
      </c>
      <c r="K358" s="338" t="str">
        <f t="shared" si="79"/>
        <v>ㄎㆦˋ</v>
      </c>
      <c r="L358" s="349"/>
      <c r="M358" s="350">
        <f t="shared" si="71"/>
        <v>10</v>
      </c>
      <c r="N358" s="350">
        <f t="shared" si="72"/>
        <v>59</v>
      </c>
      <c r="O358" s="351" t="str" cm="1">
        <f t="array" ref="O358" xml:space="preserve"> IFERROR( INDEX(聲母資料表, $M358, O$5), "")</f>
        <v>去</v>
      </c>
      <c r="P358" s="351" t="str" cm="1">
        <f t="array" ref="P358" xml:space="preserve"> IFERROR( INDEX(韻母資料表, $N358, P$5), "")</f>
        <v>沽</v>
      </c>
      <c r="Q358" s="352">
        <f t="shared" si="73"/>
        <v>11</v>
      </c>
      <c r="R358" s="395" t="str">
        <f t="shared" si="80"/>
        <v>二</v>
      </c>
      <c r="S358" s="351" t="str" cm="1">
        <f t="array" ref="S358" xml:space="preserve"> IFERROR( INDEX(調符字母, Q358, 1), "")</f>
        <v>oo</v>
      </c>
      <c r="T358" s="352">
        <f t="shared" si="74"/>
        <v>5</v>
      </c>
      <c r="U358" s="373" t="str" cm="1">
        <f t="array" ref="U358" xml:space="preserve"> IFERROR( INDEX(聲調對照表, $T358, $E358), "" )</f>
        <v>ó͘o</v>
      </c>
      <c r="W358" s="380" t="str" cm="1">
        <f t="array" ref="W358" xml:space="preserve"> IFERROR( IF( INDEX(聲母資料表, $M358, W$5)=0, "", INDEX(聲母資料表, $M358, W$5) ), "")</f>
        <v>ㄎ</v>
      </c>
      <c r="X358" s="380" t="str" cm="1">
        <f t="array" ref="X358" xml:space="preserve"> IFERROR( INDEX(韻母資料表, $N358, X$5), "" )</f>
        <v>ㆦ</v>
      </c>
      <c r="Y358" s="380" t="str" cm="1">
        <f t="array" ref="Y358" xml:space="preserve"> IFERROR( IF($E358="", "", INDEX(方音聲調符號表, 1, $E358) ), "" )</f>
        <v>ˋ</v>
      </c>
      <c r="AA358" s="380" t="str" cm="1">
        <f t="array" ref="AA358" xml:space="preserve"> IFERROR( IF( INDEX(聲母資料表, $M358, AA$5)=0, "", INDEX(聲母資料表, $M358, AA$5) ), "")</f>
        <v>kh</v>
      </c>
      <c r="AB358" s="380" t="str" cm="1">
        <f t="array" ref="AB358" xml:space="preserve"> IFERROR( INDEX(韻母資料表, $N358, AB$5), "" )</f>
        <v>oo</v>
      </c>
      <c r="AC358" s="380" t="str">
        <f t="shared" si="81"/>
        <v>ó͘o</v>
      </c>
      <c r="AE358" s="380" t="str" cm="1">
        <f t="array" ref="AE358" xml:space="preserve"> IFERROR( IF( INDEX(聲母資料表, $M358, AE$5)=0, "", INDEX(聲母資料表, $M358, AE$5) ), "")</f>
        <v>kh</v>
      </c>
      <c r="AF358" s="380" t="str" cm="1">
        <f t="array" ref="AF358" xml:space="preserve"> IFERROR( INDEX(韻母資料表, $N358, AF$5), "" )</f>
        <v>o͘</v>
      </c>
      <c r="AG358" s="380" t="str">
        <f t="shared" si="82"/>
        <v>o͘</v>
      </c>
      <c r="AI358" s="380" t="str" cm="1">
        <f t="array" ref="AI358" xml:space="preserve"> IFERROR( IF( INDEX(聲母資料表, $M358, AI$5)=0, "", INDEX(聲母資料表, $M358, AI$5) ), "")</f>
        <v>k</v>
      </c>
      <c r="AJ358" s="380" t="str" cm="1">
        <f t="array" ref="AJ358" xml:space="preserve"> IFERROR( INDEX(韻母資料表, $N358, AJ$5), "" )</f>
        <v>oo</v>
      </c>
      <c r="AK358" s="373" t="str" cm="1">
        <f t="array" ref="AK358" xml:space="preserve"> IFERROR( INDEX(閩拚聲調符號表, $T358, $E358), "" )</f>
        <v>ó͘o</v>
      </c>
      <c r="AL358" s="380" t="str">
        <f t="shared" si="83"/>
        <v>ó͘o</v>
      </c>
    </row>
    <row r="359" spans="1:38">
      <c r="A359" s="333">
        <f t="shared" si="70"/>
        <v>352</v>
      </c>
      <c r="B359" s="334" t="s">
        <v>520</v>
      </c>
      <c r="C359" s="335" t="s">
        <v>324</v>
      </c>
      <c r="D359" s="335" t="s">
        <v>110</v>
      </c>
      <c r="E359" s="336">
        <v>5</v>
      </c>
      <c r="F359" s="400" t="str" cm="1">
        <f t="array" aca="1" ref="F359" ca="1" xml:space="preserve"> IF($D359="", "", $B359 &amp; " (" &amp; INDIRECT(ADDRESS( ROW(), COLUMN() + F$5 )) &amp; ") " )</f>
        <v xml:space="preserve">仁 (ㄧㄣˊ) </v>
      </c>
      <c r="G359" s="337" t="str">
        <f t="shared" si="75"/>
        <v>巾五</v>
      </c>
      <c r="H359" s="394" t="str">
        <f t="shared" si="76"/>
        <v>în</v>
      </c>
      <c r="I359" s="396" t="str">
        <f t="shared" si="77"/>
        <v>în</v>
      </c>
      <c r="J359" s="381" t="str">
        <f t="shared" si="78"/>
        <v>ìn</v>
      </c>
      <c r="K359" s="338" t="str">
        <f t="shared" si="79"/>
        <v>ㄧㄣˊ</v>
      </c>
      <c r="L359" s="349"/>
      <c r="M359" s="350" t="str">
        <f t="shared" si="71"/>
        <v/>
      </c>
      <c r="N359" s="350">
        <f t="shared" si="72"/>
        <v>42</v>
      </c>
      <c r="O359" s="351" t="str" cm="1">
        <f t="array" ref="O359" xml:space="preserve"> IFERROR( INDEX(聲母資料表, $M359, O$5), "")</f>
        <v/>
      </c>
      <c r="P359" s="351" t="str" cm="1">
        <f t="array" ref="P359" xml:space="preserve"> IFERROR( INDEX(韻母資料表, $N359, P$5), "")</f>
        <v>巾</v>
      </c>
      <c r="Q359" s="352">
        <f t="shared" si="73"/>
        <v>17</v>
      </c>
      <c r="R359" s="395" t="str">
        <f t="shared" si="80"/>
        <v>五</v>
      </c>
      <c r="S359" s="351" t="str" cm="1">
        <f t="array" ref="S359" xml:space="preserve"> IFERROR( INDEX(調符字母, Q359, 1), "")</f>
        <v>i</v>
      </c>
      <c r="T359" s="352">
        <f t="shared" si="74"/>
        <v>3</v>
      </c>
      <c r="U359" s="373" t="str" cm="1">
        <f t="array" ref="U359" xml:space="preserve"> IFERROR( INDEX(聲調對照表, $T359, $E359), "" )</f>
        <v>î</v>
      </c>
      <c r="W359" s="380" t="str" cm="1">
        <f t="array" ref="W359" xml:space="preserve"> IFERROR( IF( INDEX(聲母資料表, $M359, W$5)=0, "", INDEX(聲母資料表, $M359, W$5) ), "")</f>
        <v/>
      </c>
      <c r="X359" s="380" t="str" cm="1">
        <f t="array" ref="X359" xml:space="preserve"> IFERROR( INDEX(韻母資料表, $N359, X$5), "" )</f>
        <v>ㄧㄣ</v>
      </c>
      <c r="Y359" s="380" t="str" cm="1">
        <f t="array" ref="Y359" xml:space="preserve"> IFERROR( IF($E359="", "", INDEX(方音聲調符號表, 1, $E359) ), "" )</f>
        <v>ˊ</v>
      </c>
      <c r="AA359" s="380" t="str" cm="1">
        <f t="array" ref="AA359" xml:space="preserve"> IFERROR( IF( INDEX(聲母資料表, $M359, AA$5)=0, "", INDEX(聲母資料表, $M359, AA$5) ), "")</f>
        <v/>
      </c>
      <c r="AB359" s="380" t="str" cm="1">
        <f t="array" ref="AB359" xml:space="preserve"> IFERROR( INDEX(韻母資料表, $N359, AB$5), "" )</f>
        <v>in</v>
      </c>
      <c r="AC359" s="380" t="str">
        <f t="shared" si="81"/>
        <v>în</v>
      </c>
      <c r="AE359" s="380" t="str" cm="1">
        <f t="array" ref="AE359" xml:space="preserve"> IFERROR( IF( INDEX(聲母資料表, $M359, AE$5)=0, "", INDEX(聲母資料表, $M359, AE$5) ), "")</f>
        <v/>
      </c>
      <c r="AF359" s="380" t="str" cm="1">
        <f t="array" ref="AF359" xml:space="preserve"> IFERROR( INDEX(韻母資料表, $N359, AF$5), "" )</f>
        <v>in</v>
      </c>
      <c r="AG359" s="380" t="str">
        <f t="shared" si="82"/>
        <v>în</v>
      </c>
      <c r="AI359" s="380" t="str" cm="1">
        <f t="array" ref="AI359" xml:space="preserve"> IFERROR( IF( INDEX(聲母資料表, $M359, AI$5)=0, "", INDEX(聲母資料表, $M359, AI$5) ), "")</f>
        <v/>
      </c>
      <c r="AJ359" s="380" t="str" cm="1">
        <f t="array" ref="AJ359" xml:space="preserve"> IFERROR( INDEX(韻母資料表, $N359, AJ$5), "" )</f>
        <v>in</v>
      </c>
      <c r="AK359" s="373" t="str" cm="1">
        <f t="array" ref="AK359" xml:space="preserve"> IFERROR( INDEX(閩拚聲調符號表, $T359, $E359), "" )</f>
        <v>ì</v>
      </c>
      <c r="AL359" s="380" t="str">
        <f t="shared" si="83"/>
        <v>ìn</v>
      </c>
    </row>
    <row r="360" spans="1:38">
      <c r="A360" s="333">
        <f t="shared" si="70"/>
        <v>353</v>
      </c>
      <c r="B360" s="334" t="s">
        <v>323</v>
      </c>
      <c r="C360" s="335" t="s">
        <v>324</v>
      </c>
      <c r="D360" s="335" t="s">
        <v>110</v>
      </c>
      <c r="E360" s="336">
        <v>5</v>
      </c>
      <c r="F360" s="400" t="str" cm="1">
        <f t="array" aca="1" ref="F360" ca="1" xml:space="preserve"> IF($D360="", "", $B360 &amp; " (" &amp; INDIRECT(ADDRESS( ROW(), COLUMN() + F$5 )) &amp; ") " )</f>
        <v xml:space="preserve">人 (ㄧㄣˊ) </v>
      </c>
      <c r="G360" s="337" t="str">
        <f t="shared" si="75"/>
        <v>巾五</v>
      </c>
      <c r="H360" s="394" t="str">
        <f t="shared" si="76"/>
        <v>în</v>
      </c>
      <c r="I360" s="396" t="str">
        <f t="shared" si="77"/>
        <v>în</v>
      </c>
      <c r="J360" s="381" t="str">
        <f t="shared" si="78"/>
        <v>ìn</v>
      </c>
      <c r="K360" s="338" t="str">
        <f t="shared" si="79"/>
        <v>ㄧㄣˊ</v>
      </c>
      <c r="L360" s="349"/>
      <c r="M360" s="350" t="str">
        <f t="shared" si="71"/>
        <v/>
      </c>
      <c r="N360" s="350">
        <f t="shared" si="72"/>
        <v>42</v>
      </c>
      <c r="O360" s="351" t="str" cm="1">
        <f t="array" ref="O360" xml:space="preserve"> IFERROR( INDEX(聲母資料表, $M360, O$5), "")</f>
        <v/>
      </c>
      <c r="P360" s="351" t="str" cm="1">
        <f t="array" ref="P360" xml:space="preserve"> IFERROR( INDEX(韻母資料表, $N360, P$5), "")</f>
        <v>巾</v>
      </c>
      <c r="Q360" s="352">
        <f t="shared" si="73"/>
        <v>17</v>
      </c>
      <c r="R360" s="395" t="str">
        <f t="shared" si="80"/>
        <v>五</v>
      </c>
      <c r="S360" s="351" t="str" cm="1">
        <f t="array" ref="S360" xml:space="preserve"> IFERROR( INDEX(調符字母, Q360, 1), "")</f>
        <v>i</v>
      </c>
      <c r="T360" s="352">
        <f t="shared" si="74"/>
        <v>3</v>
      </c>
      <c r="U360" s="373" t="str" cm="1">
        <f t="array" ref="U360" xml:space="preserve"> IFERROR( INDEX(聲調對照表, $T360, $E360), "" )</f>
        <v>î</v>
      </c>
      <c r="W360" s="380" t="str" cm="1">
        <f t="array" ref="W360" xml:space="preserve"> IFERROR( IF( INDEX(聲母資料表, $M360, W$5)=0, "", INDEX(聲母資料表, $M360, W$5) ), "")</f>
        <v/>
      </c>
      <c r="X360" s="380" t="str" cm="1">
        <f t="array" ref="X360" xml:space="preserve"> IFERROR( INDEX(韻母資料表, $N360, X$5), "" )</f>
        <v>ㄧㄣ</v>
      </c>
      <c r="Y360" s="380" t="str" cm="1">
        <f t="array" ref="Y360" xml:space="preserve"> IFERROR( IF($E360="", "", INDEX(方音聲調符號表, 1, $E360) ), "" )</f>
        <v>ˊ</v>
      </c>
      <c r="AA360" s="380" t="str" cm="1">
        <f t="array" ref="AA360" xml:space="preserve"> IFERROR( IF( INDEX(聲母資料表, $M360, AA$5)=0, "", INDEX(聲母資料表, $M360, AA$5) ), "")</f>
        <v/>
      </c>
      <c r="AB360" s="380" t="str" cm="1">
        <f t="array" ref="AB360" xml:space="preserve"> IFERROR( INDEX(韻母資料表, $N360, AB$5), "" )</f>
        <v>in</v>
      </c>
      <c r="AC360" s="380" t="str">
        <f t="shared" si="81"/>
        <v>în</v>
      </c>
      <c r="AE360" s="380" t="str" cm="1">
        <f t="array" ref="AE360" xml:space="preserve"> IFERROR( IF( INDEX(聲母資料表, $M360, AE$5)=0, "", INDEX(聲母資料表, $M360, AE$5) ), "")</f>
        <v/>
      </c>
      <c r="AF360" s="380" t="str" cm="1">
        <f t="array" ref="AF360" xml:space="preserve"> IFERROR( INDEX(韻母資料表, $N360, AF$5), "" )</f>
        <v>in</v>
      </c>
      <c r="AG360" s="380" t="str">
        <f t="shared" si="82"/>
        <v>în</v>
      </c>
      <c r="AI360" s="380" t="str" cm="1">
        <f t="array" ref="AI360" xml:space="preserve"> IFERROR( IF( INDEX(聲母資料表, $M360, AI$5)=0, "", INDEX(聲母資料表, $M360, AI$5) ), "")</f>
        <v/>
      </c>
      <c r="AJ360" s="380" t="str" cm="1">
        <f t="array" ref="AJ360" xml:space="preserve"> IFERROR( INDEX(韻母資料表, $N360, AJ$5), "" )</f>
        <v>in</v>
      </c>
      <c r="AK360" s="373" t="str" cm="1">
        <f t="array" ref="AK360" xml:space="preserve"> IFERROR( INDEX(閩拚聲調符號表, $T360, $E360), "" )</f>
        <v>ì</v>
      </c>
      <c r="AL360" s="380" t="str">
        <f t="shared" si="83"/>
        <v>ìn</v>
      </c>
    </row>
    <row r="361" spans="1:38">
      <c r="A361" s="333">
        <f t="shared" si="70"/>
        <v>354</v>
      </c>
      <c r="B361" s="334" t="s">
        <v>351</v>
      </c>
      <c r="C361" s="335" t="s">
        <v>307</v>
      </c>
      <c r="D361" s="335" t="s">
        <v>49</v>
      </c>
      <c r="E361" s="336">
        <v>1</v>
      </c>
      <c r="F361" s="400" t="str" cm="1">
        <f t="array" aca="1" ref="F361" ca="1" xml:space="preserve"> IF($D361="", "", $B361 &amp; " (" &amp; INDIRECT(ADDRESS( ROW(), COLUMN() + F$5 )) &amp; ") " )</f>
        <v xml:space="preserve">之 (ㄧ) </v>
      </c>
      <c r="G361" s="337" t="str">
        <f t="shared" si="75"/>
        <v>居一</v>
      </c>
      <c r="H361" s="394" t="str">
        <f t="shared" si="76"/>
        <v>i</v>
      </c>
      <c r="I361" s="396" t="str">
        <f t="shared" si="77"/>
        <v>i</v>
      </c>
      <c r="J361" s="381" t="str">
        <f t="shared" si="78"/>
        <v>ī</v>
      </c>
      <c r="K361" s="338" t="str">
        <f t="shared" si="79"/>
        <v>ㄧ</v>
      </c>
      <c r="L361" s="349"/>
      <c r="M361" s="350" t="str">
        <f t="shared" si="71"/>
        <v/>
      </c>
      <c r="N361" s="350">
        <f t="shared" si="72"/>
        <v>23</v>
      </c>
      <c r="O361" s="351" t="str" cm="1">
        <f t="array" ref="O361" xml:space="preserve"> IFERROR( INDEX(聲母資料表, $M361, O$5), "")</f>
        <v/>
      </c>
      <c r="P361" s="351" t="str" cm="1">
        <f t="array" ref="P361" xml:space="preserve"> IFERROR( INDEX(韻母資料表, $N361, P$5), "")</f>
        <v>居</v>
      </c>
      <c r="Q361" s="352">
        <f t="shared" si="73"/>
        <v>29</v>
      </c>
      <c r="R361" s="395" t="str">
        <f t="shared" si="80"/>
        <v>一</v>
      </c>
      <c r="S361" s="351" t="str" cm="1">
        <f t="array" ref="S361" xml:space="preserve"> IFERROR( INDEX(調符字母, Q361, 1), "")</f>
        <v>i</v>
      </c>
      <c r="T361" s="352">
        <f t="shared" si="74"/>
        <v>3</v>
      </c>
      <c r="U361" s="373" t="str" cm="1">
        <f t="array" ref="U361" xml:space="preserve"> IFERROR( INDEX(聲調對照表, $T361, $E361), "" )</f>
        <v>i</v>
      </c>
      <c r="W361" s="380" t="str" cm="1">
        <f t="array" ref="W361" xml:space="preserve"> IFERROR( IF( INDEX(聲母資料表, $M361, W$5)=0, "", INDEX(聲母資料表, $M361, W$5) ), "")</f>
        <v/>
      </c>
      <c r="X361" s="380" t="str" cm="1">
        <f t="array" ref="X361" xml:space="preserve"> IFERROR( INDEX(韻母資料表, $N361, X$5), "" )</f>
        <v>ㄧ</v>
      </c>
      <c r="Y361" s="380" t="str" cm="1">
        <f t="array" ref="Y361" xml:space="preserve"> IFERROR( IF($E361="", "", INDEX(方音聲調符號表, 1, $E361) ), "" )</f>
        <v/>
      </c>
      <c r="AA361" s="380" t="str" cm="1">
        <f t="array" ref="AA361" xml:space="preserve"> IFERROR( IF( INDEX(聲母資料表, $M361, AA$5)=0, "", INDEX(聲母資料表, $M361, AA$5) ), "")</f>
        <v/>
      </c>
      <c r="AB361" s="380" t="str" cm="1">
        <f t="array" ref="AB361" xml:space="preserve"> IFERROR( INDEX(韻母資料表, $N361, AB$5), "" )</f>
        <v>i</v>
      </c>
      <c r="AC361" s="380" t="str">
        <f t="shared" si="81"/>
        <v>i</v>
      </c>
      <c r="AE361" s="380" t="str" cm="1">
        <f t="array" ref="AE361" xml:space="preserve"> IFERROR( IF( INDEX(聲母資料表, $M361, AE$5)=0, "", INDEX(聲母資料表, $M361, AE$5) ), "")</f>
        <v/>
      </c>
      <c r="AF361" s="380" t="str" cm="1">
        <f t="array" ref="AF361" xml:space="preserve"> IFERROR( INDEX(韻母資料表, $N361, AF$5), "" )</f>
        <v>i</v>
      </c>
      <c r="AG361" s="380" t="str">
        <f t="shared" si="82"/>
        <v>i</v>
      </c>
      <c r="AI361" s="380" t="str" cm="1">
        <f t="array" ref="AI361" xml:space="preserve"> IFERROR( IF( INDEX(聲母資料表, $M361, AI$5)=0, "", INDEX(聲母資料表, $M361, AI$5) ), "")</f>
        <v/>
      </c>
      <c r="AJ361" s="380" t="str" cm="1">
        <f t="array" ref="AJ361" xml:space="preserve"> IFERROR( INDEX(韻母資料表, $N361, AJ$5), "" )</f>
        <v>i</v>
      </c>
      <c r="AK361" s="373" t="str" cm="1">
        <f t="array" ref="AK361" xml:space="preserve"> IFERROR( INDEX(閩拚聲調符號表, $T361, $E361), "" )</f>
        <v>ī</v>
      </c>
      <c r="AL361" s="380" t="str">
        <f t="shared" si="83"/>
        <v>ī</v>
      </c>
    </row>
    <row r="362" spans="1:38">
      <c r="A362" s="333">
        <f t="shared" si="70"/>
        <v>355</v>
      </c>
      <c r="B362" s="334" t="s">
        <v>503</v>
      </c>
      <c r="C362" s="335" t="s">
        <v>299</v>
      </c>
      <c r="D362" s="335" t="s">
        <v>46</v>
      </c>
      <c r="E362" s="336">
        <v>1</v>
      </c>
      <c r="F362" s="400" t="str" cm="1">
        <f t="array" aca="1" ref="F362" ca="1" xml:space="preserve"> IF($D362="", "", $B362 &amp; " (" &amp; INDIRECT(ADDRESS( ROW(), COLUMN() + F$5 )) &amp; ") " )</f>
        <v xml:space="preserve">心 (ㄙㄧㆬ) </v>
      </c>
      <c r="G362" s="337" t="str">
        <f t="shared" si="75"/>
        <v>金一時</v>
      </c>
      <c r="H362" s="394" t="str">
        <f t="shared" si="76"/>
        <v>sim</v>
      </c>
      <c r="I362" s="396" t="str">
        <f t="shared" si="77"/>
        <v>sim</v>
      </c>
      <c r="J362" s="381" t="str">
        <f t="shared" si="78"/>
        <v>sīm</v>
      </c>
      <c r="K362" s="338" t="str">
        <f t="shared" si="79"/>
        <v>ㄙㄧㆬ</v>
      </c>
      <c r="L362" s="349"/>
      <c r="M362" s="350">
        <f t="shared" si="71"/>
        <v>16</v>
      </c>
      <c r="N362" s="350">
        <f t="shared" si="72"/>
        <v>40</v>
      </c>
      <c r="O362" s="351" t="str" cm="1">
        <f t="array" ref="O362" xml:space="preserve"> IFERROR( INDEX(聲母資料表, $M362, O$5), "")</f>
        <v>時</v>
      </c>
      <c r="P362" s="351" t="str" cm="1">
        <f t="array" ref="P362" xml:space="preserve"> IFERROR( INDEX(韻母資料表, $N362, P$5), "")</f>
        <v>金</v>
      </c>
      <c r="Q362" s="352">
        <f t="shared" si="73"/>
        <v>3</v>
      </c>
      <c r="R362" s="395" t="str">
        <f t="shared" si="80"/>
        <v>一</v>
      </c>
      <c r="S362" s="351" t="str" cm="1">
        <f t="array" ref="S362" xml:space="preserve"> IFERROR( INDEX(調符字母, Q362, 1), "")</f>
        <v>i</v>
      </c>
      <c r="T362" s="352">
        <f t="shared" si="74"/>
        <v>3</v>
      </c>
      <c r="U362" s="373" t="str" cm="1">
        <f t="array" ref="U362" xml:space="preserve"> IFERROR( INDEX(聲調對照表, $T362, $E362), "" )</f>
        <v>i</v>
      </c>
      <c r="W362" s="380" t="str" cm="1">
        <f t="array" ref="W362" xml:space="preserve"> IFERROR( IF( INDEX(聲母資料表, $M362, W$5)=0, "", INDEX(聲母資料表, $M362, W$5) ), "")</f>
        <v>ㄙ</v>
      </c>
      <c r="X362" s="380" t="str" cm="1">
        <f t="array" ref="X362" xml:space="preserve"> IFERROR( INDEX(韻母資料表, $N362, X$5), "" )</f>
        <v>ㄧㆬ</v>
      </c>
      <c r="Y362" s="380" t="str" cm="1">
        <f t="array" ref="Y362" xml:space="preserve"> IFERROR( IF($E362="", "", INDEX(方音聲調符號表, 1, $E362) ), "" )</f>
        <v/>
      </c>
      <c r="AA362" s="380" t="str" cm="1">
        <f t="array" ref="AA362" xml:space="preserve"> IFERROR( IF( INDEX(聲母資料表, $M362, AA$5)=0, "", INDEX(聲母資料表, $M362, AA$5) ), "")</f>
        <v>s</v>
      </c>
      <c r="AB362" s="380" t="str" cm="1">
        <f t="array" ref="AB362" xml:space="preserve"> IFERROR( INDEX(韻母資料表, $N362, AB$5), "" )</f>
        <v>im</v>
      </c>
      <c r="AC362" s="380" t="str">
        <f t="shared" si="81"/>
        <v>im</v>
      </c>
      <c r="AE362" s="380" t="str" cm="1">
        <f t="array" ref="AE362" xml:space="preserve"> IFERROR( IF( INDEX(聲母資料表, $M362, AE$5)=0, "", INDEX(聲母資料表, $M362, AE$5) ), "")</f>
        <v>s</v>
      </c>
      <c r="AF362" s="380" t="str" cm="1">
        <f t="array" ref="AF362" xml:space="preserve"> IFERROR( INDEX(韻母資料表, $N362, AF$5), "" )</f>
        <v>im</v>
      </c>
      <c r="AG362" s="380" t="str">
        <f t="shared" si="82"/>
        <v>im</v>
      </c>
      <c r="AI362" s="380" t="str" cm="1">
        <f t="array" ref="AI362" xml:space="preserve"> IFERROR( IF( INDEX(聲母資料表, $M362, AI$5)=0, "", INDEX(聲母資料表, $M362, AI$5) ), "")</f>
        <v>s</v>
      </c>
      <c r="AJ362" s="380" t="str" cm="1">
        <f t="array" ref="AJ362" xml:space="preserve"> IFERROR( INDEX(韻母資料表, $N362, AJ$5), "" )</f>
        <v>im</v>
      </c>
      <c r="AK362" s="373" t="str" cm="1">
        <f t="array" ref="AK362" xml:space="preserve"> IFERROR( INDEX(閩拚聲調符號表, $T362, $E362), "" )</f>
        <v>ī</v>
      </c>
      <c r="AL362" s="380" t="str">
        <f t="shared" si="83"/>
        <v>īm</v>
      </c>
    </row>
    <row r="363" spans="1:38">
      <c r="A363" s="333">
        <f t="shared" si="70"/>
        <v>356</v>
      </c>
      <c r="B363" s="334" t="s">
        <v>303</v>
      </c>
      <c r="C363" s="335"/>
      <c r="D363" s="335"/>
      <c r="E363" s="336"/>
      <c r="F363" s="400" t="str" cm="1">
        <f t="array" aca="1" ref="F363" ca="1" xml:space="preserve"> IF($D363="", "", $B363 &amp; " (" &amp; INDIRECT(ADDRESS( ROW(), COLUMN() + F$5 )) &amp; ") " )</f>
        <v/>
      </c>
      <c r="G363" s="337" t="str">
        <f t="shared" si="75"/>
        <v/>
      </c>
      <c r="H363" s="394" t="str">
        <f t="shared" si="76"/>
        <v/>
      </c>
      <c r="I363" s="396" t="str">
        <f t="shared" si="77"/>
        <v/>
      </c>
      <c r="J363" s="381" t="str">
        <f t="shared" si="78"/>
        <v/>
      </c>
      <c r="K363" s="338" t="str">
        <f t="shared" si="79"/>
        <v/>
      </c>
      <c r="L363" s="349"/>
      <c r="M363" s="350" t="str">
        <f t="shared" si="71"/>
        <v/>
      </c>
      <c r="N363" s="350" t="str">
        <f t="shared" si="72"/>
        <v/>
      </c>
      <c r="O363" s="351" t="str" cm="1">
        <f t="array" ref="O363" xml:space="preserve"> IFERROR( INDEX(聲母資料表, $M363, O$5), "")</f>
        <v/>
      </c>
      <c r="P363" s="351" t="str" cm="1">
        <f t="array" ref="P363" xml:space="preserve"> IFERROR( INDEX(韻母資料表, $N363, P$5), "")</f>
        <v/>
      </c>
      <c r="Q363" s="352" t="str">
        <f t="shared" si="73"/>
        <v/>
      </c>
      <c r="R363" s="395" t="str">
        <f t="shared" si="80"/>
        <v/>
      </c>
      <c r="S363" s="351" t="str" cm="1">
        <f t="array" ref="S363" xml:space="preserve"> IFERROR( INDEX(調符字母, Q363, 1), "")</f>
        <v/>
      </c>
      <c r="T363" s="352" t="str">
        <f t="shared" si="74"/>
        <v/>
      </c>
      <c r="U363" s="373" t="str" cm="1">
        <f t="array" ref="U363" xml:space="preserve"> IFERROR( INDEX(聲調對照表, $T363, $E363), "" )</f>
        <v/>
      </c>
      <c r="W363" s="380" t="str" cm="1">
        <f t="array" ref="W363" xml:space="preserve"> IFERROR( IF( INDEX(聲母資料表, $M363, W$5)=0, "", INDEX(聲母資料表, $M363, W$5) ), "")</f>
        <v/>
      </c>
      <c r="X363" s="380" t="str" cm="1">
        <f t="array" ref="X363" xml:space="preserve"> IFERROR( INDEX(韻母資料表, $N363, X$5), "" )</f>
        <v/>
      </c>
      <c r="Y363" s="380" t="str" cm="1">
        <f t="array" ref="Y363" xml:space="preserve"> IFERROR( IF($E363="", "", INDEX(方音聲調符號表, 1, $E363) ), "" )</f>
        <v/>
      </c>
      <c r="AA363" s="380" t="str" cm="1">
        <f t="array" ref="AA363" xml:space="preserve"> IFERROR( IF( INDEX(聲母資料表, $M363, AA$5)=0, "", INDEX(聲母資料表, $M363, AA$5) ), "")</f>
        <v/>
      </c>
      <c r="AB363" s="380" t="str" cm="1">
        <f t="array" ref="AB363" xml:space="preserve"> IFERROR( INDEX(韻母資料表, $N363, AB$5), "" )</f>
        <v/>
      </c>
      <c r="AC363" s="380" t="str">
        <f t="shared" si="81"/>
        <v/>
      </c>
      <c r="AE363" s="380" t="str" cm="1">
        <f t="array" ref="AE363" xml:space="preserve"> IFERROR( IF( INDEX(聲母資料表, $M363, AE$5)=0, "", INDEX(聲母資料表, $M363, AE$5) ), "")</f>
        <v/>
      </c>
      <c r="AF363" s="380" t="str" cm="1">
        <f t="array" ref="AF363" xml:space="preserve"> IFERROR( INDEX(韻母資料表, $N363, AF$5), "" )</f>
        <v/>
      </c>
      <c r="AG363" s="380" t="str">
        <f t="shared" si="82"/>
        <v/>
      </c>
      <c r="AI363" s="380" t="str" cm="1">
        <f t="array" ref="AI363" xml:space="preserve"> IFERROR( IF( INDEX(聲母資料表, $M363, AI$5)=0, "", INDEX(聲母資料表, $M363, AI$5) ), "")</f>
        <v/>
      </c>
      <c r="AJ363" s="380" t="str" cm="1">
        <f t="array" ref="AJ363" xml:space="preserve"> IFERROR( INDEX(韻母資料表, $N363, AJ$5), "" )</f>
        <v/>
      </c>
      <c r="AK363" s="373" t="str" cm="1">
        <f t="array" ref="AK363" xml:space="preserve"> IFERROR( INDEX(閩拚聲調符號表, $T363, $E363), "" )</f>
        <v/>
      </c>
      <c r="AL363" s="380" t="str">
        <f t="shared" si="83"/>
        <v/>
      </c>
    </row>
    <row r="364" spans="1:38">
      <c r="A364" s="333">
        <f t="shared" si="70"/>
        <v>357</v>
      </c>
      <c r="B364" s="334" t="s">
        <v>486</v>
      </c>
      <c r="C364" s="335" t="s">
        <v>326</v>
      </c>
      <c r="D364" s="335" t="s">
        <v>79</v>
      </c>
      <c r="E364" s="336">
        <v>8</v>
      </c>
      <c r="F364" s="400" t="str" cm="1">
        <f t="array" aca="1" ref="F364" ca="1" xml:space="preserve"> IF($D364="", "", $B364 &amp; " (" &amp; INDIRECT(ADDRESS( ROW(), COLUMN() + F$5 )) &amp; ") " )</f>
        <v xml:space="preserve">或 (ㄏㄧㆻ˙) </v>
      </c>
      <c r="G364" s="337" t="str">
        <f t="shared" si="75"/>
        <v>經八喜</v>
      </c>
      <c r="H364" s="394" t="str">
        <f t="shared" si="76"/>
        <v>hik</v>
      </c>
      <c r="I364" s="396" t="str">
        <f t="shared" si="77"/>
        <v>hik</v>
      </c>
      <c r="J364" s="381" t="str">
        <f t="shared" si="78"/>
        <v>hik</v>
      </c>
      <c r="K364" s="338" t="str">
        <f t="shared" si="79"/>
        <v>ㄏㄧㆻ˙</v>
      </c>
      <c r="L364" s="349"/>
      <c r="M364" s="350">
        <f t="shared" si="71"/>
        <v>21</v>
      </c>
      <c r="N364" s="350">
        <f t="shared" si="72"/>
        <v>45</v>
      </c>
      <c r="O364" s="351" t="str" cm="1">
        <f t="array" ref="O364" xml:space="preserve"> IFERROR( INDEX(聲母資料表, $M364, O$5), "")</f>
        <v>喜</v>
      </c>
      <c r="P364" s="351" t="str" cm="1">
        <f t="array" ref="P364" xml:space="preserve"> IFERROR( INDEX(韻母資料表, $N364, P$5), "")</f>
        <v>經</v>
      </c>
      <c r="Q364" s="352">
        <f t="shared" si="73"/>
        <v>9</v>
      </c>
      <c r="R364" s="395" t="str">
        <f t="shared" si="80"/>
        <v>八</v>
      </c>
      <c r="S364" s="351" t="str" cm="1">
        <f t="array" ref="S364" xml:space="preserve"> IFERROR( INDEX(調符字母, Q364, 1), "")</f>
        <v>e</v>
      </c>
      <c r="T364" s="352">
        <f t="shared" si="74"/>
        <v>2</v>
      </c>
      <c r="U364" s="373" t="str" cm="1">
        <f t="array" ref="U364" xml:space="preserve"> IFERROR( INDEX(聲調對照表, $T364, $E364), "" )</f>
        <v>e̍</v>
      </c>
      <c r="W364" s="380" t="str" cm="1">
        <f t="array" ref="W364" xml:space="preserve"> IFERROR( IF( INDEX(聲母資料表, $M364, W$5)=0, "", INDEX(聲母資料表, $M364, W$5) ), "")</f>
        <v>ㄏ</v>
      </c>
      <c r="X364" s="380" t="str" cm="1">
        <f t="array" ref="X364" xml:space="preserve"> IFERROR( INDEX(韻母資料表, $N364, X$5), "" )</f>
        <v>ㄧㆻ</v>
      </c>
      <c r="Y364" s="380" t="str" cm="1">
        <f t="array" ref="Y364" xml:space="preserve"> IFERROR( IF($E364="", "", INDEX(方音聲調符號表, 1, $E364) ), "" )</f>
        <v>˙</v>
      </c>
      <c r="AA364" s="380" t="str" cm="1">
        <f t="array" ref="AA364" xml:space="preserve"> IFERROR( IF( INDEX(聲母資料表, $M364, AA$5)=0, "", INDEX(聲母資料表, $M364, AA$5) ), "")</f>
        <v>h</v>
      </c>
      <c r="AB364" s="380" t="str" cm="1">
        <f t="array" ref="AB364" xml:space="preserve"> IFERROR( INDEX(韻母資料表, $N364, AB$5), "" )</f>
        <v>ik</v>
      </c>
      <c r="AC364" s="380" t="str">
        <f t="shared" si="81"/>
        <v>ik</v>
      </c>
      <c r="AE364" s="380" t="str" cm="1">
        <f t="array" ref="AE364" xml:space="preserve"> IFERROR( IF( INDEX(聲母資料表, $M364, AE$5)=0, "", INDEX(聲母資料表, $M364, AE$5) ), "")</f>
        <v>h</v>
      </c>
      <c r="AF364" s="380" t="str" cm="1">
        <f t="array" ref="AF364" xml:space="preserve"> IFERROR( INDEX(韻母資料表, $N364, AF$5), "" )</f>
        <v>ik</v>
      </c>
      <c r="AG364" s="380" t="str">
        <f t="shared" si="82"/>
        <v>ik</v>
      </c>
      <c r="AI364" s="380" t="str" cm="1">
        <f t="array" ref="AI364" xml:space="preserve"> IFERROR( IF( INDEX(聲母資料表, $M364, AI$5)=0, "", INDEX(聲母資料表, $M364, AI$5) ), "")</f>
        <v>h</v>
      </c>
      <c r="AJ364" s="380" t="str" cm="1">
        <f t="array" ref="AJ364" xml:space="preserve"> IFERROR( INDEX(韻母資料表, $N364, AJ$5), "" )</f>
        <v>ik</v>
      </c>
      <c r="AK364" s="373" t="str" cm="1">
        <f t="array" ref="AK364" xml:space="preserve"> IFERROR( INDEX(閩拚聲調符號表, $T364, $E364), "" )</f>
        <v>é</v>
      </c>
      <c r="AL364" s="380" t="str">
        <f t="shared" si="83"/>
        <v>ik</v>
      </c>
    </row>
    <row r="365" spans="1:38">
      <c r="A365" s="333">
        <f t="shared" si="70"/>
        <v>358</v>
      </c>
      <c r="B365" s="334" t="s">
        <v>406</v>
      </c>
      <c r="C365" s="335" t="s">
        <v>317</v>
      </c>
      <c r="D365" s="335" t="s">
        <v>49</v>
      </c>
      <c r="E365" s="336">
        <v>7</v>
      </c>
      <c r="F365" s="400" t="str" cm="1">
        <f t="array" aca="1" ref="F365" ca="1" xml:space="preserve"> IF($D365="", "", $B365 &amp; " (" &amp; INDIRECT(ADDRESS( ROW(), COLUMN() + F$5 )) &amp; ") " )</f>
        <v xml:space="preserve">異 (ㄧ˫) </v>
      </c>
      <c r="G365" s="337" t="str">
        <f t="shared" si="75"/>
        <v>居七英</v>
      </c>
      <c r="H365" s="394" t="str">
        <f t="shared" si="76"/>
        <v>ī</v>
      </c>
      <c r="I365" s="396" t="str">
        <f t="shared" si="77"/>
        <v>ī</v>
      </c>
      <c r="J365" s="381" t="str">
        <f t="shared" si="78"/>
        <v>ī</v>
      </c>
      <c r="K365" s="338" t="str">
        <f t="shared" si="79"/>
        <v>ㄧ˫</v>
      </c>
      <c r="L365" s="349"/>
      <c r="M365" s="350">
        <f t="shared" si="71"/>
        <v>22</v>
      </c>
      <c r="N365" s="350">
        <f t="shared" si="72"/>
        <v>23</v>
      </c>
      <c r="O365" s="351" t="str" cm="1">
        <f t="array" ref="O365" xml:space="preserve"> IFERROR( INDEX(聲母資料表, $M365, O$5), "")</f>
        <v>英</v>
      </c>
      <c r="P365" s="351" t="str" cm="1">
        <f t="array" ref="P365" xml:space="preserve"> IFERROR( INDEX(韻母資料表, $N365, P$5), "")</f>
        <v>居</v>
      </c>
      <c r="Q365" s="352">
        <f t="shared" si="73"/>
        <v>29</v>
      </c>
      <c r="R365" s="395" t="str">
        <f t="shared" si="80"/>
        <v>七</v>
      </c>
      <c r="S365" s="351" t="str" cm="1">
        <f t="array" ref="S365" xml:space="preserve"> IFERROR( INDEX(調符字母, Q365, 1), "")</f>
        <v>i</v>
      </c>
      <c r="T365" s="352">
        <f t="shared" si="74"/>
        <v>3</v>
      </c>
      <c r="U365" s="373" t="str" cm="1">
        <f t="array" ref="U365" xml:space="preserve"> IFERROR( INDEX(聲調對照表, $T365, $E365), "" )</f>
        <v>ī</v>
      </c>
      <c r="W365" s="380" t="str" cm="1">
        <f t="array" ref="W365" xml:space="preserve"> IFERROR( IF( INDEX(聲母資料表, $M365, W$5)=0, "", INDEX(聲母資料表, $M365, W$5) ), "")</f>
        <v/>
      </c>
      <c r="X365" s="380" t="str" cm="1">
        <f t="array" ref="X365" xml:space="preserve"> IFERROR( INDEX(韻母資料表, $N365, X$5), "" )</f>
        <v>ㄧ</v>
      </c>
      <c r="Y365" s="380" t="str" cm="1">
        <f t="array" ref="Y365" xml:space="preserve"> IFERROR( IF($E365="", "", INDEX(方音聲調符號表, 1, $E365) ), "" )</f>
        <v>˫</v>
      </c>
      <c r="AA365" s="380" t="str" cm="1">
        <f t="array" ref="AA365" xml:space="preserve"> IFERROR( IF( INDEX(聲母資料表, $M365, AA$5)=0, "", INDEX(聲母資料表, $M365, AA$5) ), "")</f>
        <v xml:space="preserve"> </v>
      </c>
      <c r="AB365" s="380" t="str" cm="1">
        <f t="array" ref="AB365" xml:space="preserve"> IFERROR( INDEX(韻母資料表, $N365, AB$5), "" )</f>
        <v>i</v>
      </c>
      <c r="AC365" s="380" t="str">
        <f t="shared" si="81"/>
        <v>ī</v>
      </c>
      <c r="AE365" s="380" t="str" cm="1">
        <f t="array" ref="AE365" xml:space="preserve"> IFERROR( IF( INDEX(聲母資料表, $M365, AE$5)=0, "", INDEX(聲母資料表, $M365, AE$5) ), "")</f>
        <v xml:space="preserve"> </v>
      </c>
      <c r="AF365" s="380" t="str" cm="1">
        <f t="array" ref="AF365" xml:space="preserve"> IFERROR( INDEX(韻母資料表, $N365, AF$5), "" )</f>
        <v>i</v>
      </c>
      <c r="AG365" s="380" t="str">
        <f t="shared" si="82"/>
        <v>ī</v>
      </c>
      <c r="AI365" s="380" t="str" cm="1">
        <f t="array" ref="AI365" xml:space="preserve"> IFERROR( IF( INDEX(聲母資料表, $M365, AI$5)=0, "", INDEX(聲母資料表, $M365, AI$5) ), "")</f>
        <v/>
      </c>
      <c r="AJ365" s="380" t="str" cm="1">
        <f t="array" ref="AJ365" xml:space="preserve"> IFERROR( INDEX(韻母資料表, $N365, AJ$5), "" )</f>
        <v>i</v>
      </c>
      <c r="AK365" s="373" t="str" cm="1">
        <f t="array" ref="AK365" xml:space="preserve"> IFERROR( INDEX(閩拚聲調符號表, $T365, $E365), "" )</f>
        <v>ī</v>
      </c>
      <c r="AL365" s="380" t="str">
        <f t="shared" si="83"/>
        <v>ī</v>
      </c>
    </row>
    <row r="366" spans="1:38">
      <c r="A366" s="333">
        <f t="shared" si="70"/>
        <v>359</v>
      </c>
      <c r="B366" s="334" t="s">
        <v>521</v>
      </c>
      <c r="C366" s="335" t="s">
        <v>324</v>
      </c>
      <c r="D366" s="335" t="s">
        <v>49</v>
      </c>
      <c r="E366" s="336">
        <v>7</v>
      </c>
      <c r="F366" s="400" t="str" cm="1">
        <f t="array" aca="1" ref="F366" ca="1" xml:space="preserve"> IF($D366="", "", $B366 &amp; " (" &amp; INDIRECT(ADDRESS( ROW(), COLUMN() + F$5 )) &amp; ") " )</f>
        <v xml:space="preserve">二 (ㄧ˫) </v>
      </c>
      <c r="G366" s="337" t="str">
        <f t="shared" si="75"/>
        <v>居七</v>
      </c>
      <c r="H366" s="394" t="str">
        <f t="shared" si="76"/>
        <v>ī</v>
      </c>
      <c r="I366" s="396" t="str">
        <f t="shared" si="77"/>
        <v>ī</v>
      </c>
      <c r="J366" s="381" t="str">
        <f t="shared" si="78"/>
        <v>ī</v>
      </c>
      <c r="K366" s="338" t="str">
        <f t="shared" si="79"/>
        <v>ㄧ˫</v>
      </c>
      <c r="L366" s="349"/>
      <c r="M366" s="350" t="str">
        <f t="shared" si="71"/>
        <v/>
      </c>
      <c r="N366" s="350">
        <f t="shared" si="72"/>
        <v>23</v>
      </c>
      <c r="O366" s="351" t="str" cm="1">
        <f t="array" ref="O366" xml:space="preserve"> IFERROR( INDEX(聲母資料表, $M366, O$5), "")</f>
        <v/>
      </c>
      <c r="P366" s="351" t="str" cm="1">
        <f t="array" ref="P366" xml:space="preserve"> IFERROR( INDEX(韻母資料表, $N366, P$5), "")</f>
        <v>居</v>
      </c>
      <c r="Q366" s="352">
        <f t="shared" si="73"/>
        <v>29</v>
      </c>
      <c r="R366" s="395" t="str">
        <f t="shared" si="80"/>
        <v>七</v>
      </c>
      <c r="S366" s="351" t="str" cm="1">
        <f t="array" ref="S366" xml:space="preserve"> IFERROR( INDEX(調符字母, Q366, 1), "")</f>
        <v>i</v>
      </c>
      <c r="T366" s="352">
        <f t="shared" si="74"/>
        <v>3</v>
      </c>
      <c r="U366" s="373" t="str" cm="1">
        <f t="array" ref="U366" xml:space="preserve"> IFERROR( INDEX(聲調對照表, $T366, $E366), "" )</f>
        <v>ī</v>
      </c>
      <c r="W366" s="380" t="str" cm="1">
        <f t="array" ref="W366" xml:space="preserve"> IFERROR( IF( INDEX(聲母資料表, $M366, W$5)=0, "", INDEX(聲母資料表, $M366, W$5) ), "")</f>
        <v/>
      </c>
      <c r="X366" s="380" t="str" cm="1">
        <f t="array" ref="X366" xml:space="preserve"> IFERROR( INDEX(韻母資料表, $N366, X$5), "" )</f>
        <v>ㄧ</v>
      </c>
      <c r="Y366" s="380" t="str" cm="1">
        <f t="array" ref="Y366" xml:space="preserve"> IFERROR( IF($E366="", "", INDEX(方音聲調符號表, 1, $E366) ), "" )</f>
        <v>˫</v>
      </c>
      <c r="AA366" s="380" t="str" cm="1">
        <f t="array" ref="AA366" xml:space="preserve"> IFERROR( IF( INDEX(聲母資料表, $M366, AA$5)=0, "", INDEX(聲母資料表, $M366, AA$5) ), "")</f>
        <v/>
      </c>
      <c r="AB366" s="380" t="str" cm="1">
        <f t="array" ref="AB366" xml:space="preserve"> IFERROR( INDEX(韻母資料表, $N366, AB$5), "" )</f>
        <v>i</v>
      </c>
      <c r="AC366" s="380" t="str">
        <f t="shared" si="81"/>
        <v>ī</v>
      </c>
      <c r="AE366" s="380" t="str" cm="1">
        <f t="array" ref="AE366" xml:space="preserve"> IFERROR( IF( INDEX(聲母資料表, $M366, AE$5)=0, "", INDEX(聲母資料表, $M366, AE$5) ), "")</f>
        <v/>
      </c>
      <c r="AF366" s="380" t="str" cm="1">
        <f t="array" ref="AF366" xml:space="preserve"> IFERROR( INDEX(韻母資料表, $N366, AF$5), "" )</f>
        <v>i</v>
      </c>
      <c r="AG366" s="380" t="str">
        <f t="shared" si="82"/>
        <v>ī</v>
      </c>
      <c r="AI366" s="380" t="str" cm="1">
        <f t="array" ref="AI366" xml:space="preserve"> IFERROR( IF( INDEX(聲母資料表, $M366, AI$5)=0, "", INDEX(聲母資料表, $M366, AI$5) ), "")</f>
        <v/>
      </c>
      <c r="AJ366" s="380" t="str" cm="1">
        <f t="array" ref="AJ366" xml:space="preserve"> IFERROR( INDEX(韻母資料表, $N366, AJ$5), "" )</f>
        <v>i</v>
      </c>
      <c r="AK366" s="373" t="str" cm="1">
        <f t="array" ref="AK366" xml:space="preserve"> IFERROR( INDEX(閩拚聲調符號表, $T366, $E366), "" )</f>
        <v>ī</v>
      </c>
      <c r="AL366" s="380" t="str">
        <f t="shared" si="83"/>
        <v>ī</v>
      </c>
    </row>
    <row r="367" spans="1:38">
      <c r="A367" s="333">
        <f t="shared" si="70"/>
        <v>360</v>
      </c>
      <c r="B367" s="334" t="s">
        <v>462</v>
      </c>
      <c r="C367" s="335" t="s">
        <v>307</v>
      </c>
      <c r="D367" s="335" t="s">
        <v>140</v>
      </c>
      <c r="E367" s="336">
        <v>2</v>
      </c>
      <c r="F367" s="400" t="str" cm="1">
        <f t="array" aca="1" ref="F367" ca="1" xml:space="preserve"> IF($D367="", "", $B367 &amp; " (" &amp; INDIRECT(ADDRESS( ROW(), COLUMN() + F$5 )) &amp; ") " )</f>
        <v xml:space="preserve">者 (ㄧㄚˋ) </v>
      </c>
      <c r="G367" s="337" t="str">
        <f t="shared" si="75"/>
        <v>迦二</v>
      </c>
      <c r="H367" s="394" t="str">
        <f t="shared" si="76"/>
        <v>iá</v>
      </c>
      <c r="I367" s="396" t="str">
        <f t="shared" si="77"/>
        <v>iá</v>
      </c>
      <c r="J367" s="381" t="str">
        <f t="shared" si="78"/>
        <v>iá</v>
      </c>
      <c r="K367" s="338" t="str">
        <f t="shared" si="79"/>
        <v>ㄧㄚˋ</v>
      </c>
      <c r="L367" s="349"/>
      <c r="M367" s="350" t="str">
        <f t="shared" si="71"/>
        <v/>
      </c>
      <c r="N367" s="350">
        <f t="shared" si="72"/>
        <v>27</v>
      </c>
      <c r="O367" s="351" t="str" cm="1">
        <f t="array" ref="O367" xml:space="preserve"> IFERROR( INDEX(聲母資料表, $M367, O$5), "")</f>
        <v/>
      </c>
      <c r="P367" s="351" t="str" cm="1">
        <f t="array" ref="P367" xml:space="preserve"> IFERROR( INDEX(韻母資料表, $N367, P$5), "")</f>
        <v>迦</v>
      </c>
      <c r="Q367" s="352">
        <f t="shared" si="73"/>
        <v>24</v>
      </c>
      <c r="R367" s="395" t="str">
        <f t="shared" si="80"/>
        <v>二</v>
      </c>
      <c r="S367" s="351" t="str" cm="1">
        <f t="array" ref="S367" xml:space="preserve"> IFERROR( INDEX(調符字母, Q367, 1), "")</f>
        <v>a</v>
      </c>
      <c r="T367" s="352">
        <f t="shared" si="74"/>
        <v>1</v>
      </c>
      <c r="U367" s="373" t="str" cm="1">
        <f t="array" ref="U367" xml:space="preserve"> IFERROR( INDEX(聲調對照表, $T367, $E367), "" )</f>
        <v>á</v>
      </c>
      <c r="W367" s="380" t="str" cm="1">
        <f t="array" ref="W367" xml:space="preserve"> IFERROR( IF( INDEX(聲母資料表, $M367, W$5)=0, "", INDEX(聲母資料表, $M367, W$5) ), "")</f>
        <v/>
      </c>
      <c r="X367" s="380" t="str" cm="1">
        <f t="array" ref="X367" xml:space="preserve"> IFERROR( INDEX(韻母資料表, $N367, X$5), "" )</f>
        <v>ㄧㄚ</v>
      </c>
      <c r="Y367" s="380" t="str" cm="1">
        <f t="array" ref="Y367" xml:space="preserve"> IFERROR( IF($E367="", "", INDEX(方音聲調符號表, 1, $E367) ), "" )</f>
        <v>ˋ</v>
      </c>
      <c r="AA367" s="380" t="str" cm="1">
        <f t="array" ref="AA367" xml:space="preserve"> IFERROR( IF( INDEX(聲母資料表, $M367, AA$5)=0, "", INDEX(聲母資料表, $M367, AA$5) ), "")</f>
        <v/>
      </c>
      <c r="AB367" s="380" t="str" cm="1">
        <f t="array" ref="AB367" xml:space="preserve"> IFERROR( INDEX(韻母資料表, $N367, AB$5), "" )</f>
        <v>ia</v>
      </c>
      <c r="AC367" s="380" t="str">
        <f t="shared" si="81"/>
        <v>iá</v>
      </c>
      <c r="AE367" s="380" t="str" cm="1">
        <f t="array" ref="AE367" xml:space="preserve"> IFERROR( IF( INDEX(聲母資料表, $M367, AE$5)=0, "", INDEX(聲母資料表, $M367, AE$5) ), "")</f>
        <v/>
      </c>
      <c r="AF367" s="380" t="str" cm="1">
        <f t="array" ref="AF367" xml:space="preserve"> IFERROR( INDEX(韻母資料表, $N367, AF$5), "" )</f>
        <v>ia</v>
      </c>
      <c r="AG367" s="380" t="str">
        <f t="shared" si="82"/>
        <v>iá</v>
      </c>
      <c r="AI367" s="380" t="str" cm="1">
        <f t="array" ref="AI367" xml:space="preserve"> IFERROR( IF( INDEX(聲母資料表, $M367, AI$5)=0, "", INDEX(聲母資料表, $M367, AI$5) ), "")</f>
        <v/>
      </c>
      <c r="AJ367" s="380" t="str" cm="1">
        <f t="array" ref="AJ367" xml:space="preserve"> IFERROR( INDEX(韻母資料表, $N367, AJ$5), "" )</f>
        <v>ia</v>
      </c>
      <c r="AK367" s="373" t="str" cm="1">
        <f t="array" ref="AK367" xml:space="preserve"> IFERROR( INDEX(閩拚聲調符號表, $T367, $E367), "" )</f>
        <v>á</v>
      </c>
      <c r="AL367" s="380" t="str">
        <f t="shared" si="83"/>
        <v>iá</v>
      </c>
    </row>
    <row r="368" spans="1:38">
      <c r="A368" s="333">
        <f t="shared" si="70"/>
        <v>361</v>
      </c>
      <c r="B368" s="334" t="s">
        <v>351</v>
      </c>
      <c r="C368" s="335" t="s">
        <v>307</v>
      </c>
      <c r="D368" s="335" t="s">
        <v>49</v>
      </c>
      <c r="E368" s="336">
        <v>1</v>
      </c>
      <c r="F368" s="400" t="str" cm="1">
        <f t="array" aca="1" ref="F368" ca="1" xml:space="preserve"> IF($D368="", "", $B368 &amp; " (" &amp; INDIRECT(ADDRESS( ROW(), COLUMN() + F$5 )) &amp; ") " )</f>
        <v xml:space="preserve">之 (ㄧ) </v>
      </c>
      <c r="G368" s="337" t="str">
        <f t="shared" si="75"/>
        <v>居一</v>
      </c>
      <c r="H368" s="394" t="str">
        <f t="shared" si="76"/>
        <v>i</v>
      </c>
      <c r="I368" s="396" t="str">
        <f t="shared" si="77"/>
        <v>i</v>
      </c>
      <c r="J368" s="381" t="str">
        <f t="shared" si="78"/>
        <v>ī</v>
      </c>
      <c r="K368" s="338" t="str">
        <f t="shared" si="79"/>
        <v>ㄧ</v>
      </c>
      <c r="L368" s="349"/>
      <c r="M368" s="350" t="str">
        <f t="shared" si="71"/>
        <v/>
      </c>
      <c r="N368" s="350">
        <f t="shared" si="72"/>
        <v>23</v>
      </c>
      <c r="O368" s="351" t="str" cm="1">
        <f t="array" ref="O368" xml:space="preserve"> IFERROR( INDEX(聲母資料表, $M368, O$5), "")</f>
        <v/>
      </c>
      <c r="P368" s="351" t="str" cm="1">
        <f t="array" ref="P368" xml:space="preserve"> IFERROR( INDEX(韻母資料表, $N368, P$5), "")</f>
        <v>居</v>
      </c>
      <c r="Q368" s="352">
        <f t="shared" si="73"/>
        <v>29</v>
      </c>
      <c r="R368" s="395" t="str">
        <f t="shared" si="80"/>
        <v>一</v>
      </c>
      <c r="S368" s="351" t="str" cm="1">
        <f t="array" ref="S368" xml:space="preserve"> IFERROR( INDEX(調符字母, Q368, 1), "")</f>
        <v>i</v>
      </c>
      <c r="T368" s="352">
        <f t="shared" si="74"/>
        <v>3</v>
      </c>
      <c r="U368" s="373" t="str" cm="1">
        <f t="array" ref="U368" xml:space="preserve"> IFERROR( INDEX(聲調對照表, $T368, $E368), "" )</f>
        <v>i</v>
      </c>
      <c r="W368" s="380" t="str" cm="1">
        <f t="array" ref="W368" xml:space="preserve"> IFERROR( IF( INDEX(聲母資料表, $M368, W$5)=0, "", INDEX(聲母資料表, $M368, W$5) ), "")</f>
        <v/>
      </c>
      <c r="X368" s="380" t="str" cm="1">
        <f t="array" ref="X368" xml:space="preserve"> IFERROR( INDEX(韻母資料表, $N368, X$5), "" )</f>
        <v>ㄧ</v>
      </c>
      <c r="Y368" s="380" t="str" cm="1">
        <f t="array" ref="Y368" xml:space="preserve"> IFERROR( IF($E368="", "", INDEX(方音聲調符號表, 1, $E368) ), "" )</f>
        <v/>
      </c>
      <c r="AA368" s="380" t="str" cm="1">
        <f t="array" ref="AA368" xml:space="preserve"> IFERROR( IF( INDEX(聲母資料表, $M368, AA$5)=0, "", INDEX(聲母資料表, $M368, AA$5) ), "")</f>
        <v/>
      </c>
      <c r="AB368" s="380" t="str" cm="1">
        <f t="array" ref="AB368" xml:space="preserve"> IFERROR( INDEX(韻母資料表, $N368, AB$5), "" )</f>
        <v>i</v>
      </c>
      <c r="AC368" s="380" t="str">
        <f t="shared" si="81"/>
        <v>i</v>
      </c>
      <c r="AE368" s="380" t="str" cm="1">
        <f t="array" ref="AE368" xml:space="preserve"> IFERROR( IF( INDEX(聲母資料表, $M368, AE$5)=0, "", INDEX(聲母資料表, $M368, AE$5) ), "")</f>
        <v/>
      </c>
      <c r="AF368" s="380" t="str" cm="1">
        <f t="array" ref="AF368" xml:space="preserve"> IFERROR( INDEX(韻母資料表, $N368, AF$5), "" )</f>
        <v>i</v>
      </c>
      <c r="AG368" s="380" t="str">
        <f t="shared" si="82"/>
        <v>i</v>
      </c>
      <c r="AI368" s="380" t="str" cm="1">
        <f t="array" ref="AI368" xml:space="preserve"> IFERROR( IF( INDEX(聲母資料表, $M368, AI$5)=0, "", INDEX(聲母資料表, $M368, AI$5) ), "")</f>
        <v/>
      </c>
      <c r="AJ368" s="380" t="str" cm="1">
        <f t="array" ref="AJ368" xml:space="preserve"> IFERROR( INDEX(韻母資料表, $N368, AJ$5), "" )</f>
        <v>i</v>
      </c>
      <c r="AK368" s="373" t="str" cm="1">
        <f t="array" ref="AK368" xml:space="preserve"> IFERROR( INDEX(閩拚聲調符號表, $T368, $E368), "" )</f>
        <v>ī</v>
      </c>
      <c r="AL368" s="380" t="str">
        <f t="shared" si="83"/>
        <v>ī</v>
      </c>
    </row>
    <row r="369" spans="1:38">
      <c r="A369" s="333">
        <f t="shared" si="70"/>
        <v>362</v>
      </c>
      <c r="B369" s="334" t="s">
        <v>522</v>
      </c>
      <c r="C369" s="335" t="s">
        <v>317</v>
      </c>
      <c r="D369" s="335" t="s">
        <v>52</v>
      </c>
      <c r="E369" s="336">
        <v>5</v>
      </c>
      <c r="F369" s="400" t="str" cm="1">
        <f t="array" aca="1" ref="F369" ca="1" xml:space="preserve"> IF($D369="", "", $B369 &amp; " (" &amp; INDIRECT(ADDRESS( ROW(), COLUMN() + F$5 )) &amp; ") " )</f>
        <v xml:space="preserve">爲 (ㄨㄧˊ) </v>
      </c>
      <c r="G369" s="337" t="str">
        <f t="shared" si="75"/>
        <v>規五英</v>
      </c>
      <c r="H369" s="394" t="str">
        <f t="shared" si="76"/>
        <v>ûi</v>
      </c>
      <c r="I369" s="396" t="str">
        <f t="shared" si="77"/>
        <v>ûi</v>
      </c>
      <c r="J369" s="381" t="str">
        <f t="shared" si="78"/>
        <v>ùi</v>
      </c>
      <c r="K369" s="338" t="str">
        <f t="shared" si="79"/>
        <v>ㄨㄧˊ</v>
      </c>
      <c r="L369" s="349"/>
      <c r="M369" s="350">
        <f t="shared" si="71"/>
        <v>22</v>
      </c>
      <c r="N369" s="350">
        <f t="shared" si="72"/>
        <v>82</v>
      </c>
      <c r="O369" s="351" t="str" cm="1">
        <f t="array" ref="O369" xml:space="preserve"> IFERROR( INDEX(聲母資料表, $M369, O$5), "")</f>
        <v>英</v>
      </c>
      <c r="P369" s="351" t="str" cm="1">
        <f t="array" ref="P369" xml:space="preserve"> IFERROR( INDEX(韻母資料表, $N369, P$5), "")</f>
        <v>規</v>
      </c>
      <c r="Q369" s="352">
        <f t="shared" si="73"/>
        <v>4</v>
      </c>
      <c r="R369" s="395" t="str">
        <f t="shared" si="80"/>
        <v>五</v>
      </c>
      <c r="S369" s="351" t="str" cm="1">
        <f t="array" ref="S369" xml:space="preserve"> IFERROR( INDEX(調符字母, Q369, 1), "")</f>
        <v>u</v>
      </c>
      <c r="T369" s="352">
        <f t="shared" si="74"/>
        <v>6</v>
      </c>
      <c r="U369" s="373" t="str" cm="1">
        <f t="array" ref="U369" xml:space="preserve"> IFERROR( INDEX(聲調對照表, $T369, $E369), "" )</f>
        <v>û</v>
      </c>
      <c r="W369" s="380" t="str" cm="1">
        <f t="array" ref="W369" xml:space="preserve"> IFERROR( IF( INDEX(聲母資料表, $M369, W$5)=0, "", INDEX(聲母資料表, $M369, W$5) ), "")</f>
        <v/>
      </c>
      <c r="X369" s="380" t="str" cm="1">
        <f t="array" ref="X369" xml:space="preserve"> IFERROR( INDEX(韻母資料表, $N369, X$5), "" )</f>
        <v>ㄨㄧ</v>
      </c>
      <c r="Y369" s="380" t="str" cm="1">
        <f t="array" ref="Y369" xml:space="preserve"> IFERROR( IF($E369="", "", INDEX(方音聲調符號表, 1, $E369) ), "" )</f>
        <v>ˊ</v>
      </c>
      <c r="AA369" s="380" t="str" cm="1">
        <f t="array" ref="AA369" xml:space="preserve"> IFERROR( IF( INDEX(聲母資料表, $M369, AA$5)=0, "", INDEX(聲母資料表, $M369, AA$5) ), "")</f>
        <v xml:space="preserve"> </v>
      </c>
      <c r="AB369" s="380" t="str" cm="1">
        <f t="array" ref="AB369" xml:space="preserve"> IFERROR( INDEX(韻母資料表, $N369, AB$5), "" )</f>
        <v>ui</v>
      </c>
      <c r="AC369" s="380" t="str">
        <f t="shared" si="81"/>
        <v>ûi</v>
      </c>
      <c r="AE369" s="380" t="str" cm="1">
        <f t="array" ref="AE369" xml:space="preserve"> IFERROR( IF( INDEX(聲母資料表, $M369, AE$5)=0, "", INDEX(聲母資料表, $M369, AE$5) ), "")</f>
        <v xml:space="preserve"> </v>
      </c>
      <c r="AF369" s="380" t="str" cm="1">
        <f t="array" ref="AF369" xml:space="preserve"> IFERROR( INDEX(韻母資料表, $N369, AF$5), "" )</f>
        <v>ui</v>
      </c>
      <c r="AG369" s="380" t="str">
        <f t="shared" si="82"/>
        <v>ûi</v>
      </c>
      <c r="AI369" s="380" t="str" cm="1">
        <f t="array" ref="AI369" xml:space="preserve"> IFERROR( IF( INDEX(聲母資料表, $M369, AI$5)=0, "", INDEX(聲母資料表, $M369, AI$5) ), "")</f>
        <v/>
      </c>
      <c r="AJ369" s="380" t="str" cm="1">
        <f t="array" ref="AJ369" xml:space="preserve"> IFERROR( INDEX(韻母資料表, $N369, AJ$5), "" )</f>
        <v>ui</v>
      </c>
      <c r="AK369" s="373" t="str" cm="1">
        <f t="array" ref="AK369" xml:space="preserve"> IFERROR( INDEX(閩拚聲調符號表, $T369, $E369), "" )</f>
        <v>ù</v>
      </c>
      <c r="AL369" s="380" t="str">
        <f t="shared" si="83"/>
        <v>ùi</v>
      </c>
    </row>
    <row r="370" spans="1:38">
      <c r="A370" s="333">
        <f t="shared" si="70"/>
        <v>363</v>
      </c>
      <c r="B370" s="334" t="s">
        <v>303</v>
      </c>
      <c r="C370" s="335"/>
      <c r="D370" s="335"/>
      <c r="E370" s="336"/>
      <c r="F370" s="400" t="str" cm="1">
        <f t="array" aca="1" ref="F370" ca="1" xml:space="preserve"> IF($D370="", "", $B370 &amp; " (" &amp; INDIRECT(ADDRESS( ROW(), COLUMN() + F$5 )) &amp; ") " )</f>
        <v/>
      </c>
      <c r="G370" s="337" t="str">
        <f t="shared" si="75"/>
        <v/>
      </c>
      <c r="H370" s="394" t="str">
        <f t="shared" si="76"/>
        <v/>
      </c>
      <c r="I370" s="396" t="str">
        <f t="shared" si="77"/>
        <v/>
      </c>
      <c r="J370" s="381" t="str">
        <f t="shared" si="78"/>
        <v/>
      </c>
      <c r="K370" s="338" t="str">
        <f t="shared" si="79"/>
        <v/>
      </c>
      <c r="L370" s="349"/>
      <c r="M370" s="350" t="str">
        <f t="shared" si="71"/>
        <v/>
      </c>
      <c r="N370" s="350" t="str">
        <f t="shared" si="72"/>
        <v/>
      </c>
      <c r="O370" s="351" t="str" cm="1">
        <f t="array" ref="O370" xml:space="preserve"> IFERROR( INDEX(聲母資料表, $M370, O$5), "")</f>
        <v/>
      </c>
      <c r="P370" s="351" t="str" cm="1">
        <f t="array" ref="P370" xml:space="preserve"> IFERROR( INDEX(韻母資料表, $N370, P$5), "")</f>
        <v/>
      </c>
      <c r="Q370" s="352" t="str">
        <f t="shared" si="73"/>
        <v/>
      </c>
      <c r="R370" s="395" t="str">
        <f t="shared" si="80"/>
        <v/>
      </c>
      <c r="S370" s="351" t="str" cm="1">
        <f t="array" ref="S370" xml:space="preserve"> IFERROR( INDEX(調符字母, Q370, 1), "")</f>
        <v/>
      </c>
      <c r="T370" s="352" t="str">
        <f t="shared" si="74"/>
        <v/>
      </c>
      <c r="U370" s="373" t="str" cm="1">
        <f t="array" ref="U370" xml:space="preserve"> IFERROR( INDEX(聲調對照表, $T370, $E370), "" )</f>
        <v/>
      </c>
      <c r="W370" s="380" t="str" cm="1">
        <f t="array" ref="W370" xml:space="preserve"> IFERROR( IF( INDEX(聲母資料表, $M370, W$5)=0, "", INDEX(聲母資料表, $M370, W$5) ), "")</f>
        <v/>
      </c>
      <c r="X370" s="380" t="str" cm="1">
        <f t="array" ref="X370" xml:space="preserve"> IFERROR( INDEX(韻母資料表, $N370, X$5), "" )</f>
        <v/>
      </c>
      <c r="Y370" s="380" t="str" cm="1">
        <f t="array" ref="Y370" xml:space="preserve"> IFERROR( IF($E370="", "", INDEX(方音聲調符號表, 1, $E370) ), "" )</f>
        <v/>
      </c>
      <c r="AA370" s="380" t="str" cm="1">
        <f t="array" ref="AA370" xml:space="preserve"> IFERROR( IF( INDEX(聲母資料表, $M370, AA$5)=0, "", INDEX(聲母資料表, $M370, AA$5) ), "")</f>
        <v/>
      </c>
      <c r="AB370" s="380" t="str" cm="1">
        <f t="array" ref="AB370" xml:space="preserve"> IFERROR( INDEX(韻母資料表, $N370, AB$5), "" )</f>
        <v/>
      </c>
      <c r="AC370" s="380" t="str">
        <f t="shared" si="81"/>
        <v/>
      </c>
      <c r="AE370" s="380" t="str" cm="1">
        <f t="array" ref="AE370" xml:space="preserve"> IFERROR( IF( INDEX(聲母資料表, $M370, AE$5)=0, "", INDEX(聲母資料表, $M370, AE$5) ), "")</f>
        <v/>
      </c>
      <c r="AF370" s="380" t="str" cm="1">
        <f t="array" ref="AF370" xml:space="preserve"> IFERROR( INDEX(韻母資料表, $N370, AF$5), "" )</f>
        <v/>
      </c>
      <c r="AG370" s="380" t="str">
        <f t="shared" si="82"/>
        <v/>
      </c>
      <c r="AI370" s="380" t="str" cm="1">
        <f t="array" ref="AI370" xml:space="preserve"> IFERROR( IF( INDEX(聲母資料表, $M370, AI$5)=0, "", INDEX(聲母資料表, $M370, AI$5) ), "")</f>
        <v/>
      </c>
      <c r="AJ370" s="380" t="str" cm="1">
        <f t="array" ref="AJ370" xml:space="preserve"> IFERROR( INDEX(韻母資料表, $N370, AJ$5), "" )</f>
        <v/>
      </c>
      <c r="AK370" s="373" t="str" cm="1">
        <f t="array" ref="AK370" xml:space="preserve"> IFERROR( INDEX(閩拚聲調符號表, $T370, $E370), "" )</f>
        <v/>
      </c>
      <c r="AL370" s="380" t="str">
        <f t="shared" si="83"/>
        <v/>
      </c>
    </row>
    <row r="371" spans="1:38">
      <c r="A371" s="333">
        <f t="shared" si="70"/>
        <v>364</v>
      </c>
      <c r="B371" s="334" t="s">
        <v>501</v>
      </c>
      <c r="C371" s="335" t="s">
        <v>326</v>
      </c>
      <c r="D371" s="335" t="s">
        <v>70</v>
      </c>
      <c r="E371" s="336">
        <v>5</v>
      </c>
      <c r="F371" s="400" t="str" cm="1">
        <f t="array" aca="1" ref="F371" ca="1" xml:space="preserve"> IF($D371="", "", $B371 &amp; " (" &amp; INDIRECT(ADDRESS( ROW(), COLUMN() + F$5 )) &amp; ") " )</f>
        <v xml:space="preserve">何 (ㄏㄜˊ) </v>
      </c>
      <c r="G371" s="337" t="str">
        <f t="shared" si="75"/>
        <v>高五喜</v>
      </c>
      <c r="H371" s="394" t="str">
        <f t="shared" si="76"/>
        <v>hô</v>
      </c>
      <c r="I371" s="396" t="str">
        <f t="shared" si="77"/>
        <v>hô</v>
      </c>
      <c r="J371" s="381" t="str">
        <f t="shared" si="78"/>
        <v>hò</v>
      </c>
      <c r="K371" s="338" t="str">
        <f t="shared" si="79"/>
        <v>ㄏㄜˊ</v>
      </c>
      <c r="L371" s="349"/>
      <c r="M371" s="350">
        <f t="shared" si="71"/>
        <v>21</v>
      </c>
      <c r="N371" s="350">
        <f t="shared" si="72"/>
        <v>55</v>
      </c>
      <c r="O371" s="351" t="str" cm="1">
        <f t="array" ref="O371" xml:space="preserve"> IFERROR( INDEX(聲母資料表, $M371, O$5), "")</f>
        <v>喜</v>
      </c>
      <c r="P371" s="351" t="str" cm="1">
        <f t="array" ref="P371" xml:space="preserve"> IFERROR( INDEX(韻母資料表, $N371, P$5), "")</f>
        <v>高</v>
      </c>
      <c r="Q371" s="352">
        <f t="shared" si="73"/>
        <v>15</v>
      </c>
      <c r="R371" s="395" t="str">
        <f t="shared" si="80"/>
        <v>五</v>
      </c>
      <c r="S371" s="351" t="str" cm="1">
        <f t="array" ref="S371" xml:space="preserve"> IFERROR( INDEX(調符字母, Q371, 1), "")</f>
        <v>o</v>
      </c>
      <c r="T371" s="352">
        <f t="shared" si="74"/>
        <v>4</v>
      </c>
      <c r="U371" s="373" t="str" cm="1">
        <f t="array" ref="U371" xml:space="preserve"> IFERROR( INDEX(聲調對照表, $T371, $E371), "" )</f>
        <v>ô</v>
      </c>
      <c r="W371" s="380" t="str" cm="1">
        <f t="array" ref="W371" xml:space="preserve"> IFERROR( IF( INDEX(聲母資料表, $M371, W$5)=0, "", INDEX(聲母資料表, $M371, W$5) ), "")</f>
        <v>ㄏ</v>
      </c>
      <c r="X371" s="380" t="str" cm="1">
        <f t="array" ref="X371" xml:space="preserve"> IFERROR( INDEX(韻母資料表, $N371, X$5), "" )</f>
        <v>ㄜ</v>
      </c>
      <c r="Y371" s="380" t="str" cm="1">
        <f t="array" ref="Y371" xml:space="preserve"> IFERROR( IF($E371="", "", INDEX(方音聲調符號表, 1, $E371) ), "" )</f>
        <v>ˊ</v>
      </c>
      <c r="AA371" s="380" t="str" cm="1">
        <f t="array" ref="AA371" xml:space="preserve"> IFERROR( IF( INDEX(聲母資料表, $M371, AA$5)=0, "", INDEX(聲母資料表, $M371, AA$5) ), "")</f>
        <v>h</v>
      </c>
      <c r="AB371" s="380" t="str" cm="1">
        <f t="array" ref="AB371" xml:space="preserve"> IFERROR( INDEX(韻母資料表, $N371, AB$5), "" )</f>
        <v>o</v>
      </c>
      <c r="AC371" s="380" t="str">
        <f t="shared" si="81"/>
        <v>ô</v>
      </c>
      <c r="AE371" s="380" t="str" cm="1">
        <f t="array" ref="AE371" xml:space="preserve"> IFERROR( IF( INDEX(聲母資料表, $M371, AE$5)=0, "", INDEX(聲母資料表, $M371, AE$5) ), "")</f>
        <v>h</v>
      </c>
      <c r="AF371" s="380" t="str" cm="1">
        <f t="array" ref="AF371" xml:space="preserve"> IFERROR( INDEX(韻母資料表, $N371, AF$5), "" )</f>
        <v>o</v>
      </c>
      <c r="AG371" s="380" t="str">
        <f t="shared" si="82"/>
        <v>ô</v>
      </c>
      <c r="AI371" s="380" t="str" cm="1">
        <f t="array" ref="AI371" xml:space="preserve"> IFERROR( IF( INDEX(聲母資料表, $M371, AI$5)=0, "", INDEX(聲母資料表, $M371, AI$5) ), "")</f>
        <v>h</v>
      </c>
      <c r="AJ371" s="380" t="str" cm="1">
        <f t="array" ref="AJ371" xml:space="preserve"> IFERROR( INDEX(韻母資料表, $N371, AJ$5), "" )</f>
        <v>o</v>
      </c>
      <c r="AK371" s="373" t="str" cm="1">
        <f t="array" ref="AK371" xml:space="preserve"> IFERROR( INDEX(閩拚聲調符號表, $T371, $E371), "" )</f>
        <v>ò</v>
      </c>
      <c r="AL371" s="380" t="str">
        <f t="shared" si="83"/>
        <v>ò</v>
      </c>
    </row>
    <row r="372" spans="1:38">
      <c r="A372" s="333">
        <f t="shared" si="70"/>
        <v>365</v>
      </c>
      <c r="B372" s="334" t="s">
        <v>523</v>
      </c>
      <c r="C372" s="335" t="s">
        <v>307</v>
      </c>
      <c r="D372" s="335" t="s">
        <v>60</v>
      </c>
      <c r="E372" s="336">
        <v>1</v>
      </c>
      <c r="F372" s="400" t="str" cm="1">
        <f t="array" aca="1" ref="F372" ca="1" xml:space="preserve"> IF($D372="", "", $B372 &amp; " (" &amp; INDIRECT(ADDRESS( ROW(), COLUMN() + F$5 )) &amp; ") " )</f>
        <v xml:space="preserve">哉 (ㄞ) </v>
      </c>
      <c r="G372" s="337" t="str">
        <f t="shared" si="75"/>
        <v>皆一</v>
      </c>
      <c r="H372" s="394" t="str">
        <f t="shared" si="76"/>
        <v>ai</v>
      </c>
      <c r="I372" s="396" t="str">
        <f t="shared" si="77"/>
        <v>ai</v>
      </c>
      <c r="J372" s="381" t="str">
        <f t="shared" si="78"/>
        <v>āi</v>
      </c>
      <c r="K372" s="338" t="str">
        <f t="shared" si="79"/>
        <v>ㄞ</v>
      </c>
      <c r="L372" s="349"/>
      <c r="M372" s="350" t="str">
        <f t="shared" si="71"/>
        <v/>
      </c>
      <c r="N372" s="350">
        <f t="shared" si="72"/>
        <v>5</v>
      </c>
      <c r="O372" s="351" t="str" cm="1">
        <f t="array" ref="O372" xml:space="preserve"> IFERROR( INDEX(聲母資料表, $M372, O$5), "")</f>
        <v/>
      </c>
      <c r="P372" s="351" t="str" cm="1">
        <f t="array" ref="P372" xml:space="preserve"> IFERROR( INDEX(韻母資料表, $N372, P$5), "")</f>
        <v>皆</v>
      </c>
      <c r="Q372" s="352">
        <f t="shared" si="73"/>
        <v>16</v>
      </c>
      <c r="R372" s="395" t="str">
        <f t="shared" si="80"/>
        <v>一</v>
      </c>
      <c r="S372" s="351" t="str" cm="1">
        <f t="array" ref="S372" xml:space="preserve"> IFERROR( INDEX(調符字母, Q372, 1), "")</f>
        <v>a</v>
      </c>
      <c r="T372" s="352">
        <f t="shared" si="74"/>
        <v>1</v>
      </c>
      <c r="U372" s="373" t="str" cm="1">
        <f t="array" ref="U372" xml:space="preserve"> IFERROR( INDEX(聲調對照表, $T372, $E372), "" )</f>
        <v>a</v>
      </c>
      <c r="W372" s="380" t="str" cm="1">
        <f t="array" ref="W372" xml:space="preserve"> IFERROR( IF( INDEX(聲母資料表, $M372, W$5)=0, "", INDEX(聲母資料表, $M372, W$5) ), "")</f>
        <v/>
      </c>
      <c r="X372" s="380" t="str" cm="1">
        <f t="array" ref="X372" xml:space="preserve"> IFERROR( INDEX(韻母資料表, $N372, X$5), "" )</f>
        <v>ㄞ</v>
      </c>
      <c r="Y372" s="380" t="str" cm="1">
        <f t="array" ref="Y372" xml:space="preserve"> IFERROR( IF($E372="", "", INDEX(方音聲調符號表, 1, $E372) ), "" )</f>
        <v/>
      </c>
      <c r="AA372" s="380" t="str" cm="1">
        <f t="array" ref="AA372" xml:space="preserve"> IFERROR( IF( INDEX(聲母資料表, $M372, AA$5)=0, "", INDEX(聲母資料表, $M372, AA$5) ), "")</f>
        <v/>
      </c>
      <c r="AB372" s="380" t="str" cm="1">
        <f t="array" ref="AB372" xml:space="preserve"> IFERROR( INDEX(韻母資料表, $N372, AB$5), "" )</f>
        <v>ai</v>
      </c>
      <c r="AC372" s="380" t="str">
        <f t="shared" si="81"/>
        <v>ai</v>
      </c>
      <c r="AE372" s="380" t="str" cm="1">
        <f t="array" ref="AE372" xml:space="preserve"> IFERROR( IF( INDEX(聲母資料表, $M372, AE$5)=0, "", INDEX(聲母資料表, $M372, AE$5) ), "")</f>
        <v/>
      </c>
      <c r="AF372" s="380" t="str" cm="1">
        <f t="array" ref="AF372" xml:space="preserve"> IFERROR( INDEX(韻母資料表, $N372, AF$5), "" )</f>
        <v>ai</v>
      </c>
      <c r="AG372" s="380" t="str">
        <f t="shared" si="82"/>
        <v>ai</v>
      </c>
      <c r="AI372" s="380" t="str" cm="1">
        <f t="array" ref="AI372" xml:space="preserve"> IFERROR( IF( INDEX(聲母資料表, $M372, AI$5)=0, "", INDEX(聲母資料表, $M372, AI$5) ), "")</f>
        <v/>
      </c>
      <c r="AJ372" s="380" t="str" cm="1">
        <f t="array" ref="AJ372" xml:space="preserve"> IFERROR( INDEX(韻母資料表, $N372, AJ$5), "" )</f>
        <v>ai</v>
      </c>
      <c r="AK372" s="373" t="str" cm="1">
        <f t="array" ref="AK372" xml:space="preserve"> IFERROR( INDEX(閩拚聲調符號表, $T372, $E372), "" )</f>
        <v>ā</v>
      </c>
      <c r="AL372" s="380" t="str">
        <f t="shared" si="83"/>
        <v>āi</v>
      </c>
    </row>
    <row r="373" spans="1:38">
      <c r="A373" s="333">
        <f t="shared" si="70"/>
        <v>366</v>
      </c>
      <c r="B373" s="334" t="s">
        <v>524</v>
      </c>
      <c r="C373" s="335"/>
      <c r="D373" s="335"/>
      <c r="E373" s="336"/>
      <c r="F373" s="400" t="str" cm="1">
        <f t="array" aca="1" ref="F373" ca="1" xml:space="preserve"> IF($D373="", "", $B373 &amp; " (" &amp; INDIRECT(ADDRESS( ROW(), COLUMN() + F$5 )) &amp; ") " )</f>
        <v/>
      </c>
      <c r="G373" s="337" t="str">
        <f t="shared" si="75"/>
        <v/>
      </c>
      <c r="H373" s="394" t="str">
        <f t="shared" si="76"/>
        <v/>
      </c>
      <c r="I373" s="396" t="str">
        <f t="shared" si="77"/>
        <v/>
      </c>
      <c r="J373" s="381" t="str">
        <f t="shared" si="78"/>
        <v/>
      </c>
      <c r="K373" s="338" t="str">
        <f t="shared" si="79"/>
        <v/>
      </c>
      <c r="L373" s="349"/>
      <c r="M373" s="350" t="str">
        <f t="shared" si="71"/>
        <v/>
      </c>
      <c r="N373" s="350" t="str">
        <f t="shared" si="72"/>
        <v/>
      </c>
      <c r="O373" s="351" t="str" cm="1">
        <f t="array" ref="O373" xml:space="preserve"> IFERROR( INDEX(聲母資料表, $M373, O$5), "")</f>
        <v/>
      </c>
      <c r="P373" s="351" t="str" cm="1">
        <f t="array" ref="P373" xml:space="preserve"> IFERROR( INDEX(韻母資料表, $N373, P$5), "")</f>
        <v/>
      </c>
      <c r="Q373" s="352" t="str">
        <f t="shared" si="73"/>
        <v/>
      </c>
      <c r="R373" s="395" t="str">
        <f t="shared" si="80"/>
        <v/>
      </c>
      <c r="S373" s="351" t="str" cm="1">
        <f t="array" ref="S373" xml:space="preserve"> IFERROR( INDEX(調符字母, Q373, 1), "")</f>
        <v/>
      </c>
      <c r="T373" s="352" t="str">
        <f t="shared" si="74"/>
        <v/>
      </c>
      <c r="U373" s="373" t="str" cm="1">
        <f t="array" ref="U373" xml:space="preserve"> IFERROR( INDEX(聲調對照表, $T373, $E373), "" )</f>
        <v/>
      </c>
      <c r="W373" s="380" t="str" cm="1">
        <f t="array" ref="W373" xml:space="preserve"> IFERROR( IF( INDEX(聲母資料表, $M373, W$5)=0, "", INDEX(聲母資料表, $M373, W$5) ), "")</f>
        <v/>
      </c>
      <c r="X373" s="380" t="str" cm="1">
        <f t="array" ref="X373" xml:space="preserve"> IFERROR( INDEX(韻母資料表, $N373, X$5), "" )</f>
        <v/>
      </c>
      <c r="Y373" s="380" t="str" cm="1">
        <f t="array" ref="Y373" xml:space="preserve"> IFERROR( IF($E373="", "", INDEX(方音聲調符號表, 1, $E373) ), "" )</f>
        <v/>
      </c>
      <c r="AA373" s="380" t="str" cm="1">
        <f t="array" ref="AA373" xml:space="preserve"> IFERROR( IF( INDEX(聲母資料表, $M373, AA$5)=0, "", INDEX(聲母資料表, $M373, AA$5) ), "")</f>
        <v/>
      </c>
      <c r="AB373" s="380" t="str" cm="1">
        <f t="array" ref="AB373" xml:space="preserve"> IFERROR( INDEX(韻母資料表, $N373, AB$5), "" )</f>
        <v/>
      </c>
      <c r="AC373" s="380" t="str">
        <f t="shared" si="81"/>
        <v/>
      </c>
      <c r="AE373" s="380" t="str" cm="1">
        <f t="array" ref="AE373" xml:space="preserve"> IFERROR( IF( INDEX(聲母資料表, $M373, AE$5)=0, "", INDEX(聲母資料表, $M373, AE$5) ), "")</f>
        <v/>
      </c>
      <c r="AF373" s="380" t="str" cm="1">
        <f t="array" ref="AF373" xml:space="preserve"> IFERROR( INDEX(韻母資料表, $N373, AF$5), "" )</f>
        <v/>
      </c>
      <c r="AG373" s="380" t="str">
        <f t="shared" si="82"/>
        <v/>
      </c>
      <c r="AI373" s="380" t="str" cm="1">
        <f t="array" ref="AI373" xml:space="preserve"> IFERROR( IF( INDEX(聲母資料表, $M373, AI$5)=0, "", INDEX(聲母資料表, $M373, AI$5) ), "")</f>
        <v/>
      </c>
      <c r="AJ373" s="380" t="str" cm="1">
        <f t="array" ref="AJ373" xml:space="preserve"> IFERROR( INDEX(韻母資料表, $N373, AJ$5), "" )</f>
        <v/>
      </c>
      <c r="AK373" s="373" t="str" cm="1">
        <f t="array" ref="AK373" xml:space="preserve"> IFERROR( INDEX(閩拚聲調符號表, $T373, $E373), "" )</f>
        <v/>
      </c>
      <c r="AL373" s="380" t="str">
        <f t="shared" si="83"/>
        <v/>
      </c>
    </row>
    <row r="374" spans="1:38">
      <c r="A374" s="333">
        <f t="shared" si="70"/>
        <v>367</v>
      </c>
      <c r="B374" s="334" t="s">
        <v>415</v>
      </c>
      <c r="C374" s="335" t="s">
        <v>312</v>
      </c>
      <c r="D374" s="335" t="s">
        <v>36</v>
      </c>
      <c r="E374" s="336">
        <v>4</v>
      </c>
      <c r="F374" s="400" t="str" cm="1">
        <f t="array" aca="1" ref="F374" ca="1" xml:space="preserve"> IF($D374="", "", $B374 &amp; " (" &amp; INDIRECT(ADDRESS( ROW(), COLUMN() + F$5 )) &amp; ") " )</f>
        <v xml:space="preserve">不 (ㄆㄨㆵ) </v>
      </c>
      <c r="G374" s="337" t="str">
        <f t="shared" si="75"/>
        <v>君四頗</v>
      </c>
      <c r="H374" s="394" t="str">
        <f t="shared" si="76"/>
        <v>phut</v>
      </c>
      <c r="I374" s="396" t="str">
        <f t="shared" si="77"/>
        <v>phut</v>
      </c>
      <c r="J374" s="381" t="str">
        <f t="shared" si="78"/>
        <v>pǔt</v>
      </c>
      <c r="K374" s="338" t="str">
        <f t="shared" si="79"/>
        <v>ㄆㄨㆵ</v>
      </c>
      <c r="L374" s="349"/>
      <c r="M374" s="350">
        <f t="shared" si="71"/>
        <v>2</v>
      </c>
      <c r="N374" s="350">
        <f t="shared" si="72"/>
        <v>85</v>
      </c>
      <c r="O374" s="351" t="str" cm="1">
        <f t="array" ref="O374" xml:space="preserve"> IFERROR( INDEX(聲母資料表, $M374, O$5), "")</f>
        <v>頗</v>
      </c>
      <c r="P374" s="351" t="str" cm="1">
        <f t="array" ref="P374" xml:space="preserve"> IFERROR( INDEX(韻母資料表, $N374, P$5), "")</f>
        <v>君</v>
      </c>
      <c r="Q374" s="352">
        <f t="shared" si="73"/>
        <v>1</v>
      </c>
      <c r="R374" s="395" t="str">
        <f t="shared" si="80"/>
        <v>四</v>
      </c>
      <c r="S374" s="351" t="str" cm="1">
        <f t="array" ref="S374" xml:space="preserve"> IFERROR( INDEX(調符字母, Q374, 1), "")</f>
        <v>u</v>
      </c>
      <c r="T374" s="352">
        <f t="shared" si="74"/>
        <v>6</v>
      </c>
      <c r="U374" s="373" t="str" cm="1">
        <f t="array" ref="U374" xml:space="preserve"> IFERROR( INDEX(聲調對照表, $T374, $E374), "" )</f>
        <v>u</v>
      </c>
      <c r="W374" s="380" t="str" cm="1">
        <f t="array" ref="W374" xml:space="preserve"> IFERROR( IF( INDEX(聲母資料表, $M374, W$5)=0, "", INDEX(聲母資料表, $M374, W$5) ), "")</f>
        <v>ㄆ</v>
      </c>
      <c r="X374" s="380" t="str" cm="1">
        <f t="array" ref="X374" xml:space="preserve"> IFERROR( INDEX(韻母資料表, $N374, X$5), "" )</f>
        <v>ㄨㆵ</v>
      </c>
      <c r="Y374" s="380" t="str" cm="1">
        <f t="array" ref="Y374" xml:space="preserve"> IFERROR( IF($E374="", "", INDEX(方音聲調符號表, 1, $E374) ), "" )</f>
        <v/>
      </c>
      <c r="AA374" s="380" t="str" cm="1">
        <f t="array" ref="AA374" xml:space="preserve"> IFERROR( IF( INDEX(聲母資料表, $M374, AA$5)=0, "", INDEX(聲母資料表, $M374, AA$5) ), "")</f>
        <v>ph</v>
      </c>
      <c r="AB374" s="380" t="str" cm="1">
        <f t="array" ref="AB374" xml:space="preserve"> IFERROR( INDEX(韻母資料表, $N374, AB$5), "" )</f>
        <v>ut</v>
      </c>
      <c r="AC374" s="380" t="str">
        <f t="shared" si="81"/>
        <v>ut</v>
      </c>
      <c r="AE374" s="380" t="str" cm="1">
        <f t="array" ref="AE374" xml:space="preserve"> IFERROR( IF( INDEX(聲母資料表, $M374, AE$5)=0, "", INDEX(聲母資料表, $M374, AE$5) ), "")</f>
        <v>ph</v>
      </c>
      <c r="AF374" s="380" t="str" cm="1">
        <f t="array" ref="AF374" xml:space="preserve"> IFERROR( INDEX(韻母資料表, $N374, AF$5), "" )</f>
        <v>ut</v>
      </c>
      <c r="AG374" s="380" t="str">
        <f t="shared" si="82"/>
        <v>ut</v>
      </c>
      <c r="AI374" s="380" t="str" cm="1">
        <f t="array" ref="AI374" xml:space="preserve"> IFERROR( IF( INDEX(聲母資料表, $M374, AI$5)=0, "", INDEX(聲母資料表, $M374, AI$5) ), "")</f>
        <v>p</v>
      </c>
      <c r="AJ374" s="380" t="str" cm="1">
        <f t="array" ref="AJ374" xml:space="preserve"> IFERROR( INDEX(韻母資料表, $N374, AJ$5), "" )</f>
        <v>ut</v>
      </c>
      <c r="AK374" s="373" t="str" cm="1">
        <f t="array" ref="AK374" xml:space="preserve"> IFERROR( INDEX(閩拚聲調符號表, $T374, $E374), "" )</f>
        <v>ǔ</v>
      </c>
      <c r="AL374" s="380" t="str">
        <f t="shared" si="83"/>
        <v>ǔt</v>
      </c>
    </row>
    <row r="375" spans="1:38">
      <c r="A375" s="333">
        <f t="shared" si="70"/>
        <v>368</v>
      </c>
      <c r="B375" s="334" t="s">
        <v>350</v>
      </c>
      <c r="C375" s="335" t="s">
        <v>317</v>
      </c>
      <c r="D375" s="335" t="s">
        <v>49</v>
      </c>
      <c r="E375" s="336">
        <v>2</v>
      </c>
      <c r="F375" s="400" t="str" cm="1">
        <f t="array" aca="1" ref="F375" ca="1" xml:space="preserve"> IF($D375="", "", $B375 &amp; " (" &amp; INDIRECT(ADDRESS( ROW(), COLUMN() + F$5 )) &amp; ") " )</f>
        <v xml:space="preserve">以 (ㄧˋ) </v>
      </c>
      <c r="G375" s="337" t="str">
        <f t="shared" si="75"/>
        <v>居二英</v>
      </c>
      <c r="H375" s="394" t="str">
        <f t="shared" si="76"/>
        <v>í</v>
      </c>
      <c r="I375" s="396" t="str">
        <f t="shared" si="77"/>
        <v>í</v>
      </c>
      <c r="J375" s="381" t="str">
        <f t="shared" si="78"/>
        <v>í</v>
      </c>
      <c r="K375" s="338" t="str">
        <f t="shared" si="79"/>
        <v>ㄧˋ</v>
      </c>
      <c r="L375" s="349"/>
      <c r="M375" s="350">
        <f t="shared" si="71"/>
        <v>22</v>
      </c>
      <c r="N375" s="350">
        <f t="shared" si="72"/>
        <v>23</v>
      </c>
      <c r="O375" s="351" t="str" cm="1">
        <f t="array" ref="O375" xml:space="preserve"> IFERROR( INDEX(聲母資料表, $M375, O$5), "")</f>
        <v>英</v>
      </c>
      <c r="P375" s="351" t="str" cm="1">
        <f t="array" ref="P375" xml:space="preserve"> IFERROR( INDEX(韻母資料表, $N375, P$5), "")</f>
        <v>居</v>
      </c>
      <c r="Q375" s="352">
        <f t="shared" si="73"/>
        <v>29</v>
      </c>
      <c r="R375" s="395" t="str">
        <f t="shared" si="80"/>
        <v>二</v>
      </c>
      <c r="S375" s="351" t="str" cm="1">
        <f t="array" ref="S375" xml:space="preserve"> IFERROR( INDEX(調符字母, Q375, 1), "")</f>
        <v>i</v>
      </c>
      <c r="T375" s="352">
        <f t="shared" si="74"/>
        <v>3</v>
      </c>
      <c r="U375" s="373" t="str" cm="1">
        <f t="array" ref="U375" xml:space="preserve"> IFERROR( INDEX(聲調對照表, $T375, $E375), "" )</f>
        <v>í</v>
      </c>
      <c r="W375" s="380" t="str" cm="1">
        <f t="array" ref="W375" xml:space="preserve"> IFERROR( IF( INDEX(聲母資料表, $M375, W$5)=0, "", INDEX(聲母資料表, $M375, W$5) ), "")</f>
        <v/>
      </c>
      <c r="X375" s="380" t="str" cm="1">
        <f t="array" ref="X375" xml:space="preserve"> IFERROR( INDEX(韻母資料表, $N375, X$5), "" )</f>
        <v>ㄧ</v>
      </c>
      <c r="Y375" s="380" t="str" cm="1">
        <f t="array" ref="Y375" xml:space="preserve"> IFERROR( IF($E375="", "", INDEX(方音聲調符號表, 1, $E375) ), "" )</f>
        <v>ˋ</v>
      </c>
      <c r="AA375" s="380" t="str" cm="1">
        <f t="array" ref="AA375" xml:space="preserve"> IFERROR( IF( INDEX(聲母資料表, $M375, AA$5)=0, "", INDEX(聲母資料表, $M375, AA$5) ), "")</f>
        <v xml:space="preserve"> </v>
      </c>
      <c r="AB375" s="380" t="str" cm="1">
        <f t="array" ref="AB375" xml:space="preserve"> IFERROR( INDEX(韻母資料表, $N375, AB$5), "" )</f>
        <v>i</v>
      </c>
      <c r="AC375" s="380" t="str">
        <f t="shared" si="81"/>
        <v>í</v>
      </c>
      <c r="AE375" s="380" t="str" cm="1">
        <f t="array" ref="AE375" xml:space="preserve"> IFERROR( IF( INDEX(聲母資料表, $M375, AE$5)=0, "", INDEX(聲母資料表, $M375, AE$5) ), "")</f>
        <v xml:space="preserve"> </v>
      </c>
      <c r="AF375" s="380" t="str" cm="1">
        <f t="array" ref="AF375" xml:space="preserve"> IFERROR( INDEX(韻母資料表, $N375, AF$5), "" )</f>
        <v>i</v>
      </c>
      <c r="AG375" s="380" t="str">
        <f t="shared" si="82"/>
        <v>í</v>
      </c>
      <c r="AI375" s="380" t="str" cm="1">
        <f t="array" ref="AI375" xml:space="preserve"> IFERROR( IF( INDEX(聲母資料表, $M375, AI$5)=0, "", INDEX(聲母資料表, $M375, AI$5) ), "")</f>
        <v/>
      </c>
      <c r="AJ375" s="380" t="str" cm="1">
        <f t="array" ref="AJ375" xml:space="preserve"> IFERROR( INDEX(韻母資料表, $N375, AJ$5), "" )</f>
        <v>i</v>
      </c>
      <c r="AK375" s="373" t="str" cm="1">
        <f t="array" ref="AK375" xml:space="preserve"> IFERROR( INDEX(閩拚聲調符號表, $T375, $E375), "" )</f>
        <v>í</v>
      </c>
      <c r="AL375" s="380" t="str">
        <f t="shared" si="83"/>
        <v>í</v>
      </c>
    </row>
    <row r="376" spans="1:38">
      <c r="A376" s="333">
        <f t="shared" si="70"/>
        <v>369</v>
      </c>
      <c r="B376" s="334" t="s">
        <v>403</v>
      </c>
      <c r="C376" s="335" t="s">
        <v>319</v>
      </c>
      <c r="D376" s="335" t="s">
        <v>36</v>
      </c>
      <c r="E376" s="336">
        <v>8</v>
      </c>
      <c r="F376" s="400" t="str" cm="1">
        <f t="array" aca="1" ref="F376" ca="1" xml:space="preserve"> IF($D376="", "", $B376 &amp; " (" &amp; INDIRECT(ADDRESS( ROW(), COLUMN() + F$5 )) &amp; ") " )</f>
        <v xml:space="preserve">物 (ㄅㄨㆵ˙) </v>
      </c>
      <c r="G376" s="337" t="str">
        <f t="shared" si="75"/>
        <v>君八邊</v>
      </c>
      <c r="H376" s="394" t="str">
        <f t="shared" si="76"/>
        <v>pu̍t</v>
      </c>
      <c r="I376" s="396" t="str">
        <f t="shared" si="77"/>
        <v>pu̍t</v>
      </c>
      <c r="J376" s="381" t="str">
        <f t="shared" si="78"/>
        <v>bút</v>
      </c>
      <c r="K376" s="338" t="str">
        <f t="shared" si="79"/>
        <v>ㄅㄨㆵ˙</v>
      </c>
      <c r="L376" s="349"/>
      <c r="M376" s="350">
        <f t="shared" si="71"/>
        <v>1</v>
      </c>
      <c r="N376" s="350">
        <f t="shared" si="72"/>
        <v>85</v>
      </c>
      <c r="O376" s="351" t="str" cm="1">
        <f t="array" ref="O376" xml:space="preserve"> IFERROR( INDEX(聲母資料表, $M376, O$5), "")</f>
        <v>邊</v>
      </c>
      <c r="P376" s="351" t="str" cm="1">
        <f t="array" ref="P376" xml:space="preserve"> IFERROR( INDEX(韻母資料表, $N376, P$5), "")</f>
        <v>君</v>
      </c>
      <c r="Q376" s="352">
        <f t="shared" si="73"/>
        <v>1</v>
      </c>
      <c r="R376" s="395" t="str">
        <f t="shared" si="80"/>
        <v>八</v>
      </c>
      <c r="S376" s="351" t="str" cm="1">
        <f t="array" ref="S376" xml:space="preserve"> IFERROR( INDEX(調符字母, Q376, 1), "")</f>
        <v>u</v>
      </c>
      <c r="T376" s="352">
        <f t="shared" si="74"/>
        <v>6</v>
      </c>
      <c r="U376" s="373" t="str" cm="1">
        <f t="array" ref="U376" xml:space="preserve"> IFERROR( INDEX(聲調對照表, $T376, $E376), "" )</f>
        <v>u̍</v>
      </c>
      <c r="W376" s="380" t="str" cm="1">
        <f t="array" ref="W376" xml:space="preserve"> IFERROR( IF( INDEX(聲母資料表, $M376, W$5)=0, "", INDEX(聲母資料表, $M376, W$5) ), "")</f>
        <v>ㄅ</v>
      </c>
      <c r="X376" s="380" t="str" cm="1">
        <f t="array" ref="X376" xml:space="preserve"> IFERROR( INDEX(韻母資料表, $N376, X$5), "" )</f>
        <v>ㄨㆵ</v>
      </c>
      <c r="Y376" s="380" t="str" cm="1">
        <f t="array" ref="Y376" xml:space="preserve"> IFERROR( IF($E376="", "", INDEX(方音聲調符號表, 1, $E376) ), "" )</f>
        <v>˙</v>
      </c>
      <c r="AA376" s="380" t="str" cm="1">
        <f t="array" ref="AA376" xml:space="preserve"> IFERROR( IF( INDEX(聲母資料表, $M376, AA$5)=0, "", INDEX(聲母資料表, $M376, AA$5) ), "")</f>
        <v>p</v>
      </c>
      <c r="AB376" s="380" t="str" cm="1">
        <f t="array" ref="AB376" xml:space="preserve"> IFERROR( INDEX(韻母資料表, $N376, AB$5), "" )</f>
        <v>ut</v>
      </c>
      <c r="AC376" s="380" t="str">
        <f t="shared" si="81"/>
        <v>u̍t</v>
      </c>
      <c r="AE376" s="380" t="str" cm="1">
        <f t="array" ref="AE376" xml:space="preserve"> IFERROR( IF( INDEX(聲母資料表, $M376, AE$5)=0, "", INDEX(聲母資料表, $M376, AE$5) ), "")</f>
        <v>p</v>
      </c>
      <c r="AF376" s="380" t="str" cm="1">
        <f t="array" ref="AF376" xml:space="preserve"> IFERROR( INDEX(韻母資料表, $N376, AF$5), "" )</f>
        <v>ut</v>
      </c>
      <c r="AG376" s="380" t="str">
        <f t="shared" si="82"/>
        <v>u̍t</v>
      </c>
      <c r="AI376" s="380" t="str" cm="1">
        <f t="array" ref="AI376" xml:space="preserve"> IFERROR( IF( INDEX(聲母資料表, $M376, AI$5)=0, "", INDEX(聲母資料表, $M376, AI$5) ), "")</f>
        <v>b</v>
      </c>
      <c r="AJ376" s="380" t="str" cm="1">
        <f t="array" ref="AJ376" xml:space="preserve"> IFERROR( INDEX(韻母資料表, $N376, AJ$5), "" )</f>
        <v>ut</v>
      </c>
      <c r="AK376" s="373" t="str" cm="1">
        <f t="array" ref="AK376" xml:space="preserve"> IFERROR( INDEX(閩拚聲調符號表, $T376, $E376), "" )</f>
        <v>ú</v>
      </c>
      <c r="AL376" s="380" t="str">
        <f t="shared" si="83"/>
        <v>út</v>
      </c>
    </row>
    <row r="377" spans="1:38">
      <c r="A377" s="333">
        <f t="shared" si="70"/>
        <v>370</v>
      </c>
      <c r="B377" s="334" t="s">
        <v>514</v>
      </c>
      <c r="C377" s="335" t="s">
        <v>326</v>
      </c>
      <c r="D377" s="335" t="s">
        <v>49</v>
      </c>
      <c r="E377" s="336">
        <v>2</v>
      </c>
      <c r="F377" s="400" t="str" cm="1">
        <f t="array" aca="1" ref="F377" ca="1" xml:space="preserve"> IF($D377="", "", $B377 &amp; " (" &amp; INDIRECT(ADDRESS( ROW(), COLUMN() + F$5 )) &amp; ") " )</f>
        <v xml:space="preserve">喜 (ㄏㄧˋ) </v>
      </c>
      <c r="G377" s="337" t="str">
        <f t="shared" si="75"/>
        <v>居二喜</v>
      </c>
      <c r="H377" s="394" t="str">
        <f t="shared" si="76"/>
        <v>hí</v>
      </c>
      <c r="I377" s="396" t="str">
        <f t="shared" si="77"/>
        <v>hí</v>
      </c>
      <c r="J377" s="381" t="str">
        <f t="shared" si="78"/>
        <v>hí</v>
      </c>
      <c r="K377" s="338" t="str">
        <f t="shared" si="79"/>
        <v>ㄏㄧˋ</v>
      </c>
      <c r="L377" s="349"/>
      <c r="M377" s="350">
        <f t="shared" si="71"/>
        <v>21</v>
      </c>
      <c r="N377" s="350">
        <f t="shared" si="72"/>
        <v>23</v>
      </c>
      <c r="O377" s="351" t="str" cm="1">
        <f t="array" ref="O377" xml:space="preserve"> IFERROR( INDEX(聲母資料表, $M377, O$5), "")</f>
        <v>喜</v>
      </c>
      <c r="P377" s="351" t="str" cm="1">
        <f t="array" ref="P377" xml:space="preserve"> IFERROR( INDEX(韻母資料表, $N377, P$5), "")</f>
        <v>居</v>
      </c>
      <c r="Q377" s="352">
        <f t="shared" si="73"/>
        <v>29</v>
      </c>
      <c r="R377" s="395" t="str">
        <f t="shared" si="80"/>
        <v>二</v>
      </c>
      <c r="S377" s="351" t="str" cm="1">
        <f t="array" ref="S377" xml:space="preserve"> IFERROR( INDEX(調符字母, Q377, 1), "")</f>
        <v>i</v>
      </c>
      <c r="T377" s="352">
        <f t="shared" si="74"/>
        <v>3</v>
      </c>
      <c r="U377" s="373" t="str" cm="1">
        <f t="array" ref="U377" xml:space="preserve"> IFERROR( INDEX(聲調對照表, $T377, $E377), "" )</f>
        <v>í</v>
      </c>
      <c r="W377" s="380" t="str" cm="1">
        <f t="array" ref="W377" xml:space="preserve"> IFERROR( IF( INDEX(聲母資料表, $M377, W$5)=0, "", INDEX(聲母資料表, $M377, W$5) ), "")</f>
        <v>ㄏ</v>
      </c>
      <c r="X377" s="380" t="str" cm="1">
        <f t="array" ref="X377" xml:space="preserve"> IFERROR( INDEX(韻母資料表, $N377, X$5), "" )</f>
        <v>ㄧ</v>
      </c>
      <c r="Y377" s="380" t="str" cm="1">
        <f t="array" ref="Y377" xml:space="preserve"> IFERROR( IF($E377="", "", INDEX(方音聲調符號表, 1, $E377) ), "" )</f>
        <v>ˋ</v>
      </c>
      <c r="AA377" s="380" t="str" cm="1">
        <f t="array" ref="AA377" xml:space="preserve"> IFERROR( IF( INDEX(聲母資料表, $M377, AA$5)=0, "", INDEX(聲母資料表, $M377, AA$5) ), "")</f>
        <v>h</v>
      </c>
      <c r="AB377" s="380" t="str" cm="1">
        <f t="array" ref="AB377" xml:space="preserve"> IFERROR( INDEX(韻母資料表, $N377, AB$5), "" )</f>
        <v>i</v>
      </c>
      <c r="AC377" s="380" t="str">
        <f t="shared" si="81"/>
        <v>í</v>
      </c>
      <c r="AE377" s="380" t="str" cm="1">
        <f t="array" ref="AE377" xml:space="preserve"> IFERROR( IF( INDEX(聲母資料表, $M377, AE$5)=0, "", INDEX(聲母資料表, $M377, AE$5) ), "")</f>
        <v>h</v>
      </c>
      <c r="AF377" s="380" t="str" cm="1">
        <f t="array" ref="AF377" xml:space="preserve"> IFERROR( INDEX(韻母資料表, $N377, AF$5), "" )</f>
        <v>i</v>
      </c>
      <c r="AG377" s="380" t="str">
        <f t="shared" si="82"/>
        <v>í</v>
      </c>
      <c r="AI377" s="380" t="str" cm="1">
        <f t="array" ref="AI377" xml:space="preserve"> IFERROR( IF( INDEX(聲母資料表, $M377, AI$5)=0, "", INDEX(聲母資料表, $M377, AI$5) ), "")</f>
        <v>h</v>
      </c>
      <c r="AJ377" s="380" t="str" cm="1">
        <f t="array" ref="AJ377" xml:space="preserve"> IFERROR( INDEX(韻母資料表, $N377, AJ$5), "" )</f>
        <v>i</v>
      </c>
      <c r="AK377" s="373" t="str" cm="1">
        <f t="array" ref="AK377" xml:space="preserve"> IFERROR( INDEX(閩拚聲調符號表, $T377, $E377), "" )</f>
        <v>í</v>
      </c>
      <c r="AL377" s="380" t="str">
        <f t="shared" si="83"/>
        <v>í</v>
      </c>
    </row>
    <row r="378" spans="1:38">
      <c r="A378" s="333">
        <f t="shared" si="70"/>
        <v>371</v>
      </c>
      <c r="B378" s="334" t="s">
        <v>303</v>
      </c>
      <c r="C378" s="335"/>
      <c r="D378" s="335"/>
      <c r="E378" s="336"/>
      <c r="F378" s="400" t="str" cm="1">
        <f t="array" aca="1" ref="F378" ca="1" xml:space="preserve"> IF($D378="", "", $B378 &amp; " (" &amp; INDIRECT(ADDRESS( ROW(), COLUMN() + F$5 )) &amp; ") " )</f>
        <v/>
      </c>
      <c r="G378" s="337" t="str">
        <f t="shared" si="75"/>
        <v/>
      </c>
      <c r="H378" s="394" t="str">
        <f t="shared" si="76"/>
        <v/>
      </c>
      <c r="I378" s="396" t="str">
        <f t="shared" si="77"/>
        <v/>
      </c>
      <c r="J378" s="381" t="str">
        <f t="shared" si="78"/>
        <v/>
      </c>
      <c r="K378" s="338" t="str">
        <f t="shared" si="79"/>
        <v/>
      </c>
      <c r="L378" s="349"/>
      <c r="M378" s="350" t="str">
        <f t="shared" si="71"/>
        <v/>
      </c>
      <c r="N378" s="350" t="str">
        <f t="shared" si="72"/>
        <v/>
      </c>
      <c r="O378" s="351" t="str" cm="1">
        <f t="array" ref="O378" xml:space="preserve"> IFERROR( INDEX(聲母資料表, $M378, O$5), "")</f>
        <v/>
      </c>
      <c r="P378" s="351" t="str" cm="1">
        <f t="array" ref="P378" xml:space="preserve"> IFERROR( INDEX(韻母資料表, $N378, P$5), "")</f>
        <v/>
      </c>
      <c r="Q378" s="352" t="str">
        <f t="shared" si="73"/>
        <v/>
      </c>
      <c r="R378" s="395" t="str">
        <f t="shared" si="80"/>
        <v/>
      </c>
      <c r="S378" s="351" t="str" cm="1">
        <f t="array" ref="S378" xml:space="preserve"> IFERROR( INDEX(調符字母, Q378, 1), "")</f>
        <v/>
      </c>
      <c r="T378" s="352" t="str">
        <f t="shared" si="74"/>
        <v/>
      </c>
      <c r="U378" s="373" t="str" cm="1">
        <f t="array" ref="U378" xml:space="preserve"> IFERROR( INDEX(聲調對照表, $T378, $E378), "" )</f>
        <v/>
      </c>
      <c r="W378" s="380" t="str" cm="1">
        <f t="array" ref="W378" xml:space="preserve"> IFERROR( IF( INDEX(聲母資料表, $M378, W$5)=0, "", INDEX(聲母資料表, $M378, W$5) ), "")</f>
        <v/>
      </c>
      <c r="X378" s="380" t="str" cm="1">
        <f t="array" ref="X378" xml:space="preserve"> IFERROR( INDEX(韻母資料表, $N378, X$5), "" )</f>
        <v/>
      </c>
      <c r="Y378" s="380" t="str" cm="1">
        <f t="array" ref="Y378" xml:space="preserve"> IFERROR( IF($E378="", "", INDEX(方音聲調符號表, 1, $E378) ), "" )</f>
        <v/>
      </c>
      <c r="AA378" s="380" t="str" cm="1">
        <f t="array" ref="AA378" xml:space="preserve"> IFERROR( IF( INDEX(聲母資料表, $M378, AA$5)=0, "", INDEX(聲母資料表, $M378, AA$5) ), "")</f>
        <v/>
      </c>
      <c r="AB378" s="380" t="str" cm="1">
        <f t="array" ref="AB378" xml:space="preserve"> IFERROR( INDEX(韻母資料表, $N378, AB$5), "" )</f>
        <v/>
      </c>
      <c r="AC378" s="380" t="str">
        <f t="shared" si="81"/>
        <v/>
      </c>
      <c r="AE378" s="380" t="str" cm="1">
        <f t="array" ref="AE378" xml:space="preserve"> IFERROR( IF( INDEX(聲母資料表, $M378, AE$5)=0, "", INDEX(聲母資料表, $M378, AE$5) ), "")</f>
        <v/>
      </c>
      <c r="AF378" s="380" t="str" cm="1">
        <f t="array" ref="AF378" xml:space="preserve"> IFERROR( INDEX(韻母資料表, $N378, AF$5), "" )</f>
        <v/>
      </c>
      <c r="AG378" s="380" t="str">
        <f t="shared" si="82"/>
        <v/>
      </c>
      <c r="AI378" s="380" t="str" cm="1">
        <f t="array" ref="AI378" xml:space="preserve"> IFERROR( IF( INDEX(聲母資料表, $M378, AI$5)=0, "", INDEX(聲母資料表, $M378, AI$5) ), "")</f>
        <v/>
      </c>
      <c r="AJ378" s="380" t="str" cm="1">
        <f t="array" ref="AJ378" xml:space="preserve"> IFERROR( INDEX(韻母資料表, $N378, AJ$5), "" )</f>
        <v/>
      </c>
      <c r="AK378" s="373" t="str" cm="1">
        <f t="array" ref="AK378" xml:space="preserve"> IFERROR( INDEX(閩拚聲調符號表, $T378, $E378), "" )</f>
        <v/>
      </c>
      <c r="AL378" s="380" t="str">
        <f t="shared" si="83"/>
        <v/>
      </c>
    </row>
    <row r="379" spans="1:38">
      <c r="A379" s="333">
        <f t="shared" si="70"/>
        <v>372</v>
      </c>
      <c r="B379" s="334" t="s">
        <v>415</v>
      </c>
      <c r="C379" s="335" t="s">
        <v>312</v>
      </c>
      <c r="D379" s="335" t="s">
        <v>36</v>
      </c>
      <c r="E379" s="336">
        <v>4</v>
      </c>
      <c r="F379" s="400" t="str" cm="1">
        <f t="array" aca="1" ref="F379" ca="1" xml:space="preserve"> IF($D379="", "", $B379 &amp; " (" &amp; INDIRECT(ADDRESS( ROW(), COLUMN() + F$5 )) &amp; ") " )</f>
        <v xml:space="preserve">不 (ㄆㄨㆵ) </v>
      </c>
      <c r="G379" s="337" t="str">
        <f t="shared" si="75"/>
        <v>君四頗</v>
      </c>
      <c r="H379" s="394" t="str">
        <f t="shared" si="76"/>
        <v>phut</v>
      </c>
      <c r="I379" s="396" t="str">
        <f t="shared" si="77"/>
        <v>phut</v>
      </c>
      <c r="J379" s="381" t="str">
        <f t="shared" si="78"/>
        <v>pǔt</v>
      </c>
      <c r="K379" s="338" t="str">
        <f t="shared" si="79"/>
        <v>ㄆㄨㆵ</v>
      </c>
      <c r="L379" s="349"/>
      <c r="M379" s="350">
        <f t="shared" si="71"/>
        <v>2</v>
      </c>
      <c r="N379" s="350">
        <f t="shared" si="72"/>
        <v>85</v>
      </c>
      <c r="O379" s="351" t="str" cm="1">
        <f t="array" ref="O379" xml:space="preserve"> IFERROR( INDEX(聲母資料表, $M379, O$5), "")</f>
        <v>頗</v>
      </c>
      <c r="P379" s="351" t="str" cm="1">
        <f t="array" ref="P379" xml:space="preserve"> IFERROR( INDEX(韻母資料表, $N379, P$5), "")</f>
        <v>君</v>
      </c>
      <c r="Q379" s="352">
        <f t="shared" si="73"/>
        <v>1</v>
      </c>
      <c r="R379" s="395" t="str">
        <f t="shared" si="80"/>
        <v>四</v>
      </c>
      <c r="S379" s="351" t="str" cm="1">
        <f t="array" ref="S379" xml:space="preserve"> IFERROR( INDEX(調符字母, Q379, 1), "")</f>
        <v>u</v>
      </c>
      <c r="T379" s="352">
        <f t="shared" si="74"/>
        <v>6</v>
      </c>
      <c r="U379" s="373" t="str" cm="1">
        <f t="array" ref="U379" xml:space="preserve"> IFERROR( INDEX(聲調對照表, $T379, $E379), "" )</f>
        <v>u</v>
      </c>
      <c r="W379" s="380" t="str" cm="1">
        <f t="array" ref="W379" xml:space="preserve"> IFERROR( IF( INDEX(聲母資料表, $M379, W$5)=0, "", INDEX(聲母資料表, $M379, W$5) ), "")</f>
        <v>ㄆ</v>
      </c>
      <c r="X379" s="380" t="str" cm="1">
        <f t="array" ref="X379" xml:space="preserve"> IFERROR( INDEX(韻母資料表, $N379, X$5), "" )</f>
        <v>ㄨㆵ</v>
      </c>
      <c r="Y379" s="380" t="str" cm="1">
        <f t="array" ref="Y379" xml:space="preserve"> IFERROR( IF($E379="", "", INDEX(方音聲調符號表, 1, $E379) ), "" )</f>
        <v/>
      </c>
      <c r="AA379" s="380" t="str" cm="1">
        <f t="array" ref="AA379" xml:space="preserve"> IFERROR( IF( INDEX(聲母資料表, $M379, AA$5)=0, "", INDEX(聲母資料表, $M379, AA$5) ), "")</f>
        <v>ph</v>
      </c>
      <c r="AB379" s="380" t="str" cm="1">
        <f t="array" ref="AB379" xml:space="preserve"> IFERROR( INDEX(韻母資料表, $N379, AB$5), "" )</f>
        <v>ut</v>
      </c>
      <c r="AC379" s="380" t="str">
        <f t="shared" si="81"/>
        <v>ut</v>
      </c>
      <c r="AE379" s="380" t="str" cm="1">
        <f t="array" ref="AE379" xml:space="preserve"> IFERROR( IF( INDEX(聲母資料表, $M379, AE$5)=0, "", INDEX(聲母資料表, $M379, AE$5) ), "")</f>
        <v>ph</v>
      </c>
      <c r="AF379" s="380" t="str" cm="1">
        <f t="array" ref="AF379" xml:space="preserve"> IFERROR( INDEX(韻母資料表, $N379, AF$5), "" )</f>
        <v>ut</v>
      </c>
      <c r="AG379" s="380" t="str">
        <f t="shared" si="82"/>
        <v>ut</v>
      </c>
      <c r="AI379" s="380" t="str" cm="1">
        <f t="array" ref="AI379" xml:space="preserve"> IFERROR( IF( INDEX(聲母資料表, $M379, AI$5)=0, "", INDEX(聲母資料表, $M379, AI$5) ), "")</f>
        <v>p</v>
      </c>
      <c r="AJ379" s="380" t="str" cm="1">
        <f t="array" ref="AJ379" xml:space="preserve"> IFERROR( INDEX(韻母資料表, $N379, AJ$5), "" )</f>
        <v>ut</v>
      </c>
      <c r="AK379" s="373" t="str" cm="1">
        <f t="array" ref="AK379" xml:space="preserve"> IFERROR( INDEX(閩拚聲調符號表, $T379, $E379), "" )</f>
        <v>ǔ</v>
      </c>
      <c r="AL379" s="380" t="str">
        <f t="shared" si="83"/>
        <v>ǔt</v>
      </c>
    </row>
    <row r="380" spans="1:38">
      <c r="A380" s="333">
        <f t="shared" si="70"/>
        <v>373</v>
      </c>
      <c r="B380" s="334" t="s">
        <v>350</v>
      </c>
      <c r="C380" s="335" t="s">
        <v>317</v>
      </c>
      <c r="D380" s="335" t="s">
        <v>49</v>
      </c>
      <c r="E380" s="336">
        <v>2</v>
      </c>
      <c r="F380" s="400" t="str" cm="1">
        <f t="array" aca="1" ref="F380" ca="1" xml:space="preserve"> IF($D380="", "", $B380 &amp; " (" &amp; INDIRECT(ADDRESS( ROW(), COLUMN() + F$5 )) &amp; ") " )</f>
        <v xml:space="preserve">以 (ㄧˋ) </v>
      </c>
      <c r="G380" s="337" t="str">
        <f t="shared" si="75"/>
        <v>居二英</v>
      </c>
      <c r="H380" s="394" t="str">
        <f t="shared" si="76"/>
        <v>í</v>
      </c>
      <c r="I380" s="396" t="str">
        <f t="shared" si="77"/>
        <v>í</v>
      </c>
      <c r="J380" s="381" t="str">
        <f t="shared" si="78"/>
        <v>í</v>
      </c>
      <c r="K380" s="338" t="str">
        <f t="shared" si="79"/>
        <v>ㄧˋ</v>
      </c>
      <c r="L380" s="349"/>
      <c r="M380" s="350">
        <f t="shared" si="71"/>
        <v>22</v>
      </c>
      <c r="N380" s="350">
        <f t="shared" si="72"/>
        <v>23</v>
      </c>
      <c r="O380" s="351" t="str" cm="1">
        <f t="array" ref="O380" xml:space="preserve"> IFERROR( INDEX(聲母資料表, $M380, O$5), "")</f>
        <v>英</v>
      </c>
      <c r="P380" s="351" t="str" cm="1">
        <f t="array" ref="P380" xml:space="preserve"> IFERROR( INDEX(韻母資料表, $N380, P$5), "")</f>
        <v>居</v>
      </c>
      <c r="Q380" s="352">
        <f t="shared" si="73"/>
        <v>29</v>
      </c>
      <c r="R380" s="395" t="str">
        <f t="shared" si="80"/>
        <v>二</v>
      </c>
      <c r="S380" s="351" t="str" cm="1">
        <f t="array" ref="S380" xml:space="preserve"> IFERROR( INDEX(調符字母, Q380, 1), "")</f>
        <v>i</v>
      </c>
      <c r="T380" s="352">
        <f t="shared" si="74"/>
        <v>3</v>
      </c>
      <c r="U380" s="373" t="str" cm="1">
        <f t="array" ref="U380" xml:space="preserve"> IFERROR( INDEX(聲調對照表, $T380, $E380), "" )</f>
        <v>í</v>
      </c>
      <c r="W380" s="380" t="str" cm="1">
        <f t="array" ref="W380" xml:space="preserve"> IFERROR( IF( INDEX(聲母資料表, $M380, W$5)=0, "", INDEX(聲母資料表, $M380, W$5) ), "")</f>
        <v/>
      </c>
      <c r="X380" s="380" t="str" cm="1">
        <f t="array" ref="X380" xml:space="preserve"> IFERROR( INDEX(韻母資料表, $N380, X$5), "" )</f>
        <v>ㄧ</v>
      </c>
      <c r="Y380" s="380" t="str" cm="1">
        <f t="array" ref="Y380" xml:space="preserve"> IFERROR( IF($E380="", "", INDEX(方音聲調符號表, 1, $E380) ), "" )</f>
        <v>ˋ</v>
      </c>
      <c r="AA380" s="380" t="str" cm="1">
        <f t="array" ref="AA380" xml:space="preserve"> IFERROR( IF( INDEX(聲母資料表, $M380, AA$5)=0, "", INDEX(聲母資料表, $M380, AA$5) ), "")</f>
        <v xml:space="preserve"> </v>
      </c>
      <c r="AB380" s="380" t="str" cm="1">
        <f t="array" ref="AB380" xml:space="preserve"> IFERROR( INDEX(韻母資料表, $N380, AB$5), "" )</f>
        <v>i</v>
      </c>
      <c r="AC380" s="380" t="str">
        <f t="shared" si="81"/>
        <v>í</v>
      </c>
      <c r="AE380" s="380" t="str" cm="1">
        <f t="array" ref="AE380" xml:space="preserve"> IFERROR( IF( INDEX(聲母資料表, $M380, AE$5)=0, "", INDEX(聲母資料表, $M380, AE$5) ), "")</f>
        <v xml:space="preserve"> </v>
      </c>
      <c r="AF380" s="380" t="str" cm="1">
        <f t="array" ref="AF380" xml:space="preserve"> IFERROR( INDEX(韻母資料表, $N380, AF$5), "" )</f>
        <v>i</v>
      </c>
      <c r="AG380" s="380" t="str">
        <f t="shared" si="82"/>
        <v>í</v>
      </c>
      <c r="AI380" s="380" t="str" cm="1">
        <f t="array" ref="AI380" xml:space="preserve"> IFERROR( IF( INDEX(聲母資料表, $M380, AI$5)=0, "", INDEX(聲母資料表, $M380, AI$5) ), "")</f>
        <v/>
      </c>
      <c r="AJ380" s="380" t="str" cm="1">
        <f t="array" ref="AJ380" xml:space="preserve"> IFERROR( INDEX(韻母資料表, $N380, AJ$5), "" )</f>
        <v>i</v>
      </c>
      <c r="AK380" s="373" t="str" cm="1">
        <f t="array" ref="AK380" xml:space="preserve"> IFERROR( INDEX(閩拚聲調符號表, $T380, $E380), "" )</f>
        <v>í</v>
      </c>
      <c r="AL380" s="380" t="str">
        <f t="shared" si="83"/>
        <v>í</v>
      </c>
    </row>
    <row r="381" spans="1:38">
      <c r="A381" s="333">
        <f t="shared" si="70"/>
        <v>374</v>
      </c>
      <c r="B381" s="334" t="s">
        <v>525</v>
      </c>
      <c r="C381" s="335" t="s">
        <v>294</v>
      </c>
      <c r="D381" s="335" t="s">
        <v>49</v>
      </c>
      <c r="E381" s="336">
        <v>2</v>
      </c>
      <c r="F381" s="400" t="str" cm="1">
        <f t="array" aca="1" ref="F381" ca="1" xml:space="preserve"> IF($D381="", "", $B381 &amp; " (" &amp; INDIRECT(ADDRESS( ROW(), COLUMN() + F$5 )) &amp; ") " )</f>
        <v xml:space="preserve">己 (ㄎㄧˋ) </v>
      </c>
      <c r="G381" s="337" t="str">
        <f t="shared" si="75"/>
        <v>居二去</v>
      </c>
      <c r="H381" s="394" t="str">
        <f t="shared" si="76"/>
        <v>khí</v>
      </c>
      <c r="I381" s="396" t="str">
        <f t="shared" si="77"/>
        <v>khí</v>
      </c>
      <c r="J381" s="381" t="str">
        <f t="shared" si="78"/>
        <v>kí</v>
      </c>
      <c r="K381" s="338" t="str">
        <f t="shared" si="79"/>
        <v>ㄎㄧˋ</v>
      </c>
      <c r="L381" s="349"/>
      <c r="M381" s="350">
        <f t="shared" si="71"/>
        <v>10</v>
      </c>
      <c r="N381" s="350">
        <f t="shared" si="72"/>
        <v>23</v>
      </c>
      <c r="O381" s="351" t="str" cm="1">
        <f t="array" ref="O381" xml:space="preserve"> IFERROR( INDEX(聲母資料表, $M381, O$5), "")</f>
        <v>去</v>
      </c>
      <c r="P381" s="351" t="str" cm="1">
        <f t="array" ref="P381" xml:space="preserve"> IFERROR( INDEX(韻母資料表, $N381, P$5), "")</f>
        <v>居</v>
      </c>
      <c r="Q381" s="352">
        <f t="shared" si="73"/>
        <v>29</v>
      </c>
      <c r="R381" s="395" t="str">
        <f t="shared" si="80"/>
        <v>二</v>
      </c>
      <c r="S381" s="351" t="str" cm="1">
        <f t="array" ref="S381" xml:space="preserve"> IFERROR( INDEX(調符字母, Q381, 1), "")</f>
        <v>i</v>
      </c>
      <c r="T381" s="352">
        <f t="shared" si="74"/>
        <v>3</v>
      </c>
      <c r="U381" s="373" t="str" cm="1">
        <f t="array" ref="U381" xml:space="preserve"> IFERROR( INDEX(聲調對照表, $T381, $E381), "" )</f>
        <v>í</v>
      </c>
      <c r="W381" s="380" t="str" cm="1">
        <f t="array" ref="W381" xml:space="preserve"> IFERROR( IF( INDEX(聲母資料表, $M381, W$5)=0, "", INDEX(聲母資料表, $M381, W$5) ), "")</f>
        <v>ㄎ</v>
      </c>
      <c r="X381" s="380" t="str" cm="1">
        <f t="array" ref="X381" xml:space="preserve"> IFERROR( INDEX(韻母資料表, $N381, X$5), "" )</f>
        <v>ㄧ</v>
      </c>
      <c r="Y381" s="380" t="str" cm="1">
        <f t="array" ref="Y381" xml:space="preserve"> IFERROR( IF($E381="", "", INDEX(方音聲調符號表, 1, $E381) ), "" )</f>
        <v>ˋ</v>
      </c>
      <c r="AA381" s="380" t="str" cm="1">
        <f t="array" ref="AA381" xml:space="preserve"> IFERROR( IF( INDEX(聲母資料表, $M381, AA$5)=0, "", INDEX(聲母資料表, $M381, AA$5) ), "")</f>
        <v>kh</v>
      </c>
      <c r="AB381" s="380" t="str" cm="1">
        <f t="array" ref="AB381" xml:space="preserve"> IFERROR( INDEX(韻母資料表, $N381, AB$5), "" )</f>
        <v>i</v>
      </c>
      <c r="AC381" s="380" t="str">
        <f t="shared" si="81"/>
        <v>í</v>
      </c>
      <c r="AE381" s="380" t="str" cm="1">
        <f t="array" ref="AE381" xml:space="preserve"> IFERROR( IF( INDEX(聲母資料表, $M381, AE$5)=0, "", INDEX(聲母資料表, $M381, AE$5) ), "")</f>
        <v>kh</v>
      </c>
      <c r="AF381" s="380" t="str" cm="1">
        <f t="array" ref="AF381" xml:space="preserve"> IFERROR( INDEX(韻母資料表, $N381, AF$5), "" )</f>
        <v>i</v>
      </c>
      <c r="AG381" s="380" t="str">
        <f t="shared" si="82"/>
        <v>í</v>
      </c>
      <c r="AI381" s="380" t="str" cm="1">
        <f t="array" ref="AI381" xml:space="preserve"> IFERROR( IF( INDEX(聲母資料表, $M381, AI$5)=0, "", INDEX(聲母資料表, $M381, AI$5) ), "")</f>
        <v>k</v>
      </c>
      <c r="AJ381" s="380" t="str" cm="1">
        <f t="array" ref="AJ381" xml:space="preserve"> IFERROR( INDEX(韻母資料表, $N381, AJ$5), "" )</f>
        <v>i</v>
      </c>
      <c r="AK381" s="373" t="str" cm="1">
        <f t="array" ref="AK381" xml:space="preserve"> IFERROR( INDEX(閩拚聲調符號表, $T381, $E381), "" )</f>
        <v>í</v>
      </c>
      <c r="AL381" s="380" t="str">
        <f t="shared" si="83"/>
        <v>í</v>
      </c>
    </row>
    <row r="382" spans="1:38">
      <c r="A382" s="333">
        <f t="shared" si="70"/>
        <v>375</v>
      </c>
      <c r="B382" s="334" t="s">
        <v>461</v>
      </c>
      <c r="C382" s="335" t="s">
        <v>312</v>
      </c>
      <c r="D382" s="335" t="s">
        <v>49</v>
      </c>
      <c r="E382" s="336">
        <v>1</v>
      </c>
      <c r="F382" s="400" t="str" cm="1">
        <f t="array" aca="1" ref="F382" ca="1" xml:space="preserve"> IF($D382="", "", $B382 &amp; " (" &amp; INDIRECT(ADDRESS( ROW(), COLUMN() + F$5 )) &amp; ") " )</f>
        <v xml:space="preserve">悲 (ㄆㄧ) </v>
      </c>
      <c r="G382" s="337" t="str">
        <f t="shared" si="75"/>
        <v>居一頗</v>
      </c>
      <c r="H382" s="394" t="str">
        <f t="shared" si="76"/>
        <v>phi</v>
      </c>
      <c r="I382" s="396" t="str">
        <f t="shared" si="77"/>
        <v>phi</v>
      </c>
      <c r="J382" s="381" t="str">
        <f t="shared" si="78"/>
        <v>pī</v>
      </c>
      <c r="K382" s="338" t="str">
        <f t="shared" si="79"/>
        <v>ㄆㄧ</v>
      </c>
      <c r="L382" s="349"/>
      <c r="M382" s="350">
        <f t="shared" si="71"/>
        <v>2</v>
      </c>
      <c r="N382" s="350">
        <f t="shared" si="72"/>
        <v>23</v>
      </c>
      <c r="O382" s="351" t="str" cm="1">
        <f t="array" ref="O382" xml:space="preserve"> IFERROR( INDEX(聲母資料表, $M382, O$5), "")</f>
        <v>頗</v>
      </c>
      <c r="P382" s="351" t="str" cm="1">
        <f t="array" ref="P382" xml:space="preserve"> IFERROR( INDEX(韻母資料表, $N382, P$5), "")</f>
        <v>居</v>
      </c>
      <c r="Q382" s="352">
        <f t="shared" si="73"/>
        <v>29</v>
      </c>
      <c r="R382" s="395" t="str">
        <f t="shared" si="80"/>
        <v>一</v>
      </c>
      <c r="S382" s="351" t="str" cm="1">
        <f t="array" ref="S382" xml:space="preserve"> IFERROR( INDEX(調符字母, Q382, 1), "")</f>
        <v>i</v>
      </c>
      <c r="T382" s="352">
        <f t="shared" si="74"/>
        <v>3</v>
      </c>
      <c r="U382" s="373" t="str" cm="1">
        <f t="array" ref="U382" xml:space="preserve"> IFERROR( INDEX(聲調對照表, $T382, $E382), "" )</f>
        <v>i</v>
      </c>
      <c r="W382" s="380" t="str" cm="1">
        <f t="array" ref="W382" xml:space="preserve"> IFERROR( IF( INDEX(聲母資料表, $M382, W$5)=0, "", INDEX(聲母資料表, $M382, W$5) ), "")</f>
        <v>ㄆ</v>
      </c>
      <c r="X382" s="380" t="str" cm="1">
        <f t="array" ref="X382" xml:space="preserve"> IFERROR( INDEX(韻母資料表, $N382, X$5), "" )</f>
        <v>ㄧ</v>
      </c>
      <c r="Y382" s="380" t="str" cm="1">
        <f t="array" ref="Y382" xml:space="preserve"> IFERROR( IF($E382="", "", INDEX(方音聲調符號表, 1, $E382) ), "" )</f>
        <v/>
      </c>
      <c r="AA382" s="380" t="str" cm="1">
        <f t="array" ref="AA382" xml:space="preserve"> IFERROR( IF( INDEX(聲母資料表, $M382, AA$5)=0, "", INDEX(聲母資料表, $M382, AA$5) ), "")</f>
        <v>ph</v>
      </c>
      <c r="AB382" s="380" t="str" cm="1">
        <f t="array" ref="AB382" xml:space="preserve"> IFERROR( INDEX(韻母資料表, $N382, AB$5), "" )</f>
        <v>i</v>
      </c>
      <c r="AC382" s="380" t="str">
        <f t="shared" si="81"/>
        <v>i</v>
      </c>
      <c r="AE382" s="380" t="str" cm="1">
        <f t="array" ref="AE382" xml:space="preserve"> IFERROR( IF( INDEX(聲母資料表, $M382, AE$5)=0, "", INDEX(聲母資料表, $M382, AE$5) ), "")</f>
        <v>ph</v>
      </c>
      <c r="AF382" s="380" t="str" cm="1">
        <f t="array" ref="AF382" xml:space="preserve"> IFERROR( INDEX(韻母資料表, $N382, AF$5), "" )</f>
        <v>i</v>
      </c>
      <c r="AG382" s="380" t="str">
        <f t="shared" si="82"/>
        <v>i</v>
      </c>
      <c r="AI382" s="380" t="str" cm="1">
        <f t="array" ref="AI382" xml:space="preserve"> IFERROR( IF( INDEX(聲母資料表, $M382, AI$5)=0, "", INDEX(聲母資料表, $M382, AI$5) ), "")</f>
        <v>p</v>
      </c>
      <c r="AJ382" s="380" t="str" cm="1">
        <f t="array" ref="AJ382" xml:space="preserve"> IFERROR( INDEX(韻母資料表, $N382, AJ$5), "" )</f>
        <v>i</v>
      </c>
      <c r="AK382" s="373" t="str" cm="1">
        <f t="array" ref="AK382" xml:space="preserve"> IFERROR( INDEX(閩拚聲調符號表, $T382, $E382), "" )</f>
        <v>ī</v>
      </c>
      <c r="AL382" s="380" t="str">
        <f t="shared" si="83"/>
        <v>ī</v>
      </c>
    </row>
    <row r="383" spans="1:38">
      <c r="A383" s="333">
        <f t="shared" si="70"/>
        <v>376</v>
      </c>
      <c r="B383" s="334" t="s">
        <v>372</v>
      </c>
      <c r="C383" s="335"/>
      <c r="D383" s="335"/>
      <c r="E383" s="336"/>
      <c r="F383" s="400" t="str" cm="1">
        <f t="array" aca="1" ref="F383" ca="1" xml:space="preserve"> IF($D383="", "", $B383 &amp; " (" &amp; INDIRECT(ADDRESS( ROW(), COLUMN() + F$5 )) &amp; ") " )</f>
        <v/>
      </c>
      <c r="G383" s="337" t="str">
        <f t="shared" si="75"/>
        <v/>
      </c>
      <c r="H383" s="394" t="str">
        <f t="shared" si="76"/>
        <v/>
      </c>
      <c r="I383" s="396" t="str">
        <f t="shared" si="77"/>
        <v/>
      </c>
      <c r="J383" s="381" t="str">
        <f t="shared" si="78"/>
        <v/>
      </c>
      <c r="K383" s="338" t="str">
        <f t="shared" si="79"/>
        <v/>
      </c>
      <c r="L383" s="349"/>
      <c r="M383" s="350" t="str">
        <f t="shared" si="71"/>
        <v/>
      </c>
      <c r="N383" s="350" t="str">
        <f t="shared" si="72"/>
        <v/>
      </c>
      <c r="O383" s="351" t="str" cm="1">
        <f t="array" ref="O383" xml:space="preserve"> IFERROR( INDEX(聲母資料表, $M383, O$5), "")</f>
        <v/>
      </c>
      <c r="P383" s="351" t="str" cm="1">
        <f t="array" ref="P383" xml:space="preserve"> IFERROR( INDEX(韻母資料表, $N383, P$5), "")</f>
        <v/>
      </c>
      <c r="Q383" s="352" t="str">
        <f t="shared" si="73"/>
        <v/>
      </c>
      <c r="R383" s="395" t="str">
        <f t="shared" si="80"/>
        <v/>
      </c>
      <c r="S383" s="351" t="str" cm="1">
        <f t="array" ref="S383" xml:space="preserve"> IFERROR( INDEX(調符字母, Q383, 1), "")</f>
        <v/>
      </c>
      <c r="T383" s="352" t="str">
        <f t="shared" si="74"/>
        <v/>
      </c>
      <c r="U383" s="373" t="str" cm="1">
        <f t="array" ref="U383" xml:space="preserve"> IFERROR( INDEX(聲調對照表, $T383, $E383), "" )</f>
        <v/>
      </c>
      <c r="W383" s="380" t="str" cm="1">
        <f t="array" ref="W383" xml:space="preserve"> IFERROR( IF( INDEX(聲母資料表, $M383, W$5)=0, "", INDEX(聲母資料表, $M383, W$5) ), "")</f>
        <v/>
      </c>
      <c r="X383" s="380" t="str" cm="1">
        <f t="array" ref="X383" xml:space="preserve"> IFERROR( INDEX(韻母資料表, $N383, X$5), "" )</f>
        <v/>
      </c>
      <c r="Y383" s="380" t="str" cm="1">
        <f t="array" ref="Y383" xml:space="preserve"> IFERROR( IF($E383="", "", INDEX(方音聲調符號表, 1, $E383) ), "" )</f>
        <v/>
      </c>
      <c r="AA383" s="380" t="str" cm="1">
        <f t="array" ref="AA383" xml:space="preserve"> IFERROR( IF( INDEX(聲母資料表, $M383, AA$5)=0, "", INDEX(聲母資料表, $M383, AA$5) ), "")</f>
        <v/>
      </c>
      <c r="AB383" s="380" t="str" cm="1">
        <f t="array" ref="AB383" xml:space="preserve"> IFERROR( INDEX(韻母資料表, $N383, AB$5), "" )</f>
        <v/>
      </c>
      <c r="AC383" s="380" t="str">
        <f t="shared" si="81"/>
        <v/>
      </c>
      <c r="AE383" s="380" t="str" cm="1">
        <f t="array" ref="AE383" xml:space="preserve"> IFERROR( IF( INDEX(聲母資料表, $M383, AE$5)=0, "", INDEX(聲母資料表, $M383, AE$5) ), "")</f>
        <v/>
      </c>
      <c r="AF383" s="380" t="str" cm="1">
        <f t="array" ref="AF383" xml:space="preserve"> IFERROR( INDEX(韻母資料表, $N383, AF$5), "" )</f>
        <v/>
      </c>
      <c r="AG383" s="380" t="str">
        <f t="shared" si="82"/>
        <v/>
      </c>
      <c r="AI383" s="380" t="str" cm="1">
        <f t="array" ref="AI383" xml:space="preserve"> IFERROR( IF( INDEX(聲母資料表, $M383, AI$5)=0, "", INDEX(聲母資料表, $M383, AI$5) ), "")</f>
        <v/>
      </c>
      <c r="AJ383" s="380" t="str" cm="1">
        <f t="array" ref="AJ383" xml:space="preserve"> IFERROR( INDEX(韻母資料表, $N383, AJ$5), "" )</f>
        <v/>
      </c>
      <c r="AK383" s="373" t="str" cm="1">
        <f t="array" ref="AK383" xml:space="preserve"> IFERROR( INDEX(閩拚聲調符號表, $T383, $E383), "" )</f>
        <v/>
      </c>
      <c r="AL383" s="380" t="str">
        <f t="shared" si="83"/>
        <v/>
      </c>
    </row>
    <row r="384" spans="1:38">
      <c r="A384" s="333">
        <f t="shared" si="70"/>
        <v>377</v>
      </c>
      <c r="B384" s="334" t="s">
        <v>159</v>
      </c>
      <c r="C384" s="335" t="s">
        <v>294</v>
      </c>
      <c r="D384" s="335" t="s">
        <v>49</v>
      </c>
      <c r="E384" s="336">
        <v>1</v>
      </c>
      <c r="F384" s="400" t="str" cm="1">
        <f t="array" aca="1" ref="F384" ca="1" xml:space="preserve"> IF($D384="", "", $B384 &amp; " (" &amp; INDIRECT(ADDRESS( ROW(), COLUMN() + F$5 )) &amp; ") " )</f>
        <v xml:space="preserve">居 (ㄎㄧ) </v>
      </c>
      <c r="G384" s="337" t="str">
        <f t="shared" si="75"/>
        <v>居一去</v>
      </c>
      <c r="H384" s="394" t="str">
        <f t="shared" si="76"/>
        <v>khi</v>
      </c>
      <c r="I384" s="396" t="str">
        <f t="shared" si="77"/>
        <v>khi</v>
      </c>
      <c r="J384" s="381" t="str">
        <f t="shared" si="78"/>
        <v>kī</v>
      </c>
      <c r="K384" s="338" t="str">
        <f t="shared" si="79"/>
        <v>ㄎㄧ</v>
      </c>
      <c r="L384" s="349"/>
      <c r="M384" s="350">
        <f t="shared" si="71"/>
        <v>10</v>
      </c>
      <c r="N384" s="350">
        <f t="shared" si="72"/>
        <v>23</v>
      </c>
      <c r="O384" s="351" t="str" cm="1">
        <f t="array" ref="O384" xml:space="preserve"> IFERROR( INDEX(聲母資料表, $M384, O$5), "")</f>
        <v>去</v>
      </c>
      <c r="P384" s="351" t="str" cm="1">
        <f t="array" ref="P384" xml:space="preserve"> IFERROR( INDEX(韻母資料表, $N384, P$5), "")</f>
        <v>居</v>
      </c>
      <c r="Q384" s="352">
        <f t="shared" si="73"/>
        <v>29</v>
      </c>
      <c r="R384" s="395" t="str">
        <f t="shared" si="80"/>
        <v>一</v>
      </c>
      <c r="S384" s="351" t="str" cm="1">
        <f t="array" ref="S384" xml:space="preserve"> IFERROR( INDEX(調符字母, Q384, 1), "")</f>
        <v>i</v>
      </c>
      <c r="T384" s="352">
        <f t="shared" si="74"/>
        <v>3</v>
      </c>
      <c r="U384" s="373" t="str" cm="1">
        <f t="array" ref="U384" xml:space="preserve"> IFERROR( INDEX(聲調對照表, $T384, $E384), "" )</f>
        <v>i</v>
      </c>
      <c r="W384" s="380" t="str" cm="1">
        <f t="array" ref="W384" xml:space="preserve"> IFERROR( IF( INDEX(聲母資料表, $M384, W$5)=0, "", INDEX(聲母資料表, $M384, W$5) ), "")</f>
        <v>ㄎ</v>
      </c>
      <c r="X384" s="380" t="str" cm="1">
        <f t="array" ref="X384" xml:space="preserve"> IFERROR( INDEX(韻母資料表, $N384, X$5), "" )</f>
        <v>ㄧ</v>
      </c>
      <c r="Y384" s="380" t="str" cm="1">
        <f t="array" ref="Y384" xml:space="preserve"> IFERROR( IF($E384="", "", INDEX(方音聲調符號表, 1, $E384) ), "" )</f>
        <v/>
      </c>
      <c r="AA384" s="380" t="str" cm="1">
        <f t="array" ref="AA384" xml:space="preserve"> IFERROR( IF( INDEX(聲母資料表, $M384, AA$5)=0, "", INDEX(聲母資料表, $M384, AA$5) ), "")</f>
        <v>kh</v>
      </c>
      <c r="AB384" s="380" t="str" cm="1">
        <f t="array" ref="AB384" xml:space="preserve"> IFERROR( INDEX(韻母資料表, $N384, AB$5), "" )</f>
        <v>i</v>
      </c>
      <c r="AC384" s="380" t="str">
        <f t="shared" si="81"/>
        <v>i</v>
      </c>
      <c r="AE384" s="380" t="str" cm="1">
        <f t="array" ref="AE384" xml:space="preserve"> IFERROR( IF( INDEX(聲母資料表, $M384, AE$5)=0, "", INDEX(聲母資料表, $M384, AE$5) ), "")</f>
        <v>kh</v>
      </c>
      <c r="AF384" s="380" t="str" cm="1">
        <f t="array" ref="AF384" xml:space="preserve"> IFERROR( INDEX(韻母資料表, $N384, AF$5), "" )</f>
        <v>i</v>
      </c>
      <c r="AG384" s="380" t="str">
        <f t="shared" si="82"/>
        <v>i</v>
      </c>
      <c r="AI384" s="380" t="str" cm="1">
        <f t="array" ref="AI384" xml:space="preserve"> IFERROR( IF( INDEX(聲母資料表, $M384, AI$5)=0, "", INDEX(聲母資料表, $M384, AI$5) ), "")</f>
        <v>k</v>
      </c>
      <c r="AJ384" s="380" t="str" cm="1">
        <f t="array" ref="AJ384" xml:space="preserve"> IFERROR( INDEX(韻母資料表, $N384, AJ$5), "" )</f>
        <v>i</v>
      </c>
      <c r="AK384" s="373" t="str" cm="1">
        <f t="array" ref="AK384" xml:space="preserve"> IFERROR( INDEX(閩拚聲調符號表, $T384, $E384), "" )</f>
        <v>ī</v>
      </c>
      <c r="AL384" s="380" t="str">
        <f t="shared" si="83"/>
        <v>ī</v>
      </c>
    </row>
    <row r="385" spans="1:38">
      <c r="A385" s="333">
        <f t="shared" si="70"/>
        <v>378</v>
      </c>
      <c r="B385" s="334" t="s">
        <v>526</v>
      </c>
      <c r="C385" s="335" t="s">
        <v>319</v>
      </c>
      <c r="D385" s="335" t="s">
        <v>186</v>
      </c>
      <c r="E385" s="336">
        <v>7</v>
      </c>
      <c r="F385" s="400" t="str" cm="1">
        <f t="array" aca="1" ref="F385" ca="1" xml:space="preserve"> IF($D385="", "", $B385 &amp; " (" &amp; INDIRECT(ADDRESS( ROW(), COLUMN() + F$5 )) &amp; ") " )</f>
        <v xml:space="preserve">廟 (ㄅㄧㄠ˫) </v>
      </c>
      <c r="G385" s="337" t="str">
        <f t="shared" si="75"/>
        <v>嬌七邊</v>
      </c>
      <c r="H385" s="394" t="str">
        <f t="shared" si="76"/>
        <v>piāu</v>
      </c>
      <c r="I385" s="396" t="str">
        <f t="shared" si="77"/>
        <v>piāu</v>
      </c>
      <c r="J385" s="381" t="str">
        <f t="shared" si="78"/>
        <v>biāo</v>
      </c>
      <c r="K385" s="338" t="str">
        <f t="shared" si="79"/>
        <v>ㄅㄧㄠ˫</v>
      </c>
      <c r="L385" s="349"/>
      <c r="M385" s="350">
        <f t="shared" si="71"/>
        <v>1</v>
      </c>
      <c r="N385" s="350">
        <f t="shared" si="72"/>
        <v>36</v>
      </c>
      <c r="O385" s="351" t="str" cm="1">
        <f t="array" ref="O385" xml:space="preserve"> IFERROR( INDEX(聲母資料表, $M385, O$5), "")</f>
        <v>邊</v>
      </c>
      <c r="P385" s="351" t="str" cm="1">
        <f t="array" ref="P385" xml:space="preserve"> IFERROR( INDEX(韻母資料表, $N385, P$5), "")</f>
        <v>嬌</v>
      </c>
      <c r="Q385" s="352">
        <f t="shared" si="73"/>
        <v>12</v>
      </c>
      <c r="R385" s="395" t="str">
        <f t="shared" si="80"/>
        <v>七</v>
      </c>
      <c r="S385" s="351" t="str" cm="1">
        <f t="array" ref="S385" xml:space="preserve"> IFERROR( INDEX(調符字母, Q385, 1), "")</f>
        <v>a</v>
      </c>
      <c r="T385" s="352">
        <f t="shared" si="74"/>
        <v>1</v>
      </c>
      <c r="U385" s="373" t="str" cm="1">
        <f t="array" ref="U385" xml:space="preserve"> IFERROR( INDEX(聲調對照表, $T385, $E385), "" )</f>
        <v>ā</v>
      </c>
      <c r="W385" s="380" t="str" cm="1">
        <f t="array" ref="W385" xml:space="preserve"> IFERROR( IF( INDEX(聲母資料表, $M385, W$5)=0, "", INDEX(聲母資料表, $M385, W$5) ), "")</f>
        <v>ㄅ</v>
      </c>
      <c r="X385" s="380" t="str" cm="1">
        <f t="array" ref="X385" xml:space="preserve"> IFERROR( INDEX(韻母資料表, $N385, X$5), "" )</f>
        <v>ㄧㄠ</v>
      </c>
      <c r="Y385" s="380" t="str" cm="1">
        <f t="array" ref="Y385" xml:space="preserve"> IFERROR( IF($E385="", "", INDEX(方音聲調符號表, 1, $E385) ), "" )</f>
        <v>˫</v>
      </c>
      <c r="AA385" s="380" t="str" cm="1">
        <f t="array" ref="AA385" xml:space="preserve"> IFERROR( IF( INDEX(聲母資料表, $M385, AA$5)=0, "", INDEX(聲母資料表, $M385, AA$5) ), "")</f>
        <v>p</v>
      </c>
      <c r="AB385" s="380" t="str" cm="1">
        <f t="array" ref="AB385" xml:space="preserve"> IFERROR( INDEX(韻母資料表, $N385, AB$5), "" )</f>
        <v>iau</v>
      </c>
      <c r="AC385" s="380" t="str">
        <f t="shared" si="81"/>
        <v>iāu</v>
      </c>
      <c r="AE385" s="380" t="str" cm="1">
        <f t="array" ref="AE385" xml:space="preserve"> IFERROR( IF( INDEX(聲母資料表, $M385, AE$5)=0, "", INDEX(聲母資料表, $M385, AE$5) ), "")</f>
        <v>p</v>
      </c>
      <c r="AF385" s="380" t="str" cm="1">
        <f t="array" ref="AF385" xml:space="preserve"> IFERROR( INDEX(韻母資料表, $N385, AF$5), "" )</f>
        <v>iau</v>
      </c>
      <c r="AG385" s="380" t="str">
        <f t="shared" si="82"/>
        <v>iāu</v>
      </c>
      <c r="AI385" s="380" t="str" cm="1">
        <f t="array" ref="AI385" xml:space="preserve"> IFERROR( IF( INDEX(聲母資料表, $M385, AI$5)=0, "", INDEX(聲母資料表, $M385, AI$5) ), "")</f>
        <v>b</v>
      </c>
      <c r="AJ385" s="380" t="str" cm="1">
        <f t="array" ref="AJ385" xml:space="preserve"> IFERROR( INDEX(韻母資料表, $N385, AJ$5), "" )</f>
        <v>iao</v>
      </c>
      <c r="AK385" s="373" t="str" cm="1">
        <f t="array" ref="AK385" xml:space="preserve"> IFERROR( INDEX(閩拚聲調符號表, $T385, $E385), "" )</f>
        <v>ā</v>
      </c>
      <c r="AL385" s="380" t="str">
        <f t="shared" si="83"/>
        <v>iāo</v>
      </c>
    </row>
    <row r="386" spans="1:38">
      <c r="A386" s="333">
        <f t="shared" si="70"/>
        <v>379</v>
      </c>
      <c r="B386" s="334" t="s">
        <v>527</v>
      </c>
      <c r="C386" s="335" t="s">
        <v>305</v>
      </c>
      <c r="D386" s="335" t="s">
        <v>67</v>
      </c>
      <c r="E386" s="336">
        <v>5</v>
      </c>
      <c r="F386" s="400" t="str" cm="1">
        <f t="array" aca="1" ref="F386" ca="1" xml:space="preserve"> IF($D386="", "", $B386 &amp; " (" &amp; INDIRECT(ADDRESS( ROW(), COLUMN() + F$5 )) &amp; ") " )</f>
        <v xml:space="preserve">堂 (ㄊㆲˊ) </v>
      </c>
      <c r="G386" s="337" t="str">
        <f t="shared" si="75"/>
        <v>公五他</v>
      </c>
      <c r="H386" s="394" t="str">
        <f t="shared" si="76"/>
        <v>thông</v>
      </c>
      <c r="I386" s="396" t="str">
        <f t="shared" si="77"/>
        <v>thông</v>
      </c>
      <c r="J386" s="381" t="str">
        <f t="shared" si="78"/>
        <v>tòng</v>
      </c>
      <c r="K386" s="338" t="str">
        <f t="shared" si="79"/>
        <v>ㄊㆲˊ</v>
      </c>
      <c r="L386" s="349"/>
      <c r="M386" s="350">
        <f t="shared" si="71"/>
        <v>6</v>
      </c>
      <c r="N386" s="350">
        <f t="shared" si="72"/>
        <v>63</v>
      </c>
      <c r="O386" s="351" t="str" cm="1">
        <f t="array" ref="O386" xml:space="preserve"> IFERROR( INDEX(聲母資料表, $M386, O$5), "")</f>
        <v>他</v>
      </c>
      <c r="P386" s="351" t="str" cm="1">
        <f t="array" ref="P386" xml:space="preserve"> IFERROR( INDEX(韻母資料表, $N386, P$5), "")</f>
        <v>公</v>
      </c>
      <c r="Q386" s="352">
        <f t="shared" si="73"/>
        <v>7</v>
      </c>
      <c r="R386" s="395" t="str">
        <f t="shared" si="80"/>
        <v>五</v>
      </c>
      <c r="S386" s="351" t="str" cm="1">
        <f t="array" ref="S386" xml:space="preserve"> IFERROR( INDEX(調符字母, Q386, 1), "")</f>
        <v>o</v>
      </c>
      <c r="T386" s="352">
        <f t="shared" si="74"/>
        <v>4</v>
      </c>
      <c r="U386" s="373" t="str" cm="1">
        <f t="array" ref="U386" xml:space="preserve"> IFERROR( INDEX(聲調對照表, $T386, $E386), "" )</f>
        <v>ô</v>
      </c>
      <c r="W386" s="380" t="str" cm="1">
        <f t="array" ref="W386" xml:space="preserve"> IFERROR( IF( INDEX(聲母資料表, $M386, W$5)=0, "", INDEX(聲母資料表, $M386, W$5) ), "")</f>
        <v>ㄊ</v>
      </c>
      <c r="X386" s="380" t="str" cm="1">
        <f t="array" ref="X386" xml:space="preserve"> IFERROR( INDEX(韻母資料表, $N386, X$5), "" )</f>
        <v>ㆲ</v>
      </c>
      <c r="Y386" s="380" t="str" cm="1">
        <f t="array" ref="Y386" xml:space="preserve"> IFERROR( IF($E386="", "", INDEX(方音聲調符號表, 1, $E386) ), "" )</f>
        <v>ˊ</v>
      </c>
      <c r="AA386" s="380" t="str" cm="1">
        <f t="array" ref="AA386" xml:space="preserve"> IFERROR( IF( INDEX(聲母資料表, $M386, AA$5)=0, "", INDEX(聲母資料表, $M386, AA$5) ), "")</f>
        <v>th</v>
      </c>
      <c r="AB386" s="380" t="str" cm="1">
        <f t="array" ref="AB386" xml:space="preserve"> IFERROR( INDEX(韻母資料表, $N386, AB$5), "" )</f>
        <v>ong</v>
      </c>
      <c r="AC386" s="380" t="str">
        <f t="shared" si="81"/>
        <v>ông</v>
      </c>
      <c r="AE386" s="380" t="str" cm="1">
        <f t="array" ref="AE386" xml:space="preserve"> IFERROR( IF( INDEX(聲母資料表, $M386, AE$5)=0, "", INDEX(聲母資料表, $M386, AE$5) ), "")</f>
        <v>th</v>
      </c>
      <c r="AF386" s="380" t="str" cm="1">
        <f t="array" ref="AF386" xml:space="preserve"> IFERROR( INDEX(韻母資料表, $N386, AF$5), "" )</f>
        <v>ong</v>
      </c>
      <c r="AG386" s="380" t="str">
        <f t="shared" si="82"/>
        <v>ông</v>
      </c>
      <c r="AI386" s="380" t="str" cm="1">
        <f t="array" ref="AI386" xml:space="preserve"> IFERROR( IF( INDEX(聲母資料表, $M386, AI$5)=0, "", INDEX(聲母資料表, $M386, AI$5) ), "")</f>
        <v>t</v>
      </c>
      <c r="AJ386" s="380" t="str" cm="1">
        <f t="array" ref="AJ386" xml:space="preserve"> IFERROR( INDEX(韻母資料表, $N386, AJ$5), "" )</f>
        <v>ong</v>
      </c>
      <c r="AK386" s="373" t="str" cm="1">
        <f t="array" ref="AK386" xml:space="preserve"> IFERROR( INDEX(閩拚聲調符號表, $T386, $E386), "" )</f>
        <v>ò</v>
      </c>
      <c r="AL386" s="380" t="str">
        <f t="shared" si="83"/>
        <v>òng</v>
      </c>
    </row>
    <row r="387" spans="1:38">
      <c r="A387" s="333">
        <f t="shared" si="70"/>
        <v>380</v>
      </c>
      <c r="B387" s="334" t="s">
        <v>351</v>
      </c>
      <c r="C387" s="335" t="s">
        <v>307</v>
      </c>
      <c r="D387" s="335" t="s">
        <v>49</v>
      </c>
      <c r="E387" s="336">
        <v>1</v>
      </c>
      <c r="F387" s="400" t="str" cm="1">
        <f t="array" aca="1" ref="F387" ca="1" xml:space="preserve"> IF($D387="", "", $B387 &amp; " (" &amp; INDIRECT(ADDRESS( ROW(), COLUMN() + F$5 )) &amp; ") " )</f>
        <v xml:space="preserve">之 (ㄧ) </v>
      </c>
      <c r="G387" s="337" t="str">
        <f t="shared" si="75"/>
        <v>居一</v>
      </c>
      <c r="H387" s="394" t="str">
        <f t="shared" si="76"/>
        <v>i</v>
      </c>
      <c r="I387" s="396" t="str">
        <f t="shared" si="77"/>
        <v>i</v>
      </c>
      <c r="J387" s="381" t="str">
        <f t="shared" si="78"/>
        <v>ī</v>
      </c>
      <c r="K387" s="338" t="str">
        <f t="shared" si="79"/>
        <v>ㄧ</v>
      </c>
      <c r="L387" s="349"/>
      <c r="M387" s="350" t="str">
        <f t="shared" si="71"/>
        <v/>
      </c>
      <c r="N387" s="350">
        <f t="shared" si="72"/>
        <v>23</v>
      </c>
      <c r="O387" s="351" t="str" cm="1">
        <f t="array" ref="O387" xml:space="preserve"> IFERROR( INDEX(聲母資料表, $M387, O$5), "")</f>
        <v/>
      </c>
      <c r="P387" s="351" t="str" cm="1">
        <f t="array" ref="P387" xml:space="preserve"> IFERROR( INDEX(韻母資料表, $N387, P$5), "")</f>
        <v>居</v>
      </c>
      <c r="Q387" s="352">
        <f t="shared" si="73"/>
        <v>29</v>
      </c>
      <c r="R387" s="395" t="str">
        <f t="shared" si="80"/>
        <v>一</v>
      </c>
      <c r="S387" s="351" t="str" cm="1">
        <f t="array" ref="S387" xml:space="preserve"> IFERROR( INDEX(調符字母, Q387, 1), "")</f>
        <v>i</v>
      </c>
      <c r="T387" s="352">
        <f t="shared" si="74"/>
        <v>3</v>
      </c>
      <c r="U387" s="373" t="str" cm="1">
        <f t="array" ref="U387" xml:space="preserve"> IFERROR( INDEX(聲調對照表, $T387, $E387), "" )</f>
        <v>i</v>
      </c>
      <c r="W387" s="380" t="str" cm="1">
        <f t="array" ref="W387" xml:space="preserve"> IFERROR( IF( INDEX(聲母資料表, $M387, W$5)=0, "", INDEX(聲母資料表, $M387, W$5) ), "")</f>
        <v/>
      </c>
      <c r="X387" s="380" t="str" cm="1">
        <f t="array" ref="X387" xml:space="preserve"> IFERROR( INDEX(韻母資料表, $N387, X$5), "" )</f>
        <v>ㄧ</v>
      </c>
      <c r="Y387" s="380" t="str" cm="1">
        <f t="array" ref="Y387" xml:space="preserve"> IFERROR( IF($E387="", "", INDEX(方音聲調符號表, 1, $E387) ), "" )</f>
        <v/>
      </c>
      <c r="AA387" s="380" t="str" cm="1">
        <f t="array" ref="AA387" xml:space="preserve"> IFERROR( IF( INDEX(聲母資料表, $M387, AA$5)=0, "", INDEX(聲母資料表, $M387, AA$5) ), "")</f>
        <v/>
      </c>
      <c r="AB387" s="380" t="str" cm="1">
        <f t="array" ref="AB387" xml:space="preserve"> IFERROR( INDEX(韻母資料表, $N387, AB$5), "" )</f>
        <v>i</v>
      </c>
      <c r="AC387" s="380" t="str">
        <f t="shared" si="81"/>
        <v>i</v>
      </c>
      <c r="AE387" s="380" t="str" cm="1">
        <f t="array" ref="AE387" xml:space="preserve"> IFERROR( IF( INDEX(聲母資料表, $M387, AE$5)=0, "", INDEX(聲母資料表, $M387, AE$5) ), "")</f>
        <v/>
      </c>
      <c r="AF387" s="380" t="str" cm="1">
        <f t="array" ref="AF387" xml:space="preserve"> IFERROR( INDEX(韻母資料表, $N387, AF$5), "" )</f>
        <v>i</v>
      </c>
      <c r="AG387" s="380" t="str">
        <f t="shared" si="82"/>
        <v>i</v>
      </c>
      <c r="AI387" s="380" t="str" cm="1">
        <f t="array" ref="AI387" xml:space="preserve"> IFERROR( IF( INDEX(聲母資料表, $M387, AI$5)=0, "", INDEX(聲母資料表, $M387, AI$5) ), "")</f>
        <v/>
      </c>
      <c r="AJ387" s="380" t="str" cm="1">
        <f t="array" ref="AJ387" xml:space="preserve"> IFERROR( INDEX(韻母資料表, $N387, AJ$5), "" )</f>
        <v>i</v>
      </c>
      <c r="AK387" s="373" t="str" cm="1">
        <f t="array" ref="AK387" xml:space="preserve"> IFERROR( INDEX(閩拚聲調符號表, $T387, $E387), "" )</f>
        <v>ī</v>
      </c>
      <c r="AL387" s="380" t="str">
        <f t="shared" si="83"/>
        <v>ī</v>
      </c>
    </row>
    <row r="388" spans="1:38">
      <c r="A388" s="333">
        <f t="shared" si="70"/>
        <v>381</v>
      </c>
      <c r="B388" s="334" t="s">
        <v>103</v>
      </c>
      <c r="C388" s="335" t="s">
        <v>294</v>
      </c>
      <c r="D388" s="335" t="s">
        <v>70</v>
      </c>
      <c r="E388" s="336">
        <v>1</v>
      </c>
      <c r="F388" s="400" t="str" cm="1">
        <f t="array" aca="1" ref="F388" ca="1" xml:space="preserve"> IF($D388="", "", $B388 &amp; " (" &amp; INDIRECT(ADDRESS( ROW(), COLUMN() + F$5 )) &amp; ") " )</f>
        <v xml:space="preserve">高 (ㄎㄜ) </v>
      </c>
      <c r="G388" s="337" t="str">
        <f t="shared" si="75"/>
        <v>高一去</v>
      </c>
      <c r="H388" s="394" t="str">
        <f t="shared" si="76"/>
        <v>kho</v>
      </c>
      <c r="I388" s="396" t="str">
        <f t="shared" si="77"/>
        <v>kho</v>
      </c>
      <c r="J388" s="381" t="str">
        <f t="shared" si="78"/>
        <v>kō</v>
      </c>
      <c r="K388" s="338" t="str">
        <f t="shared" si="79"/>
        <v>ㄎㄜ</v>
      </c>
      <c r="L388" s="349"/>
      <c r="M388" s="350">
        <f t="shared" si="71"/>
        <v>10</v>
      </c>
      <c r="N388" s="350">
        <f t="shared" si="72"/>
        <v>55</v>
      </c>
      <c r="O388" s="351" t="str" cm="1">
        <f t="array" ref="O388" xml:space="preserve"> IFERROR( INDEX(聲母資料表, $M388, O$5), "")</f>
        <v>去</v>
      </c>
      <c r="P388" s="351" t="str" cm="1">
        <f t="array" ref="P388" xml:space="preserve"> IFERROR( INDEX(韻母資料表, $N388, P$5), "")</f>
        <v>高</v>
      </c>
      <c r="Q388" s="352">
        <f t="shared" si="73"/>
        <v>15</v>
      </c>
      <c r="R388" s="395" t="str">
        <f t="shared" si="80"/>
        <v>一</v>
      </c>
      <c r="S388" s="351" t="str" cm="1">
        <f t="array" ref="S388" xml:space="preserve"> IFERROR( INDEX(調符字母, Q388, 1), "")</f>
        <v>o</v>
      </c>
      <c r="T388" s="352">
        <f t="shared" si="74"/>
        <v>4</v>
      </c>
      <c r="U388" s="373" t="str" cm="1">
        <f t="array" ref="U388" xml:space="preserve"> IFERROR( INDEX(聲調對照表, $T388, $E388), "" )</f>
        <v>o</v>
      </c>
      <c r="W388" s="380" t="str" cm="1">
        <f t="array" ref="W388" xml:space="preserve"> IFERROR( IF( INDEX(聲母資料表, $M388, W$5)=0, "", INDEX(聲母資料表, $M388, W$5) ), "")</f>
        <v>ㄎ</v>
      </c>
      <c r="X388" s="380" t="str" cm="1">
        <f t="array" ref="X388" xml:space="preserve"> IFERROR( INDEX(韻母資料表, $N388, X$5), "" )</f>
        <v>ㄜ</v>
      </c>
      <c r="Y388" s="380" t="str" cm="1">
        <f t="array" ref="Y388" xml:space="preserve"> IFERROR( IF($E388="", "", INDEX(方音聲調符號表, 1, $E388) ), "" )</f>
        <v/>
      </c>
      <c r="AA388" s="380" t="str" cm="1">
        <f t="array" ref="AA388" xml:space="preserve"> IFERROR( IF( INDEX(聲母資料表, $M388, AA$5)=0, "", INDEX(聲母資料表, $M388, AA$5) ), "")</f>
        <v>kh</v>
      </c>
      <c r="AB388" s="380" t="str" cm="1">
        <f t="array" ref="AB388" xml:space="preserve"> IFERROR( INDEX(韻母資料表, $N388, AB$5), "" )</f>
        <v>o</v>
      </c>
      <c r="AC388" s="380" t="str">
        <f t="shared" si="81"/>
        <v>o</v>
      </c>
      <c r="AE388" s="380" t="str" cm="1">
        <f t="array" ref="AE388" xml:space="preserve"> IFERROR( IF( INDEX(聲母資料表, $M388, AE$5)=0, "", INDEX(聲母資料表, $M388, AE$5) ), "")</f>
        <v>kh</v>
      </c>
      <c r="AF388" s="380" t="str" cm="1">
        <f t="array" ref="AF388" xml:space="preserve"> IFERROR( INDEX(韻母資料表, $N388, AF$5), "" )</f>
        <v>o</v>
      </c>
      <c r="AG388" s="380" t="str">
        <f t="shared" si="82"/>
        <v>o</v>
      </c>
      <c r="AI388" s="380" t="str" cm="1">
        <f t="array" ref="AI388" xml:space="preserve"> IFERROR( IF( INDEX(聲母資料表, $M388, AI$5)=0, "", INDEX(聲母資料表, $M388, AI$5) ), "")</f>
        <v>k</v>
      </c>
      <c r="AJ388" s="380" t="str" cm="1">
        <f t="array" ref="AJ388" xml:space="preserve"> IFERROR( INDEX(韻母資料表, $N388, AJ$5), "" )</f>
        <v>o</v>
      </c>
      <c r="AK388" s="373" t="str" cm="1">
        <f t="array" ref="AK388" xml:space="preserve"> IFERROR( INDEX(閩拚聲調符號表, $T388, $E388), "" )</f>
        <v>ō</v>
      </c>
      <c r="AL388" s="380" t="str">
        <f t="shared" si="83"/>
        <v>ō</v>
      </c>
    </row>
    <row r="389" spans="1:38">
      <c r="A389" s="333">
        <f t="shared" si="70"/>
        <v>382</v>
      </c>
      <c r="B389" s="334" t="s">
        <v>382</v>
      </c>
      <c r="C389" s="335" t="s">
        <v>307</v>
      </c>
      <c r="D389" s="335" t="s">
        <v>79</v>
      </c>
      <c r="E389" s="336">
        <v>4</v>
      </c>
      <c r="F389" s="400" t="str" cm="1">
        <f t="array" aca="1" ref="F389" ca="1" xml:space="preserve"> IF($D389="", "", $B389 &amp; " (" &amp; INDIRECT(ADDRESS( ROW(), COLUMN() + F$5 )) &amp; ") " )</f>
        <v xml:space="preserve">則 (ㄧㆻ) </v>
      </c>
      <c r="G389" s="337" t="str">
        <f t="shared" si="75"/>
        <v>經四</v>
      </c>
      <c r="H389" s="394" t="str">
        <f t="shared" si="76"/>
        <v>ik</v>
      </c>
      <c r="I389" s="396" t="str">
        <f t="shared" si="77"/>
        <v>ik</v>
      </c>
      <c r="J389" s="381" t="str">
        <f t="shared" si="78"/>
        <v>ik</v>
      </c>
      <c r="K389" s="338" t="str">
        <f t="shared" si="79"/>
        <v>ㄧㆻ</v>
      </c>
      <c r="L389" s="349"/>
      <c r="M389" s="350" t="str">
        <f t="shared" si="71"/>
        <v/>
      </c>
      <c r="N389" s="350">
        <f t="shared" si="72"/>
        <v>45</v>
      </c>
      <c r="O389" s="351" t="str" cm="1">
        <f t="array" ref="O389" xml:space="preserve"> IFERROR( INDEX(聲母資料表, $M389, O$5), "")</f>
        <v/>
      </c>
      <c r="P389" s="351" t="str" cm="1">
        <f t="array" ref="P389" xml:space="preserve"> IFERROR( INDEX(韻母資料表, $N389, P$5), "")</f>
        <v>經</v>
      </c>
      <c r="Q389" s="352">
        <f t="shared" si="73"/>
        <v>9</v>
      </c>
      <c r="R389" s="395" t="str">
        <f t="shared" si="80"/>
        <v>四</v>
      </c>
      <c r="S389" s="351" t="str" cm="1">
        <f t="array" ref="S389" xml:space="preserve"> IFERROR( INDEX(調符字母, Q389, 1), "")</f>
        <v>e</v>
      </c>
      <c r="T389" s="352">
        <f t="shared" si="74"/>
        <v>2</v>
      </c>
      <c r="U389" s="373" t="str" cm="1">
        <f t="array" ref="U389" xml:space="preserve"> IFERROR( INDEX(聲調對照表, $T389, $E389), "" )</f>
        <v>e</v>
      </c>
      <c r="W389" s="380" t="str" cm="1">
        <f t="array" ref="W389" xml:space="preserve"> IFERROR( IF( INDEX(聲母資料表, $M389, W$5)=0, "", INDEX(聲母資料表, $M389, W$5) ), "")</f>
        <v/>
      </c>
      <c r="X389" s="380" t="str" cm="1">
        <f t="array" ref="X389" xml:space="preserve"> IFERROR( INDEX(韻母資料表, $N389, X$5), "" )</f>
        <v>ㄧㆻ</v>
      </c>
      <c r="Y389" s="380" t="str" cm="1">
        <f t="array" ref="Y389" xml:space="preserve"> IFERROR( IF($E389="", "", INDEX(方音聲調符號表, 1, $E389) ), "" )</f>
        <v/>
      </c>
      <c r="AA389" s="380" t="str" cm="1">
        <f t="array" ref="AA389" xml:space="preserve"> IFERROR( IF( INDEX(聲母資料表, $M389, AA$5)=0, "", INDEX(聲母資料表, $M389, AA$5) ), "")</f>
        <v/>
      </c>
      <c r="AB389" s="380" t="str" cm="1">
        <f t="array" ref="AB389" xml:space="preserve"> IFERROR( INDEX(韻母資料表, $N389, AB$5), "" )</f>
        <v>ik</v>
      </c>
      <c r="AC389" s="380" t="str">
        <f t="shared" si="81"/>
        <v>ik</v>
      </c>
      <c r="AE389" s="380" t="str" cm="1">
        <f t="array" ref="AE389" xml:space="preserve"> IFERROR( IF( INDEX(聲母資料表, $M389, AE$5)=0, "", INDEX(聲母資料表, $M389, AE$5) ), "")</f>
        <v/>
      </c>
      <c r="AF389" s="380" t="str" cm="1">
        <f t="array" ref="AF389" xml:space="preserve"> IFERROR( INDEX(韻母資料表, $N389, AF$5), "" )</f>
        <v>ik</v>
      </c>
      <c r="AG389" s="380" t="str">
        <f t="shared" si="82"/>
        <v>ik</v>
      </c>
      <c r="AI389" s="380" t="str" cm="1">
        <f t="array" ref="AI389" xml:space="preserve"> IFERROR( IF( INDEX(聲母資料表, $M389, AI$5)=0, "", INDEX(聲母資料表, $M389, AI$5) ), "")</f>
        <v/>
      </c>
      <c r="AJ389" s="380" t="str" cm="1">
        <f t="array" ref="AJ389" xml:space="preserve"> IFERROR( INDEX(韻母資料表, $N389, AJ$5), "" )</f>
        <v>ik</v>
      </c>
      <c r="AK389" s="373" t="str" cm="1">
        <f t="array" ref="AK389" xml:space="preserve"> IFERROR( INDEX(閩拚聲調符號表, $T389, $E389), "" )</f>
        <v>ě</v>
      </c>
      <c r="AL389" s="380" t="str">
        <f t="shared" si="83"/>
        <v>ik</v>
      </c>
    </row>
    <row r="390" spans="1:38">
      <c r="A390" s="333">
        <f t="shared" si="70"/>
        <v>383</v>
      </c>
      <c r="B390" s="334" t="s">
        <v>452</v>
      </c>
      <c r="C390" s="335" t="s">
        <v>317</v>
      </c>
      <c r="D390" s="335" t="s">
        <v>162</v>
      </c>
      <c r="E390" s="336">
        <v>1</v>
      </c>
      <c r="F390" s="400" t="str" cm="1">
        <f t="array" aca="1" ref="F390" ca="1" xml:space="preserve"> IF($D390="", "", $B390 &amp; " (" &amp; INDIRECT(ADDRESS( ROW(), COLUMN() + F$5 )) &amp; ") " )</f>
        <v xml:space="preserve">憂 (ㄧㄨ) </v>
      </c>
      <c r="G390" s="337" t="str">
        <f t="shared" si="75"/>
        <v>丩一英</v>
      </c>
      <c r="H390" s="394" t="str">
        <f t="shared" si="76"/>
        <v>iu</v>
      </c>
      <c r="I390" s="396" t="str">
        <f t="shared" si="77"/>
        <v>iu</v>
      </c>
      <c r="J390" s="381" t="str">
        <f t="shared" si="78"/>
        <v>iū</v>
      </c>
      <c r="K390" s="338" t="str">
        <f t="shared" si="79"/>
        <v>ㄧㄨ</v>
      </c>
      <c r="L390" s="349"/>
      <c r="M390" s="350">
        <f t="shared" si="71"/>
        <v>22</v>
      </c>
      <c r="N390" s="350">
        <f t="shared" si="72"/>
        <v>51</v>
      </c>
      <c r="O390" s="351" t="str" cm="1">
        <f t="array" ref="O390" xml:space="preserve"> IFERROR( INDEX(聲母資料表, $M390, O$5), "")</f>
        <v>英</v>
      </c>
      <c r="P390" s="351" t="str" cm="1">
        <f t="array" ref="P390" xml:space="preserve"> IFERROR( INDEX(韻母資料表, $N390, P$5), "")</f>
        <v>丩</v>
      </c>
      <c r="Q390" s="352">
        <f t="shared" si="73"/>
        <v>30</v>
      </c>
      <c r="R390" s="395" t="str">
        <f t="shared" si="80"/>
        <v>一</v>
      </c>
      <c r="S390" s="351" t="str" cm="1">
        <f t="array" ref="S390" xml:space="preserve"> IFERROR( INDEX(調符字母, Q390, 1), "")</f>
        <v>u</v>
      </c>
      <c r="T390" s="352">
        <f t="shared" si="74"/>
        <v>6</v>
      </c>
      <c r="U390" s="373" t="str" cm="1">
        <f t="array" ref="U390" xml:space="preserve"> IFERROR( INDEX(聲調對照表, $T390, $E390), "" )</f>
        <v>u</v>
      </c>
      <c r="W390" s="380" t="str" cm="1">
        <f t="array" ref="W390" xml:space="preserve"> IFERROR( IF( INDEX(聲母資料表, $M390, W$5)=0, "", INDEX(聲母資料表, $M390, W$5) ), "")</f>
        <v/>
      </c>
      <c r="X390" s="380" t="str" cm="1">
        <f t="array" ref="X390" xml:space="preserve"> IFERROR( INDEX(韻母資料表, $N390, X$5), "" )</f>
        <v>ㄧㄨ</v>
      </c>
      <c r="Y390" s="380" t="str" cm="1">
        <f t="array" ref="Y390" xml:space="preserve"> IFERROR( IF($E390="", "", INDEX(方音聲調符號表, 1, $E390) ), "" )</f>
        <v/>
      </c>
      <c r="AA390" s="380" t="str" cm="1">
        <f t="array" ref="AA390" xml:space="preserve"> IFERROR( IF( INDEX(聲母資料表, $M390, AA$5)=0, "", INDEX(聲母資料表, $M390, AA$5) ), "")</f>
        <v xml:space="preserve"> </v>
      </c>
      <c r="AB390" s="380" t="str" cm="1">
        <f t="array" ref="AB390" xml:space="preserve"> IFERROR( INDEX(韻母資料表, $N390, AB$5), "" )</f>
        <v>iu</v>
      </c>
      <c r="AC390" s="380" t="str">
        <f t="shared" si="81"/>
        <v>iu</v>
      </c>
      <c r="AE390" s="380" t="str" cm="1">
        <f t="array" ref="AE390" xml:space="preserve"> IFERROR( IF( INDEX(聲母資料表, $M390, AE$5)=0, "", INDEX(聲母資料表, $M390, AE$5) ), "")</f>
        <v xml:space="preserve"> </v>
      </c>
      <c r="AF390" s="380" t="str" cm="1">
        <f t="array" ref="AF390" xml:space="preserve"> IFERROR( INDEX(韻母資料表, $N390, AF$5), "" )</f>
        <v>iu</v>
      </c>
      <c r="AG390" s="380" t="str">
        <f t="shared" si="82"/>
        <v>iu</v>
      </c>
      <c r="AI390" s="380" t="str" cm="1">
        <f t="array" ref="AI390" xml:space="preserve"> IFERROR( IF( INDEX(聲母資料表, $M390, AI$5)=0, "", INDEX(聲母資料表, $M390, AI$5) ), "")</f>
        <v/>
      </c>
      <c r="AJ390" s="380" t="str" cm="1">
        <f t="array" ref="AJ390" xml:space="preserve"> IFERROR( INDEX(韻母資料表, $N390, AJ$5), "" )</f>
        <v>iu</v>
      </c>
      <c r="AK390" s="373" t="str" cm="1">
        <f t="array" ref="AK390" xml:space="preserve"> IFERROR( INDEX(閩拚聲調符號表, $T390, $E390), "" )</f>
        <v>ū</v>
      </c>
      <c r="AL390" s="380" t="str">
        <f t="shared" si="83"/>
        <v>iū</v>
      </c>
    </row>
    <row r="391" spans="1:38">
      <c r="A391" s="333">
        <f t="shared" si="70"/>
        <v>384</v>
      </c>
      <c r="B391" s="334" t="s">
        <v>335</v>
      </c>
      <c r="C391" s="335" t="s">
        <v>294</v>
      </c>
      <c r="D391" s="335" t="s">
        <v>49</v>
      </c>
      <c r="E391" s="336">
        <v>5</v>
      </c>
      <c r="F391" s="400" t="str" cm="1">
        <f t="array" aca="1" ref="F391" ca="1" xml:space="preserve"> IF($D391="", "", $B391 &amp; " (" &amp; INDIRECT(ADDRESS( ROW(), COLUMN() + F$5 )) &amp; ") " )</f>
        <v xml:space="preserve">其 (ㄎㄧˊ) </v>
      </c>
      <c r="G391" s="337" t="str">
        <f t="shared" si="75"/>
        <v>居五去</v>
      </c>
      <c r="H391" s="394" t="str">
        <f t="shared" si="76"/>
        <v>khî</v>
      </c>
      <c r="I391" s="396" t="str">
        <f t="shared" si="77"/>
        <v>khî</v>
      </c>
      <c r="J391" s="381" t="str">
        <f t="shared" si="78"/>
        <v>kì</v>
      </c>
      <c r="K391" s="338" t="str">
        <f t="shared" si="79"/>
        <v>ㄎㄧˊ</v>
      </c>
      <c r="L391" s="349"/>
      <c r="M391" s="350">
        <f t="shared" si="71"/>
        <v>10</v>
      </c>
      <c r="N391" s="350">
        <f t="shared" si="72"/>
        <v>23</v>
      </c>
      <c r="O391" s="351" t="str" cm="1">
        <f t="array" ref="O391" xml:space="preserve"> IFERROR( INDEX(聲母資料表, $M391, O$5), "")</f>
        <v>去</v>
      </c>
      <c r="P391" s="351" t="str" cm="1">
        <f t="array" ref="P391" xml:space="preserve"> IFERROR( INDEX(韻母資料表, $N391, P$5), "")</f>
        <v>居</v>
      </c>
      <c r="Q391" s="352">
        <f t="shared" si="73"/>
        <v>29</v>
      </c>
      <c r="R391" s="395" t="str">
        <f t="shared" si="80"/>
        <v>五</v>
      </c>
      <c r="S391" s="351" t="str" cm="1">
        <f t="array" ref="S391" xml:space="preserve"> IFERROR( INDEX(調符字母, Q391, 1), "")</f>
        <v>i</v>
      </c>
      <c r="T391" s="352">
        <f t="shared" si="74"/>
        <v>3</v>
      </c>
      <c r="U391" s="373" t="str" cm="1">
        <f t="array" ref="U391" xml:space="preserve"> IFERROR( INDEX(聲調對照表, $T391, $E391), "" )</f>
        <v>î</v>
      </c>
      <c r="W391" s="380" t="str" cm="1">
        <f t="array" ref="W391" xml:space="preserve"> IFERROR( IF( INDEX(聲母資料表, $M391, W$5)=0, "", INDEX(聲母資料表, $M391, W$5) ), "")</f>
        <v>ㄎ</v>
      </c>
      <c r="X391" s="380" t="str" cm="1">
        <f t="array" ref="X391" xml:space="preserve"> IFERROR( INDEX(韻母資料表, $N391, X$5), "" )</f>
        <v>ㄧ</v>
      </c>
      <c r="Y391" s="380" t="str" cm="1">
        <f t="array" ref="Y391" xml:space="preserve"> IFERROR( IF($E391="", "", INDEX(方音聲調符號表, 1, $E391) ), "" )</f>
        <v>ˊ</v>
      </c>
      <c r="AA391" s="380" t="str" cm="1">
        <f t="array" ref="AA391" xml:space="preserve"> IFERROR( IF( INDEX(聲母資料表, $M391, AA$5)=0, "", INDEX(聲母資料表, $M391, AA$5) ), "")</f>
        <v>kh</v>
      </c>
      <c r="AB391" s="380" t="str" cm="1">
        <f t="array" ref="AB391" xml:space="preserve"> IFERROR( INDEX(韻母資料表, $N391, AB$5), "" )</f>
        <v>i</v>
      </c>
      <c r="AC391" s="380" t="str">
        <f t="shared" si="81"/>
        <v>î</v>
      </c>
      <c r="AE391" s="380" t="str" cm="1">
        <f t="array" ref="AE391" xml:space="preserve"> IFERROR( IF( INDEX(聲母資料表, $M391, AE$5)=0, "", INDEX(聲母資料表, $M391, AE$5) ), "")</f>
        <v>kh</v>
      </c>
      <c r="AF391" s="380" t="str" cm="1">
        <f t="array" ref="AF391" xml:space="preserve"> IFERROR( INDEX(韻母資料表, $N391, AF$5), "" )</f>
        <v>i</v>
      </c>
      <c r="AG391" s="380" t="str">
        <f t="shared" si="82"/>
        <v>î</v>
      </c>
      <c r="AI391" s="380" t="str" cm="1">
        <f t="array" ref="AI391" xml:space="preserve"> IFERROR( IF( INDEX(聲母資料表, $M391, AI$5)=0, "", INDEX(聲母資料表, $M391, AI$5) ), "")</f>
        <v>k</v>
      </c>
      <c r="AJ391" s="380" t="str" cm="1">
        <f t="array" ref="AJ391" xml:space="preserve"> IFERROR( INDEX(韻母資料表, $N391, AJ$5), "" )</f>
        <v>i</v>
      </c>
      <c r="AK391" s="373" t="str" cm="1">
        <f t="array" ref="AK391" xml:space="preserve"> IFERROR( INDEX(閩拚聲調符號表, $T391, $E391), "" )</f>
        <v>ì</v>
      </c>
      <c r="AL391" s="380" t="str">
        <f t="shared" si="83"/>
        <v>ì</v>
      </c>
    </row>
    <row r="392" spans="1:38">
      <c r="A392" s="333">
        <f t="shared" ref="A392:A455" si="84">ROW() - ROW($7:$7)</f>
        <v>385</v>
      </c>
      <c r="B392" s="334" t="s">
        <v>528</v>
      </c>
      <c r="C392" s="335" t="s">
        <v>319</v>
      </c>
      <c r="D392" s="335" t="s">
        <v>110</v>
      </c>
      <c r="E392" s="336">
        <v>5</v>
      </c>
      <c r="F392" s="400" t="str" cm="1">
        <f t="array" aca="1" ref="F392" ca="1" xml:space="preserve"> IF($D392="", "", $B392 &amp; " (" &amp; INDIRECT(ADDRESS( ROW(), COLUMN() + F$5 )) &amp; ") " )</f>
        <v xml:space="preserve">民 (ㄅㄧㄣˊ) </v>
      </c>
      <c r="G392" s="337" t="str">
        <f t="shared" si="75"/>
        <v>巾五邊</v>
      </c>
      <c r="H392" s="394" t="str">
        <f t="shared" si="76"/>
        <v>pîn</v>
      </c>
      <c r="I392" s="396" t="str">
        <f t="shared" si="77"/>
        <v>pîn</v>
      </c>
      <c r="J392" s="381" t="str">
        <f t="shared" si="78"/>
        <v>bìn</v>
      </c>
      <c r="K392" s="338" t="str">
        <f t="shared" si="79"/>
        <v>ㄅㄧㄣˊ</v>
      </c>
      <c r="L392" s="349"/>
      <c r="M392" s="350">
        <f t="shared" ref="M392:M455" si="85" xml:space="preserve"> IFERROR( MATCH($C392, 聲母碼, 0), "" )</f>
        <v>1</v>
      </c>
      <c r="N392" s="350">
        <f t="shared" ref="N392:N455" si="86" xml:space="preserve"> IFERROR( MATCH($D392, 韻母碼, 0), "" )</f>
        <v>42</v>
      </c>
      <c r="O392" s="351" t="str" cm="1">
        <f t="array" ref="O392" xml:space="preserve"> IFERROR( INDEX(聲母資料表, $M392, O$5), "")</f>
        <v>邊</v>
      </c>
      <c r="P392" s="351" t="str" cm="1">
        <f t="array" ref="P392" xml:space="preserve"> IFERROR( INDEX(韻母資料表, $N392, P$5), "")</f>
        <v>巾</v>
      </c>
      <c r="Q392" s="352">
        <f t="shared" ref="Q392:Q455" si="87" xml:space="preserve"> IFERROR( MATCH(P392, 十五音韻母清單, 0), "")</f>
        <v>17</v>
      </c>
      <c r="R392" s="395" t="str">
        <f t="shared" si="80"/>
        <v>五</v>
      </c>
      <c r="S392" s="351" t="str" cm="1">
        <f t="array" ref="S392" xml:space="preserve"> IFERROR( INDEX(調符字母, Q392, 1), "")</f>
        <v>i</v>
      </c>
      <c r="T392" s="352">
        <f t="shared" ref="T392:T455" si="88" xml:space="preserve"> IFERROR( MATCH(S392, 元音及韻化輔音, 0), "" )</f>
        <v>3</v>
      </c>
      <c r="U392" s="373" t="str" cm="1">
        <f t="array" ref="U392" xml:space="preserve"> IFERROR( INDEX(聲調對照表, $T392, $E392), "" )</f>
        <v>î</v>
      </c>
      <c r="W392" s="380" t="str" cm="1">
        <f t="array" ref="W392" xml:space="preserve"> IFERROR( IF( INDEX(聲母資料表, $M392, W$5)=0, "", INDEX(聲母資料表, $M392, W$5) ), "")</f>
        <v>ㄅ</v>
      </c>
      <c r="X392" s="380" t="str" cm="1">
        <f t="array" ref="X392" xml:space="preserve"> IFERROR( INDEX(韻母資料表, $N392, X$5), "" )</f>
        <v>ㄧㄣ</v>
      </c>
      <c r="Y392" s="380" t="str" cm="1">
        <f t="array" ref="Y392" xml:space="preserve"> IFERROR( IF($E392="", "", INDEX(方音聲調符號表, 1, $E392) ), "" )</f>
        <v>ˊ</v>
      </c>
      <c r="AA392" s="380" t="str" cm="1">
        <f t="array" ref="AA392" xml:space="preserve"> IFERROR( IF( INDEX(聲母資料表, $M392, AA$5)=0, "", INDEX(聲母資料表, $M392, AA$5) ), "")</f>
        <v>p</v>
      </c>
      <c r="AB392" s="380" t="str" cm="1">
        <f t="array" ref="AB392" xml:space="preserve"> IFERROR( INDEX(韻母資料表, $N392, AB$5), "" )</f>
        <v>in</v>
      </c>
      <c r="AC392" s="380" t="str">
        <f t="shared" si="81"/>
        <v>în</v>
      </c>
      <c r="AE392" s="380" t="str" cm="1">
        <f t="array" ref="AE392" xml:space="preserve"> IFERROR( IF( INDEX(聲母資料表, $M392, AE$5)=0, "", INDEX(聲母資料表, $M392, AE$5) ), "")</f>
        <v>p</v>
      </c>
      <c r="AF392" s="380" t="str" cm="1">
        <f t="array" ref="AF392" xml:space="preserve"> IFERROR( INDEX(韻母資料表, $N392, AF$5), "" )</f>
        <v>in</v>
      </c>
      <c r="AG392" s="380" t="str">
        <f t="shared" si="82"/>
        <v>în</v>
      </c>
      <c r="AI392" s="380" t="str" cm="1">
        <f t="array" ref="AI392" xml:space="preserve"> IFERROR( IF( INDEX(聲母資料表, $M392, AI$5)=0, "", INDEX(聲母資料表, $M392, AI$5) ), "")</f>
        <v>b</v>
      </c>
      <c r="AJ392" s="380" t="str" cm="1">
        <f t="array" ref="AJ392" xml:space="preserve"> IFERROR( INDEX(韻母資料表, $N392, AJ$5), "" )</f>
        <v>in</v>
      </c>
      <c r="AK392" s="373" t="str" cm="1">
        <f t="array" ref="AK392" xml:space="preserve"> IFERROR( INDEX(閩拚聲調符號表, $T392, $E392), "" )</f>
        <v>ì</v>
      </c>
      <c r="AL392" s="380" t="str">
        <f t="shared" si="83"/>
        <v>ìn</v>
      </c>
    </row>
    <row r="393" spans="1:38">
      <c r="A393" s="333">
        <f t="shared" si="84"/>
        <v>386</v>
      </c>
      <c r="B393" s="334" t="s">
        <v>372</v>
      </c>
      <c r="C393" s="335"/>
      <c r="D393" s="335"/>
      <c r="E393" s="336"/>
      <c r="F393" s="400" t="str" cm="1">
        <f t="array" aca="1" ref="F393" ca="1" xml:space="preserve"> IF($D393="", "", $B393 &amp; " (" &amp; INDIRECT(ADDRESS( ROW(), COLUMN() + F$5 )) &amp; ") " )</f>
        <v/>
      </c>
      <c r="G393" s="337" t="str">
        <f t="shared" ref="G393:G456" si="89" xml:space="preserve"> $P393 &amp; $R393 &amp; $O393</f>
        <v/>
      </c>
      <c r="H393" s="394" t="str">
        <f t="shared" ref="H393:H456" si="90" xml:space="preserve"> TRIM( $AE393 &amp; $AG393 )</f>
        <v/>
      </c>
      <c r="I393" s="396" t="str">
        <f t="shared" ref="I393:I456" si="91" xml:space="preserve"> TRIM( $AA393 &amp; $AC393 )</f>
        <v/>
      </c>
      <c r="J393" s="381" t="str">
        <f t="shared" ref="J393:J456" si="92" xml:space="preserve"> TRIM( $AI393 &amp; $AL393 )</f>
        <v/>
      </c>
      <c r="K393" s="338" t="str">
        <f t="shared" ref="K393:K456" si="93" xml:space="preserve"> _xlfn.CONCAT($W393:$Y393)</f>
        <v/>
      </c>
      <c r="L393" s="349"/>
      <c r="M393" s="350" t="str">
        <f t="shared" si="85"/>
        <v/>
      </c>
      <c r="N393" s="350" t="str">
        <f t="shared" si="86"/>
        <v/>
      </c>
      <c r="O393" s="351" t="str" cm="1">
        <f t="array" ref="O393" xml:space="preserve"> IFERROR( INDEX(聲母資料表, $M393, O$5), "")</f>
        <v/>
      </c>
      <c r="P393" s="351" t="str" cm="1">
        <f t="array" ref="P393" xml:space="preserve"> IFERROR( INDEX(韻母資料表, $N393, P$5), "")</f>
        <v/>
      </c>
      <c r="Q393" s="352" t="str">
        <f t="shared" si="87"/>
        <v/>
      </c>
      <c r="R393" s="395" t="str">
        <f t="shared" ref="R393:R456" si="94" xml:space="preserve"> IF( $E393="", "",  TEXT($E393,"[DBNum1][$-zh-TW]G/通用格式") )</f>
        <v/>
      </c>
      <c r="S393" s="351" t="str" cm="1">
        <f t="array" ref="S393" xml:space="preserve"> IFERROR( INDEX(調符字母, Q393, 1), "")</f>
        <v/>
      </c>
      <c r="T393" s="352" t="str">
        <f t="shared" si="88"/>
        <v/>
      </c>
      <c r="U393" s="373" t="str" cm="1">
        <f t="array" ref="U393" xml:space="preserve"> IFERROR( INDEX(聲調對照表, $T393, $E393), "" )</f>
        <v/>
      </c>
      <c r="W393" s="380" t="str" cm="1">
        <f t="array" ref="W393" xml:space="preserve"> IFERROR( IF( INDEX(聲母資料表, $M393, W$5)=0, "", INDEX(聲母資料表, $M393, W$5) ), "")</f>
        <v/>
      </c>
      <c r="X393" s="380" t="str" cm="1">
        <f t="array" ref="X393" xml:space="preserve"> IFERROR( INDEX(韻母資料表, $N393, X$5), "" )</f>
        <v/>
      </c>
      <c r="Y393" s="380" t="str" cm="1">
        <f t="array" ref="Y393" xml:space="preserve"> IFERROR( IF($E393="", "", INDEX(方音聲調符號表, 1, $E393) ), "" )</f>
        <v/>
      </c>
      <c r="AA393" s="380" t="str" cm="1">
        <f t="array" ref="AA393" xml:space="preserve"> IFERROR( IF( INDEX(聲母資料表, $M393, AA$5)=0, "", INDEX(聲母資料表, $M393, AA$5) ), "")</f>
        <v/>
      </c>
      <c r="AB393" s="380" t="str" cm="1">
        <f t="array" ref="AB393" xml:space="preserve"> IFERROR( INDEX(韻母資料表, $N393, AB$5), "" )</f>
        <v/>
      </c>
      <c r="AC393" s="380" t="str">
        <f t="shared" ref="AC393:AC456" si="95" xml:space="preserve"> IFERROR( SUBSTITUTE(AB393, $S393,  $U393), "" )</f>
        <v/>
      </c>
      <c r="AE393" s="380" t="str" cm="1">
        <f t="array" ref="AE393" xml:space="preserve"> IFERROR( IF( INDEX(聲母資料表, $M393, AE$5)=0, "", INDEX(聲母資料表, $M393, AE$5) ), "")</f>
        <v/>
      </c>
      <c r="AF393" s="380" t="str" cm="1">
        <f t="array" ref="AF393" xml:space="preserve"> IFERROR( INDEX(韻母資料表, $N393, AF$5), "" )</f>
        <v/>
      </c>
      <c r="AG393" s="380" t="str">
        <f t="shared" ref="AG393:AG456" si="96" xml:space="preserve"> IFERROR( SUBSTITUTE(AF393, $S393,  $U393), "" )</f>
        <v/>
      </c>
      <c r="AI393" s="380" t="str" cm="1">
        <f t="array" ref="AI393" xml:space="preserve"> IFERROR( IF( INDEX(聲母資料表, $M393, AI$5)=0, "", INDEX(聲母資料表, $M393, AI$5) ), "")</f>
        <v/>
      </c>
      <c r="AJ393" s="380" t="str" cm="1">
        <f t="array" ref="AJ393" xml:space="preserve"> IFERROR( INDEX(韻母資料表, $N393, AJ$5), "" )</f>
        <v/>
      </c>
      <c r="AK393" s="373" t="str" cm="1">
        <f t="array" ref="AK393" xml:space="preserve"> IFERROR( INDEX(閩拚聲調符號表, $T393, $E393), "" )</f>
        <v/>
      </c>
      <c r="AL393" s="380" t="str">
        <f t="shared" ref="AL393:AL456" si="97" xml:space="preserve"> IFERROR( SUBSTITUTE(AJ393, $S393,  $AK393), "" )</f>
        <v/>
      </c>
    </row>
    <row r="394" spans="1:38">
      <c r="A394" s="333">
        <f t="shared" si="84"/>
        <v>387</v>
      </c>
      <c r="B394" s="334" t="s">
        <v>529</v>
      </c>
      <c r="C394" s="335" t="s">
        <v>302</v>
      </c>
      <c r="D394" s="335" t="s">
        <v>49</v>
      </c>
      <c r="E394" s="336">
        <v>2</v>
      </c>
      <c r="F394" s="400" t="str" cm="1">
        <f t="array" aca="1" ref="F394" ca="1" xml:space="preserve"> IF($D394="", "", $B394 &amp; " (" &amp; INDIRECT(ADDRESS( ROW(), COLUMN() + F$5 )) &amp; ") " )</f>
        <v xml:space="preserve">處 (ㄧˋ) </v>
      </c>
      <c r="G394" s="337" t="str">
        <f t="shared" si="89"/>
        <v>居二</v>
      </c>
      <c r="H394" s="394" t="str">
        <f t="shared" si="90"/>
        <v>í</v>
      </c>
      <c r="I394" s="396" t="str">
        <f t="shared" si="91"/>
        <v>í</v>
      </c>
      <c r="J394" s="381" t="str">
        <f t="shared" si="92"/>
        <v>í</v>
      </c>
      <c r="K394" s="338" t="str">
        <f t="shared" si="93"/>
        <v>ㄧˋ</v>
      </c>
      <c r="L394" s="349"/>
      <c r="M394" s="350" t="str">
        <f t="shared" si="85"/>
        <v/>
      </c>
      <c r="N394" s="350">
        <f t="shared" si="86"/>
        <v>23</v>
      </c>
      <c r="O394" s="351" t="str" cm="1">
        <f t="array" ref="O394" xml:space="preserve"> IFERROR( INDEX(聲母資料表, $M394, O$5), "")</f>
        <v/>
      </c>
      <c r="P394" s="351" t="str" cm="1">
        <f t="array" ref="P394" xml:space="preserve"> IFERROR( INDEX(韻母資料表, $N394, P$5), "")</f>
        <v>居</v>
      </c>
      <c r="Q394" s="352">
        <f t="shared" si="87"/>
        <v>29</v>
      </c>
      <c r="R394" s="395" t="str">
        <f t="shared" si="94"/>
        <v>二</v>
      </c>
      <c r="S394" s="351" t="str" cm="1">
        <f t="array" ref="S394" xml:space="preserve"> IFERROR( INDEX(調符字母, Q394, 1), "")</f>
        <v>i</v>
      </c>
      <c r="T394" s="352">
        <f t="shared" si="88"/>
        <v>3</v>
      </c>
      <c r="U394" s="373" t="str" cm="1">
        <f t="array" ref="U394" xml:space="preserve"> IFERROR( INDEX(聲調對照表, $T394, $E394), "" )</f>
        <v>í</v>
      </c>
      <c r="W394" s="380" t="str" cm="1">
        <f t="array" ref="W394" xml:space="preserve"> IFERROR( IF( INDEX(聲母資料表, $M394, W$5)=0, "", INDEX(聲母資料表, $M394, W$5) ), "")</f>
        <v/>
      </c>
      <c r="X394" s="380" t="str" cm="1">
        <f t="array" ref="X394" xml:space="preserve"> IFERROR( INDEX(韻母資料表, $N394, X$5), "" )</f>
        <v>ㄧ</v>
      </c>
      <c r="Y394" s="380" t="str" cm="1">
        <f t="array" ref="Y394" xml:space="preserve"> IFERROR( IF($E394="", "", INDEX(方音聲調符號表, 1, $E394) ), "" )</f>
        <v>ˋ</v>
      </c>
      <c r="AA394" s="380" t="str" cm="1">
        <f t="array" ref="AA394" xml:space="preserve"> IFERROR( IF( INDEX(聲母資料表, $M394, AA$5)=0, "", INDEX(聲母資料表, $M394, AA$5) ), "")</f>
        <v/>
      </c>
      <c r="AB394" s="380" t="str" cm="1">
        <f t="array" ref="AB394" xml:space="preserve"> IFERROR( INDEX(韻母資料表, $N394, AB$5), "" )</f>
        <v>i</v>
      </c>
      <c r="AC394" s="380" t="str">
        <f t="shared" si="95"/>
        <v>í</v>
      </c>
      <c r="AE394" s="380" t="str" cm="1">
        <f t="array" ref="AE394" xml:space="preserve"> IFERROR( IF( INDEX(聲母資料表, $M394, AE$5)=0, "", INDEX(聲母資料表, $M394, AE$5) ), "")</f>
        <v/>
      </c>
      <c r="AF394" s="380" t="str" cm="1">
        <f t="array" ref="AF394" xml:space="preserve"> IFERROR( INDEX(韻母資料表, $N394, AF$5), "" )</f>
        <v>i</v>
      </c>
      <c r="AG394" s="380" t="str">
        <f t="shared" si="96"/>
        <v>í</v>
      </c>
      <c r="AI394" s="380" t="str" cm="1">
        <f t="array" ref="AI394" xml:space="preserve"> IFERROR( IF( INDEX(聲母資料表, $M394, AI$5)=0, "", INDEX(聲母資料表, $M394, AI$5) ), "")</f>
        <v/>
      </c>
      <c r="AJ394" s="380" t="str" cm="1">
        <f t="array" ref="AJ394" xml:space="preserve"> IFERROR( INDEX(韻母資料表, $N394, AJ$5), "" )</f>
        <v>i</v>
      </c>
      <c r="AK394" s="373" t="str" cm="1">
        <f t="array" ref="AK394" xml:space="preserve"> IFERROR( INDEX(閩拚聲調符號表, $T394, $E394), "" )</f>
        <v>í</v>
      </c>
      <c r="AL394" s="380" t="str">
        <f t="shared" si="97"/>
        <v>í</v>
      </c>
    </row>
    <row r="395" spans="1:38">
      <c r="A395" s="333">
        <f t="shared" si="84"/>
        <v>388</v>
      </c>
      <c r="B395" s="334" t="s">
        <v>127</v>
      </c>
      <c r="C395" s="335" t="s">
        <v>294</v>
      </c>
      <c r="D395" s="335" t="s">
        <v>88</v>
      </c>
      <c r="E395" s="336">
        <v>1</v>
      </c>
      <c r="F395" s="400" t="str" cm="1">
        <f t="array" aca="1" ref="F395" ca="1" xml:space="preserve"> IF($D395="", "", $B395 &amp; " (" &amp; INDIRECT(ADDRESS( ROW(), COLUMN() + F$5 )) &amp; ") " )</f>
        <v xml:space="preserve">江 (ㄎㄤ) </v>
      </c>
      <c r="G395" s="337" t="str">
        <f t="shared" si="89"/>
        <v>江一去</v>
      </c>
      <c r="H395" s="394" t="str">
        <f t="shared" si="90"/>
        <v>khang</v>
      </c>
      <c r="I395" s="396" t="str">
        <f t="shared" si="91"/>
        <v>khang</v>
      </c>
      <c r="J395" s="381" t="str">
        <f t="shared" si="92"/>
        <v>kāng</v>
      </c>
      <c r="K395" s="338" t="str">
        <f t="shared" si="93"/>
        <v>ㄎㄤ</v>
      </c>
      <c r="L395" s="349"/>
      <c r="M395" s="350">
        <f t="shared" si="85"/>
        <v>10</v>
      </c>
      <c r="N395" s="350">
        <f t="shared" si="86"/>
        <v>11</v>
      </c>
      <c r="O395" s="351" t="str" cm="1">
        <f t="array" ref="O395" xml:space="preserve"> IFERROR( INDEX(聲母資料表, $M395, O$5), "")</f>
        <v>去</v>
      </c>
      <c r="P395" s="351" t="str" cm="1">
        <f t="array" ref="P395" xml:space="preserve"> IFERROR( INDEX(韻母資料表, $N395, P$5), "")</f>
        <v>江</v>
      </c>
      <c r="Q395" s="352">
        <f t="shared" si="87"/>
        <v>21</v>
      </c>
      <c r="R395" s="395" t="str">
        <f t="shared" si="94"/>
        <v>一</v>
      </c>
      <c r="S395" s="351" t="str" cm="1">
        <f t="array" ref="S395" xml:space="preserve"> IFERROR( INDEX(調符字母, Q395, 1), "")</f>
        <v>a</v>
      </c>
      <c r="T395" s="352">
        <f t="shared" si="88"/>
        <v>1</v>
      </c>
      <c r="U395" s="373" t="str" cm="1">
        <f t="array" ref="U395" xml:space="preserve"> IFERROR( INDEX(聲調對照表, $T395, $E395), "" )</f>
        <v>a</v>
      </c>
      <c r="W395" s="380" t="str" cm="1">
        <f t="array" ref="W395" xml:space="preserve"> IFERROR( IF( INDEX(聲母資料表, $M395, W$5)=0, "", INDEX(聲母資料表, $M395, W$5) ), "")</f>
        <v>ㄎ</v>
      </c>
      <c r="X395" s="380" t="str" cm="1">
        <f t="array" ref="X395" xml:space="preserve"> IFERROR( INDEX(韻母資料表, $N395, X$5), "" )</f>
        <v>ㄤ</v>
      </c>
      <c r="Y395" s="380" t="str" cm="1">
        <f t="array" ref="Y395" xml:space="preserve"> IFERROR( IF($E395="", "", INDEX(方音聲調符號表, 1, $E395) ), "" )</f>
        <v/>
      </c>
      <c r="AA395" s="380" t="str" cm="1">
        <f t="array" ref="AA395" xml:space="preserve"> IFERROR( IF( INDEX(聲母資料表, $M395, AA$5)=0, "", INDEX(聲母資料表, $M395, AA$5) ), "")</f>
        <v>kh</v>
      </c>
      <c r="AB395" s="380" t="str" cm="1">
        <f t="array" ref="AB395" xml:space="preserve"> IFERROR( INDEX(韻母資料表, $N395, AB$5), "" )</f>
        <v>ang</v>
      </c>
      <c r="AC395" s="380" t="str">
        <f t="shared" si="95"/>
        <v>ang</v>
      </c>
      <c r="AE395" s="380" t="str" cm="1">
        <f t="array" ref="AE395" xml:space="preserve"> IFERROR( IF( INDEX(聲母資料表, $M395, AE$5)=0, "", INDEX(聲母資料表, $M395, AE$5) ), "")</f>
        <v>kh</v>
      </c>
      <c r="AF395" s="380" t="str" cm="1">
        <f t="array" ref="AF395" xml:space="preserve"> IFERROR( INDEX(韻母資料表, $N395, AF$5), "" )</f>
        <v>ang</v>
      </c>
      <c r="AG395" s="380" t="str">
        <f t="shared" si="96"/>
        <v>ang</v>
      </c>
      <c r="AI395" s="380" t="str" cm="1">
        <f t="array" ref="AI395" xml:space="preserve"> IFERROR( IF( INDEX(聲母資料表, $M395, AI$5)=0, "", INDEX(聲母資料表, $M395, AI$5) ), "")</f>
        <v>k</v>
      </c>
      <c r="AJ395" s="380" t="str" cm="1">
        <f t="array" ref="AJ395" xml:space="preserve"> IFERROR( INDEX(韻母資料表, $N395, AJ$5), "" )</f>
        <v>ang</v>
      </c>
      <c r="AK395" s="373" t="str" cm="1">
        <f t="array" ref="AK395" xml:space="preserve"> IFERROR( INDEX(閩拚聲調符號表, $T395, $E395), "" )</f>
        <v>ā</v>
      </c>
      <c r="AL395" s="380" t="str">
        <f t="shared" si="97"/>
        <v>āng</v>
      </c>
    </row>
    <row r="396" spans="1:38">
      <c r="A396" s="333">
        <f t="shared" si="84"/>
        <v>389</v>
      </c>
      <c r="B396" s="334" t="s">
        <v>360</v>
      </c>
      <c r="C396" s="335" t="s">
        <v>326</v>
      </c>
      <c r="D396" s="335" t="s">
        <v>86</v>
      </c>
      <c r="E396" s="336">
        <v>5</v>
      </c>
      <c r="F396" s="400" t="str" cm="1">
        <f t="array" aca="1" ref="F396" ca="1" xml:space="preserve"> IF($D396="", "", $B396 &amp; " (" &amp; INDIRECT(ADDRESS( ROW(), COLUMN() + F$5 )) &amp; ") " )</f>
        <v xml:space="preserve">湖 (ㄏㆦˊ) </v>
      </c>
      <c r="G396" s="337" t="str">
        <f t="shared" si="89"/>
        <v>沽五喜</v>
      </c>
      <c r="H396" s="394" t="str">
        <f t="shared" si="90"/>
        <v>ho͘</v>
      </c>
      <c r="I396" s="396" t="str">
        <f t="shared" si="91"/>
        <v>hôo</v>
      </c>
      <c r="J396" s="381" t="str">
        <f t="shared" si="92"/>
        <v>hòo</v>
      </c>
      <c r="K396" s="338" t="str">
        <f t="shared" si="93"/>
        <v>ㄏㆦˊ</v>
      </c>
      <c r="L396" s="349"/>
      <c r="M396" s="350">
        <f t="shared" si="85"/>
        <v>21</v>
      </c>
      <c r="N396" s="350">
        <f t="shared" si="86"/>
        <v>59</v>
      </c>
      <c r="O396" s="351" t="str" cm="1">
        <f t="array" ref="O396" xml:space="preserve"> IFERROR( INDEX(聲母資料表, $M396, O$5), "")</f>
        <v>喜</v>
      </c>
      <c r="P396" s="351" t="str" cm="1">
        <f t="array" ref="P396" xml:space="preserve"> IFERROR( INDEX(韻母資料表, $N396, P$5), "")</f>
        <v>沽</v>
      </c>
      <c r="Q396" s="352">
        <f t="shared" si="87"/>
        <v>11</v>
      </c>
      <c r="R396" s="395" t="str">
        <f t="shared" si="94"/>
        <v>五</v>
      </c>
      <c r="S396" s="351" t="str" cm="1">
        <f t="array" ref="S396" xml:space="preserve"> IFERROR( INDEX(調符字母, Q396, 1), "")</f>
        <v>oo</v>
      </c>
      <c r="T396" s="352">
        <f t="shared" si="88"/>
        <v>5</v>
      </c>
      <c r="U396" s="373" t="str" cm="1">
        <f t="array" ref="U396" xml:space="preserve"> IFERROR( INDEX(聲調對照表, $T396, $E396), "" )</f>
        <v>ôo</v>
      </c>
      <c r="W396" s="380" t="str" cm="1">
        <f t="array" ref="W396" xml:space="preserve"> IFERROR( IF( INDEX(聲母資料表, $M396, W$5)=0, "", INDEX(聲母資料表, $M396, W$5) ), "")</f>
        <v>ㄏ</v>
      </c>
      <c r="X396" s="380" t="str" cm="1">
        <f t="array" ref="X396" xml:space="preserve"> IFERROR( INDEX(韻母資料表, $N396, X$5), "" )</f>
        <v>ㆦ</v>
      </c>
      <c r="Y396" s="380" t="str" cm="1">
        <f t="array" ref="Y396" xml:space="preserve"> IFERROR( IF($E396="", "", INDEX(方音聲調符號表, 1, $E396) ), "" )</f>
        <v>ˊ</v>
      </c>
      <c r="AA396" s="380" t="str" cm="1">
        <f t="array" ref="AA396" xml:space="preserve"> IFERROR( IF( INDEX(聲母資料表, $M396, AA$5)=0, "", INDEX(聲母資料表, $M396, AA$5) ), "")</f>
        <v>h</v>
      </c>
      <c r="AB396" s="380" t="str" cm="1">
        <f t="array" ref="AB396" xml:space="preserve"> IFERROR( INDEX(韻母資料表, $N396, AB$5), "" )</f>
        <v>oo</v>
      </c>
      <c r="AC396" s="380" t="str">
        <f t="shared" si="95"/>
        <v>ôo</v>
      </c>
      <c r="AE396" s="380" t="str" cm="1">
        <f t="array" ref="AE396" xml:space="preserve"> IFERROR( IF( INDEX(聲母資料表, $M396, AE$5)=0, "", INDEX(聲母資料表, $M396, AE$5) ), "")</f>
        <v>h</v>
      </c>
      <c r="AF396" s="380" t="str" cm="1">
        <f t="array" ref="AF396" xml:space="preserve"> IFERROR( INDEX(韻母資料表, $N396, AF$5), "" )</f>
        <v>o͘</v>
      </c>
      <c r="AG396" s="380" t="str">
        <f t="shared" si="96"/>
        <v>o͘</v>
      </c>
      <c r="AI396" s="380" t="str" cm="1">
        <f t="array" ref="AI396" xml:space="preserve"> IFERROR( IF( INDEX(聲母資料表, $M396, AI$5)=0, "", INDEX(聲母資料表, $M396, AI$5) ), "")</f>
        <v>h</v>
      </c>
      <c r="AJ396" s="380" t="str" cm="1">
        <f t="array" ref="AJ396" xml:space="preserve"> IFERROR( INDEX(韻母資料表, $N396, AJ$5), "" )</f>
        <v>oo</v>
      </c>
      <c r="AK396" s="373" t="str" cm="1">
        <f t="array" ref="AK396" xml:space="preserve"> IFERROR( INDEX(閩拚聲調符號表, $T396, $E396), "" )</f>
        <v>òo</v>
      </c>
      <c r="AL396" s="380" t="str">
        <f t="shared" si="97"/>
        <v>òo</v>
      </c>
    </row>
    <row r="397" spans="1:38">
      <c r="A397" s="333">
        <f t="shared" si="84"/>
        <v>390</v>
      </c>
      <c r="B397" s="334" t="s">
        <v>351</v>
      </c>
      <c r="C397" s="335" t="s">
        <v>307</v>
      </c>
      <c r="D397" s="335" t="s">
        <v>49</v>
      </c>
      <c r="E397" s="336">
        <v>1</v>
      </c>
      <c r="F397" s="400" t="str" cm="1">
        <f t="array" aca="1" ref="F397" ca="1" xml:space="preserve"> IF($D397="", "", $B397 &amp; " (" &amp; INDIRECT(ADDRESS( ROW(), COLUMN() + F$5 )) &amp; ") " )</f>
        <v xml:space="preserve">之 (ㄧ) </v>
      </c>
      <c r="G397" s="337" t="str">
        <f t="shared" si="89"/>
        <v>居一</v>
      </c>
      <c r="H397" s="394" t="str">
        <f t="shared" si="90"/>
        <v>i</v>
      </c>
      <c r="I397" s="396" t="str">
        <f t="shared" si="91"/>
        <v>i</v>
      </c>
      <c r="J397" s="381" t="str">
        <f t="shared" si="92"/>
        <v>ī</v>
      </c>
      <c r="K397" s="338" t="str">
        <f t="shared" si="93"/>
        <v>ㄧ</v>
      </c>
      <c r="L397" s="349"/>
      <c r="M397" s="350" t="str">
        <f t="shared" si="85"/>
        <v/>
      </c>
      <c r="N397" s="350">
        <f t="shared" si="86"/>
        <v>23</v>
      </c>
      <c r="O397" s="351" t="str" cm="1">
        <f t="array" ref="O397" xml:space="preserve"> IFERROR( INDEX(聲母資料表, $M397, O$5), "")</f>
        <v/>
      </c>
      <c r="P397" s="351" t="str" cm="1">
        <f t="array" ref="P397" xml:space="preserve"> IFERROR( INDEX(韻母資料表, $N397, P$5), "")</f>
        <v>居</v>
      </c>
      <c r="Q397" s="352">
        <f t="shared" si="87"/>
        <v>29</v>
      </c>
      <c r="R397" s="395" t="str">
        <f t="shared" si="94"/>
        <v>一</v>
      </c>
      <c r="S397" s="351" t="str" cm="1">
        <f t="array" ref="S397" xml:space="preserve"> IFERROR( INDEX(調符字母, Q397, 1), "")</f>
        <v>i</v>
      </c>
      <c r="T397" s="352">
        <f t="shared" si="88"/>
        <v>3</v>
      </c>
      <c r="U397" s="373" t="str" cm="1">
        <f t="array" ref="U397" xml:space="preserve"> IFERROR( INDEX(聲調對照表, $T397, $E397), "" )</f>
        <v>i</v>
      </c>
      <c r="W397" s="380" t="str" cm="1">
        <f t="array" ref="W397" xml:space="preserve"> IFERROR( IF( INDEX(聲母資料表, $M397, W$5)=0, "", INDEX(聲母資料表, $M397, W$5) ), "")</f>
        <v/>
      </c>
      <c r="X397" s="380" t="str" cm="1">
        <f t="array" ref="X397" xml:space="preserve"> IFERROR( INDEX(韻母資料表, $N397, X$5), "" )</f>
        <v>ㄧ</v>
      </c>
      <c r="Y397" s="380" t="str" cm="1">
        <f t="array" ref="Y397" xml:space="preserve"> IFERROR( IF($E397="", "", INDEX(方音聲調符號表, 1, $E397) ), "" )</f>
        <v/>
      </c>
      <c r="AA397" s="380" t="str" cm="1">
        <f t="array" ref="AA397" xml:space="preserve"> IFERROR( IF( INDEX(聲母資料表, $M397, AA$5)=0, "", INDEX(聲母資料表, $M397, AA$5) ), "")</f>
        <v/>
      </c>
      <c r="AB397" s="380" t="str" cm="1">
        <f t="array" ref="AB397" xml:space="preserve"> IFERROR( INDEX(韻母資料表, $N397, AB$5), "" )</f>
        <v>i</v>
      </c>
      <c r="AC397" s="380" t="str">
        <f t="shared" si="95"/>
        <v>i</v>
      </c>
      <c r="AE397" s="380" t="str" cm="1">
        <f t="array" ref="AE397" xml:space="preserve"> IFERROR( IF( INDEX(聲母資料表, $M397, AE$5)=0, "", INDEX(聲母資料表, $M397, AE$5) ), "")</f>
        <v/>
      </c>
      <c r="AF397" s="380" t="str" cm="1">
        <f t="array" ref="AF397" xml:space="preserve"> IFERROR( INDEX(韻母資料表, $N397, AF$5), "" )</f>
        <v>i</v>
      </c>
      <c r="AG397" s="380" t="str">
        <f t="shared" si="96"/>
        <v>i</v>
      </c>
      <c r="AI397" s="380" t="str" cm="1">
        <f t="array" ref="AI397" xml:space="preserve"> IFERROR( IF( INDEX(聲母資料表, $M397, AI$5)=0, "", INDEX(聲母資料表, $M397, AI$5) ), "")</f>
        <v/>
      </c>
      <c r="AJ397" s="380" t="str" cm="1">
        <f t="array" ref="AJ397" xml:space="preserve"> IFERROR( INDEX(韻母資料表, $N397, AJ$5), "" )</f>
        <v>i</v>
      </c>
      <c r="AK397" s="373" t="str" cm="1">
        <f t="array" ref="AK397" xml:space="preserve"> IFERROR( INDEX(閩拚聲調符號表, $T397, $E397), "" )</f>
        <v>ī</v>
      </c>
      <c r="AL397" s="380" t="str">
        <f t="shared" si="97"/>
        <v>ī</v>
      </c>
    </row>
    <row r="398" spans="1:38">
      <c r="A398" s="333">
        <f t="shared" si="84"/>
        <v>391</v>
      </c>
      <c r="B398" s="334" t="s">
        <v>362</v>
      </c>
      <c r="C398" s="335" t="s">
        <v>317</v>
      </c>
      <c r="D398" s="335" t="s">
        <v>82</v>
      </c>
      <c r="E398" s="336">
        <v>2</v>
      </c>
      <c r="F398" s="400" t="str" cm="1">
        <f t="array" aca="1" ref="F398" ca="1" xml:space="preserve"> IF($D398="", "", $B398 &amp; " (" &amp; INDIRECT(ADDRESS( ROW(), COLUMN() + F$5 )) &amp; ") " )</f>
        <v xml:space="preserve">遠 (ㄨㄢˋ) </v>
      </c>
      <c r="G398" s="337" t="str">
        <f t="shared" si="89"/>
        <v>觀二英</v>
      </c>
      <c r="H398" s="394" t="str">
        <f t="shared" si="90"/>
        <v>uán</v>
      </c>
      <c r="I398" s="396" t="str">
        <f t="shared" si="91"/>
        <v>uán</v>
      </c>
      <c r="J398" s="381" t="str">
        <f t="shared" si="92"/>
        <v>uán</v>
      </c>
      <c r="K398" s="338" t="str">
        <f t="shared" si="93"/>
        <v>ㄨㄢˋ</v>
      </c>
      <c r="L398" s="349"/>
      <c r="M398" s="350">
        <f t="shared" si="85"/>
        <v>22</v>
      </c>
      <c r="N398" s="350">
        <f t="shared" si="86"/>
        <v>74</v>
      </c>
      <c r="O398" s="351" t="str" cm="1">
        <f t="array" ref="O398" xml:space="preserve"> IFERROR( INDEX(聲母資料表, $M398, O$5), "")</f>
        <v>英</v>
      </c>
      <c r="P398" s="351" t="str" cm="1">
        <f t="array" ref="P398" xml:space="preserve"> IFERROR( INDEX(韻母資料表, $N398, P$5), "")</f>
        <v>觀</v>
      </c>
      <c r="Q398" s="352">
        <f t="shared" si="87"/>
        <v>10</v>
      </c>
      <c r="R398" s="395" t="str">
        <f t="shared" si="94"/>
        <v>二</v>
      </c>
      <c r="S398" s="351" t="str" cm="1">
        <f t="array" ref="S398" xml:space="preserve"> IFERROR( INDEX(調符字母, Q398, 1), "")</f>
        <v>a</v>
      </c>
      <c r="T398" s="352">
        <f t="shared" si="88"/>
        <v>1</v>
      </c>
      <c r="U398" s="373" t="str" cm="1">
        <f t="array" ref="U398" xml:space="preserve"> IFERROR( INDEX(聲調對照表, $T398, $E398), "" )</f>
        <v>á</v>
      </c>
      <c r="W398" s="380" t="str" cm="1">
        <f t="array" ref="W398" xml:space="preserve"> IFERROR( IF( INDEX(聲母資料表, $M398, W$5)=0, "", INDEX(聲母資料表, $M398, W$5) ), "")</f>
        <v/>
      </c>
      <c r="X398" s="380" t="str" cm="1">
        <f t="array" ref="X398" xml:space="preserve"> IFERROR( INDEX(韻母資料表, $N398, X$5), "" )</f>
        <v>ㄨㄢ</v>
      </c>
      <c r="Y398" s="380" t="str" cm="1">
        <f t="array" ref="Y398" xml:space="preserve"> IFERROR( IF($E398="", "", INDEX(方音聲調符號表, 1, $E398) ), "" )</f>
        <v>ˋ</v>
      </c>
      <c r="AA398" s="380" t="str" cm="1">
        <f t="array" ref="AA398" xml:space="preserve"> IFERROR( IF( INDEX(聲母資料表, $M398, AA$5)=0, "", INDEX(聲母資料表, $M398, AA$5) ), "")</f>
        <v xml:space="preserve"> </v>
      </c>
      <c r="AB398" s="380" t="str" cm="1">
        <f t="array" ref="AB398" xml:space="preserve"> IFERROR( INDEX(韻母資料表, $N398, AB$5), "" )</f>
        <v>uan</v>
      </c>
      <c r="AC398" s="380" t="str">
        <f t="shared" si="95"/>
        <v>uán</v>
      </c>
      <c r="AE398" s="380" t="str" cm="1">
        <f t="array" ref="AE398" xml:space="preserve"> IFERROR( IF( INDEX(聲母資料表, $M398, AE$5)=0, "", INDEX(聲母資料表, $M398, AE$5) ), "")</f>
        <v xml:space="preserve"> </v>
      </c>
      <c r="AF398" s="380" t="str" cm="1">
        <f t="array" ref="AF398" xml:space="preserve"> IFERROR( INDEX(韻母資料表, $N398, AF$5), "" )</f>
        <v>uan</v>
      </c>
      <c r="AG398" s="380" t="str">
        <f t="shared" si="96"/>
        <v>uán</v>
      </c>
      <c r="AI398" s="380" t="str" cm="1">
        <f t="array" ref="AI398" xml:space="preserve"> IFERROR( IF( INDEX(聲母資料表, $M398, AI$5)=0, "", INDEX(聲母資料表, $M398, AI$5) ), "")</f>
        <v/>
      </c>
      <c r="AJ398" s="380" t="str" cm="1">
        <f t="array" ref="AJ398" xml:space="preserve"> IFERROR( INDEX(韻母資料表, $N398, AJ$5), "" )</f>
        <v>uan</v>
      </c>
      <c r="AK398" s="373" t="str" cm="1">
        <f t="array" ref="AK398" xml:space="preserve"> IFERROR( INDEX(閩拚聲調符號表, $T398, $E398), "" )</f>
        <v>á</v>
      </c>
      <c r="AL398" s="380" t="str">
        <f t="shared" si="97"/>
        <v>uán</v>
      </c>
    </row>
    <row r="399" spans="1:38">
      <c r="A399" s="333">
        <f t="shared" si="84"/>
        <v>392</v>
      </c>
      <c r="B399" s="334" t="s">
        <v>382</v>
      </c>
      <c r="C399" s="335" t="s">
        <v>307</v>
      </c>
      <c r="D399" s="335" t="s">
        <v>79</v>
      </c>
      <c r="E399" s="336">
        <v>4</v>
      </c>
      <c r="F399" s="400" t="str" cm="1">
        <f t="array" aca="1" ref="F399" ca="1" xml:space="preserve"> IF($D399="", "", $B399 &amp; " (" &amp; INDIRECT(ADDRESS( ROW(), COLUMN() + F$5 )) &amp; ") " )</f>
        <v xml:space="preserve">則 (ㄧㆻ) </v>
      </c>
      <c r="G399" s="337" t="str">
        <f t="shared" si="89"/>
        <v>經四</v>
      </c>
      <c r="H399" s="394" t="str">
        <f t="shared" si="90"/>
        <v>ik</v>
      </c>
      <c r="I399" s="396" t="str">
        <f t="shared" si="91"/>
        <v>ik</v>
      </c>
      <c r="J399" s="381" t="str">
        <f t="shared" si="92"/>
        <v>ik</v>
      </c>
      <c r="K399" s="338" t="str">
        <f t="shared" si="93"/>
        <v>ㄧㆻ</v>
      </c>
      <c r="L399" s="349"/>
      <c r="M399" s="350" t="str">
        <f t="shared" si="85"/>
        <v/>
      </c>
      <c r="N399" s="350">
        <f t="shared" si="86"/>
        <v>45</v>
      </c>
      <c r="O399" s="351" t="str" cm="1">
        <f t="array" ref="O399" xml:space="preserve"> IFERROR( INDEX(聲母資料表, $M399, O$5), "")</f>
        <v/>
      </c>
      <c r="P399" s="351" t="str" cm="1">
        <f t="array" ref="P399" xml:space="preserve"> IFERROR( INDEX(韻母資料表, $N399, P$5), "")</f>
        <v>經</v>
      </c>
      <c r="Q399" s="352">
        <f t="shared" si="87"/>
        <v>9</v>
      </c>
      <c r="R399" s="395" t="str">
        <f t="shared" si="94"/>
        <v>四</v>
      </c>
      <c r="S399" s="351" t="str" cm="1">
        <f t="array" ref="S399" xml:space="preserve"> IFERROR( INDEX(調符字母, Q399, 1), "")</f>
        <v>e</v>
      </c>
      <c r="T399" s="352">
        <f t="shared" si="88"/>
        <v>2</v>
      </c>
      <c r="U399" s="373" t="str" cm="1">
        <f t="array" ref="U399" xml:space="preserve"> IFERROR( INDEX(聲調對照表, $T399, $E399), "" )</f>
        <v>e</v>
      </c>
      <c r="W399" s="380" t="str" cm="1">
        <f t="array" ref="W399" xml:space="preserve"> IFERROR( IF( INDEX(聲母資料表, $M399, W$5)=0, "", INDEX(聲母資料表, $M399, W$5) ), "")</f>
        <v/>
      </c>
      <c r="X399" s="380" t="str" cm="1">
        <f t="array" ref="X399" xml:space="preserve"> IFERROR( INDEX(韻母資料表, $N399, X$5), "" )</f>
        <v>ㄧㆻ</v>
      </c>
      <c r="Y399" s="380" t="str" cm="1">
        <f t="array" ref="Y399" xml:space="preserve"> IFERROR( IF($E399="", "", INDEX(方音聲調符號表, 1, $E399) ), "" )</f>
        <v/>
      </c>
      <c r="AA399" s="380" t="str" cm="1">
        <f t="array" ref="AA399" xml:space="preserve"> IFERROR( IF( INDEX(聲母資料表, $M399, AA$5)=0, "", INDEX(聲母資料表, $M399, AA$5) ), "")</f>
        <v/>
      </c>
      <c r="AB399" s="380" t="str" cm="1">
        <f t="array" ref="AB399" xml:space="preserve"> IFERROR( INDEX(韻母資料表, $N399, AB$5), "" )</f>
        <v>ik</v>
      </c>
      <c r="AC399" s="380" t="str">
        <f t="shared" si="95"/>
        <v>ik</v>
      </c>
      <c r="AE399" s="380" t="str" cm="1">
        <f t="array" ref="AE399" xml:space="preserve"> IFERROR( IF( INDEX(聲母資料表, $M399, AE$5)=0, "", INDEX(聲母資料表, $M399, AE$5) ), "")</f>
        <v/>
      </c>
      <c r="AF399" s="380" t="str" cm="1">
        <f t="array" ref="AF399" xml:space="preserve"> IFERROR( INDEX(韻母資料表, $N399, AF$5), "" )</f>
        <v>ik</v>
      </c>
      <c r="AG399" s="380" t="str">
        <f t="shared" si="96"/>
        <v>ik</v>
      </c>
      <c r="AI399" s="380" t="str" cm="1">
        <f t="array" ref="AI399" xml:space="preserve"> IFERROR( IF( INDEX(聲母資料表, $M399, AI$5)=0, "", INDEX(聲母資料表, $M399, AI$5) ), "")</f>
        <v/>
      </c>
      <c r="AJ399" s="380" t="str" cm="1">
        <f t="array" ref="AJ399" xml:space="preserve"> IFERROR( INDEX(韻母資料表, $N399, AJ$5), "" )</f>
        <v>ik</v>
      </c>
      <c r="AK399" s="373" t="str" cm="1">
        <f t="array" ref="AK399" xml:space="preserve"> IFERROR( INDEX(閩拚聲調符號表, $T399, $E399), "" )</f>
        <v>ě</v>
      </c>
      <c r="AL399" s="380" t="str">
        <f t="shared" si="97"/>
        <v>ik</v>
      </c>
    </row>
    <row r="400" spans="1:38">
      <c r="A400" s="333">
        <f t="shared" si="84"/>
        <v>393</v>
      </c>
      <c r="B400" s="334" t="s">
        <v>452</v>
      </c>
      <c r="C400" s="335" t="s">
        <v>317</v>
      </c>
      <c r="D400" s="335" t="s">
        <v>162</v>
      </c>
      <c r="E400" s="336">
        <v>1</v>
      </c>
      <c r="F400" s="400" t="str" cm="1">
        <f t="array" aca="1" ref="F400" ca="1" xml:space="preserve"> IF($D400="", "", $B400 &amp; " (" &amp; INDIRECT(ADDRESS( ROW(), COLUMN() + F$5 )) &amp; ") " )</f>
        <v xml:space="preserve">憂 (ㄧㄨ) </v>
      </c>
      <c r="G400" s="337" t="str">
        <f t="shared" si="89"/>
        <v>丩一英</v>
      </c>
      <c r="H400" s="394" t="str">
        <f t="shared" si="90"/>
        <v>iu</v>
      </c>
      <c r="I400" s="396" t="str">
        <f t="shared" si="91"/>
        <v>iu</v>
      </c>
      <c r="J400" s="381" t="str">
        <f t="shared" si="92"/>
        <v>iū</v>
      </c>
      <c r="K400" s="338" t="str">
        <f t="shared" si="93"/>
        <v>ㄧㄨ</v>
      </c>
      <c r="L400" s="349"/>
      <c r="M400" s="350">
        <f t="shared" si="85"/>
        <v>22</v>
      </c>
      <c r="N400" s="350">
        <f t="shared" si="86"/>
        <v>51</v>
      </c>
      <c r="O400" s="351" t="str" cm="1">
        <f t="array" ref="O400" xml:space="preserve"> IFERROR( INDEX(聲母資料表, $M400, O$5), "")</f>
        <v>英</v>
      </c>
      <c r="P400" s="351" t="str" cm="1">
        <f t="array" ref="P400" xml:space="preserve"> IFERROR( INDEX(韻母資料表, $N400, P$5), "")</f>
        <v>丩</v>
      </c>
      <c r="Q400" s="352">
        <f t="shared" si="87"/>
        <v>30</v>
      </c>
      <c r="R400" s="395" t="str">
        <f t="shared" si="94"/>
        <v>一</v>
      </c>
      <c r="S400" s="351" t="str" cm="1">
        <f t="array" ref="S400" xml:space="preserve"> IFERROR( INDEX(調符字母, Q400, 1), "")</f>
        <v>u</v>
      </c>
      <c r="T400" s="352">
        <f t="shared" si="88"/>
        <v>6</v>
      </c>
      <c r="U400" s="373" t="str" cm="1">
        <f t="array" ref="U400" xml:space="preserve"> IFERROR( INDEX(聲調對照表, $T400, $E400), "" )</f>
        <v>u</v>
      </c>
      <c r="W400" s="380" t="str" cm="1">
        <f t="array" ref="W400" xml:space="preserve"> IFERROR( IF( INDEX(聲母資料表, $M400, W$5)=0, "", INDEX(聲母資料表, $M400, W$5) ), "")</f>
        <v/>
      </c>
      <c r="X400" s="380" t="str" cm="1">
        <f t="array" ref="X400" xml:space="preserve"> IFERROR( INDEX(韻母資料表, $N400, X$5), "" )</f>
        <v>ㄧㄨ</v>
      </c>
      <c r="Y400" s="380" t="str" cm="1">
        <f t="array" ref="Y400" xml:space="preserve"> IFERROR( IF($E400="", "", INDEX(方音聲調符號表, 1, $E400) ), "" )</f>
        <v/>
      </c>
      <c r="AA400" s="380" t="str" cm="1">
        <f t="array" ref="AA400" xml:space="preserve"> IFERROR( IF( INDEX(聲母資料表, $M400, AA$5)=0, "", INDEX(聲母資料表, $M400, AA$5) ), "")</f>
        <v xml:space="preserve"> </v>
      </c>
      <c r="AB400" s="380" t="str" cm="1">
        <f t="array" ref="AB400" xml:space="preserve"> IFERROR( INDEX(韻母資料表, $N400, AB$5), "" )</f>
        <v>iu</v>
      </c>
      <c r="AC400" s="380" t="str">
        <f t="shared" si="95"/>
        <v>iu</v>
      </c>
      <c r="AE400" s="380" t="str" cm="1">
        <f t="array" ref="AE400" xml:space="preserve"> IFERROR( IF( INDEX(聲母資料表, $M400, AE$5)=0, "", INDEX(聲母資料表, $M400, AE$5) ), "")</f>
        <v xml:space="preserve"> </v>
      </c>
      <c r="AF400" s="380" t="str" cm="1">
        <f t="array" ref="AF400" xml:space="preserve"> IFERROR( INDEX(韻母資料表, $N400, AF$5), "" )</f>
        <v>iu</v>
      </c>
      <c r="AG400" s="380" t="str">
        <f t="shared" si="96"/>
        <v>iu</v>
      </c>
      <c r="AI400" s="380" t="str" cm="1">
        <f t="array" ref="AI400" xml:space="preserve"> IFERROR( IF( INDEX(聲母資料表, $M400, AI$5)=0, "", INDEX(聲母資料表, $M400, AI$5) ), "")</f>
        <v/>
      </c>
      <c r="AJ400" s="380" t="str" cm="1">
        <f t="array" ref="AJ400" xml:space="preserve"> IFERROR( INDEX(韻母資料表, $N400, AJ$5), "" )</f>
        <v>iu</v>
      </c>
      <c r="AK400" s="373" t="str" cm="1">
        <f t="array" ref="AK400" xml:space="preserve"> IFERROR( INDEX(閩拚聲調符號表, $T400, $E400), "" )</f>
        <v>ū</v>
      </c>
      <c r="AL400" s="380" t="str">
        <f t="shared" si="97"/>
        <v>iū</v>
      </c>
    </row>
    <row r="401" spans="1:38">
      <c r="A401" s="333">
        <f t="shared" si="84"/>
        <v>394</v>
      </c>
      <c r="B401" s="334" t="s">
        <v>335</v>
      </c>
      <c r="C401" s="335" t="s">
        <v>294</v>
      </c>
      <c r="D401" s="335" t="s">
        <v>49</v>
      </c>
      <c r="E401" s="336">
        <v>5</v>
      </c>
      <c r="F401" s="400" t="str" cm="1">
        <f t="array" aca="1" ref="F401" ca="1" xml:space="preserve"> IF($D401="", "", $B401 &amp; " (" &amp; INDIRECT(ADDRESS( ROW(), COLUMN() + F$5 )) &amp; ") " )</f>
        <v xml:space="preserve">其 (ㄎㄧˊ) </v>
      </c>
      <c r="G401" s="337" t="str">
        <f t="shared" si="89"/>
        <v>居五去</v>
      </c>
      <c r="H401" s="394" t="str">
        <f t="shared" si="90"/>
        <v>khî</v>
      </c>
      <c r="I401" s="396" t="str">
        <f t="shared" si="91"/>
        <v>khî</v>
      </c>
      <c r="J401" s="381" t="str">
        <f t="shared" si="92"/>
        <v>kì</v>
      </c>
      <c r="K401" s="338" t="str">
        <f t="shared" si="93"/>
        <v>ㄎㄧˊ</v>
      </c>
      <c r="L401" s="349"/>
      <c r="M401" s="350">
        <f t="shared" si="85"/>
        <v>10</v>
      </c>
      <c r="N401" s="350">
        <f t="shared" si="86"/>
        <v>23</v>
      </c>
      <c r="O401" s="351" t="str" cm="1">
        <f t="array" ref="O401" xml:space="preserve"> IFERROR( INDEX(聲母資料表, $M401, O$5), "")</f>
        <v>去</v>
      </c>
      <c r="P401" s="351" t="str" cm="1">
        <f t="array" ref="P401" xml:space="preserve"> IFERROR( INDEX(韻母資料表, $N401, P$5), "")</f>
        <v>居</v>
      </c>
      <c r="Q401" s="352">
        <f t="shared" si="87"/>
        <v>29</v>
      </c>
      <c r="R401" s="395" t="str">
        <f t="shared" si="94"/>
        <v>五</v>
      </c>
      <c r="S401" s="351" t="str" cm="1">
        <f t="array" ref="S401" xml:space="preserve"> IFERROR( INDEX(調符字母, Q401, 1), "")</f>
        <v>i</v>
      </c>
      <c r="T401" s="352">
        <f t="shared" si="88"/>
        <v>3</v>
      </c>
      <c r="U401" s="373" t="str" cm="1">
        <f t="array" ref="U401" xml:space="preserve"> IFERROR( INDEX(聲調對照表, $T401, $E401), "" )</f>
        <v>î</v>
      </c>
      <c r="W401" s="380" t="str" cm="1">
        <f t="array" ref="W401" xml:space="preserve"> IFERROR( IF( INDEX(聲母資料表, $M401, W$5)=0, "", INDEX(聲母資料表, $M401, W$5) ), "")</f>
        <v>ㄎ</v>
      </c>
      <c r="X401" s="380" t="str" cm="1">
        <f t="array" ref="X401" xml:space="preserve"> IFERROR( INDEX(韻母資料表, $N401, X$5), "" )</f>
        <v>ㄧ</v>
      </c>
      <c r="Y401" s="380" t="str" cm="1">
        <f t="array" ref="Y401" xml:space="preserve"> IFERROR( IF($E401="", "", INDEX(方音聲調符號表, 1, $E401) ), "" )</f>
        <v>ˊ</v>
      </c>
      <c r="AA401" s="380" t="str" cm="1">
        <f t="array" ref="AA401" xml:space="preserve"> IFERROR( IF( INDEX(聲母資料表, $M401, AA$5)=0, "", INDEX(聲母資料表, $M401, AA$5) ), "")</f>
        <v>kh</v>
      </c>
      <c r="AB401" s="380" t="str" cm="1">
        <f t="array" ref="AB401" xml:space="preserve"> IFERROR( INDEX(韻母資料表, $N401, AB$5), "" )</f>
        <v>i</v>
      </c>
      <c r="AC401" s="380" t="str">
        <f t="shared" si="95"/>
        <v>î</v>
      </c>
      <c r="AE401" s="380" t="str" cm="1">
        <f t="array" ref="AE401" xml:space="preserve"> IFERROR( IF( INDEX(聲母資料表, $M401, AE$5)=0, "", INDEX(聲母資料表, $M401, AE$5) ), "")</f>
        <v>kh</v>
      </c>
      <c r="AF401" s="380" t="str" cm="1">
        <f t="array" ref="AF401" xml:space="preserve"> IFERROR( INDEX(韻母資料表, $N401, AF$5), "" )</f>
        <v>i</v>
      </c>
      <c r="AG401" s="380" t="str">
        <f t="shared" si="96"/>
        <v>î</v>
      </c>
      <c r="AI401" s="380" t="str" cm="1">
        <f t="array" ref="AI401" xml:space="preserve"> IFERROR( IF( INDEX(聲母資料表, $M401, AI$5)=0, "", INDEX(聲母資料表, $M401, AI$5) ), "")</f>
        <v>k</v>
      </c>
      <c r="AJ401" s="380" t="str" cm="1">
        <f t="array" ref="AJ401" xml:space="preserve"> IFERROR( INDEX(韻母資料表, $N401, AJ$5), "" )</f>
        <v>i</v>
      </c>
      <c r="AK401" s="373" t="str" cm="1">
        <f t="array" ref="AK401" xml:space="preserve"> IFERROR( INDEX(閩拚聲調符號表, $T401, $E401), "" )</f>
        <v>ì</v>
      </c>
      <c r="AL401" s="380" t="str">
        <f t="shared" si="97"/>
        <v>ì</v>
      </c>
    </row>
    <row r="402" spans="1:38">
      <c r="A402" s="333">
        <f t="shared" si="84"/>
        <v>395</v>
      </c>
      <c r="B402" s="334" t="s">
        <v>34</v>
      </c>
      <c r="C402" s="335" t="s">
        <v>294</v>
      </c>
      <c r="D402" s="335" t="s">
        <v>35</v>
      </c>
      <c r="E402" s="336">
        <v>1</v>
      </c>
      <c r="F402" s="400" t="str" cm="1">
        <f t="array" aca="1" ref="F402" ca="1" xml:space="preserve"> IF($D402="", "", $B402 &amp; " (" &amp; INDIRECT(ADDRESS( ROW(), COLUMN() + F$5 )) &amp; ") " )</f>
        <v xml:space="preserve">君 (ㄎㄨㄣ) </v>
      </c>
      <c r="G402" s="337" t="str">
        <f t="shared" si="89"/>
        <v>君一去</v>
      </c>
      <c r="H402" s="394" t="str">
        <f t="shared" si="90"/>
        <v>khun</v>
      </c>
      <c r="I402" s="396" t="str">
        <f t="shared" si="91"/>
        <v>khun</v>
      </c>
      <c r="J402" s="381" t="str">
        <f t="shared" si="92"/>
        <v>kūn</v>
      </c>
      <c r="K402" s="338" t="str">
        <f t="shared" si="93"/>
        <v>ㄎㄨㄣ</v>
      </c>
      <c r="L402" s="349"/>
      <c r="M402" s="350">
        <f t="shared" si="85"/>
        <v>10</v>
      </c>
      <c r="N402" s="350">
        <f t="shared" si="86"/>
        <v>84</v>
      </c>
      <c r="O402" s="351" t="str" cm="1">
        <f t="array" ref="O402" xml:space="preserve"> IFERROR( INDEX(聲母資料表, $M402, O$5), "")</f>
        <v>去</v>
      </c>
      <c r="P402" s="351" t="str" cm="1">
        <f t="array" ref="P402" xml:space="preserve"> IFERROR( INDEX(韻母資料表, $N402, P$5), "")</f>
        <v>君</v>
      </c>
      <c r="Q402" s="352">
        <f t="shared" si="87"/>
        <v>1</v>
      </c>
      <c r="R402" s="395" t="str">
        <f t="shared" si="94"/>
        <v>一</v>
      </c>
      <c r="S402" s="351" t="str" cm="1">
        <f t="array" ref="S402" xml:space="preserve"> IFERROR( INDEX(調符字母, Q402, 1), "")</f>
        <v>u</v>
      </c>
      <c r="T402" s="352">
        <f t="shared" si="88"/>
        <v>6</v>
      </c>
      <c r="U402" s="373" t="str" cm="1">
        <f t="array" ref="U402" xml:space="preserve"> IFERROR( INDEX(聲調對照表, $T402, $E402), "" )</f>
        <v>u</v>
      </c>
      <c r="W402" s="380" t="str" cm="1">
        <f t="array" ref="W402" xml:space="preserve"> IFERROR( IF( INDEX(聲母資料表, $M402, W$5)=0, "", INDEX(聲母資料表, $M402, W$5) ), "")</f>
        <v>ㄎ</v>
      </c>
      <c r="X402" s="380" t="str" cm="1">
        <f t="array" ref="X402" xml:space="preserve"> IFERROR( INDEX(韻母資料表, $N402, X$5), "" )</f>
        <v>ㄨㄣ</v>
      </c>
      <c r="Y402" s="380" t="str" cm="1">
        <f t="array" ref="Y402" xml:space="preserve"> IFERROR( IF($E402="", "", INDEX(方音聲調符號表, 1, $E402) ), "" )</f>
        <v/>
      </c>
      <c r="AA402" s="380" t="str" cm="1">
        <f t="array" ref="AA402" xml:space="preserve"> IFERROR( IF( INDEX(聲母資料表, $M402, AA$5)=0, "", INDEX(聲母資料表, $M402, AA$5) ), "")</f>
        <v>kh</v>
      </c>
      <c r="AB402" s="380" t="str" cm="1">
        <f t="array" ref="AB402" xml:space="preserve"> IFERROR( INDEX(韻母資料表, $N402, AB$5), "" )</f>
        <v>un</v>
      </c>
      <c r="AC402" s="380" t="str">
        <f t="shared" si="95"/>
        <v>un</v>
      </c>
      <c r="AE402" s="380" t="str" cm="1">
        <f t="array" ref="AE402" xml:space="preserve"> IFERROR( IF( INDEX(聲母資料表, $M402, AE$5)=0, "", INDEX(聲母資料表, $M402, AE$5) ), "")</f>
        <v>kh</v>
      </c>
      <c r="AF402" s="380" t="str" cm="1">
        <f t="array" ref="AF402" xml:space="preserve"> IFERROR( INDEX(韻母資料表, $N402, AF$5), "" )</f>
        <v>un</v>
      </c>
      <c r="AG402" s="380" t="str">
        <f t="shared" si="96"/>
        <v>un</v>
      </c>
      <c r="AI402" s="380" t="str" cm="1">
        <f t="array" ref="AI402" xml:space="preserve"> IFERROR( IF( INDEX(聲母資料表, $M402, AI$5)=0, "", INDEX(聲母資料表, $M402, AI$5) ), "")</f>
        <v>k</v>
      </c>
      <c r="AJ402" s="380" t="str" cm="1">
        <f t="array" ref="AJ402" xml:space="preserve"> IFERROR( INDEX(韻母資料表, $N402, AJ$5), "" )</f>
        <v>un</v>
      </c>
      <c r="AK402" s="373" t="str" cm="1">
        <f t="array" ref="AK402" xml:space="preserve"> IFERROR( INDEX(閩拚聲調符號表, $T402, $E402), "" )</f>
        <v>ū</v>
      </c>
      <c r="AL402" s="380" t="str">
        <f t="shared" si="97"/>
        <v>ūn</v>
      </c>
    </row>
    <row r="403" spans="1:38">
      <c r="A403" s="333">
        <f t="shared" si="84"/>
        <v>396</v>
      </c>
      <c r="B403" s="334" t="s">
        <v>315</v>
      </c>
      <c r="C403" s="335"/>
      <c r="D403" s="335"/>
      <c r="E403" s="336"/>
      <c r="F403" s="400" t="str" cm="1">
        <f t="array" aca="1" ref="F403" ca="1" xml:space="preserve"> IF($D403="", "", $B403 &amp; " (" &amp; INDIRECT(ADDRESS( ROW(), COLUMN() + F$5 )) &amp; ") " )</f>
        <v/>
      </c>
      <c r="G403" s="337" t="str">
        <f t="shared" si="89"/>
        <v/>
      </c>
      <c r="H403" s="394" t="str">
        <f t="shared" si="90"/>
        <v/>
      </c>
      <c r="I403" s="396" t="str">
        <f t="shared" si="91"/>
        <v/>
      </c>
      <c r="J403" s="381" t="str">
        <f t="shared" si="92"/>
        <v/>
      </c>
      <c r="K403" s="338" t="str">
        <f t="shared" si="93"/>
        <v/>
      </c>
      <c r="L403" s="349"/>
      <c r="M403" s="350" t="str">
        <f t="shared" si="85"/>
        <v/>
      </c>
      <c r="N403" s="350" t="str">
        <f t="shared" si="86"/>
        <v/>
      </c>
      <c r="O403" s="351" t="str" cm="1">
        <f t="array" ref="O403" xml:space="preserve"> IFERROR( INDEX(聲母資料表, $M403, O$5), "")</f>
        <v/>
      </c>
      <c r="P403" s="351" t="str" cm="1">
        <f t="array" ref="P403" xml:space="preserve"> IFERROR( INDEX(韻母資料表, $N403, P$5), "")</f>
        <v/>
      </c>
      <c r="Q403" s="352" t="str">
        <f t="shared" si="87"/>
        <v/>
      </c>
      <c r="R403" s="395" t="str">
        <f t="shared" si="94"/>
        <v/>
      </c>
      <c r="S403" s="351" t="str" cm="1">
        <f t="array" ref="S403" xml:space="preserve"> IFERROR( INDEX(調符字母, Q403, 1), "")</f>
        <v/>
      </c>
      <c r="T403" s="352" t="str">
        <f t="shared" si="88"/>
        <v/>
      </c>
      <c r="U403" s="373" t="str" cm="1">
        <f t="array" ref="U403" xml:space="preserve"> IFERROR( INDEX(聲調對照表, $T403, $E403), "" )</f>
        <v/>
      </c>
      <c r="W403" s="380" t="str" cm="1">
        <f t="array" ref="W403" xml:space="preserve"> IFERROR( IF( INDEX(聲母資料表, $M403, W$5)=0, "", INDEX(聲母資料表, $M403, W$5) ), "")</f>
        <v/>
      </c>
      <c r="X403" s="380" t="str" cm="1">
        <f t="array" ref="X403" xml:space="preserve"> IFERROR( INDEX(韻母資料表, $N403, X$5), "" )</f>
        <v/>
      </c>
      <c r="Y403" s="380" t="str" cm="1">
        <f t="array" ref="Y403" xml:space="preserve"> IFERROR( IF($E403="", "", INDEX(方音聲調符號表, 1, $E403) ), "" )</f>
        <v/>
      </c>
      <c r="AA403" s="380" t="str" cm="1">
        <f t="array" ref="AA403" xml:space="preserve"> IFERROR( IF( INDEX(聲母資料表, $M403, AA$5)=0, "", INDEX(聲母資料表, $M403, AA$5) ), "")</f>
        <v/>
      </c>
      <c r="AB403" s="380" t="str" cm="1">
        <f t="array" ref="AB403" xml:space="preserve"> IFERROR( INDEX(韻母資料表, $N403, AB$5), "" )</f>
        <v/>
      </c>
      <c r="AC403" s="380" t="str">
        <f t="shared" si="95"/>
        <v/>
      </c>
      <c r="AE403" s="380" t="str" cm="1">
        <f t="array" ref="AE403" xml:space="preserve"> IFERROR( IF( INDEX(聲母資料表, $M403, AE$5)=0, "", INDEX(聲母資料表, $M403, AE$5) ), "")</f>
        <v/>
      </c>
      <c r="AF403" s="380" t="str" cm="1">
        <f t="array" ref="AF403" xml:space="preserve"> IFERROR( INDEX(韻母資料表, $N403, AF$5), "" )</f>
        <v/>
      </c>
      <c r="AG403" s="380" t="str">
        <f t="shared" si="96"/>
        <v/>
      </c>
      <c r="AI403" s="380" t="str" cm="1">
        <f t="array" ref="AI403" xml:space="preserve"> IFERROR( IF( INDEX(聲母資料表, $M403, AI$5)=0, "", INDEX(聲母資料表, $M403, AI$5) ), "")</f>
        <v/>
      </c>
      <c r="AJ403" s="380" t="str" cm="1">
        <f t="array" ref="AJ403" xml:space="preserve"> IFERROR( INDEX(韻母資料表, $N403, AJ$5), "" )</f>
        <v/>
      </c>
      <c r="AK403" s="373" t="str" cm="1">
        <f t="array" ref="AK403" xml:space="preserve"> IFERROR( INDEX(閩拚聲調符號表, $T403, $E403), "" )</f>
        <v/>
      </c>
      <c r="AL403" s="380" t="str">
        <f t="shared" si="97"/>
        <v/>
      </c>
    </row>
    <row r="404" spans="1:38">
      <c r="A404" s="333">
        <f t="shared" si="84"/>
        <v>397</v>
      </c>
      <c r="B404" s="334" t="s">
        <v>530</v>
      </c>
      <c r="C404" s="335" t="s">
        <v>299</v>
      </c>
      <c r="D404" s="335" t="s">
        <v>49</v>
      </c>
      <c r="E404" s="336">
        <v>7</v>
      </c>
      <c r="F404" s="400" t="str" cm="1">
        <f t="array" aca="1" ref="F404" ca="1" xml:space="preserve"> IF($D404="", "", $B404 &amp; " (" &amp; INDIRECT(ADDRESS( ROW(), COLUMN() + F$5 )) &amp; ") " )</f>
        <v xml:space="preserve">是 (ㄙㄧ˫) </v>
      </c>
      <c r="G404" s="337" t="str">
        <f t="shared" si="89"/>
        <v>居七時</v>
      </c>
      <c r="H404" s="394" t="str">
        <f t="shared" si="90"/>
        <v>sī</v>
      </c>
      <c r="I404" s="396" t="str">
        <f t="shared" si="91"/>
        <v>sī</v>
      </c>
      <c r="J404" s="381" t="str">
        <f t="shared" si="92"/>
        <v>sī</v>
      </c>
      <c r="K404" s="338" t="str">
        <f t="shared" si="93"/>
        <v>ㄙㄧ˫</v>
      </c>
      <c r="L404" s="349"/>
      <c r="M404" s="350">
        <f t="shared" si="85"/>
        <v>16</v>
      </c>
      <c r="N404" s="350">
        <f t="shared" si="86"/>
        <v>23</v>
      </c>
      <c r="O404" s="351" t="str" cm="1">
        <f t="array" ref="O404" xml:space="preserve"> IFERROR( INDEX(聲母資料表, $M404, O$5), "")</f>
        <v>時</v>
      </c>
      <c r="P404" s="351" t="str" cm="1">
        <f t="array" ref="P404" xml:space="preserve"> IFERROR( INDEX(韻母資料表, $N404, P$5), "")</f>
        <v>居</v>
      </c>
      <c r="Q404" s="352">
        <f t="shared" si="87"/>
        <v>29</v>
      </c>
      <c r="R404" s="395" t="str">
        <f t="shared" si="94"/>
        <v>七</v>
      </c>
      <c r="S404" s="351" t="str" cm="1">
        <f t="array" ref="S404" xml:space="preserve"> IFERROR( INDEX(調符字母, Q404, 1), "")</f>
        <v>i</v>
      </c>
      <c r="T404" s="352">
        <f t="shared" si="88"/>
        <v>3</v>
      </c>
      <c r="U404" s="373" t="str" cm="1">
        <f t="array" ref="U404" xml:space="preserve"> IFERROR( INDEX(聲調對照表, $T404, $E404), "" )</f>
        <v>ī</v>
      </c>
      <c r="W404" s="380" t="str" cm="1">
        <f t="array" ref="W404" xml:space="preserve"> IFERROR( IF( INDEX(聲母資料表, $M404, W$5)=0, "", INDEX(聲母資料表, $M404, W$5) ), "")</f>
        <v>ㄙ</v>
      </c>
      <c r="X404" s="380" t="str" cm="1">
        <f t="array" ref="X404" xml:space="preserve"> IFERROR( INDEX(韻母資料表, $N404, X$5), "" )</f>
        <v>ㄧ</v>
      </c>
      <c r="Y404" s="380" t="str" cm="1">
        <f t="array" ref="Y404" xml:space="preserve"> IFERROR( IF($E404="", "", INDEX(方音聲調符號表, 1, $E404) ), "" )</f>
        <v>˫</v>
      </c>
      <c r="AA404" s="380" t="str" cm="1">
        <f t="array" ref="AA404" xml:space="preserve"> IFERROR( IF( INDEX(聲母資料表, $M404, AA$5)=0, "", INDEX(聲母資料表, $M404, AA$5) ), "")</f>
        <v>s</v>
      </c>
      <c r="AB404" s="380" t="str" cm="1">
        <f t="array" ref="AB404" xml:space="preserve"> IFERROR( INDEX(韻母資料表, $N404, AB$5), "" )</f>
        <v>i</v>
      </c>
      <c r="AC404" s="380" t="str">
        <f t="shared" si="95"/>
        <v>ī</v>
      </c>
      <c r="AE404" s="380" t="str" cm="1">
        <f t="array" ref="AE404" xml:space="preserve"> IFERROR( IF( INDEX(聲母資料表, $M404, AE$5)=0, "", INDEX(聲母資料表, $M404, AE$5) ), "")</f>
        <v>s</v>
      </c>
      <c r="AF404" s="380" t="str" cm="1">
        <f t="array" ref="AF404" xml:space="preserve"> IFERROR( INDEX(韻母資料表, $N404, AF$5), "" )</f>
        <v>i</v>
      </c>
      <c r="AG404" s="380" t="str">
        <f t="shared" si="96"/>
        <v>ī</v>
      </c>
      <c r="AI404" s="380" t="str" cm="1">
        <f t="array" ref="AI404" xml:space="preserve"> IFERROR( IF( INDEX(聲母資料表, $M404, AI$5)=0, "", INDEX(聲母資料表, $M404, AI$5) ), "")</f>
        <v>s</v>
      </c>
      <c r="AJ404" s="380" t="str" cm="1">
        <f t="array" ref="AJ404" xml:space="preserve"> IFERROR( INDEX(韻母資料表, $N404, AJ$5), "" )</f>
        <v>i</v>
      </c>
      <c r="AK404" s="373" t="str" cm="1">
        <f t="array" ref="AK404" xml:space="preserve"> IFERROR( INDEX(閩拚聲調符號表, $T404, $E404), "" )</f>
        <v>ī</v>
      </c>
      <c r="AL404" s="380" t="str">
        <f t="shared" si="97"/>
        <v>ī</v>
      </c>
    </row>
    <row r="405" spans="1:38">
      <c r="A405" s="333">
        <f t="shared" si="84"/>
        <v>398</v>
      </c>
      <c r="B405" s="334" t="s">
        <v>531</v>
      </c>
      <c r="C405" s="335" t="s">
        <v>307</v>
      </c>
      <c r="D405" s="335" t="s">
        <v>110</v>
      </c>
      <c r="E405" s="336">
        <v>3</v>
      </c>
      <c r="F405" s="400" t="str" cm="1">
        <f t="array" aca="1" ref="F405" ca="1" xml:space="preserve"> IF($D405="", "", $B405 &amp; " (" &amp; INDIRECT(ADDRESS( ROW(), COLUMN() + F$5 )) &amp; ") " )</f>
        <v xml:space="preserve">進 (ㄧㄣ˪) </v>
      </c>
      <c r="G405" s="337" t="str">
        <f t="shared" si="89"/>
        <v>巾三</v>
      </c>
      <c r="H405" s="394" t="str">
        <f t="shared" si="90"/>
        <v>ìn</v>
      </c>
      <c r="I405" s="396" t="str">
        <f t="shared" si="91"/>
        <v>ìn</v>
      </c>
      <c r="J405" s="381" t="str">
        <f t="shared" si="92"/>
        <v>ǐn</v>
      </c>
      <c r="K405" s="338" t="str">
        <f t="shared" si="93"/>
        <v>ㄧㄣ˪</v>
      </c>
      <c r="L405" s="349"/>
      <c r="M405" s="350" t="str">
        <f t="shared" si="85"/>
        <v/>
      </c>
      <c r="N405" s="350">
        <f t="shared" si="86"/>
        <v>42</v>
      </c>
      <c r="O405" s="351" t="str" cm="1">
        <f t="array" ref="O405" xml:space="preserve"> IFERROR( INDEX(聲母資料表, $M405, O$5), "")</f>
        <v/>
      </c>
      <c r="P405" s="351" t="str" cm="1">
        <f t="array" ref="P405" xml:space="preserve"> IFERROR( INDEX(韻母資料表, $N405, P$5), "")</f>
        <v>巾</v>
      </c>
      <c r="Q405" s="352">
        <f t="shared" si="87"/>
        <v>17</v>
      </c>
      <c r="R405" s="395" t="str">
        <f t="shared" si="94"/>
        <v>三</v>
      </c>
      <c r="S405" s="351" t="str" cm="1">
        <f t="array" ref="S405" xml:space="preserve"> IFERROR( INDEX(調符字母, Q405, 1), "")</f>
        <v>i</v>
      </c>
      <c r="T405" s="352">
        <f t="shared" si="88"/>
        <v>3</v>
      </c>
      <c r="U405" s="373" t="str" cm="1">
        <f t="array" ref="U405" xml:space="preserve"> IFERROR( INDEX(聲調對照表, $T405, $E405), "" )</f>
        <v>ì</v>
      </c>
      <c r="W405" s="380" t="str" cm="1">
        <f t="array" ref="W405" xml:space="preserve"> IFERROR( IF( INDEX(聲母資料表, $M405, W$5)=0, "", INDEX(聲母資料表, $M405, W$5) ), "")</f>
        <v/>
      </c>
      <c r="X405" s="380" t="str" cm="1">
        <f t="array" ref="X405" xml:space="preserve"> IFERROR( INDEX(韻母資料表, $N405, X$5), "" )</f>
        <v>ㄧㄣ</v>
      </c>
      <c r="Y405" s="380" t="str" cm="1">
        <f t="array" ref="Y405" xml:space="preserve"> IFERROR( IF($E405="", "", INDEX(方音聲調符號表, 1, $E405) ), "" )</f>
        <v>˪</v>
      </c>
      <c r="AA405" s="380" t="str" cm="1">
        <f t="array" ref="AA405" xml:space="preserve"> IFERROR( IF( INDEX(聲母資料表, $M405, AA$5)=0, "", INDEX(聲母資料表, $M405, AA$5) ), "")</f>
        <v/>
      </c>
      <c r="AB405" s="380" t="str" cm="1">
        <f t="array" ref="AB405" xml:space="preserve"> IFERROR( INDEX(韻母資料表, $N405, AB$5), "" )</f>
        <v>in</v>
      </c>
      <c r="AC405" s="380" t="str">
        <f t="shared" si="95"/>
        <v>ìn</v>
      </c>
      <c r="AE405" s="380" t="str" cm="1">
        <f t="array" ref="AE405" xml:space="preserve"> IFERROR( IF( INDEX(聲母資料表, $M405, AE$5)=0, "", INDEX(聲母資料表, $M405, AE$5) ), "")</f>
        <v/>
      </c>
      <c r="AF405" s="380" t="str" cm="1">
        <f t="array" ref="AF405" xml:space="preserve"> IFERROR( INDEX(韻母資料表, $N405, AF$5), "" )</f>
        <v>in</v>
      </c>
      <c r="AG405" s="380" t="str">
        <f t="shared" si="96"/>
        <v>ìn</v>
      </c>
      <c r="AI405" s="380" t="str" cm="1">
        <f t="array" ref="AI405" xml:space="preserve"> IFERROR( IF( INDEX(聲母資料表, $M405, AI$5)=0, "", INDEX(聲母資料表, $M405, AI$5) ), "")</f>
        <v/>
      </c>
      <c r="AJ405" s="380" t="str" cm="1">
        <f t="array" ref="AJ405" xml:space="preserve"> IFERROR( INDEX(韻母資料表, $N405, AJ$5), "" )</f>
        <v>in</v>
      </c>
      <c r="AK405" s="373" t="str" cm="1">
        <f t="array" ref="AK405" xml:space="preserve"> IFERROR( INDEX(閩拚聲調符號表, $T405, $E405), "" )</f>
        <v>ǐ</v>
      </c>
      <c r="AL405" s="380" t="str">
        <f t="shared" si="97"/>
        <v>ǐn</v>
      </c>
    </row>
    <row r="406" spans="1:38">
      <c r="A406" s="333">
        <f t="shared" si="84"/>
        <v>399</v>
      </c>
      <c r="B406" s="334" t="s">
        <v>532</v>
      </c>
      <c r="C406" s="335" t="s">
        <v>317</v>
      </c>
      <c r="D406" s="335" t="s">
        <v>79</v>
      </c>
      <c r="E406" s="336">
        <v>8</v>
      </c>
      <c r="F406" s="400" t="str" cm="1">
        <f t="array" aca="1" ref="F406" ca="1" xml:space="preserve"> IF($D406="", "", $B406 &amp; " (" &amp; INDIRECT(ADDRESS( ROW(), COLUMN() + F$5 )) &amp; ") " )</f>
        <v xml:space="preserve">亦 (ㄧㆻ˙) </v>
      </c>
      <c r="G406" s="337" t="str">
        <f t="shared" si="89"/>
        <v>經八英</v>
      </c>
      <c r="H406" s="394" t="str">
        <f t="shared" si="90"/>
        <v>ik</v>
      </c>
      <c r="I406" s="396" t="str">
        <f t="shared" si="91"/>
        <v>ik</v>
      </c>
      <c r="J406" s="381" t="str">
        <f t="shared" si="92"/>
        <v>ik</v>
      </c>
      <c r="K406" s="338" t="str">
        <f t="shared" si="93"/>
        <v>ㄧㆻ˙</v>
      </c>
      <c r="L406" s="349"/>
      <c r="M406" s="350">
        <f t="shared" si="85"/>
        <v>22</v>
      </c>
      <c r="N406" s="350">
        <f t="shared" si="86"/>
        <v>45</v>
      </c>
      <c r="O406" s="351" t="str" cm="1">
        <f t="array" ref="O406" xml:space="preserve"> IFERROR( INDEX(聲母資料表, $M406, O$5), "")</f>
        <v>英</v>
      </c>
      <c r="P406" s="351" t="str" cm="1">
        <f t="array" ref="P406" xml:space="preserve"> IFERROR( INDEX(韻母資料表, $N406, P$5), "")</f>
        <v>經</v>
      </c>
      <c r="Q406" s="352">
        <f t="shared" si="87"/>
        <v>9</v>
      </c>
      <c r="R406" s="395" t="str">
        <f t="shared" si="94"/>
        <v>八</v>
      </c>
      <c r="S406" s="351" t="str" cm="1">
        <f t="array" ref="S406" xml:space="preserve"> IFERROR( INDEX(調符字母, Q406, 1), "")</f>
        <v>e</v>
      </c>
      <c r="T406" s="352">
        <f t="shared" si="88"/>
        <v>2</v>
      </c>
      <c r="U406" s="373" t="str" cm="1">
        <f t="array" ref="U406" xml:space="preserve"> IFERROR( INDEX(聲調對照表, $T406, $E406), "" )</f>
        <v>e̍</v>
      </c>
      <c r="W406" s="380" t="str" cm="1">
        <f t="array" ref="W406" xml:space="preserve"> IFERROR( IF( INDEX(聲母資料表, $M406, W$5)=0, "", INDEX(聲母資料表, $M406, W$5) ), "")</f>
        <v/>
      </c>
      <c r="X406" s="380" t="str" cm="1">
        <f t="array" ref="X406" xml:space="preserve"> IFERROR( INDEX(韻母資料表, $N406, X$5), "" )</f>
        <v>ㄧㆻ</v>
      </c>
      <c r="Y406" s="380" t="str" cm="1">
        <f t="array" ref="Y406" xml:space="preserve"> IFERROR( IF($E406="", "", INDEX(方音聲調符號表, 1, $E406) ), "" )</f>
        <v>˙</v>
      </c>
      <c r="AA406" s="380" t="str" cm="1">
        <f t="array" ref="AA406" xml:space="preserve"> IFERROR( IF( INDEX(聲母資料表, $M406, AA$5)=0, "", INDEX(聲母資料表, $M406, AA$5) ), "")</f>
        <v xml:space="preserve"> </v>
      </c>
      <c r="AB406" s="380" t="str" cm="1">
        <f t="array" ref="AB406" xml:space="preserve"> IFERROR( INDEX(韻母資料表, $N406, AB$5), "" )</f>
        <v>ik</v>
      </c>
      <c r="AC406" s="380" t="str">
        <f t="shared" si="95"/>
        <v>ik</v>
      </c>
      <c r="AE406" s="380" t="str" cm="1">
        <f t="array" ref="AE406" xml:space="preserve"> IFERROR( IF( INDEX(聲母資料表, $M406, AE$5)=0, "", INDEX(聲母資料表, $M406, AE$5) ), "")</f>
        <v xml:space="preserve"> </v>
      </c>
      <c r="AF406" s="380" t="str" cm="1">
        <f t="array" ref="AF406" xml:space="preserve"> IFERROR( INDEX(韻母資料表, $N406, AF$5), "" )</f>
        <v>ik</v>
      </c>
      <c r="AG406" s="380" t="str">
        <f t="shared" si="96"/>
        <v>ik</v>
      </c>
      <c r="AI406" s="380" t="str" cm="1">
        <f t="array" ref="AI406" xml:space="preserve"> IFERROR( IF( INDEX(聲母資料表, $M406, AI$5)=0, "", INDEX(聲母資料表, $M406, AI$5) ), "")</f>
        <v/>
      </c>
      <c r="AJ406" s="380" t="str" cm="1">
        <f t="array" ref="AJ406" xml:space="preserve"> IFERROR( INDEX(韻母資料表, $N406, AJ$5), "" )</f>
        <v>ik</v>
      </c>
      <c r="AK406" s="373" t="str" cm="1">
        <f t="array" ref="AK406" xml:space="preserve"> IFERROR( INDEX(閩拚聲調符號表, $T406, $E406), "" )</f>
        <v>é</v>
      </c>
      <c r="AL406" s="380" t="str">
        <f t="shared" si="97"/>
        <v>ik</v>
      </c>
    </row>
    <row r="407" spans="1:38">
      <c r="A407" s="333">
        <f t="shared" si="84"/>
        <v>400</v>
      </c>
      <c r="B407" s="334" t="s">
        <v>452</v>
      </c>
      <c r="C407" s="335" t="s">
        <v>317</v>
      </c>
      <c r="D407" s="335" t="s">
        <v>162</v>
      </c>
      <c r="E407" s="336">
        <v>1</v>
      </c>
      <c r="F407" s="400" t="str" cm="1">
        <f t="array" aca="1" ref="F407" ca="1" xml:space="preserve"> IF($D407="", "", $B407 &amp; " (" &amp; INDIRECT(ADDRESS( ROW(), COLUMN() + F$5 )) &amp; ") " )</f>
        <v xml:space="preserve">憂 (ㄧㄨ) </v>
      </c>
      <c r="G407" s="337" t="str">
        <f t="shared" si="89"/>
        <v>丩一英</v>
      </c>
      <c r="H407" s="394" t="str">
        <f t="shared" si="90"/>
        <v>iu</v>
      </c>
      <c r="I407" s="396" t="str">
        <f t="shared" si="91"/>
        <v>iu</v>
      </c>
      <c r="J407" s="381" t="str">
        <f t="shared" si="92"/>
        <v>iū</v>
      </c>
      <c r="K407" s="338" t="str">
        <f t="shared" si="93"/>
        <v>ㄧㄨ</v>
      </c>
      <c r="L407" s="349"/>
      <c r="M407" s="350">
        <f t="shared" si="85"/>
        <v>22</v>
      </c>
      <c r="N407" s="350">
        <f t="shared" si="86"/>
        <v>51</v>
      </c>
      <c r="O407" s="351" t="str" cm="1">
        <f t="array" ref="O407" xml:space="preserve"> IFERROR( INDEX(聲母資料表, $M407, O$5), "")</f>
        <v>英</v>
      </c>
      <c r="P407" s="351" t="str" cm="1">
        <f t="array" ref="P407" xml:space="preserve"> IFERROR( INDEX(韻母資料表, $N407, P$5), "")</f>
        <v>丩</v>
      </c>
      <c r="Q407" s="352">
        <f t="shared" si="87"/>
        <v>30</v>
      </c>
      <c r="R407" s="395" t="str">
        <f t="shared" si="94"/>
        <v>一</v>
      </c>
      <c r="S407" s="351" t="str" cm="1">
        <f t="array" ref="S407" xml:space="preserve"> IFERROR( INDEX(調符字母, Q407, 1), "")</f>
        <v>u</v>
      </c>
      <c r="T407" s="352">
        <f t="shared" si="88"/>
        <v>6</v>
      </c>
      <c r="U407" s="373" t="str" cm="1">
        <f t="array" ref="U407" xml:space="preserve"> IFERROR( INDEX(聲調對照表, $T407, $E407), "" )</f>
        <v>u</v>
      </c>
      <c r="W407" s="380" t="str" cm="1">
        <f t="array" ref="W407" xml:space="preserve"> IFERROR( IF( INDEX(聲母資料表, $M407, W$5)=0, "", INDEX(聲母資料表, $M407, W$5) ), "")</f>
        <v/>
      </c>
      <c r="X407" s="380" t="str" cm="1">
        <f t="array" ref="X407" xml:space="preserve"> IFERROR( INDEX(韻母資料表, $N407, X$5), "" )</f>
        <v>ㄧㄨ</v>
      </c>
      <c r="Y407" s="380" t="str" cm="1">
        <f t="array" ref="Y407" xml:space="preserve"> IFERROR( IF($E407="", "", INDEX(方音聲調符號表, 1, $E407) ), "" )</f>
        <v/>
      </c>
      <c r="AA407" s="380" t="str" cm="1">
        <f t="array" ref="AA407" xml:space="preserve"> IFERROR( IF( INDEX(聲母資料表, $M407, AA$5)=0, "", INDEX(聲母資料表, $M407, AA$5) ), "")</f>
        <v xml:space="preserve"> </v>
      </c>
      <c r="AB407" s="380" t="str" cm="1">
        <f t="array" ref="AB407" xml:space="preserve"> IFERROR( INDEX(韻母資料表, $N407, AB$5), "" )</f>
        <v>iu</v>
      </c>
      <c r="AC407" s="380" t="str">
        <f t="shared" si="95"/>
        <v>iu</v>
      </c>
      <c r="AE407" s="380" t="str" cm="1">
        <f t="array" ref="AE407" xml:space="preserve"> IFERROR( IF( INDEX(聲母資料表, $M407, AE$5)=0, "", INDEX(聲母資料表, $M407, AE$5) ), "")</f>
        <v xml:space="preserve"> </v>
      </c>
      <c r="AF407" s="380" t="str" cm="1">
        <f t="array" ref="AF407" xml:space="preserve"> IFERROR( INDEX(韻母資料表, $N407, AF$5), "" )</f>
        <v>iu</v>
      </c>
      <c r="AG407" s="380" t="str">
        <f t="shared" si="96"/>
        <v>iu</v>
      </c>
      <c r="AI407" s="380" t="str" cm="1">
        <f t="array" ref="AI407" xml:space="preserve"> IFERROR( IF( INDEX(聲母資料表, $M407, AI$5)=0, "", INDEX(聲母資料表, $M407, AI$5) ), "")</f>
        <v/>
      </c>
      <c r="AJ407" s="380" t="str" cm="1">
        <f t="array" ref="AJ407" xml:space="preserve"> IFERROR( INDEX(韻母資料表, $N407, AJ$5), "" )</f>
        <v>iu</v>
      </c>
      <c r="AK407" s="373" t="str" cm="1">
        <f t="array" ref="AK407" xml:space="preserve"> IFERROR( INDEX(閩拚聲調符號表, $T407, $E407), "" )</f>
        <v>ū</v>
      </c>
      <c r="AL407" s="380" t="str">
        <f t="shared" si="97"/>
        <v>iū</v>
      </c>
    </row>
    <row r="408" spans="1:38">
      <c r="A408" s="333">
        <f t="shared" si="84"/>
        <v>401</v>
      </c>
      <c r="B408" s="334" t="s">
        <v>303</v>
      </c>
      <c r="C408" s="335"/>
      <c r="D408" s="335"/>
      <c r="E408" s="336"/>
      <c r="F408" s="400" t="str" cm="1">
        <f t="array" aca="1" ref="F408" ca="1" xml:space="preserve"> IF($D408="", "", $B408 &amp; " (" &amp; INDIRECT(ADDRESS( ROW(), COLUMN() + F$5 )) &amp; ") " )</f>
        <v/>
      </c>
      <c r="G408" s="337" t="str">
        <f t="shared" si="89"/>
        <v/>
      </c>
      <c r="H408" s="394" t="str">
        <f t="shared" si="90"/>
        <v/>
      </c>
      <c r="I408" s="396" t="str">
        <f t="shared" si="91"/>
        <v/>
      </c>
      <c r="J408" s="381" t="str">
        <f t="shared" si="92"/>
        <v/>
      </c>
      <c r="K408" s="338" t="str">
        <f t="shared" si="93"/>
        <v/>
      </c>
      <c r="L408" s="349"/>
      <c r="M408" s="350" t="str">
        <f t="shared" si="85"/>
        <v/>
      </c>
      <c r="N408" s="350" t="str">
        <f t="shared" si="86"/>
        <v/>
      </c>
      <c r="O408" s="351" t="str" cm="1">
        <f t="array" ref="O408" xml:space="preserve"> IFERROR( INDEX(聲母資料表, $M408, O$5), "")</f>
        <v/>
      </c>
      <c r="P408" s="351" t="str" cm="1">
        <f t="array" ref="P408" xml:space="preserve"> IFERROR( INDEX(韻母資料表, $N408, P$5), "")</f>
        <v/>
      </c>
      <c r="Q408" s="352" t="str">
        <f t="shared" si="87"/>
        <v/>
      </c>
      <c r="R408" s="395" t="str">
        <f t="shared" si="94"/>
        <v/>
      </c>
      <c r="S408" s="351" t="str" cm="1">
        <f t="array" ref="S408" xml:space="preserve"> IFERROR( INDEX(調符字母, Q408, 1), "")</f>
        <v/>
      </c>
      <c r="T408" s="352" t="str">
        <f t="shared" si="88"/>
        <v/>
      </c>
      <c r="U408" s="373" t="str" cm="1">
        <f t="array" ref="U408" xml:space="preserve"> IFERROR( INDEX(聲調對照表, $T408, $E408), "" )</f>
        <v/>
      </c>
      <c r="W408" s="380" t="str" cm="1">
        <f t="array" ref="W408" xml:space="preserve"> IFERROR( IF( INDEX(聲母資料表, $M408, W$5)=0, "", INDEX(聲母資料表, $M408, W$5) ), "")</f>
        <v/>
      </c>
      <c r="X408" s="380" t="str" cm="1">
        <f t="array" ref="X408" xml:space="preserve"> IFERROR( INDEX(韻母資料表, $N408, X$5), "" )</f>
        <v/>
      </c>
      <c r="Y408" s="380" t="str" cm="1">
        <f t="array" ref="Y408" xml:space="preserve"> IFERROR( IF($E408="", "", INDEX(方音聲調符號表, 1, $E408) ), "" )</f>
        <v/>
      </c>
      <c r="AA408" s="380" t="str" cm="1">
        <f t="array" ref="AA408" xml:space="preserve"> IFERROR( IF( INDEX(聲母資料表, $M408, AA$5)=0, "", INDEX(聲母資料表, $M408, AA$5) ), "")</f>
        <v/>
      </c>
      <c r="AB408" s="380" t="str" cm="1">
        <f t="array" ref="AB408" xml:space="preserve"> IFERROR( INDEX(韻母資料表, $N408, AB$5), "" )</f>
        <v/>
      </c>
      <c r="AC408" s="380" t="str">
        <f t="shared" si="95"/>
        <v/>
      </c>
      <c r="AE408" s="380" t="str" cm="1">
        <f t="array" ref="AE408" xml:space="preserve"> IFERROR( IF( INDEX(聲母資料表, $M408, AE$5)=0, "", INDEX(聲母資料表, $M408, AE$5) ), "")</f>
        <v/>
      </c>
      <c r="AF408" s="380" t="str" cm="1">
        <f t="array" ref="AF408" xml:space="preserve"> IFERROR( INDEX(韻母資料表, $N408, AF$5), "" )</f>
        <v/>
      </c>
      <c r="AG408" s="380" t="str">
        <f t="shared" si="96"/>
        <v/>
      </c>
      <c r="AI408" s="380" t="str" cm="1">
        <f t="array" ref="AI408" xml:space="preserve"> IFERROR( IF( INDEX(聲母資料表, $M408, AI$5)=0, "", INDEX(聲母資料表, $M408, AI$5) ), "")</f>
        <v/>
      </c>
      <c r="AJ408" s="380" t="str" cm="1">
        <f t="array" ref="AJ408" xml:space="preserve"> IFERROR( INDEX(韻母資料表, $N408, AJ$5), "" )</f>
        <v/>
      </c>
      <c r="AK408" s="373" t="str" cm="1">
        <f t="array" ref="AK408" xml:space="preserve"> IFERROR( INDEX(閩拚聲調符號表, $T408, $E408), "" )</f>
        <v/>
      </c>
      <c r="AL408" s="380" t="str">
        <f t="shared" si="97"/>
        <v/>
      </c>
    </row>
    <row r="409" spans="1:38">
      <c r="A409" s="333">
        <f t="shared" si="84"/>
        <v>402</v>
      </c>
      <c r="B409" s="334" t="s">
        <v>533</v>
      </c>
      <c r="C409" s="335" t="s">
        <v>322</v>
      </c>
      <c r="D409" s="335" t="s">
        <v>145</v>
      </c>
      <c r="E409" s="336">
        <v>3</v>
      </c>
      <c r="F409" s="400" t="str" cm="1">
        <f t="array" aca="1" ref="F409" ca="1" xml:space="preserve"> IF($D409="", "", $B409 &amp; " (" &amp; INDIRECT(ADDRESS( ROW(), COLUMN() + F$5 )) &amp; ") " )</f>
        <v xml:space="preserve">退 (ㄨㆤ˪) </v>
      </c>
      <c r="G409" s="337" t="str">
        <f t="shared" si="89"/>
        <v>檜三</v>
      </c>
      <c r="H409" s="394" t="str">
        <f t="shared" si="90"/>
        <v>ue</v>
      </c>
      <c r="I409" s="396" t="str">
        <f t="shared" si="91"/>
        <v>ue</v>
      </c>
      <c r="J409" s="381" t="str">
        <f t="shared" si="92"/>
        <v>ue</v>
      </c>
      <c r="K409" s="338" t="str">
        <f t="shared" si="93"/>
        <v>ㄨㆤ˪</v>
      </c>
      <c r="L409" s="349"/>
      <c r="M409" s="350" t="str">
        <f t="shared" si="85"/>
        <v/>
      </c>
      <c r="N409" s="350">
        <f t="shared" si="86"/>
        <v>78</v>
      </c>
      <c r="O409" s="351" t="str" cm="1">
        <f t="array" ref="O409" xml:space="preserve"> IFERROR( INDEX(聲母資料表, $M409, O$5), "")</f>
        <v/>
      </c>
      <c r="P409" s="351" t="str" cm="1">
        <f t="array" ref="P409" xml:space="preserve"> IFERROR( INDEX(韻母資料表, $N409, P$5), "")</f>
        <v>檜</v>
      </c>
      <c r="Q409" s="352">
        <f t="shared" si="87"/>
        <v>25</v>
      </c>
      <c r="R409" s="395" t="str">
        <f t="shared" si="94"/>
        <v>三</v>
      </c>
      <c r="S409" s="351" t="str" cm="1">
        <f t="array" ref="S409" xml:space="preserve"> IFERROR( INDEX(調符字母, Q409, 1), "")</f>
        <v>o</v>
      </c>
      <c r="T409" s="352">
        <f t="shared" si="88"/>
        <v>4</v>
      </c>
      <c r="U409" s="373" t="str" cm="1">
        <f t="array" ref="U409" xml:space="preserve"> IFERROR( INDEX(聲調對照表, $T409, $E409), "" )</f>
        <v>ò</v>
      </c>
      <c r="W409" s="380" t="str" cm="1">
        <f t="array" ref="W409" xml:space="preserve"> IFERROR( IF( INDEX(聲母資料表, $M409, W$5)=0, "", INDEX(聲母資料表, $M409, W$5) ), "")</f>
        <v/>
      </c>
      <c r="X409" s="380" t="str" cm="1">
        <f t="array" ref="X409" xml:space="preserve"> IFERROR( INDEX(韻母資料表, $N409, X$5), "" )</f>
        <v>ㄨㆤ</v>
      </c>
      <c r="Y409" s="380" t="str" cm="1">
        <f t="array" ref="Y409" xml:space="preserve"> IFERROR( IF($E409="", "", INDEX(方音聲調符號表, 1, $E409) ), "" )</f>
        <v>˪</v>
      </c>
      <c r="AA409" s="380" t="str" cm="1">
        <f t="array" ref="AA409" xml:space="preserve"> IFERROR( IF( INDEX(聲母資料表, $M409, AA$5)=0, "", INDEX(聲母資料表, $M409, AA$5) ), "")</f>
        <v/>
      </c>
      <c r="AB409" s="380" t="str" cm="1">
        <f t="array" ref="AB409" xml:space="preserve"> IFERROR( INDEX(韻母資料表, $N409, AB$5), "" )</f>
        <v>ue</v>
      </c>
      <c r="AC409" s="380" t="str">
        <f t="shared" si="95"/>
        <v>ue</v>
      </c>
      <c r="AE409" s="380" t="str" cm="1">
        <f t="array" ref="AE409" xml:space="preserve"> IFERROR( IF( INDEX(聲母資料表, $M409, AE$5)=0, "", INDEX(聲母資料表, $M409, AE$5) ), "")</f>
        <v/>
      </c>
      <c r="AF409" s="380" t="str" cm="1">
        <f t="array" ref="AF409" xml:space="preserve"> IFERROR( INDEX(韻母資料表, $N409, AF$5), "" )</f>
        <v>ue</v>
      </c>
      <c r="AG409" s="380" t="str">
        <f t="shared" si="96"/>
        <v>ue</v>
      </c>
      <c r="AI409" s="380" t="str" cm="1">
        <f t="array" ref="AI409" xml:space="preserve"> IFERROR( IF( INDEX(聲母資料表, $M409, AI$5)=0, "", INDEX(聲母資料表, $M409, AI$5) ), "")</f>
        <v/>
      </c>
      <c r="AJ409" s="380" t="str" cm="1">
        <f t="array" ref="AJ409" xml:space="preserve"> IFERROR( INDEX(韻母資料表, $N409, AJ$5), "" )</f>
        <v>ue</v>
      </c>
      <c r="AK409" s="373" t="str" cm="1">
        <f t="array" ref="AK409" xml:space="preserve"> IFERROR( INDEX(閩拚聲調符號表, $T409, $E409), "" )</f>
        <v>ǒ</v>
      </c>
      <c r="AL409" s="380" t="str">
        <f t="shared" si="97"/>
        <v>ue</v>
      </c>
    </row>
    <row r="410" spans="1:38">
      <c r="A410" s="333">
        <f t="shared" si="84"/>
        <v>403</v>
      </c>
      <c r="B410" s="334" t="s">
        <v>532</v>
      </c>
      <c r="C410" s="335" t="s">
        <v>317</v>
      </c>
      <c r="D410" s="335" t="s">
        <v>79</v>
      </c>
      <c r="E410" s="336">
        <v>8</v>
      </c>
      <c r="F410" s="400" t="str" cm="1">
        <f t="array" aca="1" ref="F410" ca="1" xml:space="preserve"> IF($D410="", "", $B410 &amp; " (" &amp; INDIRECT(ADDRESS( ROW(), COLUMN() + F$5 )) &amp; ") " )</f>
        <v xml:space="preserve">亦 (ㄧㆻ˙) </v>
      </c>
      <c r="G410" s="337" t="str">
        <f t="shared" si="89"/>
        <v>經八英</v>
      </c>
      <c r="H410" s="394" t="str">
        <f t="shared" si="90"/>
        <v>ik</v>
      </c>
      <c r="I410" s="396" t="str">
        <f t="shared" si="91"/>
        <v>ik</v>
      </c>
      <c r="J410" s="381" t="str">
        <f t="shared" si="92"/>
        <v>ik</v>
      </c>
      <c r="K410" s="338" t="str">
        <f t="shared" si="93"/>
        <v>ㄧㆻ˙</v>
      </c>
      <c r="L410" s="349"/>
      <c r="M410" s="350">
        <f t="shared" si="85"/>
        <v>22</v>
      </c>
      <c r="N410" s="350">
        <f t="shared" si="86"/>
        <v>45</v>
      </c>
      <c r="O410" s="351" t="str" cm="1">
        <f t="array" ref="O410" xml:space="preserve"> IFERROR( INDEX(聲母資料表, $M410, O$5), "")</f>
        <v>英</v>
      </c>
      <c r="P410" s="351" t="str" cm="1">
        <f t="array" ref="P410" xml:space="preserve"> IFERROR( INDEX(韻母資料表, $N410, P$5), "")</f>
        <v>經</v>
      </c>
      <c r="Q410" s="352">
        <f t="shared" si="87"/>
        <v>9</v>
      </c>
      <c r="R410" s="395" t="str">
        <f t="shared" si="94"/>
        <v>八</v>
      </c>
      <c r="S410" s="351" t="str" cm="1">
        <f t="array" ref="S410" xml:space="preserve"> IFERROR( INDEX(調符字母, Q410, 1), "")</f>
        <v>e</v>
      </c>
      <c r="T410" s="352">
        <f t="shared" si="88"/>
        <v>2</v>
      </c>
      <c r="U410" s="373" t="str" cm="1">
        <f t="array" ref="U410" xml:space="preserve"> IFERROR( INDEX(聲調對照表, $T410, $E410), "" )</f>
        <v>e̍</v>
      </c>
      <c r="W410" s="380" t="str" cm="1">
        <f t="array" ref="W410" xml:space="preserve"> IFERROR( IF( INDEX(聲母資料表, $M410, W$5)=0, "", INDEX(聲母資料表, $M410, W$5) ), "")</f>
        <v/>
      </c>
      <c r="X410" s="380" t="str" cm="1">
        <f t="array" ref="X410" xml:space="preserve"> IFERROR( INDEX(韻母資料表, $N410, X$5), "" )</f>
        <v>ㄧㆻ</v>
      </c>
      <c r="Y410" s="380" t="str" cm="1">
        <f t="array" ref="Y410" xml:space="preserve"> IFERROR( IF($E410="", "", INDEX(方音聲調符號表, 1, $E410) ), "" )</f>
        <v>˙</v>
      </c>
      <c r="AA410" s="380" t="str" cm="1">
        <f t="array" ref="AA410" xml:space="preserve"> IFERROR( IF( INDEX(聲母資料表, $M410, AA$5)=0, "", INDEX(聲母資料表, $M410, AA$5) ), "")</f>
        <v xml:space="preserve"> </v>
      </c>
      <c r="AB410" s="380" t="str" cm="1">
        <f t="array" ref="AB410" xml:space="preserve"> IFERROR( INDEX(韻母資料表, $N410, AB$5), "" )</f>
        <v>ik</v>
      </c>
      <c r="AC410" s="380" t="str">
        <f t="shared" si="95"/>
        <v>ik</v>
      </c>
      <c r="AE410" s="380" t="str" cm="1">
        <f t="array" ref="AE410" xml:space="preserve"> IFERROR( IF( INDEX(聲母資料表, $M410, AE$5)=0, "", INDEX(聲母資料表, $M410, AE$5) ), "")</f>
        <v xml:space="preserve"> </v>
      </c>
      <c r="AF410" s="380" t="str" cm="1">
        <f t="array" ref="AF410" xml:space="preserve"> IFERROR( INDEX(韻母資料表, $N410, AF$5), "" )</f>
        <v>ik</v>
      </c>
      <c r="AG410" s="380" t="str">
        <f t="shared" si="96"/>
        <v>ik</v>
      </c>
      <c r="AI410" s="380" t="str" cm="1">
        <f t="array" ref="AI410" xml:space="preserve"> IFERROR( IF( INDEX(聲母資料表, $M410, AI$5)=0, "", INDEX(聲母資料表, $M410, AI$5) ), "")</f>
        <v/>
      </c>
      <c r="AJ410" s="380" t="str" cm="1">
        <f t="array" ref="AJ410" xml:space="preserve"> IFERROR( INDEX(韻母資料表, $N410, AJ$5), "" )</f>
        <v>ik</v>
      </c>
      <c r="AK410" s="373" t="str" cm="1">
        <f t="array" ref="AK410" xml:space="preserve"> IFERROR( INDEX(閩拚聲調符號表, $T410, $E410), "" )</f>
        <v>é</v>
      </c>
      <c r="AL410" s="380" t="str">
        <f t="shared" si="97"/>
        <v>ik</v>
      </c>
    </row>
    <row r="411" spans="1:38">
      <c r="A411" s="333">
        <f t="shared" si="84"/>
        <v>404</v>
      </c>
      <c r="B411" s="334" t="s">
        <v>452</v>
      </c>
      <c r="C411" s="335" t="s">
        <v>317</v>
      </c>
      <c r="D411" s="335" t="s">
        <v>162</v>
      </c>
      <c r="E411" s="336">
        <v>1</v>
      </c>
      <c r="F411" s="400" t="str" cm="1">
        <f t="array" aca="1" ref="F411" ca="1" xml:space="preserve"> IF($D411="", "", $B411 &amp; " (" &amp; INDIRECT(ADDRESS( ROW(), COLUMN() + F$5 )) &amp; ") " )</f>
        <v xml:space="preserve">憂 (ㄧㄨ) </v>
      </c>
      <c r="G411" s="337" t="str">
        <f t="shared" si="89"/>
        <v>丩一英</v>
      </c>
      <c r="H411" s="394" t="str">
        <f t="shared" si="90"/>
        <v>iu</v>
      </c>
      <c r="I411" s="396" t="str">
        <f t="shared" si="91"/>
        <v>iu</v>
      </c>
      <c r="J411" s="381" t="str">
        <f t="shared" si="92"/>
        <v>iū</v>
      </c>
      <c r="K411" s="338" t="str">
        <f t="shared" si="93"/>
        <v>ㄧㄨ</v>
      </c>
      <c r="L411" s="349"/>
      <c r="M411" s="350">
        <f t="shared" si="85"/>
        <v>22</v>
      </c>
      <c r="N411" s="350">
        <f t="shared" si="86"/>
        <v>51</v>
      </c>
      <c r="O411" s="351" t="str" cm="1">
        <f t="array" ref="O411" xml:space="preserve"> IFERROR( INDEX(聲母資料表, $M411, O$5), "")</f>
        <v>英</v>
      </c>
      <c r="P411" s="351" t="str" cm="1">
        <f t="array" ref="P411" xml:space="preserve"> IFERROR( INDEX(韻母資料表, $N411, P$5), "")</f>
        <v>丩</v>
      </c>
      <c r="Q411" s="352">
        <f t="shared" si="87"/>
        <v>30</v>
      </c>
      <c r="R411" s="395" t="str">
        <f t="shared" si="94"/>
        <v>一</v>
      </c>
      <c r="S411" s="351" t="str" cm="1">
        <f t="array" ref="S411" xml:space="preserve"> IFERROR( INDEX(調符字母, Q411, 1), "")</f>
        <v>u</v>
      </c>
      <c r="T411" s="352">
        <f t="shared" si="88"/>
        <v>6</v>
      </c>
      <c r="U411" s="373" t="str" cm="1">
        <f t="array" ref="U411" xml:space="preserve"> IFERROR( INDEX(聲調對照表, $T411, $E411), "" )</f>
        <v>u</v>
      </c>
      <c r="W411" s="380" t="str" cm="1">
        <f t="array" ref="W411" xml:space="preserve"> IFERROR( IF( INDEX(聲母資料表, $M411, W$5)=0, "", INDEX(聲母資料表, $M411, W$5) ), "")</f>
        <v/>
      </c>
      <c r="X411" s="380" t="str" cm="1">
        <f t="array" ref="X411" xml:space="preserve"> IFERROR( INDEX(韻母資料表, $N411, X$5), "" )</f>
        <v>ㄧㄨ</v>
      </c>
      <c r="Y411" s="380" t="str" cm="1">
        <f t="array" ref="Y411" xml:space="preserve"> IFERROR( IF($E411="", "", INDEX(方音聲調符號表, 1, $E411) ), "" )</f>
        <v/>
      </c>
      <c r="AA411" s="380" t="str" cm="1">
        <f t="array" ref="AA411" xml:space="preserve"> IFERROR( IF( INDEX(聲母資料表, $M411, AA$5)=0, "", INDEX(聲母資料表, $M411, AA$5) ), "")</f>
        <v xml:space="preserve"> </v>
      </c>
      <c r="AB411" s="380" t="str" cm="1">
        <f t="array" ref="AB411" xml:space="preserve"> IFERROR( INDEX(韻母資料表, $N411, AB$5), "" )</f>
        <v>iu</v>
      </c>
      <c r="AC411" s="380" t="str">
        <f t="shared" si="95"/>
        <v>iu</v>
      </c>
      <c r="AE411" s="380" t="str" cm="1">
        <f t="array" ref="AE411" xml:space="preserve"> IFERROR( IF( INDEX(聲母資料表, $M411, AE$5)=0, "", INDEX(聲母資料表, $M411, AE$5) ), "")</f>
        <v xml:space="preserve"> </v>
      </c>
      <c r="AF411" s="380" t="str" cm="1">
        <f t="array" ref="AF411" xml:space="preserve"> IFERROR( INDEX(韻母資料表, $N411, AF$5), "" )</f>
        <v>iu</v>
      </c>
      <c r="AG411" s="380" t="str">
        <f t="shared" si="96"/>
        <v>iu</v>
      </c>
      <c r="AI411" s="380" t="str" cm="1">
        <f t="array" ref="AI411" xml:space="preserve"> IFERROR( IF( INDEX(聲母資料表, $M411, AI$5)=0, "", INDEX(聲母資料表, $M411, AI$5) ), "")</f>
        <v/>
      </c>
      <c r="AJ411" s="380" t="str" cm="1">
        <f t="array" ref="AJ411" xml:space="preserve"> IFERROR( INDEX(韻母資料表, $N411, AJ$5), "" )</f>
        <v>iu</v>
      </c>
      <c r="AK411" s="373" t="str" cm="1">
        <f t="array" ref="AK411" xml:space="preserve"> IFERROR( INDEX(閩拚聲調符號表, $T411, $E411), "" )</f>
        <v>ū</v>
      </c>
      <c r="AL411" s="380" t="str">
        <f t="shared" si="97"/>
        <v>iū</v>
      </c>
    </row>
    <row r="412" spans="1:38">
      <c r="A412" s="333">
        <f t="shared" si="84"/>
        <v>405</v>
      </c>
      <c r="B412" s="334" t="s">
        <v>315</v>
      </c>
      <c r="C412" s="335"/>
      <c r="D412" s="335"/>
      <c r="E412" s="336"/>
      <c r="F412" s="400" t="str" cm="1">
        <f t="array" aca="1" ref="F412" ca="1" xml:space="preserve"> IF($D412="", "", $B412 &amp; " (" &amp; INDIRECT(ADDRESS( ROW(), COLUMN() + F$5 )) &amp; ") " )</f>
        <v/>
      </c>
      <c r="G412" s="337" t="str">
        <f t="shared" si="89"/>
        <v/>
      </c>
      <c r="H412" s="394" t="str">
        <f t="shared" si="90"/>
        <v/>
      </c>
      <c r="I412" s="396" t="str">
        <f t="shared" si="91"/>
        <v/>
      </c>
      <c r="J412" s="381" t="str">
        <f t="shared" si="92"/>
        <v/>
      </c>
      <c r="K412" s="338" t="str">
        <f t="shared" si="93"/>
        <v/>
      </c>
      <c r="L412" s="349"/>
      <c r="M412" s="350" t="str">
        <f t="shared" si="85"/>
        <v/>
      </c>
      <c r="N412" s="350" t="str">
        <f t="shared" si="86"/>
        <v/>
      </c>
      <c r="O412" s="351" t="str" cm="1">
        <f t="array" ref="O412" xml:space="preserve"> IFERROR( INDEX(聲母資料表, $M412, O$5), "")</f>
        <v/>
      </c>
      <c r="P412" s="351" t="str" cm="1">
        <f t="array" ref="P412" xml:space="preserve"> IFERROR( INDEX(韻母資料表, $N412, P$5), "")</f>
        <v/>
      </c>
      <c r="Q412" s="352" t="str">
        <f t="shared" si="87"/>
        <v/>
      </c>
      <c r="R412" s="395" t="str">
        <f t="shared" si="94"/>
        <v/>
      </c>
      <c r="S412" s="351" t="str" cm="1">
        <f t="array" ref="S412" xml:space="preserve"> IFERROR( INDEX(調符字母, Q412, 1), "")</f>
        <v/>
      </c>
      <c r="T412" s="352" t="str">
        <f t="shared" si="88"/>
        <v/>
      </c>
      <c r="U412" s="373" t="str" cm="1">
        <f t="array" ref="U412" xml:space="preserve"> IFERROR( INDEX(聲調對照表, $T412, $E412), "" )</f>
        <v/>
      </c>
      <c r="W412" s="380" t="str" cm="1">
        <f t="array" ref="W412" xml:space="preserve"> IFERROR( IF( INDEX(聲母資料表, $M412, W$5)=0, "", INDEX(聲母資料表, $M412, W$5) ), "")</f>
        <v/>
      </c>
      <c r="X412" s="380" t="str" cm="1">
        <f t="array" ref="X412" xml:space="preserve"> IFERROR( INDEX(韻母資料表, $N412, X$5), "" )</f>
        <v/>
      </c>
      <c r="Y412" s="380" t="str" cm="1">
        <f t="array" ref="Y412" xml:space="preserve"> IFERROR( IF($E412="", "", INDEX(方音聲調符號表, 1, $E412) ), "" )</f>
        <v/>
      </c>
      <c r="AA412" s="380" t="str" cm="1">
        <f t="array" ref="AA412" xml:space="preserve"> IFERROR( IF( INDEX(聲母資料表, $M412, AA$5)=0, "", INDEX(聲母資料表, $M412, AA$5) ), "")</f>
        <v/>
      </c>
      <c r="AB412" s="380" t="str" cm="1">
        <f t="array" ref="AB412" xml:space="preserve"> IFERROR( INDEX(韻母資料表, $N412, AB$5), "" )</f>
        <v/>
      </c>
      <c r="AC412" s="380" t="str">
        <f t="shared" si="95"/>
        <v/>
      </c>
      <c r="AE412" s="380" t="str" cm="1">
        <f t="array" ref="AE412" xml:space="preserve"> IFERROR( IF( INDEX(聲母資料表, $M412, AE$5)=0, "", INDEX(聲母資料表, $M412, AE$5) ), "")</f>
        <v/>
      </c>
      <c r="AF412" s="380" t="str" cm="1">
        <f t="array" ref="AF412" xml:space="preserve"> IFERROR( INDEX(韻母資料表, $N412, AF$5), "" )</f>
        <v/>
      </c>
      <c r="AG412" s="380" t="str">
        <f t="shared" si="96"/>
        <v/>
      </c>
      <c r="AI412" s="380" t="str" cm="1">
        <f t="array" ref="AI412" xml:space="preserve"> IFERROR( IF( INDEX(聲母資料表, $M412, AI$5)=0, "", INDEX(聲母資料表, $M412, AI$5) ), "")</f>
        <v/>
      </c>
      <c r="AJ412" s="380" t="str" cm="1">
        <f t="array" ref="AJ412" xml:space="preserve"> IFERROR( INDEX(韻母資料表, $N412, AJ$5), "" )</f>
        <v/>
      </c>
      <c r="AK412" s="373" t="str" cm="1">
        <f t="array" ref="AK412" xml:space="preserve"> IFERROR( INDEX(閩拚聲調符號表, $T412, $E412), "" )</f>
        <v/>
      </c>
      <c r="AL412" s="380" t="str">
        <f t="shared" si="97"/>
        <v/>
      </c>
    </row>
    <row r="413" spans="1:38">
      <c r="A413" s="333">
        <f t="shared" si="84"/>
        <v>406</v>
      </c>
      <c r="B413" s="334" t="s">
        <v>389</v>
      </c>
      <c r="C413" s="335" t="s">
        <v>324</v>
      </c>
      <c r="D413" s="335" t="s">
        <v>41</v>
      </c>
      <c r="E413" s="336">
        <v>5</v>
      </c>
      <c r="F413" s="400" t="str" cm="1">
        <f t="array" aca="1" ref="F413" ca="1" xml:space="preserve"> IF($D413="", "", $B413 &amp; " (" &amp; INDIRECT(ADDRESS( ROW(), COLUMN() + F$5 )) &amp; ") " )</f>
        <v xml:space="preserve">然 (ㄧㄢˊ) </v>
      </c>
      <c r="G413" s="337" t="str">
        <f t="shared" si="89"/>
        <v>堅五</v>
      </c>
      <c r="H413" s="394" t="str">
        <f t="shared" si="90"/>
        <v>iân</v>
      </c>
      <c r="I413" s="396" t="str">
        <f t="shared" si="91"/>
        <v>iân</v>
      </c>
      <c r="J413" s="381" t="str">
        <f t="shared" si="92"/>
        <v>iàn</v>
      </c>
      <c r="K413" s="338" t="str">
        <f t="shared" si="93"/>
        <v>ㄧㄢˊ</v>
      </c>
      <c r="L413" s="349"/>
      <c r="M413" s="350" t="str">
        <f t="shared" si="85"/>
        <v/>
      </c>
      <c r="N413" s="350">
        <f t="shared" si="86"/>
        <v>31</v>
      </c>
      <c r="O413" s="351" t="str" cm="1">
        <f t="array" ref="O413" xml:space="preserve"> IFERROR( INDEX(聲母資料表, $M413, O$5), "")</f>
        <v/>
      </c>
      <c r="P413" s="351" t="str" cm="1">
        <f t="array" ref="P413" xml:space="preserve"> IFERROR( INDEX(韻母資料表, $N413, P$5), "")</f>
        <v>堅</v>
      </c>
      <c r="Q413" s="352">
        <f t="shared" si="87"/>
        <v>2</v>
      </c>
      <c r="R413" s="395" t="str">
        <f t="shared" si="94"/>
        <v>五</v>
      </c>
      <c r="S413" s="351" t="str" cm="1">
        <f t="array" ref="S413" xml:space="preserve"> IFERROR( INDEX(調符字母, Q413, 1), "")</f>
        <v>a</v>
      </c>
      <c r="T413" s="352">
        <f t="shared" si="88"/>
        <v>1</v>
      </c>
      <c r="U413" s="373" t="str" cm="1">
        <f t="array" ref="U413" xml:space="preserve"> IFERROR( INDEX(聲調對照表, $T413, $E413), "" )</f>
        <v>â</v>
      </c>
      <c r="W413" s="380" t="str" cm="1">
        <f t="array" ref="W413" xml:space="preserve"> IFERROR( IF( INDEX(聲母資料表, $M413, W$5)=0, "", INDEX(聲母資料表, $M413, W$5) ), "")</f>
        <v/>
      </c>
      <c r="X413" s="380" t="str" cm="1">
        <f t="array" ref="X413" xml:space="preserve"> IFERROR( INDEX(韻母資料表, $N413, X$5), "" )</f>
        <v>ㄧㄢ</v>
      </c>
      <c r="Y413" s="380" t="str" cm="1">
        <f t="array" ref="Y413" xml:space="preserve"> IFERROR( IF($E413="", "", INDEX(方音聲調符號表, 1, $E413) ), "" )</f>
        <v>ˊ</v>
      </c>
      <c r="AA413" s="380" t="str" cm="1">
        <f t="array" ref="AA413" xml:space="preserve"> IFERROR( IF( INDEX(聲母資料表, $M413, AA$5)=0, "", INDEX(聲母資料表, $M413, AA$5) ), "")</f>
        <v/>
      </c>
      <c r="AB413" s="380" t="str" cm="1">
        <f t="array" ref="AB413" xml:space="preserve"> IFERROR( INDEX(韻母資料表, $N413, AB$5), "" )</f>
        <v>ian</v>
      </c>
      <c r="AC413" s="380" t="str">
        <f t="shared" si="95"/>
        <v>iân</v>
      </c>
      <c r="AE413" s="380" t="str" cm="1">
        <f t="array" ref="AE413" xml:space="preserve"> IFERROR( IF( INDEX(聲母資料表, $M413, AE$5)=0, "", INDEX(聲母資料表, $M413, AE$5) ), "")</f>
        <v/>
      </c>
      <c r="AF413" s="380" t="str" cm="1">
        <f t="array" ref="AF413" xml:space="preserve"> IFERROR( INDEX(韻母資料表, $N413, AF$5), "" )</f>
        <v>ian</v>
      </c>
      <c r="AG413" s="380" t="str">
        <f t="shared" si="96"/>
        <v>iân</v>
      </c>
      <c r="AI413" s="380" t="str" cm="1">
        <f t="array" ref="AI413" xml:space="preserve"> IFERROR( IF( INDEX(聲母資料表, $M413, AI$5)=0, "", INDEX(聲母資料表, $M413, AI$5) ), "")</f>
        <v/>
      </c>
      <c r="AJ413" s="380" t="str" cm="1">
        <f t="array" ref="AJ413" xml:space="preserve"> IFERROR( INDEX(韻母資料表, $N413, AJ$5), "" )</f>
        <v>ian</v>
      </c>
      <c r="AK413" s="373" t="str" cm="1">
        <f t="array" ref="AK413" xml:space="preserve"> IFERROR( INDEX(閩拚聲調符號表, $T413, $E413), "" )</f>
        <v>à</v>
      </c>
      <c r="AL413" s="380" t="str">
        <f t="shared" si="97"/>
        <v>iàn</v>
      </c>
    </row>
    <row r="414" spans="1:38">
      <c r="A414" s="333">
        <f t="shared" si="84"/>
        <v>407</v>
      </c>
      <c r="B414" s="334" t="s">
        <v>382</v>
      </c>
      <c r="C414" s="335" t="s">
        <v>307</v>
      </c>
      <c r="D414" s="335" t="s">
        <v>79</v>
      </c>
      <c r="E414" s="336">
        <v>4</v>
      </c>
      <c r="F414" s="400" t="str" cm="1">
        <f t="array" aca="1" ref="F414" ca="1" xml:space="preserve"> IF($D414="", "", $B414 &amp; " (" &amp; INDIRECT(ADDRESS( ROW(), COLUMN() + F$5 )) &amp; ") " )</f>
        <v xml:space="preserve">則 (ㄧㆻ) </v>
      </c>
      <c r="G414" s="337" t="str">
        <f t="shared" si="89"/>
        <v>經四</v>
      </c>
      <c r="H414" s="394" t="str">
        <f t="shared" si="90"/>
        <v>ik</v>
      </c>
      <c r="I414" s="396" t="str">
        <f t="shared" si="91"/>
        <v>ik</v>
      </c>
      <c r="J414" s="381" t="str">
        <f t="shared" si="92"/>
        <v>ik</v>
      </c>
      <c r="K414" s="338" t="str">
        <f t="shared" si="93"/>
        <v>ㄧㆻ</v>
      </c>
      <c r="L414" s="349"/>
      <c r="M414" s="350" t="str">
        <f t="shared" si="85"/>
        <v/>
      </c>
      <c r="N414" s="350">
        <f t="shared" si="86"/>
        <v>45</v>
      </c>
      <c r="O414" s="351" t="str" cm="1">
        <f t="array" ref="O414" xml:space="preserve"> IFERROR( INDEX(聲母資料表, $M414, O$5), "")</f>
        <v/>
      </c>
      <c r="P414" s="351" t="str" cm="1">
        <f t="array" ref="P414" xml:space="preserve"> IFERROR( INDEX(韻母資料表, $N414, P$5), "")</f>
        <v>經</v>
      </c>
      <c r="Q414" s="352">
        <f t="shared" si="87"/>
        <v>9</v>
      </c>
      <c r="R414" s="395" t="str">
        <f t="shared" si="94"/>
        <v>四</v>
      </c>
      <c r="S414" s="351" t="str" cm="1">
        <f t="array" ref="S414" xml:space="preserve"> IFERROR( INDEX(調符字母, Q414, 1), "")</f>
        <v>e</v>
      </c>
      <c r="T414" s="352">
        <f t="shared" si="88"/>
        <v>2</v>
      </c>
      <c r="U414" s="373" t="str" cm="1">
        <f t="array" ref="U414" xml:space="preserve"> IFERROR( INDEX(聲調對照表, $T414, $E414), "" )</f>
        <v>e</v>
      </c>
      <c r="W414" s="380" t="str" cm="1">
        <f t="array" ref="W414" xml:space="preserve"> IFERROR( IF( INDEX(聲母資料表, $M414, W$5)=0, "", INDEX(聲母資料表, $M414, W$5) ), "")</f>
        <v/>
      </c>
      <c r="X414" s="380" t="str" cm="1">
        <f t="array" ref="X414" xml:space="preserve"> IFERROR( INDEX(韻母資料表, $N414, X$5), "" )</f>
        <v>ㄧㆻ</v>
      </c>
      <c r="Y414" s="380" t="str" cm="1">
        <f t="array" ref="Y414" xml:space="preserve"> IFERROR( IF($E414="", "", INDEX(方音聲調符號表, 1, $E414) ), "" )</f>
        <v/>
      </c>
      <c r="AA414" s="380" t="str" cm="1">
        <f t="array" ref="AA414" xml:space="preserve"> IFERROR( IF( INDEX(聲母資料表, $M414, AA$5)=0, "", INDEX(聲母資料表, $M414, AA$5) ), "")</f>
        <v/>
      </c>
      <c r="AB414" s="380" t="str" cm="1">
        <f t="array" ref="AB414" xml:space="preserve"> IFERROR( INDEX(韻母資料表, $N414, AB$5), "" )</f>
        <v>ik</v>
      </c>
      <c r="AC414" s="380" t="str">
        <f t="shared" si="95"/>
        <v>ik</v>
      </c>
      <c r="AE414" s="380" t="str" cm="1">
        <f t="array" ref="AE414" xml:space="preserve"> IFERROR( IF( INDEX(聲母資料表, $M414, AE$5)=0, "", INDEX(聲母資料表, $M414, AE$5) ), "")</f>
        <v/>
      </c>
      <c r="AF414" s="380" t="str" cm="1">
        <f t="array" ref="AF414" xml:space="preserve"> IFERROR( INDEX(韻母資料表, $N414, AF$5), "" )</f>
        <v>ik</v>
      </c>
      <c r="AG414" s="380" t="str">
        <f t="shared" si="96"/>
        <v>ik</v>
      </c>
      <c r="AI414" s="380" t="str" cm="1">
        <f t="array" ref="AI414" xml:space="preserve"> IFERROR( IF( INDEX(聲母資料表, $M414, AI$5)=0, "", INDEX(聲母資料表, $M414, AI$5) ), "")</f>
        <v/>
      </c>
      <c r="AJ414" s="380" t="str" cm="1">
        <f t="array" ref="AJ414" xml:space="preserve"> IFERROR( INDEX(韻母資料表, $N414, AJ$5), "" )</f>
        <v>ik</v>
      </c>
      <c r="AK414" s="373" t="str" cm="1">
        <f t="array" ref="AK414" xml:space="preserve"> IFERROR( INDEX(閩拚聲調符號表, $T414, $E414), "" )</f>
        <v>ě</v>
      </c>
      <c r="AL414" s="380" t="str">
        <f t="shared" si="97"/>
        <v>ik</v>
      </c>
    </row>
    <row r="415" spans="1:38">
      <c r="A415" s="333">
        <f t="shared" si="84"/>
        <v>408</v>
      </c>
      <c r="B415" s="334" t="s">
        <v>501</v>
      </c>
      <c r="C415" s="335" t="s">
        <v>326</v>
      </c>
      <c r="D415" s="335" t="s">
        <v>70</v>
      </c>
      <c r="E415" s="336">
        <v>5</v>
      </c>
      <c r="F415" s="400" t="str" cm="1">
        <f t="array" aca="1" ref="F415" ca="1" xml:space="preserve"> IF($D415="", "", $B415 &amp; " (" &amp; INDIRECT(ADDRESS( ROW(), COLUMN() + F$5 )) &amp; ") " )</f>
        <v xml:space="preserve">何 (ㄏㄜˊ) </v>
      </c>
      <c r="G415" s="337" t="str">
        <f t="shared" si="89"/>
        <v>高五喜</v>
      </c>
      <c r="H415" s="394" t="str">
        <f t="shared" si="90"/>
        <v>hô</v>
      </c>
      <c r="I415" s="396" t="str">
        <f t="shared" si="91"/>
        <v>hô</v>
      </c>
      <c r="J415" s="381" t="str">
        <f t="shared" si="92"/>
        <v>hò</v>
      </c>
      <c r="K415" s="338" t="str">
        <f t="shared" si="93"/>
        <v>ㄏㄜˊ</v>
      </c>
      <c r="L415" s="349"/>
      <c r="M415" s="350">
        <f t="shared" si="85"/>
        <v>21</v>
      </c>
      <c r="N415" s="350">
        <f t="shared" si="86"/>
        <v>55</v>
      </c>
      <c r="O415" s="351" t="str" cm="1">
        <f t="array" ref="O415" xml:space="preserve"> IFERROR( INDEX(聲母資料表, $M415, O$5), "")</f>
        <v>喜</v>
      </c>
      <c r="P415" s="351" t="str" cm="1">
        <f t="array" ref="P415" xml:space="preserve"> IFERROR( INDEX(韻母資料表, $N415, P$5), "")</f>
        <v>高</v>
      </c>
      <c r="Q415" s="352">
        <f t="shared" si="87"/>
        <v>15</v>
      </c>
      <c r="R415" s="395" t="str">
        <f t="shared" si="94"/>
        <v>五</v>
      </c>
      <c r="S415" s="351" t="str" cm="1">
        <f t="array" ref="S415" xml:space="preserve"> IFERROR( INDEX(調符字母, Q415, 1), "")</f>
        <v>o</v>
      </c>
      <c r="T415" s="352">
        <f t="shared" si="88"/>
        <v>4</v>
      </c>
      <c r="U415" s="373" t="str" cm="1">
        <f t="array" ref="U415" xml:space="preserve"> IFERROR( INDEX(聲調對照表, $T415, $E415), "" )</f>
        <v>ô</v>
      </c>
      <c r="W415" s="380" t="str" cm="1">
        <f t="array" ref="W415" xml:space="preserve"> IFERROR( IF( INDEX(聲母資料表, $M415, W$5)=0, "", INDEX(聲母資料表, $M415, W$5) ), "")</f>
        <v>ㄏ</v>
      </c>
      <c r="X415" s="380" t="str" cm="1">
        <f t="array" ref="X415" xml:space="preserve"> IFERROR( INDEX(韻母資料表, $N415, X$5), "" )</f>
        <v>ㄜ</v>
      </c>
      <c r="Y415" s="380" t="str" cm="1">
        <f t="array" ref="Y415" xml:space="preserve"> IFERROR( IF($E415="", "", INDEX(方音聲調符號表, 1, $E415) ), "" )</f>
        <v>ˊ</v>
      </c>
      <c r="AA415" s="380" t="str" cm="1">
        <f t="array" ref="AA415" xml:space="preserve"> IFERROR( IF( INDEX(聲母資料表, $M415, AA$5)=0, "", INDEX(聲母資料表, $M415, AA$5) ), "")</f>
        <v>h</v>
      </c>
      <c r="AB415" s="380" t="str" cm="1">
        <f t="array" ref="AB415" xml:space="preserve"> IFERROR( INDEX(韻母資料表, $N415, AB$5), "" )</f>
        <v>o</v>
      </c>
      <c r="AC415" s="380" t="str">
        <f t="shared" si="95"/>
        <v>ô</v>
      </c>
      <c r="AE415" s="380" t="str" cm="1">
        <f t="array" ref="AE415" xml:space="preserve"> IFERROR( IF( INDEX(聲母資料表, $M415, AE$5)=0, "", INDEX(聲母資料表, $M415, AE$5) ), "")</f>
        <v>h</v>
      </c>
      <c r="AF415" s="380" t="str" cm="1">
        <f t="array" ref="AF415" xml:space="preserve"> IFERROR( INDEX(韻母資料表, $N415, AF$5), "" )</f>
        <v>o</v>
      </c>
      <c r="AG415" s="380" t="str">
        <f t="shared" si="96"/>
        <v>ô</v>
      </c>
      <c r="AI415" s="380" t="str" cm="1">
        <f t="array" ref="AI415" xml:space="preserve"> IFERROR( IF( INDEX(聲母資料表, $M415, AI$5)=0, "", INDEX(聲母資料表, $M415, AI$5) ), "")</f>
        <v>h</v>
      </c>
      <c r="AJ415" s="380" t="str" cm="1">
        <f t="array" ref="AJ415" xml:space="preserve"> IFERROR( INDEX(韻母資料表, $N415, AJ$5), "" )</f>
        <v>o</v>
      </c>
      <c r="AK415" s="373" t="str" cm="1">
        <f t="array" ref="AK415" xml:space="preserve"> IFERROR( INDEX(閩拚聲調符號表, $T415, $E415), "" )</f>
        <v>ò</v>
      </c>
      <c r="AL415" s="380" t="str">
        <f t="shared" si="97"/>
        <v>ò</v>
      </c>
    </row>
    <row r="416" spans="1:38">
      <c r="A416" s="333">
        <f t="shared" si="84"/>
        <v>409</v>
      </c>
      <c r="B416" s="334" t="s">
        <v>534</v>
      </c>
      <c r="C416" s="335" t="s">
        <v>299</v>
      </c>
      <c r="D416" s="335" t="s">
        <v>49</v>
      </c>
      <c r="E416" s="336">
        <v>5</v>
      </c>
      <c r="F416" s="400" t="str" cm="1">
        <f t="array" aca="1" ref="F416" ca="1" xml:space="preserve"> IF($D416="", "", $B416 &amp; " (" &amp; INDIRECT(ADDRESS( ROW(), COLUMN() + F$5 )) &amp; ") " )</f>
        <v xml:space="preserve">時 (ㄙㄧˊ) </v>
      </c>
      <c r="G416" s="337" t="str">
        <f t="shared" si="89"/>
        <v>居五時</v>
      </c>
      <c r="H416" s="394" t="str">
        <f t="shared" si="90"/>
        <v>sî</v>
      </c>
      <c r="I416" s="396" t="str">
        <f t="shared" si="91"/>
        <v>sî</v>
      </c>
      <c r="J416" s="381" t="str">
        <f t="shared" si="92"/>
        <v>sì</v>
      </c>
      <c r="K416" s="338" t="str">
        <f t="shared" si="93"/>
        <v>ㄙㄧˊ</v>
      </c>
      <c r="L416" s="349"/>
      <c r="M416" s="350">
        <f t="shared" si="85"/>
        <v>16</v>
      </c>
      <c r="N416" s="350">
        <f t="shared" si="86"/>
        <v>23</v>
      </c>
      <c r="O416" s="351" t="str" cm="1">
        <f t="array" ref="O416" xml:space="preserve"> IFERROR( INDEX(聲母資料表, $M416, O$5), "")</f>
        <v>時</v>
      </c>
      <c r="P416" s="351" t="str" cm="1">
        <f t="array" ref="P416" xml:space="preserve"> IFERROR( INDEX(韻母資料表, $N416, P$5), "")</f>
        <v>居</v>
      </c>
      <c r="Q416" s="352">
        <f t="shared" si="87"/>
        <v>29</v>
      </c>
      <c r="R416" s="395" t="str">
        <f t="shared" si="94"/>
        <v>五</v>
      </c>
      <c r="S416" s="351" t="str" cm="1">
        <f t="array" ref="S416" xml:space="preserve"> IFERROR( INDEX(調符字母, Q416, 1), "")</f>
        <v>i</v>
      </c>
      <c r="T416" s="352">
        <f t="shared" si="88"/>
        <v>3</v>
      </c>
      <c r="U416" s="373" t="str" cm="1">
        <f t="array" ref="U416" xml:space="preserve"> IFERROR( INDEX(聲調對照表, $T416, $E416), "" )</f>
        <v>î</v>
      </c>
      <c r="W416" s="380" t="str" cm="1">
        <f t="array" ref="W416" xml:space="preserve"> IFERROR( IF( INDEX(聲母資料表, $M416, W$5)=0, "", INDEX(聲母資料表, $M416, W$5) ), "")</f>
        <v>ㄙ</v>
      </c>
      <c r="X416" s="380" t="str" cm="1">
        <f t="array" ref="X416" xml:space="preserve"> IFERROR( INDEX(韻母資料表, $N416, X$5), "" )</f>
        <v>ㄧ</v>
      </c>
      <c r="Y416" s="380" t="str" cm="1">
        <f t="array" ref="Y416" xml:space="preserve"> IFERROR( IF($E416="", "", INDEX(方音聲調符號表, 1, $E416) ), "" )</f>
        <v>ˊ</v>
      </c>
      <c r="AA416" s="380" t="str" cm="1">
        <f t="array" ref="AA416" xml:space="preserve"> IFERROR( IF( INDEX(聲母資料表, $M416, AA$5)=0, "", INDEX(聲母資料表, $M416, AA$5) ), "")</f>
        <v>s</v>
      </c>
      <c r="AB416" s="380" t="str" cm="1">
        <f t="array" ref="AB416" xml:space="preserve"> IFERROR( INDEX(韻母資料表, $N416, AB$5), "" )</f>
        <v>i</v>
      </c>
      <c r="AC416" s="380" t="str">
        <f t="shared" si="95"/>
        <v>î</v>
      </c>
      <c r="AE416" s="380" t="str" cm="1">
        <f t="array" ref="AE416" xml:space="preserve"> IFERROR( IF( INDEX(聲母資料表, $M416, AE$5)=0, "", INDEX(聲母資料表, $M416, AE$5) ), "")</f>
        <v>s</v>
      </c>
      <c r="AF416" s="380" t="str" cm="1">
        <f t="array" ref="AF416" xml:space="preserve"> IFERROR( INDEX(韻母資料表, $N416, AF$5), "" )</f>
        <v>i</v>
      </c>
      <c r="AG416" s="380" t="str">
        <f t="shared" si="96"/>
        <v>î</v>
      </c>
      <c r="AI416" s="380" t="str" cm="1">
        <f t="array" ref="AI416" xml:space="preserve"> IFERROR( IF( INDEX(聲母資料表, $M416, AI$5)=0, "", INDEX(聲母資料表, $M416, AI$5) ), "")</f>
        <v>s</v>
      </c>
      <c r="AJ416" s="380" t="str" cm="1">
        <f t="array" ref="AJ416" xml:space="preserve"> IFERROR( INDEX(韻母資料表, $N416, AJ$5), "" )</f>
        <v>i</v>
      </c>
      <c r="AK416" s="373" t="str" cm="1">
        <f t="array" ref="AK416" xml:space="preserve"> IFERROR( INDEX(閩拚聲調符號表, $T416, $E416), "" )</f>
        <v>ì</v>
      </c>
      <c r="AL416" s="380" t="str">
        <f t="shared" si="97"/>
        <v>ì</v>
      </c>
    </row>
    <row r="417" spans="1:38">
      <c r="A417" s="333">
        <f t="shared" si="84"/>
        <v>410</v>
      </c>
      <c r="B417" s="334" t="s">
        <v>460</v>
      </c>
      <c r="C417" s="335" t="s">
        <v>324</v>
      </c>
      <c r="D417" s="335" t="s">
        <v>49</v>
      </c>
      <c r="E417" s="336">
        <v>5</v>
      </c>
      <c r="F417" s="400" t="str" cm="1">
        <f t="array" aca="1" ref="F417" ca="1" xml:space="preserve"> IF($D417="", "", $B417 &amp; " (" &amp; INDIRECT(ADDRESS( ROW(), COLUMN() + F$5 )) &amp; ") " )</f>
        <v xml:space="preserve">而 (ㄧˊ) </v>
      </c>
      <c r="G417" s="337" t="str">
        <f t="shared" si="89"/>
        <v>居五</v>
      </c>
      <c r="H417" s="394" t="str">
        <f t="shared" si="90"/>
        <v>î</v>
      </c>
      <c r="I417" s="396" t="str">
        <f t="shared" si="91"/>
        <v>î</v>
      </c>
      <c r="J417" s="381" t="str">
        <f t="shared" si="92"/>
        <v>ì</v>
      </c>
      <c r="K417" s="338" t="str">
        <f t="shared" si="93"/>
        <v>ㄧˊ</v>
      </c>
      <c r="L417" s="349"/>
      <c r="M417" s="350" t="str">
        <f t="shared" si="85"/>
        <v/>
      </c>
      <c r="N417" s="350">
        <f t="shared" si="86"/>
        <v>23</v>
      </c>
      <c r="O417" s="351" t="str" cm="1">
        <f t="array" ref="O417" xml:space="preserve"> IFERROR( INDEX(聲母資料表, $M417, O$5), "")</f>
        <v/>
      </c>
      <c r="P417" s="351" t="str" cm="1">
        <f t="array" ref="P417" xml:space="preserve"> IFERROR( INDEX(韻母資料表, $N417, P$5), "")</f>
        <v>居</v>
      </c>
      <c r="Q417" s="352">
        <f t="shared" si="87"/>
        <v>29</v>
      </c>
      <c r="R417" s="395" t="str">
        <f t="shared" si="94"/>
        <v>五</v>
      </c>
      <c r="S417" s="351" t="str" cm="1">
        <f t="array" ref="S417" xml:space="preserve"> IFERROR( INDEX(調符字母, Q417, 1), "")</f>
        <v>i</v>
      </c>
      <c r="T417" s="352">
        <f t="shared" si="88"/>
        <v>3</v>
      </c>
      <c r="U417" s="373" t="str" cm="1">
        <f t="array" ref="U417" xml:space="preserve"> IFERROR( INDEX(聲調對照表, $T417, $E417), "" )</f>
        <v>î</v>
      </c>
      <c r="W417" s="380" t="str" cm="1">
        <f t="array" ref="W417" xml:space="preserve"> IFERROR( IF( INDEX(聲母資料表, $M417, W$5)=0, "", INDEX(聲母資料表, $M417, W$5) ), "")</f>
        <v/>
      </c>
      <c r="X417" s="380" t="str" cm="1">
        <f t="array" ref="X417" xml:space="preserve"> IFERROR( INDEX(韻母資料表, $N417, X$5), "" )</f>
        <v>ㄧ</v>
      </c>
      <c r="Y417" s="380" t="str" cm="1">
        <f t="array" ref="Y417" xml:space="preserve"> IFERROR( IF($E417="", "", INDEX(方音聲調符號表, 1, $E417) ), "" )</f>
        <v>ˊ</v>
      </c>
      <c r="AA417" s="380" t="str" cm="1">
        <f t="array" ref="AA417" xml:space="preserve"> IFERROR( IF( INDEX(聲母資料表, $M417, AA$5)=0, "", INDEX(聲母資料表, $M417, AA$5) ), "")</f>
        <v/>
      </c>
      <c r="AB417" s="380" t="str" cm="1">
        <f t="array" ref="AB417" xml:space="preserve"> IFERROR( INDEX(韻母資料表, $N417, AB$5), "" )</f>
        <v>i</v>
      </c>
      <c r="AC417" s="380" t="str">
        <f t="shared" si="95"/>
        <v>î</v>
      </c>
      <c r="AE417" s="380" t="str" cm="1">
        <f t="array" ref="AE417" xml:space="preserve"> IFERROR( IF( INDEX(聲母資料表, $M417, AE$5)=0, "", INDEX(聲母資料表, $M417, AE$5) ), "")</f>
        <v/>
      </c>
      <c r="AF417" s="380" t="str" cm="1">
        <f t="array" ref="AF417" xml:space="preserve"> IFERROR( INDEX(韻母資料表, $N417, AF$5), "" )</f>
        <v>i</v>
      </c>
      <c r="AG417" s="380" t="str">
        <f t="shared" si="96"/>
        <v>î</v>
      </c>
      <c r="AI417" s="380" t="str" cm="1">
        <f t="array" ref="AI417" xml:space="preserve"> IFERROR( IF( INDEX(聲母資料表, $M417, AI$5)=0, "", INDEX(聲母資料表, $M417, AI$5) ), "")</f>
        <v/>
      </c>
      <c r="AJ417" s="380" t="str" cm="1">
        <f t="array" ref="AJ417" xml:space="preserve"> IFERROR( INDEX(韻母資料表, $N417, AJ$5), "" )</f>
        <v>i</v>
      </c>
      <c r="AK417" s="373" t="str" cm="1">
        <f t="array" ref="AK417" xml:space="preserve"> IFERROR( INDEX(閩拚聲調符號表, $T417, $E417), "" )</f>
        <v>ì</v>
      </c>
      <c r="AL417" s="380" t="str">
        <f t="shared" si="97"/>
        <v>ì</v>
      </c>
    </row>
    <row r="418" spans="1:38">
      <c r="A418" s="333">
        <f t="shared" si="84"/>
        <v>411</v>
      </c>
      <c r="B418" s="334" t="s">
        <v>500</v>
      </c>
      <c r="C418" s="335" t="s">
        <v>292</v>
      </c>
      <c r="D418" s="335" t="s">
        <v>68</v>
      </c>
      <c r="E418" s="336">
        <v>8</v>
      </c>
      <c r="F418" s="400" t="str" cm="1">
        <f t="array" aca="1" ref="F418" ca="1" xml:space="preserve"> IF($D418="", "", $B418 &amp; " (" &amp; INDIRECT(ADDRESS( ROW(), COLUMN() + F$5 )) &amp; ") " )</f>
        <v xml:space="preserve">樂 (ㄌㆦㆻ˙) </v>
      </c>
      <c r="G418" s="337" t="str">
        <f t="shared" si="89"/>
        <v>公八柳</v>
      </c>
      <c r="H418" s="394" t="str">
        <f t="shared" si="90"/>
        <v>lo̍k</v>
      </c>
      <c r="I418" s="396" t="str">
        <f t="shared" si="91"/>
        <v>lo̍k</v>
      </c>
      <c r="J418" s="381" t="str">
        <f t="shared" si="92"/>
        <v>lók</v>
      </c>
      <c r="K418" s="338" t="str">
        <f t="shared" si="93"/>
        <v>ㄌㆦㆻ˙</v>
      </c>
      <c r="L418" s="349"/>
      <c r="M418" s="350">
        <f t="shared" si="85"/>
        <v>8</v>
      </c>
      <c r="N418" s="350">
        <f t="shared" si="86"/>
        <v>64</v>
      </c>
      <c r="O418" s="351" t="str" cm="1">
        <f t="array" ref="O418" xml:space="preserve"> IFERROR( INDEX(聲母資料表, $M418, O$5), "")</f>
        <v>柳</v>
      </c>
      <c r="P418" s="351" t="str" cm="1">
        <f t="array" ref="P418" xml:space="preserve"> IFERROR( INDEX(韻母資料表, $N418, P$5), "")</f>
        <v>公</v>
      </c>
      <c r="Q418" s="352">
        <f t="shared" si="87"/>
        <v>7</v>
      </c>
      <c r="R418" s="395" t="str">
        <f t="shared" si="94"/>
        <v>八</v>
      </c>
      <c r="S418" s="351" t="str" cm="1">
        <f t="array" ref="S418" xml:space="preserve"> IFERROR( INDEX(調符字母, Q418, 1), "")</f>
        <v>o</v>
      </c>
      <c r="T418" s="352">
        <f t="shared" si="88"/>
        <v>4</v>
      </c>
      <c r="U418" s="373" t="str" cm="1">
        <f t="array" ref="U418" xml:space="preserve"> IFERROR( INDEX(聲調對照表, $T418, $E418), "" )</f>
        <v>o̍</v>
      </c>
      <c r="W418" s="380" t="str" cm="1">
        <f t="array" ref="W418" xml:space="preserve"> IFERROR( IF( INDEX(聲母資料表, $M418, W$5)=0, "", INDEX(聲母資料表, $M418, W$5) ), "")</f>
        <v>ㄌ</v>
      </c>
      <c r="X418" s="380" t="str" cm="1">
        <f t="array" ref="X418" xml:space="preserve"> IFERROR( INDEX(韻母資料表, $N418, X$5), "" )</f>
        <v>ㆦㆻ</v>
      </c>
      <c r="Y418" s="380" t="str" cm="1">
        <f t="array" ref="Y418" xml:space="preserve"> IFERROR( IF($E418="", "", INDEX(方音聲調符號表, 1, $E418) ), "" )</f>
        <v>˙</v>
      </c>
      <c r="AA418" s="380" t="str" cm="1">
        <f t="array" ref="AA418" xml:space="preserve"> IFERROR( IF( INDEX(聲母資料表, $M418, AA$5)=0, "", INDEX(聲母資料表, $M418, AA$5) ), "")</f>
        <v>l</v>
      </c>
      <c r="AB418" s="380" t="str" cm="1">
        <f t="array" ref="AB418" xml:space="preserve"> IFERROR( INDEX(韻母資料表, $N418, AB$5), "" )</f>
        <v>ok</v>
      </c>
      <c r="AC418" s="380" t="str">
        <f t="shared" si="95"/>
        <v>o̍k</v>
      </c>
      <c r="AE418" s="380" t="str" cm="1">
        <f t="array" ref="AE418" xml:space="preserve"> IFERROR( IF( INDEX(聲母資料表, $M418, AE$5)=0, "", INDEX(聲母資料表, $M418, AE$5) ), "")</f>
        <v>l</v>
      </c>
      <c r="AF418" s="380" t="str" cm="1">
        <f t="array" ref="AF418" xml:space="preserve"> IFERROR( INDEX(韻母資料表, $N418, AF$5), "" )</f>
        <v>ok</v>
      </c>
      <c r="AG418" s="380" t="str">
        <f t="shared" si="96"/>
        <v>o̍k</v>
      </c>
      <c r="AI418" s="380" t="str" cm="1">
        <f t="array" ref="AI418" xml:space="preserve"> IFERROR( IF( INDEX(聲母資料表, $M418, AI$5)=0, "", INDEX(聲母資料表, $M418, AI$5) ), "")</f>
        <v>l</v>
      </c>
      <c r="AJ418" s="380" t="str" cm="1">
        <f t="array" ref="AJ418" xml:space="preserve"> IFERROR( INDEX(韻母資料表, $N418, AJ$5), "" )</f>
        <v>ok</v>
      </c>
      <c r="AK418" s="373" t="str" cm="1">
        <f t="array" ref="AK418" xml:space="preserve"> IFERROR( INDEX(閩拚聲調符號表, $T418, $E418), "" )</f>
        <v>ó</v>
      </c>
      <c r="AL418" s="380" t="str">
        <f t="shared" si="97"/>
        <v>ók</v>
      </c>
    </row>
    <row r="419" spans="1:38">
      <c r="A419" s="333">
        <f t="shared" si="84"/>
        <v>412</v>
      </c>
      <c r="B419" s="334" t="s">
        <v>535</v>
      </c>
      <c r="C419" s="335" t="s">
        <v>317</v>
      </c>
      <c r="D419" s="335" t="s">
        <v>140</v>
      </c>
      <c r="E419" s="336">
        <v>5</v>
      </c>
      <c r="F419" s="400" t="str" cm="1">
        <f t="array" aca="1" ref="F419" ca="1" xml:space="preserve"> IF($D419="", "", $B419 &amp; " (" &amp; INDIRECT(ADDRESS( ROW(), COLUMN() + F$5 )) &amp; ") " )</f>
        <v xml:space="preserve">耶 (ㄧㄚˊ) </v>
      </c>
      <c r="G419" s="337" t="str">
        <f t="shared" si="89"/>
        <v>迦五英</v>
      </c>
      <c r="H419" s="394" t="str">
        <f t="shared" si="90"/>
        <v>iâ</v>
      </c>
      <c r="I419" s="396" t="str">
        <f t="shared" si="91"/>
        <v>iâ</v>
      </c>
      <c r="J419" s="381" t="str">
        <f t="shared" si="92"/>
        <v>ià</v>
      </c>
      <c r="K419" s="338" t="str">
        <f t="shared" si="93"/>
        <v>ㄧㄚˊ</v>
      </c>
      <c r="L419" s="349"/>
      <c r="M419" s="350">
        <f t="shared" si="85"/>
        <v>22</v>
      </c>
      <c r="N419" s="350">
        <f t="shared" si="86"/>
        <v>27</v>
      </c>
      <c r="O419" s="351" t="str" cm="1">
        <f t="array" ref="O419" xml:space="preserve"> IFERROR( INDEX(聲母資料表, $M419, O$5), "")</f>
        <v>英</v>
      </c>
      <c r="P419" s="351" t="str" cm="1">
        <f t="array" ref="P419" xml:space="preserve"> IFERROR( INDEX(韻母資料表, $N419, P$5), "")</f>
        <v>迦</v>
      </c>
      <c r="Q419" s="352">
        <f t="shared" si="87"/>
        <v>24</v>
      </c>
      <c r="R419" s="395" t="str">
        <f t="shared" si="94"/>
        <v>五</v>
      </c>
      <c r="S419" s="351" t="str" cm="1">
        <f t="array" ref="S419" xml:space="preserve"> IFERROR( INDEX(調符字母, Q419, 1), "")</f>
        <v>a</v>
      </c>
      <c r="T419" s="352">
        <f t="shared" si="88"/>
        <v>1</v>
      </c>
      <c r="U419" s="373" t="str" cm="1">
        <f t="array" ref="U419" xml:space="preserve"> IFERROR( INDEX(聲調對照表, $T419, $E419), "" )</f>
        <v>â</v>
      </c>
      <c r="W419" s="380" t="str" cm="1">
        <f t="array" ref="W419" xml:space="preserve"> IFERROR( IF( INDEX(聲母資料表, $M419, W$5)=0, "", INDEX(聲母資料表, $M419, W$5) ), "")</f>
        <v/>
      </c>
      <c r="X419" s="380" t="str" cm="1">
        <f t="array" ref="X419" xml:space="preserve"> IFERROR( INDEX(韻母資料表, $N419, X$5), "" )</f>
        <v>ㄧㄚ</v>
      </c>
      <c r="Y419" s="380" t="str" cm="1">
        <f t="array" ref="Y419" xml:space="preserve"> IFERROR( IF($E419="", "", INDEX(方音聲調符號表, 1, $E419) ), "" )</f>
        <v>ˊ</v>
      </c>
      <c r="AA419" s="380" t="str" cm="1">
        <f t="array" ref="AA419" xml:space="preserve"> IFERROR( IF( INDEX(聲母資料表, $M419, AA$5)=0, "", INDEX(聲母資料表, $M419, AA$5) ), "")</f>
        <v xml:space="preserve"> </v>
      </c>
      <c r="AB419" s="380" t="str" cm="1">
        <f t="array" ref="AB419" xml:space="preserve"> IFERROR( INDEX(韻母資料表, $N419, AB$5), "" )</f>
        <v>ia</v>
      </c>
      <c r="AC419" s="380" t="str">
        <f t="shared" si="95"/>
        <v>iâ</v>
      </c>
      <c r="AE419" s="380" t="str" cm="1">
        <f t="array" ref="AE419" xml:space="preserve"> IFERROR( IF( INDEX(聲母資料表, $M419, AE$5)=0, "", INDEX(聲母資料表, $M419, AE$5) ), "")</f>
        <v xml:space="preserve"> </v>
      </c>
      <c r="AF419" s="380" t="str" cm="1">
        <f t="array" ref="AF419" xml:space="preserve"> IFERROR( INDEX(韻母資料表, $N419, AF$5), "" )</f>
        <v>ia</v>
      </c>
      <c r="AG419" s="380" t="str">
        <f t="shared" si="96"/>
        <v>iâ</v>
      </c>
      <c r="AI419" s="380" t="str" cm="1">
        <f t="array" ref="AI419" xml:space="preserve"> IFERROR( IF( INDEX(聲母資料表, $M419, AI$5)=0, "", INDEX(聲母資料表, $M419, AI$5) ), "")</f>
        <v/>
      </c>
      <c r="AJ419" s="380" t="str" cm="1">
        <f t="array" ref="AJ419" xml:space="preserve"> IFERROR( INDEX(韻母資料表, $N419, AJ$5), "" )</f>
        <v>ia</v>
      </c>
      <c r="AK419" s="373" t="str" cm="1">
        <f t="array" ref="AK419" xml:space="preserve"> IFERROR( INDEX(閩拚聲調符號表, $T419, $E419), "" )</f>
        <v>à</v>
      </c>
      <c r="AL419" s="380" t="str">
        <f t="shared" si="97"/>
        <v>ià</v>
      </c>
    </row>
    <row r="420" spans="1:38">
      <c r="A420" s="333">
        <f t="shared" si="84"/>
        <v>413</v>
      </c>
      <c r="B420" s="334" t="s">
        <v>524</v>
      </c>
      <c r="C420" s="335"/>
      <c r="D420" s="335"/>
      <c r="E420" s="336"/>
      <c r="F420" s="400" t="str" cm="1">
        <f t="array" aca="1" ref="F420" ca="1" xml:space="preserve"> IF($D420="", "", $B420 &amp; " (" &amp; INDIRECT(ADDRESS( ROW(), COLUMN() + F$5 )) &amp; ") " )</f>
        <v/>
      </c>
      <c r="G420" s="337" t="str">
        <f t="shared" si="89"/>
        <v/>
      </c>
      <c r="H420" s="394" t="str">
        <f t="shared" si="90"/>
        <v/>
      </c>
      <c r="I420" s="396" t="str">
        <f t="shared" si="91"/>
        <v/>
      </c>
      <c r="J420" s="381" t="str">
        <f t="shared" si="92"/>
        <v/>
      </c>
      <c r="K420" s="338" t="str">
        <f t="shared" si="93"/>
        <v/>
      </c>
      <c r="L420" s="349"/>
      <c r="M420" s="350" t="str">
        <f t="shared" si="85"/>
        <v/>
      </c>
      <c r="N420" s="350" t="str">
        <f t="shared" si="86"/>
        <v/>
      </c>
      <c r="O420" s="351" t="str" cm="1">
        <f t="array" ref="O420" xml:space="preserve"> IFERROR( INDEX(聲母資料表, $M420, O$5), "")</f>
        <v/>
      </c>
      <c r="P420" s="351" t="str" cm="1">
        <f t="array" ref="P420" xml:space="preserve"> IFERROR( INDEX(韻母資料表, $N420, P$5), "")</f>
        <v/>
      </c>
      <c r="Q420" s="352" t="str">
        <f t="shared" si="87"/>
        <v/>
      </c>
      <c r="R420" s="395" t="str">
        <f t="shared" si="94"/>
        <v/>
      </c>
      <c r="S420" s="351" t="str" cm="1">
        <f t="array" ref="S420" xml:space="preserve"> IFERROR( INDEX(調符字母, Q420, 1), "")</f>
        <v/>
      </c>
      <c r="T420" s="352" t="str">
        <f t="shared" si="88"/>
        <v/>
      </c>
      <c r="U420" s="373" t="str" cm="1">
        <f t="array" ref="U420" xml:space="preserve"> IFERROR( INDEX(聲調對照表, $T420, $E420), "" )</f>
        <v/>
      </c>
      <c r="W420" s="380" t="str" cm="1">
        <f t="array" ref="W420" xml:space="preserve"> IFERROR( IF( INDEX(聲母資料表, $M420, W$5)=0, "", INDEX(聲母資料表, $M420, W$5) ), "")</f>
        <v/>
      </c>
      <c r="X420" s="380" t="str" cm="1">
        <f t="array" ref="X420" xml:space="preserve"> IFERROR( INDEX(韻母資料表, $N420, X$5), "" )</f>
        <v/>
      </c>
      <c r="Y420" s="380" t="str" cm="1">
        <f t="array" ref="Y420" xml:space="preserve"> IFERROR( IF($E420="", "", INDEX(方音聲調符號表, 1, $E420) ), "" )</f>
        <v/>
      </c>
      <c r="AA420" s="380" t="str" cm="1">
        <f t="array" ref="AA420" xml:space="preserve"> IFERROR( IF( INDEX(聲母資料表, $M420, AA$5)=0, "", INDEX(聲母資料表, $M420, AA$5) ), "")</f>
        <v/>
      </c>
      <c r="AB420" s="380" t="str" cm="1">
        <f t="array" ref="AB420" xml:space="preserve"> IFERROR( INDEX(韻母資料表, $N420, AB$5), "" )</f>
        <v/>
      </c>
      <c r="AC420" s="380" t="str">
        <f t="shared" si="95"/>
        <v/>
      </c>
      <c r="AE420" s="380" t="str" cm="1">
        <f t="array" ref="AE420" xml:space="preserve"> IFERROR( IF( INDEX(聲母資料表, $M420, AE$5)=0, "", INDEX(聲母資料表, $M420, AE$5) ), "")</f>
        <v/>
      </c>
      <c r="AF420" s="380" t="str" cm="1">
        <f t="array" ref="AF420" xml:space="preserve"> IFERROR( INDEX(韻母資料表, $N420, AF$5), "" )</f>
        <v/>
      </c>
      <c r="AG420" s="380" t="str">
        <f t="shared" si="96"/>
        <v/>
      </c>
      <c r="AI420" s="380" t="str" cm="1">
        <f t="array" ref="AI420" xml:space="preserve"> IFERROR( IF( INDEX(聲母資料表, $M420, AI$5)=0, "", INDEX(聲母資料表, $M420, AI$5) ), "")</f>
        <v/>
      </c>
      <c r="AJ420" s="380" t="str" cm="1">
        <f t="array" ref="AJ420" xml:space="preserve"> IFERROR( INDEX(韻母資料表, $N420, AJ$5), "" )</f>
        <v/>
      </c>
      <c r="AK420" s="373" t="str" cm="1">
        <f t="array" ref="AK420" xml:space="preserve"> IFERROR( INDEX(閩拚聲調符號表, $T420, $E420), "" )</f>
        <v/>
      </c>
      <c r="AL420" s="380" t="str">
        <f t="shared" si="97"/>
        <v/>
      </c>
    </row>
    <row r="421" spans="1:38">
      <c r="A421" s="333">
        <f t="shared" si="84"/>
        <v>414</v>
      </c>
      <c r="B421" s="334" t="s">
        <v>335</v>
      </c>
      <c r="C421" s="335" t="s">
        <v>294</v>
      </c>
      <c r="D421" s="335" t="s">
        <v>49</v>
      </c>
      <c r="E421" s="336">
        <v>5</v>
      </c>
      <c r="F421" s="400" t="str" cm="1">
        <f t="array" aca="1" ref="F421" ca="1" xml:space="preserve"> IF($D421="", "", $B421 &amp; " (" &amp; INDIRECT(ADDRESS( ROW(), COLUMN() + F$5 )) &amp; ") " )</f>
        <v xml:space="preserve">其 (ㄎㄧˊ) </v>
      </c>
      <c r="G421" s="337" t="str">
        <f t="shared" si="89"/>
        <v>居五去</v>
      </c>
      <c r="H421" s="394" t="str">
        <f t="shared" si="90"/>
        <v>khî</v>
      </c>
      <c r="I421" s="396" t="str">
        <f t="shared" si="91"/>
        <v>khî</v>
      </c>
      <c r="J421" s="381" t="str">
        <f t="shared" si="92"/>
        <v>kì</v>
      </c>
      <c r="K421" s="338" t="str">
        <f t="shared" si="93"/>
        <v>ㄎㄧˊ</v>
      </c>
      <c r="L421" s="349"/>
      <c r="M421" s="350">
        <f t="shared" si="85"/>
        <v>10</v>
      </c>
      <c r="N421" s="350">
        <f t="shared" si="86"/>
        <v>23</v>
      </c>
      <c r="O421" s="351" t="str" cm="1">
        <f t="array" ref="O421" xml:space="preserve"> IFERROR( INDEX(聲母資料表, $M421, O$5), "")</f>
        <v>去</v>
      </c>
      <c r="P421" s="351" t="str" cm="1">
        <f t="array" ref="P421" xml:space="preserve"> IFERROR( INDEX(韻母資料表, $N421, P$5), "")</f>
        <v>居</v>
      </c>
      <c r="Q421" s="352">
        <f t="shared" si="87"/>
        <v>29</v>
      </c>
      <c r="R421" s="395" t="str">
        <f t="shared" si="94"/>
        <v>五</v>
      </c>
      <c r="S421" s="351" t="str" cm="1">
        <f t="array" ref="S421" xml:space="preserve"> IFERROR( INDEX(調符字母, Q421, 1), "")</f>
        <v>i</v>
      </c>
      <c r="T421" s="352">
        <f t="shared" si="88"/>
        <v>3</v>
      </c>
      <c r="U421" s="373" t="str" cm="1">
        <f t="array" ref="U421" xml:space="preserve"> IFERROR( INDEX(聲調對照表, $T421, $E421), "" )</f>
        <v>î</v>
      </c>
      <c r="W421" s="380" t="str" cm="1">
        <f t="array" ref="W421" xml:space="preserve"> IFERROR( IF( INDEX(聲母資料表, $M421, W$5)=0, "", INDEX(聲母資料表, $M421, W$5) ), "")</f>
        <v>ㄎ</v>
      </c>
      <c r="X421" s="380" t="str" cm="1">
        <f t="array" ref="X421" xml:space="preserve"> IFERROR( INDEX(韻母資料表, $N421, X$5), "" )</f>
        <v>ㄧ</v>
      </c>
      <c r="Y421" s="380" t="str" cm="1">
        <f t="array" ref="Y421" xml:space="preserve"> IFERROR( IF($E421="", "", INDEX(方音聲調符號表, 1, $E421) ), "" )</f>
        <v>ˊ</v>
      </c>
      <c r="AA421" s="380" t="str" cm="1">
        <f t="array" ref="AA421" xml:space="preserve"> IFERROR( IF( INDEX(聲母資料表, $M421, AA$5)=0, "", INDEX(聲母資料表, $M421, AA$5) ), "")</f>
        <v>kh</v>
      </c>
      <c r="AB421" s="380" t="str" cm="1">
        <f t="array" ref="AB421" xml:space="preserve"> IFERROR( INDEX(韻母資料表, $N421, AB$5), "" )</f>
        <v>i</v>
      </c>
      <c r="AC421" s="380" t="str">
        <f t="shared" si="95"/>
        <v>î</v>
      </c>
      <c r="AE421" s="380" t="str" cm="1">
        <f t="array" ref="AE421" xml:space="preserve"> IFERROR( IF( INDEX(聲母資料表, $M421, AE$5)=0, "", INDEX(聲母資料表, $M421, AE$5) ), "")</f>
        <v>kh</v>
      </c>
      <c r="AF421" s="380" t="str" cm="1">
        <f t="array" ref="AF421" xml:space="preserve"> IFERROR( INDEX(韻母資料表, $N421, AF$5), "" )</f>
        <v>i</v>
      </c>
      <c r="AG421" s="380" t="str">
        <f t="shared" si="96"/>
        <v>î</v>
      </c>
      <c r="AI421" s="380" t="str" cm="1">
        <f t="array" ref="AI421" xml:space="preserve"> IFERROR( IF( INDEX(聲母資料表, $M421, AI$5)=0, "", INDEX(聲母資料表, $M421, AI$5) ), "")</f>
        <v>k</v>
      </c>
      <c r="AJ421" s="380" t="str" cm="1">
        <f t="array" ref="AJ421" xml:space="preserve"> IFERROR( INDEX(韻母資料表, $N421, AJ$5), "" )</f>
        <v>i</v>
      </c>
      <c r="AK421" s="373" t="str" cm="1">
        <f t="array" ref="AK421" xml:space="preserve"> IFERROR( INDEX(閩拚聲調符號表, $T421, $E421), "" )</f>
        <v>ì</v>
      </c>
      <c r="AL421" s="380" t="str">
        <f t="shared" si="97"/>
        <v>ì</v>
      </c>
    </row>
    <row r="422" spans="1:38">
      <c r="A422" s="333">
        <f t="shared" si="84"/>
        <v>415</v>
      </c>
      <c r="B422" s="334" t="s">
        <v>536</v>
      </c>
      <c r="C422" s="335" t="s">
        <v>312</v>
      </c>
      <c r="D422" s="335" t="s">
        <v>111</v>
      </c>
      <c r="E422" s="336">
        <v>4</v>
      </c>
      <c r="F422" s="400" t="str" cm="1">
        <f t="array" aca="1" ref="F422" ca="1" xml:space="preserve"> IF($D422="", "", $B422 &amp; " (" &amp; INDIRECT(ADDRESS( ROW(), COLUMN() + F$5 )) &amp; ") " )</f>
        <v xml:space="preserve">必 (ㄆㄧㆵ) </v>
      </c>
      <c r="G422" s="337" t="str">
        <f t="shared" si="89"/>
        <v>巾四頗</v>
      </c>
      <c r="H422" s="394" t="str">
        <f t="shared" si="90"/>
        <v>phit</v>
      </c>
      <c r="I422" s="396" t="str">
        <f t="shared" si="91"/>
        <v>phit</v>
      </c>
      <c r="J422" s="381" t="str">
        <f t="shared" si="92"/>
        <v>pǐt</v>
      </c>
      <c r="K422" s="338" t="str">
        <f t="shared" si="93"/>
        <v>ㄆㄧㆵ</v>
      </c>
      <c r="L422" s="349"/>
      <c r="M422" s="350">
        <f t="shared" si="85"/>
        <v>2</v>
      </c>
      <c r="N422" s="350">
        <f t="shared" si="86"/>
        <v>43</v>
      </c>
      <c r="O422" s="351" t="str" cm="1">
        <f t="array" ref="O422" xml:space="preserve"> IFERROR( INDEX(聲母資料表, $M422, O$5), "")</f>
        <v>頗</v>
      </c>
      <c r="P422" s="351" t="str" cm="1">
        <f t="array" ref="P422" xml:space="preserve"> IFERROR( INDEX(韻母資料表, $N422, P$5), "")</f>
        <v>巾</v>
      </c>
      <c r="Q422" s="352">
        <f t="shared" si="87"/>
        <v>17</v>
      </c>
      <c r="R422" s="395" t="str">
        <f t="shared" si="94"/>
        <v>四</v>
      </c>
      <c r="S422" s="351" t="str" cm="1">
        <f t="array" ref="S422" xml:space="preserve"> IFERROR( INDEX(調符字母, Q422, 1), "")</f>
        <v>i</v>
      </c>
      <c r="T422" s="352">
        <f t="shared" si="88"/>
        <v>3</v>
      </c>
      <c r="U422" s="373" t="str" cm="1">
        <f t="array" ref="U422" xml:space="preserve"> IFERROR( INDEX(聲調對照表, $T422, $E422), "" )</f>
        <v>i</v>
      </c>
      <c r="W422" s="380" t="str" cm="1">
        <f t="array" ref="W422" xml:space="preserve"> IFERROR( IF( INDEX(聲母資料表, $M422, W$5)=0, "", INDEX(聲母資料表, $M422, W$5) ), "")</f>
        <v>ㄆ</v>
      </c>
      <c r="X422" s="380" t="str" cm="1">
        <f t="array" ref="X422" xml:space="preserve"> IFERROR( INDEX(韻母資料表, $N422, X$5), "" )</f>
        <v>ㄧㆵ</v>
      </c>
      <c r="Y422" s="380" t="str" cm="1">
        <f t="array" ref="Y422" xml:space="preserve"> IFERROR( IF($E422="", "", INDEX(方音聲調符號表, 1, $E422) ), "" )</f>
        <v/>
      </c>
      <c r="AA422" s="380" t="str" cm="1">
        <f t="array" ref="AA422" xml:space="preserve"> IFERROR( IF( INDEX(聲母資料表, $M422, AA$5)=0, "", INDEX(聲母資料表, $M422, AA$5) ), "")</f>
        <v>ph</v>
      </c>
      <c r="AB422" s="380" t="str" cm="1">
        <f t="array" ref="AB422" xml:space="preserve"> IFERROR( INDEX(韻母資料表, $N422, AB$5), "" )</f>
        <v>it</v>
      </c>
      <c r="AC422" s="380" t="str">
        <f t="shared" si="95"/>
        <v>it</v>
      </c>
      <c r="AE422" s="380" t="str" cm="1">
        <f t="array" ref="AE422" xml:space="preserve"> IFERROR( IF( INDEX(聲母資料表, $M422, AE$5)=0, "", INDEX(聲母資料表, $M422, AE$5) ), "")</f>
        <v>ph</v>
      </c>
      <c r="AF422" s="380" t="str" cm="1">
        <f t="array" ref="AF422" xml:space="preserve"> IFERROR( INDEX(韻母資料表, $N422, AF$5), "" )</f>
        <v>it</v>
      </c>
      <c r="AG422" s="380" t="str">
        <f t="shared" si="96"/>
        <v>it</v>
      </c>
      <c r="AI422" s="380" t="str" cm="1">
        <f t="array" ref="AI422" xml:space="preserve"> IFERROR( IF( INDEX(聲母資料表, $M422, AI$5)=0, "", INDEX(聲母資料表, $M422, AI$5) ), "")</f>
        <v>p</v>
      </c>
      <c r="AJ422" s="380" t="str" cm="1">
        <f t="array" ref="AJ422" xml:space="preserve"> IFERROR( INDEX(韻母資料表, $N422, AJ$5), "" )</f>
        <v>it</v>
      </c>
      <c r="AK422" s="373" t="str" cm="1">
        <f t="array" ref="AK422" xml:space="preserve"> IFERROR( INDEX(閩拚聲調符號表, $T422, $E422), "" )</f>
        <v>ǐ</v>
      </c>
      <c r="AL422" s="380" t="str">
        <f t="shared" si="97"/>
        <v>ǐt</v>
      </c>
    </row>
    <row r="423" spans="1:38">
      <c r="A423" s="333">
        <f t="shared" si="84"/>
        <v>416</v>
      </c>
      <c r="B423" s="334" t="s">
        <v>537</v>
      </c>
      <c r="C423" s="335" t="s">
        <v>317</v>
      </c>
      <c r="D423" s="335" t="s">
        <v>83</v>
      </c>
      <c r="E423" s="336">
        <v>8</v>
      </c>
      <c r="F423" s="400" t="str" cm="1">
        <f t="array" aca="1" ref="F423" ca="1" xml:space="preserve"> IF($D423="", "", $B423 &amp; " (" &amp; INDIRECT(ADDRESS( ROW(), COLUMN() + F$5 )) &amp; ") " )</f>
        <v xml:space="preserve">曰 (ㄨㄚㆵ˙) </v>
      </c>
      <c r="G423" s="337" t="str">
        <f t="shared" si="89"/>
        <v>觀八英</v>
      </c>
      <c r="H423" s="394" t="str">
        <f t="shared" si="90"/>
        <v>ua̍t</v>
      </c>
      <c r="I423" s="396" t="str">
        <f t="shared" si="91"/>
        <v>ua̍t</v>
      </c>
      <c r="J423" s="381" t="str">
        <f t="shared" si="92"/>
        <v>uát</v>
      </c>
      <c r="K423" s="338" t="str">
        <f t="shared" si="93"/>
        <v>ㄨㄚㆵ˙</v>
      </c>
      <c r="L423" s="349"/>
      <c r="M423" s="350">
        <f t="shared" si="85"/>
        <v>22</v>
      </c>
      <c r="N423" s="350">
        <f t="shared" si="86"/>
        <v>75</v>
      </c>
      <c r="O423" s="351" t="str" cm="1">
        <f t="array" ref="O423" xml:space="preserve"> IFERROR( INDEX(聲母資料表, $M423, O$5), "")</f>
        <v>英</v>
      </c>
      <c r="P423" s="351" t="str" cm="1">
        <f t="array" ref="P423" xml:space="preserve"> IFERROR( INDEX(韻母資料表, $N423, P$5), "")</f>
        <v>觀</v>
      </c>
      <c r="Q423" s="352">
        <f t="shared" si="87"/>
        <v>10</v>
      </c>
      <c r="R423" s="395" t="str">
        <f t="shared" si="94"/>
        <v>八</v>
      </c>
      <c r="S423" s="351" t="str" cm="1">
        <f t="array" ref="S423" xml:space="preserve"> IFERROR( INDEX(調符字母, Q423, 1), "")</f>
        <v>a</v>
      </c>
      <c r="T423" s="352">
        <f t="shared" si="88"/>
        <v>1</v>
      </c>
      <c r="U423" s="373" t="str" cm="1">
        <f t="array" ref="U423" xml:space="preserve"> IFERROR( INDEX(聲調對照表, $T423, $E423), "" )</f>
        <v>a̍</v>
      </c>
      <c r="W423" s="380" t="str" cm="1">
        <f t="array" ref="W423" xml:space="preserve"> IFERROR( IF( INDEX(聲母資料表, $M423, W$5)=0, "", INDEX(聲母資料表, $M423, W$5) ), "")</f>
        <v/>
      </c>
      <c r="X423" s="380" t="str" cm="1">
        <f t="array" ref="X423" xml:space="preserve"> IFERROR( INDEX(韻母資料表, $N423, X$5), "" )</f>
        <v>ㄨㄚㆵ</v>
      </c>
      <c r="Y423" s="380" t="str" cm="1">
        <f t="array" ref="Y423" xml:space="preserve"> IFERROR( IF($E423="", "", INDEX(方音聲調符號表, 1, $E423) ), "" )</f>
        <v>˙</v>
      </c>
      <c r="AA423" s="380" t="str" cm="1">
        <f t="array" ref="AA423" xml:space="preserve"> IFERROR( IF( INDEX(聲母資料表, $M423, AA$5)=0, "", INDEX(聲母資料表, $M423, AA$5) ), "")</f>
        <v xml:space="preserve"> </v>
      </c>
      <c r="AB423" s="380" t="str" cm="1">
        <f t="array" ref="AB423" xml:space="preserve"> IFERROR( INDEX(韻母資料表, $N423, AB$5), "" )</f>
        <v>uat</v>
      </c>
      <c r="AC423" s="380" t="str">
        <f t="shared" si="95"/>
        <v>ua̍t</v>
      </c>
      <c r="AE423" s="380" t="str" cm="1">
        <f t="array" ref="AE423" xml:space="preserve"> IFERROR( IF( INDEX(聲母資料表, $M423, AE$5)=0, "", INDEX(聲母資料表, $M423, AE$5) ), "")</f>
        <v xml:space="preserve"> </v>
      </c>
      <c r="AF423" s="380" t="str" cm="1">
        <f t="array" ref="AF423" xml:space="preserve"> IFERROR( INDEX(韻母資料表, $N423, AF$5), "" )</f>
        <v>uat</v>
      </c>
      <c r="AG423" s="380" t="str">
        <f t="shared" si="96"/>
        <v>ua̍t</v>
      </c>
      <c r="AI423" s="380" t="str" cm="1">
        <f t="array" ref="AI423" xml:space="preserve"> IFERROR( IF( INDEX(聲母資料表, $M423, AI$5)=0, "", INDEX(聲母資料表, $M423, AI$5) ), "")</f>
        <v/>
      </c>
      <c r="AJ423" s="380" t="str" cm="1">
        <f t="array" ref="AJ423" xml:space="preserve"> IFERROR( INDEX(韻母資料表, $N423, AJ$5), "" )</f>
        <v>uat</v>
      </c>
      <c r="AK423" s="373" t="str" cm="1">
        <f t="array" ref="AK423" xml:space="preserve"> IFERROR( INDEX(閩拚聲調符號表, $T423, $E423), "" )</f>
        <v>á</v>
      </c>
      <c r="AL423" s="380" t="str">
        <f t="shared" si="97"/>
        <v>uát</v>
      </c>
    </row>
    <row r="424" spans="1:38">
      <c r="A424" s="333">
        <f t="shared" si="84"/>
        <v>417</v>
      </c>
      <c r="B424" s="334" t="s">
        <v>538</v>
      </c>
      <c r="C424" s="335"/>
      <c r="D424" s="335"/>
      <c r="E424" s="336"/>
      <c r="F424" s="400" t="str" cm="1">
        <f t="array" aca="1" ref="F424" ca="1" xml:space="preserve"> IF($D424="", "", $B424 &amp; " (" &amp; INDIRECT(ADDRESS( ROW(), COLUMN() + F$5 )) &amp; ") " )</f>
        <v/>
      </c>
      <c r="G424" s="337" t="str">
        <f t="shared" si="89"/>
        <v/>
      </c>
      <c r="H424" s="394" t="str">
        <f t="shared" si="90"/>
        <v/>
      </c>
      <c r="I424" s="396" t="str">
        <f t="shared" si="91"/>
        <v/>
      </c>
      <c r="J424" s="381" t="str">
        <f t="shared" si="92"/>
        <v/>
      </c>
      <c r="K424" s="338" t="str">
        <f t="shared" si="93"/>
        <v/>
      </c>
      <c r="L424" s="349"/>
      <c r="M424" s="350" t="str">
        <f t="shared" si="85"/>
        <v/>
      </c>
      <c r="N424" s="350" t="str">
        <f t="shared" si="86"/>
        <v/>
      </c>
      <c r="O424" s="351" t="str" cm="1">
        <f t="array" ref="O424" xml:space="preserve"> IFERROR( INDEX(聲母資料表, $M424, O$5), "")</f>
        <v/>
      </c>
      <c r="P424" s="351" t="str" cm="1">
        <f t="array" ref="P424" xml:space="preserve"> IFERROR( INDEX(韻母資料表, $N424, P$5), "")</f>
        <v/>
      </c>
      <c r="Q424" s="352" t="str">
        <f t="shared" si="87"/>
        <v/>
      </c>
      <c r="R424" s="395" t="str">
        <f t="shared" si="94"/>
        <v/>
      </c>
      <c r="S424" s="351" t="str" cm="1">
        <f t="array" ref="S424" xml:space="preserve"> IFERROR( INDEX(調符字母, Q424, 1), "")</f>
        <v/>
      </c>
      <c r="T424" s="352" t="str">
        <f t="shared" si="88"/>
        <v/>
      </c>
      <c r="U424" s="373" t="str" cm="1">
        <f t="array" ref="U424" xml:space="preserve"> IFERROR( INDEX(聲調對照表, $T424, $E424), "" )</f>
        <v/>
      </c>
      <c r="W424" s="380" t="str" cm="1">
        <f t="array" ref="W424" xml:space="preserve"> IFERROR( IF( INDEX(聲母資料表, $M424, W$5)=0, "", INDEX(聲母資料表, $M424, W$5) ), "")</f>
        <v/>
      </c>
      <c r="X424" s="380" t="str" cm="1">
        <f t="array" ref="X424" xml:space="preserve"> IFERROR( INDEX(韻母資料表, $N424, X$5), "" )</f>
        <v/>
      </c>
      <c r="Y424" s="380" t="str" cm="1">
        <f t="array" ref="Y424" xml:space="preserve"> IFERROR( IF($E424="", "", INDEX(方音聲調符號表, 1, $E424) ), "" )</f>
        <v/>
      </c>
      <c r="AA424" s="380" t="str" cm="1">
        <f t="array" ref="AA424" xml:space="preserve"> IFERROR( IF( INDEX(聲母資料表, $M424, AA$5)=0, "", INDEX(聲母資料表, $M424, AA$5) ), "")</f>
        <v/>
      </c>
      <c r="AB424" s="380" t="str" cm="1">
        <f t="array" ref="AB424" xml:space="preserve"> IFERROR( INDEX(韻母資料表, $N424, AB$5), "" )</f>
        <v/>
      </c>
      <c r="AC424" s="380" t="str">
        <f t="shared" si="95"/>
        <v/>
      </c>
      <c r="AE424" s="380" t="str" cm="1">
        <f t="array" ref="AE424" xml:space="preserve"> IFERROR( IF( INDEX(聲母資料表, $M424, AE$5)=0, "", INDEX(聲母資料表, $M424, AE$5) ), "")</f>
        <v/>
      </c>
      <c r="AF424" s="380" t="str" cm="1">
        <f t="array" ref="AF424" xml:space="preserve"> IFERROR( INDEX(韻母資料表, $N424, AF$5), "" )</f>
        <v/>
      </c>
      <c r="AG424" s="380" t="str">
        <f t="shared" si="96"/>
        <v/>
      </c>
      <c r="AI424" s="380" t="str" cm="1">
        <f t="array" ref="AI424" xml:space="preserve"> IFERROR( IF( INDEX(聲母資料表, $M424, AI$5)=0, "", INDEX(聲母資料表, $M424, AI$5) ), "")</f>
        <v/>
      </c>
      <c r="AJ424" s="380" t="str" cm="1">
        <f t="array" ref="AJ424" xml:space="preserve"> IFERROR( INDEX(韻母資料表, $N424, AJ$5), "" )</f>
        <v/>
      </c>
      <c r="AK424" s="373" t="str" cm="1">
        <f t="array" ref="AK424" xml:space="preserve"> IFERROR( INDEX(閩拚聲調符號表, $T424, $E424), "" )</f>
        <v/>
      </c>
      <c r="AL424" s="380" t="str">
        <f t="shared" si="97"/>
        <v/>
      </c>
    </row>
    <row r="425" spans="1:38">
      <c r="A425" s="333">
        <f t="shared" si="84"/>
        <v>418</v>
      </c>
      <c r="B425" s="334" t="s">
        <v>539</v>
      </c>
      <c r="C425" s="335" t="s">
        <v>299</v>
      </c>
      <c r="D425" s="335" t="s">
        <v>41</v>
      </c>
      <c r="E425" s="336">
        <v>1</v>
      </c>
      <c r="F425" s="400" t="str" cm="1">
        <f t="array" aca="1" ref="F425" ca="1" xml:space="preserve"> IF($D425="", "", $B425 &amp; " (" &amp; INDIRECT(ADDRESS( ROW(), COLUMN() + F$5 )) &amp; ") " )</f>
        <v xml:space="preserve">先 (ㄙㄧㄢ) </v>
      </c>
      <c r="G425" s="337" t="str">
        <f t="shared" si="89"/>
        <v>堅一時</v>
      </c>
      <c r="H425" s="394" t="str">
        <f t="shared" si="90"/>
        <v>sian</v>
      </c>
      <c r="I425" s="396" t="str">
        <f t="shared" si="91"/>
        <v>sian</v>
      </c>
      <c r="J425" s="381" t="str">
        <f t="shared" si="92"/>
        <v>siān</v>
      </c>
      <c r="K425" s="338" t="str">
        <f t="shared" si="93"/>
        <v>ㄙㄧㄢ</v>
      </c>
      <c r="L425" s="349"/>
      <c r="M425" s="350">
        <f t="shared" si="85"/>
        <v>16</v>
      </c>
      <c r="N425" s="350">
        <f t="shared" si="86"/>
        <v>31</v>
      </c>
      <c r="O425" s="351" t="str" cm="1">
        <f t="array" ref="O425" xml:space="preserve"> IFERROR( INDEX(聲母資料表, $M425, O$5), "")</f>
        <v>時</v>
      </c>
      <c r="P425" s="351" t="str" cm="1">
        <f t="array" ref="P425" xml:space="preserve"> IFERROR( INDEX(韻母資料表, $N425, P$5), "")</f>
        <v>堅</v>
      </c>
      <c r="Q425" s="352">
        <f t="shared" si="87"/>
        <v>2</v>
      </c>
      <c r="R425" s="395" t="str">
        <f t="shared" si="94"/>
        <v>一</v>
      </c>
      <c r="S425" s="351" t="str" cm="1">
        <f t="array" ref="S425" xml:space="preserve"> IFERROR( INDEX(調符字母, Q425, 1), "")</f>
        <v>a</v>
      </c>
      <c r="T425" s="352">
        <f t="shared" si="88"/>
        <v>1</v>
      </c>
      <c r="U425" s="373" t="str" cm="1">
        <f t="array" ref="U425" xml:space="preserve"> IFERROR( INDEX(聲調對照表, $T425, $E425), "" )</f>
        <v>a</v>
      </c>
      <c r="W425" s="380" t="str" cm="1">
        <f t="array" ref="W425" xml:space="preserve"> IFERROR( IF( INDEX(聲母資料表, $M425, W$5)=0, "", INDEX(聲母資料表, $M425, W$5) ), "")</f>
        <v>ㄙ</v>
      </c>
      <c r="X425" s="380" t="str" cm="1">
        <f t="array" ref="X425" xml:space="preserve"> IFERROR( INDEX(韻母資料表, $N425, X$5), "" )</f>
        <v>ㄧㄢ</v>
      </c>
      <c r="Y425" s="380" t="str" cm="1">
        <f t="array" ref="Y425" xml:space="preserve"> IFERROR( IF($E425="", "", INDEX(方音聲調符號表, 1, $E425) ), "" )</f>
        <v/>
      </c>
      <c r="AA425" s="380" t="str" cm="1">
        <f t="array" ref="AA425" xml:space="preserve"> IFERROR( IF( INDEX(聲母資料表, $M425, AA$5)=0, "", INDEX(聲母資料表, $M425, AA$5) ), "")</f>
        <v>s</v>
      </c>
      <c r="AB425" s="380" t="str" cm="1">
        <f t="array" ref="AB425" xml:space="preserve"> IFERROR( INDEX(韻母資料表, $N425, AB$5), "" )</f>
        <v>ian</v>
      </c>
      <c r="AC425" s="380" t="str">
        <f t="shared" si="95"/>
        <v>ian</v>
      </c>
      <c r="AE425" s="380" t="str" cm="1">
        <f t="array" ref="AE425" xml:space="preserve"> IFERROR( IF( INDEX(聲母資料表, $M425, AE$5)=0, "", INDEX(聲母資料表, $M425, AE$5) ), "")</f>
        <v>s</v>
      </c>
      <c r="AF425" s="380" t="str" cm="1">
        <f t="array" ref="AF425" xml:space="preserve"> IFERROR( INDEX(韻母資料表, $N425, AF$5), "" )</f>
        <v>ian</v>
      </c>
      <c r="AG425" s="380" t="str">
        <f t="shared" si="96"/>
        <v>ian</v>
      </c>
      <c r="AI425" s="380" t="str" cm="1">
        <f t="array" ref="AI425" xml:space="preserve"> IFERROR( IF( INDEX(聲母資料表, $M425, AI$5)=0, "", INDEX(聲母資料表, $M425, AI$5) ), "")</f>
        <v>s</v>
      </c>
      <c r="AJ425" s="380" t="str" cm="1">
        <f t="array" ref="AJ425" xml:space="preserve"> IFERROR( INDEX(韻母資料表, $N425, AJ$5), "" )</f>
        <v>ian</v>
      </c>
      <c r="AK425" s="373" t="str" cm="1">
        <f t="array" ref="AK425" xml:space="preserve"> IFERROR( INDEX(閩拚聲調符號表, $T425, $E425), "" )</f>
        <v>ā</v>
      </c>
      <c r="AL425" s="380" t="str">
        <f t="shared" si="97"/>
        <v>iān</v>
      </c>
    </row>
    <row r="426" spans="1:38">
      <c r="A426" s="333">
        <f t="shared" si="84"/>
        <v>419</v>
      </c>
      <c r="B426" s="334" t="s">
        <v>469</v>
      </c>
      <c r="C426" s="335" t="s">
        <v>322</v>
      </c>
      <c r="D426" s="335" t="s">
        <v>41</v>
      </c>
      <c r="E426" s="336">
        <v>1</v>
      </c>
      <c r="F426" s="400" t="str" cm="1">
        <f t="array" aca="1" ref="F426" ca="1" xml:space="preserve"> IF($D426="", "", $B426 &amp; " (" &amp; INDIRECT(ADDRESS( ROW(), COLUMN() + F$5 )) &amp; ") " )</f>
        <v xml:space="preserve">天 (ㄧㄢ) </v>
      </c>
      <c r="G426" s="337" t="str">
        <f t="shared" si="89"/>
        <v>堅一</v>
      </c>
      <c r="H426" s="394" t="str">
        <f t="shared" si="90"/>
        <v>ian</v>
      </c>
      <c r="I426" s="396" t="str">
        <f t="shared" si="91"/>
        <v>ian</v>
      </c>
      <c r="J426" s="381" t="str">
        <f t="shared" si="92"/>
        <v>iān</v>
      </c>
      <c r="K426" s="338" t="str">
        <f t="shared" si="93"/>
        <v>ㄧㄢ</v>
      </c>
      <c r="L426" s="349"/>
      <c r="M426" s="350" t="str">
        <f t="shared" si="85"/>
        <v/>
      </c>
      <c r="N426" s="350">
        <f t="shared" si="86"/>
        <v>31</v>
      </c>
      <c r="O426" s="351" t="str" cm="1">
        <f t="array" ref="O426" xml:space="preserve"> IFERROR( INDEX(聲母資料表, $M426, O$5), "")</f>
        <v/>
      </c>
      <c r="P426" s="351" t="str" cm="1">
        <f t="array" ref="P426" xml:space="preserve"> IFERROR( INDEX(韻母資料表, $N426, P$5), "")</f>
        <v>堅</v>
      </c>
      <c r="Q426" s="352">
        <f t="shared" si="87"/>
        <v>2</v>
      </c>
      <c r="R426" s="395" t="str">
        <f t="shared" si="94"/>
        <v>一</v>
      </c>
      <c r="S426" s="351" t="str" cm="1">
        <f t="array" ref="S426" xml:space="preserve"> IFERROR( INDEX(調符字母, Q426, 1), "")</f>
        <v>a</v>
      </c>
      <c r="T426" s="352">
        <f t="shared" si="88"/>
        <v>1</v>
      </c>
      <c r="U426" s="373" t="str" cm="1">
        <f t="array" ref="U426" xml:space="preserve"> IFERROR( INDEX(聲調對照表, $T426, $E426), "" )</f>
        <v>a</v>
      </c>
      <c r="W426" s="380" t="str" cm="1">
        <f t="array" ref="W426" xml:space="preserve"> IFERROR( IF( INDEX(聲母資料表, $M426, W$5)=0, "", INDEX(聲母資料表, $M426, W$5) ), "")</f>
        <v/>
      </c>
      <c r="X426" s="380" t="str" cm="1">
        <f t="array" ref="X426" xml:space="preserve"> IFERROR( INDEX(韻母資料表, $N426, X$5), "" )</f>
        <v>ㄧㄢ</v>
      </c>
      <c r="Y426" s="380" t="str" cm="1">
        <f t="array" ref="Y426" xml:space="preserve"> IFERROR( IF($E426="", "", INDEX(方音聲調符號表, 1, $E426) ), "" )</f>
        <v/>
      </c>
      <c r="AA426" s="380" t="str" cm="1">
        <f t="array" ref="AA426" xml:space="preserve"> IFERROR( IF( INDEX(聲母資料表, $M426, AA$5)=0, "", INDEX(聲母資料表, $M426, AA$5) ), "")</f>
        <v/>
      </c>
      <c r="AB426" s="380" t="str" cm="1">
        <f t="array" ref="AB426" xml:space="preserve"> IFERROR( INDEX(韻母資料表, $N426, AB$5), "" )</f>
        <v>ian</v>
      </c>
      <c r="AC426" s="380" t="str">
        <f t="shared" si="95"/>
        <v>ian</v>
      </c>
      <c r="AE426" s="380" t="str" cm="1">
        <f t="array" ref="AE426" xml:space="preserve"> IFERROR( IF( INDEX(聲母資料表, $M426, AE$5)=0, "", INDEX(聲母資料表, $M426, AE$5) ), "")</f>
        <v/>
      </c>
      <c r="AF426" s="380" t="str" cm="1">
        <f t="array" ref="AF426" xml:space="preserve"> IFERROR( INDEX(韻母資料表, $N426, AF$5), "" )</f>
        <v>ian</v>
      </c>
      <c r="AG426" s="380" t="str">
        <f t="shared" si="96"/>
        <v>ian</v>
      </c>
      <c r="AI426" s="380" t="str" cm="1">
        <f t="array" ref="AI426" xml:space="preserve"> IFERROR( IF( INDEX(聲母資料表, $M426, AI$5)=0, "", INDEX(聲母資料表, $M426, AI$5) ), "")</f>
        <v/>
      </c>
      <c r="AJ426" s="380" t="str" cm="1">
        <f t="array" ref="AJ426" xml:space="preserve"> IFERROR( INDEX(韻母資料表, $N426, AJ$5), "" )</f>
        <v>ian</v>
      </c>
      <c r="AK426" s="373" t="str" cm="1">
        <f t="array" ref="AK426" xml:space="preserve"> IFERROR( INDEX(閩拚聲調符號表, $T426, $E426), "" )</f>
        <v>ā</v>
      </c>
      <c r="AL426" s="380" t="str">
        <f t="shared" si="97"/>
        <v>iān</v>
      </c>
    </row>
    <row r="427" spans="1:38">
      <c r="A427" s="333">
        <f t="shared" si="84"/>
        <v>420</v>
      </c>
      <c r="B427" s="334" t="s">
        <v>468</v>
      </c>
      <c r="C427" s="335" t="s">
        <v>326</v>
      </c>
      <c r="D427" s="335" t="s">
        <v>126</v>
      </c>
      <c r="E427" s="336">
        <v>7</v>
      </c>
      <c r="F427" s="400" t="str" cm="1">
        <f t="array" aca="1" ref="F427" ca="1" xml:space="preserve"> IF($D427="", "", $B427 &amp; " (" &amp; INDIRECT(ADDRESS( ROW(), COLUMN() + F$5 )) &amp; ") " )</f>
        <v xml:space="preserve">下 (ㄏㄝ˫) </v>
      </c>
      <c r="G427" s="337" t="str">
        <f t="shared" si="89"/>
        <v>嘉七喜</v>
      </c>
      <c r="H427" s="394" t="str">
        <f t="shared" si="90"/>
        <v>hēē</v>
      </c>
      <c r="I427" s="396" t="str">
        <f t="shared" si="91"/>
        <v>hēē</v>
      </c>
      <c r="J427" s="381" t="str">
        <f t="shared" si="92"/>
        <v>hēē</v>
      </c>
      <c r="K427" s="338" t="str">
        <f t="shared" si="93"/>
        <v>ㄏㄝ˫</v>
      </c>
      <c r="L427" s="349"/>
      <c r="M427" s="350">
        <f t="shared" si="85"/>
        <v>21</v>
      </c>
      <c r="N427" s="350">
        <f t="shared" si="86"/>
        <v>20</v>
      </c>
      <c r="O427" s="351" t="str" cm="1">
        <f t="array" ref="O427" xml:space="preserve"> IFERROR( INDEX(聲母資料表, $M427, O$5), "")</f>
        <v>喜</v>
      </c>
      <c r="P427" s="351" t="str" cm="1">
        <f t="array" ref="P427" xml:space="preserve"> IFERROR( INDEX(韻母資料表, $N427, P$5), "")</f>
        <v>嘉</v>
      </c>
      <c r="Q427" s="352">
        <f t="shared" si="87"/>
        <v>5</v>
      </c>
      <c r="R427" s="395" t="str">
        <f t="shared" si="94"/>
        <v>七</v>
      </c>
      <c r="S427" s="351" t="str" cm="1">
        <f t="array" ref="S427" xml:space="preserve"> IFERROR( INDEX(調符字母, Q427, 1), "")</f>
        <v>e</v>
      </c>
      <c r="T427" s="352">
        <f t="shared" si="88"/>
        <v>2</v>
      </c>
      <c r="U427" s="373" t="str" cm="1">
        <f t="array" ref="U427" xml:space="preserve"> IFERROR( INDEX(聲調對照表, $T427, $E427), "" )</f>
        <v>ē</v>
      </c>
      <c r="W427" s="380" t="str" cm="1">
        <f t="array" ref="W427" xml:space="preserve"> IFERROR( IF( INDEX(聲母資料表, $M427, W$5)=0, "", INDEX(聲母資料表, $M427, W$5) ), "")</f>
        <v>ㄏ</v>
      </c>
      <c r="X427" s="380" t="str" cm="1">
        <f t="array" ref="X427" xml:space="preserve"> IFERROR( INDEX(韻母資料表, $N427, X$5), "" )</f>
        <v>ㄝ</v>
      </c>
      <c r="Y427" s="380" t="str" cm="1">
        <f t="array" ref="Y427" xml:space="preserve"> IFERROR( IF($E427="", "", INDEX(方音聲調符號表, 1, $E427) ), "" )</f>
        <v>˫</v>
      </c>
      <c r="AA427" s="380" t="str" cm="1">
        <f t="array" ref="AA427" xml:space="preserve"> IFERROR( IF( INDEX(聲母資料表, $M427, AA$5)=0, "", INDEX(聲母資料表, $M427, AA$5) ), "")</f>
        <v>h</v>
      </c>
      <c r="AB427" s="380" t="str" cm="1">
        <f t="array" ref="AB427" xml:space="preserve"> IFERROR( INDEX(韻母資料表, $N427, AB$5), "" )</f>
        <v>ee</v>
      </c>
      <c r="AC427" s="380" t="str">
        <f t="shared" si="95"/>
        <v>ēē</v>
      </c>
      <c r="AE427" s="380" t="str" cm="1">
        <f t="array" ref="AE427" xml:space="preserve"> IFERROR( IF( INDEX(聲母資料表, $M427, AE$5)=0, "", INDEX(聲母資料表, $M427, AE$5) ), "")</f>
        <v>h</v>
      </c>
      <c r="AF427" s="380" t="str" cm="1">
        <f t="array" ref="AF427" xml:space="preserve"> IFERROR( INDEX(韻母資料表, $N427, AF$5), "" )</f>
        <v>ee</v>
      </c>
      <c r="AG427" s="380" t="str">
        <f t="shared" si="96"/>
        <v>ēē</v>
      </c>
      <c r="AI427" s="380" t="str" cm="1">
        <f t="array" ref="AI427" xml:space="preserve"> IFERROR( IF( INDEX(聲母資料表, $M427, AI$5)=0, "", INDEX(聲母資料表, $M427, AI$5) ), "")</f>
        <v>h</v>
      </c>
      <c r="AJ427" s="380" t="str" cm="1">
        <f t="array" ref="AJ427" xml:space="preserve"> IFERROR( INDEX(韻母資料表, $N427, AJ$5), "" )</f>
        <v>ee</v>
      </c>
      <c r="AK427" s="373" t="str" cm="1">
        <f t="array" ref="AK427" xml:space="preserve"> IFERROR( INDEX(閩拚聲調符號表, $T427, $E427), "" )</f>
        <v>ē</v>
      </c>
      <c r="AL427" s="380" t="str">
        <f t="shared" si="97"/>
        <v>ēē</v>
      </c>
    </row>
    <row r="428" spans="1:38">
      <c r="A428" s="333">
        <f t="shared" si="84"/>
        <v>421</v>
      </c>
      <c r="B428" s="334" t="s">
        <v>351</v>
      </c>
      <c r="C428" s="335" t="s">
        <v>307</v>
      </c>
      <c r="D428" s="335" t="s">
        <v>49</v>
      </c>
      <c r="E428" s="336">
        <v>1</v>
      </c>
      <c r="F428" s="400" t="str" cm="1">
        <f t="array" aca="1" ref="F428" ca="1" xml:space="preserve"> IF($D428="", "", $B428 &amp; " (" &amp; INDIRECT(ADDRESS( ROW(), COLUMN() + F$5 )) &amp; ") " )</f>
        <v xml:space="preserve">之 (ㄧ) </v>
      </c>
      <c r="G428" s="337" t="str">
        <f t="shared" si="89"/>
        <v>居一</v>
      </c>
      <c r="H428" s="394" t="str">
        <f t="shared" si="90"/>
        <v>i</v>
      </c>
      <c r="I428" s="396" t="str">
        <f t="shared" si="91"/>
        <v>i</v>
      </c>
      <c r="J428" s="381" t="str">
        <f t="shared" si="92"/>
        <v>ī</v>
      </c>
      <c r="K428" s="338" t="str">
        <f t="shared" si="93"/>
        <v>ㄧ</v>
      </c>
      <c r="L428" s="349"/>
      <c r="M428" s="350" t="str">
        <f t="shared" si="85"/>
        <v/>
      </c>
      <c r="N428" s="350">
        <f t="shared" si="86"/>
        <v>23</v>
      </c>
      <c r="O428" s="351" t="str" cm="1">
        <f t="array" ref="O428" xml:space="preserve"> IFERROR( INDEX(聲母資料表, $M428, O$5), "")</f>
        <v/>
      </c>
      <c r="P428" s="351" t="str" cm="1">
        <f t="array" ref="P428" xml:space="preserve"> IFERROR( INDEX(韻母資料表, $N428, P$5), "")</f>
        <v>居</v>
      </c>
      <c r="Q428" s="352">
        <f t="shared" si="87"/>
        <v>29</v>
      </c>
      <c r="R428" s="395" t="str">
        <f t="shared" si="94"/>
        <v>一</v>
      </c>
      <c r="S428" s="351" t="str" cm="1">
        <f t="array" ref="S428" xml:space="preserve"> IFERROR( INDEX(調符字母, Q428, 1), "")</f>
        <v>i</v>
      </c>
      <c r="T428" s="352">
        <f t="shared" si="88"/>
        <v>3</v>
      </c>
      <c r="U428" s="373" t="str" cm="1">
        <f t="array" ref="U428" xml:space="preserve"> IFERROR( INDEX(聲調對照表, $T428, $E428), "" )</f>
        <v>i</v>
      </c>
      <c r="W428" s="380" t="str" cm="1">
        <f t="array" ref="W428" xml:space="preserve"> IFERROR( IF( INDEX(聲母資料表, $M428, W$5)=0, "", INDEX(聲母資料表, $M428, W$5) ), "")</f>
        <v/>
      </c>
      <c r="X428" s="380" t="str" cm="1">
        <f t="array" ref="X428" xml:space="preserve"> IFERROR( INDEX(韻母資料表, $N428, X$5), "" )</f>
        <v>ㄧ</v>
      </c>
      <c r="Y428" s="380" t="str" cm="1">
        <f t="array" ref="Y428" xml:space="preserve"> IFERROR( IF($E428="", "", INDEX(方音聲調符號表, 1, $E428) ), "" )</f>
        <v/>
      </c>
      <c r="AA428" s="380" t="str" cm="1">
        <f t="array" ref="AA428" xml:space="preserve"> IFERROR( IF( INDEX(聲母資料表, $M428, AA$5)=0, "", INDEX(聲母資料表, $M428, AA$5) ), "")</f>
        <v/>
      </c>
      <c r="AB428" s="380" t="str" cm="1">
        <f t="array" ref="AB428" xml:space="preserve"> IFERROR( INDEX(韻母資料表, $N428, AB$5), "" )</f>
        <v>i</v>
      </c>
      <c r="AC428" s="380" t="str">
        <f t="shared" si="95"/>
        <v>i</v>
      </c>
      <c r="AE428" s="380" t="str" cm="1">
        <f t="array" ref="AE428" xml:space="preserve"> IFERROR( IF( INDEX(聲母資料表, $M428, AE$5)=0, "", INDEX(聲母資料表, $M428, AE$5) ), "")</f>
        <v/>
      </c>
      <c r="AF428" s="380" t="str" cm="1">
        <f t="array" ref="AF428" xml:space="preserve"> IFERROR( INDEX(韻母資料表, $N428, AF$5), "" )</f>
        <v>i</v>
      </c>
      <c r="AG428" s="380" t="str">
        <f t="shared" si="96"/>
        <v>i</v>
      </c>
      <c r="AI428" s="380" t="str" cm="1">
        <f t="array" ref="AI428" xml:space="preserve"> IFERROR( IF( INDEX(聲母資料表, $M428, AI$5)=0, "", INDEX(聲母資料表, $M428, AI$5) ), "")</f>
        <v/>
      </c>
      <c r="AJ428" s="380" t="str" cm="1">
        <f t="array" ref="AJ428" xml:space="preserve"> IFERROR( INDEX(韻母資料表, $N428, AJ$5), "" )</f>
        <v>i</v>
      </c>
      <c r="AK428" s="373" t="str" cm="1">
        <f t="array" ref="AK428" xml:space="preserve"> IFERROR( INDEX(閩拚聲調符號表, $T428, $E428), "" )</f>
        <v>ī</v>
      </c>
      <c r="AL428" s="380" t="str">
        <f t="shared" si="97"/>
        <v>ī</v>
      </c>
    </row>
    <row r="429" spans="1:38">
      <c r="A429" s="333">
        <f t="shared" si="84"/>
        <v>422</v>
      </c>
      <c r="B429" s="334" t="s">
        <v>452</v>
      </c>
      <c r="C429" s="335" t="s">
        <v>317</v>
      </c>
      <c r="D429" s="335" t="s">
        <v>162</v>
      </c>
      <c r="E429" s="336">
        <v>1</v>
      </c>
      <c r="F429" s="400" t="str" cm="1">
        <f t="array" aca="1" ref="F429" ca="1" xml:space="preserve"> IF($D429="", "", $B429 &amp; " (" &amp; INDIRECT(ADDRESS( ROW(), COLUMN() + F$5 )) &amp; ") " )</f>
        <v xml:space="preserve">憂 (ㄧㄨ) </v>
      </c>
      <c r="G429" s="337" t="str">
        <f t="shared" si="89"/>
        <v>丩一英</v>
      </c>
      <c r="H429" s="394" t="str">
        <f t="shared" si="90"/>
        <v>iu</v>
      </c>
      <c r="I429" s="396" t="str">
        <f t="shared" si="91"/>
        <v>iu</v>
      </c>
      <c r="J429" s="381" t="str">
        <f t="shared" si="92"/>
        <v>iū</v>
      </c>
      <c r="K429" s="338" t="str">
        <f t="shared" si="93"/>
        <v>ㄧㄨ</v>
      </c>
      <c r="L429" s="349"/>
      <c r="M429" s="350">
        <f t="shared" si="85"/>
        <v>22</v>
      </c>
      <c r="N429" s="350">
        <f t="shared" si="86"/>
        <v>51</v>
      </c>
      <c r="O429" s="351" t="str" cm="1">
        <f t="array" ref="O429" xml:space="preserve"> IFERROR( INDEX(聲母資料表, $M429, O$5), "")</f>
        <v>英</v>
      </c>
      <c r="P429" s="351" t="str" cm="1">
        <f t="array" ref="P429" xml:space="preserve"> IFERROR( INDEX(韻母資料表, $N429, P$5), "")</f>
        <v>丩</v>
      </c>
      <c r="Q429" s="352">
        <f t="shared" si="87"/>
        <v>30</v>
      </c>
      <c r="R429" s="395" t="str">
        <f t="shared" si="94"/>
        <v>一</v>
      </c>
      <c r="S429" s="351" t="str" cm="1">
        <f t="array" ref="S429" xml:space="preserve"> IFERROR( INDEX(調符字母, Q429, 1), "")</f>
        <v>u</v>
      </c>
      <c r="T429" s="352">
        <f t="shared" si="88"/>
        <v>6</v>
      </c>
      <c r="U429" s="373" t="str" cm="1">
        <f t="array" ref="U429" xml:space="preserve"> IFERROR( INDEX(聲調對照表, $T429, $E429), "" )</f>
        <v>u</v>
      </c>
      <c r="W429" s="380" t="str" cm="1">
        <f t="array" ref="W429" xml:space="preserve"> IFERROR( IF( INDEX(聲母資料表, $M429, W$5)=0, "", INDEX(聲母資料表, $M429, W$5) ), "")</f>
        <v/>
      </c>
      <c r="X429" s="380" t="str" cm="1">
        <f t="array" ref="X429" xml:space="preserve"> IFERROR( INDEX(韻母資料表, $N429, X$5), "" )</f>
        <v>ㄧㄨ</v>
      </c>
      <c r="Y429" s="380" t="str" cm="1">
        <f t="array" ref="Y429" xml:space="preserve"> IFERROR( IF($E429="", "", INDEX(方音聲調符號表, 1, $E429) ), "" )</f>
        <v/>
      </c>
      <c r="AA429" s="380" t="str" cm="1">
        <f t="array" ref="AA429" xml:space="preserve"> IFERROR( IF( INDEX(聲母資料表, $M429, AA$5)=0, "", INDEX(聲母資料表, $M429, AA$5) ), "")</f>
        <v xml:space="preserve"> </v>
      </c>
      <c r="AB429" s="380" t="str" cm="1">
        <f t="array" ref="AB429" xml:space="preserve"> IFERROR( INDEX(韻母資料表, $N429, AB$5), "" )</f>
        <v>iu</v>
      </c>
      <c r="AC429" s="380" t="str">
        <f t="shared" si="95"/>
        <v>iu</v>
      </c>
      <c r="AE429" s="380" t="str" cm="1">
        <f t="array" ref="AE429" xml:space="preserve"> IFERROR( IF( INDEX(聲母資料表, $M429, AE$5)=0, "", INDEX(聲母資料表, $M429, AE$5) ), "")</f>
        <v xml:space="preserve"> </v>
      </c>
      <c r="AF429" s="380" t="str" cm="1">
        <f t="array" ref="AF429" xml:space="preserve"> IFERROR( INDEX(韻母資料表, $N429, AF$5), "" )</f>
        <v>iu</v>
      </c>
      <c r="AG429" s="380" t="str">
        <f t="shared" si="96"/>
        <v>iu</v>
      </c>
      <c r="AI429" s="380" t="str" cm="1">
        <f t="array" ref="AI429" xml:space="preserve"> IFERROR( IF( INDEX(聲母資料表, $M429, AI$5)=0, "", INDEX(聲母資料表, $M429, AI$5) ), "")</f>
        <v/>
      </c>
      <c r="AJ429" s="380" t="str" cm="1">
        <f t="array" ref="AJ429" xml:space="preserve"> IFERROR( INDEX(韻母資料表, $N429, AJ$5), "" )</f>
        <v>iu</v>
      </c>
      <c r="AK429" s="373" t="str" cm="1">
        <f t="array" ref="AK429" xml:space="preserve"> IFERROR( INDEX(閩拚聲調符號表, $T429, $E429), "" )</f>
        <v>ū</v>
      </c>
      <c r="AL429" s="380" t="str">
        <f t="shared" si="97"/>
        <v>iū</v>
      </c>
    </row>
    <row r="430" spans="1:38">
      <c r="A430" s="333">
        <f t="shared" si="84"/>
        <v>423</v>
      </c>
      <c r="B430" s="334" t="s">
        <v>460</v>
      </c>
      <c r="C430" s="335" t="s">
        <v>324</v>
      </c>
      <c r="D430" s="335" t="s">
        <v>49</v>
      </c>
      <c r="E430" s="336">
        <v>5</v>
      </c>
      <c r="F430" s="400" t="str" cm="1">
        <f t="array" aca="1" ref="F430" ca="1" xml:space="preserve"> IF($D430="", "", $B430 &amp; " (" &amp; INDIRECT(ADDRESS( ROW(), COLUMN() + F$5 )) &amp; ") " )</f>
        <v xml:space="preserve">而 (ㄧˊ) </v>
      </c>
      <c r="G430" s="337" t="str">
        <f t="shared" si="89"/>
        <v>居五</v>
      </c>
      <c r="H430" s="394" t="str">
        <f t="shared" si="90"/>
        <v>î</v>
      </c>
      <c r="I430" s="396" t="str">
        <f t="shared" si="91"/>
        <v>î</v>
      </c>
      <c r="J430" s="381" t="str">
        <f t="shared" si="92"/>
        <v>ì</v>
      </c>
      <c r="K430" s="338" t="str">
        <f t="shared" si="93"/>
        <v>ㄧˊ</v>
      </c>
      <c r="L430" s="349"/>
      <c r="M430" s="350" t="str">
        <f t="shared" si="85"/>
        <v/>
      </c>
      <c r="N430" s="350">
        <f t="shared" si="86"/>
        <v>23</v>
      </c>
      <c r="O430" s="351" t="str" cm="1">
        <f t="array" ref="O430" xml:space="preserve"> IFERROR( INDEX(聲母資料表, $M430, O$5), "")</f>
        <v/>
      </c>
      <c r="P430" s="351" t="str" cm="1">
        <f t="array" ref="P430" xml:space="preserve"> IFERROR( INDEX(韻母資料表, $N430, P$5), "")</f>
        <v>居</v>
      </c>
      <c r="Q430" s="352">
        <f t="shared" si="87"/>
        <v>29</v>
      </c>
      <c r="R430" s="395" t="str">
        <f t="shared" si="94"/>
        <v>五</v>
      </c>
      <c r="S430" s="351" t="str" cm="1">
        <f t="array" ref="S430" xml:space="preserve"> IFERROR( INDEX(調符字母, Q430, 1), "")</f>
        <v>i</v>
      </c>
      <c r="T430" s="352">
        <f t="shared" si="88"/>
        <v>3</v>
      </c>
      <c r="U430" s="373" t="str" cm="1">
        <f t="array" ref="U430" xml:space="preserve"> IFERROR( INDEX(聲調對照表, $T430, $E430), "" )</f>
        <v>î</v>
      </c>
      <c r="W430" s="380" t="str" cm="1">
        <f t="array" ref="W430" xml:space="preserve"> IFERROR( IF( INDEX(聲母資料表, $M430, W$5)=0, "", INDEX(聲母資料表, $M430, W$5) ), "")</f>
        <v/>
      </c>
      <c r="X430" s="380" t="str" cm="1">
        <f t="array" ref="X430" xml:space="preserve"> IFERROR( INDEX(韻母資料表, $N430, X$5), "" )</f>
        <v>ㄧ</v>
      </c>
      <c r="Y430" s="380" t="str" cm="1">
        <f t="array" ref="Y430" xml:space="preserve"> IFERROR( IF($E430="", "", INDEX(方音聲調符號表, 1, $E430) ), "" )</f>
        <v>ˊ</v>
      </c>
      <c r="AA430" s="380" t="str" cm="1">
        <f t="array" ref="AA430" xml:space="preserve"> IFERROR( IF( INDEX(聲母資料表, $M430, AA$5)=0, "", INDEX(聲母資料表, $M430, AA$5) ), "")</f>
        <v/>
      </c>
      <c r="AB430" s="380" t="str" cm="1">
        <f t="array" ref="AB430" xml:space="preserve"> IFERROR( INDEX(韻母資料表, $N430, AB$5), "" )</f>
        <v>i</v>
      </c>
      <c r="AC430" s="380" t="str">
        <f t="shared" si="95"/>
        <v>î</v>
      </c>
      <c r="AE430" s="380" t="str" cm="1">
        <f t="array" ref="AE430" xml:space="preserve"> IFERROR( IF( INDEX(聲母資料表, $M430, AE$5)=0, "", INDEX(聲母資料表, $M430, AE$5) ), "")</f>
        <v/>
      </c>
      <c r="AF430" s="380" t="str" cm="1">
        <f t="array" ref="AF430" xml:space="preserve"> IFERROR( INDEX(韻母資料表, $N430, AF$5), "" )</f>
        <v>i</v>
      </c>
      <c r="AG430" s="380" t="str">
        <f t="shared" si="96"/>
        <v>î</v>
      </c>
      <c r="AI430" s="380" t="str" cm="1">
        <f t="array" ref="AI430" xml:space="preserve"> IFERROR( IF( INDEX(聲母資料表, $M430, AI$5)=0, "", INDEX(聲母資料表, $M430, AI$5) ), "")</f>
        <v/>
      </c>
      <c r="AJ430" s="380" t="str" cm="1">
        <f t="array" ref="AJ430" xml:space="preserve"> IFERROR( INDEX(韻母資料表, $N430, AJ$5), "" )</f>
        <v>i</v>
      </c>
      <c r="AK430" s="373" t="str" cm="1">
        <f t="array" ref="AK430" xml:space="preserve"> IFERROR( INDEX(閩拚聲調符號表, $T430, $E430), "" )</f>
        <v>ì</v>
      </c>
      <c r="AL430" s="380" t="str">
        <f t="shared" si="97"/>
        <v>ì</v>
      </c>
    </row>
    <row r="431" spans="1:38">
      <c r="A431" s="333">
        <f t="shared" si="84"/>
        <v>424</v>
      </c>
      <c r="B431" s="334" t="s">
        <v>452</v>
      </c>
      <c r="C431" s="335" t="s">
        <v>317</v>
      </c>
      <c r="D431" s="335" t="s">
        <v>162</v>
      </c>
      <c r="E431" s="336">
        <v>1</v>
      </c>
      <c r="F431" s="400" t="str" cm="1">
        <f t="array" aca="1" ref="F431" ca="1" xml:space="preserve"> IF($D431="", "", $B431 &amp; " (" &amp; INDIRECT(ADDRESS( ROW(), COLUMN() + F$5 )) &amp; ") " )</f>
        <v xml:space="preserve">憂 (ㄧㄨ) </v>
      </c>
      <c r="G431" s="337" t="str">
        <f t="shared" si="89"/>
        <v>丩一英</v>
      </c>
      <c r="H431" s="394" t="str">
        <f t="shared" si="90"/>
        <v>iu</v>
      </c>
      <c r="I431" s="396" t="str">
        <f t="shared" si="91"/>
        <v>iu</v>
      </c>
      <c r="J431" s="381" t="str">
        <f t="shared" si="92"/>
        <v>iū</v>
      </c>
      <c r="K431" s="338" t="str">
        <f t="shared" si="93"/>
        <v>ㄧㄨ</v>
      </c>
      <c r="L431" s="349"/>
      <c r="M431" s="350">
        <f t="shared" si="85"/>
        <v>22</v>
      </c>
      <c r="N431" s="350">
        <f t="shared" si="86"/>
        <v>51</v>
      </c>
      <c r="O431" s="351" t="str" cm="1">
        <f t="array" ref="O431" xml:space="preserve"> IFERROR( INDEX(聲母資料表, $M431, O$5), "")</f>
        <v>英</v>
      </c>
      <c r="P431" s="351" t="str" cm="1">
        <f t="array" ref="P431" xml:space="preserve"> IFERROR( INDEX(韻母資料表, $N431, P$5), "")</f>
        <v>丩</v>
      </c>
      <c r="Q431" s="352">
        <f t="shared" si="87"/>
        <v>30</v>
      </c>
      <c r="R431" s="395" t="str">
        <f t="shared" si="94"/>
        <v>一</v>
      </c>
      <c r="S431" s="351" t="str" cm="1">
        <f t="array" ref="S431" xml:space="preserve"> IFERROR( INDEX(調符字母, Q431, 1), "")</f>
        <v>u</v>
      </c>
      <c r="T431" s="352">
        <f t="shared" si="88"/>
        <v>6</v>
      </c>
      <c r="U431" s="373" t="str" cm="1">
        <f t="array" ref="U431" xml:space="preserve"> IFERROR( INDEX(聲調對照表, $T431, $E431), "" )</f>
        <v>u</v>
      </c>
      <c r="W431" s="380" t="str" cm="1">
        <f t="array" ref="W431" xml:space="preserve"> IFERROR( IF( INDEX(聲母資料表, $M431, W$5)=0, "", INDEX(聲母資料表, $M431, W$5) ), "")</f>
        <v/>
      </c>
      <c r="X431" s="380" t="str" cm="1">
        <f t="array" ref="X431" xml:space="preserve"> IFERROR( INDEX(韻母資料表, $N431, X$5), "" )</f>
        <v>ㄧㄨ</v>
      </c>
      <c r="Y431" s="380" t="str" cm="1">
        <f t="array" ref="Y431" xml:space="preserve"> IFERROR( IF($E431="", "", INDEX(方音聲調符號表, 1, $E431) ), "" )</f>
        <v/>
      </c>
      <c r="AA431" s="380" t="str" cm="1">
        <f t="array" ref="AA431" xml:space="preserve"> IFERROR( IF( INDEX(聲母資料表, $M431, AA$5)=0, "", INDEX(聲母資料表, $M431, AA$5) ), "")</f>
        <v xml:space="preserve"> </v>
      </c>
      <c r="AB431" s="380" t="str" cm="1">
        <f t="array" ref="AB431" xml:space="preserve"> IFERROR( INDEX(韻母資料表, $N431, AB$5), "" )</f>
        <v>iu</v>
      </c>
      <c r="AC431" s="380" t="str">
        <f t="shared" si="95"/>
        <v>iu</v>
      </c>
      <c r="AE431" s="380" t="str" cm="1">
        <f t="array" ref="AE431" xml:space="preserve"> IFERROR( IF( INDEX(聲母資料表, $M431, AE$5)=0, "", INDEX(聲母資料表, $M431, AE$5) ), "")</f>
        <v xml:space="preserve"> </v>
      </c>
      <c r="AF431" s="380" t="str" cm="1">
        <f t="array" ref="AF431" xml:space="preserve"> IFERROR( INDEX(韻母資料表, $N431, AF$5), "" )</f>
        <v>iu</v>
      </c>
      <c r="AG431" s="380" t="str">
        <f t="shared" si="96"/>
        <v>iu</v>
      </c>
      <c r="AI431" s="380" t="str" cm="1">
        <f t="array" ref="AI431" xml:space="preserve"> IFERROR( IF( INDEX(聲母資料表, $M431, AI$5)=0, "", INDEX(聲母資料表, $M431, AI$5) ), "")</f>
        <v/>
      </c>
      <c r="AJ431" s="380" t="str" cm="1">
        <f t="array" ref="AJ431" xml:space="preserve"> IFERROR( INDEX(韻母資料表, $N431, AJ$5), "" )</f>
        <v>iu</v>
      </c>
      <c r="AK431" s="373" t="str" cm="1">
        <f t="array" ref="AK431" xml:space="preserve"> IFERROR( INDEX(閩拚聲調符號表, $T431, $E431), "" )</f>
        <v>ū</v>
      </c>
      <c r="AL431" s="380" t="str">
        <f t="shared" si="97"/>
        <v>iū</v>
      </c>
    </row>
    <row r="432" spans="1:38">
      <c r="A432" s="333">
        <f t="shared" si="84"/>
        <v>425</v>
      </c>
      <c r="B432" s="334" t="s">
        <v>303</v>
      </c>
      <c r="C432" s="335"/>
      <c r="D432" s="335"/>
      <c r="E432" s="336"/>
      <c r="F432" s="400" t="str" cm="1">
        <f t="array" aca="1" ref="F432" ca="1" xml:space="preserve"> IF($D432="", "", $B432 &amp; " (" &amp; INDIRECT(ADDRESS( ROW(), COLUMN() + F$5 )) &amp; ") " )</f>
        <v/>
      </c>
      <c r="G432" s="337" t="str">
        <f t="shared" si="89"/>
        <v/>
      </c>
      <c r="H432" s="394" t="str">
        <f t="shared" si="90"/>
        <v/>
      </c>
      <c r="I432" s="396" t="str">
        <f t="shared" si="91"/>
        <v/>
      </c>
      <c r="J432" s="381" t="str">
        <f t="shared" si="92"/>
        <v/>
      </c>
      <c r="K432" s="338" t="str">
        <f t="shared" si="93"/>
        <v/>
      </c>
      <c r="L432" s="349"/>
      <c r="M432" s="350" t="str">
        <f t="shared" si="85"/>
        <v/>
      </c>
      <c r="N432" s="350" t="str">
        <f t="shared" si="86"/>
        <v/>
      </c>
      <c r="O432" s="351" t="str" cm="1">
        <f t="array" ref="O432" xml:space="preserve"> IFERROR( INDEX(聲母資料表, $M432, O$5), "")</f>
        <v/>
      </c>
      <c r="P432" s="351" t="str" cm="1">
        <f t="array" ref="P432" xml:space="preserve"> IFERROR( INDEX(韻母資料表, $N432, P$5), "")</f>
        <v/>
      </c>
      <c r="Q432" s="352" t="str">
        <f t="shared" si="87"/>
        <v/>
      </c>
      <c r="R432" s="395" t="str">
        <f t="shared" si="94"/>
        <v/>
      </c>
      <c r="S432" s="351" t="str" cm="1">
        <f t="array" ref="S432" xml:space="preserve"> IFERROR( INDEX(調符字母, Q432, 1), "")</f>
        <v/>
      </c>
      <c r="T432" s="352" t="str">
        <f t="shared" si="88"/>
        <v/>
      </c>
      <c r="U432" s="373" t="str" cm="1">
        <f t="array" ref="U432" xml:space="preserve"> IFERROR( INDEX(聲調對照表, $T432, $E432), "" )</f>
        <v/>
      </c>
      <c r="W432" s="380" t="str" cm="1">
        <f t="array" ref="W432" xml:space="preserve"> IFERROR( IF( INDEX(聲母資料表, $M432, W$5)=0, "", INDEX(聲母資料表, $M432, W$5) ), "")</f>
        <v/>
      </c>
      <c r="X432" s="380" t="str" cm="1">
        <f t="array" ref="X432" xml:space="preserve"> IFERROR( INDEX(韻母資料表, $N432, X$5), "" )</f>
        <v/>
      </c>
      <c r="Y432" s="380" t="str" cm="1">
        <f t="array" ref="Y432" xml:space="preserve"> IFERROR( IF($E432="", "", INDEX(方音聲調符號表, 1, $E432) ), "" )</f>
        <v/>
      </c>
      <c r="AA432" s="380" t="str" cm="1">
        <f t="array" ref="AA432" xml:space="preserve"> IFERROR( IF( INDEX(聲母資料表, $M432, AA$5)=0, "", INDEX(聲母資料表, $M432, AA$5) ), "")</f>
        <v/>
      </c>
      <c r="AB432" s="380" t="str" cm="1">
        <f t="array" ref="AB432" xml:space="preserve"> IFERROR( INDEX(韻母資料表, $N432, AB$5), "" )</f>
        <v/>
      </c>
      <c r="AC432" s="380" t="str">
        <f t="shared" si="95"/>
        <v/>
      </c>
      <c r="AE432" s="380" t="str" cm="1">
        <f t="array" ref="AE432" xml:space="preserve"> IFERROR( IF( INDEX(聲母資料表, $M432, AE$5)=0, "", INDEX(聲母資料表, $M432, AE$5) ), "")</f>
        <v/>
      </c>
      <c r="AF432" s="380" t="str" cm="1">
        <f t="array" ref="AF432" xml:space="preserve"> IFERROR( INDEX(韻母資料表, $N432, AF$5), "" )</f>
        <v/>
      </c>
      <c r="AG432" s="380" t="str">
        <f t="shared" si="96"/>
        <v/>
      </c>
      <c r="AI432" s="380" t="str" cm="1">
        <f t="array" ref="AI432" xml:space="preserve"> IFERROR( IF( INDEX(聲母資料表, $M432, AI$5)=0, "", INDEX(聲母資料表, $M432, AI$5) ), "")</f>
        <v/>
      </c>
      <c r="AJ432" s="380" t="str" cm="1">
        <f t="array" ref="AJ432" xml:space="preserve"> IFERROR( INDEX(韻母資料表, $N432, AJ$5), "" )</f>
        <v/>
      </c>
      <c r="AK432" s="373" t="str" cm="1">
        <f t="array" ref="AK432" xml:space="preserve"> IFERROR( INDEX(閩拚聲調符號表, $T432, $E432), "" )</f>
        <v/>
      </c>
      <c r="AL432" s="380" t="str">
        <f t="shared" si="97"/>
        <v/>
      </c>
    </row>
    <row r="433" spans="1:38">
      <c r="A433" s="333">
        <f t="shared" si="84"/>
        <v>426</v>
      </c>
      <c r="B433" s="334" t="s">
        <v>540</v>
      </c>
      <c r="C433" s="335" t="s">
        <v>326</v>
      </c>
      <c r="D433" s="335" t="s">
        <v>86</v>
      </c>
      <c r="E433" s="336">
        <v>7</v>
      </c>
      <c r="F433" s="400" t="str" cm="1">
        <f t="array" aca="1" ref="F433" ca="1" xml:space="preserve"> IF($D433="", "", $B433 &amp; " (" &amp; INDIRECT(ADDRESS( ROW(), COLUMN() + F$5 )) &amp; ") " )</f>
        <v xml:space="preserve">後 (ㄏㆦ˫) </v>
      </c>
      <c r="G433" s="337" t="str">
        <f t="shared" si="89"/>
        <v>沽七喜</v>
      </c>
      <c r="H433" s="394" t="str">
        <f t="shared" si="90"/>
        <v>ho͘</v>
      </c>
      <c r="I433" s="396" t="str">
        <f t="shared" si="91"/>
        <v>hōo</v>
      </c>
      <c r="J433" s="381" t="str">
        <f t="shared" si="92"/>
        <v>hōo</v>
      </c>
      <c r="K433" s="338" t="str">
        <f t="shared" si="93"/>
        <v>ㄏㆦ˫</v>
      </c>
      <c r="L433" s="349"/>
      <c r="M433" s="350">
        <f t="shared" si="85"/>
        <v>21</v>
      </c>
      <c r="N433" s="350">
        <f t="shared" si="86"/>
        <v>59</v>
      </c>
      <c r="O433" s="351" t="str" cm="1">
        <f t="array" ref="O433" xml:space="preserve"> IFERROR( INDEX(聲母資料表, $M433, O$5), "")</f>
        <v>喜</v>
      </c>
      <c r="P433" s="351" t="str" cm="1">
        <f t="array" ref="P433" xml:space="preserve"> IFERROR( INDEX(韻母資料表, $N433, P$5), "")</f>
        <v>沽</v>
      </c>
      <c r="Q433" s="352">
        <f t="shared" si="87"/>
        <v>11</v>
      </c>
      <c r="R433" s="395" t="str">
        <f t="shared" si="94"/>
        <v>七</v>
      </c>
      <c r="S433" s="351" t="str" cm="1">
        <f t="array" ref="S433" xml:space="preserve"> IFERROR( INDEX(調符字母, Q433, 1), "")</f>
        <v>oo</v>
      </c>
      <c r="T433" s="352">
        <f t="shared" si="88"/>
        <v>5</v>
      </c>
      <c r="U433" s="373" t="str" cm="1">
        <f t="array" ref="U433" xml:space="preserve"> IFERROR( INDEX(聲調對照表, $T433, $E433), "" )</f>
        <v>ōo</v>
      </c>
      <c r="W433" s="380" t="str" cm="1">
        <f t="array" ref="W433" xml:space="preserve"> IFERROR( IF( INDEX(聲母資料表, $M433, W$5)=0, "", INDEX(聲母資料表, $M433, W$5) ), "")</f>
        <v>ㄏ</v>
      </c>
      <c r="X433" s="380" t="str" cm="1">
        <f t="array" ref="X433" xml:space="preserve"> IFERROR( INDEX(韻母資料表, $N433, X$5), "" )</f>
        <v>ㆦ</v>
      </c>
      <c r="Y433" s="380" t="str" cm="1">
        <f t="array" ref="Y433" xml:space="preserve"> IFERROR( IF($E433="", "", INDEX(方音聲調符號表, 1, $E433) ), "" )</f>
        <v>˫</v>
      </c>
      <c r="AA433" s="380" t="str" cm="1">
        <f t="array" ref="AA433" xml:space="preserve"> IFERROR( IF( INDEX(聲母資料表, $M433, AA$5)=0, "", INDEX(聲母資料表, $M433, AA$5) ), "")</f>
        <v>h</v>
      </c>
      <c r="AB433" s="380" t="str" cm="1">
        <f t="array" ref="AB433" xml:space="preserve"> IFERROR( INDEX(韻母資料表, $N433, AB$5), "" )</f>
        <v>oo</v>
      </c>
      <c r="AC433" s="380" t="str">
        <f t="shared" si="95"/>
        <v>ōo</v>
      </c>
      <c r="AE433" s="380" t="str" cm="1">
        <f t="array" ref="AE433" xml:space="preserve"> IFERROR( IF( INDEX(聲母資料表, $M433, AE$5)=0, "", INDEX(聲母資料表, $M433, AE$5) ), "")</f>
        <v>h</v>
      </c>
      <c r="AF433" s="380" t="str" cm="1">
        <f t="array" ref="AF433" xml:space="preserve"> IFERROR( INDEX(韻母資料表, $N433, AF$5), "" )</f>
        <v>o͘</v>
      </c>
      <c r="AG433" s="380" t="str">
        <f t="shared" si="96"/>
        <v>o͘</v>
      </c>
      <c r="AI433" s="380" t="str" cm="1">
        <f t="array" ref="AI433" xml:space="preserve"> IFERROR( IF( INDEX(聲母資料表, $M433, AI$5)=0, "", INDEX(聲母資料表, $M433, AI$5) ), "")</f>
        <v>h</v>
      </c>
      <c r="AJ433" s="380" t="str" cm="1">
        <f t="array" ref="AJ433" xml:space="preserve"> IFERROR( INDEX(韻母資料表, $N433, AJ$5), "" )</f>
        <v>oo</v>
      </c>
      <c r="AK433" s="373" t="str" cm="1">
        <f t="array" ref="AK433" xml:space="preserve"> IFERROR( INDEX(閩拚聲調符號表, $T433, $E433), "" )</f>
        <v>ōo</v>
      </c>
      <c r="AL433" s="380" t="str">
        <f t="shared" si="97"/>
        <v>ōo</v>
      </c>
    </row>
    <row r="434" spans="1:38">
      <c r="A434" s="333">
        <f t="shared" si="84"/>
        <v>427</v>
      </c>
      <c r="B434" s="334" t="s">
        <v>469</v>
      </c>
      <c r="C434" s="335" t="s">
        <v>322</v>
      </c>
      <c r="D434" s="335" t="s">
        <v>41</v>
      </c>
      <c r="E434" s="336">
        <v>1</v>
      </c>
      <c r="F434" s="400" t="str" cm="1">
        <f t="array" aca="1" ref="F434" ca="1" xml:space="preserve"> IF($D434="", "", $B434 &amp; " (" &amp; INDIRECT(ADDRESS( ROW(), COLUMN() + F$5 )) &amp; ") " )</f>
        <v xml:space="preserve">天 (ㄧㄢ) </v>
      </c>
      <c r="G434" s="337" t="str">
        <f t="shared" si="89"/>
        <v>堅一</v>
      </c>
      <c r="H434" s="394" t="str">
        <f t="shared" si="90"/>
        <v>ian</v>
      </c>
      <c r="I434" s="396" t="str">
        <f t="shared" si="91"/>
        <v>ian</v>
      </c>
      <c r="J434" s="381" t="str">
        <f t="shared" si="92"/>
        <v>iān</v>
      </c>
      <c r="K434" s="338" t="str">
        <f t="shared" si="93"/>
        <v>ㄧㄢ</v>
      </c>
      <c r="L434" s="349"/>
      <c r="M434" s="350" t="str">
        <f t="shared" si="85"/>
        <v/>
      </c>
      <c r="N434" s="350">
        <f t="shared" si="86"/>
        <v>31</v>
      </c>
      <c r="O434" s="351" t="str" cm="1">
        <f t="array" ref="O434" xml:space="preserve"> IFERROR( INDEX(聲母資料表, $M434, O$5), "")</f>
        <v/>
      </c>
      <c r="P434" s="351" t="str" cm="1">
        <f t="array" ref="P434" xml:space="preserve"> IFERROR( INDEX(韻母資料表, $N434, P$5), "")</f>
        <v>堅</v>
      </c>
      <c r="Q434" s="352">
        <f t="shared" si="87"/>
        <v>2</v>
      </c>
      <c r="R434" s="395" t="str">
        <f t="shared" si="94"/>
        <v>一</v>
      </c>
      <c r="S434" s="351" t="str" cm="1">
        <f t="array" ref="S434" xml:space="preserve"> IFERROR( INDEX(調符字母, Q434, 1), "")</f>
        <v>a</v>
      </c>
      <c r="T434" s="352">
        <f t="shared" si="88"/>
        <v>1</v>
      </c>
      <c r="U434" s="373" t="str" cm="1">
        <f t="array" ref="U434" xml:space="preserve"> IFERROR( INDEX(聲調對照表, $T434, $E434), "" )</f>
        <v>a</v>
      </c>
      <c r="W434" s="380" t="str" cm="1">
        <f t="array" ref="W434" xml:space="preserve"> IFERROR( IF( INDEX(聲母資料表, $M434, W$5)=0, "", INDEX(聲母資料表, $M434, W$5) ), "")</f>
        <v/>
      </c>
      <c r="X434" s="380" t="str" cm="1">
        <f t="array" ref="X434" xml:space="preserve"> IFERROR( INDEX(韻母資料表, $N434, X$5), "" )</f>
        <v>ㄧㄢ</v>
      </c>
      <c r="Y434" s="380" t="str" cm="1">
        <f t="array" ref="Y434" xml:space="preserve"> IFERROR( IF($E434="", "", INDEX(方音聲調符號表, 1, $E434) ), "" )</f>
        <v/>
      </c>
      <c r="AA434" s="380" t="str" cm="1">
        <f t="array" ref="AA434" xml:space="preserve"> IFERROR( IF( INDEX(聲母資料表, $M434, AA$5)=0, "", INDEX(聲母資料表, $M434, AA$5) ), "")</f>
        <v/>
      </c>
      <c r="AB434" s="380" t="str" cm="1">
        <f t="array" ref="AB434" xml:space="preserve"> IFERROR( INDEX(韻母資料表, $N434, AB$5), "" )</f>
        <v>ian</v>
      </c>
      <c r="AC434" s="380" t="str">
        <f t="shared" si="95"/>
        <v>ian</v>
      </c>
      <c r="AE434" s="380" t="str" cm="1">
        <f t="array" ref="AE434" xml:space="preserve"> IFERROR( IF( INDEX(聲母資料表, $M434, AE$5)=0, "", INDEX(聲母資料表, $M434, AE$5) ), "")</f>
        <v/>
      </c>
      <c r="AF434" s="380" t="str" cm="1">
        <f t="array" ref="AF434" xml:space="preserve"> IFERROR( INDEX(韻母資料表, $N434, AF$5), "" )</f>
        <v>ian</v>
      </c>
      <c r="AG434" s="380" t="str">
        <f t="shared" si="96"/>
        <v>ian</v>
      </c>
      <c r="AI434" s="380" t="str" cm="1">
        <f t="array" ref="AI434" xml:space="preserve"> IFERROR( IF( INDEX(聲母資料表, $M434, AI$5)=0, "", INDEX(聲母資料表, $M434, AI$5) ), "")</f>
        <v/>
      </c>
      <c r="AJ434" s="380" t="str" cm="1">
        <f t="array" ref="AJ434" xml:space="preserve"> IFERROR( INDEX(韻母資料表, $N434, AJ$5), "" )</f>
        <v>ian</v>
      </c>
      <c r="AK434" s="373" t="str" cm="1">
        <f t="array" ref="AK434" xml:space="preserve"> IFERROR( INDEX(閩拚聲調符號表, $T434, $E434), "" )</f>
        <v>ā</v>
      </c>
      <c r="AL434" s="380" t="str">
        <f t="shared" si="97"/>
        <v>iān</v>
      </c>
    </row>
    <row r="435" spans="1:38">
      <c r="A435" s="333">
        <f t="shared" si="84"/>
        <v>428</v>
      </c>
      <c r="B435" s="334" t="s">
        <v>468</v>
      </c>
      <c r="C435" s="335" t="s">
        <v>326</v>
      </c>
      <c r="D435" s="335" t="s">
        <v>126</v>
      </c>
      <c r="E435" s="336">
        <v>7</v>
      </c>
      <c r="F435" s="400" t="str" cm="1">
        <f t="array" aca="1" ref="F435" ca="1" xml:space="preserve"> IF($D435="", "", $B435 &amp; " (" &amp; INDIRECT(ADDRESS( ROW(), COLUMN() + F$5 )) &amp; ") " )</f>
        <v xml:space="preserve">下 (ㄏㄝ˫) </v>
      </c>
      <c r="G435" s="337" t="str">
        <f t="shared" si="89"/>
        <v>嘉七喜</v>
      </c>
      <c r="H435" s="394" t="str">
        <f t="shared" si="90"/>
        <v>hēē</v>
      </c>
      <c r="I435" s="396" t="str">
        <f t="shared" si="91"/>
        <v>hēē</v>
      </c>
      <c r="J435" s="381" t="str">
        <f t="shared" si="92"/>
        <v>hēē</v>
      </c>
      <c r="K435" s="338" t="str">
        <f t="shared" si="93"/>
        <v>ㄏㄝ˫</v>
      </c>
      <c r="L435" s="349"/>
      <c r="M435" s="350">
        <f t="shared" si="85"/>
        <v>21</v>
      </c>
      <c r="N435" s="350">
        <f t="shared" si="86"/>
        <v>20</v>
      </c>
      <c r="O435" s="351" t="str" cm="1">
        <f t="array" ref="O435" xml:space="preserve"> IFERROR( INDEX(聲母資料表, $M435, O$5), "")</f>
        <v>喜</v>
      </c>
      <c r="P435" s="351" t="str" cm="1">
        <f t="array" ref="P435" xml:space="preserve"> IFERROR( INDEX(韻母資料表, $N435, P$5), "")</f>
        <v>嘉</v>
      </c>
      <c r="Q435" s="352">
        <f t="shared" si="87"/>
        <v>5</v>
      </c>
      <c r="R435" s="395" t="str">
        <f t="shared" si="94"/>
        <v>七</v>
      </c>
      <c r="S435" s="351" t="str" cm="1">
        <f t="array" ref="S435" xml:space="preserve"> IFERROR( INDEX(調符字母, Q435, 1), "")</f>
        <v>e</v>
      </c>
      <c r="T435" s="352">
        <f t="shared" si="88"/>
        <v>2</v>
      </c>
      <c r="U435" s="373" t="str" cm="1">
        <f t="array" ref="U435" xml:space="preserve"> IFERROR( INDEX(聲調對照表, $T435, $E435), "" )</f>
        <v>ē</v>
      </c>
      <c r="W435" s="380" t="str" cm="1">
        <f t="array" ref="W435" xml:space="preserve"> IFERROR( IF( INDEX(聲母資料表, $M435, W$5)=0, "", INDEX(聲母資料表, $M435, W$5) ), "")</f>
        <v>ㄏ</v>
      </c>
      <c r="X435" s="380" t="str" cm="1">
        <f t="array" ref="X435" xml:space="preserve"> IFERROR( INDEX(韻母資料表, $N435, X$5), "" )</f>
        <v>ㄝ</v>
      </c>
      <c r="Y435" s="380" t="str" cm="1">
        <f t="array" ref="Y435" xml:space="preserve"> IFERROR( IF($E435="", "", INDEX(方音聲調符號表, 1, $E435) ), "" )</f>
        <v>˫</v>
      </c>
      <c r="AA435" s="380" t="str" cm="1">
        <f t="array" ref="AA435" xml:space="preserve"> IFERROR( IF( INDEX(聲母資料表, $M435, AA$5)=0, "", INDEX(聲母資料表, $M435, AA$5) ), "")</f>
        <v>h</v>
      </c>
      <c r="AB435" s="380" t="str" cm="1">
        <f t="array" ref="AB435" xml:space="preserve"> IFERROR( INDEX(韻母資料表, $N435, AB$5), "" )</f>
        <v>ee</v>
      </c>
      <c r="AC435" s="380" t="str">
        <f t="shared" si="95"/>
        <v>ēē</v>
      </c>
      <c r="AE435" s="380" t="str" cm="1">
        <f t="array" ref="AE435" xml:space="preserve"> IFERROR( IF( INDEX(聲母資料表, $M435, AE$5)=0, "", INDEX(聲母資料表, $M435, AE$5) ), "")</f>
        <v>h</v>
      </c>
      <c r="AF435" s="380" t="str" cm="1">
        <f t="array" ref="AF435" xml:space="preserve"> IFERROR( INDEX(韻母資料表, $N435, AF$5), "" )</f>
        <v>ee</v>
      </c>
      <c r="AG435" s="380" t="str">
        <f t="shared" si="96"/>
        <v>ēē</v>
      </c>
      <c r="AI435" s="380" t="str" cm="1">
        <f t="array" ref="AI435" xml:space="preserve"> IFERROR( IF( INDEX(聲母資料表, $M435, AI$5)=0, "", INDEX(聲母資料表, $M435, AI$5) ), "")</f>
        <v>h</v>
      </c>
      <c r="AJ435" s="380" t="str" cm="1">
        <f t="array" ref="AJ435" xml:space="preserve"> IFERROR( INDEX(韻母資料表, $N435, AJ$5), "" )</f>
        <v>ee</v>
      </c>
      <c r="AK435" s="373" t="str" cm="1">
        <f t="array" ref="AK435" xml:space="preserve"> IFERROR( INDEX(閩拚聲調符號表, $T435, $E435), "" )</f>
        <v>ē</v>
      </c>
      <c r="AL435" s="380" t="str">
        <f t="shared" si="97"/>
        <v>ēē</v>
      </c>
    </row>
    <row r="436" spans="1:38">
      <c r="A436" s="333">
        <f t="shared" si="84"/>
        <v>429</v>
      </c>
      <c r="B436" s="334" t="s">
        <v>351</v>
      </c>
      <c r="C436" s="335" t="s">
        <v>307</v>
      </c>
      <c r="D436" s="335" t="s">
        <v>49</v>
      </c>
      <c r="E436" s="336">
        <v>1</v>
      </c>
      <c r="F436" s="400" t="str" cm="1">
        <f t="array" aca="1" ref="F436" ca="1" xml:space="preserve"> IF($D436="", "", $B436 &amp; " (" &amp; INDIRECT(ADDRESS( ROW(), COLUMN() + F$5 )) &amp; ") " )</f>
        <v xml:space="preserve">之 (ㄧ) </v>
      </c>
      <c r="G436" s="337" t="str">
        <f t="shared" si="89"/>
        <v>居一</v>
      </c>
      <c r="H436" s="394" t="str">
        <f t="shared" si="90"/>
        <v>i</v>
      </c>
      <c r="I436" s="396" t="str">
        <f t="shared" si="91"/>
        <v>i</v>
      </c>
      <c r="J436" s="381" t="str">
        <f t="shared" si="92"/>
        <v>ī</v>
      </c>
      <c r="K436" s="338" t="str">
        <f t="shared" si="93"/>
        <v>ㄧ</v>
      </c>
      <c r="L436" s="349"/>
      <c r="M436" s="350" t="str">
        <f t="shared" si="85"/>
        <v/>
      </c>
      <c r="N436" s="350">
        <f t="shared" si="86"/>
        <v>23</v>
      </c>
      <c r="O436" s="351" t="str" cm="1">
        <f t="array" ref="O436" xml:space="preserve"> IFERROR( INDEX(聲母資料表, $M436, O$5), "")</f>
        <v/>
      </c>
      <c r="P436" s="351" t="str" cm="1">
        <f t="array" ref="P436" xml:space="preserve"> IFERROR( INDEX(韻母資料表, $N436, P$5), "")</f>
        <v>居</v>
      </c>
      <c r="Q436" s="352">
        <f t="shared" si="87"/>
        <v>29</v>
      </c>
      <c r="R436" s="395" t="str">
        <f t="shared" si="94"/>
        <v>一</v>
      </c>
      <c r="S436" s="351" t="str" cm="1">
        <f t="array" ref="S436" xml:space="preserve"> IFERROR( INDEX(調符字母, Q436, 1), "")</f>
        <v>i</v>
      </c>
      <c r="T436" s="352">
        <f t="shared" si="88"/>
        <v>3</v>
      </c>
      <c r="U436" s="373" t="str" cm="1">
        <f t="array" ref="U436" xml:space="preserve"> IFERROR( INDEX(聲調對照表, $T436, $E436), "" )</f>
        <v>i</v>
      </c>
      <c r="W436" s="380" t="str" cm="1">
        <f t="array" ref="W436" xml:space="preserve"> IFERROR( IF( INDEX(聲母資料表, $M436, W$5)=0, "", INDEX(聲母資料表, $M436, W$5) ), "")</f>
        <v/>
      </c>
      <c r="X436" s="380" t="str" cm="1">
        <f t="array" ref="X436" xml:space="preserve"> IFERROR( INDEX(韻母資料表, $N436, X$5), "" )</f>
        <v>ㄧ</v>
      </c>
      <c r="Y436" s="380" t="str" cm="1">
        <f t="array" ref="Y436" xml:space="preserve"> IFERROR( IF($E436="", "", INDEX(方音聲調符號表, 1, $E436) ), "" )</f>
        <v/>
      </c>
      <c r="AA436" s="380" t="str" cm="1">
        <f t="array" ref="AA436" xml:space="preserve"> IFERROR( IF( INDEX(聲母資料表, $M436, AA$5)=0, "", INDEX(聲母資料表, $M436, AA$5) ), "")</f>
        <v/>
      </c>
      <c r="AB436" s="380" t="str" cm="1">
        <f t="array" ref="AB436" xml:space="preserve"> IFERROR( INDEX(韻母資料表, $N436, AB$5), "" )</f>
        <v>i</v>
      </c>
      <c r="AC436" s="380" t="str">
        <f t="shared" si="95"/>
        <v>i</v>
      </c>
      <c r="AE436" s="380" t="str" cm="1">
        <f t="array" ref="AE436" xml:space="preserve"> IFERROR( IF( INDEX(聲母資料表, $M436, AE$5)=0, "", INDEX(聲母資料表, $M436, AE$5) ), "")</f>
        <v/>
      </c>
      <c r="AF436" s="380" t="str" cm="1">
        <f t="array" ref="AF436" xml:space="preserve"> IFERROR( INDEX(韻母資料表, $N436, AF$5), "" )</f>
        <v>i</v>
      </c>
      <c r="AG436" s="380" t="str">
        <f t="shared" si="96"/>
        <v>i</v>
      </c>
      <c r="AI436" s="380" t="str" cm="1">
        <f t="array" ref="AI436" xml:space="preserve"> IFERROR( IF( INDEX(聲母資料表, $M436, AI$5)=0, "", INDEX(聲母資料表, $M436, AI$5) ), "")</f>
        <v/>
      </c>
      <c r="AJ436" s="380" t="str" cm="1">
        <f t="array" ref="AJ436" xml:space="preserve"> IFERROR( INDEX(韻母資料表, $N436, AJ$5), "" )</f>
        <v>i</v>
      </c>
      <c r="AK436" s="373" t="str" cm="1">
        <f t="array" ref="AK436" xml:space="preserve"> IFERROR( INDEX(閩拚聲調符號表, $T436, $E436), "" )</f>
        <v>ī</v>
      </c>
      <c r="AL436" s="380" t="str">
        <f t="shared" si="97"/>
        <v>ī</v>
      </c>
    </row>
    <row r="437" spans="1:38">
      <c r="A437" s="333">
        <f t="shared" si="84"/>
        <v>430</v>
      </c>
      <c r="B437" s="334" t="s">
        <v>500</v>
      </c>
      <c r="C437" s="335" t="s">
        <v>292</v>
      </c>
      <c r="D437" s="335" t="s">
        <v>68</v>
      </c>
      <c r="E437" s="336">
        <v>8</v>
      </c>
      <c r="F437" s="400" t="str" cm="1">
        <f t="array" aca="1" ref="F437" ca="1" xml:space="preserve"> IF($D437="", "", $B437 &amp; " (" &amp; INDIRECT(ADDRESS( ROW(), COLUMN() + F$5 )) &amp; ") " )</f>
        <v xml:space="preserve">樂 (ㄌㆦㆻ˙) </v>
      </c>
      <c r="G437" s="337" t="str">
        <f t="shared" si="89"/>
        <v>公八柳</v>
      </c>
      <c r="H437" s="394" t="str">
        <f t="shared" si="90"/>
        <v>lo̍k</v>
      </c>
      <c r="I437" s="396" t="str">
        <f t="shared" si="91"/>
        <v>lo̍k</v>
      </c>
      <c r="J437" s="381" t="str">
        <f t="shared" si="92"/>
        <v>lók</v>
      </c>
      <c r="K437" s="338" t="str">
        <f t="shared" si="93"/>
        <v>ㄌㆦㆻ˙</v>
      </c>
      <c r="L437" s="349"/>
      <c r="M437" s="350">
        <f t="shared" si="85"/>
        <v>8</v>
      </c>
      <c r="N437" s="350">
        <f t="shared" si="86"/>
        <v>64</v>
      </c>
      <c r="O437" s="351" t="str" cm="1">
        <f t="array" ref="O437" xml:space="preserve"> IFERROR( INDEX(聲母資料表, $M437, O$5), "")</f>
        <v>柳</v>
      </c>
      <c r="P437" s="351" t="str" cm="1">
        <f t="array" ref="P437" xml:space="preserve"> IFERROR( INDEX(韻母資料表, $N437, P$5), "")</f>
        <v>公</v>
      </c>
      <c r="Q437" s="352">
        <f t="shared" si="87"/>
        <v>7</v>
      </c>
      <c r="R437" s="395" t="str">
        <f t="shared" si="94"/>
        <v>八</v>
      </c>
      <c r="S437" s="351" t="str" cm="1">
        <f t="array" ref="S437" xml:space="preserve"> IFERROR( INDEX(調符字母, Q437, 1), "")</f>
        <v>o</v>
      </c>
      <c r="T437" s="352">
        <f t="shared" si="88"/>
        <v>4</v>
      </c>
      <c r="U437" s="373" t="str" cm="1">
        <f t="array" ref="U437" xml:space="preserve"> IFERROR( INDEX(聲調對照表, $T437, $E437), "" )</f>
        <v>o̍</v>
      </c>
      <c r="W437" s="380" t="str" cm="1">
        <f t="array" ref="W437" xml:space="preserve"> IFERROR( IF( INDEX(聲母資料表, $M437, W$5)=0, "", INDEX(聲母資料表, $M437, W$5) ), "")</f>
        <v>ㄌ</v>
      </c>
      <c r="X437" s="380" t="str" cm="1">
        <f t="array" ref="X437" xml:space="preserve"> IFERROR( INDEX(韻母資料表, $N437, X$5), "" )</f>
        <v>ㆦㆻ</v>
      </c>
      <c r="Y437" s="380" t="str" cm="1">
        <f t="array" ref="Y437" xml:space="preserve"> IFERROR( IF($E437="", "", INDEX(方音聲調符號表, 1, $E437) ), "" )</f>
        <v>˙</v>
      </c>
      <c r="AA437" s="380" t="str" cm="1">
        <f t="array" ref="AA437" xml:space="preserve"> IFERROR( IF( INDEX(聲母資料表, $M437, AA$5)=0, "", INDEX(聲母資料表, $M437, AA$5) ), "")</f>
        <v>l</v>
      </c>
      <c r="AB437" s="380" t="str" cm="1">
        <f t="array" ref="AB437" xml:space="preserve"> IFERROR( INDEX(韻母資料表, $N437, AB$5), "" )</f>
        <v>ok</v>
      </c>
      <c r="AC437" s="380" t="str">
        <f t="shared" si="95"/>
        <v>o̍k</v>
      </c>
      <c r="AE437" s="380" t="str" cm="1">
        <f t="array" ref="AE437" xml:space="preserve"> IFERROR( IF( INDEX(聲母資料表, $M437, AE$5)=0, "", INDEX(聲母資料表, $M437, AE$5) ), "")</f>
        <v>l</v>
      </c>
      <c r="AF437" s="380" t="str" cm="1">
        <f t="array" ref="AF437" xml:space="preserve"> IFERROR( INDEX(韻母資料表, $N437, AF$5), "" )</f>
        <v>ok</v>
      </c>
      <c r="AG437" s="380" t="str">
        <f t="shared" si="96"/>
        <v>o̍k</v>
      </c>
      <c r="AI437" s="380" t="str" cm="1">
        <f t="array" ref="AI437" xml:space="preserve"> IFERROR( IF( INDEX(聲母資料表, $M437, AI$5)=0, "", INDEX(聲母資料表, $M437, AI$5) ), "")</f>
        <v>l</v>
      </c>
      <c r="AJ437" s="380" t="str" cm="1">
        <f t="array" ref="AJ437" xml:space="preserve"> IFERROR( INDEX(韻母資料表, $N437, AJ$5), "" )</f>
        <v>ok</v>
      </c>
      <c r="AK437" s="373" t="str" cm="1">
        <f t="array" ref="AK437" xml:space="preserve"> IFERROR( INDEX(閩拚聲調符號表, $T437, $E437), "" )</f>
        <v>ó</v>
      </c>
      <c r="AL437" s="380" t="str">
        <f t="shared" si="97"/>
        <v>ók</v>
      </c>
    </row>
    <row r="438" spans="1:38">
      <c r="A438" s="333">
        <f t="shared" si="84"/>
        <v>431</v>
      </c>
      <c r="B438" s="334" t="s">
        <v>460</v>
      </c>
      <c r="C438" s="335" t="s">
        <v>324</v>
      </c>
      <c r="D438" s="335" t="s">
        <v>49</v>
      </c>
      <c r="E438" s="336">
        <v>5</v>
      </c>
      <c r="F438" s="400" t="str" cm="1">
        <f t="array" aca="1" ref="F438" ca="1" xml:space="preserve"> IF($D438="", "", $B438 &amp; " (" &amp; INDIRECT(ADDRESS( ROW(), COLUMN() + F$5 )) &amp; ") " )</f>
        <v xml:space="preserve">而 (ㄧˊ) </v>
      </c>
      <c r="G438" s="337" t="str">
        <f t="shared" si="89"/>
        <v>居五</v>
      </c>
      <c r="H438" s="394" t="str">
        <f t="shared" si="90"/>
        <v>î</v>
      </c>
      <c r="I438" s="396" t="str">
        <f t="shared" si="91"/>
        <v>î</v>
      </c>
      <c r="J438" s="381" t="str">
        <f t="shared" si="92"/>
        <v>ì</v>
      </c>
      <c r="K438" s="338" t="str">
        <f t="shared" si="93"/>
        <v>ㄧˊ</v>
      </c>
      <c r="L438" s="349"/>
      <c r="M438" s="350" t="str">
        <f t="shared" si="85"/>
        <v/>
      </c>
      <c r="N438" s="350">
        <f t="shared" si="86"/>
        <v>23</v>
      </c>
      <c r="O438" s="351" t="str" cm="1">
        <f t="array" ref="O438" xml:space="preserve"> IFERROR( INDEX(聲母資料表, $M438, O$5), "")</f>
        <v/>
      </c>
      <c r="P438" s="351" t="str" cm="1">
        <f t="array" ref="P438" xml:space="preserve"> IFERROR( INDEX(韻母資料表, $N438, P$5), "")</f>
        <v>居</v>
      </c>
      <c r="Q438" s="352">
        <f t="shared" si="87"/>
        <v>29</v>
      </c>
      <c r="R438" s="395" t="str">
        <f t="shared" si="94"/>
        <v>五</v>
      </c>
      <c r="S438" s="351" t="str" cm="1">
        <f t="array" ref="S438" xml:space="preserve"> IFERROR( INDEX(調符字母, Q438, 1), "")</f>
        <v>i</v>
      </c>
      <c r="T438" s="352">
        <f t="shared" si="88"/>
        <v>3</v>
      </c>
      <c r="U438" s="373" t="str" cm="1">
        <f t="array" ref="U438" xml:space="preserve"> IFERROR( INDEX(聲調對照表, $T438, $E438), "" )</f>
        <v>î</v>
      </c>
      <c r="W438" s="380" t="str" cm="1">
        <f t="array" ref="W438" xml:space="preserve"> IFERROR( IF( INDEX(聲母資料表, $M438, W$5)=0, "", INDEX(聲母資料表, $M438, W$5) ), "")</f>
        <v/>
      </c>
      <c r="X438" s="380" t="str" cm="1">
        <f t="array" ref="X438" xml:space="preserve"> IFERROR( INDEX(韻母資料表, $N438, X$5), "" )</f>
        <v>ㄧ</v>
      </c>
      <c r="Y438" s="380" t="str" cm="1">
        <f t="array" ref="Y438" xml:space="preserve"> IFERROR( IF($E438="", "", INDEX(方音聲調符號表, 1, $E438) ), "" )</f>
        <v>ˊ</v>
      </c>
      <c r="AA438" s="380" t="str" cm="1">
        <f t="array" ref="AA438" xml:space="preserve"> IFERROR( IF( INDEX(聲母資料表, $M438, AA$5)=0, "", INDEX(聲母資料表, $M438, AA$5) ), "")</f>
        <v/>
      </c>
      <c r="AB438" s="380" t="str" cm="1">
        <f t="array" ref="AB438" xml:space="preserve"> IFERROR( INDEX(韻母資料表, $N438, AB$5), "" )</f>
        <v>i</v>
      </c>
      <c r="AC438" s="380" t="str">
        <f t="shared" si="95"/>
        <v>î</v>
      </c>
      <c r="AE438" s="380" t="str" cm="1">
        <f t="array" ref="AE438" xml:space="preserve"> IFERROR( IF( INDEX(聲母資料表, $M438, AE$5)=0, "", INDEX(聲母資料表, $M438, AE$5) ), "")</f>
        <v/>
      </c>
      <c r="AF438" s="380" t="str" cm="1">
        <f t="array" ref="AF438" xml:space="preserve"> IFERROR( INDEX(韻母資料表, $N438, AF$5), "" )</f>
        <v>i</v>
      </c>
      <c r="AG438" s="380" t="str">
        <f t="shared" si="96"/>
        <v>î</v>
      </c>
      <c r="AI438" s="380" t="str" cm="1">
        <f t="array" ref="AI438" xml:space="preserve"> IFERROR( IF( INDEX(聲母資料表, $M438, AI$5)=0, "", INDEX(聲母資料表, $M438, AI$5) ), "")</f>
        <v/>
      </c>
      <c r="AJ438" s="380" t="str" cm="1">
        <f t="array" ref="AJ438" xml:space="preserve"> IFERROR( INDEX(韻母資料表, $N438, AJ$5), "" )</f>
        <v>i</v>
      </c>
      <c r="AK438" s="373" t="str" cm="1">
        <f t="array" ref="AK438" xml:space="preserve"> IFERROR( INDEX(閩拚聲調符號表, $T438, $E438), "" )</f>
        <v>ì</v>
      </c>
      <c r="AL438" s="380" t="str">
        <f t="shared" si="97"/>
        <v>ì</v>
      </c>
    </row>
    <row r="439" spans="1:38">
      <c r="A439" s="333">
        <f t="shared" si="84"/>
        <v>432</v>
      </c>
      <c r="B439" s="334" t="s">
        <v>500</v>
      </c>
      <c r="C439" s="335" t="s">
        <v>292</v>
      </c>
      <c r="D439" s="335" t="s">
        <v>68</v>
      </c>
      <c r="E439" s="336">
        <v>8</v>
      </c>
      <c r="F439" s="400" t="str" cm="1">
        <f t="array" aca="1" ref="F439" ca="1" xml:space="preserve"> IF($D439="", "", $B439 &amp; " (" &amp; INDIRECT(ADDRESS( ROW(), COLUMN() + F$5 )) &amp; ") " )</f>
        <v xml:space="preserve">樂 (ㄌㆦㆻ˙) </v>
      </c>
      <c r="G439" s="337" t="str">
        <f t="shared" si="89"/>
        <v>公八柳</v>
      </c>
      <c r="H439" s="394" t="str">
        <f t="shared" si="90"/>
        <v>lo̍k</v>
      </c>
      <c r="I439" s="396" t="str">
        <f t="shared" si="91"/>
        <v>lo̍k</v>
      </c>
      <c r="J439" s="381" t="str">
        <f t="shared" si="92"/>
        <v>lók</v>
      </c>
      <c r="K439" s="338" t="str">
        <f t="shared" si="93"/>
        <v>ㄌㆦㆻ˙</v>
      </c>
      <c r="L439" s="349"/>
      <c r="M439" s="350">
        <f t="shared" si="85"/>
        <v>8</v>
      </c>
      <c r="N439" s="350">
        <f t="shared" si="86"/>
        <v>64</v>
      </c>
      <c r="O439" s="351" t="str" cm="1">
        <f t="array" ref="O439" xml:space="preserve"> IFERROR( INDEX(聲母資料表, $M439, O$5), "")</f>
        <v>柳</v>
      </c>
      <c r="P439" s="351" t="str" cm="1">
        <f t="array" ref="P439" xml:space="preserve"> IFERROR( INDEX(韻母資料表, $N439, P$5), "")</f>
        <v>公</v>
      </c>
      <c r="Q439" s="352">
        <f t="shared" si="87"/>
        <v>7</v>
      </c>
      <c r="R439" s="395" t="str">
        <f t="shared" si="94"/>
        <v>八</v>
      </c>
      <c r="S439" s="351" t="str" cm="1">
        <f t="array" ref="S439" xml:space="preserve"> IFERROR( INDEX(調符字母, Q439, 1), "")</f>
        <v>o</v>
      </c>
      <c r="T439" s="352">
        <f t="shared" si="88"/>
        <v>4</v>
      </c>
      <c r="U439" s="373" t="str" cm="1">
        <f t="array" ref="U439" xml:space="preserve"> IFERROR( INDEX(聲調對照表, $T439, $E439), "" )</f>
        <v>o̍</v>
      </c>
      <c r="W439" s="380" t="str" cm="1">
        <f t="array" ref="W439" xml:space="preserve"> IFERROR( IF( INDEX(聲母資料表, $M439, W$5)=0, "", INDEX(聲母資料表, $M439, W$5) ), "")</f>
        <v>ㄌ</v>
      </c>
      <c r="X439" s="380" t="str" cm="1">
        <f t="array" ref="X439" xml:space="preserve"> IFERROR( INDEX(韻母資料表, $N439, X$5), "" )</f>
        <v>ㆦㆻ</v>
      </c>
      <c r="Y439" s="380" t="str" cm="1">
        <f t="array" ref="Y439" xml:space="preserve"> IFERROR( IF($E439="", "", INDEX(方音聲調符號表, 1, $E439) ), "" )</f>
        <v>˙</v>
      </c>
      <c r="AA439" s="380" t="str" cm="1">
        <f t="array" ref="AA439" xml:space="preserve"> IFERROR( IF( INDEX(聲母資料表, $M439, AA$5)=0, "", INDEX(聲母資料表, $M439, AA$5) ), "")</f>
        <v>l</v>
      </c>
      <c r="AB439" s="380" t="str" cm="1">
        <f t="array" ref="AB439" xml:space="preserve"> IFERROR( INDEX(韻母資料表, $N439, AB$5), "" )</f>
        <v>ok</v>
      </c>
      <c r="AC439" s="380" t="str">
        <f t="shared" si="95"/>
        <v>o̍k</v>
      </c>
      <c r="AE439" s="380" t="str" cm="1">
        <f t="array" ref="AE439" xml:space="preserve"> IFERROR( IF( INDEX(聲母資料表, $M439, AE$5)=0, "", INDEX(聲母資料表, $M439, AE$5) ), "")</f>
        <v>l</v>
      </c>
      <c r="AF439" s="380" t="str" cm="1">
        <f t="array" ref="AF439" xml:space="preserve"> IFERROR( INDEX(韻母資料表, $N439, AF$5), "" )</f>
        <v>ok</v>
      </c>
      <c r="AG439" s="380" t="str">
        <f t="shared" si="96"/>
        <v>o̍k</v>
      </c>
      <c r="AI439" s="380" t="str" cm="1">
        <f t="array" ref="AI439" xml:space="preserve"> IFERROR( IF( INDEX(聲母資料表, $M439, AI$5)=0, "", INDEX(聲母資料表, $M439, AI$5) ), "")</f>
        <v>l</v>
      </c>
      <c r="AJ439" s="380" t="str" cm="1">
        <f t="array" ref="AJ439" xml:space="preserve"> IFERROR( INDEX(韻母資料表, $N439, AJ$5), "" )</f>
        <v>ok</v>
      </c>
      <c r="AK439" s="373" t="str" cm="1">
        <f t="array" ref="AK439" xml:space="preserve"> IFERROR( INDEX(閩拚聲調符號表, $T439, $E439), "" )</f>
        <v>ó</v>
      </c>
      <c r="AL439" s="380" t="str">
        <f t="shared" si="97"/>
        <v>ók</v>
      </c>
    </row>
    <row r="440" spans="1:38">
      <c r="A440" s="333">
        <f t="shared" si="84"/>
        <v>433</v>
      </c>
      <c r="B440" s="334" t="s">
        <v>541</v>
      </c>
      <c r="C440" s="335"/>
      <c r="D440" s="335"/>
      <c r="E440" s="336"/>
      <c r="F440" s="400" t="str" cm="1">
        <f t="array" aca="1" ref="F440" ca="1" xml:space="preserve"> IF($D440="", "", $B440 &amp; " (" &amp; INDIRECT(ADDRESS( ROW(), COLUMN() + F$5 )) &amp; ") " )</f>
        <v/>
      </c>
      <c r="G440" s="337" t="str">
        <f t="shared" si="89"/>
        <v/>
      </c>
      <c r="H440" s="394" t="str">
        <f t="shared" si="90"/>
        <v/>
      </c>
      <c r="I440" s="396" t="str">
        <f t="shared" si="91"/>
        <v/>
      </c>
      <c r="J440" s="381" t="str">
        <f t="shared" si="92"/>
        <v/>
      </c>
      <c r="K440" s="338" t="str">
        <f t="shared" si="93"/>
        <v/>
      </c>
      <c r="L440" s="349"/>
      <c r="M440" s="350" t="str">
        <f t="shared" si="85"/>
        <v/>
      </c>
      <c r="N440" s="350" t="str">
        <f t="shared" si="86"/>
        <v/>
      </c>
      <c r="O440" s="351" t="str" cm="1">
        <f t="array" ref="O440" xml:space="preserve"> IFERROR( INDEX(聲母資料表, $M440, O$5), "")</f>
        <v/>
      </c>
      <c r="P440" s="351" t="str" cm="1">
        <f t="array" ref="P440" xml:space="preserve"> IFERROR( INDEX(韻母資料表, $N440, P$5), "")</f>
        <v/>
      </c>
      <c r="Q440" s="352" t="str">
        <f t="shared" si="87"/>
        <v/>
      </c>
      <c r="R440" s="395" t="str">
        <f t="shared" si="94"/>
        <v/>
      </c>
      <c r="S440" s="351" t="str" cm="1">
        <f t="array" ref="S440" xml:space="preserve"> IFERROR( INDEX(調符字母, Q440, 1), "")</f>
        <v/>
      </c>
      <c r="T440" s="352" t="str">
        <f t="shared" si="88"/>
        <v/>
      </c>
      <c r="U440" s="373" t="str" cm="1">
        <f t="array" ref="U440" xml:space="preserve"> IFERROR( INDEX(聲調對照表, $T440, $E440), "" )</f>
        <v/>
      </c>
      <c r="W440" s="380" t="str" cm="1">
        <f t="array" ref="W440" xml:space="preserve"> IFERROR( IF( INDEX(聲母資料表, $M440, W$5)=0, "", INDEX(聲母資料表, $M440, W$5) ), "")</f>
        <v/>
      </c>
      <c r="X440" s="380" t="str" cm="1">
        <f t="array" ref="X440" xml:space="preserve"> IFERROR( INDEX(韻母資料表, $N440, X$5), "" )</f>
        <v/>
      </c>
      <c r="Y440" s="380" t="str" cm="1">
        <f t="array" ref="Y440" xml:space="preserve"> IFERROR( IF($E440="", "", INDEX(方音聲調符號表, 1, $E440) ), "" )</f>
        <v/>
      </c>
      <c r="AA440" s="380" t="str" cm="1">
        <f t="array" ref="AA440" xml:space="preserve"> IFERROR( IF( INDEX(聲母資料表, $M440, AA$5)=0, "", INDEX(聲母資料表, $M440, AA$5) ), "")</f>
        <v/>
      </c>
      <c r="AB440" s="380" t="str" cm="1">
        <f t="array" ref="AB440" xml:space="preserve"> IFERROR( INDEX(韻母資料表, $N440, AB$5), "" )</f>
        <v/>
      </c>
      <c r="AC440" s="380" t="str">
        <f t="shared" si="95"/>
        <v/>
      </c>
      <c r="AE440" s="380" t="str" cm="1">
        <f t="array" ref="AE440" xml:space="preserve"> IFERROR( IF( INDEX(聲母資料表, $M440, AE$5)=0, "", INDEX(聲母資料表, $M440, AE$5) ), "")</f>
        <v/>
      </c>
      <c r="AF440" s="380" t="str" cm="1">
        <f t="array" ref="AF440" xml:space="preserve"> IFERROR( INDEX(韻母資料表, $N440, AF$5), "" )</f>
        <v/>
      </c>
      <c r="AG440" s="380" t="str">
        <f t="shared" si="96"/>
        <v/>
      </c>
      <c r="AI440" s="380" t="str" cm="1">
        <f t="array" ref="AI440" xml:space="preserve"> IFERROR( IF( INDEX(聲母資料表, $M440, AI$5)=0, "", INDEX(聲母資料表, $M440, AI$5) ), "")</f>
        <v/>
      </c>
      <c r="AJ440" s="380" t="str" cm="1">
        <f t="array" ref="AJ440" xml:space="preserve"> IFERROR( INDEX(韻母資料表, $N440, AJ$5), "" )</f>
        <v/>
      </c>
      <c r="AK440" s="373" t="str" cm="1">
        <f t="array" ref="AK440" xml:space="preserve"> IFERROR( INDEX(閩拚聲調符號表, $T440, $E440), "" )</f>
        <v/>
      </c>
      <c r="AL440" s="380" t="str">
        <f t="shared" si="97"/>
        <v/>
      </c>
    </row>
    <row r="441" spans="1:38">
      <c r="A441" s="333">
        <f t="shared" si="84"/>
        <v>434</v>
      </c>
      <c r="B441" s="334" t="s">
        <v>407</v>
      </c>
      <c r="C441" s="335" t="s">
        <v>326</v>
      </c>
      <c r="D441" s="335" t="s">
        <v>86</v>
      </c>
      <c r="E441" s="336">
        <v>7</v>
      </c>
      <c r="F441" s="400" t="str" cm="1">
        <f t="array" aca="1" ref="F441" ca="1" xml:space="preserve"> IF($D441="", "", $B441 &amp; " (" &amp; INDIRECT(ADDRESS( ROW(), COLUMN() + F$5 )) &amp; ") " )</f>
        <v xml:space="preserve">乎 (ㄏㆦ˫) </v>
      </c>
      <c r="G441" s="337" t="str">
        <f t="shared" si="89"/>
        <v>沽七喜</v>
      </c>
      <c r="H441" s="394" t="str">
        <f t="shared" si="90"/>
        <v>ho͘</v>
      </c>
      <c r="I441" s="396" t="str">
        <f t="shared" si="91"/>
        <v>hōo</v>
      </c>
      <c r="J441" s="381" t="str">
        <f t="shared" si="92"/>
        <v>hōo</v>
      </c>
      <c r="K441" s="338" t="str">
        <f t="shared" si="93"/>
        <v>ㄏㆦ˫</v>
      </c>
      <c r="L441" s="349"/>
      <c r="M441" s="350">
        <f t="shared" si="85"/>
        <v>21</v>
      </c>
      <c r="N441" s="350">
        <f t="shared" si="86"/>
        <v>59</v>
      </c>
      <c r="O441" s="351" t="str" cm="1">
        <f t="array" ref="O441" xml:space="preserve"> IFERROR( INDEX(聲母資料表, $M441, O$5), "")</f>
        <v>喜</v>
      </c>
      <c r="P441" s="351" t="str" cm="1">
        <f t="array" ref="P441" xml:space="preserve"> IFERROR( INDEX(韻母資料表, $N441, P$5), "")</f>
        <v>沽</v>
      </c>
      <c r="Q441" s="352">
        <f t="shared" si="87"/>
        <v>11</v>
      </c>
      <c r="R441" s="395" t="str">
        <f t="shared" si="94"/>
        <v>七</v>
      </c>
      <c r="S441" s="351" t="str" cm="1">
        <f t="array" ref="S441" xml:space="preserve"> IFERROR( INDEX(調符字母, Q441, 1), "")</f>
        <v>oo</v>
      </c>
      <c r="T441" s="352">
        <f t="shared" si="88"/>
        <v>5</v>
      </c>
      <c r="U441" s="373" t="str" cm="1">
        <f t="array" ref="U441" xml:space="preserve"> IFERROR( INDEX(聲調對照表, $T441, $E441), "" )</f>
        <v>ōo</v>
      </c>
      <c r="W441" s="380" t="str" cm="1">
        <f t="array" ref="W441" xml:space="preserve"> IFERROR( IF( INDEX(聲母資料表, $M441, W$5)=0, "", INDEX(聲母資料表, $M441, W$5) ), "")</f>
        <v>ㄏ</v>
      </c>
      <c r="X441" s="380" t="str" cm="1">
        <f t="array" ref="X441" xml:space="preserve"> IFERROR( INDEX(韻母資料表, $N441, X$5), "" )</f>
        <v>ㆦ</v>
      </c>
      <c r="Y441" s="380" t="str" cm="1">
        <f t="array" ref="Y441" xml:space="preserve"> IFERROR( IF($E441="", "", INDEX(方音聲調符號表, 1, $E441) ), "" )</f>
        <v>˫</v>
      </c>
      <c r="AA441" s="380" t="str" cm="1">
        <f t="array" ref="AA441" xml:space="preserve"> IFERROR( IF( INDEX(聲母資料表, $M441, AA$5)=0, "", INDEX(聲母資料表, $M441, AA$5) ), "")</f>
        <v>h</v>
      </c>
      <c r="AB441" s="380" t="str" cm="1">
        <f t="array" ref="AB441" xml:space="preserve"> IFERROR( INDEX(韻母資料表, $N441, AB$5), "" )</f>
        <v>oo</v>
      </c>
      <c r="AC441" s="380" t="str">
        <f t="shared" si="95"/>
        <v>ōo</v>
      </c>
      <c r="AE441" s="380" t="str" cm="1">
        <f t="array" ref="AE441" xml:space="preserve"> IFERROR( IF( INDEX(聲母資料表, $M441, AE$5)=0, "", INDEX(聲母資料表, $M441, AE$5) ), "")</f>
        <v>h</v>
      </c>
      <c r="AF441" s="380" t="str" cm="1">
        <f t="array" ref="AF441" xml:space="preserve"> IFERROR( INDEX(韻母資料表, $N441, AF$5), "" )</f>
        <v>o͘</v>
      </c>
      <c r="AG441" s="380" t="str">
        <f t="shared" si="96"/>
        <v>o͘</v>
      </c>
      <c r="AI441" s="380" t="str" cm="1">
        <f t="array" ref="AI441" xml:space="preserve"> IFERROR( IF( INDEX(聲母資料表, $M441, AI$5)=0, "", INDEX(聲母資料表, $M441, AI$5) ), "")</f>
        <v>h</v>
      </c>
      <c r="AJ441" s="380" t="str" cm="1">
        <f t="array" ref="AJ441" xml:space="preserve"> IFERROR( INDEX(韻母資料表, $N441, AJ$5), "" )</f>
        <v>oo</v>
      </c>
      <c r="AK441" s="373" t="str" cm="1">
        <f t="array" ref="AK441" xml:space="preserve"> IFERROR( INDEX(閩拚聲調符號表, $T441, $E441), "" )</f>
        <v>ōo</v>
      </c>
      <c r="AL441" s="380" t="str">
        <f t="shared" si="97"/>
        <v>ōo</v>
      </c>
    </row>
    <row r="442" spans="1:38">
      <c r="A442" s="333">
        <f t="shared" si="84"/>
        <v>435</v>
      </c>
      <c r="B442" s="334" t="s">
        <v>524</v>
      </c>
      <c r="C442" s="335"/>
      <c r="D442" s="335"/>
      <c r="E442" s="336"/>
      <c r="F442" s="400" t="str" cm="1">
        <f t="array" aca="1" ref="F442" ca="1" xml:space="preserve"> IF($D442="", "", $B442 &amp; " (" &amp; INDIRECT(ADDRESS( ROW(), COLUMN() + F$5 )) &amp; ") " )</f>
        <v/>
      </c>
      <c r="G442" s="337" t="str">
        <f t="shared" si="89"/>
        <v/>
      </c>
      <c r="H442" s="394" t="str">
        <f t="shared" si="90"/>
        <v/>
      </c>
      <c r="I442" s="396" t="str">
        <f t="shared" si="91"/>
        <v/>
      </c>
      <c r="J442" s="381" t="str">
        <f t="shared" si="92"/>
        <v/>
      </c>
      <c r="K442" s="338" t="str">
        <f t="shared" si="93"/>
        <v/>
      </c>
      <c r="L442" s="349"/>
      <c r="M442" s="350" t="str">
        <f t="shared" si="85"/>
        <v/>
      </c>
      <c r="N442" s="350" t="str">
        <f t="shared" si="86"/>
        <v/>
      </c>
      <c r="O442" s="351" t="str" cm="1">
        <f t="array" ref="O442" xml:space="preserve"> IFERROR( INDEX(聲母資料表, $M442, O$5), "")</f>
        <v/>
      </c>
      <c r="P442" s="351" t="str" cm="1">
        <f t="array" ref="P442" xml:space="preserve"> IFERROR( INDEX(韻母資料表, $N442, P$5), "")</f>
        <v/>
      </c>
      <c r="Q442" s="352" t="str">
        <f t="shared" si="87"/>
        <v/>
      </c>
      <c r="R442" s="395" t="str">
        <f t="shared" si="94"/>
        <v/>
      </c>
      <c r="S442" s="351" t="str" cm="1">
        <f t="array" ref="S442" xml:space="preserve"> IFERROR( INDEX(調符字母, Q442, 1), "")</f>
        <v/>
      </c>
      <c r="T442" s="352" t="str">
        <f t="shared" si="88"/>
        <v/>
      </c>
      <c r="U442" s="373" t="str" cm="1">
        <f t="array" ref="U442" xml:space="preserve"> IFERROR( INDEX(聲調對照表, $T442, $E442), "" )</f>
        <v/>
      </c>
      <c r="W442" s="380" t="str" cm="1">
        <f t="array" ref="W442" xml:space="preserve"> IFERROR( IF( INDEX(聲母資料表, $M442, W$5)=0, "", INDEX(聲母資料表, $M442, W$5) ), "")</f>
        <v/>
      </c>
      <c r="X442" s="380" t="str" cm="1">
        <f t="array" ref="X442" xml:space="preserve"> IFERROR( INDEX(韻母資料表, $N442, X$5), "" )</f>
        <v/>
      </c>
      <c r="Y442" s="380" t="str" cm="1">
        <f t="array" ref="Y442" xml:space="preserve"> IFERROR( IF($E442="", "", INDEX(方音聲調符號表, 1, $E442) ), "" )</f>
        <v/>
      </c>
      <c r="AA442" s="380" t="str" cm="1">
        <f t="array" ref="AA442" xml:space="preserve"> IFERROR( IF( INDEX(聲母資料表, $M442, AA$5)=0, "", INDEX(聲母資料表, $M442, AA$5) ), "")</f>
        <v/>
      </c>
      <c r="AB442" s="380" t="str" cm="1">
        <f t="array" ref="AB442" xml:space="preserve"> IFERROR( INDEX(韻母資料表, $N442, AB$5), "" )</f>
        <v/>
      </c>
      <c r="AC442" s="380" t="str">
        <f t="shared" si="95"/>
        <v/>
      </c>
      <c r="AE442" s="380" t="str" cm="1">
        <f t="array" ref="AE442" xml:space="preserve"> IFERROR( IF( INDEX(聲母資料表, $M442, AE$5)=0, "", INDEX(聲母資料表, $M442, AE$5) ), "")</f>
        <v/>
      </c>
      <c r="AF442" s="380" t="str" cm="1">
        <f t="array" ref="AF442" xml:space="preserve"> IFERROR( INDEX(韻母資料表, $N442, AF$5), "" )</f>
        <v/>
      </c>
      <c r="AG442" s="380" t="str">
        <f t="shared" si="96"/>
        <v/>
      </c>
      <c r="AI442" s="380" t="str" cm="1">
        <f t="array" ref="AI442" xml:space="preserve"> IFERROR( IF( INDEX(聲母資料表, $M442, AI$5)=0, "", INDEX(聲母資料表, $M442, AI$5) ), "")</f>
        <v/>
      </c>
      <c r="AJ442" s="380" t="str" cm="1">
        <f t="array" ref="AJ442" xml:space="preserve"> IFERROR( INDEX(韻母資料表, $N442, AJ$5), "" )</f>
        <v/>
      </c>
      <c r="AK442" s="373" t="str" cm="1">
        <f t="array" ref="AK442" xml:space="preserve"> IFERROR( INDEX(閩拚聲調符號表, $T442, $E442), "" )</f>
        <v/>
      </c>
      <c r="AL442" s="380" t="str">
        <f t="shared" si="97"/>
        <v/>
      </c>
    </row>
    <row r="443" spans="1:38">
      <c r="A443" s="333">
        <f t="shared" si="84"/>
        <v>436</v>
      </c>
      <c r="B443" s="334" t="s">
        <v>542</v>
      </c>
      <c r="C443" s="335" t="s">
        <v>326</v>
      </c>
      <c r="D443" s="335" t="s">
        <v>49</v>
      </c>
      <c r="E443" s="336">
        <v>1</v>
      </c>
      <c r="F443" s="400" t="str" cm="1">
        <f t="array" aca="1" ref="F443" ca="1" xml:space="preserve"> IF($D443="", "", $B443 &amp; " (" &amp; INDIRECT(ADDRESS( ROW(), COLUMN() + F$5 )) &amp; ") " )</f>
        <v xml:space="preserve">噫 (ㄏㄧ) </v>
      </c>
      <c r="G443" s="337" t="str">
        <f t="shared" si="89"/>
        <v>居一喜</v>
      </c>
      <c r="H443" s="394" t="str">
        <f t="shared" si="90"/>
        <v>hi</v>
      </c>
      <c r="I443" s="396" t="str">
        <f t="shared" si="91"/>
        <v>hi</v>
      </c>
      <c r="J443" s="381" t="str">
        <f t="shared" si="92"/>
        <v>hī</v>
      </c>
      <c r="K443" s="338" t="str">
        <f t="shared" si="93"/>
        <v>ㄏㄧ</v>
      </c>
      <c r="L443" s="349"/>
      <c r="M443" s="350">
        <f t="shared" si="85"/>
        <v>21</v>
      </c>
      <c r="N443" s="350">
        <f t="shared" si="86"/>
        <v>23</v>
      </c>
      <c r="O443" s="351" t="str" cm="1">
        <f t="array" ref="O443" xml:space="preserve"> IFERROR( INDEX(聲母資料表, $M443, O$5), "")</f>
        <v>喜</v>
      </c>
      <c r="P443" s="351" t="str" cm="1">
        <f t="array" ref="P443" xml:space="preserve"> IFERROR( INDEX(韻母資料表, $N443, P$5), "")</f>
        <v>居</v>
      </c>
      <c r="Q443" s="352">
        <f t="shared" si="87"/>
        <v>29</v>
      </c>
      <c r="R443" s="395" t="str">
        <f t="shared" si="94"/>
        <v>一</v>
      </c>
      <c r="S443" s="351" t="str" cm="1">
        <f t="array" ref="S443" xml:space="preserve"> IFERROR( INDEX(調符字母, Q443, 1), "")</f>
        <v>i</v>
      </c>
      <c r="T443" s="352">
        <f t="shared" si="88"/>
        <v>3</v>
      </c>
      <c r="U443" s="373" t="str" cm="1">
        <f t="array" ref="U443" xml:space="preserve"> IFERROR( INDEX(聲調對照表, $T443, $E443), "" )</f>
        <v>i</v>
      </c>
      <c r="W443" s="380" t="str" cm="1">
        <f t="array" ref="W443" xml:space="preserve"> IFERROR( IF( INDEX(聲母資料表, $M443, W$5)=0, "", INDEX(聲母資料表, $M443, W$5) ), "")</f>
        <v>ㄏ</v>
      </c>
      <c r="X443" s="380" t="str" cm="1">
        <f t="array" ref="X443" xml:space="preserve"> IFERROR( INDEX(韻母資料表, $N443, X$5), "" )</f>
        <v>ㄧ</v>
      </c>
      <c r="Y443" s="380" t="str" cm="1">
        <f t="array" ref="Y443" xml:space="preserve"> IFERROR( IF($E443="", "", INDEX(方音聲調符號表, 1, $E443) ), "" )</f>
        <v/>
      </c>
      <c r="AA443" s="380" t="str" cm="1">
        <f t="array" ref="AA443" xml:space="preserve"> IFERROR( IF( INDEX(聲母資料表, $M443, AA$5)=0, "", INDEX(聲母資料表, $M443, AA$5) ), "")</f>
        <v>h</v>
      </c>
      <c r="AB443" s="380" t="str" cm="1">
        <f t="array" ref="AB443" xml:space="preserve"> IFERROR( INDEX(韻母資料表, $N443, AB$5), "" )</f>
        <v>i</v>
      </c>
      <c r="AC443" s="380" t="str">
        <f t="shared" si="95"/>
        <v>i</v>
      </c>
      <c r="AE443" s="380" t="str" cm="1">
        <f t="array" ref="AE443" xml:space="preserve"> IFERROR( IF( INDEX(聲母資料表, $M443, AE$5)=0, "", INDEX(聲母資料表, $M443, AE$5) ), "")</f>
        <v>h</v>
      </c>
      <c r="AF443" s="380" t="str" cm="1">
        <f t="array" ref="AF443" xml:space="preserve"> IFERROR( INDEX(韻母資料表, $N443, AF$5), "" )</f>
        <v>i</v>
      </c>
      <c r="AG443" s="380" t="str">
        <f t="shared" si="96"/>
        <v>i</v>
      </c>
      <c r="AI443" s="380" t="str" cm="1">
        <f t="array" ref="AI443" xml:space="preserve"> IFERROR( IF( INDEX(聲母資料表, $M443, AI$5)=0, "", INDEX(聲母資料表, $M443, AI$5) ), "")</f>
        <v>h</v>
      </c>
      <c r="AJ443" s="380" t="str" cm="1">
        <f t="array" ref="AJ443" xml:space="preserve"> IFERROR( INDEX(韻母資料表, $N443, AJ$5), "" )</f>
        <v>i</v>
      </c>
      <c r="AK443" s="373" t="str" cm="1">
        <f t="array" ref="AK443" xml:space="preserve"> IFERROR( INDEX(閩拚聲調符號表, $T443, $E443), "" )</f>
        <v>ī</v>
      </c>
      <c r="AL443" s="380" t="str">
        <f t="shared" si="97"/>
        <v>ī</v>
      </c>
    </row>
    <row r="444" spans="1:38">
      <c r="A444" s="333">
        <f t="shared" si="84"/>
        <v>437</v>
      </c>
      <c r="B444" s="334" t="s">
        <v>502</v>
      </c>
      <c r="C444" s="335"/>
      <c r="D444" s="335"/>
      <c r="E444" s="336"/>
      <c r="F444" s="400" t="str" cm="1">
        <f t="array" aca="1" ref="F444" ca="1" xml:space="preserve"> IF($D444="", "", $B444 &amp; " (" &amp; INDIRECT(ADDRESS( ROW(), COLUMN() + F$5 )) &amp; ") " )</f>
        <v/>
      </c>
      <c r="G444" s="337" t="str">
        <f t="shared" si="89"/>
        <v/>
      </c>
      <c r="H444" s="394" t="str">
        <f t="shared" si="90"/>
        <v/>
      </c>
      <c r="I444" s="396" t="str">
        <f t="shared" si="91"/>
        <v/>
      </c>
      <c r="J444" s="381" t="str">
        <f t="shared" si="92"/>
        <v/>
      </c>
      <c r="K444" s="338" t="str">
        <f t="shared" si="93"/>
        <v/>
      </c>
      <c r="L444" s="349"/>
      <c r="M444" s="350" t="str">
        <f t="shared" si="85"/>
        <v/>
      </c>
      <c r="N444" s="350" t="str">
        <f t="shared" si="86"/>
        <v/>
      </c>
      <c r="O444" s="351" t="str" cm="1">
        <f t="array" ref="O444" xml:space="preserve"> IFERROR( INDEX(聲母資料表, $M444, O$5), "")</f>
        <v/>
      </c>
      <c r="P444" s="351" t="str" cm="1">
        <f t="array" ref="P444" xml:space="preserve"> IFERROR( INDEX(韻母資料表, $N444, P$5), "")</f>
        <v/>
      </c>
      <c r="Q444" s="352" t="str">
        <f t="shared" si="87"/>
        <v/>
      </c>
      <c r="R444" s="395" t="str">
        <f t="shared" si="94"/>
        <v/>
      </c>
      <c r="S444" s="351" t="str" cm="1">
        <f t="array" ref="S444" xml:space="preserve"> IFERROR( INDEX(調符字母, Q444, 1), "")</f>
        <v/>
      </c>
      <c r="T444" s="352" t="str">
        <f t="shared" si="88"/>
        <v/>
      </c>
      <c r="U444" s="373" t="str" cm="1">
        <f t="array" ref="U444" xml:space="preserve"> IFERROR( INDEX(聲調對照表, $T444, $E444), "" )</f>
        <v/>
      </c>
      <c r="W444" s="380" t="str" cm="1">
        <f t="array" ref="W444" xml:space="preserve"> IFERROR( IF( INDEX(聲母資料表, $M444, W$5)=0, "", INDEX(聲母資料表, $M444, W$5) ), "")</f>
        <v/>
      </c>
      <c r="X444" s="380" t="str" cm="1">
        <f t="array" ref="X444" xml:space="preserve"> IFERROR( INDEX(韻母資料表, $N444, X$5), "" )</f>
        <v/>
      </c>
      <c r="Y444" s="380" t="str" cm="1">
        <f t="array" ref="Y444" xml:space="preserve"> IFERROR( IF($E444="", "", INDEX(方音聲調符號表, 1, $E444) ), "" )</f>
        <v/>
      </c>
      <c r="AA444" s="380" t="str" cm="1">
        <f t="array" ref="AA444" xml:space="preserve"> IFERROR( IF( INDEX(聲母資料表, $M444, AA$5)=0, "", INDEX(聲母資料表, $M444, AA$5) ), "")</f>
        <v/>
      </c>
      <c r="AB444" s="380" t="str" cm="1">
        <f t="array" ref="AB444" xml:space="preserve"> IFERROR( INDEX(韻母資料表, $N444, AB$5), "" )</f>
        <v/>
      </c>
      <c r="AC444" s="380" t="str">
        <f t="shared" si="95"/>
        <v/>
      </c>
      <c r="AE444" s="380" t="str" cm="1">
        <f t="array" ref="AE444" xml:space="preserve"> IFERROR( IF( INDEX(聲母資料表, $M444, AE$5)=0, "", INDEX(聲母資料表, $M444, AE$5) ), "")</f>
        <v/>
      </c>
      <c r="AF444" s="380" t="str" cm="1">
        <f t="array" ref="AF444" xml:space="preserve"> IFERROR( INDEX(韻母資料表, $N444, AF$5), "" )</f>
        <v/>
      </c>
      <c r="AG444" s="380" t="str">
        <f t="shared" si="96"/>
        <v/>
      </c>
      <c r="AI444" s="380" t="str" cm="1">
        <f t="array" ref="AI444" xml:space="preserve"> IFERROR( IF( INDEX(聲母資料表, $M444, AI$5)=0, "", INDEX(聲母資料表, $M444, AI$5) ), "")</f>
        <v/>
      </c>
      <c r="AJ444" s="380" t="str" cm="1">
        <f t="array" ref="AJ444" xml:space="preserve"> IFERROR( INDEX(韻母資料表, $N444, AJ$5), "" )</f>
        <v/>
      </c>
      <c r="AK444" s="373" t="str" cm="1">
        <f t="array" ref="AK444" xml:space="preserve"> IFERROR( INDEX(閩拚聲調符號表, $T444, $E444), "" )</f>
        <v/>
      </c>
      <c r="AL444" s="380" t="str">
        <f t="shared" si="97"/>
        <v/>
      </c>
    </row>
    <row r="445" spans="1:38">
      <c r="A445" s="333">
        <f t="shared" si="84"/>
        <v>438</v>
      </c>
      <c r="B445" s="334" t="s">
        <v>543</v>
      </c>
      <c r="C445" s="335" t="s">
        <v>319</v>
      </c>
      <c r="D445" s="335" t="s">
        <v>49</v>
      </c>
      <c r="E445" s="336">
        <v>5</v>
      </c>
      <c r="F445" s="400" t="str" cm="1">
        <f t="array" aca="1" ref="F445" ca="1" xml:space="preserve"> IF($D445="", "", $B445 &amp; " (" &amp; INDIRECT(ADDRESS( ROW(), COLUMN() + F$5 )) &amp; ") " )</f>
        <v xml:space="preserve">微 (ㄅㄧˊ) </v>
      </c>
      <c r="G445" s="337" t="str">
        <f t="shared" si="89"/>
        <v>居五邊</v>
      </c>
      <c r="H445" s="394" t="str">
        <f t="shared" si="90"/>
        <v>pî</v>
      </c>
      <c r="I445" s="396" t="str">
        <f t="shared" si="91"/>
        <v>pî</v>
      </c>
      <c r="J445" s="381" t="str">
        <f t="shared" si="92"/>
        <v>bì</v>
      </c>
      <c r="K445" s="338" t="str">
        <f t="shared" si="93"/>
        <v>ㄅㄧˊ</v>
      </c>
      <c r="L445" s="349"/>
      <c r="M445" s="350">
        <f t="shared" si="85"/>
        <v>1</v>
      </c>
      <c r="N445" s="350">
        <f t="shared" si="86"/>
        <v>23</v>
      </c>
      <c r="O445" s="351" t="str" cm="1">
        <f t="array" ref="O445" xml:space="preserve"> IFERROR( INDEX(聲母資料表, $M445, O$5), "")</f>
        <v>邊</v>
      </c>
      <c r="P445" s="351" t="str" cm="1">
        <f t="array" ref="P445" xml:space="preserve"> IFERROR( INDEX(韻母資料表, $N445, P$5), "")</f>
        <v>居</v>
      </c>
      <c r="Q445" s="352">
        <f t="shared" si="87"/>
        <v>29</v>
      </c>
      <c r="R445" s="395" t="str">
        <f t="shared" si="94"/>
        <v>五</v>
      </c>
      <c r="S445" s="351" t="str" cm="1">
        <f t="array" ref="S445" xml:space="preserve"> IFERROR( INDEX(調符字母, Q445, 1), "")</f>
        <v>i</v>
      </c>
      <c r="T445" s="352">
        <f t="shared" si="88"/>
        <v>3</v>
      </c>
      <c r="U445" s="373" t="str" cm="1">
        <f t="array" ref="U445" xml:space="preserve"> IFERROR( INDEX(聲調對照表, $T445, $E445), "" )</f>
        <v>î</v>
      </c>
      <c r="W445" s="380" t="str" cm="1">
        <f t="array" ref="W445" xml:space="preserve"> IFERROR( IF( INDEX(聲母資料表, $M445, W$5)=0, "", INDEX(聲母資料表, $M445, W$5) ), "")</f>
        <v>ㄅ</v>
      </c>
      <c r="X445" s="380" t="str" cm="1">
        <f t="array" ref="X445" xml:space="preserve"> IFERROR( INDEX(韻母資料表, $N445, X$5), "" )</f>
        <v>ㄧ</v>
      </c>
      <c r="Y445" s="380" t="str" cm="1">
        <f t="array" ref="Y445" xml:space="preserve"> IFERROR( IF($E445="", "", INDEX(方音聲調符號表, 1, $E445) ), "" )</f>
        <v>ˊ</v>
      </c>
      <c r="AA445" s="380" t="str" cm="1">
        <f t="array" ref="AA445" xml:space="preserve"> IFERROR( IF( INDEX(聲母資料表, $M445, AA$5)=0, "", INDEX(聲母資料表, $M445, AA$5) ), "")</f>
        <v>p</v>
      </c>
      <c r="AB445" s="380" t="str" cm="1">
        <f t="array" ref="AB445" xml:space="preserve"> IFERROR( INDEX(韻母資料表, $N445, AB$5), "" )</f>
        <v>i</v>
      </c>
      <c r="AC445" s="380" t="str">
        <f t="shared" si="95"/>
        <v>î</v>
      </c>
      <c r="AE445" s="380" t="str" cm="1">
        <f t="array" ref="AE445" xml:space="preserve"> IFERROR( IF( INDEX(聲母資料表, $M445, AE$5)=0, "", INDEX(聲母資料表, $M445, AE$5) ), "")</f>
        <v>p</v>
      </c>
      <c r="AF445" s="380" t="str" cm="1">
        <f t="array" ref="AF445" xml:space="preserve"> IFERROR( INDEX(韻母資料表, $N445, AF$5), "" )</f>
        <v>i</v>
      </c>
      <c r="AG445" s="380" t="str">
        <f t="shared" si="96"/>
        <v>î</v>
      </c>
      <c r="AI445" s="380" t="str" cm="1">
        <f t="array" ref="AI445" xml:space="preserve"> IFERROR( IF( INDEX(聲母資料表, $M445, AI$5)=0, "", INDEX(聲母資料表, $M445, AI$5) ), "")</f>
        <v>b</v>
      </c>
      <c r="AJ445" s="380" t="str" cm="1">
        <f t="array" ref="AJ445" xml:space="preserve"> IFERROR( INDEX(韻母資料表, $N445, AJ$5), "" )</f>
        <v>i</v>
      </c>
      <c r="AK445" s="373" t="str" cm="1">
        <f t="array" ref="AK445" xml:space="preserve"> IFERROR( INDEX(閩拚聲調符號表, $T445, $E445), "" )</f>
        <v>ì</v>
      </c>
      <c r="AL445" s="380" t="str">
        <f t="shared" si="97"/>
        <v>ì</v>
      </c>
    </row>
    <row r="446" spans="1:38">
      <c r="A446" s="333">
        <f t="shared" si="84"/>
        <v>439</v>
      </c>
      <c r="B446" s="334" t="s">
        <v>446</v>
      </c>
      <c r="C446" s="335" t="s">
        <v>299</v>
      </c>
      <c r="D446" s="335" t="s">
        <v>38</v>
      </c>
      <c r="E446" s="336">
        <v>1</v>
      </c>
      <c r="F446" s="400" t="str" cm="1">
        <f t="array" aca="1" ref="F446" ca="1" xml:space="preserve"> IF($D446="", "", $B446 &amp; " (" &amp; INDIRECT(ADDRESS( ROW(), COLUMN() + F$5 )) &amp; ") " )</f>
        <v xml:space="preserve">斯 (ㄙㄨ) </v>
      </c>
      <c r="G446" s="337" t="str">
        <f t="shared" si="89"/>
        <v>艍一時</v>
      </c>
      <c r="H446" s="394" t="str">
        <f t="shared" si="90"/>
        <v>su</v>
      </c>
      <c r="I446" s="396" t="str">
        <f t="shared" si="91"/>
        <v>su</v>
      </c>
      <c r="J446" s="381" t="str">
        <f t="shared" si="92"/>
        <v>sū</v>
      </c>
      <c r="K446" s="338" t="str">
        <f t="shared" si="93"/>
        <v>ㄙㄨ</v>
      </c>
      <c r="L446" s="349"/>
      <c r="M446" s="350">
        <f t="shared" si="85"/>
        <v>16</v>
      </c>
      <c r="N446" s="350">
        <f t="shared" si="86"/>
        <v>65</v>
      </c>
      <c r="O446" s="351" t="str" cm="1">
        <f t="array" ref="O446" xml:space="preserve"> IFERROR( INDEX(聲母資料表, $M446, O$5), "")</f>
        <v>時</v>
      </c>
      <c r="P446" s="351" t="str" cm="1">
        <f t="array" ref="P446" xml:space="preserve"> IFERROR( INDEX(韻母資料表, $N446, P$5), "")</f>
        <v>艍</v>
      </c>
      <c r="Q446" s="352">
        <f t="shared" si="87"/>
        <v>27</v>
      </c>
      <c r="R446" s="395" t="str">
        <f t="shared" si="94"/>
        <v>一</v>
      </c>
      <c r="S446" s="351" t="str" cm="1">
        <f t="array" ref="S446" xml:space="preserve"> IFERROR( INDEX(調符字母, Q446, 1), "")</f>
        <v>u</v>
      </c>
      <c r="T446" s="352">
        <f t="shared" si="88"/>
        <v>6</v>
      </c>
      <c r="U446" s="373" t="str" cm="1">
        <f t="array" ref="U446" xml:space="preserve"> IFERROR( INDEX(聲調對照表, $T446, $E446), "" )</f>
        <v>u</v>
      </c>
      <c r="W446" s="380" t="str" cm="1">
        <f t="array" ref="W446" xml:space="preserve"> IFERROR( IF( INDEX(聲母資料表, $M446, W$5)=0, "", INDEX(聲母資料表, $M446, W$5) ), "")</f>
        <v>ㄙ</v>
      </c>
      <c r="X446" s="380" t="str" cm="1">
        <f t="array" ref="X446" xml:space="preserve"> IFERROR( INDEX(韻母資料表, $N446, X$5), "" )</f>
        <v>ㄨ</v>
      </c>
      <c r="Y446" s="380" t="str" cm="1">
        <f t="array" ref="Y446" xml:space="preserve"> IFERROR( IF($E446="", "", INDEX(方音聲調符號表, 1, $E446) ), "" )</f>
        <v/>
      </c>
      <c r="AA446" s="380" t="str" cm="1">
        <f t="array" ref="AA446" xml:space="preserve"> IFERROR( IF( INDEX(聲母資料表, $M446, AA$5)=0, "", INDEX(聲母資料表, $M446, AA$5) ), "")</f>
        <v>s</v>
      </c>
      <c r="AB446" s="380" t="str" cm="1">
        <f t="array" ref="AB446" xml:space="preserve"> IFERROR( INDEX(韻母資料表, $N446, AB$5), "" )</f>
        <v>u</v>
      </c>
      <c r="AC446" s="380" t="str">
        <f t="shared" si="95"/>
        <v>u</v>
      </c>
      <c r="AE446" s="380" t="str" cm="1">
        <f t="array" ref="AE446" xml:space="preserve"> IFERROR( IF( INDEX(聲母資料表, $M446, AE$5)=0, "", INDEX(聲母資料表, $M446, AE$5) ), "")</f>
        <v>s</v>
      </c>
      <c r="AF446" s="380" t="str" cm="1">
        <f t="array" ref="AF446" xml:space="preserve"> IFERROR( INDEX(韻母資料表, $N446, AF$5), "" )</f>
        <v>u</v>
      </c>
      <c r="AG446" s="380" t="str">
        <f t="shared" si="96"/>
        <v>u</v>
      </c>
      <c r="AI446" s="380" t="str" cm="1">
        <f t="array" ref="AI446" xml:space="preserve"> IFERROR( IF( INDEX(聲母資料表, $M446, AI$5)=0, "", INDEX(聲母資料表, $M446, AI$5) ), "")</f>
        <v>s</v>
      </c>
      <c r="AJ446" s="380" t="str" cm="1">
        <f t="array" ref="AJ446" xml:space="preserve"> IFERROR( INDEX(韻母資料表, $N446, AJ$5), "" )</f>
        <v>u</v>
      </c>
      <c r="AK446" s="373" t="str" cm="1">
        <f t="array" ref="AK446" xml:space="preserve"> IFERROR( INDEX(閩拚聲調符號表, $T446, $E446), "" )</f>
        <v>ū</v>
      </c>
      <c r="AL446" s="380" t="str">
        <f t="shared" si="97"/>
        <v>ū</v>
      </c>
    </row>
    <row r="447" spans="1:38">
      <c r="A447" s="333">
        <f t="shared" si="84"/>
        <v>440</v>
      </c>
      <c r="B447" s="334" t="s">
        <v>323</v>
      </c>
      <c r="C447" s="335" t="s">
        <v>324</v>
      </c>
      <c r="D447" s="335" t="s">
        <v>110</v>
      </c>
      <c r="E447" s="336">
        <v>5</v>
      </c>
      <c r="F447" s="400" t="str" cm="1">
        <f t="array" aca="1" ref="F447" ca="1" xml:space="preserve"> IF($D447="", "", $B447 &amp; " (" &amp; INDIRECT(ADDRESS( ROW(), COLUMN() + F$5 )) &amp; ") " )</f>
        <v xml:space="preserve">人 (ㄧㄣˊ) </v>
      </c>
      <c r="G447" s="337" t="str">
        <f t="shared" si="89"/>
        <v>巾五</v>
      </c>
      <c r="H447" s="394" t="str">
        <f t="shared" si="90"/>
        <v>în</v>
      </c>
      <c r="I447" s="396" t="str">
        <f t="shared" si="91"/>
        <v>în</v>
      </c>
      <c r="J447" s="381" t="str">
        <f t="shared" si="92"/>
        <v>ìn</v>
      </c>
      <c r="K447" s="338" t="str">
        <f t="shared" si="93"/>
        <v>ㄧㄣˊ</v>
      </c>
      <c r="L447" s="349"/>
      <c r="M447" s="350" t="str">
        <f t="shared" si="85"/>
        <v/>
      </c>
      <c r="N447" s="350">
        <f t="shared" si="86"/>
        <v>42</v>
      </c>
      <c r="O447" s="351" t="str" cm="1">
        <f t="array" ref="O447" xml:space="preserve"> IFERROR( INDEX(聲母資料表, $M447, O$5), "")</f>
        <v/>
      </c>
      <c r="P447" s="351" t="str" cm="1">
        <f t="array" ref="P447" xml:space="preserve"> IFERROR( INDEX(韻母資料表, $N447, P$5), "")</f>
        <v>巾</v>
      </c>
      <c r="Q447" s="352">
        <f t="shared" si="87"/>
        <v>17</v>
      </c>
      <c r="R447" s="395" t="str">
        <f t="shared" si="94"/>
        <v>五</v>
      </c>
      <c r="S447" s="351" t="str" cm="1">
        <f t="array" ref="S447" xml:space="preserve"> IFERROR( INDEX(調符字母, Q447, 1), "")</f>
        <v>i</v>
      </c>
      <c r="T447" s="352">
        <f t="shared" si="88"/>
        <v>3</v>
      </c>
      <c r="U447" s="373" t="str" cm="1">
        <f t="array" ref="U447" xml:space="preserve"> IFERROR( INDEX(聲調對照表, $T447, $E447), "" )</f>
        <v>î</v>
      </c>
      <c r="W447" s="380" t="str" cm="1">
        <f t="array" ref="W447" xml:space="preserve"> IFERROR( IF( INDEX(聲母資料表, $M447, W$5)=0, "", INDEX(聲母資料表, $M447, W$5) ), "")</f>
        <v/>
      </c>
      <c r="X447" s="380" t="str" cm="1">
        <f t="array" ref="X447" xml:space="preserve"> IFERROR( INDEX(韻母資料表, $N447, X$5), "" )</f>
        <v>ㄧㄣ</v>
      </c>
      <c r="Y447" s="380" t="str" cm="1">
        <f t="array" ref="Y447" xml:space="preserve"> IFERROR( IF($E447="", "", INDEX(方音聲調符號表, 1, $E447) ), "" )</f>
        <v>ˊ</v>
      </c>
      <c r="AA447" s="380" t="str" cm="1">
        <f t="array" ref="AA447" xml:space="preserve"> IFERROR( IF( INDEX(聲母資料表, $M447, AA$5)=0, "", INDEX(聲母資料表, $M447, AA$5) ), "")</f>
        <v/>
      </c>
      <c r="AB447" s="380" t="str" cm="1">
        <f t="array" ref="AB447" xml:space="preserve"> IFERROR( INDEX(韻母資料表, $N447, AB$5), "" )</f>
        <v>in</v>
      </c>
      <c r="AC447" s="380" t="str">
        <f t="shared" si="95"/>
        <v>în</v>
      </c>
      <c r="AE447" s="380" t="str" cm="1">
        <f t="array" ref="AE447" xml:space="preserve"> IFERROR( IF( INDEX(聲母資料表, $M447, AE$5)=0, "", INDEX(聲母資料表, $M447, AE$5) ), "")</f>
        <v/>
      </c>
      <c r="AF447" s="380" t="str" cm="1">
        <f t="array" ref="AF447" xml:space="preserve"> IFERROR( INDEX(韻母資料表, $N447, AF$5), "" )</f>
        <v>in</v>
      </c>
      <c r="AG447" s="380" t="str">
        <f t="shared" si="96"/>
        <v>în</v>
      </c>
      <c r="AI447" s="380" t="str" cm="1">
        <f t="array" ref="AI447" xml:space="preserve"> IFERROR( IF( INDEX(聲母資料表, $M447, AI$5)=0, "", INDEX(聲母資料表, $M447, AI$5) ), "")</f>
        <v/>
      </c>
      <c r="AJ447" s="380" t="str" cm="1">
        <f t="array" ref="AJ447" xml:space="preserve"> IFERROR( INDEX(韻母資料表, $N447, AJ$5), "" )</f>
        <v>in</v>
      </c>
      <c r="AK447" s="373" t="str" cm="1">
        <f t="array" ref="AK447" xml:space="preserve"> IFERROR( INDEX(閩拚聲調符號表, $T447, $E447), "" )</f>
        <v>ì</v>
      </c>
      <c r="AL447" s="380" t="str">
        <f t="shared" si="97"/>
        <v>ìn</v>
      </c>
    </row>
    <row r="448" spans="1:38">
      <c r="A448" s="333">
        <f t="shared" si="84"/>
        <v>441</v>
      </c>
      <c r="B448" s="334" t="s">
        <v>303</v>
      </c>
      <c r="C448" s="335"/>
      <c r="D448" s="335"/>
      <c r="E448" s="336"/>
      <c r="F448" s="400" t="str" cm="1">
        <f t="array" aca="1" ref="F448" ca="1" xml:space="preserve"> IF($D448="", "", $B448 &amp; " (" &amp; INDIRECT(ADDRESS( ROW(), COLUMN() + F$5 )) &amp; ") " )</f>
        <v/>
      </c>
      <c r="G448" s="337" t="str">
        <f t="shared" si="89"/>
        <v/>
      </c>
      <c r="H448" s="394" t="str">
        <f t="shared" si="90"/>
        <v/>
      </c>
      <c r="I448" s="396" t="str">
        <f t="shared" si="91"/>
        <v/>
      </c>
      <c r="J448" s="381" t="str">
        <f t="shared" si="92"/>
        <v/>
      </c>
      <c r="K448" s="338" t="str">
        <f t="shared" si="93"/>
        <v/>
      </c>
      <c r="L448" s="349"/>
      <c r="M448" s="350" t="str">
        <f t="shared" si="85"/>
        <v/>
      </c>
      <c r="N448" s="350" t="str">
        <f t="shared" si="86"/>
        <v/>
      </c>
      <c r="O448" s="351" t="str" cm="1">
        <f t="array" ref="O448" xml:space="preserve"> IFERROR( INDEX(聲母資料表, $M448, O$5), "")</f>
        <v/>
      </c>
      <c r="P448" s="351" t="str" cm="1">
        <f t="array" ref="P448" xml:space="preserve"> IFERROR( INDEX(韻母資料表, $N448, P$5), "")</f>
        <v/>
      </c>
      <c r="Q448" s="352" t="str">
        <f t="shared" si="87"/>
        <v/>
      </c>
      <c r="R448" s="395" t="str">
        <f t="shared" si="94"/>
        <v/>
      </c>
      <c r="S448" s="351" t="str" cm="1">
        <f t="array" ref="S448" xml:space="preserve"> IFERROR( INDEX(調符字母, Q448, 1), "")</f>
        <v/>
      </c>
      <c r="T448" s="352" t="str">
        <f t="shared" si="88"/>
        <v/>
      </c>
      <c r="U448" s="373" t="str" cm="1">
        <f t="array" ref="U448" xml:space="preserve"> IFERROR( INDEX(聲調對照表, $T448, $E448), "" )</f>
        <v/>
      </c>
      <c r="W448" s="380" t="str" cm="1">
        <f t="array" ref="W448" xml:space="preserve"> IFERROR( IF( INDEX(聲母資料表, $M448, W$5)=0, "", INDEX(聲母資料表, $M448, W$5) ), "")</f>
        <v/>
      </c>
      <c r="X448" s="380" t="str" cm="1">
        <f t="array" ref="X448" xml:space="preserve"> IFERROR( INDEX(韻母資料表, $N448, X$5), "" )</f>
        <v/>
      </c>
      <c r="Y448" s="380" t="str" cm="1">
        <f t="array" ref="Y448" xml:space="preserve"> IFERROR( IF($E448="", "", INDEX(方音聲調符號表, 1, $E448) ), "" )</f>
        <v/>
      </c>
      <c r="AA448" s="380" t="str" cm="1">
        <f t="array" ref="AA448" xml:space="preserve"> IFERROR( IF( INDEX(聲母資料表, $M448, AA$5)=0, "", INDEX(聲母資料表, $M448, AA$5) ), "")</f>
        <v/>
      </c>
      <c r="AB448" s="380" t="str" cm="1">
        <f t="array" ref="AB448" xml:space="preserve"> IFERROR( INDEX(韻母資料表, $N448, AB$5), "" )</f>
        <v/>
      </c>
      <c r="AC448" s="380" t="str">
        <f t="shared" si="95"/>
        <v/>
      </c>
      <c r="AE448" s="380" t="str" cm="1">
        <f t="array" ref="AE448" xml:space="preserve"> IFERROR( IF( INDEX(聲母資料表, $M448, AE$5)=0, "", INDEX(聲母資料表, $M448, AE$5) ), "")</f>
        <v/>
      </c>
      <c r="AF448" s="380" t="str" cm="1">
        <f t="array" ref="AF448" xml:space="preserve"> IFERROR( INDEX(韻母資料表, $N448, AF$5), "" )</f>
        <v/>
      </c>
      <c r="AG448" s="380" t="str">
        <f t="shared" si="96"/>
        <v/>
      </c>
      <c r="AI448" s="380" t="str" cm="1">
        <f t="array" ref="AI448" xml:space="preserve"> IFERROR( IF( INDEX(聲母資料表, $M448, AI$5)=0, "", INDEX(聲母資料表, $M448, AI$5) ), "")</f>
        <v/>
      </c>
      <c r="AJ448" s="380" t="str" cm="1">
        <f t="array" ref="AJ448" xml:space="preserve"> IFERROR( INDEX(韻母資料表, $N448, AJ$5), "" )</f>
        <v/>
      </c>
      <c r="AK448" s="373" t="str" cm="1">
        <f t="array" ref="AK448" xml:space="preserve"> IFERROR( INDEX(閩拚聲調符號表, $T448, $E448), "" )</f>
        <v/>
      </c>
      <c r="AL448" s="380" t="str">
        <f t="shared" si="97"/>
        <v/>
      </c>
    </row>
    <row r="449" spans="1:38">
      <c r="A449" s="333">
        <f t="shared" si="84"/>
        <v>442</v>
      </c>
      <c r="B449" s="334" t="s">
        <v>544</v>
      </c>
      <c r="C449" s="335" t="s">
        <v>288</v>
      </c>
      <c r="D449" s="335" t="s">
        <v>86</v>
      </c>
      <c r="E449" s="336">
        <v>5</v>
      </c>
      <c r="F449" s="400" t="str" cm="1">
        <f t="array" aca="1" ref="F449" ca="1" xml:space="preserve"> IF($D449="", "", $B449 &amp; " (" &amp; INDIRECT(ADDRESS( ROW(), COLUMN() + F$5 )) &amp; ") " )</f>
        <v xml:space="preserve">吾 (ㄍㆦˊ) </v>
      </c>
      <c r="G449" s="337" t="str">
        <f t="shared" si="89"/>
        <v>沽五求</v>
      </c>
      <c r="H449" s="394" t="str">
        <f t="shared" si="90"/>
        <v>ko͘</v>
      </c>
      <c r="I449" s="396" t="str">
        <f t="shared" si="91"/>
        <v>kôo</v>
      </c>
      <c r="J449" s="381" t="str">
        <f t="shared" si="92"/>
        <v>gòo</v>
      </c>
      <c r="K449" s="338" t="str">
        <f t="shared" si="93"/>
        <v>ㄍㆦˊ</v>
      </c>
      <c r="L449" s="349"/>
      <c r="M449" s="350">
        <f t="shared" si="85"/>
        <v>9</v>
      </c>
      <c r="N449" s="350">
        <f t="shared" si="86"/>
        <v>59</v>
      </c>
      <c r="O449" s="351" t="str" cm="1">
        <f t="array" ref="O449" xml:space="preserve"> IFERROR( INDEX(聲母資料表, $M449, O$5), "")</f>
        <v>求</v>
      </c>
      <c r="P449" s="351" t="str" cm="1">
        <f t="array" ref="P449" xml:space="preserve"> IFERROR( INDEX(韻母資料表, $N449, P$5), "")</f>
        <v>沽</v>
      </c>
      <c r="Q449" s="352">
        <f t="shared" si="87"/>
        <v>11</v>
      </c>
      <c r="R449" s="395" t="str">
        <f t="shared" si="94"/>
        <v>五</v>
      </c>
      <c r="S449" s="351" t="str" cm="1">
        <f t="array" ref="S449" xml:space="preserve"> IFERROR( INDEX(調符字母, Q449, 1), "")</f>
        <v>oo</v>
      </c>
      <c r="T449" s="352">
        <f t="shared" si="88"/>
        <v>5</v>
      </c>
      <c r="U449" s="373" t="str" cm="1">
        <f t="array" ref="U449" xml:space="preserve"> IFERROR( INDEX(聲調對照表, $T449, $E449), "" )</f>
        <v>ôo</v>
      </c>
      <c r="W449" s="380" t="str" cm="1">
        <f t="array" ref="W449" xml:space="preserve"> IFERROR( IF( INDEX(聲母資料表, $M449, W$5)=0, "", INDEX(聲母資料表, $M449, W$5) ), "")</f>
        <v>ㄍ</v>
      </c>
      <c r="X449" s="380" t="str" cm="1">
        <f t="array" ref="X449" xml:space="preserve"> IFERROR( INDEX(韻母資料表, $N449, X$5), "" )</f>
        <v>ㆦ</v>
      </c>
      <c r="Y449" s="380" t="str" cm="1">
        <f t="array" ref="Y449" xml:space="preserve"> IFERROR( IF($E449="", "", INDEX(方音聲調符號表, 1, $E449) ), "" )</f>
        <v>ˊ</v>
      </c>
      <c r="AA449" s="380" t="str" cm="1">
        <f t="array" ref="AA449" xml:space="preserve"> IFERROR( IF( INDEX(聲母資料表, $M449, AA$5)=0, "", INDEX(聲母資料表, $M449, AA$5) ), "")</f>
        <v>k</v>
      </c>
      <c r="AB449" s="380" t="str" cm="1">
        <f t="array" ref="AB449" xml:space="preserve"> IFERROR( INDEX(韻母資料表, $N449, AB$5), "" )</f>
        <v>oo</v>
      </c>
      <c r="AC449" s="380" t="str">
        <f t="shared" si="95"/>
        <v>ôo</v>
      </c>
      <c r="AE449" s="380" t="str" cm="1">
        <f t="array" ref="AE449" xml:space="preserve"> IFERROR( IF( INDEX(聲母資料表, $M449, AE$5)=0, "", INDEX(聲母資料表, $M449, AE$5) ), "")</f>
        <v>k</v>
      </c>
      <c r="AF449" s="380" t="str" cm="1">
        <f t="array" ref="AF449" xml:space="preserve"> IFERROR( INDEX(韻母資料表, $N449, AF$5), "" )</f>
        <v>o͘</v>
      </c>
      <c r="AG449" s="380" t="str">
        <f t="shared" si="96"/>
        <v>o͘</v>
      </c>
      <c r="AI449" s="380" t="str" cm="1">
        <f t="array" ref="AI449" xml:space="preserve"> IFERROR( IF( INDEX(聲母資料表, $M449, AI$5)=0, "", INDEX(聲母資料表, $M449, AI$5) ), "")</f>
        <v>g</v>
      </c>
      <c r="AJ449" s="380" t="str" cm="1">
        <f t="array" ref="AJ449" xml:space="preserve"> IFERROR( INDEX(韻母資料表, $N449, AJ$5), "" )</f>
        <v>oo</v>
      </c>
      <c r="AK449" s="373" t="str" cm="1">
        <f t="array" ref="AK449" xml:space="preserve"> IFERROR( INDEX(閩拚聲調符號表, $T449, $E449), "" )</f>
        <v>òo</v>
      </c>
      <c r="AL449" s="380" t="str">
        <f t="shared" si="97"/>
        <v>òo</v>
      </c>
    </row>
    <row r="450" spans="1:38">
      <c r="A450" s="333">
        <f t="shared" si="84"/>
        <v>443</v>
      </c>
      <c r="B450" s="334" t="s">
        <v>545</v>
      </c>
      <c r="C450" s="335" t="s">
        <v>299</v>
      </c>
      <c r="D450" s="335" t="s">
        <v>52</v>
      </c>
      <c r="E450" s="336">
        <v>5</v>
      </c>
      <c r="F450" s="400" t="str" cm="1">
        <f t="array" aca="1" ref="F450" ca="1" xml:space="preserve"> IF($D450="", "", $B450 &amp; " (" &amp; INDIRECT(ADDRESS( ROW(), COLUMN() + F$5 )) &amp; ") " )</f>
        <v xml:space="preserve">誰 (ㄙㄨㄧˊ) </v>
      </c>
      <c r="G450" s="337" t="str">
        <f t="shared" si="89"/>
        <v>規五時</v>
      </c>
      <c r="H450" s="394" t="str">
        <f t="shared" si="90"/>
        <v>sûi</v>
      </c>
      <c r="I450" s="396" t="str">
        <f t="shared" si="91"/>
        <v>sûi</v>
      </c>
      <c r="J450" s="381" t="str">
        <f t="shared" si="92"/>
        <v>sùi</v>
      </c>
      <c r="K450" s="338" t="str">
        <f t="shared" si="93"/>
        <v>ㄙㄨㄧˊ</v>
      </c>
      <c r="L450" s="349"/>
      <c r="M450" s="350">
        <f t="shared" si="85"/>
        <v>16</v>
      </c>
      <c r="N450" s="350">
        <f t="shared" si="86"/>
        <v>82</v>
      </c>
      <c r="O450" s="351" t="str" cm="1">
        <f t="array" ref="O450" xml:space="preserve"> IFERROR( INDEX(聲母資料表, $M450, O$5), "")</f>
        <v>時</v>
      </c>
      <c r="P450" s="351" t="str" cm="1">
        <f t="array" ref="P450" xml:space="preserve"> IFERROR( INDEX(韻母資料表, $N450, P$5), "")</f>
        <v>規</v>
      </c>
      <c r="Q450" s="352">
        <f t="shared" si="87"/>
        <v>4</v>
      </c>
      <c r="R450" s="395" t="str">
        <f t="shared" si="94"/>
        <v>五</v>
      </c>
      <c r="S450" s="351" t="str" cm="1">
        <f t="array" ref="S450" xml:space="preserve"> IFERROR( INDEX(調符字母, Q450, 1), "")</f>
        <v>u</v>
      </c>
      <c r="T450" s="352">
        <f t="shared" si="88"/>
        <v>6</v>
      </c>
      <c r="U450" s="373" t="str" cm="1">
        <f t="array" ref="U450" xml:space="preserve"> IFERROR( INDEX(聲調對照表, $T450, $E450), "" )</f>
        <v>û</v>
      </c>
      <c r="W450" s="380" t="str" cm="1">
        <f t="array" ref="W450" xml:space="preserve"> IFERROR( IF( INDEX(聲母資料表, $M450, W$5)=0, "", INDEX(聲母資料表, $M450, W$5) ), "")</f>
        <v>ㄙ</v>
      </c>
      <c r="X450" s="380" t="str" cm="1">
        <f t="array" ref="X450" xml:space="preserve"> IFERROR( INDEX(韻母資料表, $N450, X$5), "" )</f>
        <v>ㄨㄧ</v>
      </c>
      <c r="Y450" s="380" t="str" cm="1">
        <f t="array" ref="Y450" xml:space="preserve"> IFERROR( IF($E450="", "", INDEX(方音聲調符號表, 1, $E450) ), "" )</f>
        <v>ˊ</v>
      </c>
      <c r="AA450" s="380" t="str" cm="1">
        <f t="array" ref="AA450" xml:space="preserve"> IFERROR( IF( INDEX(聲母資料表, $M450, AA$5)=0, "", INDEX(聲母資料表, $M450, AA$5) ), "")</f>
        <v>s</v>
      </c>
      <c r="AB450" s="380" t="str" cm="1">
        <f t="array" ref="AB450" xml:space="preserve"> IFERROR( INDEX(韻母資料表, $N450, AB$5), "" )</f>
        <v>ui</v>
      </c>
      <c r="AC450" s="380" t="str">
        <f t="shared" si="95"/>
        <v>ûi</v>
      </c>
      <c r="AE450" s="380" t="str" cm="1">
        <f t="array" ref="AE450" xml:space="preserve"> IFERROR( IF( INDEX(聲母資料表, $M450, AE$5)=0, "", INDEX(聲母資料表, $M450, AE$5) ), "")</f>
        <v>s</v>
      </c>
      <c r="AF450" s="380" t="str" cm="1">
        <f t="array" ref="AF450" xml:space="preserve"> IFERROR( INDEX(韻母資料表, $N450, AF$5), "" )</f>
        <v>ui</v>
      </c>
      <c r="AG450" s="380" t="str">
        <f t="shared" si="96"/>
        <v>ûi</v>
      </c>
      <c r="AI450" s="380" t="str" cm="1">
        <f t="array" ref="AI450" xml:space="preserve"> IFERROR( IF( INDEX(聲母資料表, $M450, AI$5)=0, "", INDEX(聲母資料表, $M450, AI$5) ), "")</f>
        <v>s</v>
      </c>
      <c r="AJ450" s="380" t="str" cm="1">
        <f t="array" ref="AJ450" xml:space="preserve"> IFERROR( INDEX(韻母資料表, $N450, AJ$5), "" )</f>
        <v>ui</v>
      </c>
      <c r="AK450" s="373" t="str" cm="1">
        <f t="array" ref="AK450" xml:space="preserve"> IFERROR( INDEX(閩拚聲調符號表, $T450, $E450), "" )</f>
        <v>ù</v>
      </c>
      <c r="AL450" s="380" t="str">
        <f t="shared" si="97"/>
        <v>ùi</v>
      </c>
    </row>
    <row r="451" spans="1:38">
      <c r="A451" s="333">
        <f t="shared" si="84"/>
        <v>444</v>
      </c>
      <c r="B451" s="334" t="s">
        <v>546</v>
      </c>
      <c r="C451" s="335" t="s">
        <v>317</v>
      </c>
      <c r="D451" s="335" t="s">
        <v>49</v>
      </c>
      <c r="E451" s="336">
        <v>2</v>
      </c>
      <c r="F451" s="400" t="str" cm="1">
        <f t="array" aca="1" ref="F451" ca="1" xml:space="preserve"> IF($D451="", "", $B451 &amp; " (" &amp; INDIRECT(ADDRESS( ROW(), COLUMN() + F$5 )) &amp; ") " )</f>
        <v xml:space="preserve">與 (ㄧˋ) </v>
      </c>
      <c r="G451" s="337" t="str">
        <f t="shared" si="89"/>
        <v>居二英</v>
      </c>
      <c r="H451" s="394" t="str">
        <f t="shared" si="90"/>
        <v>í</v>
      </c>
      <c r="I451" s="396" t="str">
        <f t="shared" si="91"/>
        <v>í</v>
      </c>
      <c r="J451" s="381" t="str">
        <f t="shared" si="92"/>
        <v>í</v>
      </c>
      <c r="K451" s="338" t="str">
        <f t="shared" si="93"/>
        <v>ㄧˋ</v>
      </c>
      <c r="L451" s="349"/>
      <c r="M451" s="350">
        <f t="shared" si="85"/>
        <v>22</v>
      </c>
      <c r="N451" s="350">
        <f t="shared" si="86"/>
        <v>23</v>
      </c>
      <c r="O451" s="351" t="str" cm="1">
        <f t="array" ref="O451" xml:space="preserve"> IFERROR( INDEX(聲母資料表, $M451, O$5), "")</f>
        <v>英</v>
      </c>
      <c r="P451" s="351" t="str" cm="1">
        <f t="array" ref="P451" xml:space="preserve"> IFERROR( INDEX(韻母資料表, $N451, P$5), "")</f>
        <v>居</v>
      </c>
      <c r="Q451" s="352">
        <f t="shared" si="87"/>
        <v>29</v>
      </c>
      <c r="R451" s="395" t="str">
        <f t="shared" si="94"/>
        <v>二</v>
      </c>
      <c r="S451" s="351" t="str" cm="1">
        <f t="array" ref="S451" xml:space="preserve"> IFERROR( INDEX(調符字母, Q451, 1), "")</f>
        <v>i</v>
      </c>
      <c r="T451" s="352">
        <f t="shared" si="88"/>
        <v>3</v>
      </c>
      <c r="U451" s="373" t="str" cm="1">
        <f t="array" ref="U451" xml:space="preserve"> IFERROR( INDEX(聲調對照表, $T451, $E451), "" )</f>
        <v>í</v>
      </c>
      <c r="W451" s="380" t="str" cm="1">
        <f t="array" ref="W451" xml:space="preserve"> IFERROR( IF( INDEX(聲母資料表, $M451, W$5)=0, "", INDEX(聲母資料表, $M451, W$5) ), "")</f>
        <v/>
      </c>
      <c r="X451" s="380" t="str" cm="1">
        <f t="array" ref="X451" xml:space="preserve"> IFERROR( INDEX(韻母資料表, $N451, X$5), "" )</f>
        <v>ㄧ</v>
      </c>
      <c r="Y451" s="380" t="str" cm="1">
        <f t="array" ref="Y451" xml:space="preserve"> IFERROR( IF($E451="", "", INDEX(方音聲調符號表, 1, $E451) ), "" )</f>
        <v>ˋ</v>
      </c>
      <c r="AA451" s="380" t="str" cm="1">
        <f t="array" ref="AA451" xml:space="preserve"> IFERROR( IF( INDEX(聲母資料表, $M451, AA$5)=0, "", INDEX(聲母資料表, $M451, AA$5) ), "")</f>
        <v xml:space="preserve"> </v>
      </c>
      <c r="AB451" s="380" t="str" cm="1">
        <f t="array" ref="AB451" xml:space="preserve"> IFERROR( INDEX(韻母資料表, $N451, AB$5), "" )</f>
        <v>i</v>
      </c>
      <c r="AC451" s="380" t="str">
        <f t="shared" si="95"/>
        <v>í</v>
      </c>
      <c r="AE451" s="380" t="str" cm="1">
        <f t="array" ref="AE451" xml:space="preserve"> IFERROR( IF( INDEX(聲母資料表, $M451, AE$5)=0, "", INDEX(聲母資料表, $M451, AE$5) ), "")</f>
        <v xml:space="preserve"> </v>
      </c>
      <c r="AF451" s="380" t="str" cm="1">
        <f t="array" ref="AF451" xml:space="preserve"> IFERROR( INDEX(韻母資料表, $N451, AF$5), "" )</f>
        <v>i</v>
      </c>
      <c r="AG451" s="380" t="str">
        <f t="shared" si="96"/>
        <v>í</v>
      </c>
      <c r="AI451" s="380" t="str" cm="1">
        <f t="array" ref="AI451" xml:space="preserve"> IFERROR( IF( INDEX(聲母資料表, $M451, AI$5)=0, "", INDEX(聲母資料表, $M451, AI$5) ), "")</f>
        <v/>
      </c>
      <c r="AJ451" s="380" t="str" cm="1">
        <f t="array" ref="AJ451" xml:space="preserve"> IFERROR( INDEX(韻母資料表, $N451, AJ$5), "" )</f>
        <v>i</v>
      </c>
      <c r="AK451" s="373" t="str" cm="1">
        <f t="array" ref="AK451" xml:space="preserve"> IFERROR( INDEX(閩拚聲調符號表, $T451, $E451), "" )</f>
        <v>í</v>
      </c>
      <c r="AL451" s="380" t="str">
        <f t="shared" si="97"/>
        <v>í</v>
      </c>
    </row>
    <row r="452" spans="1:38">
      <c r="A452" s="333">
        <f t="shared" si="84"/>
        <v>445</v>
      </c>
      <c r="B452" s="334" t="s">
        <v>547</v>
      </c>
      <c r="C452" s="335" t="s">
        <v>294</v>
      </c>
      <c r="D452" s="335" t="s">
        <v>52</v>
      </c>
      <c r="E452" s="336">
        <v>1</v>
      </c>
      <c r="F452" s="400" t="str" cm="1">
        <f t="array" aca="1" ref="F452" ca="1" xml:space="preserve"> IF($D452="", "", $B452 &amp; " (" &amp; INDIRECT(ADDRESS( ROW(), COLUMN() + F$5 )) &amp; ") " )</f>
        <v xml:space="preserve">歸 (ㄎㄨㄧ) </v>
      </c>
      <c r="G452" s="337" t="str">
        <f t="shared" si="89"/>
        <v>規一去</v>
      </c>
      <c r="H452" s="394" t="str">
        <f t="shared" si="90"/>
        <v>khui</v>
      </c>
      <c r="I452" s="396" t="str">
        <f t="shared" si="91"/>
        <v>khui</v>
      </c>
      <c r="J452" s="381" t="str">
        <f t="shared" si="92"/>
        <v>kūi</v>
      </c>
      <c r="K452" s="338" t="str">
        <f t="shared" si="93"/>
        <v>ㄎㄨㄧ</v>
      </c>
      <c r="L452" s="349"/>
      <c r="M452" s="350">
        <f t="shared" si="85"/>
        <v>10</v>
      </c>
      <c r="N452" s="350">
        <f t="shared" si="86"/>
        <v>82</v>
      </c>
      <c r="O452" s="351" t="str" cm="1">
        <f t="array" ref="O452" xml:space="preserve"> IFERROR( INDEX(聲母資料表, $M452, O$5), "")</f>
        <v>去</v>
      </c>
      <c r="P452" s="351" t="str" cm="1">
        <f t="array" ref="P452" xml:space="preserve"> IFERROR( INDEX(韻母資料表, $N452, P$5), "")</f>
        <v>規</v>
      </c>
      <c r="Q452" s="352">
        <f t="shared" si="87"/>
        <v>4</v>
      </c>
      <c r="R452" s="395" t="str">
        <f t="shared" si="94"/>
        <v>一</v>
      </c>
      <c r="S452" s="351" t="str" cm="1">
        <f t="array" ref="S452" xml:space="preserve"> IFERROR( INDEX(調符字母, Q452, 1), "")</f>
        <v>u</v>
      </c>
      <c r="T452" s="352">
        <f t="shared" si="88"/>
        <v>6</v>
      </c>
      <c r="U452" s="373" t="str" cm="1">
        <f t="array" ref="U452" xml:space="preserve"> IFERROR( INDEX(聲調對照表, $T452, $E452), "" )</f>
        <v>u</v>
      </c>
      <c r="W452" s="380" t="str" cm="1">
        <f t="array" ref="W452" xml:space="preserve"> IFERROR( IF( INDEX(聲母資料表, $M452, W$5)=0, "", INDEX(聲母資料表, $M452, W$5) ), "")</f>
        <v>ㄎ</v>
      </c>
      <c r="X452" s="380" t="str" cm="1">
        <f t="array" ref="X452" xml:space="preserve"> IFERROR( INDEX(韻母資料表, $N452, X$5), "" )</f>
        <v>ㄨㄧ</v>
      </c>
      <c r="Y452" s="380" t="str" cm="1">
        <f t="array" ref="Y452" xml:space="preserve"> IFERROR( IF($E452="", "", INDEX(方音聲調符號表, 1, $E452) ), "" )</f>
        <v/>
      </c>
      <c r="AA452" s="380" t="str" cm="1">
        <f t="array" ref="AA452" xml:space="preserve"> IFERROR( IF( INDEX(聲母資料表, $M452, AA$5)=0, "", INDEX(聲母資料表, $M452, AA$5) ), "")</f>
        <v>kh</v>
      </c>
      <c r="AB452" s="380" t="str" cm="1">
        <f t="array" ref="AB452" xml:space="preserve"> IFERROR( INDEX(韻母資料表, $N452, AB$5), "" )</f>
        <v>ui</v>
      </c>
      <c r="AC452" s="380" t="str">
        <f t="shared" si="95"/>
        <v>ui</v>
      </c>
      <c r="AE452" s="380" t="str" cm="1">
        <f t="array" ref="AE452" xml:space="preserve"> IFERROR( IF( INDEX(聲母資料表, $M452, AE$5)=0, "", INDEX(聲母資料表, $M452, AE$5) ), "")</f>
        <v>kh</v>
      </c>
      <c r="AF452" s="380" t="str" cm="1">
        <f t="array" ref="AF452" xml:space="preserve"> IFERROR( INDEX(韻母資料表, $N452, AF$5), "" )</f>
        <v>ui</v>
      </c>
      <c r="AG452" s="380" t="str">
        <f t="shared" si="96"/>
        <v>ui</v>
      </c>
      <c r="AI452" s="380" t="str" cm="1">
        <f t="array" ref="AI452" xml:space="preserve"> IFERROR( IF( INDEX(聲母資料表, $M452, AI$5)=0, "", INDEX(聲母資料表, $M452, AI$5) ), "")</f>
        <v>k</v>
      </c>
      <c r="AJ452" s="380" t="str" cm="1">
        <f t="array" ref="AJ452" xml:space="preserve"> IFERROR( INDEX(韻母資料表, $N452, AJ$5), "" )</f>
        <v>ui</v>
      </c>
      <c r="AK452" s="373" t="str" cm="1">
        <f t="array" ref="AK452" xml:space="preserve"> IFERROR( INDEX(閩拚聲調符號表, $T452, $E452), "" )</f>
        <v>ū</v>
      </c>
      <c r="AL452" s="380" t="str">
        <f t="shared" si="97"/>
        <v>ūi</v>
      </c>
    </row>
    <row r="453" spans="1:38">
      <c r="A453" s="333">
        <f t="shared" si="84"/>
        <v>446</v>
      </c>
      <c r="B453" s="334" t="s">
        <v>524</v>
      </c>
      <c r="C453" s="335"/>
      <c r="D453" s="335"/>
      <c r="E453" s="336"/>
      <c r="F453" s="400" t="str" cm="1">
        <f t="array" aca="1" ref="F453" ca="1" xml:space="preserve"> IF($D453="", "", $B453 &amp; " (" &amp; INDIRECT(ADDRESS( ROW(), COLUMN() + F$5 )) &amp; ") " )</f>
        <v/>
      </c>
      <c r="G453" s="337" t="str">
        <f t="shared" si="89"/>
        <v/>
      </c>
      <c r="H453" s="394" t="str">
        <f t="shared" si="90"/>
        <v/>
      </c>
      <c r="I453" s="396" t="str">
        <f t="shared" si="91"/>
        <v/>
      </c>
      <c r="J453" s="381" t="str">
        <f t="shared" si="92"/>
        <v/>
      </c>
      <c r="K453" s="338" t="str">
        <f t="shared" si="93"/>
        <v/>
      </c>
      <c r="L453" s="349"/>
      <c r="M453" s="350" t="str">
        <f t="shared" si="85"/>
        <v/>
      </c>
      <c r="N453" s="350" t="str">
        <f t="shared" si="86"/>
        <v/>
      </c>
      <c r="O453" s="351" t="str" cm="1">
        <f t="array" ref="O453" xml:space="preserve"> IFERROR( INDEX(聲母資料表, $M453, O$5), "")</f>
        <v/>
      </c>
      <c r="P453" s="351" t="str" cm="1">
        <f t="array" ref="P453" xml:space="preserve"> IFERROR( INDEX(韻母資料表, $N453, P$5), "")</f>
        <v/>
      </c>
      <c r="Q453" s="352" t="str">
        <f t="shared" si="87"/>
        <v/>
      </c>
      <c r="R453" s="395" t="str">
        <f t="shared" si="94"/>
        <v/>
      </c>
      <c r="S453" s="351" t="str" cm="1">
        <f t="array" ref="S453" xml:space="preserve"> IFERROR( INDEX(調符字母, Q453, 1), "")</f>
        <v/>
      </c>
      <c r="T453" s="352" t="str">
        <f t="shared" si="88"/>
        <v/>
      </c>
      <c r="U453" s="373" t="str" cm="1">
        <f t="array" ref="U453" xml:space="preserve"> IFERROR( INDEX(聲調對照表, $T453, $E453), "" )</f>
        <v/>
      </c>
      <c r="W453" s="380" t="str" cm="1">
        <f t="array" ref="W453" xml:space="preserve"> IFERROR( IF( INDEX(聲母資料表, $M453, W$5)=0, "", INDEX(聲母資料表, $M453, W$5) ), "")</f>
        <v/>
      </c>
      <c r="X453" s="380" t="str" cm="1">
        <f t="array" ref="X453" xml:space="preserve"> IFERROR( INDEX(韻母資料表, $N453, X$5), "" )</f>
        <v/>
      </c>
      <c r="Y453" s="380" t="str" cm="1">
        <f t="array" ref="Y453" xml:space="preserve"> IFERROR( IF($E453="", "", INDEX(方音聲調符號表, 1, $E453) ), "" )</f>
        <v/>
      </c>
      <c r="AA453" s="380" t="str" cm="1">
        <f t="array" ref="AA453" xml:space="preserve"> IFERROR( IF( INDEX(聲母資料表, $M453, AA$5)=0, "", INDEX(聲母資料表, $M453, AA$5) ), "")</f>
        <v/>
      </c>
      <c r="AB453" s="380" t="str" cm="1">
        <f t="array" ref="AB453" xml:space="preserve"> IFERROR( INDEX(韻母資料表, $N453, AB$5), "" )</f>
        <v/>
      </c>
      <c r="AC453" s="380" t="str">
        <f t="shared" si="95"/>
        <v/>
      </c>
      <c r="AE453" s="380" t="str" cm="1">
        <f t="array" ref="AE453" xml:space="preserve"> IFERROR( IF( INDEX(聲母資料表, $M453, AE$5)=0, "", INDEX(聲母資料表, $M453, AE$5) ), "")</f>
        <v/>
      </c>
      <c r="AF453" s="380" t="str" cm="1">
        <f t="array" ref="AF453" xml:space="preserve"> IFERROR( INDEX(韻母資料表, $N453, AF$5), "" )</f>
        <v/>
      </c>
      <c r="AG453" s="380" t="str">
        <f t="shared" si="96"/>
        <v/>
      </c>
      <c r="AI453" s="380" t="str" cm="1">
        <f t="array" ref="AI453" xml:space="preserve"> IFERROR( IF( INDEX(聲母資料表, $M453, AI$5)=0, "", INDEX(聲母資料表, $M453, AI$5) ), "")</f>
        <v/>
      </c>
      <c r="AJ453" s="380" t="str" cm="1">
        <f t="array" ref="AJ453" xml:space="preserve"> IFERROR( INDEX(韻母資料表, $N453, AJ$5), "" )</f>
        <v/>
      </c>
      <c r="AK453" s="373" t="str" cm="1">
        <f t="array" ref="AK453" xml:space="preserve"> IFERROR( INDEX(閩拚聲調符號表, $T453, $E453), "" )</f>
        <v/>
      </c>
      <c r="AL453" s="380" t="str">
        <f t="shared" si="97"/>
        <v/>
      </c>
    </row>
    <row r="454" spans="1:38" ht="82">
      <c r="A454" s="333">
        <f t="shared" si="84"/>
        <v>447</v>
      </c>
      <c r="B454" s="339" t="s">
        <v>352</v>
      </c>
      <c r="C454" s="335"/>
      <c r="D454" s="335"/>
      <c r="E454" s="336"/>
      <c r="F454" s="400" t="str" cm="1">
        <f t="array" aca="1" ref="F454" ca="1" xml:space="preserve"> IF($D454="", "", $B454 &amp; " (" &amp; INDIRECT(ADDRESS( ROW(), COLUMN() + F$5 )) &amp; ") " )</f>
        <v/>
      </c>
      <c r="G454" s="337" t="str">
        <f t="shared" si="89"/>
        <v/>
      </c>
      <c r="H454" s="394" t="str">
        <f t="shared" si="90"/>
        <v/>
      </c>
      <c r="I454" s="396" t="str">
        <f t="shared" si="91"/>
        <v/>
      </c>
      <c r="J454" s="381" t="str">
        <f t="shared" si="92"/>
        <v/>
      </c>
      <c r="K454" s="338" t="str">
        <f t="shared" si="93"/>
        <v/>
      </c>
      <c r="L454" s="349"/>
      <c r="M454" s="350" t="str">
        <f t="shared" si="85"/>
        <v/>
      </c>
      <c r="N454" s="350" t="str">
        <f t="shared" si="86"/>
        <v/>
      </c>
      <c r="O454" s="351" t="str" cm="1">
        <f t="array" ref="O454" xml:space="preserve"> IFERROR( INDEX(聲母資料表, $M454, O$5), "")</f>
        <v/>
      </c>
      <c r="P454" s="351" t="str" cm="1">
        <f t="array" ref="P454" xml:space="preserve"> IFERROR( INDEX(韻母資料表, $N454, P$5), "")</f>
        <v/>
      </c>
      <c r="Q454" s="352" t="str">
        <f t="shared" si="87"/>
        <v/>
      </c>
      <c r="R454" s="395" t="str">
        <f t="shared" si="94"/>
        <v/>
      </c>
      <c r="S454" s="351" t="str" cm="1">
        <f t="array" ref="S454" xml:space="preserve"> IFERROR( INDEX(調符字母, Q454, 1), "")</f>
        <v/>
      </c>
      <c r="T454" s="352" t="str">
        <f t="shared" si="88"/>
        <v/>
      </c>
      <c r="U454" s="373" t="str" cm="1">
        <f t="array" ref="U454" xml:space="preserve"> IFERROR( INDEX(聲調對照表, $T454, $E454), "" )</f>
        <v/>
      </c>
      <c r="W454" s="380" t="str" cm="1">
        <f t="array" ref="W454" xml:space="preserve"> IFERROR( IF( INDEX(聲母資料表, $M454, W$5)=0, "", INDEX(聲母資料表, $M454, W$5) ), "")</f>
        <v/>
      </c>
      <c r="X454" s="380" t="str" cm="1">
        <f t="array" ref="X454" xml:space="preserve"> IFERROR( INDEX(韻母資料表, $N454, X$5), "" )</f>
        <v/>
      </c>
      <c r="Y454" s="380" t="str" cm="1">
        <f t="array" ref="Y454" xml:space="preserve"> IFERROR( IF($E454="", "", INDEX(方音聲調符號表, 1, $E454) ), "" )</f>
        <v/>
      </c>
      <c r="AA454" s="380" t="str" cm="1">
        <f t="array" ref="AA454" xml:space="preserve"> IFERROR( IF( INDEX(聲母資料表, $M454, AA$5)=0, "", INDEX(聲母資料表, $M454, AA$5) ), "")</f>
        <v/>
      </c>
      <c r="AB454" s="380" t="str" cm="1">
        <f t="array" ref="AB454" xml:space="preserve"> IFERROR( INDEX(韻母資料表, $N454, AB$5), "" )</f>
        <v/>
      </c>
      <c r="AC454" s="380" t="str">
        <f t="shared" si="95"/>
        <v/>
      </c>
      <c r="AE454" s="380" t="str" cm="1">
        <f t="array" ref="AE454" xml:space="preserve"> IFERROR( IF( INDEX(聲母資料表, $M454, AE$5)=0, "", INDEX(聲母資料表, $M454, AE$5) ), "")</f>
        <v/>
      </c>
      <c r="AF454" s="380" t="str" cm="1">
        <f t="array" ref="AF454" xml:space="preserve"> IFERROR( INDEX(韻母資料表, $N454, AF$5), "" )</f>
        <v/>
      </c>
      <c r="AG454" s="380" t="str">
        <f t="shared" si="96"/>
        <v/>
      </c>
      <c r="AI454" s="380" t="str" cm="1">
        <f t="array" ref="AI454" xml:space="preserve"> IFERROR( IF( INDEX(聲母資料表, $M454, AI$5)=0, "", INDEX(聲母資料表, $M454, AI$5) ), "")</f>
        <v/>
      </c>
      <c r="AJ454" s="380" t="str" cm="1">
        <f t="array" ref="AJ454" xml:space="preserve"> IFERROR( INDEX(韻母資料表, $N454, AJ$5), "" )</f>
        <v/>
      </c>
      <c r="AK454" s="373" t="str" cm="1">
        <f t="array" ref="AK454" xml:space="preserve"> IFERROR( INDEX(閩拚聲調符號表, $T454, $E454), "" )</f>
        <v/>
      </c>
      <c r="AL454" s="380" t="str">
        <f t="shared" si="97"/>
        <v/>
      </c>
    </row>
    <row r="455" spans="1:38">
      <c r="A455" s="333">
        <f t="shared" si="84"/>
        <v>448</v>
      </c>
      <c r="B455" s="334" t="s">
        <v>534</v>
      </c>
      <c r="C455" s="335" t="s">
        <v>299</v>
      </c>
      <c r="D455" s="335" t="s">
        <v>49</v>
      </c>
      <c r="E455" s="336">
        <v>5</v>
      </c>
      <c r="F455" s="400" t="str" cm="1">
        <f t="array" aca="1" ref="F455" ca="1" xml:space="preserve"> IF($D455="", "", $B455 &amp; " (" &amp; INDIRECT(ADDRESS( ROW(), COLUMN() + F$5 )) &amp; ") " )</f>
        <v xml:space="preserve">時 (ㄙㄧˊ) </v>
      </c>
      <c r="G455" s="337" t="str">
        <f t="shared" si="89"/>
        <v>居五時</v>
      </c>
      <c r="H455" s="394" t="str">
        <f t="shared" si="90"/>
        <v>sî</v>
      </c>
      <c r="I455" s="396" t="str">
        <f t="shared" si="91"/>
        <v>sî</v>
      </c>
      <c r="J455" s="381" t="str">
        <f t="shared" si="92"/>
        <v>sì</v>
      </c>
      <c r="K455" s="338" t="str">
        <f t="shared" si="93"/>
        <v>ㄙㄧˊ</v>
      </c>
      <c r="L455" s="349"/>
      <c r="M455" s="350">
        <f t="shared" si="85"/>
        <v>16</v>
      </c>
      <c r="N455" s="350">
        <f t="shared" si="86"/>
        <v>23</v>
      </c>
      <c r="O455" s="351" t="str" cm="1">
        <f t="array" ref="O455" xml:space="preserve"> IFERROR( INDEX(聲母資料表, $M455, O$5), "")</f>
        <v>時</v>
      </c>
      <c r="P455" s="351" t="str" cm="1">
        <f t="array" ref="P455" xml:space="preserve"> IFERROR( INDEX(韻母資料表, $N455, P$5), "")</f>
        <v>居</v>
      </c>
      <c r="Q455" s="352">
        <f t="shared" si="87"/>
        <v>29</v>
      </c>
      <c r="R455" s="395" t="str">
        <f t="shared" si="94"/>
        <v>五</v>
      </c>
      <c r="S455" s="351" t="str" cm="1">
        <f t="array" ref="S455" xml:space="preserve"> IFERROR( INDEX(調符字母, Q455, 1), "")</f>
        <v>i</v>
      </c>
      <c r="T455" s="352">
        <f t="shared" si="88"/>
        <v>3</v>
      </c>
      <c r="U455" s="373" t="str" cm="1">
        <f t="array" ref="U455" xml:space="preserve"> IFERROR( INDEX(聲調對照表, $T455, $E455), "" )</f>
        <v>î</v>
      </c>
      <c r="W455" s="380" t="str" cm="1">
        <f t="array" ref="W455" xml:space="preserve"> IFERROR( IF( INDEX(聲母資料表, $M455, W$5)=0, "", INDEX(聲母資料表, $M455, W$5) ), "")</f>
        <v>ㄙ</v>
      </c>
      <c r="X455" s="380" t="str" cm="1">
        <f t="array" ref="X455" xml:space="preserve"> IFERROR( INDEX(韻母資料表, $N455, X$5), "" )</f>
        <v>ㄧ</v>
      </c>
      <c r="Y455" s="380" t="str" cm="1">
        <f t="array" ref="Y455" xml:space="preserve"> IFERROR( IF($E455="", "", INDEX(方音聲調符號表, 1, $E455) ), "" )</f>
        <v>ˊ</v>
      </c>
      <c r="AA455" s="380" t="str" cm="1">
        <f t="array" ref="AA455" xml:space="preserve"> IFERROR( IF( INDEX(聲母資料表, $M455, AA$5)=0, "", INDEX(聲母資料表, $M455, AA$5) ), "")</f>
        <v>s</v>
      </c>
      <c r="AB455" s="380" t="str" cm="1">
        <f t="array" ref="AB455" xml:space="preserve"> IFERROR( INDEX(韻母資料表, $N455, AB$5), "" )</f>
        <v>i</v>
      </c>
      <c r="AC455" s="380" t="str">
        <f t="shared" si="95"/>
        <v>î</v>
      </c>
      <c r="AE455" s="380" t="str" cm="1">
        <f t="array" ref="AE455" xml:space="preserve"> IFERROR( IF( INDEX(聲母資料表, $M455, AE$5)=0, "", INDEX(聲母資料表, $M455, AE$5) ), "")</f>
        <v>s</v>
      </c>
      <c r="AF455" s="380" t="str" cm="1">
        <f t="array" ref="AF455" xml:space="preserve"> IFERROR( INDEX(韻母資料表, $N455, AF$5), "" )</f>
        <v>i</v>
      </c>
      <c r="AG455" s="380" t="str">
        <f t="shared" si="96"/>
        <v>î</v>
      </c>
      <c r="AI455" s="380" t="str" cm="1">
        <f t="array" ref="AI455" xml:space="preserve"> IFERROR( IF( INDEX(聲母資料表, $M455, AI$5)=0, "", INDEX(聲母資料表, $M455, AI$5) ), "")</f>
        <v>s</v>
      </c>
      <c r="AJ455" s="380" t="str" cm="1">
        <f t="array" ref="AJ455" xml:space="preserve"> IFERROR( INDEX(韻母資料表, $N455, AJ$5), "" )</f>
        <v>i</v>
      </c>
      <c r="AK455" s="373" t="str" cm="1">
        <f t="array" ref="AK455" xml:space="preserve"> IFERROR( INDEX(閩拚聲調符號表, $T455, $E455), "" )</f>
        <v>ì</v>
      </c>
      <c r="AL455" s="380" t="str">
        <f t="shared" si="97"/>
        <v>ì</v>
      </c>
    </row>
    <row r="456" spans="1:38">
      <c r="A456" s="333">
        <f t="shared" ref="A456:A519" si="98">ROW() - ROW($7:$7)</f>
        <v>449</v>
      </c>
      <c r="B456" s="334" t="s">
        <v>548</v>
      </c>
      <c r="C456" s="335" t="s">
        <v>292</v>
      </c>
      <c r="D456" s="335" t="s">
        <v>100</v>
      </c>
      <c r="E456" s="336">
        <v>8</v>
      </c>
      <c r="F456" s="400" t="str" cm="1">
        <f t="array" aca="1" ref="F456" ca="1" xml:space="preserve"> IF($D456="", "", $B456 &amp; " (" &amp; INDIRECT(ADDRESS( ROW(), COLUMN() + F$5 )) &amp; ") " )</f>
        <v xml:space="preserve">六 (ㄌㄧㆦㆻ˙) </v>
      </c>
      <c r="G456" s="337" t="str">
        <f t="shared" si="89"/>
        <v>恭八柳</v>
      </c>
      <c r="H456" s="394" t="str">
        <f t="shared" si="90"/>
        <v>lio̍k</v>
      </c>
      <c r="I456" s="396" t="str">
        <f t="shared" si="91"/>
        <v>lio̍k</v>
      </c>
      <c r="J456" s="381" t="str">
        <f t="shared" si="92"/>
        <v>liók</v>
      </c>
      <c r="K456" s="338" t="str">
        <f t="shared" si="93"/>
        <v>ㄌㄧㆦㆻ˙</v>
      </c>
      <c r="L456" s="349"/>
      <c r="M456" s="350">
        <f t="shared" ref="M456:M519" si="99" xml:space="preserve"> IFERROR( MATCH($C456, 聲母碼, 0), "" )</f>
        <v>8</v>
      </c>
      <c r="N456" s="350">
        <f t="shared" ref="N456:N519" si="100" xml:space="preserve"> IFERROR( MATCH($D456, 韻母碼, 0), "" )</f>
        <v>50</v>
      </c>
      <c r="O456" s="351" t="str" cm="1">
        <f t="array" ref="O456" xml:space="preserve"> IFERROR( INDEX(聲母資料表, $M456, O$5), "")</f>
        <v>柳</v>
      </c>
      <c r="P456" s="351" t="str" cm="1">
        <f t="array" ref="P456" xml:space="preserve"> IFERROR( INDEX(韻母資料表, $N456, P$5), "")</f>
        <v>恭</v>
      </c>
      <c r="Q456" s="352">
        <f t="shared" ref="Q456:Q519" si="101" xml:space="preserve"> IFERROR( MATCH(P456, 十五音韻母清單, 0), "")</f>
        <v>14</v>
      </c>
      <c r="R456" s="395" t="str">
        <f t="shared" si="94"/>
        <v>八</v>
      </c>
      <c r="S456" s="351" t="str" cm="1">
        <f t="array" ref="S456" xml:space="preserve"> IFERROR( INDEX(調符字母, Q456, 1), "")</f>
        <v>o</v>
      </c>
      <c r="T456" s="352">
        <f t="shared" ref="T456:T519" si="102" xml:space="preserve"> IFERROR( MATCH(S456, 元音及韻化輔音, 0), "" )</f>
        <v>4</v>
      </c>
      <c r="U456" s="373" t="str" cm="1">
        <f t="array" ref="U456" xml:space="preserve"> IFERROR( INDEX(聲調對照表, $T456, $E456), "" )</f>
        <v>o̍</v>
      </c>
      <c r="W456" s="380" t="str" cm="1">
        <f t="array" ref="W456" xml:space="preserve"> IFERROR( IF( INDEX(聲母資料表, $M456, W$5)=0, "", INDEX(聲母資料表, $M456, W$5) ), "")</f>
        <v>ㄌ</v>
      </c>
      <c r="X456" s="380" t="str" cm="1">
        <f t="array" ref="X456" xml:space="preserve"> IFERROR( INDEX(韻母資料表, $N456, X$5), "" )</f>
        <v>ㄧㆦㆻ</v>
      </c>
      <c r="Y456" s="380" t="str" cm="1">
        <f t="array" ref="Y456" xml:space="preserve"> IFERROR( IF($E456="", "", INDEX(方音聲調符號表, 1, $E456) ), "" )</f>
        <v>˙</v>
      </c>
      <c r="AA456" s="380" t="str" cm="1">
        <f t="array" ref="AA456" xml:space="preserve"> IFERROR( IF( INDEX(聲母資料表, $M456, AA$5)=0, "", INDEX(聲母資料表, $M456, AA$5) ), "")</f>
        <v>l</v>
      </c>
      <c r="AB456" s="380" t="str" cm="1">
        <f t="array" ref="AB456" xml:space="preserve"> IFERROR( INDEX(韻母資料表, $N456, AB$5), "" )</f>
        <v>iok</v>
      </c>
      <c r="AC456" s="380" t="str">
        <f t="shared" si="95"/>
        <v>io̍k</v>
      </c>
      <c r="AE456" s="380" t="str" cm="1">
        <f t="array" ref="AE456" xml:space="preserve"> IFERROR( IF( INDEX(聲母資料表, $M456, AE$5)=0, "", INDEX(聲母資料表, $M456, AE$5) ), "")</f>
        <v>l</v>
      </c>
      <c r="AF456" s="380" t="str" cm="1">
        <f t="array" ref="AF456" xml:space="preserve"> IFERROR( INDEX(韻母資料表, $N456, AF$5), "" )</f>
        <v>iok</v>
      </c>
      <c r="AG456" s="380" t="str">
        <f t="shared" si="96"/>
        <v>io̍k</v>
      </c>
      <c r="AI456" s="380" t="str" cm="1">
        <f t="array" ref="AI456" xml:space="preserve"> IFERROR( IF( INDEX(聲母資料表, $M456, AI$5)=0, "", INDEX(聲母資料表, $M456, AI$5) ), "")</f>
        <v>l</v>
      </c>
      <c r="AJ456" s="380" t="str" cm="1">
        <f t="array" ref="AJ456" xml:space="preserve"> IFERROR( INDEX(韻母資料表, $N456, AJ$5), "" )</f>
        <v>iok</v>
      </c>
      <c r="AK456" s="373" t="str" cm="1">
        <f t="array" ref="AK456" xml:space="preserve"> IFERROR( INDEX(閩拚聲調符號表, $T456, $E456), "" )</f>
        <v>ó</v>
      </c>
      <c r="AL456" s="380" t="str">
        <f t="shared" si="97"/>
        <v>iók</v>
      </c>
    </row>
    <row r="457" spans="1:38">
      <c r="A457" s="333">
        <f t="shared" si="98"/>
        <v>450</v>
      </c>
      <c r="B457" s="334" t="s">
        <v>300</v>
      </c>
      <c r="C457" s="335" t="s">
        <v>292</v>
      </c>
      <c r="D457" s="335" t="s">
        <v>41</v>
      </c>
      <c r="E457" s="336">
        <v>5</v>
      </c>
      <c r="F457" s="400" t="str" cm="1">
        <f t="array" aca="1" ref="F457" ca="1" xml:space="preserve"> IF($D457="", "", $B457 &amp; " (" &amp; INDIRECT(ADDRESS( ROW(), COLUMN() + F$5 )) &amp; ") " )</f>
        <v xml:space="preserve">年 (ㄌㄧㄢˊ) </v>
      </c>
      <c r="G457" s="337" t="str">
        <f t="shared" ref="G457:G520" si="103" xml:space="preserve"> $P457 &amp; $R457 &amp; $O457</f>
        <v>堅五柳</v>
      </c>
      <c r="H457" s="394" t="str">
        <f t="shared" ref="H457:H520" si="104" xml:space="preserve"> TRIM( $AE457 &amp; $AG457 )</f>
        <v>liân</v>
      </c>
      <c r="I457" s="396" t="str">
        <f t="shared" ref="I457:I520" si="105" xml:space="preserve"> TRIM( $AA457 &amp; $AC457 )</f>
        <v>liân</v>
      </c>
      <c r="J457" s="381" t="str">
        <f t="shared" ref="J457:J520" si="106" xml:space="preserve"> TRIM( $AI457 &amp; $AL457 )</f>
        <v>liàn</v>
      </c>
      <c r="K457" s="338" t="str">
        <f t="shared" ref="K457:K520" si="107" xml:space="preserve"> _xlfn.CONCAT($W457:$Y457)</f>
        <v>ㄌㄧㄢˊ</v>
      </c>
      <c r="L457" s="349"/>
      <c r="M457" s="350">
        <f t="shared" si="99"/>
        <v>8</v>
      </c>
      <c r="N457" s="350">
        <f t="shared" si="100"/>
        <v>31</v>
      </c>
      <c r="O457" s="351" t="str" cm="1">
        <f t="array" ref="O457" xml:space="preserve"> IFERROR( INDEX(聲母資料表, $M457, O$5), "")</f>
        <v>柳</v>
      </c>
      <c r="P457" s="351" t="str" cm="1">
        <f t="array" ref="P457" xml:space="preserve"> IFERROR( INDEX(韻母資料表, $N457, P$5), "")</f>
        <v>堅</v>
      </c>
      <c r="Q457" s="352">
        <f t="shared" si="101"/>
        <v>2</v>
      </c>
      <c r="R457" s="395" t="str">
        <f t="shared" ref="R457:R520" si="108" xml:space="preserve"> IF( $E457="", "",  TEXT($E457,"[DBNum1][$-zh-TW]G/通用格式") )</f>
        <v>五</v>
      </c>
      <c r="S457" s="351" t="str" cm="1">
        <f t="array" ref="S457" xml:space="preserve"> IFERROR( INDEX(調符字母, Q457, 1), "")</f>
        <v>a</v>
      </c>
      <c r="T457" s="352">
        <f t="shared" si="102"/>
        <v>1</v>
      </c>
      <c r="U457" s="373" t="str" cm="1">
        <f t="array" ref="U457" xml:space="preserve"> IFERROR( INDEX(聲調對照表, $T457, $E457), "" )</f>
        <v>â</v>
      </c>
      <c r="W457" s="380" t="str" cm="1">
        <f t="array" ref="W457" xml:space="preserve"> IFERROR( IF( INDEX(聲母資料表, $M457, W$5)=0, "", INDEX(聲母資料表, $M457, W$5) ), "")</f>
        <v>ㄌ</v>
      </c>
      <c r="X457" s="380" t="str" cm="1">
        <f t="array" ref="X457" xml:space="preserve"> IFERROR( INDEX(韻母資料表, $N457, X$5), "" )</f>
        <v>ㄧㄢ</v>
      </c>
      <c r="Y457" s="380" t="str" cm="1">
        <f t="array" ref="Y457" xml:space="preserve"> IFERROR( IF($E457="", "", INDEX(方音聲調符號表, 1, $E457) ), "" )</f>
        <v>ˊ</v>
      </c>
      <c r="AA457" s="380" t="str" cm="1">
        <f t="array" ref="AA457" xml:space="preserve"> IFERROR( IF( INDEX(聲母資料表, $M457, AA$5)=0, "", INDEX(聲母資料表, $M457, AA$5) ), "")</f>
        <v>l</v>
      </c>
      <c r="AB457" s="380" t="str" cm="1">
        <f t="array" ref="AB457" xml:space="preserve"> IFERROR( INDEX(韻母資料表, $N457, AB$5), "" )</f>
        <v>ian</v>
      </c>
      <c r="AC457" s="380" t="str">
        <f t="shared" ref="AC457:AC520" si="109" xml:space="preserve"> IFERROR( SUBSTITUTE(AB457, $S457,  $U457), "" )</f>
        <v>iân</v>
      </c>
      <c r="AE457" s="380" t="str" cm="1">
        <f t="array" ref="AE457" xml:space="preserve"> IFERROR( IF( INDEX(聲母資料表, $M457, AE$5)=0, "", INDEX(聲母資料表, $M457, AE$5) ), "")</f>
        <v>l</v>
      </c>
      <c r="AF457" s="380" t="str" cm="1">
        <f t="array" ref="AF457" xml:space="preserve"> IFERROR( INDEX(韻母資料表, $N457, AF$5), "" )</f>
        <v>ian</v>
      </c>
      <c r="AG457" s="380" t="str">
        <f t="shared" ref="AG457:AG520" si="110" xml:space="preserve"> IFERROR( SUBSTITUTE(AF457, $S457,  $U457), "" )</f>
        <v>iân</v>
      </c>
      <c r="AI457" s="380" t="str" cm="1">
        <f t="array" ref="AI457" xml:space="preserve"> IFERROR( IF( INDEX(聲母資料表, $M457, AI$5)=0, "", INDEX(聲母資料表, $M457, AI$5) ), "")</f>
        <v>l</v>
      </c>
      <c r="AJ457" s="380" t="str" cm="1">
        <f t="array" ref="AJ457" xml:space="preserve"> IFERROR( INDEX(韻母資料表, $N457, AJ$5), "" )</f>
        <v>ian</v>
      </c>
      <c r="AK457" s="373" t="str" cm="1">
        <f t="array" ref="AK457" xml:space="preserve"> IFERROR( INDEX(閩拚聲調符號表, $T457, $E457), "" )</f>
        <v>à</v>
      </c>
      <c r="AL457" s="380" t="str">
        <f t="shared" ref="AL457:AL520" si="111" xml:space="preserve"> IFERROR( SUBSTITUTE(AJ457, $S457,  $AK457), "" )</f>
        <v>iàn</v>
      </c>
    </row>
    <row r="458" spans="1:38">
      <c r="A458" s="333">
        <f t="shared" si="98"/>
        <v>451</v>
      </c>
      <c r="B458" s="334" t="s">
        <v>549</v>
      </c>
      <c r="C458" s="335" t="s">
        <v>294</v>
      </c>
      <c r="D458" s="335" t="s">
        <v>162</v>
      </c>
      <c r="E458" s="336">
        <v>2</v>
      </c>
      <c r="F458" s="400" t="str" cm="1">
        <f t="array" aca="1" ref="F458" ca="1" xml:space="preserve"> IF($D458="", "", $B458 &amp; " (" &amp; INDIRECT(ADDRESS( ROW(), COLUMN() + F$5 )) &amp; ") " )</f>
        <v xml:space="preserve">九 (ㄎㄧㄨˋ) </v>
      </c>
      <c r="G458" s="337" t="str">
        <f t="shared" si="103"/>
        <v>丩二去</v>
      </c>
      <c r="H458" s="394" t="str">
        <f t="shared" si="104"/>
        <v>khiú</v>
      </c>
      <c r="I458" s="396" t="str">
        <f t="shared" si="105"/>
        <v>khiú</v>
      </c>
      <c r="J458" s="381" t="str">
        <f t="shared" si="106"/>
        <v>kiú</v>
      </c>
      <c r="K458" s="338" t="str">
        <f t="shared" si="107"/>
        <v>ㄎㄧㄨˋ</v>
      </c>
      <c r="L458" s="349"/>
      <c r="M458" s="350">
        <f t="shared" si="99"/>
        <v>10</v>
      </c>
      <c r="N458" s="350">
        <f t="shared" si="100"/>
        <v>51</v>
      </c>
      <c r="O458" s="351" t="str" cm="1">
        <f t="array" ref="O458" xml:space="preserve"> IFERROR( INDEX(聲母資料表, $M458, O$5), "")</f>
        <v>去</v>
      </c>
      <c r="P458" s="351" t="str" cm="1">
        <f t="array" ref="P458" xml:space="preserve"> IFERROR( INDEX(韻母資料表, $N458, P$5), "")</f>
        <v>丩</v>
      </c>
      <c r="Q458" s="352">
        <f t="shared" si="101"/>
        <v>30</v>
      </c>
      <c r="R458" s="395" t="str">
        <f t="shared" si="108"/>
        <v>二</v>
      </c>
      <c r="S458" s="351" t="str" cm="1">
        <f t="array" ref="S458" xml:space="preserve"> IFERROR( INDEX(調符字母, Q458, 1), "")</f>
        <v>u</v>
      </c>
      <c r="T458" s="352">
        <f t="shared" si="102"/>
        <v>6</v>
      </c>
      <c r="U458" s="373" t="str" cm="1">
        <f t="array" ref="U458" xml:space="preserve"> IFERROR( INDEX(聲調對照表, $T458, $E458), "" )</f>
        <v>ú</v>
      </c>
      <c r="W458" s="380" t="str" cm="1">
        <f t="array" ref="W458" xml:space="preserve"> IFERROR( IF( INDEX(聲母資料表, $M458, W$5)=0, "", INDEX(聲母資料表, $M458, W$5) ), "")</f>
        <v>ㄎ</v>
      </c>
      <c r="X458" s="380" t="str" cm="1">
        <f t="array" ref="X458" xml:space="preserve"> IFERROR( INDEX(韻母資料表, $N458, X$5), "" )</f>
        <v>ㄧㄨ</v>
      </c>
      <c r="Y458" s="380" t="str" cm="1">
        <f t="array" ref="Y458" xml:space="preserve"> IFERROR( IF($E458="", "", INDEX(方音聲調符號表, 1, $E458) ), "" )</f>
        <v>ˋ</v>
      </c>
      <c r="AA458" s="380" t="str" cm="1">
        <f t="array" ref="AA458" xml:space="preserve"> IFERROR( IF( INDEX(聲母資料表, $M458, AA$5)=0, "", INDEX(聲母資料表, $M458, AA$5) ), "")</f>
        <v>kh</v>
      </c>
      <c r="AB458" s="380" t="str" cm="1">
        <f t="array" ref="AB458" xml:space="preserve"> IFERROR( INDEX(韻母資料表, $N458, AB$5), "" )</f>
        <v>iu</v>
      </c>
      <c r="AC458" s="380" t="str">
        <f t="shared" si="109"/>
        <v>iú</v>
      </c>
      <c r="AE458" s="380" t="str" cm="1">
        <f t="array" ref="AE458" xml:space="preserve"> IFERROR( IF( INDEX(聲母資料表, $M458, AE$5)=0, "", INDEX(聲母資料表, $M458, AE$5) ), "")</f>
        <v>kh</v>
      </c>
      <c r="AF458" s="380" t="str" cm="1">
        <f t="array" ref="AF458" xml:space="preserve"> IFERROR( INDEX(韻母資料表, $N458, AF$5), "" )</f>
        <v>iu</v>
      </c>
      <c r="AG458" s="380" t="str">
        <f t="shared" si="110"/>
        <v>iú</v>
      </c>
      <c r="AI458" s="380" t="str" cm="1">
        <f t="array" ref="AI458" xml:space="preserve"> IFERROR( IF( INDEX(聲母資料表, $M458, AI$5)=0, "", INDEX(聲母資料表, $M458, AI$5) ), "")</f>
        <v>k</v>
      </c>
      <c r="AJ458" s="380" t="str" cm="1">
        <f t="array" ref="AJ458" xml:space="preserve"> IFERROR( INDEX(韻母資料表, $N458, AJ$5), "" )</f>
        <v>iu</v>
      </c>
      <c r="AK458" s="373" t="str" cm="1">
        <f t="array" ref="AK458" xml:space="preserve"> IFERROR( INDEX(閩拚聲調符號表, $T458, $E458), "" )</f>
        <v>ú</v>
      </c>
      <c r="AL458" s="380" t="str">
        <f t="shared" si="111"/>
        <v>iú</v>
      </c>
    </row>
    <row r="459" spans="1:38">
      <c r="A459" s="333">
        <f t="shared" si="98"/>
        <v>452</v>
      </c>
      <c r="B459" s="334" t="s">
        <v>414</v>
      </c>
      <c r="C459" s="335" t="s">
        <v>288</v>
      </c>
      <c r="D459" s="335" t="s">
        <v>83</v>
      </c>
      <c r="E459" s="336">
        <v>8</v>
      </c>
      <c r="F459" s="400" t="str" cm="1">
        <f t="array" aca="1" ref="F459" ca="1" xml:space="preserve"> IF($D459="", "", $B459 &amp; " (" &amp; INDIRECT(ADDRESS( ROW(), COLUMN() + F$5 )) &amp; ") " )</f>
        <v xml:space="preserve">月 (ㄍㄨㄚㆵ˙) </v>
      </c>
      <c r="G459" s="337" t="str">
        <f t="shared" si="103"/>
        <v>觀八求</v>
      </c>
      <c r="H459" s="394" t="str">
        <f t="shared" si="104"/>
        <v>kua̍t</v>
      </c>
      <c r="I459" s="396" t="str">
        <f t="shared" si="105"/>
        <v>kua̍t</v>
      </c>
      <c r="J459" s="381" t="str">
        <f t="shared" si="106"/>
        <v>guát</v>
      </c>
      <c r="K459" s="338" t="str">
        <f t="shared" si="107"/>
        <v>ㄍㄨㄚㆵ˙</v>
      </c>
      <c r="L459" s="349"/>
      <c r="M459" s="350">
        <f t="shared" si="99"/>
        <v>9</v>
      </c>
      <c r="N459" s="350">
        <f t="shared" si="100"/>
        <v>75</v>
      </c>
      <c r="O459" s="351" t="str" cm="1">
        <f t="array" ref="O459" xml:space="preserve"> IFERROR( INDEX(聲母資料表, $M459, O$5), "")</f>
        <v>求</v>
      </c>
      <c r="P459" s="351" t="str" cm="1">
        <f t="array" ref="P459" xml:space="preserve"> IFERROR( INDEX(韻母資料表, $N459, P$5), "")</f>
        <v>觀</v>
      </c>
      <c r="Q459" s="352">
        <f t="shared" si="101"/>
        <v>10</v>
      </c>
      <c r="R459" s="395" t="str">
        <f t="shared" si="108"/>
        <v>八</v>
      </c>
      <c r="S459" s="351" t="str" cm="1">
        <f t="array" ref="S459" xml:space="preserve"> IFERROR( INDEX(調符字母, Q459, 1), "")</f>
        <v>a</v>
      </c>
      <c r="T459" s="352">
        <f t="shared" si="102"/>
        <v>1</v>
      </c>
      <c r="U459" s="373" t="str" cm="1">
        <f t="array" ref="U459" xml:space="preserve"> IFERROR( INDEX(聲調對照表, $T459, $E459), "" )</f>
        <v>a̍</v>
      </c>
      <c r="W459" s="380" t="str" cm="1">
        <f t="array" ref="W459" xml:space="preserve"> IFERROR( IF( INDEX(聲母資料表, $M459, W$5)=0, "", INDEX(聲母資料表, $M459, W$5) ), "")</f>
        <v>ㄍ</v>
      </c>
      <c r="X459" s="380" t="str" cm="1">
        <f t="array" ref="X459" xml:space="preserve"> IFERROR( INDEX(韻母資料表, $N459, X$5), "" )</f>
        <v>ㄨㄚㆵ</v>
      </c>
      <c r="Y459" s="380" t="str" cm="1">
        <f t="array" ref="Y459" xml:space="preserve"> IFERROR( IF($E459="", "", INDEX(方音聲調符號表, 1, $E459) ), "" )</f>
        <v>˙</v>
      </c>
      <c r="AA459" s="380" t="str" cm="1">
        <f t="array" ref="AA459" xml:space="preserve"> IFERROR( IF( INDEX(聲母資料表, $M459, AA$5)=0, "", INDEX(聲母資料表, $M459, AA$5) ), "")</f>
        <v>k</v>
      </c>
      <c r="AB459" s="380" t="str" cm="1">
        <f t="array" ref="AB459" xml:space="preserve"> IFERROR( INDEX(韻母資料表, $N459, AB$5), "" )</f>
        <v>uat</v>
      </c>
      <c r="AC459" s="380" t="str">
        <f t="shared" si="109"/>
        <v>ua̍t</v>
      </c>
      <c r="AE459" s="380" t="str" cm="1">
        <f t="array" ref="AE459" xml:space="preserve"> IFERROR( IF( INDEX(聲母資料表, $M459, AE$5)=0, "", INDEX(聲母資料表, $M459, AE$5) ), "")</f>
        <v>k</v>
      </c>
      <c r="AF459" s="380" t="str" cm="1">
        <f t="array" ref="AF459" xml:space="preserve"> IFERROR( INDEX(韻母資料表, $N459, AF$5), "" )</f>
        <v>uat</v>
      </c>
      <c r="AG459" s="380" t="str">
        <f t="shared" si="110"/>
        <v>ua̍t</v>
      </c>
      <c r="AI459" s="380" t="str" cm="1">
        <f t="array" ref="AI459" xml:space="preserve"> IFERROR( IF( INDEX(聲母資料表, $M459, AI$5)=0, "", INDEX(聲母資料表, $M459, AI$5) ), "")</f>
        <v>g</v>
      </c>
      <c r="AJ459" s="380" t="str" cm="1">
        <f t="array" ref="AJ459" xml:space="preserve"> IFERROR( INDEX(韻母資料表, $N459, AJ$5), "" )</f>
        <v>uat</v>
      </c>
      <c r="AK459" s="373" t="str" cm="1">
        <f t="array" ref="AK459" xml:space="preserve"> IFERROR( INDEX(閩拚聲調符號表, $T459, $E459), "" )</f>
        <v>á</v>
      </c>
      <c r="AL459" s="380" t="str">
        <f t="shared" si="111"/>
        <v>uát</v>
      </c>
    </row>
    <row r="460" spans="1:38">
      <c r="A460" s="333">
        <f t="shared" si="98"/>
        <v>453</v>
      </c>
      <c r="B460" s="334" t="s">
        <v>550</v>
      </c>
      <c r="C460" s="335" t="s">
        <v>299</v>
      </c>
      <c r="D460" s="335" t="s">
        <v>47</v>
      </c>
      <c r="E460" s="336">
        <v>8</v>
      </c>
      <c r="F460" s="400" t="str" cm="1">
        <f t="array" aca="1" ref="F460" ca="1" xml:space="preserve"> IF($D460="", "", $B460 &amp; " (" &amp; INDIRECT(ADDRESS( ROW(), COLUMN() + F$5 )) &amp; ") " )</f>
        <v xml:space="preserve">十 (ㄙ一ㆴ˙) </v>
      </c>
      <c r="G460" s="337" t="str">
        <f t="shared" si="103"/>
        <v>金八時</v>
      </c>
      <c r="H460" s="394" t="str">
        <f t="shared" si="104"/>
        <v>si̍p</v>
      </c>
      <c r="I460" s="396" t="str">
        <f t="shared" si="105"/>
        <v>si̍p</v>
      </c>
      <c r="J460" s="381" t="str">
        <f t="shared" si="106"/>
        <v>síp</v>
      </c>
      <c r="K460" s="338" t="str">
        <f t="shared" si="107"/>
        <v>ㄙ一ㆴ˙</v>
      </c>
      <c r="L460" s="349"/>
      <c r="M460" s="350">
        <f t="shared" si="99"/>
        <v>16</v>
      </c>
      <c r="N460" s="350">
        <f t="shared" si="100"/>
        <v>41</v>
      </c>
      <c r="O460" s="351" t="str" cm="1">
        <f t="array" ref="O460" xml:space="preserve"> IFERROR( INDEX(聲母資料表, $M460, O$5), "")</f>
        <v>時</v>
      </c>
      <c r="P460" s="351" t="str" cm="1">
        <f t="array" ref="P460" xml:space="preserve"> IFERROR( INDEX(韻母資料表, $N460, P$5), "")</f>
        <v>金</v>
      </c>
      <c r="Q460" s="352">
        <f t="shared" si="101"/>
        <v>3</v>
      </c>
      <c r="R460" s="395" t="str">
        <f t="shared" si="108"/>
        <v>八</v>
      </c>
      <c r="S460" s="351" t="str" cm="1">
        <f t="array" ref="S460" xml:space="preserve"> IFERROR( INDEX(調符字母, Q460, 1), "")</f>
        <v>i</v>
      </c>
      <c r="T460" s="352">
        <f t="shared" si="102"/>
        <v>3</v>
      </c>
      <c r="U460" s="373" t="str" cm="1">
        <f t="array" ref="U460" xml:space="preserve"> IFERROR( INDEX(聲調對照表, $T460, $E460), "" )</f>
        <v>i̍</v>
      </c>
      <c r="W460" s="380" t="str" cm="1">
        <f t="array" ref="W460" xml:space="preserve"> IFERROR( IF( INDEX(聲母資料表, $M460, W$5)=0, "", INDEX(聲母資料表, $M460, W$5) ), "")</f>
        <v>ㄙ</v>
      </c>
      <c r="X460" s="380" t="str" cm="1">
        <f t="array" ref="X460" xml:space="preserve"> IFERROR( INDEX(韻母資料表, $N460, X$5), "" )</f>
        <v>一ㆴ</v>
      </c>
      <c r="Y460" s="380" t="str" cm="1">
        <f t="array" ref="Y460" xml:space="preserve"> IFERROR( IF($E460="", "", INDEX(方音聲調符號表, 1, $E460) ), "" )</f>
        <v>˙</v>
      </c>
      <c r="AA460" s="380" t="str" cm="1">
        <f t="array" ref="AA460" xml:space="preserve"> IFERROR( IF( INDEX(聲母資料表, $M460, AA$5)=0, "", INDEX(聲母資料表, $M460, AA$5) ), "")</f>
        <v>s</v>
      </c>
      <c r="AB460" s="380" t="str" cm="1">
        <f t="array" ref="AB460" xml:space="preserve"> IFERROR( INDEX(韻母資料表, $N460, AB$5), "" )</f>
        <v>ip</v>
      </c>
      <c r="AC460" s="380" t="str">
        <f t="shared" si="109"/>
        <v>i̍p</v>
      </c>
      <c r="AE460" s="380" t="str" cm="1">
        <f t="array" ref="AE460" xml:space="preserve"> IFERROR( IF( INDEX(聲母資料表, $M460, AE$5)=0, "", INDEX(聲母資料表, $M460, AE$5) ), "")</f>
        <v>s</v>
      </c>
      <c r="AF460" s="380" t="str" cm="1">
        <f t="array" ref="AF460" xml:space="preserve"> IFERROR( INDEX(韻母資料表, $N460, AF$5), "" )</f>
        <v>ip</v>
      </c>
      <c r="AG460" s="380" t="str">
        <f t="shared" si="110"/>
        <v>i̍p</v>
      </c>
      <c r="AI460" s="380" t="str" cm="1">
        <f t="array" ref="AI460" xml:space="preserve"> IFERROR( IF( INDEX(聲母資料表, $M460, AI$5)=0, "", INDEX(聲母資料表, $M460, AI$5) ), "")</f>
        <v>s</v>
      </c>
      <c r="AJ460" s="380" t="str" cm="1">
        <f t="array" ref="AJ460" xml:space="preserve"> IFERROR( INDEX(韻母資料表, $N460, AJ$5), "" )</f>
        <v>ip</v>
      </c>
      <c r="AK460" s="373" t="str" cm="1">
        <f t="array" ref="AK460" xml:space="preserve"> IFERROR( INDEX(閩拚聲調符號表, $T460, $E460), "" )</f>
        <v>í</v>
      </c>
      <c r="AL460" s="380" t="str">
        <f t="shared" si="111"/>
        <v>íp</v>
      </c>
    </row>
    <row r="461" spans="1:38">
      <c r="A461" s="333">
        <f t="shared" si="98"/>
        <v>454</v>
      </c>
      <c r="B461" s="334" t="s">
        <v>551</v>
      </c>
      <c r="C461" s="335" t="s">
        <v>288</v>
      </c>
      <c r="D461" s="335" t="s">
        <v>239</v>
      </c>
      <c r="E461" s="336">
        <v>2</v>
      </c>
      <c r="F461" s="400" t="str" cm="1">
        <f t="array" aca="1" ref="F461" ca="1" xml:space="preserve"> IF($D461="", "", $B461 &amp; " (" &amp; INDIRECT(ADDRESS( ROW(), COLUMN() + F$5 )) &amp; ") " )</f>
        <v xml:space="preserve">五 (ㄍㆧˋ) </v>
      </c>
      <c r="G461" s="337" t="str">
        <f t="shared" si="103"/>
        <v>扛二求</v>
      </c>
      <c r="H461" s="394" t="str">
        <f t="shared" si="104"/>
        <v>kóⁿ</v>
      </c>
      <c r="I461" s="396" t="str">
        <f t="shared" si="105"/>
        <v>kónn</v>
      </c>
      <c r="J461" s="381" t="str">
        <f t="shared" si="106"/>
        <v>gnóó</v>
      </c>
      <c r="K461" s="338" t="str">
        <f t="shared" si="107"/>
        <v>ㄍㆧˋ</v>
      </c>
      <c r="L461" s="349"/>
      <c r="M461" s="350">
        <f t="shared" si="99"/>
        <v>9</v>
      </c>
      <c r="N461" s="350">
        <f t="shared" si="100"/>
        <v>57</v>
      </c>
      <c r="O461" s="351" t="str" cm="1">
        <f t="array" ref="O461" xml:space="preserve"> IFERROR( INDEX(聲母資料表, $M461, O$5), "")</f>
        <v>求</v>
      </c>
      <c r="P461" s="351" t="str" cm="1">
        <f t="array" ref="P461" xml:space="preserve"> IFERROR( INDEX(韻母資料表, $N461, P$5), "")</f>
        <v>扛</v>
      </c>
      <c r="Q461" s="352">
        <f t="shared" si="101"/>
        <v>49</v>
      </c>
      <c r="R461" s="395" t="str">
        <f t="shared" si="108"/>
        <v>二</v>
      </c>
      <c r="S461" s="351" t="str" cm="1">
        <f t="array" ref="S461" xml:space="preserve"> IFERROR( INDEX(調符字母, Q461, 1), "")</f>
        <v>o</v>
      </c>
      <c r="T461" s="352">
        <f t="shared" si="102"/>
        <v>4</v>
      </c>
      <c r="U461" s="373" t="str" cm="1">
        <f t="array" ref="U461" xml:space="preserve"> IFERROR( INDEX(聲調對照表, $T461, $E461), "" )</f>
        <v>ó</v>
      </c>
      <c r="W461" s="380" t="str" cm="1">
        <f t="array" ref="W461" xml:space="preserve"> IFERROR( IF( INDEX(聲母資料表, $M461, W$5)=0, "", INDEX(聲母資料表, $M461, W$5) ), "")</f>
        <v>ㄍ</v>
      </c>
      <c r="X461" s="380" t="str" cm="1">
        <f t="array" ref="X461" xml:space="preserve"> IFERROR( INDEX(韻母資料表, $N461, X$5), "" )</f>
        <v>ㆧ</v>
      </c>
      <c r="Y461" s="380" t="str" cm="1">
        <f t="array" ref="Y461" xml:space="preserve"> IFERROR( IF($E461="", "", INDEX(方音聲調符號表, 1, $E461) ), "" )</f>
        <v>ˋ</v>
      </c>
      <c r="AA461" s="380" t="str" cm="1">
        <f t="array" ref="AA461" xml:space="preserve"> IFERROR( IF( INDEX(聲母資料表, $M461, AA$5)=0, "", INDEX(聲母資料表, $M461, AA$5) ), "")</f>
        <v>k</v>
      </c>
      <c r="AB461" s="380" t="str" cm="1">
        <f t="array" ref="AB461" xml:space="preserve"> IFERROR( INDEX(韻母資料表, $N461, AB$5), "" )</f>
        <v>onn</v>
      </c>
      <c r="AC461" s="380" t="str">
        <f t="shared" si="109"/>
        <v>ónn</v>
      </c>
      <c r="AE461" s="380" t="str" cm="1">
        <f t="array" ref="AE461" xml:space="preserve"> IFERROR( IF( INDEX(聲母資料表, $M461, AE$5)=0, "", INDEX(聲母資料表, $M461, AE$5) ), "")</f>
        <v>k</v>
      </c>
      <c r="AF461" s="380" t="str" cm="1">
        <f t="array" ref="AF461" xml:space="preserve"> IFERROR( INDEX(韻母資料表, $N461, AF$5), "" )</f>
        <v>oⁿ</v>
      </c>
      <c r="AG461" s="380" t="str">
        <f t="shared" si="110"/>
        <v>óⁿ</v>
      </c>
      <c r="AI461" s="380" t="str" cm="1">
        <f t="array" ref="AI461" xml:space="preserve"> IFERROR( IF( INDEX(聲母資料表, $M461, AI$5)=0, "", INDEX(聲母資料表, $M461, AI$5) ), "")</f>
        <v>g</v>
      </c>
      <c r="AJ461" s="380" t="str" cm="1">
        <f t="array" ref="AJ461" xml:space="preserve"> IFERROR( INDEX(韻母資料表, $N461, AJ$5), "" )</f>
        <v>noo</v>
      </c>
      <c r="AK461" s="373" t="str" cm="1">
        <f t="array" ref="AK461" xml:space="preserve"> IFERROR( INDEX(閩拚聲調符號表, $T461, $E461), "" )</f>
        <v>ó</v>
      </c>
      <c r="AL461" s="380" t="str">
        <f t="shared" si="111"/>
        <v>nóó</v>
      </c>
    </row>
    <row r="462" spans="1:38">
      <c r="A462" s="333">
        <f t="shared" si="98"/>
        <v>455</v>
      </c>
      <c r="B462" s="334" t="s">
        <v>424</v>
      </c>
      <c r="C462" s="335" t="s">
        <v>324</v>
      </c>
      <c r="D462" s="335" t="s">
        <v>111</v>
      </c>
      <c r="E462" s="336">
        <v>8</v>
      </c>
      <c r="F462" s="400" t="str" cm="1">
        <f t="array" aca="1" ref="F462" ca="1" xml:space="preserve"> IF($D462="", "", $B462 &amp; " (" &amp; INDIRECT(ADDRESS( ROW(), COLUMN() + F$5 )) &amp; ") " )</f>
        <v xml:space="preserve">日 (ㄧㆵ˙) </v>
      </c>
      <c r="G462" s="337" t="str">
        <f t="shared" si="103"/>
        <v>巾八</v>
      </c>
      <c r="H462" s="394" t="str">
        <f t="shared" si="104"/>
        <v>i̍t</v>
      </c>
      <c r="I462" s="396" t="str">
        <f t="shared" si="105"/>
        <v>i̍t</v>
      </c>
      <c r="J462" s="381" t="str">
        <f t="shared" si="106"/>
        <v>ít</v>
      </c>
      <c r="K462" s="338" t="str">
        <f t="shared" si="107"/>
        <v>ㄧㆵ˙</v>
      </c>
      <c r="L462" s="349"/>
      <c r="M462" s="350" t="str">
        <f t="shared" si="99"/>
        <v/>
      </c>
      <c r="N462" s="350">
        <f t="shared" si="100"/>
        <v>43</v>
      </c>
      <c r="O462" s="351" t="str" cm="1">
        <f t="array" ref="O462" xml:space="preserve"> IFERROR( INDEX(聲母資料表, $M462, O$5), "")</f>
        <v/>
      </c>
      <c r="P462" s="351" t="str" cm="1">
        <f t="array" ref="P462" xml:space="preserve"> IFERROR( INDEX(韻母資料表, $N462, P$5), "")</f>
        <v>巾</v>
      </c>
      <c r="Q462" s="352">
        <f t="shared" si="101"/>
        <v>17</v>
      </c>
      <c r="R462" s="395" t="str">
        <f t="shared" si="108"/>
        <v>八</v>
      </c>
      <c r="S462" s="351" t="str" cm="1">
        <f t="array" ref="S462" xml:space="preserve"> IFERROR( INDEX(調符字母, Q462, 1), "")</f>
        <v>i</v>
      </c>
      <c r="T462" s="352">
        <f t="shared" si="102"/>
        <v>3</v>
      </c>
      <c r="U462" s="373" t="str" cm="1">
        <f t="array" ref="U462" xml:space="preserve"> IFERROR( INDEX(聲調對照表, $T462, $E462), "" )</f>
        <v>i̍</v>
      </c>
      <c r="W462" s="380" t="str" cm="1">
        <f t="array" ref="W462" xml:space="preserve"> IFERROR( IF( INDEX(聲母資料表, $M462, W$5)=0, "", INDEX(聲母資料表, $M462, W$5) ), "")</f>
        <v/>
      </c>
      <c r="X462" s="380" t="str" cm="1">
        <f t="array" ref="X462" xml:space="preserve"> IFERROR( INDEX(韻母資料表, $N462, X$5), "" )</f>
        <v>ㄧㆵ</v>
      </c>
      <c r="Y462" s="380" t="str" cm="1">
        <f t="array" ref="Y462" xml:space="preserve"> IFERROR( IF($E462="", "", INDEX(方音聲調符號表, 1, $E462) ), "" )</f>
        <v>˙</v>
      </c>
      <c r="AA462" s="380" t="str" cm="1">
        <f t="array" ref="AA462" xml:space="preserve"> IFERROR( IF( INDEX(聲母資料表, $M462, AA$5)=0, "", INDEX(聲母資料表, $M462, AA$5) ), "")</f>
        <v/>
      </c>
      <c r="AB462" s="380" t="str" cm="1">
        <f t="array" ref="AB462" xml:space="preserve"> IFERROR( INDEX(韻母資料表, $N462, AB$5), "" )</f>
        <v>it</v>
      </c>
      <c r="AC462" s="380" t="str">
        <f t="shared" si="109"/>
        <v>i̍t</v>
      </c>
      <c r="AE462" s="380" t="str" cm="1">
        <f t="array" ref="AE462" xml:space="preserve"> IFERROR( IF( INDEX(聲母資料表, $M462, AE$5)=0, "", INDEX(聲母資料表, $M462, AE$5) ), "")</f>
        <v/>
      </c>
      <c r="AF462" s="380" t="str" cm="1">
        <f t="array" ref="AF462" xml:space="preserve"> IFERROR( INDEX(韻母資料表, $N462, AF$5), "" )</f>
        <v>it</v>
      </c>
      <c r="AG462" s="380" t="str">
        <f t="shared" si="110"/>
        <v>i̍t</v>
      </c>
      <c r="AI462" s="380" t="str" cm="1">
        <f t="array" ref="AI462" xml:space="preserve"> IFERROR( IF( INDEX(聲母資料表, $M462, AI$5)=0, "", INDEX(聲母資料表, $M462, AI$5) ), "")</f>
        <v/>
      </c>
      <c r="AJ462" s="380" t="str" cm="1">
        <f t="array" ref="AJ462" xml:space="preserve"> IFERROR( INDEX(韻母資料表, $N462, AJ$5), "" )</f>
        <v>it</v>
      </c>
      <c r="AK462" s="373" t="str" cm="1">
        <f t="array" ref="AK462" xml:space="preserve"> IFERROR( INDEX(閩拚聲調符號表, $T462, $E462), "" )</f>
        <v>í</v>
      </c>
      <c r="AL462" s="380" t="str">
        <f t="shared" si="111"/>
        <v>ít</v>
      </c>
    </row>
    <row r="463" spans="1:38">
      <c r="A463" s="333">
        <f t="shared" si="98"/>
        <v>456</v>
      </c>
      <c r="B463" s="334" t="s">
        <v>315</v>
      </c>
      <c r="C463" s="335"/>
      <c r="D463" s="335"/>
      <c r="E463" s="336"/>
      <c r="F463" s="400" t="str" cm="1">
        <f t="array" aca="1" ref="F463" ca="1" xml:space="preserve"> IF($D463="", "", $B463 &amp; " (" &amp; INDIRECT(ADDRESS( ROW(), COLUMN() + F$5 )) &amp; ") " )</f>
        <v/>
      </c>
      <c r="G463" s="337" t="str">
        <f t="shared" si="103"/>
        <v/>
      </c>
      <c r="H463" s="394" t="str">
        <f t="shared" si="104"/>
        <v/>
      </c>
      <c r="I463" s="396" t="str">
        <f t="shared" si="105"/>
        <v/>
      </c>
      <c r="J463" s="381" t="str">
        <f t="shared" si="106"/>
        <v/>
      </c>
      <c r="K463" s="338" t="str">
        <f t="shared" si="107"/>
        <v/>
      </c>
      <c r="L463" s="349"/>
      <c r="M463" s="350" t="str">
        <f t="shared" si="99"/>
        <v/>
      </c>
      <c r="N463" s="350" t="str">
        <f t="shared" si="100"/>
        <v/>
      </c>
      <c r="O463" s="351" t="str" cm="1">
        <f t="array" ref="O463" xml:space="preserve"> IFERROR( INDEX(聲母資料表, $M463, O$5), "")</f>
        <v/>
      </c>
      <c r="P463" s="351" t="str" cm="1">
        <f t="array" ref="P463" xml:space="preserve"> IFERROR( INDEX(韻母資料表, $N463, P$5), "")</f>
        <v/>
      </c>
      <c r="Q463" s="352" t="str">
        <f t="shared" si="101"/>
        <v/>
      </c>
      <c r="R463" s="395" t="str">
        <f t="shared" si="108"/>
        <v/>
      </c>
      <c r="S463" s="351" t="str" cm="1">
        <f t="array" ref="S463" xml:space="preserve"> IFERROR( INDEX(調符字母, Q463, 1), "")</f>
        <v/>
      </c>
      <c r="T463" s="352" t="str">
        <f t="shared" si="102"/>
        <v/>
      </c>
      <c r="U463" s="373" t="str" cm="1">
        <f t="array" ref="U463" xml:space="preserve"> IFERROR( INDEX(聲調對照表, $T463, $E463), "" )</f>
        <v/>
      </c>
      <c r="W463" s="380" t="str" cm="1">
        <f t="array" ref="W463" xml:space="preserve"> IFERROR( IF( INDEX(聲母資料表, $M463, W$5)=0, "", INDEX(聲母資料表, $M463, W$5) ), "")</f>
        <v/>
      </c>
      <c r="X463" s="380" t="str" cm="1">
        <f t="array" ref="X463" xml:space="preserve"> IFERROR( INDEX(韻母資料表, $N463, X$5), "" )</f>
        <v/>
      </c>
      <c r="Y463" s="380" t="str" cm="1">
        <f t="array" ref="Y463" xml:space="preserve"> IFERROR( IF($E463="", "", INDEX(方音聲調符號表, 1, $E463) ), "" )</f>
        <v/>
      </c>
      <c r="AA463" s="380" t="str" cm="1">
        <f t="array" ref="AA463" xml:space="preserve"> IFERROR( IF( INDEX(聲母資料表, $M463, AA$5)=0, "", INDEX(聲母資料表, $M463, AA$5) ), "")</f>
        <v/>
      </c>
      <c r="AB463" s="380" t="str" cm="1">
        <f t="array" ref="AB463" xml:space="preserve"> IFERROR( INDEX(韻母資料表, $N463, AB$5), "" )</f>
        <v/>
      </c>
      <c r="AC463" s="380" t="str">
        <f t="shared" si="109"/>
        <v/>
      </c>
      <c r="AE463" s="380" t="str" cm="1">
        <f t="array" ref="AE463" xml:space="preserve"> IFERROR( IF( INDEX(聲母資料表, $M463, AE$5)=0, "", INDEX(聲母資料表, $M463, AE$5) ), "")</f>
        <v/>
      </c>
      <c r="AF463" s="380" t="str" cm="1">
        <f t="array" ref="AF463" xml:space="preserve"> IFERROR( INDEX(韻母資料表, $N463, AF$5), "" )</f>
        <v/>
      </c>
      <c r="AG463" s="380" t="str">
        <f t="shared" si="110"/>
        <v/>
      </c>
      <c r="AI463" s="380" t="str" cm="1">
        <f t="array" ref="AI463" xml:space="preserve"> IFERROR( IF( INDEX(聲母資料表, $M463, AI$5)=0, "", INDEX(聲母資料表, $M463, AI$5) ), "")</f>
        <v/>
      </c>
      <c r="AJ463" s="380" t="str" cm="1">
        <f t="array" ref="AJ463" xml:space="preserve"> IFERROR( INDEX(韻母資料表, $N463, AJ$5), "" )</f>
        <v/>
      </c>
      <c r="AK463" s="373" t="str" cm="1">
        <f t="array" ref="AK463" xml:space="preserve"> IFERROR( INDEX(閩拚聲調符號表, $T463, $E463), "" )</f>
        <v/>
      </c>
      <c r="AL463" s="380" t="str">
        <f t="shared" si="111"/>
        <v/>
      </c>
    </row>
    <row r="464" spans="1:38">
      <c r="A464" s="333">
        <f t="shared" si="98"/>
        <v>457</v>
      </c>
      <c r="B464" s="334"/>
      <c r="C464" s="335"/>
      <c r="D464" s="335"/>
      <c r="E464" s="336"/>
      <c r="F464" s="400" t="str" cm="1">
        <f t="array" aca="1" ref="F464" ca="1" xml:space="preserve"> IF($D464="", "", $B464 &amp; " (" &amp; INDIRECT(ADDRESS( ROW(), COLUMN() + F$5 )) &amp; ") " )</f>
        <v/>
      </c>
      <c r="G464" s="337" t="str">
        <f t="shared" si="103"/>
        <v/>
      </c>
      <c r="H464" s="394" t="str">
        <f t="shared" si="104"/>
        <v/>
      </c>
      <c r="I464" s="396" t="str">
        <f t="shared" si="105"/>
        <v/>
      </c>
      <c r="J464" s="381" t="str">
        <f t="shared" si="106"/>
        <v/>
      </c>
      <c r="K464" s="338" t="str">
        <f t="shared" si="107"/>
        <v/>
      </c>
      <c r="L464" s="349"/>
      <c r="M464" s="350" t="str">
        <f t="shared" si="99"/>
        <v/>
      </c>
      <c r="N464" s="350" t="str">
        <f t="shared" si="100"/>
        <v/>
      </c>
      <c r="O464" s="351" t="str" cm="1">
        <f t="array" ref="O464" xml:space="preserve"> IFERROR( INDEX(聲母資料表, $M464, O$5), "")</f>
        <v/>
      </c>
      <c r="P464" s="351" t="str" cm="1">
        <f t="array" ref="P464" xml:space="preserve"> IFERROR( INDEX(韻母資料表, $N464, P$5), "")</f>
        <v/>
      </c>
      <c r="Q464" s="352" t="str">
        <f t="shared" si="101"/>
        <v/>
      </c>
      <c r="R464" s="395" t="str">
        <f t="shared" si="108"/>
        <v/>
      </c>
      <c r="S464" s="351" t="str" cm="1">
        <f t="array" ref="S464" xml:space="preserve"> IFERROR( INDEX(調符字母, Q464, 1), "")</f>
        <v/>
      </c>
      <c r="T464" s="352" t="str">
        <f t="shared" si="102"/>
        <v/>
      </c>
      <c r="U464" s="373" t="str" cm="1">
        <f t="array" ref="U464" xml:space="preserve"> IFERROR( INDEX(聲調對照表, $T464, $E464), "" )</f>
        <v/>
      </c>
      <c r="W464" s="380" t="str" cm="1">
        <f t="array" ref="W464" xml:space="preserve"> IFERROR( IF( INDEX(聲母資料表, $M464, W$5)=0, "", INDEX(聲母資料表, $M464, W$5) ), "")</f>
        <v/>
      </c>
      <c r="X464" s="380" t="str" cm="1">
        <f t="array" ref="X464" xml:space="preserve"> IFERROR( INDEX(韻母資料表, $N464, X$5), "" )</f>
        <v/>
      </c>
      <c r="Y464" s="380" t="str" cm="1">
        <f t="array" ref="Y464" xml:space="preserve"> IFERROR( IF($E464="", "", INDEX(方音聲調符號表, 1, $E464) ), "" )</f>
        <v/>
      </c>
      <c r="AA464" s="380" t="str" cm="1">
        <f t="array" ref="AA464" xml:space="preserve"> IFERROR( IF( INDEX(聲母資料表, $M464, AA$5)=0, "", INDEX(聲母資料表, $M464, AA$5) ), "")</f>
        <v/>
      </c>
      <c r="AB464" s="380" t="str" cm="1">
        <f t="array" ref="AB464" xml:space="preserve"> IFERROR( INDEX(韻母資料表, $N464, AB$5), "" )</f>
        <v/>
      </c>
      <c r="AC464" s="380" t="str">
        <f t="shared" si="109"/>
        <v/>
      </c>
      <c r="AE464" s="380" t="str" cm="1">
        <f t="array" ref="AE464" xml:space="preserve"> IFERROR( IF( INDEX(聲母資料表, $M464, AE$5)=0, "", INDEX(聲母資料表, $M464, AE$5) ), "")</f>
        <v/>
      </c>
      <c r="AF464" s="380" t="str" cm="1">
        <f t="array" ref="AF464" xml:space="preserve"> IFERROR( INDEX(韻母資料表, $N464, AF$5), "" )</f>
        <v/>
      </c>
      <c r="AG464" s="380" t="str">
        <f t="shared" si="110"/>
        <v/>
      </c>
      <c r="AI464" s="380" t="str" cm="1">
        <f t="array" ref="AI464" xml:space="preserve"> IFERROR( IF( INDEX(聲母資料表, $M464, AI$5)=0, "", INDEX(聲母資料表, $M464, AI$5) ), "")</f>
        <v/>
      </c>
      <c r="AJ464" s="380" t="str" cm="1">
        <f t="array" ref="AJ464" xml:space="preserve"> IFERROR( INDEX(韻母資料表, $N464, AJ$5), "" )</f>
        <v/>
      </c>
      <c r="AK464" s="373" t="str" cm="1">
        <f t="array" ref="AK464" xml:space="preserve"> IFERROR( INDEX(閩拚聲調符號表, $T464, $E464), "" )</f>
        <v/>
      </c>
      <c r="AL464" s="380" t="str">
        <f t="shared" si="111"/>
        <v/>
      </c>
    </row>
    <row r="465" spans="1:38">
      <c r="A465" s="333">
        <f t="shared" si="98"/>
        <v>458</v>
      </c>
      <c r="B465" s="334"/>
      <c r="C465" s="335"/>
      <c r="D465" s="335"/>
      <c r="E465" s="336"/>
      <c r="F465" s="400" t="str" cm="1">
        <f t="array" aca="1" ref="F465" ca="1" xml:space="preserve"> IF($D465="", "", $B465 &amp; " (" &amp; INDIRECT(ADDRESS( ROW(), COLUMN() + F$5 )) &amp; ") " )</f>
        <v/>
      </c>
      <c r="G465" s="337" t="str">
        <f t="shared" si="103"/>
        <v/>
      </c>
      <c r="H465" s="394" t="str">
        <f t="shared" si="104"/>
        <v/>
      </c>
      <c r="I465" s="396" t="str">
        <f t="shared" si="105"/>
        <v/>
      </c>
      <c r="J465" s="381" t="str">
        <f t="shared" si="106"/>
        <v/>
      </c>
      <c r="K465" s="338" t="str">
        <f t="shared" si="107"/>
        <v/>
      </c>
      <c r="L465" s="349"/>
      <c r="M465" s="350" t="str">
        <f t="shared" si="99"/>
        <v/>
      </c>
      <c r="N465" s="350" t="str">
        <f t="shared" si="100"/>
        <v/>
      </c>
      <c r="O465" s="351" t="str" cm="1">
        <f t="array" ref="O465" xml:space="preserve"> IFERROR( INDEX(聲母資料表, $M465, O$5), "")</f>
        <v/>
      </c>
      <c r="P465" s="351" t="str" cm="1">
        <f t="array" ref="P465" xml:space="preserve"> IFERROR( INDEX(韻母資料表, $N465, P$5), "")</f>
        <v/>
      </c>
      <c r="Q465" s="352" t="str">
        <f t="shared" si="101"/>
        <v/>
      </c>
      <c r="R465" s="395" t="str">
        <f t="shared" si="108"/>
        <v/>
      </c>
      <c r="S465" s="351" t="str" cm="1">
        <f t="array" ref="S465" xml:space="preserve"> IFERROR( INDEX(調符字母, Q465, 1), "")</f>
        <v/>
      </c>
      <c r="T465" s="352" t="str">
        <f t="shared" si="102"/>
        <v/>
      </c>
      <c r="U465" s="373" t="str" cm="1">
        <f t="array" ref="U465" xml:space="preserve"> IFERROR( INDEX(聲調對照表, $T465, $E465), "" )</f>
        <v/>
      </c>
      <c r="W465" s="380" t="str" cm="1">
        <f t="array" ref="W465" xml:space="preserve"> IFERROR( IF( INDEX(聲母資料表, $M465, W$5)=0, "", INDEX(聲母資料表, $M465, W$5) ), "")</f>
        <v/>
      </c>
      <c r="X465" s="380" t="str" cm="1">
        <f t="array" ref="X465" xml:space="preserve"> IFERROR( INDEX(韻母資料表, $N465, X$5), "" )</f>
        <v/>
      </c>
      <c r="Y465" s="380" t="str" cm="1">
        <f t="array" ref="Y465" xml:space="preserve"> IFERROR( IF($E465="", "", INDEX(方音聲調符號表, 1, $E465) ), "" )</f>
        <v/>
      </c>
      <c r="AA465" s="380" t="str" cm="1">
        <f t="array" ref="AA465" xml:space="preserve"> IFERROR( IF( INDEX(聲母資料表, $M465, AA$5)=0, "", INDEX(聲母資料表, $M465, AA$5) ), "")</f>
        <v/>
      </c>
      <c r="AB465" s="380" t="str" cm="1">
        <f t="array" ref="AB465" xml:space="preserve"> IFERROR( INDEX(韻母資料表, $N465, AB$5), "" )</f>
        <v/>
      </c>
      <c r="AC465" s="380" t="str">
        <f t="shared" si="109"/>
        <v/>
      </c>
      <c r="AE465" s="380" t="str" cm="1">
        <f t="array" ref="AE465" xml:space="preserve"> IFERROR( IF( INDEX(聲母資料表, $M465, AE$5)=0, "", INDEX(聲母資料表, $M465, AE$5) ), "")</f>
        <v/>
      </c>
      <c r="AF465" s="380" t="str" cm="1">
        <f t="array" ref="AF465" xml:space="preserve"> IFERROR( INDEX(韻母資料表, $N465, AF$5), "" )</f>
        <v/>
      </c>
      <c r="AG465" s="380" t="str">
        <f t="shared" si="110"/>
        <v/>
      </c>
      <c r="AI465" s="380" t="str" cm="1">
        <f t="array" ref="AI465" xml:space="preserve"> IFERROR( IF( INDEX(聲母資料表, $M465, AI$5)=0, "", INDEX(聲母資料表, $M465, AI$5) ), "")</f>
        <v/>
      </c>
      <c r="AJ465" s="380" t="str" cm="1">
        <f t="array" ref="AJ465" xml:space="preserve"> IFERROR( INDEX(韻母資料表, $N465, AJ$5), "" )</f>
        <v/>
      </c>
      <c r="AK465" s="373" t="str" cm="1">
        <f t="array" ref="AK465" xml:space="preserve"> IFERROR( INDEX(閩拚聲調符號表, $T465, $E465), "" )</f>
        <v/>
      </c>
      <c r="AL465" s="380" t="str">
        <f t="shared" si="111"/>
        <v/>
      </c>
    </row>
    <row r="466" spans="1:38">
      <c r="A466" s="333">
        <f t="shared" si="98"/>
        <v>459</v>
      </c>
      <c r="B466" s="334"/>
      <c r="C466" s="335"/>
      <c r="D466" s="335"/>
      <c r="E466" s="336"/>
      <c r="F466" s="400" t="str" cm="1">
        <f t="array" aca="1" ref="F466" ca="1" xml:space="preserve"> IF($D466="", "", $B466 &amp; " (" &amp; INDIRECT(ADDRESS( ROW(), COLUMN() + F$5 )) &amp; ") " )</f>
        <v/>
      </c>
      <c r="G466" s="337" t="str">
        <f t="shared" si="103"/>
        <v/>
      </c>
      <c r="H466" s="394" t="str">
        <f t="shared" si="104"/>
        <v/>
      </c>
      <c r="I466" s="396" t="str">
        <f t="shared" si="105"/>
        <v/>
      </c>
      <c r="J466" s="381" t="str">
        <f t="shared" si="106"/>
        <v/>
      </c>
      <c r="K466" s="338" t="str">
        <f t="shared" si="107"/>
        <v/>
      </c>
      <c r="L466" s="349"/>
      <c r="M466" s="350" t="str">
        <f t="shared" si="99"/>
        <v/>
      </c>
      <c r="N466" s="350" t="str">
        <f t="shared" si="100"/>
        <v/>
      </c>
      <c r="O466" s="351" t="str" cm="1">
        <f t="array" ref="O466" xml:space="preserve"> IFERROR( INDEX(聲母資料表, $M466, O$5), "")</f>
        <v/>
      </c>
      <c r="P466" s="351" t="str" cm="1">
        <f t="array" ref="P466" xml:space="preserve"> IFERROR( INDEX(韻母資料表, $N466, P$5), "")</f>
        <v/>
      </c>
      <c r="Q466" s="352" t="str">
        <f t="shared" si="101"/>
        <v/>
      </c>
      <c r="R466" s="395" t="str">
        <f t="shared" si="108"/>
        <v/>
      </c>
      <c r="S466" s="351" t="str" cm="1">
        <f t="array" ref="S466" xml:space="preserve"> IFERROR( INDEX(調符字母, Q466, 1), "")</f>
        <v/>
      </c>
      <c r="T466" s="352" t="str">
        <f t="shared" si="102"/>
        <v/>
      </c>
      <c r="U466" s="373" t="str" cm="1">
        <f t="array" ref="U466" xml:space="preserve"> IFERROR( INDEX(聲調對照表, $T466, $E466), "" )</f>
        <v/>
      </c>
      <c r="W466" s="380" t="str" cm="1">
        <f t="array" ref="W466" xml:space="preserve"> IFERROR( IF( INDEX(聲母資料表, $M466, W$5)=0, "", INDEX(聲母資料表, $M466, W$5) ), "")</f>
        <v/>
      </c>
      <c r="X466" s="380" t="str" cm="1">
        <f t="array" ref="X466" xml:space="preserve"> IFERROR( INDEX(韻母資料表, $N466, X$5), "" )</f>
        <v/>
      </c>
      <c r="Y466" s="380" t="str" cm="1">
        <f t="array" ref="Y466" xml:space="preserve"> IFERROR( IF($E466="", "", INDEX(方音聲調符號表, 1, $E466) ), "" )</f>
        <v/>
      </c>
      <c r="AA466" s="380" t="str" cm="1">
        <f t="array" ref="AA466" xml:space="preserve"> IFERROR( IF( INDEX(聲母資料表, $M466, AA$5)=0, "", INDEX(聲母資料表, $M466, AA$5) ), "")</f>
        <v/>
      </c>
      <c r="AB466" s="380" t="str" cm="1">
        <f t="array" ref="AB466" xml:space="preserve"> IFERROR( INDEX(韻母資料表, $N466, AB$5), "" )</f>
        <v/>
      </c>
      <c r="AC466" s="380" t="str">
        <f t="shared" si="109"/>
        <v/>
      </c>
      <c r="AE466" s="380" t="str" cm="1">
        <f t="array" ref="AE466" xml:space="preserve"> IFERROR( IF( INDEX(聲母資料表, $M466, AE$5)=0, "", INDEX(聲母資料表, $M466, AE$5) ), "")</f>
        <v/>
      </c>
      <c r="AF466" s="380" t="str" cm="1">
        <f t="array" ref="AF466" xml:space="preserve"> IFERROR( INDEX(韻母資料表, $N466, AF$5), "" )</f>
        <v/>
      </c>
      <c r="AG466" s="380" t="str">
        <f t="shared" si="110"/>
        <v/>
      </c>
      <c r="AI466" s="380" t="str" cm="1">
        <f t="array" ref="AI466" xml:space="preserve"> IFERROR( IF( INDEX(聲母資料表, $M466, AI$5)=0, "", INDEX(聲母資料表, $M466, AI$5) ), "")</f>
        <v/>
      </c>
      <c r="AJ466" s="380" t="str" cm="1">
        <f t="array" ref="AJ466" xml:space="preserve"> IFERROR( INDEX(韻母資料表, $N466, AJ$5), "" )</f>
        <v/>
      </c>
      <c r="AK466" s="373" t="str" cm="1">
        <f t="array" ref="AK466" xml:space="preserve"> IFERROR( INDEX(閩拚聲調符號表, $T466, $E466), "" )</f>
        <v/>
      </c>
      <c r="AL466" s="380" t="str">
        <f t="shared" si="111"/>
        <v/>
      </c>
    </row>
    <row r="467" spans="1:38">
      <c r="A467" s="333">
        <f t="shared" si="98"/>
        <v>460</v>
      </c>
      <c r="B467" s="334"/>
      <c r="C467" s="335"/>
      <c r="D467" s="335"/>
      <c r="E467" s="336"/>
      <c r="F467" s="400" t="str" cm="1">
        <f t="array" aca="1" ref="F467" ca="1" xml:space="preserve"> IF($D467="", "", $B467 &amp; " (" &amp; INDIRECT(ADDRESS( ROW(), COLUMN() + F$5 )) &amp; ") " )</f>
        <v/>
      </c>
      <c r="G467" s="337" t="str">
        <f t="shared" si="103"/>
        <v/>
      </c>
      <c r="H467" s="394" t="str">
        <f t="shared" si="104"/>
        <v/>
      </c>
      <c r="I467" s="396" t="str">
        <f t="shared" si="105"/>
        <v/>
      </c>
      <c r="J467" s="381" t="str">
        <f t="shared" si="106"/>
        <v/>
      </c>
      <c r="K467" s="338" t="str">
        <f t="shared" si="107"/>
        <v/>
      </c>
      <c r="L467" s="349"/>
      <c r="M467" s="350" t="str">
        <f t="shared" si="99"/>
        <v/>
      </c>
      <c r="N467" s="350" t="str">
        <f t="shared" si="100"/>
        <v/>
      </c>
      <c r="O467" s="351" t="str" cm="1">
        <f t="array" ref="O467" xml:space="preserve"> IFERROR( INDEX(聲母資料表, $M467, O$5), "")</f>
        <v/>
      </c>
      <c r="P467" s="351" t="str" cm="1">
        <f t="array" ref="P467" xml:space="preserve"> IFERROR( INDEX(韻母資料表, $N467, P$5), "")</f>
        <v/>
      </c>
      <c r="Q467" s="352" t="str">
        <f t="shared" si="101"/>
        <v/>
      </c>
      <c r="R467" s="395" t="str">
        <f t="shared" si="108"/>
        <v/>
      </c>
      <c r="S467" s="351" t="str" cm="1">
        <f t="array" ref="S467" xml:space="preserve"> IFERROR( INDEX(調符字母, Q467, 1), "")</f>
        <v/>
      </c>
      <c r="T467" s="352" t="str">
        <f t="shared" si="102"/>
        <v/>
      </c>
      <c r="U467" s="373" t="str" cm="1">
        <f t="array" ref="U467" xml:space="preserve"> IFERROR( INDEX(聲調對照表, $T467, $E467), "" )</f>
        <v/>
      </c>
      <c r="W467" s="380" t="str" cm="1">
        <f t="array" ref="W467" xml:space="preserve"> IFERROR( IF( INDEX(聲母資料表, $M467, W$5)=0, "", INDEX(聲母資料表, $M467, W$5) ), "")</f>
        <v/>
      </c>
      <c r="X467" s="380" t="str" cm="1">
        <f t="array" ref="X467" xml:space="preserve"> IFERROR( INDEX(韻母資料表, $N467, X$5), "" )</f>
        <v/>
      </c>
      <c r="Y467" s="380" t="str" cm="1">
        <f t="array" ref="Y467" xml:space="preserve"> IFERROR( IF($E467="", "", INDEX(方音聲調符號表, 1, $E467) ), "" )</f>
        <v/>
      </c>
      <c r="AA467" s="380" t="str" cm="1">
        <f t="array" ref="AA467" xml:space="preserve"> IFERROR( IF( INDEX(聲母資料表, $M467, AA$5)=0, "", INDEX(聲母資料表, $M467, AA$5) ), "")</f>
        <v/>
      </c>
      <c r="AB467" s="380" t="str" cm="1">
        <f t="array" ref="AB467" xml:space="preserve"> IFERROR( INDEX(韻母資料表, $N467, AB$5), "" )</f>
        <v/>
      </c>
      <c r="AC467" s="380" t="str">
        <f t="shared" si="109"/>
        <v/>
      </c>
      <c r="AE467" s="380" t="str" cm="1">
        <f t="array" ref="AE467" xml:space="preserve"> IFERROR( IF( INDEX(聲母資料表, $M467, AE$5)=0, "", INDEX(聲母資料表, $M467, AE$5) ), "")</f>
        <v/>
      </c>
      <c r="AF467" s="380" t="str" cm="1">
        <f t="array" ref="AF467" xml:space="preserve"> IFERROR( INDEX(韻母資料表, $N467, AF$5), "" )</f>
        <v/>
      </c>
      <c r="AG467" s="380" t="str">
        <f t="shared" si="110"/>
        <v/>
      </c>
      <c r="AI467" s="380" t="str" cm="1">
        <f t="array" ref="AI467" xml:space="preserve"> IFERROR( IF( INDEX(聲母資料表, $M467, AI$5)=0, "", INDEX(聲母資料表, $M467, AI$5) ), "")</f>
        <v/>
      </c>
      <c r="AJ467" s="380" t="str" cm="1">
        <f t="array" ref="AJ467" xml:space="preserve"> IFERROR( INDEX(韻母資料表, $N467, AJ$5), "" )</f>
        <v/>
      </c>
      <c r="AK467" s="373" t="str" cm="1">
        <f t="array" ref="AK467" xml:space="preserve"> IFERROR( INDEX(閩拚聲調符號表, $T467, $E467), "" )</f>
        <v/>
      </c>
      <c r="AL467" s="380" t="str">
        <f t="shared" si="111"/>
        <v/>
      </c>
    </row>
    <row r="468" spans="1:38">
      <c r="A468" s="333">
        <f t="shared" si="98"/>
        <v>461</v>
      </c>
      <c r="B468" s="334"/>
      <c r="C468" s="335"/>
      <c r="D468" s="335"/>
      <c r="E468" s="336"/>
      <c r="F468" s="400" t="str" cm="1">
        <f t="array" aca="1" ref="F468" ca="1" xml:space="preserve"> IF($D468="", "", $B468 &amp; " (" &amp; INDIRECT(ADDRESS( ROW(), COLUMN() + F$5 )) &amp; ") " )</f>
        <v/>
      </c>
      <c r="G468" s="337" t="str">
        <f t="shared" si="103"/>
        <v/>
      </c>
      <c r="H468" s="394" t="str">
        <f t="shared" si="104"/>
        <v/>
      </c>
      <c r="I468" s="396" t="str">
        <f t="shared" si="105"/>
        <v/>
      </c>
      <c r="J468" s="381" t="str">
        <f t="shared" si="106"/>
        <v/>
      </c>
      <c r="K468" s="338" t="str">
        <f t="shared" si="107"/>
        <v/>
      </c>
      <c r="L468" s="349"/>
      <c r="M468" s="350" t="str">
        <f t="shared" si="99"/>
        <v/>
      </c>
      <c r="N468" s="350" t="str">
        <f t="shared" si="100"/>
        <v/>
      </c>
      <c r="O468" s="351" t="str" cm="1">
        <f t="array" ref="O468" xml:space="preserve"> IFERROR( INDEX(聲母資料表, $M468, O$5), "")</f>
        <v/>
      </c>
      <c r="P468" s="351" t="str" cm="1">
        <f t="array" ref="P468" xml:space="preserve"> IFERROR( INDEX(韻母資料表, $N468, P$5), "")</f>
        <v/>
      </c>
      <c r="Q468" s="352" t="str">
        <f t="shared" si="101"/>
        <v/>
      </c>
      <c r="R468" s="395" t="str">
        <f t="shared" si="108"/>
        <v/>
      </c>
      <c r="S468" s="351" t="str" cm="1">
        <f t="array" ref="S468" xml:space="preserve"> IFERROR( INDEX(調符字母, Q468, 1), "")</f>
        <v/>
      </c>
      <c r="T468" s="352" t="str">
        <f t="shared" si="102"/>
        <v/>
      </c>
      <c r="U468" s="373" t="str" cm="1">
        <f t="array" ref="U468" xml:space="preserve"> IFERROR( INDEX(聲調對照表, $T468, $E468), "" )</f>
        <v/>
      </c>
      <c r="W468" s="380" t="str" cm="1">
        <f t="array" ref="W468" xml:space="preserve"> IFERROR( IF( INDEX(聲母資料表, $M468, W$5)=0, "", INDEX(聲母資料表, $M468, W$5) ), "")</f>
        <v/>
      </c>
      <c r="X468" s="380" t="str" cm="1">
        <f t="array" ref="X468" xml:space="preserve"> IFERROR( INDEX(韻母資料表, $N468, X$5), "" )</f>
        <v/>
      </c>
      <c r="Y468" s="380" t="str" cm="1">
        <f t="array" ref="Y468" xml:space="preserve"> IFERROR( IF($E468="", "", INDEX(方音聲調符號表, 1, $E468) ), "" )</f>
        <v/>
      </c>
      <c r="AA468" s="380" t="str" cm="1">
        <f t="array" ref="AA468" xml:space="preserve"> IFERROR( IF( INDEX(聲母資料表, $M468, AA$5)=0, "", INDEX(聲母資料表, $M468, AA$5) ), "")</f>
        <v/>
      </c>
      <c r="AB468" s="380" t="str" cm="1">
        <f t="array" ref="AB468" xml:space="preserve"> IFERROR( INDEX(韻母資料表, $N468, AB$5), "" )</f>
        <v/>
      </c>
      <c r="AC468" s="380" t="str">
        <f t="shared" si="109"/>
        <v/>
      </c>
      <c r="AE468" s="380" t="str" cm="1">
        <f t="array" ref="AE468" xml:space="preserve"> IFERROR( IF( INDEX(聲母資料表, $M468, AE$5)=0, "", INDEX(聲母資料表, $M468, AE$5) ), "")</f>
        <v/>
      </c>
      <c r="AF468" s="380" t="str" cm="1">
        <f t="array" ref="AF468" xml:space="preserve"> IFERROR( INDEX(韻母資料表, $N468, AF$5), "" )</f>
        <v/>
      </c>
      <c r="AG468" s="380" t="str">
        <f t="shared" si="110"/>
        <v/>
      </c>
      <c r="AI468" s="380" t="str" cm="1">
        <f t="array" ref="AI468" xml:space="preserve"> IFERROR( IF( INDEX(聲母資料表, $M468, AI$5)=0, "", INDEX(聲母資料表, $M468, AI$5) ), "")</f>
        <v/>
      </c>
      <c r="AJ468" s="380" t="str" cm="1">
        <f t="array" ref="AJ468" xml:space="preserve"> IFERROR( INDEX(韻母資料表, $N468, AJ$5), "" )</f>
        <v/>
      </c>
      <c r="AK468" s="373" t="str" cm="1">
        <f t="array" ref="AK468" xml:space="preserve"> IFERROR( INDEX(閩拚聲調符號表, $T468, $E468), "" )</f>
        <v/>
      </c>
      <c r="AL468" s="380" t="str">
        <f t="shared" si="111"/>
        <v/>
      </c>
    </row>
    <row r="469" spans="1:38">
      <c r="A469" s="333">
        <f t="shared" si="98"/>
        <v>462</v>
      </c>
      <c r="B469" s="334"/>
      <c r="C469" s="335"/>
      <c r="D469" s="335"/>
      <c r="E469" s="336"/>
      <c r="F469" s="400" t="str" cm="1">
        <f t="array" aca="1" ref="F469" ca="1" xml:space="preserve"> IF($D469="", "", $B469 &amp; " (" &amp; INDIRECT(ADDRESS( ROW(), COLUMN() + F$5 )) &amp; ") " )</f>
        <v/>
      </c>
      <c r="G469" s="337" t="str">
        <f t="shared" si="103"/>
        <v/>
      </c>
      <c r="H469" s="394" t="str">
        <f t="shared" si="104"/>
        <v/>
      </c>
      <c r="I469" s="396" t="str">
        <f t="shared" si="105"/>
        <v/>
      </c>
      <c r="J469" s="381" t="str">
        <f t="shared" si="106"/>
        <v/>
      </c>
      <c r="K469" s="338" t="str">
        <f t="shared" si="107"/>
        <v/>
      </c>
      <c r="L469" s="349"/>
      <c r="M469" s="350" t="str">
        <f t="shared" si="99"/>
        <v/>
      </c>
      <c r="N469" s="350" t="str">
        <f t="shared" si="100"/>
        <v/>
      </c>
      <c r="O469" s="351" t="str" cm="1">
        <f t="array" ref="O469" xml:space="preserve"> IFERROR( INDEX(聲母資料表, $M469, O$5), "")</f>
        <v/>
      </c>
      <c r="P469" s="351" t="str" cm="1">
        <f t="array" ref="P469" xml:space="preserve"> IFERROR( INDEX(韻母資料表, $N469, P$5), "")</f>
        <v/>
      </c>
      <c r="Q469" s="352" t="str">
        <f t="shared" si="101"/>
        <v/>
      </c>
      <c r="R469" s="395" t="str">
        <f t="shared" si="108"/>
        <v/>
      </c>
      <c r="S469" s="351" t="str" cm="1">
        <f t="array" ref="S469" xml:space="preserve"> IFERROR( INDEX(調符字母, Q469, 1), "")</f>
        <v/>
      </c>
      <c r="T469" s="352" t="str">
        <f t="shared" si="102"/>
        <v/>
      </c>
      <c r="U469" s="373" t="str" cm="1">
        <f t="array" ref="U469" xml:space="preserve"> IFERROR( INDEX(聲調對照表, $T469, $E469), "" )</f>
        <v/>
      </c>
      <c r="W469" s="380" t="str" cm="1">
        <f t="array" ref="W469" xml:space="preserve"> IFERROR( IF( INDEX(聲母資料表, $M469, W$5)=0, "", INDEX(聲母資料表, $M469, W$5) ), "")</f>
        <v/>
      </c>
      <c r="X469" s="380" t="str" cm="1">
        <f t="array" ref="X469" xml:space="preserve"> IFERROR( INDEX(韻母資料表, $N469, X$5), "" )</f>
        <v/>
      </c>
      <c r="Y469" s="380" t="str" cm="1">
        <f t="array" ref="Y469" xml:space="preserve"> IFERROR( IF($E469="", "", INDEX(方音聲調符號表, 1, $E469) ), "" )</f>
        <v/>
      </c>
      <c r="AA469" s="380" t="str" cm="1">
        <f t="array" ref="AA469" xml:space="preserve"> IFERROR( IF( INDEX(聲母資料表, $M469, AA$5)=0, "", INDEX(聲母資料表, $M469, AA$5) ), "")</f>
        <v/>
      </c>
      <c r="AB469" s="380" t="str" cm="1">
        <f t="array" ref="AB469" xml:space="preserve"> IFERROR( INDEX(韻母資料表, $N469, AB$5), "" )</f>
        <v/>
      </c>
      <c r="AC469" s="380" t="str">
        <f t="shared" si="109"/>
        <v/>
      </c>
      <c r="AE469" s="380" t="str" cm="1">
        <f t="array" ref="AE469" xml:space="preserve"> IFERROR( IF( INDEX(聲母資料表, $M469, AE$5)=0, "", INDEX(聲母資料表, $M469, AE$5) ), "")</f>
        <v/>
      </c>
      <c r="AF469" s="380" t="str" cm="1">
        <f t="array" ref="AF469" xml:space="preserve"> IFERROR( INDEX(韻母資料表, $N469, AF$5), "" )</f>
        <v/>
      </c>
      <c r="AG469" s="380" t="str">
        <f t="shared" si="110"/>
        <v/>
      </c>
      <c r="AI469" s="380" t="str" cm="1">
        <f t="array" ref="AI469" xml:space="preserve"> IFERROR( IF( INDEX(聲母資料表, $M469, AI$5)=0, "", INDEX(聲母資料表, $M469, AI$5) ), "")</f>
        <v/>
      </c>
      <c r="AJ469" s="380" t="str" cm="1">
        <f t="array" ref="AJ469" xml:space="preserve"> IFERROR( INDEX(韻母資料表, $N469, AJ$5), "" )</f>
        <v/>
      </c>
      <c r="AK469" s="373" t="str" cm="1">
        <f t="array" ref="AK469" xml:space="preserve"> IFERROR( INDEX(閩拚聲調符號表, $T469, $E469), "" )</f>
        <v/>
      </c>
      <c r="AL469" s="380" t="str">
        <f t="shared" si="111"/>
        <v/>
      </c>
    </row>
    <row r="470" spans="1:38">
      <c r="A470" s="333">
        <f t="shared" si="98"/>
        <v>463</v>
      </c>
      <c r="B470" s="334"/>
      <c r="C470" s="335"/>
      <c r="D470" s="335"/>
      <c r="E470" s="336"/>
      <c r="F470" s="400" t="str" cm="1">
        <f t="array" aca="1" ref="F470" ca="1" xml:space="preserve"> IF($D470="", "", $B470 &amp; " (" &amp; INDIRECT(ADDRESS( ROW(), COLUMN() + F$5 )) &amp; ") " )</f>
        <v/>
      </c>
      <c r="G470" s="337" t="str">
        <f t="shared" si="103"/>
        <v/>
      </c>
      <c r="H470" s="394" t="str">
        <f t="shared" si="104"/>
        <v/>
      </c>
      <c r="I470" s="396" t="str">
        <f t="shared" si="105"/>
        <v/>
      </c>
      <c r="J470" s="381" t="str">
        <f t="shared" si="106"/>
        <v/>
      </c>
      <c r="K470" s="338" t="str">
        <f t="shared" si="107"/>
        <v/>
      </c>
      <c r="L470" s="349"/>
      <c r="M470" s="350" t="str">
        <f t="shared" si="99"/>
        <v/>
      </c>
      <c r="N470" s="350" t="str">
        <f t="shared" si="100"/>
        <v/>
      </c>
      <c r="O470" s="351" t="str" cm="1">
        <f t="array" ref="O470" xml:space="preserve"> IFERROR( INDEX(聲母資料表, $M470, O$5), "")</f>
        <v/>
      </c>
      <c r="P470" s="351" t="str" cm="1">
        <f t="array" ref="P470" xml:space="preserve"> IFERROR( INDEX(韻母資料表, $N470, P$5), "")</f>
        <v/>
      </c>
      <c r="Q470" s="352" t="str">
        <f t="shared" si="101"/>
        <v/>
      </c>
      <c r="R470" s="395" t="str">
        <f t="shared" si="108"/>
        <v/>
      </c>
      <c r="S470" s="351" t="str" cm="1">
        <f t="array" ref="S470" xml:space="preserve"> IFERROR( INDEX(調符字母, Q470, 1), "")</f>
        <v/>
      </c>
      <c r="T470" s="352" t="str">
        <f t="shared" si="102"/>
        <v/>
      </c>
      <c r="U470" s="373" t="str" cm="1">
        <f t="array" ref="U470" xml:space="preserve"> IFERROR( INDEX(聲調對照表, $T470, $E470), "" )</f>
        <v/>
      </c>
      <c r="W470" s="380" t="str" cm="1">
        <f t="array" ref="W470" xml:space="preserve"> IFERROR( IF( INDEX(聲母資料表, $M470, W$5)=0, "", INDEX(聲母資料表, $M470, W$5) ), "")</f>
        <v/>
      </c>
      <c r="X470" s="380" t="str" cm="1">
        <f t="array" ref="X470" xml:space="preserve"> IFERROR( INDEX(韻母資料表, $N470, X$5), "" )</f>
        <v/>
      </c>
      <c r="Y470" s="380" t="str" cm="1">
        <f t="array" ref="Y470" xml:space="preserve"> IFERROR( IF($E470="", "", INDEX(方音聲調符號表, 1, $E470) ), "" )</f>
        <v/>
      </c>
      <c r="AA470" s="380" t="str" cm="1">
        <f t="array" ref="AA470" xml:space="preserve"> IFERROR( IF( INDEX(聲母資料表, $M470, AA$5)=0, "", INDEX(聲母資料表, $M470, AA$5) ), "")</f>
        <v/>
      </c>
      <c r="AB470" s="380" t="str" cm="1">
        <f t="array" ref="AB470" xml:space="preserve"> IFERROR( INDEX(韻母資料表, $N470, AB$5), "" )</f>
        <v/>
      </c>
      <c r="AC470" s="380" t="str">
        <f t="shared" si="109"/>
        <v/>
      </c>
      <c r="AE470" s="380" t="str" cm="1">
        <f t="array" ref="AE470" xml:space="preserve"> IFERROR( IF( INDEX(聲母資料表, $M470, AE$5)=0, "", INDEX(聲母資料表, $M470, AE$5) ), "")</f>
        <v/>
      </c>
      <c r="AF470" s="380" t="str" cm="1">
        <f t="array" ref="AF470" xml:space="preserve"> IFERROR( INDEX(韻母資料表, $N470, AF$5), "" )</f>
        <v/>
      </c>
      <c r="AG470" s="380" t="str">
        <f t="shared" si="110"/>
        <v/>
      </c>
      <c r="AI470" s="380" t="str" cm="1">
        <f t="array" ref="AI470" xml:space="preserve"> IFERROR( IF( INDEX(聲母資料表, $M470, AI$5)=0, "", INDEX(聲母資料表, $M470, AI$5) ), "")</f>
        <v/>
      </c>
      <c r="AJ470" s="380" t="str" cm="1">
        <f t="array" ref="AJ470" xml:space="preserve"> IFERROR( INDEX(韻母資料表, $N470, AJ$5), "" )</f>
        <v/>
      </c>
      <c r="AK470" s="373" t="str" cm="1">
        <f t="array" ref="AK470" xml:space="preserve"> IFERROR( INDEX(閩拚聲調符號表, $T470, $E470), "" )</f>
        <v/>
      </c>
      <c r="AL470" s="380" t="str">
        <f t="shared" si="111"/>
        <v/>
      </c>
    </row>
    <row r="471" spans="1:38">
      <c r="A471" s="333">
        <f t="shared" si="98"/>
        <v>464</v>
      </c>
      <c r="B471" s="334"/>
      <c r="C471" s="335"/>
      <c r="D471" s="335"/>
      <c r="E471" s="336"/>
      <c r="F471" s="400" t="str" cm="1">
        <f t="array" aca="1" ref="F471" ca="1" xml:space="preserve"> IF($D471="", "", $B471 &amp; " (" &amp; INDIRECT(ADDRESS( ROW(), COLUMN() + F$5 )) &amp; ") " )</f>
        <v/>
      </c>
      <c r="G471" s="337" t="str">
        <f t="shared" si="103"/>
        <v/>
      </c>
      <c r="H471" s="394" t="str">
        <f t="shared" si="104"/>
        <v/>
      </c>
      <c r="I471" s="396" t="str">
        <f t="shared" si="105"/>
        <v/>
      </c>
      <c r="J471" s="381" t="str">
        <f t="shared" si="106"/>
        <v/>
      </c>
      <c r="K471" s="338" t="str">
        <f t="shared" si="107"/>
        <v/>
      </c>
      <c r="L471" s="349"/>
      <c r="M471" s="350" t="str">
        <f t="shared" si="99"/>
        <v/>
      </c>
      <c r="N471" s="350" t="str">
        <f t="shared" si="100"/>
        <v/>
      </c>
      <c r="O471" s="351" t="str" cm="1">
        <f t="array" ref="O471" xml:space="preserve"> IFERROR( INDEX(聲母資料表, $M471, O$5), "")</f>
        <v/>
      </c>
      <c r="P471" s="351" t="str" cm="1">
        <f t="array" ref="P471" xml:space="preserve"> IFERROR( INDEX(韻母資料表, $N471, P$5), "")</f>
        <v/>
      </c>
      <c r="Q471" s="352" t="str">
        <f t="shared" si="101"/>
        <v/>
      </c>
      <c r="R471" s="395" t="str">
        <f t="shared" si="108"/>
        <v/>
      </c>
      <c r="S471" s="351" t="str" cm="1">
        <f t="array" ref="S471" xml:space="preserve"> IFERROR( INDEX(調符字母, Q471, 1), "")</f>
        <v/>
      </c>
      <c r="T471" s="352" t="str">
        <f t="shared" si="102"/>
        <v/>
      </c>
      <c r="U471" s="373" t="str" cm="1">
        <f t="array" ref="U471" xml:space="preserve"> IFERROR( INDEX(聲調對照表, $T471, $E471), "" )</f>
        <v/>
      </c>
      <c r="W471" s="380" t="str" cm="1">
        <f t="array" ref="W471" xml:space="preserve"> IFERROR( IF( INDEX(聲母資料表, $M471, W$5)=0, "", INDEX(聲母資料表, $M471, W$5) ), "")</f>
        <v/>
      </c>
      <c r="X471" s="380" t="str" cm="1">
        <f t="array" ref="X471" xml:space="preserve"> IFERROR( INDEX(韻母資料表, $N471, X$5), "" )</f>
        <v/>
      </c>
      <c r="Y471" s="380" t="str" cm="1">
        <f t="array" ref="Y471" xml:space="preserve"> IFERROR( IF($E471="", "", INDEX(方音聲調符號表, 1, $E471) ), "" )</f>
        <v/>
      </c>
      <c r="AA471" s="380" t="str" cm="1">
        <f t="array" ref="AA471" xml:space="preserve"> IFERROR( IF( INDEX(聲母資料表, $M471, AA$5)=0, "", INDEX(聲母資料表, $M471, AA$5) ), "")</f>
        <v/>
      </c>
      <c r="AB471" s="380" t="str" cm="1">
        <f t="array" ref="AB471" xml:space="preserve"> IFERROR( INDEX(韻母資料表, $N471, AB$5), "" )</f>
        <v/>
      </c>
      <c r="AC471" s="380" t="str">
        <f t="shared" si="109"/>
        <v/>
      </c>
      <c r="AE471" s="380" t="str" cm="1">
        <f t="array" ref="AE471" xml:space="preserve"> IFERROR( IF( INDEX(聲母資料表, $M471, AE$5)=0, "", INDEX(聲母資料表, $M471, AE$5) ), "")</f>
        <v/>
      </c>
      <c r="AF471" s="380" t="str" cm="1">
        <f t="array" ref="AF471" xml:space="preserve"> IFERROR( INDEX(韻母資料表, $N471, AF$5), "" )</f>
        <v/>
      </c>
      <c r="AG471" s="380" t="str">
        <f t="shared" si="110"/>
        <v/>
      </c>
      <c r="AI471" s="380" t="str" cm="1">
        <f t="array" ref="AI471" xml:space="preserve"> IFERROR( IF( INDEX(聲母資料表, $M471, AI$5)=0, "", INDEX(聲母資料表, $M471, AI$5) ), "")</f>
        <v/>
      </c>
      <c r="AJ471" s="380" t="str" cm="1">
        <f t="array" ref="AJ471" xml:space="preserve"> IFERROR( INDEX(韻母資料表, $N471, AJ$5), "" )</f>
        <v/>
      </c>
      <c r="AK471" s="373" t="str" cm="1">
        <f t="array" ref="AK471" xml:space="preserve"> IFERROR( INDEX(閩拚聲調符號表, $T471, $E471), "" )</f>
        <v/>
      </c>
      <c r="AL471" s="380" t="str">
        <f t="shared" si="111"/>
        <v/>
      </c>
    </row>
    <row r="472" spans="1:38">
      <c r="A472" s="333">
        <f t="shared" si="98"/>
        <v>465</v>
      </c>
      <c r="B472" s="334"/>
      <c r="C472" s="335"/>
      <c r="D472" s="335"/>
      <c r="E472" s="336"/>
      <c r="F472" s="400" t="str" cm="1">
        <f t="array" aca="1" ref="F472" ca="1" xml:space="preserve"> IF($D472="", "", $B472 &amp; " (" &amp; INDIRECT(ADDRESS( ROW(), COLUMN() + F$5 )) &amp; ") " )</f>
        <v/>
      </c>
      <c r="G472" s="337" t="str">
        <f t="shared" si="103"/>
        <v/>
      </c>
      <c r="H472" s="394" t="str">
        <f t="shared" si="104"/>
        <v/>
      </c>
      <c r="I472" s="396" t="str">
        <f t="shared" si="105"/>
        <v/>
      </c>
      <c r="J472" s="381" t="str">
        <f t="shared" si="106"/>
        <v/>
      </c>
      <c r="K472" s="338" t="str">
        <f t="shared" si="107"/>
        <v/>
      </c>
      <c r="L472" s="349"/>
      <c r="M472" s="350" t="str">
        <f t="shared" si="99"/>
        <v/>
      </c>
      <c r="N472" s="350" t="str">
        <f t="shared" si="100"/>
        <v/>
      </c>
      <c r="O472" s="351" t="str" cm="1">
        <f t="array" ref="O472" xml:space="preserve"> IFERROR( INDEX(聲母資料表, $M472, O$5), "")</f>
        <v/>
      </c>
      <c r="P472" s="351" t="str" cm="1">
        <f t="array" ref="P472" xml:space="preserve"> IFERROR( INDEX(韻母資料表, $N472, P$5), "")</f>
        <v/>
      </c>
      <c r="Q472" s="352" t="str">
        <f t="shared" si="101"/>
        <v/>
      </c>
      <c r="R472" s="395" t="str">
        <f t="shared" si="108"/>
        <v/>
      </c>
      <c r="S472" s="351" t="str" cm="1">
        <f t="array" ref="S472" xml:space="preserve"> IFERROR( INDEX(調符字母, Q472, 1), "")</f>
        <v/>
      </c>
      <c r="T472" s="352" t="str">
        <f t="shared" si="102"/>
        <v/>
      </c>
      <c r="U472" s="373" t="str" cm="1">
        <f t="array" ref="U472" xml:space="preserve"> IFERROR( INDEX(聲調對照表, $T472, $E472), "" )</f>
        <v/>
      </c>
      <c r="W472" s="380" t="str" cm="1">
        <f t="array" ref="W472" xml:space="preserve"> IFERROR( IF( INDEX(聲母資料表, $M472, W$5)=0, "", INDEX(聲母資料表, $M472, W$5) ), "")</f>
        <v/>
      </c>
      <c r="X472" s="380" t="str" cm="1">
        <f t="array" ref="X472" xml:space="preserve"> IFERROR( INDEX(韻母資料表, $N472, X$5), "" )</f>
        <v/>
      </c>
      <c r="Y472" s="380" t="str" cm="1">
        <f t="array" ref="Y472" xml:space="preserve"> IFERROR( IF($E472="", "", INDEX(方音聲調符號表, 1, $E472) ), "" )</f>
        <v/>
      </c>
      <c r="AA472" s="380" t="str" cm="1">
        <f t="array" ref="AA472" xml:space="preserve"> IFERROR( IF( INDEX(聲母資料表, $M472, AA$5)=0, "", INDEX(聲母資料表, $M472, AA$5) ), "")</f>
        <v/>
      </c>
      <c r="AB472" s="380" t="str" cm="1">
        <f t="array" ref="AB472" xml:space="preserve"> IFERROR( INDEX(韻母資料表, $N472, AB$5), "" )</f>
        <v/>
      </c>
      <c r="AC472" s="380" t="str">
        <f t="shared" si="109"/>
        <v/>
      </c>
      <c r="AE472" s="380" t="str" cm="1">
        <f t="array" ref="AE472" xml:space="preserve"> IFERROR( IF( INDEX(聲母資料表, $M472, AE$5)=0, "", INDEX(聲母資料表, $M472, AE$5) ), "")</f>
        <v/>
      </c>
      <c r="AF472" s="380" t="str" cm="1">
        <f t="array" ref="AF472" xml:space="preserve"> IFERROR( INDEX(韻母資料表, $N472, AF$5), "" )</f>
        <v/>
      </c>
      <c r="AG472" s="380" t="str">
        <f t="shared" si="110"/>
        <v/>
      </c>
      <c r="AI472" s="380" t="str" cm="1">
        <f t="array" ref="AI472" xml:space="preserve"> IFERROR( IF( INDEX(聲母資料表, $M472, AI$5)=0, "", INDEX(聲母資料表, $M472, AI$5) ), "")</f>
        <v/>
      </c>
      <c r="AJ472" s="380" t="str" cm="1">
        <f t="array" ref="AJ472" xml:space="preserve"> IFERROR( INDEX(韻母資料表, $N472, AJ$5), "" )</f>
        <v/>
      </c>
      <c r="AK472" s="373" t="str" cm="1">
        <f t="array" ref="AK472" xml:space="preserve"> IFERROR( INDEX(閩拚聲調符號表, $T472, $E472), "" )</f>
        <v/>
      </c>
      <c r="AL472" s="380" t="str">
        <f t="shared" si="111"/>
        <v/>
      </c>
    </row>
    <row r="473" spans="1:38">
      <c r="A473" s="333">
        <f t="shared" si="98"/>
        <v>466</v>
      </c>
      <c r="B473" s="334"/>
      <c r="C473" s="335"/>
      <c r="D473" s="335"/>
      <c r="E473" s="336"/>
      <c r="F473" s="400" t="str" cm="1">
        <f t="array" aca="1" ref="F473" ca="1" xml:space="preserve"> IF($D473="", "", $B473 &amp; " (" &amp; INDIRECT(ADDRESS( ROW(), COLUMN() + F$5 )) &amp; ") " )</f>
        <v/>
      </c>
      <c r="G473" s="337" t="str">
        <f t="shared" si="103"/>
        <v/>
      </c>
      <c r="H473" s="394" t="str">
        <f t="shared" si="104"/>
        <v/>
      </c>
      <c r="I473" s="396" t="str">
        <f t="shared" si="105"/>
        <v/>
      </c>
      <c r="J473" s="381" t="str">
        <f t="shared" si="106"/>
        <v/>
      </c>
      <c r="K473" s="338" t="str">
        <f t="shared" si="107"/>
        <v/>
      </c>
      <c r="L473" s="349"/>
      <c r="M473" s="350" t="str">
        <f t="shared" si="99"/>
        <v/>
      </c>
      <c r="N473" s="350" t="str">
        <f t="shared" si="100"/>
        <v/>
      </c>
      <c r="O473" s="351" t="str" cm="1">
        <f t="array" ref="O473" xml:space="preserve"> IFERROR( INDEX(聲母資料表, $M473, O$5), "")</f>
        <v/>
      </c>
      <c r="P473" s="351" t="str" cm="1">
        <f t="array" ref="P473" xml:space="preserve"> IFERROR( INDEX(韻母資料表, $N473, P$5), "")</f>
        <v/>
      </c>
      <c r="Q473" s="352" t="str">
        <f t="shared" si="101"/>
        <v/>
      </c>
      <c r="R473" s="395" t="str">
        <f t="shared" si="108"/>
        <v/>
      </c>
      <c r="S473" s="351" t="str" cm="1">
        <f t="array" ref="S473" xml:space="preserve"> IFERROR( INDEX(調符字母, Q473, 1), "")</f>
        <v/>
      </c>
      <c r="T473" s="352" t="str">
        <f t="shared" si="102"/>
        <v/>
      </c>
      <c r="U473" s="373" t="str" cm="1">
        <f t="array" ref="U473" xml:space="preserve"> IFERROR( INDEX(聲調對照表, $T473, $E473), "" )</f>
        <v/>
      </c>
      <c r="W473" s="380" t="str" cm="1">
        <f t="array" ref="W473" xml:space="preserve"> IFERROR( IF( INDEX(聲母資料表, $M473, W$5)=0, "", INDEX(聲母資料表, $M473, W$5) ), "")</f>
        <v/>
      </c>
      <c r="X473" s="380" t="str" cm="1">
        <f t="array" ref="X473" xml:space="preserve"> IFERROR( INDEX(韻母資料表, $N473, X$5), "" )</f>
        <v/>
      </c>
      <c r="Y473" s="380" t="str" cm="1">
        <f t="array" ref="Y473" xml:space="preserve"> IFERROR( IF($E473="", "", INDEX(方音聲調符號表, 1, $E473) ), "" )</f>
        <v/>
      </c>
      <c r="AA473" s="380" t="str" cm="1">
        <f t="array" ref="AA473" xml:space="preserve"> IFERROR( IF( INDEX(聲母資料表, $M473, AA$5)=0, "", INDEX(聲母資料表, $M473, AA$5) ), "")</f>
        <v/>
      </c>
      <c r="AB473" s="380" t="str" cm="1">
        <f t="array" ref="AB473" xml:space="preserve"> IFERROR( INDEX(韻母資料表, $N473, AB$5), "" )</f>
        <v/>
      </c>
      <c r="AC473" s="380" t="str">
        <f t="shared" si="109"/>
        <v/>
      </c>
      <c r="AE473" s="380" t="str" cm="1">
        <f t="array" ref="AE473" xml:space="preserve"> IFERROR( IF( INDEX(聲母資料表, $M473, AE$5)=0, "", INDEX(聲母資料表, $M473, AE$5) ), "")</f>
        <v/>
      </c>
      <c r="AF473" s="380" t="str" cm="1">
        <f t="array" ref="AF473" xml:space="preserve"> IFERROR( INDEX(韻母資料表, $N473, AF$5), "" )</f>
        <v/>
      </c>
      <c r="AG473" s="380" t="str">
        <f t="shared" si="110"/>
        <v/>
      </c>
      <c r="AI473" s="380" t="str" cm="1">
        <f t="array" ref="AI473" xml:space="preserve"> IFERROR( IF( INDEX(聲母資料表, $M473, AI$5)=0, "", INDEX(聲母資料表, $M473, AI$5) ), "")</f>
        <v/>
      </c>
      <c r="AJ473" s="380" t="str" cm="1">
        <f t="array" ref="AJ473" xml:space="preserve"> IFERROR( INDEX(韻母資料表, $N473, AJ$5), "" )</f>
        <v/>
      </c>
      <c r="AK473" s="373" t="str" cm="1">
        <f t="array" ref="AK473" xml:space="preserve"> IFERROR( INDEX(閩拚聲調符號表, $T473, $E473), "" )</f>
        <v/>
      </c>
      <c r="AL473" s="380" t="str">
        <f t="shared" si="111"/>
        <v/>
      </c>
    </row>
    <row r="474" spans="1:38">
      <c r="A474" s="333">
        <f t="shared" si="98"/>
        <v>467</v>
      </c>
      <c r="B474" s="334"/>
      <c r="C474" s="335"/>
      <c r="D474" s="335"/>
      <c r="E474" s="336"/>
      <c r="F474" s="400" t="str" cm="1">
        <f t="array" aca="1" ref="F474" ca="1" xml:space="preserve"> IF($D474="", "", $B474 &amp; " (" &amp; INDIRECT(ADDRESS( ROW(), COLUMN() + F$5 )) &amp; ") " )</f>
        <v/>
      </c>
      <c r="G474" s="337" t="str">
        <f t="shared" si="103"/>
        <v/>
      </c>
      <c r="H474" s="394" t="str">
        <f t="shared" si="104"/>
        <v/>
      </c>
      <c r="I474" s="396" t="str">
        <f t="shared" si="105"/>
        <v/>
      </c>
      <c r="J474" s="381" t="str">
        <f t="shared" si="106"/>
        <v/>
      </c>
      <c r="K474" s="338" t="str">
        <f t="shared" si="107"/>
        <v/>
      </c>
      <c r="L474" s="349"/>
      <c r="M474" s="350" t="str">
        <f t="shared" si="99"/>
        <v/>
      </c>
      <c r="N474" s="350" t="str">
        <f t="shared" si="100"/>
        <v/>
      </c>
      <c r="O474" s="351" t="str" cm="1">
        <f t="array" ref="O474" xml:space="preserve"> IFERROR( INDEX(聲母資料表, $M474, O$5), "")</f>
        <v/>
      </c>
      <c r="P474" s="351" t="str" cm="1">
        <f t="array" ref="P474" xml:space="preserve"> IFERROR( INDEX(韻母資料表, $N474, P$5), "")</f>
        <v/>
      </c>
      <c r="Q474" s="352" t="str">
        <f t="shared" si="101"/>
        <v/>
      </c>
      <c r="R474" s="395" t="str">
        <f t="shared" si="108"/>
        <v/>
      </c>
      <c r="S474" s="351" t="str" cm="1">
        <f t="array" ref="S474" xml:space="preserve"> IFERROR( INDEX(調符字母, Q474, 1), "")</f>
        <v/>
      </c>
      <c r="T474" s="352" t="str">
        <f t="shared" si="102"/>
        <v/>
      </c>
      <c r="U474" s="373" t="str" cm="1">
        <f t="array" ref="U474" xml:space="preserve"> IFERROR( INDEX(聲調對照表, $T474, $E474), "" )</f>
        <v/>
      </c>
      <c r="W474" s="380" t="str" cm="1">
        <f t="array" ref="W474" xml:space="preserve"> IFERROR( IF( INDEX(聲母資料表, $M474, W$5)=0, "", INDEX(聲母資料表, $M474, W$5) ), "")</f>
        <v/>
      </c>
      <c r="X474" s="380" t="str" cm="1">
        <f t="array" ref="X474" xml:space="preserve"> IFERROR( INDEX(韻母資料表, $N474, X$5), "" )</f>
        <v/>
      </c>
      <c r="Y474" s="380" t="str" cm="1">
        <f t="array" ref="Y474" xml:space="preserve"> IFERROR( IF($E474="", "", INDEX(方音聲調符號表, 1, $E474) ), "" )</f>
        <v/>
      </c>
      <c r="AA474" s="380" t="str" cm="1">
        <f t="array" ref="AA474" xml:space="preserve"> IFERROR( IF( INDEX(聲母資料表, $M474, AA$5)=0, "", INDEX(聲母資料表, $M474, AA$5) ), "")</f>
        <v/>
      </c>
      <c r="AB474" s="380" t="str" cm="1">
        <f t="array" ref="AB474" xml:space="preserve"> IFERROR( INDEX(韻母資料表, $N474, AB$5), "" )</f>
        <v/>
      </c>
      <c r="AC474" s="380" t="str">
        <f t="shared" si="109"/>
        <v/>
      </c>
      <c r="AE474" s="380" t="str" cm="1">
        <f t="array" ref="AE474" xml:space="preserve"> IFERROR( IF( INDEX(聲母資料表, $M474, AE$5)=0, "", INDEX(聲母資料表, $M474, AE$5) ), "")</f>
        <v/>
      </c>
      <c r="AF474" s="380" t="str" cm="1">
        <f t="array" ref="AF474" xml:space="preserve"> IFERROR( INDEX(韻母資料表, $N474, AF$5), "" )</f>
        <v/>
      </c>
      <c r="AG474" s="380" t="str">
        <f t="shared" si="110"/>
        <v/>
      </c>
      <c r="AI474" s="380" t="str" cm="1">
        <f t="array" ref="AI474" xml:space="preserve"> IFERROR( IF( INDEX(聲母資料表, $M474, AI$5)=0, "", INDEX(聲母資料表, $M474, AI$5) ), "")</f>
        <v/>
      </c>
      <c r="AJ474" s="380" t="str" cm="1">
        <f t="array" ref="AJ474" xml:space="preserve"> IFERROR( INDEX(韻母資料表, $N474, AJ$5), "" )</f>
        <v/>
      </c>
      <c r="AK474" s="373" t="str" cm="1">
        <f t="array" ref="AK474" xml:space="preserve"> IFERROR( INDEX(閩拚聲調符號表, $T474, $E474), "" )</f>
        <v/>
      </c>
      <c r="AL474" s="380" t="str">
        <f t="shared" si="111"/>
        <v/>
      </c>
    </row>
    <row r="475" spans="1:38">
      <c r="A475" s="333">
        <f t="shared" si="98"/>
        <v>468</v>
      </c>
      <c r="B475" s="334"/>
      <c r="C475" s="335"/>
      <c r="D475" s="335"/>
      <c r="E475" s="336"/>
      <c r="F475" s="400" t="str" cm="1">
        <f t="array" aca="1" ref="F475" ca="1" xml:space="preserve"> IF($D475="", "", $B475 &amp; " (" &amp; INDIRECT(ADDRESS( ROW(), COLUMN() + F$5 )) &amp; ") " )</f>
        <v/>
      </c>
      <c r="G475" s="337" t="str">
        <f t="shared" si="103"/>
        <v/>
      </c>
      <c r="H475" s="394" t="str">
        <f t="shared" si="104"/>
        <v/>
      </c>
      <c r="I475" s="396" t="str">
        <f t="shared" si="105"/>
        <v/>
      </c>
      <c r="J475" s="381" t="str">
        <f t="shared" si="106"/>
        <v/>
      </c>
      <c r="K475" s="338" t="str">
        <f t="shared" si="107"/>
        <v/>
      </c>
      <c r="L475" s="349"/>
      <c r="M475" s="350" t="str">
        <f t="shared" si="99"/>
        <v/>
      </c>
      <c r="N475" s="350" t="str">
        <f t="shared" si="100"/>
        <v/>
      </c>
      <c r="O475" s="351" t="str" cm="1">
        <f t="array" ref="O475" xml:space="preserve"> IFERROR( INDEX(聲母資料表, $M475, O$5), "")</f>
        <v/>
      </c>
      <c r="P475" s="351" t="str" cm="1">
        <f t="array" ref="P475" xml:space="preserve"> IFERROR( INDEX(韻母資料表, $N475, P$5), "")</f>
        <v/>
      </c>
      <c r="Q475" s="352" t="str">
        <f t="shared" si="101"/>
        <v/>
      </c>
      <c r="R475" s="395" t="str">
        <f t="shared" si="108"/>
        <v/>
      </c>
      <c r="S475" s="351" t="str" cm="1">
        <f t="array" ref="S475" xml:space="preserve"> IFERROR( INDEX(調符字母, Q475, 1), "")</f>
        <v/>
      </c>
      <c r="T475" s="352" t="str">
        <f t="shared" si="102"/>
        <v/>
      </c>
      <c r="U475" s="373" t="str" cm="1">
        <f t="array" ref="U475" xml:space="preserve"> IFERROR( INDEX(聲調對照表, $T475, $E475), "" )</f>
        <v/>
      </c>
      <c r="W475" s="380" t="str" cm="1">
        <f t="array" ref="W475" xml:space="preserve"> IFERROR( IF( INDEX(聲母資料表, $M475, W$5)=0, "", INDEX(聲母資料表, $M475, W$5) ), "")</f>
        <v/>
      </c>
      <c r="X475" s="380" t="str" cm="1">
        <f t="array" ref="X475" xml:space="preserve"> IFERROR( INDEX(韻母資料表, $N475, X$5), "" )</f>
        <v/>
      </c>
      <c r="Y475" s="380" t="str" cm="1">
        <f t="array" ref="Y475" xml:space="preserve"> IFERROR( IF($E475="", "", INDEX(方音聲調符號表, 1, $E475) ), "" )</f>
        <v/>
      </c>
      <c r="AA475" s="380" t="str" cm="1">
        <f t="array" ref="AA475" xml:space="preserve"> IFERROR( IF( INDEX(聲母資料表, $M475, AA$5)=0, "", INDEX(聲母資料表, $M475, AA$5) ), "")</f>
        <v/>
      </c>
      <c r="AB475" s="380" t="str" cm="1">
        <f t="array" ref="AB475" xml:space="preserve"> IFERROR( INDEX(韻母資料表, $N475, AB$5), "" )</f>
        <v/>
      </c>
      <c r="AC475" s="380" t="str">
        <f t="shared" si="109"/>
        <v/>
      </c>
      <c r="AE475" s="380" t="str" cm="1">
        <f t="array" ref="AE475" xml:space="preserve"> IFERROR( IF( INDEX(聲母資料表, $M475, AE$5)=0, "", INDEX(聲母資料表, $M475, AE$5) ), "")</f>
        <v/>
      </c>
      <c r="AF475" s="380" t="str" cm="1">
        <f t="array" ref="AF475" xml:space="preserve"> IFERROR( INDEX(韻母資料表, $N475, AF$5), "" )</f>
        <v/>
      </c>
      <c r="AG475" s="380" t="str">
        <f t="shared" si="110"/>
        <v/>
      </c>
      <c r="AI475" s="380" t="str" cm="1">
        <f t="array" ref="AI475" xml:space="preserve"> IFERROR( IF( INDEX(聲母資料表, $M475, AI$5)=0, "", INDEX(聲母資料表, $M475, AI$5) ), "")</f>
        <v/>
      </c>
      <c r="AJ475" s="380" t="str" cm="1">
        <f t="array" ref="AJ475" xml:space="preserve"> IFERROR( INDEX(韻母資料表, $N475, AJ$5), "" )</f>
        <v/>
      </c>
      <c r="AK475" s="373" t="str" cm="1">
        <f t="array" ref="AK475" xml:space="preserve"> IFERROR( INDEX(閩拚聲調符號表, $T475, $E475), "" )</f>
        <v/>
      </c>
      <c r="AL475" s="380" t="str">
        <f t="shared" si="111"/>
        <v/>
      </c>
    </row>
    <row r="476" spans="1:38">
      <c r="A476" s="333">
        <f t="shared" si="98"/>
        <v>469</v>
      </c>
      <c r="B476" s="334"/>
      <c r="C476" s="335"/>
      <c r="D476" s="335"/>
      <c r="E476" s="336"/>
      <c r="F476" s="400" t="str" cm="1">
        <f t="array" aca="1" ref="F476" ca="1" xml:space="preserve"> IF($D476="", "", $B476 &amp; " (" &amp; INDIRECT(ADDRESS( ROW(), COLUMN() + F$5 )) &amp; ") " )</f>
        <v/>
      </c>
      <c r="G476" s="337" t="str">
        <f t="shared" si="103"/>
        <v/>
      </c>
      <c r="H476" s="394" t="str">
        <f t="shared" si="104"/>
        <v/>
      </c>
      <c r="I476" s="396" t="str">
        <f t="shared" si="105"/>
        <v/>
      </c>
      <c r="J476" s="381" t="str">
        <f t="shared" si="106"/>
        <v/>
      </c>
      <c r="K476" s="338" t="str">
        <f t="shared" si="107"/>
        <v/>
      </c>
      <c r="L476" s="349"/>
      <c r="M476" s="350" t="str">
        <f t="shared" si="99"/>
        <v/>
      </c>
      <c r="N476" s="350" t="str">
        <f t="shared" si="100"/>
        <v/>
      </c>
      <c r="O476" s="351" t="str" cm="1">
        <f t="array" ref="O476" xml:space="preserve"> IFERROR( INDEX(聲母資料表, $M476, O$5), "")</f>
        <v/>
      </c>
      <c r="P476" s="351" t="str" cm="1">
        <f t="array" ref="P476" xml:space="preserve"> IFERROR( INDEX(韻母資料表, $N476, P$5), "")</f>
        <v/>
      </c>
      <c r="Q476" s="352" t="str">
        <f t="shared" si="101"/>
        <v/>
      </c>
      <c r="R476" s="395" t="str">
        <f t="shared" si="108"/>
        <v/>
      </c>
      <c r="S476" s="351" t="str" cm="1">
        <f t="array" ref="S476" xml:space="preserve"> IFERROR( INDEX(調符字母, Q476, 1), "")</f>
        <v/>
      </c>
      <c r="T476" s="352" t="str">
        <f t="shared" si="102"/>
        <v/>
      </c>
      <c r="U476" s="373" t="str" cm="1">
        <f t="array" ref="U476" xml:space="preserve"> IFERROR( INDEX(聲調對照表, $T476, $E476), "" )</f>
        <v/>
      </c>
      <c r="W476" s="380" t="str" cm="1">
        <f t="array" ref="W476" xml:space="preserve"> IFERROR( IF( INDEX(聲母資料表, $M476, W$5)=0, "", INDEX(聲母資料表, $M476, W$5) ), "")</f>
        <v/>
      </c>
      <c r="X476" s="380" t="str" cm="1">
        <f t="array" ref="X476" xml:space="preserve"> IFERROR( INDEX(韻母資料表, $N476, X$5), "" )</f>
        <v/>
      </c>
      <c r="Y476" s="380" t="str" cm="1">
        <f t="array" ref="Y476" xml:space="preserve"> IFERROR( IF($E476="", "", INDEX(方音聲調符號表, 1, $E476) ), "" )</f>
        <v/>
      </c>
      <c r="AA476" s="380" t="str" cm="1">
        <f t="array" ref="AA476" xml:space="preserve"> IFERROR( IF( INDEX(聲母資料表, $M476, AA$5)=0, "", INDEX(聲母資料表, $M476, AA$5) ), "")</f>
        <v/>
      </c>
      <c r="AB476" s="380" t="str" cm="1">
        <f t="array" ref="AB476" xml:space="preserve"> IFERROR( INDEX(韻母資料表, $N476, AB$5), "" )</f>
        <v/>
      </c>
      <c r="AC476" s="380" t="str">
        <f t="shared" si="109"/>
        <v/>
      </c>
      <c r="AE476" s="380" t="str" cm="1">
        <f t="array" ref="AE476" xml:space="preserve"> IFERROR( IF( INDEX(聲母資料表, $M476, AE$5)=0, "", INDEX(聲母資料表, $M476, AE$5) ), "")</f>
        <v/>
      </c>
      <c r="AF476" s="380" t="str" cm="1">
        <f t="array" ref="AF476" xml:space="preserve"> IFERROR( INDEX(韻母資料表, $N476, AF$5), "" )</f>
        <v/>
      </c>
      <c r="AG476" s="380" t="str">
        <f t="shared" si="110"/>
        <v/>
      </c>
      <c r="AI476" s="380" t="str" cm="1">
        <f t="array" ref="AI476" xml:space="preserve"> IFERROR( IF( INDEX(聲母資料表, $M476, AI$5)=0, "", INDEX(聲母資料表, $M476, AI$5) ), "")</f>
        <v/>
      </c>
      <c r="AJ476" s="380" t="str" cm="1">
        <f t="array" ref="AJ476" xml:space="preserve"> IFERROR( INDEX(韻母資料表, $N476, AJ$5), "" )</f>
        <v/>
      </c>
      <c r="AK476" s="373" t="str" cm="1">
        <f t="array" ref="AK476" xml:space="preserve"> IFERROR( INDEX(閩拚聲調符號表, $T476, $E476), "" )</f>
        <v/>
      </c>
      <c r="AL476" s="380" t="str">
        <f t="shared" si="111"/>
        <v/>
      </c>
    </row>
    <row r="477" spans="1:38">
      <c r="A477" s="333">
        <f t="shared" si="98"/>
        <v>470</v>
      </c>
      <c r="B477" s="334"/>
      <c r="C477" s="335"/>
      <c r="D477" s="335"/>
      <c r="E477" s="336"/>
      <c r="F477" s="400" t="str" cm="1">
        <f t="array" aca="1" ref="F477" ca="1" xml:space="preserve"> IF($D477="", "", $B477 &amp; " (" &amp; INDIRECT(ADDRESS( ROW(), COLUMN() + F$5 )) &amp; ") " )</f>
        <v/>
      </c>
      <c r="G477" s="337" t="str">
        <f t="shared" si="103"/>
        <v/>
      </c>
      <c r="H477" s="394" t="str">
        <f t="shared" si="104"/>
        <v/>
      </c>
      <c r="I477" s="396" t="str">
        <f t="shared" si="105"/>
        <v/>
      </c>
      <c r="J477" s="381" t="str">
        <f t="shared" si="106"/>
        <v/>
      </c>
      <c r="K477" s="338" t="str">
        <f t="shared" si="107"/>
        <v/>
      </c>
      <c r="L477" s="349"/>
      <c r="M477" s="350" t="str">
        <f t="shared" si="99"/>
        <v/>
      </c>
      <c r="N477" s="350" t="str">
        <f t="shared" si="100"/>
        <v/>
      </c>
      <c r="O477" s="351" t="str" cm="1">
        <f t="array" ref="O477" xml:space="preserve"> IFERROR( INDEX(聲母資料表, $M477, O$5), "")</f>
        <v/>
      </c>
      <c r="P477" s="351" t="str" cm="1">
        <f t="array" ref="P477" xml:space="preserve"> IFERROR( INDEX(韻母資料表, $N477, P$5), "")</f>
        <v/>
      </c>
      <c r="Q477" s="352" t="str">
        <f t="shared" si="101"/>
        <v/>
      </c>
      <c r="R477" s="395" t="str">
        <f t="shared" si="108"/>
        <v/>
      </c>
      <c r="S477" s="351" t="str" cm="1">
        <f t="array" ref="S477" xml:space="preserve"> IFERROR( INDEX(調符字母, Q477, 1), "")</f>
        <v/>
      </c>
      <c r="T477" s="352" t="str">
        <f t="shared" si="102"/>
        <v/>
      </c>
      <c r="U477" s="373" t="str" cm="1">
        <f t="array" ref="U477" xml:space="preserve"> IFERROR( INDEX(聲調對照表, $T477, $E477), "" )</f>
        <v/>
      </c>
      <c r="W477" s="380" t="str" cm="1">
        <f t="array" ref="W477" xml:space="preserve"> IFERROR( IF( INDEX(聲母資料表, $M477, W$5)=0, "", INDEX(聲母資料表, $M477, W$5) ), "")</f>
        <v/>
      </c>
      <c r="X477" s="380" t="str" cm="1">
        <f t="array" ref="X477" xml:space="preserve"> IFERROR( INDEX(韻母資料表, $N477, X$5), "" )</f>
        <v/>
      </c>
      <c r="Y477" s="380" t="str" cm="1">
        <f t="array" ref="Y477" xml:space="preserve"> IFERROR( IF($E477="", "", INDEX(方音聲調符號表, 1, $E477) ), "" )</f>
        <v/>
      </c>
      <c r="AA477" s="380" t="str" cm="1">
        <f t="array" ref="AA477" xml:space="preserve"> IFERROR( IF( INDEX(聲母資料表, $M477, AA$5)=0, "", INDEX(聲母資料表, $M477, AA$5) ), "")</f>
        <v/>
      </c>
      <c r="AB477" s="380" t="str" cm="1">
        <f t="array" ref="AB477" xml:space="preserve"> IFERROR( INDEX(韻母資料表, $N477, AB$5), "" )</f>
        <v/>
      </c>
      <c r="AC477" s="380" t="str">
        <f t="shared" si="109"/>
        <v/>
      </c>
      <c r="AE477" s="380" t="str" cm="1">
        <f t="array" ref="AE477" xml:space="preserve"> IFERROR( IF( INDEX(聲母資料表, $M477, AE$5)=0, "", INDEX(聲母資料表, $M477, AE$5) ), "")</f>
        <v/>
      </c>
      <c r="AF477" s="380" t="str" cm="1">
        <f t="array" ref="AF477" xml:space="preserve"> IFERROR( INDEX(韻母資料表, $N477, AF$5), "" )</f>
        <v/>
      </c>
      <c r="AG477" s="380" t="str">
        <f t="shared" si="110"/>
        <v/>
      </c>
      <c r="AI477" s="380" t="str" cm="1">
        <f t="array" ref="AI477" xml:space="preserve"> IFERROR( IF( INDEX(聲母資料表, $M477, AI$5)=0, "", INDEX(聲母資料表, $M477, AI$5) ), "")</f>
        <v/>
      </c>
      <c r="AJ477" s="380" t="str" cm="1">
        <f t="array" ref="AJ477" xml:space="preserve"> IFERROR( INDEX(韻母資料表, $N477, AJ$5), "" )</f>
        <v/>
      </c>
      <c r="AK477" s="373" t="str" cm="1">
        <f t="array" ref="AK477" xml:space="preserve"> IFERROR( INDEX(閩拚聲調符號表, $T477, $E477), "" )</f>
        <v/>
      </c>
      <c r="AL477" s="380" t="str">
        <f t="shared" si="111"/>
        <v/>
      </c>
    </row>
    <row r="478" spans="1:38">
      <c r="A478" s="333">
        <f t="shared" si="98"/>
        <v>471</v>
      </c>
      <c r="B478" s="334"/>
      <c r="C478" s="335"/>
      <c r="D478" s="335"/>
      <c r="E478" s="336"/>
      <c r="F478" s="400" t="str" cm="1">
        <f t="array" aca="1" ref="F478" ca="1" xml:space="preserve"> IF($D478="", "", $B478 &amp; " (" &amp; INDIRECT(ADDRESS( ROW(), COLUMN() + F$5 )) &amp; ") " )</f>
        <v/>
      </c>
      <c r="G478" s="337" t="str">
        <f t="shared" si="103"/>
        <v/>
      </c>
      <c r="H478" s="394" t="str">
        <f t="shared" si="104"/>
        <v/>
      </c>
      <c r="I478" s="396" t="str">
        <f t="shared" si="105"/>
        <v/>
      </c>
      <c r="J478" s="381" t="str">
        <f t="shared" si="106"/>
        <v/>
      </c>
      <c r="K478" s="338" t="str">
        <f t="shared" si="107"/>
        <v/>
      </c>
      <c r="L478" s="349"/>
      <c r="M478" s="350" t="str">
        <f t="shared" si="99"/>
        <v/>
      </c>
      <c r="N478" s="350" t="str">
        <f t="shared" si="100"/>
        <v/>
      </c>
      <c r="O478" s="351" t="str" cm="1">
        <f t="array" ref="O478" xml:space="preserve"> IFERROR( INDEX(聲母資料表, $M478, O$5), "")</f>
        <v/>
      </c>
      <c r="P478" s="351" t="str" cm="1">
        <f t="array" ref="P478" xml:space="preserve"> IFERROR( INDEX(韻母資料表, $N478, P$5), "")</f>
        <v/>
      </c>
      <c r="Q478" s="352" t="str">
        <f t="shared" si="101"/>
        <v/>
      </c>
      <c r="R478" s="395" t="str">
        <f t="shared" si="108"/>
        <v/>
      </c>
      <c r="S478" s="351" t="str" cm="1">
        <f t="array" ref="S478" xml:space="preserve"> IFERROR( INDEX(調符字母, Q478, 1), "")</f>
        <v/>
      </c>
      <c r="T478" s="352" t="str">
        <f t="shared" si="102"/>
        <v/>
      </c>
      <c r="U478" s="373" t="str" cm="1">
        <f t="array" ref="U478" xml:space="preserve"> IFERROR( INDEX(聲調對照表, $T478, $E478), "" )</f>
        <v/>
      </c>
      <c r="W478" s="380" t="str" cm="1">
        <f t="array" ref="W478" xml:space="preserve"> IFERROR( IF( INDEX(聲母資料表, $M478, W$5)=0, "", INDEX(聲母資料表, $M478, W$5) ), "")</f>
        <v/>
      </c>
      <c r="X478" s="380" t="str" cm="1">
        <f t="array" ref="X478" xml:space="preserve"> IFERROR( INDEX(韻母資料表, $N478, X$5), "" )</f>
        <v/>
      </c>
      <c r="Y478" s="380" t="str" cm="1">
        <f t="array" ref="Y478" xml:space="preserve"> IFERROR( IF($E478="", "", INDEX(方音聲調符號表, 1, $E478) ), "" )</f>
        <v/>
      </c>
      <c r="AA478" s="380" t="str" cm="1">
        <f t="array" ref="AA478" xml:space="preserve"> IFERROR( IF( INDEX(聲母資料表, $M478, AA$5)=0, "", INDEX(聲母資料表, $M478, AA$5) ), "")</f>
        <v/>
      </c>
      <c r="AB478" s="380" t="str" cm="1">
        <f t="array" ref="AB478" xml:space="preserve"> IFERROR( INDEX(韻母資料表, $N478, AB$5), "" )</f>
        <v/>
      </c>
      <c r="AC478" s="380" t="str">
        <f t="shared" si="109"/>
        <v/>
      </c>
      <c r="AE478" s="380" t="str" cm="1">
        <f t="array" ref="AE478" xml:space="preserve"> IFERROR( IF( INDEX(聲母資料表, $M478, AE$5)=0, "", INDEX(聲母資料表, $M478, AE$5) ), "")</f>
        <v/>
      </c>
      <c r="AF478" s="380" t="str" cm="1">
        <f t="array" ref="AF478" xml:space="preserve"> IFERROR( INDEX(韻母資料表, $N478, AF$5), "" )</f>
        <v/>
      </c>
      <c r="AG478" s="380" t="str">
        <f t="shared" si="110"/>
        <v/>
      </c>
      <c r="AI478" s="380" t="str" cm="1">
        <f t="array" ref="AI478" xml:space="preserve"> IFERROR( IF( INDEX(聲母資料表, $M478, AI$5)=0, "", INDEX(聲母資料表, $M478, AI$5) ), "")</f>
        <v/>
      </c>
      <c r="AJ478" s="380" t="str" cm="1">
        <f t="array" ref="AJ478" xml:space="preserve"> IFERROR( INDEX(韻母資料表, $N478, AJ$5), "" )</f>
        <v/>
      </c>
      <c r="AK478" s="373" t="str" cm="1">
        <f t="array" ref="AK478" xml:space="preserve"> IFERROR( INDEX(閩拚聲調符號表, $T478, $E478), "" )</f>
        <v/>
      </c>
      <c r="AL478" s="380" t="str">
        <f t="shared" si="111"/>
        <v/>
      </c>
    </row>
    <row r="479" spans="1:38">
      <c r="A479" s="333">
        <f t="shared" si="98"/>
        <v>472</v>
      </c>
      <c r="B479" s="334"/>
      <c r="C479" s="335"/>
      <c r="D479" s="335"/>
      <c r="E479" s="336"/>
      <c r="F479" s="400" t="str" cm="1">
        <f t="array" aca="1" ref="F479" ca="1" xml:space="preserve"> IF($D479="", "", $B479 &amp; " (" &amp; INDIRECT(ADDRESS( ROW(), COLUMN() + F$5 )) &amp; ") " )</f>
        <v/>
      </c>
      <c r="G479" s="337" t="str">
        <f t="shared" si="103"/>
        <v/>
      </c>
      <c r="H479" s="394" t="str">
        <f t="shared" si="104"/>
        <v/>
      </c>
      <c r="I479" s="396" t="str">
        <f t="shared" si="105"/>
        <v/>
      </c>
      <c r="J479" s="381" t="str">
        <f t="shared" si="106"/>
        <v/>
      </c>
      <c r="K479" s="338" t="str">
        <f t="shared" si="107"/>
        <v/>
      </c>
      <c r="L479" s="349"/>
      <c r="M479" s="350" t="str">
        <f t="shared" si="99"/>
        <v/>
      </c>
      <c r="N479" s="350" t="str">
        <f t="shared" si="100"/>
        <v/>
      </c>
      <c r="O479" s="351" t="str" cm="1">
        <f t="array" ref="O479" xml:space="preserve"> IFERROR( INDEX(聲母資料表, $M479, O$5), "")</f>
        <v/>
      </c>
      <c r="P479" s="351" t="str" cm="1">
        <f t="array" ref="P479" xml:space="preserve"> IFERROR( INDEX(韻母資料表, $N479, P$5), "")</f>
        <v/>
      </c>
      <c r="Q479" s="352" t="str">
        <f t="shared" si="101"/>
        <v/>
      </c>
      <c r="R479" s="395" t="str">
        <f t="shared" si="108"/>
        <v/>
      </c>
      <c r="S479" s="351" t="str" cm="1">
        <f t="array" ref="S479" xml:space="preserve"> IFERROR( INDEX(調符字母, Q479, 1), "")</f>
        <v/>
      </c>
      <c r="T479" s="352" t="str">
        <f t="shared" si="102"/>
        <v/>
      </c>
      <c r="U479" s="373" t="str" cm="1">
        <f t="array" ref="U479" xml:space="preserve"> IFERROR( INDEX(聲調對照表, $T479, $E479), "" )</f>
        <v/>
      </c>
      <c r="W479" s="380" t="str" cm="1">
        <f t="array" ref="W479" xml:space="preserve"> IFERROR( IF( INDEX(聲母資料表, $M479, W$5)=0, "", INDEX(聲母資料表, $M479, W$5) ), "")</f>
        <v/>
      </c>
      <c r="X479" s="380" t="str" cm="1">
        <f t="array" ref="X479" xml:space="preserve"> IFERROR( INDEX(韻母資料表, $N479, X$5), "" )</f>
        <v/>
      </c>
      <c r="Y479" s="380" t="str" cm="1">
        <f t="array" ref="Y479" xml:space="preserve"> IFERROR( IF($E479="", "", INDEX(方音聲調符號表, 1, $E479) ), "" )</f>
        <v/>
      </c>
      <c r="AA479" s="380" t="str" cm="1">
        <f t="array" ref="AA479" xml:space="preserve"> IFERROR( IF( INDEX(聲母資料表, $M479, AA$5)=0, "", INDEX(聲母資料表, $M479, AA$5) ), "")</f>
        <v/>
      </c>
      <c r="AB479" s="380" t="str" cm="1">
        <f t="array" ref="AB479" xml:space="preserve"> IFERROR( INDEX(韻母資料表, $N479, AB$5), "" )</f>
        <v/>
      </c>
      <c r="AC479" s="380" t="str">
        <f t="shared" si="109"/>
        <v/>
      </c>
      <c r="AE479" s="380" t="str" cm="1">
        <f t="array" ref="AE479" xml:space="preserve"> IFERROR( IF( INDEX(聲母資料表, $M479, AE$5)=0, "", INDEX(聲母資料表, $M479, AE$5) ), "")</f>
        <v/>
      </c>
      <c r="AF479" s="380" t="str" cm="1">
        <f t="array" ref="AF479" xml:space="preserve"> IFERROR( INDEX(韻母資料表, $N479, AF$5), "" )</f>
        <v/>
      </c>
      <c r="AG479" s="380" t="str">
        <f t="shared" si="110"/>
        <v/>
      </c>
      <c r="AI479" s="380" t="str" cm="1">
        <f t="array" ref="AI479" xml:space="preserve"> IFERROR( IF( INDEX(聲母資料表, $M479, AI$5)=0, "", INDEX(聲母資料表, $M479, AI$5) ), "")</f>
        <v/>
      </c>
      <c r="AJ479" s="380" t="str" cm="1">
        <f t="array" ref="AJ479" xml:space="preserve"> IFERROR( INDEX(韻母資料表, $N479, AJ$5), "" )</f>
        <v/>
      </c>
      <c r="AK479" s="373" t="str" cm="1">
        <f t="array" ref="AK479" xml:space="preserve"> IFERROR( INDEX(閩拚聲調符號表, $T479, $E479), "" )</f>
        <v/>
      </c>
      <c r="AL479" s="380" t="str">
        <f t="shared" si="111"/>
        <v/>
      </c>
    </row>
    <row r="480" spans="1:38">
      <c r="A480" s="333">
        <f t="shared" si="98"/>
        <v>473</v>
      </c>
      <c r="B480" s="334"/>
      <c r="C480" s="335"/>
      <c r="D480" s="335"/>
      <c r="E480" s="336"/>
      <c r="F480" s="400" t="str" cm="1">
        <f t="array" aca="1" ref="F480" ca="1" xml:space="preserve"> IF($D480="", "", $B480 &amp; " (" &amp; INDIRECT(ADDRESS( ROW(), COLUMN() + F$5 )) &amp; ") " )</f>
        <v/>
      </c>
      <c r="G480" s="337" t="str">
        <f t="shared" si="103"/>
        <v/>
      </c>
      <c r="H480" s="394" t="str">
        <f t="shared" si="104"/>
        <v/>
      </c>
      <c r="I480" s="396" t="str">
        <f t="shared" si="105"/>
        <v/>
      </c>
      <c r="J480" s="381" t="str">
        <f t="shared" si="106"/>
        <v/>
      </c>
      <c r="K480" s="338" t="str">
        <f t="shared" si="107"/>
        <v/>
      </c>
      <c r="L480" s="349"/>
      <c r="M480" s="350" t="str">
        <f t="shared" si="99"/>
        <v/>
      </c>
      <c r="N480" s="350" t="str">
        <f t="shared" si="100"/>
        <v/>
      </c>
      <c r="O480" s="351" t="str" cm="1">
        <f t="array" ref="O480" xml:space="preserve"> IFERROR( INDEX(聲母資料表, $M480, O$5), "")</f>
        <v/>
      </c>
      <c r="P480" s="351" t="str" cm="1">
        <f t="array" ref="P480" xml:space="preserve"> IFERROR( INDEX(韻母資料表, $N480, P$5), "")</f>
        <v/>
      </c>
      <c r="Q480" s="352" t="str">
        <f t="shared" si="101"/>
        <v/>
      </c>
      <c r="R480" s="395" t="str">
        <f t="shared" si="108"/>
        <v/>
      </c>
      <c r="S480" s="351" t="str" cm="1">
        <f t="array" ref="S480" xml:space="preserve"> IFERROR( INDEX(調符字母, Q480, 1), "")</f>
        <v/>
      </c>
      <c r="T480" s="352" t="str">
        <f t="shared" si="102"/>
        <v/>
      </c>
      <c r="U480" s="373" t="str" cm="1">
        <f t="array" ref="U480" xml:space="preserve"> IFERROR( INDEX(聲調對照表, $T480, $E480), "" )</f>
        <v/>
      </c>
      <c r="W480" s="380" t="str" cm="1">
        <f t="array" ref="W480" xml:space="preserve"> IFERROR( IF( INDEX(聲母資料表, $M480, W$5)=0, "", INDEX(聲母資料表, $M480, W$5) ), "")</f>
        <v/>
      </c>
      <c r="X480" s="380" t="str" cm="1">
        <f t="array" ref="X480" xml:space="preserve"> IFERROR( INDEX(韻母資料表, $N480, X$5), "" )</f>
        <v/>
      </c>
      <c r="Y480" s="380" t="str" cm="1">
        <f t="array" ref="Y480" xml:space="preserve"> IFERROR( IF($E480="", "", INDEX(方音聲調符號表, 1, $E480) ), "" )</f>
        <v/>
      </c>
      <c r="AA480" s="380" t="str" cm="1">
        <f t="array" ref="AA480" xml:space="preserve"> IFERROR( IF( INDEX(聲母資料表, $M480, AA$5)=0, "", INDEX(聲母資料表, $M480, AA$5) ), "")</f>
        <v/>
      </c>
      <c r="AB480" s="380" t="str" cm="1">
        <f t="array" ref="AB480" xml:space="preserve"> IFERROR( INDEX(韻母資料表, $N480, AB$5), "" )</f>
        <v/>
      </c>
      <c r="AC480" s="380" t="str">
        <f t="shared" si="109"/>
        <v/>
      </c>
      <c r="AE480" s="380" t="str" cm="1">
        <f t="array" ref="AE480" xml:space="preserve"> IFERROR( IF( INDEX(聲母資料表, $M480, AE$5)=0, "", INDEX(聲母資料表, $M480, AE$5) ), "")</f>
        <v/>
      </c>
      <c r="AF480" s="380" t="str" cm="1">
        <f t="array" ref="AF480" xml:space="preserve"> IFERROR( INDEX(韻母資料表, $N480, AF$5), "" )</f>
        <v/>
      </c>
      <c r="AG480" s="380" t="str">
        <f t="shared" si="110"/>
        <v/>
      </c>
      <c r="AI480" s="380" t="str" cm="1">
        <f t="array" ref="AI480" xml:space="preserve"> IFERROR( IF( INDEX(聲母資料表, $M480, AI$5)=0, "", INDEX(聲母資料表, $M480, AI$5) ), "")</f>
        <v/>
      </c>
      <c r="AJ480" s="380" t="str" cm="1">
        <f t="array" ref="AJ480" xml:space="preserve"> IFERROR( INDEX(韻母資料表, $N480, AJ$5), "" )</f>
        <v/>
      </c>
      <c r="AK480" s="373" t="str" cm="1">
        <f t="array" ref="AK480" xml:space="preserve"> IFERROR( INDEX(閩拚聲調符號表, $T480, $E480), "" )</f>
        <v/>
      </c>
      <c r="AL480" s="380" t="str">
        <f t="shared" si="111"/>
        <v/>
      </c>
    </row>
    <row r="481" spans="1:38">
      <c r="A481" s="333">
        <f t="shared" si="98"/>
        <v>474</v>
      </c>
      <c r="B481" s="334"/>
      <c r="C481" s="335"/>
      <c r="D481" s="335"/>
      <c r="E481" s="336"/>
      <c r="F481" s="400" t="str" cm="1">
        <f t="array" aca="1" ref="F481" ca="1" xml:space="preserve"> IF($D481="", "", $B481 &amp; " (" &amp; INDIRECT(ADDRESS( ROW(), COLUMN() + F$5 )) &amp; ") " )</f>
        <v/>
      </c>
      <c r="G481" s="337" t="str">
        <f t="shared" si="103"/>
        <v/>
      </c>
      <c r="H481" s="394" t="str">
        <f t="shared" si="104"/>
        <v/>
      </c>
      <c r="I481" s="396" t="str">
        <f t="shared" si="105"/>
        <v/>
      </c>
      <c r="J481" s="381" t="str">
        <f t="shared" si="106"/>
        <v/>
      </c>
      <c r="K481" s="338" t="str">
        <f t="shared" si="107"/>
        <v/>
      </c>
      <c r="L481" s="349"/>
      <c r="M481" s="350" t="str">
        <f t="shared" si="99"/>
        <v/>
      </c>
      <c r="N481" s="350" t="str">
        <f t="shared" si="100"/>
        <v/>
      </c>
      <c r="O481" s="351" t="str" cm="1">
        <f t="array" ref="O481" xml:space="preserve"> IFERROR( INDEX(聲母資料表, $M481, O$5), "")</f>
        <v/>
      </c>
      <c r="P481" s="351" t="str" cm="1">
        <f t="array" ref="P481" xml:space="preserve"> IFERROR( INDEX(韻母資料表, $N481, P$5), "")</f>
        <v/>
      </c>
      <c r="Q481" s="352" t="str">
        <f t="shared" si="101"/>
        <v/>
      </c>
      <c r="R481" s="395" t="str">
        <f t="shared" si="108"/>
        <v/>
      </c>
      <c r="S481" s="351" t="str" cm="1">
        <f t="array" ref="S481" xml:space="preserve"> IFERROR( INDEX(調符字母, Q481, 1), "")</f>
        <v/>
      </c>
      <c r="T481" s="352" t="str">
        <f t="shared" si="102"/>
        <v/>
      </c>
      <c r="U481" s="373" t="str" cm="1">
        <f t="array" ref="U481" xml:space="preserve"> IFERROR( INDEX(聲調對照表, $T481, $E481), "" )</f>
        <v/>
      </c>
      <c r="W481" s="380" t="str" cm="1">
        <f t="array" ref="W481" xml:space="preserve"> IFERROR( IF( INDEX(聲母資料表, $M481, W$5)=0, "", INDEX(聲母資料表, $M481, W$5) ), "")</f>
        <v/>
      </c>
      <c r="X481" s="380" t="str" cm="1">
        <f t="array" ref="X481" xml:space="preserve"> IFERROR( INDEX(韻母資料表, $N481, X$5), "" )</f>
        <v/>
      </c>
      <c r="Y481" s="380" t="str" cm="1">
        <f t="array" ref="Y481" xml:space="preserve"> IFERROR( IF($E481="", "", INDEX(方音聲調符號表, 1, $E481) ), "" )</f>
        <v/>
      </c>
      <c r="AA481" s="380" t="str" cm="1">
        <f t="array" ref="AA481" xml:space="preserve"> IFERROR( IF( INDEX(聲母資料表, $M481, AA$5)=0, "", INDEX(聲母資料表, $M481, AA$5) ), "")</f>
        <v/>
      </c>
      <c r="AB481" s="380" t="str" cm="1">
        <f t="array" ref="AB481" xml:space="preserve"> IFERROR( INDEX(韻母資料表, $N481, AB$5), "" )</f>
        <v/>
      </c>
      <c r="AC481" s="380" t="str">
        <f t="shared" si="109"/>
        <v/>
      </c>
      <c r="AE481" s="380" t="str" cm="1">
        <f t="array" ref="AE481" xml:space="preserve"> IFERROR( IF( INDEX(聲母資料表, $M481, AE$5)=0, "", INDEX(聲母資料表, $M481, AE$5) ), "")</f>
        <v/>
      </c>
      <c r="AF481" s="380" t="str" cm="1">
        <f t="array" ref="AF481" xml:space="preserve"> IFERROR( INDEX(韻母資料表, $N481, AF$5), "" )</f>
        <v/>
      </c>
      <c r="AG481" s="380" t="str">
        <f t="shared" si="110"/>
        <v/>
      </c>
      <c r="AI481" s="380" t="str" cm="1">
        <f t="array" ref="AI481" xml:space="preserve"> IFERROR( IF( INDEX(聲母資料表, $M481, AI$5)=0, "", INDEX(聲母資料表, $M481, AI$5) ), "")</f>
        <v/>
      </c>
      <c r="AJ481" s="380" t="str" cm="1">
        <f t="array" ref="AJ481" xml:space="preserve"> IFERROR( INDEX(韻母資料表, $N481, AJ$5), "" )</f>
        <v/>
      </c>
      <c r="AK481" s="373" t="str" cm="1">
        <f t="array" ref="AK481" xml:space="preserve"> IFERROR( INDEX(閩拚聲調符號表, $T481, $E481), "" )</f>
        <v/>
      </c>
      <c r="AL481" s="380" t="str">
        <f t="shared" si="111"/>
        <v/>
      </c>
    </row>
    <row r="482" spans="1:38">
      <c r="A482" s="333">
        <f t="shared" si="98"/>
        <v>475</v>
      </c>
      <c r="B482" s="334"/>
      <c r="C482" s="335"/>
      <c r="D482" s="335"/>
      <c r="E482" s="336"/>
      <c r="F482" s="400" t="str" cm="1">
        <f t="array" aca="1" ref="F482" ca="1" xml:space="preserve"> IF($D482="", "", $B482 &amp; " (" &amp; INDIRECT(ADDRESS( ROW(), COLUMN() + F$5 )) &amp; ") " )</f>
        <v/>
      </c>
      <c r="G482" s="337" t="str">
        <f t="shared" si="103"/>
        <v/>
      </c>
      <c r="H482" s="394" t="str">
        <f t="shared" si="104"/>
        <v/>
      </c>
      <c r="I482" s="396" t="str">
        <f t="shared" si="105"/>
        <v/>
      </c>
      <c r="J482" s="381" t="str">
        <f t="shared" si="106"/>
        <v/>
      </c>
      <c r="K482" s="338" t="str">
        <f t="shared" si="107"/>
        <v/>
      </c>
      <c r="L482" s="349"/>
      <c r="M482" s="350" t="str">
        <f t="shared" si="99"/>
        <v/>
      </c>
      <c r="N482" s="350" t="str">
        <f t="shared" si="100"/>
        <v/>
      </c>
      <c r="O482" s="351" t="str" cm="1">
        <f t="array" ref="O482" xml:space="preserve"> IFERROR( INDEX(聲母資料表, $M482, O$5), "")</f>
        <v/>
      </c>
      <c r="P482" s="351" t="str" cm="1">
        <f t="array" ref="P482" xml:space="preserve"> IFERROR( INDEX(韻母資料表, $N482, P$5), "")</f>
        <v/>
      </c>
      <c r="Q482" s="352" t="str">
        <f t="shared" si="101"/>
        <v/>
      </c>
      <c r="R482" s="395" t="str">
        <f t="shared" si="108"/>
        <v/>
      </c>
      <c r="S482" s="351" t="str" cm="1">
        <f t="array" ref="S482" xml:space="preserve"> IFERROR( INDEX(調符字母, Q482, 1), "")</f>
        <v/>
      </c>
      <c r="T482" s="352" t="str">
        <f t="shared" si="102"/>
        <v/>
      </c>
      <c r="U482" s="373" t="str" cm="1">
        <f t="array" ref="U482" xml:space="preserve"> IFERROR( INDEX(聲調對照表, $T482, $E482), "" )</f>
        <v/>
      </c>
      <c r="W482" s="380" t="str" cm="1">
        <f t="array" ref="W482" xml:space="preserve"> IFERROR( IF( INDEX(聲母資料表, $M482, W$5)=0, "", INDEX(聲母資料表, $M482, W$5) ), "")</f>
        <v/>
      </c>
      <c r="X482" s="380" t="str" cm="1">
        <f t="array" ref="X482" xml:space="preserve"> IFERROR( INDEX(韻母資料表, $N482, X$5), "" )</f>
        <v/>
      </c>
      <c r="Y482" s="380" t="str" cm="1">
        <f t="array" ref="Y482" xml:space="preserve"> IFERROR( IF($E482="", "", INDEX(方音聲調符號表, 1, $E482) ), "" )</f>
        <v/>
      </c>
      <c r="AA482" s="380" t="str" cm="1">
        <f t="array" ref="AA482" xml:space="preserve"> IFERROR( IF( INDEX(聲母資料表, $M482, AA$5)=0, "", INDEX(聲母資料表, $M482, AA$5) ), "")</f>
        <v/>
      </c>
      <c r="AB482" s="380" t="str" cm="1">
        <f t="array" ref="AB482" xml:space="preserve"> IFERROR( INDEX(韻母資料表, $N482, AB$5), "" )</f>
        <v/>
      </c>
      <c r="AC482" s="380" t="str">
        <f t="shared" si="109"/>
        <v/>
      </c>
      <c r="AE482" s="380" t="str" cm="1">
        <f t="array" ref="AE482" xml:space="preserve"> IFERROR( IF( INDEX(聲母資料表, $M482, AE$5)=0, "", INDEX(聲母資料表, $M482, AE$5) ), "")</f>
        <v/>
      </c>
      <c r="AF482" s="380" t="str" cm="1">
        <f t="array" ref="AF482" xml:space="preserve"> IFERROR( INDEX(韻母資料表, $N482, AF$5), "" )</f>
        <v/>
      </c>
      <c r="AG482" s="380" t="str">
        <f t="shared" si="110"/>
        <v/>
      </c>
      <c r="AI482" s="380" t="str" cm="1">
        <f t="array" ref="AI482" xml:space="preserve"> IFERROR( IF( INDEX(聲母資料表, $M482, AI$5)=0, "", INDEX(聲母資料表, $M482, AI$5) ), "")</f>
        <v/>
      </c>
      <c r="AJ482" s="380" t="str" cm="1">
        <f t="array" ref="AJ482" xml:space="preserve"> IFERROR( INDEX(韻母資料表, $N482, AJ$5), "" )</f>
        <v/>
      </c>
      <c r="AK482" s="373" t="str" cm="1">
        <f t="array" ref="AK482" xml:space="preserve"> IFERROR( INDEX(閩拚聲調符號表, $T482, $E482), "" )</f>
        <v/>
      </c>
      <c r="AL482" s="380" t="str">
        <f t="shared" si="111"/>
        <v/>
      </c>
    </row>
    <row r="483" spans="1:38">
      <c r="A483" s="333">
        <f t="shared" si="98"/>
        <v>476</v>
      </c>
      <c r="B483" s="334"/>
      <c r="C483" s="335"/>
      <c r="D483" s="335"/>
      <c r="E483" s="336"/>
      <c r="F483" s="400" t="str" cm="1">
        <f t="array" aca="1" ref="F483" ca="1" xml:space="preserve"> IF($D483="", "", $B483 &amp; " (" &amp; INDIRECT(ADDRESS( ROW(), COLUMN() + F$5 )) &amp; ") " )</f>
        <v/>
      </c>
      <c r="G483" s="337" t="str">
        <f t="shared" si="103"/>
        <v/>
      </c>
      <c r="H483" s="394" t="str">
        <f t="shared" si="104"/>
        <v/>
      </c>
      <c r="I483" s="396" t="str">
        <f t="shared" si="105"/>
        <v/>
      </c>
      <c r="J483" s="381" t="str">
        <f t="shared" si="106"/>
        <v/>
      </c>
      <c r="K483" s="338" t="str">
        <f t="shared" si="107"/>
        <v/>
      </c>
      <c r="L483" s="349"/>
      <c r="M483" s="350" t="str">
        <f t="shared" si="99"/>
        <v/>
      </c>
      <c r="N483" s="350" t="str">
        <f t="shared" si="100"/>
        <v/>
      </c>
      <c r="O483" s="351" t="str" cm="1">
        <f t="array" ref="O483" xml:space="preserve"> IFERROR( INDEX(聲母資料表, $M483, O$5), "")</f>
        <v/>
      </c>
      <c r="P483" s="351" t="str" cm="1">
        <f t="array" ref="P483" xml:space="preserve"> IFERROR( INDEX(韻母資料表, $N483, P$5), "")</f>
        <v/>
      </c>
      <c r="Q483" s="352" t="str">
        <f t="shared" si="101"/>
        <v/>
      </c>
      <c r="R483" s="395" t="str">
        <f t="shared" si="108"/>
        <v/>
      </c>
      <c r="S483" s="351" t="str" cm="1">
        <f t="array" ref="S483" xml:space="preserve"> IFERROR( INDEX(調符字母, Q483, 1), "")</f>
        <v/>
      </c>
      <c r="T483" s="352" t="str">
        <f t="shared" si="102"/>
        <v/>
      </c>
      <c r="U483" s="373" t="str" cm="1">
        <f t="array" ref="U483" xml:space="preserve"> IFERROR( INDEX(聲調對照表, $T483, $E483), "" )</f>
        <v/>
      </c>
      <c r="W483" s="380" t="str" cm="1">
        <f t="array" ref="W483" xml:space="preserve"> IFERROR( IF( INDEX(聲母資料表, $M483, W$5)=0, "", INDEX(聲母資料表, $M483, W$5) ), "")</f>
        <v/>
      </c>
      <c r="X483" s="380" t="str" cm="1">
        <f t="array" ref="X483" xml:space="preserve"> IFERROR( INDEX(韻母資料表, $N483, X$5), "" )</f>
        <v/>
      </c>
      <c r="Y483" s="380" t="str" cm="1">
        <f t="array" ref="Y483" xml:space="preserve"> IFERROR( IF($E483="", "", INDEX(方音聲調符號表, 1, $E483) ), "" )</f>
        <v/>
      </c>
      <c r="AA483" s="380" t="str" cm="1">
        <f t="array" ref="AA483" xml:space="preserve"> IFERROR( IF( INDEX(聲母資料表, $M483, AA$5)=0, "", INDEX(聲母資料表, $M483, AA$5) ), "")</f>
        <v/>
      </c>
      <c r="AB483" s="380" t="str" cm="1">
        <f t="array" ref="AB483" xml:space="preserve"> IFERROR( INDEX(韻母資料表, $N483, AB$5), "" )</f>
        <v/>
      </c>
      <c r="AC483" s="380" t="str">
        <f t="shared" si="109"/>
        <v/>
      </c>
      <c r="AE483" s="380" t="str" cm="1">
        <f t="array" ref="AE483" xml:space="preserve"> IFERROR( IF( INDEX(聲母資料表, $M483, AE$5)=0, "", INDEX(聲母資料表, $M483, AE$5) ), "")</f>
        <v/>
      </c>
      <c r="AF483" s="380" t="str" cm="1">
        <f t="array" ref="AF483" xml:space="preserve"> IFERROR( INDEX(韻母資料表, $N483, AF$5), "" )</f>
        <v/>
      </c>
      <c r="AG483" s="380" t="str">
        <f t="shared" si="110"/>
        <v/>
      </c>
      <c r="AI483" s="380" t="str" cm="1">
        <f t="array" ref="AI483" xml:space="preserve"> IFERROR( IF( INDEX(聲母資料表, $M483, AI$5)=0, "", INDEX(聲母資料表, $M483, AI$5) ), "")</f>
        <v/>
      </c>
      <c r="AJ483" s="380" t="str" cm="1">
        <f t="array" ref="AJ483" xml:space="preserve"> IFERROR( INDEX(韻母資料表, $N483, AJ$5), "" )</f>
        <v/>
      </c>
      <c r="AK483" s="373" t="str" cm="1">
        <f t="array" ref="AK483" xml:space="preserve"> IFERROR( INDEX(閩拚聲調符號表, $T483, $E483), "" )</f>
        <v/>
      </c>
      <c r="AL483" s="380" t="str">
        <f t="shared" si="111"/>
        <v/>
      </c>
    </row>
    <row r="484" spans="1:38">
      <c r="A484" s="333">
        <f t="shared" si="98"/>
        <v>477</v>
      </c>
      <c r="B484" s="334"/>
      <c r="C484" s="335"/>
      <c r="D484" s="335"/>
      <c r="E484" s="336"/>
      <c r="F484" s="400" t="str" cm="1">
        <f t="array" aca="1" ref="F484" ca="1" xml:space="preserve"> IF($D484="", "", $B484 &amp; " (" &amp; INDIRECT(ADDRESS( ROW(), COLUMN() + F$5 )) &amp; ") " )</f>
        <v/>
      </c>
      <c r="G484" s="337" t="str">
        <f t="shared" si="103"/>
        <v/>
      </c>
      <c r="H484" s="394" t="str">
        <f t="shared" si="104"/>
        <v/>
      </c>
      <c r="I484" s="396" t="str">
        <f t="shared" si="105"/>
        <v/>
      </c>
      <c r="J484" s="381" t="str">
        <f t="shared" si="106"/>
        <v/>
      </c>
      <c r="K484" s="338" t="str">
        <f t="shared" si="107"/>
        <v/>
      </c>
      <c r="L484" s="349"/>
      <c r="M484" s="350" t="str">
        <f t="shared" si="99"/>
        <v/>
      </c>
      <c r="N484" s="350" t="str">
        <f t="shared" si="100"/>
        <v/>
      </c>
      <c r="O484" s="351" t="str" cm="1">
        <f t="array" ref="O484" xml:space="preserve"> IFERROR( INDEX(聲母資料表, $M484, O$5), "")</f>
        <v/>
      </c>
      <c r="P484" s="351" t="str" cm="1">
        <f t="array" ref="P484" xml:space="preserve"> IFERROR( INDEX(韻母資料表, $N484, P$5), "")</f>
        <v/>
      </c>
      <c r="Q484" s="352" t="str">
        <f t="shared" si="101"/>
        <v/>
      </c>
      <c r="R484" s="395" t="str">
        <f t="shared" si="108"/>
        <v/>
      </c>
      <c r="S484" s="351" t="str" cm="1">
        <f t="array" ref="S484" xml:space="preserve"> IFERROR( INDEX(調符字母, Q484, 1), "")</f>
        <v/>
      </c>
      <c r="T484" s="352" t="str">
        <f t="shared" si="102"/>
        <v/>
      </c>
      <c r="U484" s="373" t="str" cm="1">
        <f t="array" ref="U484" xml:space="preserve"> IFERROR( INDEX(聲調對照表, $T484, $E484), "" )</f>
        <v/>
      </c>
      <c r="W484" s="380" t="str" cm="1">
        <f t="array" ref="W484" xml:space="preserve"> IFERROR( IF( INDEX(聲母資料表, $M484, W$5)=0, "", INDEX(聲母資料表, $M484, W$5) ), "")</f>
        <v/>
      </c>
      <c r="X484" s="380" t="str" cm="1">
        <f t="array" ref="X484" xml:space="preserve"> IFERROR( INDEX(韻母資料表, $N484, X$5), "" )</f>
        <v/>
      </c>
      <c r="Y484" s="380" t="str" cm="1">
        <f t="array" ref="Y484" xml:space="preserve"> IFERROR( IF($E484="", "", INDEX(方音聲調符號表, 1, $E484) ), "" )</f>
        <v/>
      </c>
      <c r="AA484" s="380" t="str" cm="1">
        <f t="array" ref="AA484" xml:space="preserve"> IFERROR( IF( INDEX(聲母資料表, $M484, AA$5)=0, "", INDEX(聲母資料表, $M484, AA$5) ), "")</f>
        <v/>
      </c>
      <c r="AB484" s="380" t="str" cm="1">
        <f t="array" ref="AB484" xml:space="preserve"> IFERROR( INDEX(韻母資料表, $N484, AB$5), "" )</f>
        <v/>
      </c>
      <c r="AC484" s="380" t="str">
        <f t="shared" si="109"/>
        <v/>
      </c>
      <c r="AE484" s="380" t="str" cm="1">
        <f t="array" ref="AE484" xml:space="preserve"> IFERROR( IF( INDEX(聲母資料表, $M484, AE$5)=0, "", INDEX(聲母資料表, $M484, AE$5) ), "")</f>
        <v/>
      </c>
      <c r="AF484" s="380" t="str" cm="1">
        <f t="array" ref="AF484" xml:space="preserve"> IFERROR( INDEX(韻母資料表, $N484, AF$5), "" )</f>
        <v/>
      </c>
      <c r="AG484" s="380" t="str">
        <f t="shared" si="110"/>
        <v/>
      </c>
      <c r="AI484" s="380" t="str" cm="1">
        <f t="array" ref="AI484" xml:space="preserve"> IFERROR( IF( INDEX(聲母資料表, $M484, AI$5)=0, "", INDEX(聲母資料表, $M484, AI$5) ), "")</f>
        <v/>
      </c>
      <c r="AJ484" s="380" t="str" cm="1">
        <f t="array" ref="AJ484" xml:space="preserve"> IFERROR( INDEX(韻母資料表, $N484, AJ$5), "" )</f>
        <v/>
      </c>
      <c r="AK484" s="373" t="str" cm="1">
        <f t="array" ref="AK484" xml:space="preserve"> IFERROR( INDEX(閩拚聲調符號表, $T484, $E484), "" )</f>
        <v/>
      </c>
      <c r="AL484" s="380" t="str">
        <f t="shared" si="111"/>
        <v/>
      </c>
    </row>
    <row r="485" spans="1:38">
      <c r="A485" s="333">
        <f t="shared" si="98"/>
        <v>478</v>
      </c>
      <c r="B485" s="334"/>
      <c r="C485" s="335"/>
      <c r="D485" s="335"/>
      <c r="E485" s="336"/>
      <c r="F485" s="400" t="str" cm="1">
        <f t="array" aca="1" ref="F485" ca="1" xml:space="preserve"> IF($D485="", "", $B485 &amp; " (" &amp; INDIRECT(ADDRESS( ROW(), COLUMN() + F$5 )) &amp; ") " )</f>
        <v/>
      </c>
      <c r="G485" s="337" t="str">
        <f t="shared" si="103"/>
        <v/>
      </c>
      <c r="H485" s="394" t="str">
        <f t="shared" si="104"/>
        <v/>
      </c>
      <c r="I485" s="396" t="str">
        <f t="shared" si="105"/>
        <v/>
      </c>
      <c r="J485" s="381" t="str">
        <f t="shared" si="106"/>
        <v/>
      </c>
      <c r="K485" s="338" t="str">
        <f t="shared" si="107"/>
        <v/>
      </c>
      <c r="L485" s="349"/>
      <c r="M485" s="350" t="str">
        <f t="shared" si="99"/>
        <v/>
      </c>
      <c r="N485" s="350" t="str">
        <f t="shared" si="100"/>
        <v/>
      </c>
      <c r="O485" s="351" t="str" cm="1">
        <f t="array" ref="O485" xml:space="preserve"> IFERROR( INDEX(聲母資料表, $M485, O$5), "")</f>
        <v/>
      </c>
      <c r="P485" s="351" t="str" cm="1">
        <f t="array" ref="P485" xml:space="preserve"> IFERROR( INDEX(韻母資料表, $N485, P$5), "")</f>
        <v/>
      </c>
      <c r="Q485" s="352" t="str">
        <f t="shared" si="101"/>
        <v/>
      </c>
      <c r="R485" s="395" t="str">
        <f t="shared" si="108"/>
        <v/>
      </c>
      <c r="S485" s="351" t="str" cm="1">
        <f t="array" ref="S485" xml:space="preserve"> IFERROR( INDEX(調符字母, Q485, 1), "")</f>
        <v/>
      </c>
      <c r="T485" s="352" t="str">
        <f t="shared" si="102"/>
        <v/>
      </c>
      <c r="U485" s="373" t="str" cm="1">
        <f t="array" ref="U485" xml:space="preserve"> IFERROR( INDEX(聲調對照表, $T485, $E485), "" )</f>
        <v/>
      </c>
      <c r="W485" s="380" t="str" cm="1">
        <f t="array" ref="W485" xml:space="preserve"> IFERROR( IF( INDEX(聲母資料表, $M485, W$5)=0, "", INDEX(聲母資料表, $M485, W$5) ), "")</f>
        <v/>
      </c>
      <c r="X485" s="380" t="str" cm="1">
        <f t="array" ref="X485" xml:space="preserve"> IFERROR( INDEX(韻母資料表, $N485, X$5), "" )</f>
        <v/>
      </c>
      <c r="Y485" s="380" t="str" cm="1">
        <f t="array" ref="Y485" xml:space="preserve"> IFERROR( IF($E485="", "", INDEX(方音聲調符號表, 1, $E485) ), "" )</f>
        <v/>
      </c>
      <c r="AA485" s="380" t="str" cm="1">
        <f t="array" ref="AA485" xml:space="preserve"> IFERROR( IF( INDEX(聲母資料表, $M485, AA$5)=0, "", INDEX(聲母資料表, $M485, AA$5) ), "")</f>
        <v/>
      </c>
      <c r="AB485" s="380" t="str" cm="1">
        <f t="array" ref="AB485" xml:space="preserve"> IFERROR( INDEX(韻母資料表, $N485, AB$5), "" )</f>
        <v/>
      </c>
      <c r="AC485" s="380" t="str">
        <f t="shared" si="109"/>
        <v/>
      </c>
      <c r="AE485" s="380" t="str" cm="1">
        <f t="array" ref="AE485" xml:space="preserve"> IFERROR( IF( INDEX(聲母資料表, $M485, AE$5)=0, "", INDEX(聲母資料表, $M485, AE$5) ), "")</f>
        <v/>
      </c>
      <c r="AF485" s="380" t="str" cm="1">
        <f t="array" ref="AF485" xml:space="preserve"> IFERROR( INDEX(韻母資料表, $N485, AF$5), "" )</f>
        <v/>
      </c>
      <c r="AG485" s="380" t="str">
        <f t="shared" si="110"/>
        <v/>
      </c>
      <c r="AI485" s="380" t="str" cm="1">
        <f t="array" ref="AI485" xml:space="preserve"> IFERROR( IF( INDEX(聲母資料表, $M485, AI$5)=0, "", INDEX(聲母資料表, $M485, AI$5) ), "")</f>
        <v/>
      </c>
      <c r="AJ485" s="380" t="str" cm="1">
        <f t="array" ref="AJ485" xml:space="preserve"> IFERROR( INDEX(韻母資料表, $N485, AJ$5), "" )</f>
        <v/>
      </c>
      <c r="AK485" s="373" t="str" cm="1">
        <f t="array" ref="AK485" xml:space="preserve"> IFERROR( INDEX(閩拚聲調符號表, $T485, $E485), "" )</f>
        <v/>
      </c>
      <c r="AL485" s="380" t="str">
        <f t="shared" si="111"/>
        <v/>
      </c>
    </row>
    <row r="486" spans="1:38">
      <c r="A486" s="333">
        <f t="shared" si="98"/>
        <v>479</v>
      </c>
      <c r="B486" s="334"/>
      <c r="C486" s="335"/>
      <c r="D486" s="335"/>
      <c r="E486" s="336"/>
      <c r="F486" s="400" t="str" cm="1">
        <f t="array" aca="1" ref="F486" ca="1" xml:space="preserve"> IF($D486="", "", $B486 &amp; " (" &amp; INDIRECT(ADDRESS( ROW(), COLUMN() + F$5 )) &amp; ") " )</f>
        <v/>
      </c>
      <c r="G486" s="337" t="str">
        <f t="shared" si="103"/>
        <v/>
      </c>
      <c r="H486" s="394" t="str">
        <f t="shared" si="104"/>
        <v/>
      </c>
      <c r="I486" s="396" t="str">
        <f t="shared" si="105"/>
        <v/>
      </c>
      <c r="J486" s="381" t="str">
        <f t="shared" si="106"/>
        <v/>
      </c>
      <c r="K486" s="338" t="str">
        <f t="shared" si="107"/>
        <v/>
      </c>
      <c r="L486" s="349"/>
      <c r="M486" s="350" t="str">
        <f t="shared" si="99"/>
        <v/>
      </c>
      <c r="N486" s="350" t="str">
        <f t="shared" si="100"/>
        <v/>
      </c>
      <c r="O486" s="351" t="str" cm="1">
        <f t="array" ref="O486" xml:space="preserve"> IFERROR( INDEX(聲母資料表, $M486, O$5), "")</f>
        <v/>
      </c>
      <c r="P486" s="351" t="str" cm="1">
        <f t="array" ref="P486" xml:space="preserve"> IFERROR( INDEX(韻母資料表, $N486, P$5), "")</f>
        <v/>
      </c>
      <c r="Q486" s="352" t="str">
        <f t="shared" si="101"/>
        <v/>
      </c>
      <c r="R486" s="395" t="str">
        <f t="shared" si="108"/>
        <v/>
      </c>
      <c r="S486" s="351" t="str" cm="1">
        <f t="array" ref="S486" xml:space="preserve"> IFERROR( INDEX(調符字母, Q486, 1), "")</f>
        <v/>
      </c>
      <c r="T486" s="352" t="str">
        <f t="shared" si="102"/>
        <v/>
      </c>
      <c r="U486" s="373" t="str" cm="1">
        <f t="array" ref="U486" xml:space="preserve"> IFERROR( INDEX(聲調對照表, $T486, $E486), "" )</f>
        <v/>
      </c>
      <c r="W486" s="380" t="str" cm="1">
        <f t="array" ref="W486" xml:space="preserve"> IFERROR( IF( INDEX(聲母資料表, $M486, W$5)=0, "", INDEX(聲母資料表, $M486, W$5) ), "")</f>
        <v/>
      </c>
      <c r="X486" s="380" t="str" cm="1">
        <f t="array" ref="X486" xml:space="preserve"> IFERROR( INDEX(韻母資料表, $N486, X$5), "" )</f>
        <v/>
      </c>
      <c r="Y486" s="380" t="str" cm="1">
        <f t="array" ref="Y486" xml:space="preserve"> IFERROR( IF($E486="", "", INDEX(方音聲調符號表, 1, $E486) ), "" )</f>
        <v/>
      </c>
      <c r="AA486" s="380" t="str" cm="1">
        <f t="array" ref="AA486" xml:space="preserve"> IFERROR( IF( INDEX(聲母資料表, $M486, AA$5)=0, "", INDEX(聲母資料表, $M486, AA$5) ), "")</f>
        <v/>
      </c>
      <c r="AB486" s="380" t="str" cm="1">
        <f t="array" ref="AB486" xml:space="preserve"> IFERROR( INDEX(韻母資料表, $N486, AB$5), "" )</f>
        <v/>
      </c>
      <c r="AC486" s="380" t="str">
        <f t="shared" si="109"/>
        <v/>
      </c>
      <c r="AE486" s="380" t="str" cm="1">
        <f t="array" ref="AE486" xml:space="preserve"> IFERROR( IF( INDEX(聲母資料表, $M486, AE$5)=0, "", INDEX(聲母資料表, $M486, AE$5) ), "")</f>
        <v/>
      </c>
      <c r="AF486" s="380" t="str" cm="1">
        <f t="array" ref="AF486" xml:space="preserve"> IFERROR( INDEX(韻母資料表, $N486, AF$5), "" )</f>
        <v/>
      </c>
      <c r="AG486" s="380" t="str">
        <f t="shared" si="110"/>
        <v/>
      </c>
      <c r="AI486" s="380" t="str" cm="1">
        <f t="array" ref="AI486" xml:space="preserve"> IFERROR( IF( INDEX(聲母資料表, $M486, AI$5)=0, "", INDEX(聲母資料表, $M486, AI$5) ), "")</f>
        <v/>
      </c>
      <c r="AJ486" s="380" t="str" cm="1">
        <f t="array" ref="AJ486" xml:space="preserve"> IFERROR( INDEX(韻母資料表, $N486, AJ$5), "" )</f>
        <v/>
      </c>
      <c r="AK486" s="373" t="str" cm="1">
        <f t="array" ref="AK486" xml:space="preserve"> IFERROR( INDEX(閩拚聲調符號表, $T486, $E486), "" )</f>
        <v/>
      </c>
      <c r="AL486" s="380" t="str">
        <f t="shared" si="111"/>
        <v/>
      </c>
    </row>
    <row r="487" spans="1:38">
      <c r="A487" s="333">
        <f t="shared" si="98"/>
        <v>480</v>
      </c>
      <c r="B487" s="334"/>
      <c r="C487" s="335"/>
      <c r="D487" s="335"/>
      <c r="E487" s="336"/>
      <c r="F487" s="400" t="str" cm="1">
        <f t="array" aca="1" ref="F487" ca="1" xml:space="preserve"> IF($D487="", "", $B487 &amp; " (" &amp; INDIRECT(ADDRESS( ROW(), COLUMN() + F$5 )) &amp; ") " )</f>
        <v/>
      </c>
      <c r="G487" s="337" t="str">
        <f t="shared" si="103"/>
        <v/>
      </c>
      <c r="H487" s="394" t="str">
        <f t="shared" si="104"/>
        <v/>
      </c>
      <c r="I487" s="396" t="str">
        <f t="shared" si="105"/>
        <v/>
      </c>
      <c r="J487" s="381" t="str">
        <f t="shared" si="106"/>
        <v/>
      </c>
      <c r="K487" s="338" t="str">
        <f t="shared" si="107"/>
        <v/>
      </c>
      <c r="L487" s="349"/>
      <c r="M487" s="350" t="str">
        <f t="shared" si="99"/>
        <v/>
      </c>
      <c r="N487" s="350" t="str">
        <f t="shared" si="100"/>
        <v/>
      </c>
      <c r="O487" s="351" t="str" cm="1">
        <f t="array" ref="O487" xml:space="preserve"> IFERROR( INDEX(聲母資料表, $M487, O$5), "")</f>
        <v/>
      </c>
      <c r="P487" s="351" t="str" cm="1">
        <f t="array" ref="P487" xml:space="preserve"> IFERROR( INDEX(韻母資料表, $N487, P$5), "")</f>
        <v/>
      </c>
      <c r="Q487" s="352" t="str">
        <f t="shared" si="101"/>
        <v/>
      </c>
      <c r="R487" s="395" t="str">
        <f t="shared" si="108"/>
        <v/>
      </c>
      <c r="S487" s="351" t="str" cm="1">
        <f t="array" ref="S487" xml:space="preserve"> IFERROR( INDEX(調符字母, Q487, 1), "")</f>
        <v/>
      </c>
      <c r="T487" s="352" t="str">
        <f t="shared" si="102"/>
        <v/>
      </c>
      <c r="U487" s="373" t="str" cm="1">
        <f t="array" ref="U487" xml:space="preserve"> IFERROR( INDEX(聲調對照表, $T487, $E487), "" )</f>
        <v/>
      </c>
      <c r="W487" s="380" t="str" cm="1">
        <f t="array" ref="W487" xml:space="preserve"> IFERROR( IF( INDEX(聲母資料表, $M487, W$5)=0, "", INDEX(聲母資料表, $M487, W$5) ), "")</f>
        <v/>
      </c>
      <c r="X487" s="380" t="str" cm="1">
        <f t="array" ref="X487" xml:space="preserve"> IFERROR( INDEX(韻母資料表, $N487, X$5), "" )</f>
        <v/>
      </c>
      <c r="Y487" s="380" t="str" cm="1">
        <f t="array" ref="Y487" xml:space="preserve"> IFERROR( IF($E487="", "", INDEX(方音聲調符號表, 1, $E487) ), "" )</f>
        <v/>
      </c>
      <c r="AA487" s="380" t="str" cm="1">
        <f t="array" ref="AA487" xml:space="preserve"> IFERROR( IF( INDEX(聲母資料表, $M487, AA$5)=0, "", INDEX(聲母資料表, $M487, AA$5) ), "")</f>
        <v/>
      </c>
      <c r="AB487" s="380" t="str" cm="1">
        <f t="array" ref="AB487" xml:space="preserve"> IFERROR( INDEX(韻母資料表, $N487, AB$5), "" )</f>
        <v/>
      </c>
      <c r="AC487" s="380" t="str">
        <f t="shared" si="109"/>
        <v/>
      </c>
      <c r="AE487" s="380" t="str" cm="1">
        <f t="array" ref="AE487" xml:space="preserve"> IFERROR( IF( INDEX(聲母資料表, $M487, AE$5)=0, "", INDEX(聲母資料表, $M487, AE$5) ), "")</f>
        <v/>
      </c>
      <c r="AF487" s="380" t="str" cm="1">
        <f t="array" ref="AF487" xml:space="preserve"> IFERROR( INDEX(韻母資料表, $N487, AF$5), "" )</f>
        <v/>
      </c>
      <c r="AG487" s="380" t="str">
        <f t="shared" si="110"/>
        <v/>
      </c>
      <c r="AI487" s="380" t="str" cm="1">
        <f t="array" ref="AI487" xml:space="preserve"> IFERROR( IF( INDEX(聲母資料表, $M487, AI$5)=0, "", INDEX(聲母資料表, $M487, AI$5) ), "")</f>
        <v/>
      </c>
      <c r="AJ487" s="380" t="str" cm="1">
        <f t="array" ref="AJ487" xml:space="preserve"> IFERROR( INDEX(韻母資料表, $N487, AJ$5), "" )</f>
        <v/>
      </c>
      <c r="AK487" s="373" t="str" cm="1">
        <f t="array" ref="AK487" xml:space="preserve"> IFERROR( INDEX(閩拚聲調符號表, $T487, $E487), "" )</f>
        <v/>
      </c>
      <c r="AL487" s="380" t="str">
        <f t="shared" si="111"/>
        <v/>
      </c>
    </row>
    <row r="488" spans="1:38">
      <c r="A488" s="333">
        <f t="shared" si="98"/>
        <v>481</v>
      </c>
      <c r="B488" s="334"/>
      <c r="C488" s="335"/>
      <c r="D488" s="335"/>
      <c r="E488" s="336"/>
      <c r="F488" s="400" t="str" cm="1">
        <f t="array" aca="1" ref="F488" ca="1" xml:space="preserve"> IF($D488="", "", $B488 &amp; " (" &amp; INDIRECT(ADDRESS( ROW(), COLUMN() + F$5 )) &amp; ") " )</f>
        <v/>
      </c>
      <c r="G488" s="337" t="str">
        <f t="shared" si="103"/>
        <v/>
      </c>
      <c r="H488" s="394" t="str">
        <f t="shared" si="104"/>
        <v/>
      </c>
      <c r="I488" s="396" t="str">
        <f t="shared" si="105"/>
        <v/>
      </c>
      <c r="J488" s="381" t="str">
        <f t="shared" si="106"/>
        <v/>
      </c>
      <c r="K488" s="338" t="str">
        <f t="shared" si="107"/>
        <v/>
      </c>
      <c r="L488" s="349"/>
      <c r="M488" s="350" t="str">
        <f t="shared" si="99"/>
        <v/>
      </c>
      <c r="N488" s="350" t="str">
        <f t="shared" si="100"/>
        <v/>
      </c>
      <c r="O488" s="351" t="str" cm="1">
        <f t="array" ref="O488" xml:space="preserve"> IFERROR( INDEX(聲母資料表, $M488, O$5), "")</f>
        <v/>
      </c>
      <c r="P488" s="351" t="str" cm="1">
        <f t="array" ref="P488" xml:space="preserve"> IFERROR( INDEX(韻母資料表, $N488, P$5), "")</f>
        <v/>
      </c>
      <c r="Q488" s="352" t="str">
        <f t="shared" si="101"/>
        <v/>
      </c>
      <c r="R488" s="395" t="str">
        <f t="shared" si="108"/>
        <v/>
      </c>
      <c r="S488" s="351" t="str" cm="1">
        <f t="array" ref="S488" xml:space="preserve"> IFERROR( INDEX(調符字母, Q488, 1), "")</f>
        <v/>
      </c>
      <c r="T488" s="352" t="str">
        <f t="shared" si="102"/>
        <v/>
      </c>
      <c r="U488" s="373" t="str" cm="1">
        <f t="array" ref="U488" xml:space="preserve"> IFERROR( INDEX(聲調對照表, $T488, $E488), "" )</f>
        <v/>
      </c>
      <c r="W488" s="380" t="str" cm="1">
        <f t="array" ref="W488" xml:space="preserve"> IFERROR( IF( INDEX(聲母資料表, $M488, W$5)=0, "", INDEX(聲母資料表, $M488, W$5) ), "")</f>
        <v/>
      </c>
      <c r="X488" s="380" t="str" cm="1">
        <f t="array" ref="X488" xml:space="preserve"> IFERROR( INDEX(韻母資料表, $N488, X$5), "" )</f>
        <v/>
      </c>
      <c r="Y488" s="380" t="str" cm="1">
        <f t="array" ref="Y488" xml:space="preserve"> IFERROR( IF($E488="", "", INDEX(方音聲調符號表, 1, $E488) ), "" )</f>
        <v/>
      </c>
      <c r="AA488" s="380" t="str" cm="1">
        <f t="array" ref="AA488" xml:space="preserve"> IFERROR( IF( INDEX(聲母資料表, $M488, AA$5)=0, "", INDEX(聲母資料表, $M488, AA$5) ), "")</f>
        <v/>
      </c>
      <c r="AB488" s="380" t="str" cm="1">
        <f t="array" ref="AB488" xml:space="preserve"> IFERROR( INDEX(韻母資料表, $N488, AB$5), "" )</f>
        <v/>
      </c>
      <c r="AC488" s="380" t="str">
        <f t="shared" si="109"/>
        <v/>
      </c>
      <c r="AE488" s="380" t="str" cm="1">
        <f t="array" ref="AE488" xml:space="preserve"> IFERROR( IF( INDEX(聲母資料表, $M488, AE$5)=0, "", INDEX(聲母資料表, $M488, AE$5) ), "")</f>
        <v/>
      </c>
      <c r="AF488" s="380" t="str" cm="1">
        <f t="array" ref="AF488" xml:space="preserve"> IFERROR( INDEX(韻母資料表, $N488, AF$5), "" )</f>
        <v/>
      </c>
      <c r="AG488" s="380" t="str">
        <f t="shared" si="110"/>
        <v/>
      </c>
      <c r="AI488" s="380" t="str" cm="1">
        <f t="array" ref="AI488" xml:space="preserve"> IFERROR( IF( INDEX(聲母資料表, $M488, AI$5)=0, "", INDEX(聲母資料表, $M488, AI$5) ), "")</f>
        <v/>
      </c>
      <c r="AJ488" s="380" t="str" cm="1">
        <f t="array" ref="AJ488" xml:space="preserve"> IFERROR( INDEX(韻母資料表, $N488, AJ$5), "" )</f>
        <v/>
      </c>
      <c r="AK488" s="373" t="str" cm="1">
        <f t="array" ref="AK488" xml:space="preserve"> IFERROR( INDEX(閩拚聲調符號表, $T488, $E488), "" )</f>
        <v/>
      </c>
      <c r="AL488" s="380" t="str">
        <f t="shared" si="111"/>
        <v/>
      </c>
    </row>
    <row r="489" spans="1:38">
      <c r="A489" s="333">
        <f t="shared" si="98"/>
        <v>482</v>
      </c>
      <c r="B489" s="334"/>
      <c r="C489" s="335"/>
      <c r="D489" s="335"/>
      <c r="E489" s="336"/>
      <c r="F489" s="400" t="str" cm="1">
        <f t="array" aca="1" ref="F489" ca="1" xml:space="preserve"> IF($D489="", "", $B489 &amp; " (" &amp; INDIRECT(ADDRESS( ROW(), COLUMN() + F$5 )) &amp; ") " )</f>
        <v/>
      </c>
      <c r="G489" s="337" t="str">
        <f t="shared" si="103"/>
        <v/>
      </c>
      <c r="H489" s="394" t="str">
        <f t="shared" si="104"/>
        <v/>
      </c>
      <c r="I489" s="396" t="str">
        <f t="shared" si="105"/>
        <v/>
      </c>
      <c r="J489" s="381" t="str">
        <f t="shared" si="106"/>
        <v/>
      </c>
      <c r="K489" s="338" t="str">
        <f t="shared" si="107"/>
        <v/>
      </c>
      <c r="L489" s="349"/>
      <c r="M489" s="350" t="str">
        <f t="shared" si="99"/>
        <v/>
      </c>
      <c r="N489" s="350" t="str">
        <f t="shared" si="100"/>
        <v/>
      </c>
      <c r="O489" s="351" t="str" cm="1">
        <f t="array" ref="O489" xml:space="preserve"> IFERROR( INDEX(聲母資料表, $M489, O$5), "")</f>
        <v/>
      </c>
      <c r="P489" s="351" t="str" cm="1">
        <f t="array" ref="P489" xml:space="preserve"> IFERROR( INDEX(韻母資料表, $N489, P$5), "")</f>
        <v/>
      </c>
      <c r="Q489" s="352" t="str">
        <f t="shared" si="101"/>
        <v/>
      </c>
      <c r="R489" s="395" t="str">
        <f t="shared" si="108"/>
        <v/>
      </c>
      <c r="S489" s="351" t="str" cm="1">
        <f t="array" ref="S489" xml:space="preserve"> IFERROR( INDEX(調符字母, Q489, 1), "")</f>
        <v/>
      </c>
      <c r="T489" s="352" t="str">
        <f t="shared" si="102"/>
        <v/>
      </c>
      <c r="U489" s="373" t="str" cm="1">
        <f t="array" ref="U489" xml:space="preserve"> IFERROR( INDEX(聲調對照表, $T489, $E489), "" )</f>
        <v/>
      </c>
      <c r="W489" s="380" t="str" cm="1">
        <f t="array" ref="W489" xml:space="preserve"> IFERROR( IF( INDEX(聲母資料表, $M489, W$5)=0, "", INDEX(聲母資料表, $M489, W$5) ), "")</f>
        <v/>
      </c>
      <c r="X489" s="380" t="str" cm="1">
        <f t="array" ref="X489" xml:space="preserve"> IFERROR( INDEX(韻母資料表, $N489, X$5), "" )</f>
        <v/>
      </c>
      <c r="Y489" s="380" t="str" cm="1">
        <f t="array" ref="Y489" xml:space="preserve"> IFERROR( IF($E489="", "", INDEX(方音聲調符號表, 1, $E489) ), "" )</f>
        <v/>
      </c>
      <c r="AA489" s="380" t="str" cm="1">
        <f t="array" ref="AA489" xml:space="preserve"> IFERROR( IF( INDEX(聲母資料表, $M489, AA$5)=0, "", INDEX(聲母資料表, $M489, AA$5) ), "")</f>
        <v/>
      </c>
      <c r="AB489" s="380" t="str" cm="1">
        <f t="array" ref="AB489" xml:space="preserve"> IFERROR( INDEX(韻母資料表, $N489, AB$5), "" )</f>
        <v/>
      </c>
      <c r="AC489" s="380" t="str">
        <f t="shared" si="109"/>
        <v/>
      </c>
      <c r="AE489" s="380" t="str" cm="1">
        <f t="array" ref="AE489" xml:space="preserve"> IFERROR( IF( INDEX(聲母資料表, $M489, AE$5)=0, "", INDEX(聲母資料表, $M489, AE$5) ), "")</f>
        <v/>
      </c>
      <c r="AF489" s="380" t="str" cm="1">
        <f t="array" ref="AF489" xml:space="preserve"> IFERROR( INDEX(韻母資料表, $N489, AF$5), "" )</f>
        <v/>
      </c>
      <c r="AG489" s="380" t="str">
        <f t="shared" si="110"/>
        <v/>
      </c>
      <c r="AI489" s="380" t="str" cm="1">
        <f t="array" ref="AI489" xml:space="preserve"> IFERROR( IF( INDEX(聲母資料表, $M489, AI$5)=0, "", INDEX(聲母資料表, $M489, AI$5) ), "")</f>
        <v/>
      </c>
      <c r="AJ489" s="380" t="str" cm="1">
        <f t="array" ref="AJ489" xml:space="preserve"> IFERROR( INDEX(韻母資料表, $N489, AJ$5), "" )</f>
        <v/>
      </c>
      <c r="AK489" s="373" t="str" cm="1">
        <f t="array" ref="AK489" xml:space="preserve"> IFERROR( INDEX(閩拚聲調符號表, $T489, $E489), "" )</f>
        <v/>
      </c>
      <c r="AL489" s="380" t="str">
        <f t="shared" si="111"/>
        <v/>
      </c>
    </row>
    <row r="490" spans="1:38">
      <c r="A490" s="333">
        <f t="shared" si="98"/>
        <v>483</v>
      </c>
      <c r="B490" s="334"/>
      <c r="C490" s="335"/>
      <c r="D490" s="335"/>
      <c r="E490" s="336"/>
      <c r="F490" s="400" t="str" cm="1">
        <f t="array" aca="1" ref="F490" ca="1" xml:space="preserve"> IF($D490="", "", $B490 &amp; " (" &amp; INDIRECT(ADDRESS( ROW(), COLUMN() + F$5 )) &amp; ") " )</f>
        <v/>
      </c>
      <c r="G490" s="337" t="str">
        <f t="shared" si="103"/>
        <v/>
      </c>
      <c r="H490" s="394" t="str">
        <f t="shared" si="104"/>
        <v/>
      </c>
      <c r="I490" s="396" t="str">
        <f t="shared" si="105"/>
        <v/>
      </c>
      <c r="J490" s="381" t="str">
        <f t="shared" si="106"/>
        <v/>
      </c>
      <c r="K490" s="338" t="str">
        <f t="shared" si="107"/>
        <v/>
      </c>
      <c r="L490" s="349"/>
      <c r="M490" s="350" t="str">
        <f t="shared" si="99"/>
        <v/>
      </c>
      <c r="N490" s="350" t="str">
        <f t="shared" si="100"/>
        <v/>
      </c>
      <c r="O490" s="351" t="str" cm="1">
        <f t="array" ref="O490" xml:space="preserve"> IFERROR( INDEX(聲母資料表, $M490, O$5), "")</f>
        <v/>
      </c>
      <c r="P490" s="351" t="str" cm="1">
        <f t="array" ref="P490" xml:space="preserve"> IFERROR( INDEX(韻母資料表, $N490, P$5), "")</f>
        <v/>
      </c>
      <c r="Q490" s="352" t="str">
        <f t="shared" si="101"/>
        <v/>
      </c>
      <c r="R490" s="395" t="str">
        <f t="shared" si="108"/>
        <v/>
      </c>
      <c r="S490" s="351" t="str" cm="1">
        <f t="array" ref="S490" xml:space="preserve"> IFERROR( INDEX(調符字母, Q490, 1), "")</f>
        <v/>
      </c>
      <c r="T490" s="352" t="str">
        <f t="shared" si="102"/>
        <v/>
      </c>
      <c r="U490" s="373" t="str" cm="1">
        <f t="array" ref="U490" xml:space="preserve"> IFERROR( INDEX(聲調對照表, $T490, $E490), "" )</f>
        <v/>
      </c>
      <c r="W490" s="380" t="str" cm="1">
        <f t="array" ref="W490" xml:space="preserve"> IFERROR( IF( INDEX(聲母資料表, $M490, W$5)=0, "", INDEX(聲母資料表, $M490, W$5) ), "")</f>
        <v/>
      </c>
      <c r="X490" s="380" t="str" cm="1">
        <f t="array" ref="X490" xml:space="preserve"> IFERROR( INDEX(韻母資料表, $N490, X$5), "" )</f>
        <v/>
      </c>
      <c r="Y490" s="380" t="str" cm="1">
        <f t="array" ref="Y490" xml:space="preserve"> IFERROR( IF($E490="", "", INDEX(方音聲調符號表, 1, $E490) ), "" )</f>
        <v/>
      </c>
      <c r="AA490" s="380" t="str" cm="1">
        <f t="array" ref="AA490" xml:space="preserve"> IFERROR( IF( INDEX(聲母資料表, $M490, AA$5)=0, "", INDEX(聲母資料表, $M490, AA$5) ), "")</f>
        <v/>
      </c>
      <c r="AB490" s="380" t="str" cm="1">
        <f t="array" ref="AB490" xml:space="preserve"> IFERROR( INDEX(韻母資料表, $N490, AB$5), "" )</f>
        <v/>
      </c>
      <c r="AC490" s="380" t="str">
        <f t="shared" si="109"/>
        <v/>
      </c>
      <c r="AE490" s="380" t="str" cm="1">
        <f t="array" ref="AE490" xml:space="preserve"> IFERROR( IF( INDEX(聲母資料表, $M490, AE$5)=0, "", INDEX(聲母資料表, $M490, AE$5) ), "")</f>
        <v/>
      </c>
      <c r="AF490" s="380" t="str" cm="1">
        <f t="array" ref="AF490" xml:space="preserve"> IFERROR( INDEX(韻母資料表, $N490, AF$5), "" )</f>
        <v/>
      </c>
      <c r="AG490" s="380" t="str">
        <f t="shared" si="110"/>
        <v/>
      </c>
      <c r="AI490" s="380" t="str" cm="1">
        <f t="array" ref="AI490" xml:space="preserve"> IFERROR( IF( INDEX(聲母資料表, $M490, AI$5)=0, "", INDEX(聲母資料表, $M490, AI$5) ), "")</f>
        <v/>
      </c>
      <c r="AJ490" s="380" t="str" cm="1">
        <f t="array" ref="AJ490" xml:space="preserve"> IFERROR( INDEX(韻母資料表, $N490, AJ$5), "" )</f>
        <v/>
      </c>
      <c r="AK490" s="373" t="str" cm="1">
        <f t="array" ref="AK490" xml:space="preserve"> IFERROR( INDEX(閩拚聲調符號表, $T490, $E490), "" )</f>
        <v/>
      </c>
      <c r="AL490" s="380" t="str">
        <f t="shared" si="111"/>
        <v/>
      </c>
    </row>
    <row r="491" spans="1:38">
      <c r="A491" s="333">
        <f t="shared" si="98"/>
        <v>484</v>
      </c>
      <c r="B491" s="334"/>
      <c r="C491" s="335"/>
      <c r="D491" s="335"/>
      <c r="E491" s="336"/>
      <c r="F491" s="400" t="str" cm="1">
        <f t="array" aca="1" ref="F491" ca="1" xml:space="preserve"> IF($D491="", "", $B491 &amp; " (" &amp; INDIRECT(ADDRESS( ROW(), COLUMN() + F$5 )) &amp; ") " )</f>
        <v/>
      </c>
      <c r="G491" s="337" t="str">
        <f t="shared" si="103"/>
        <v/>
      </c>
      <c r="H491" s="394" t="str">
        <f t="shared" si="104"/>
        <v/>
      </c>
      <c r="I491" s="396" t="str">
        <f t="shared" si="105"/>
        <v/>
      </c>
      <c r="J491" s="381" t="str">
        <f t="shared" si="106"/>
        <v/>
      </c>
      <c r="K491" s="338" t="str">
        <f t="shared" si="107"/>
        <v/>
      </c>
      <c r="L491" s="349"/>
      <c r="M491" s="350" t="str">
        <f t="shared" si="99"/>
        <v/>
      </c>
      <c r="N491" s="350" t="str">
        <f t="shared" si="100"/>
        <v/>
      </c>
      <c r="O491" s="351" t="str" cm="1">
        <f t="array" ref="O491" xml:space="preserve"> IFERROR( INDEX(聲母資料表, $M491, O$5), "")</f>
        <v/>
      </c>
      <c r="P491" s="351" t="str" cm="1">
        <f t="array" ref="P491" xml:space="preserve"> IFERROR( INDEX(韻母資料表, $N491, P$5), "")</f>
        <v/>
      </c>
      <c r="Q491" s="352" t="str">
        <f t="shared" si="101"/>
        <v/>
      </c>
      <c r="R491" s="395" t="str">
        <f t="shared" si="108"/>
        <v/>
      </c>
      <c r="S491" s="351" t="str" cm="1">
        <f t="array" ref="S491" xml:space="preserve"> IFERROR( INDEX(調符字母, Q491, 1), "")</f>
        <v/>
      </c>
      <c r="T491" s="352" t="str">
        <f t="shared" si="102"/>
        <v/>
      </c>
      <c r="U491" s="373" t="str" cm="1">
        <f t="array" ref="U491" xml:space="preserve"> IFERROR( INDEX(聲調對照表, $T491, $E491), "" )</f>
        <v/>
      </c>
      <c r="W491" s="380" t="str" cm="1">
        <f t="array" ref="W491" xml:space="preserve"> IFERROR( IF( INDEX(聲母資料表, $M491, W$5)=0, "", INDEX(聲母資料表, $M491, W$5) ), "")</f>
        <v/>
      </c>
      <c r="X491" s="380" t="str" cm="1">
        <f t="array" ref="X491" xml:space="preserve"> IFERROR( INDEX(韻母資料表, $N491, X$5), "" )</f>
        <v/>
      </c>
      <c r="Y491" s="380" t="str" cm="1">
        <f t="array" ref="Y491" xml:space="preserve"> IFERROR( IF($E491="", "", INDEX(方音聲調符號表, 1, $E491) ), "" )</f>
        <v/>
      </c>
      <c r="AA491" s="380" t="str" cm="1">
        <f t="array" ref="AA491" xml:space="preserve"> IFERROR( IF( INDEX(聲母資料表, $M491, AA$5)=0, "", INDEX(聲母資料表, $M491, AA$5) ), "")</f>
        <v/>
      </c>
      <c r="AB491" s="380" t="str" cm="1">
        <f t="array" ref="AB491" xml:space="preserve"> IFERROR( INDEX(韻母資料表, $N491, AB$5), "" )</f>
        <v/>
      </c>
      <c r="AC491" s="380" t="str">
        <f t="shared" si="109"/>
        <v/>
      </c>
      <c r="AE491" s="380" t="str" cm="1">
        <f t="array" ref="AE491" xml:space="preserve"> IFERROR( IF( INDEX(聲母資料表, $M491, AE$5)=0, "", INDEX(聲母資料表, $M491, AE$5) ), "")</f>
        <v/>
      </c>
      <c r="AF491" s="380" t="str" cm="1">
        <f t="array" ref="AF491" xml:space="preserve"> IFERROR( INDEX(韻母資料表, $N491, AF$5), "" )</f>
        <v/>
      </c>
      <c r="AG491" s="380" t="str">
        <f t="shared" si="110"/>
        <v/>
      </c>
      <c r="AI491" s="380" t="str" cm="1">
        <f t="array" ref="AI491" xml:space="preserve"> IFERROR( IF( INDEX(聲母資料表, $M491, AI$5)=0, "", INDEX(聲母資料表, $M491, AI$5) ), "")</f>
        <v/>
      </c>
      <c r="AJ491" s="380" t="str" cm="1">
        <f t="array" ref="AJ491" xml:space="preserve"> IFERROR( INDEX(韻母資料表, $N491, AJ$5), "" )</f>
        <v/>
      </c>
      <c r="AK491" s="373" t="str" cm="1">
        <f t="array" ref="AK491" xml:space="preserve"> IFERROR( INDEX(閩拚聲調符號表, $T491, $E491), "" )</f>
        <v/>
      </c>
      <c r="AL491" s="380" t="str">
        <f t="shared" si="111"/>
        <v/>
      </c>
    </row>
    <row r="492" spans="1:38">
      <c r="A492" s="333">
        <f t="shared" si="98"/>
        <v>485</v>
      </c>
      <c r="B492" s="334"/>
      <c r="C492" s="335"/>
      <c r="D492" s="335"/>
      <c r="E492" s="336"/>
      <c r="F492" s="400" t="str" cm="1">
        <f t="array" aca="1" ref="F492" ca="1" xml:space="preserve"> IF($D492="", "", $B492 &amp; " (" &amp; INDIRECT(ADDRESS( ROW(), COLUMN() + F$5 )) &amp; ") " )</f>
        <v/>
      </c>
      <c r="G492" s="337" t="str">
        <f t="shared" si="103"/>
        <v/>
      </c>
      <c r="H492" s="394" t="str">
        <f t="shared" si="104"/>
        <v/>
      </c>
      <c r="I492" s="396" t="str">
        <f t="shared" si="105"/>
        <v/>
      </c>
      <c r="J492" s="381" t="str">
        <f t="shared" si="106"/>
        <v/>
      </c>
      <c r="K492" s="338" t="str">
        <f t="shared" si="107"/>
        <v/>
      </c>
      <c r="L492" s="349"/>
      <c r="M492" s="350" t="str">
        <f t="shared" si="99"/>
        <v/>
      </c>
      <c r="N492" s="350" t="str">
        <f t="shared" si="100"/>
        <v/>
      </c>
      <c r="O492" s="351" t="str" cm="1">
        <f t="array" ref="O492" xml:space="preserve"> IFERROR( INDEX(聲母資料表, $M492, O$5), "")</f>
        <v/>
      </c>
      <c r="P492" s="351" t="str" cm="1">
        <f t="array" ref="P492" xml:space="preserve"> IFERROR( INDEX(韻母資料表, $N492, P$5), "")</f>
        <v/>
      </c>
      <c r="Q492" s="352" t="str">
        <f t="shared" si="101"/>
        <v/>
      </c>
      <c r="R492" s="395" t="str">
        <f t="shared" si="108"/>
        <v/>
      </c>
      <c r="S492" s="351" t="str" cm="1">
        <f t="array" ref="S492" xml:space="preserve"> IFERROR( INDEX(調符字母, Q492, 1), "")</f>
        <v/>
      </c>
      <c r="T492" s="352" t="str">
        <f t="shared" si="102"/>
        <v/>
      </c>
      <c r="U492" s="373" t="str" cm="1">
        <f t="array" ref="U492" xml:space="preserve"> IFERROR( INDEX(聲調對照表, $T492, $E492), "" )</f>
        <v/>
      </c>
      <c r="W492" s="380" t="str" cm="1">
        <f t="array" ref="W492" xml:space="preserve"> IFERROR( IF( INDEX(聲母資料表, $M492, W$5)=0, "", INDEX(聲母資料表, $M492, W$5) ), "")</f>
        <v/>
      </c>
      <c r="X492" s="380" t="str" cm="1">
        <f t="array" ref="X492" xml:space="preserve"> IFERROR( INDEX(韻母資料表, $N492, X$5), "" )</f>
        <v/>
      </c>
      <c r="Y492" s="380" t="str" cm="1">
        <f t="array" ref="Y492" xml:space="preserve"> IFERROR( IF($E492="", "", INDEX(方音聲調符號表, 1, $E492) ), "" )</f>
        <v/>
      </c>
      <c r="AA492" s="380" t="str" cm="1">
        <f t="array" ref="AA492" xml:space="preserve"> IFERROR( IF( INDEX(聲母資料表, $M492, AA$5)=0, "", INDEX(聲母資料表, $M492, AA$5) ), "")</f>
        <v/>
      </c>
      <c r="AB492" s="380" t="str" cm="1">
        <f t="array" ref="AB492" xml:space="preserve"> IFERROR( INDEX(韻母資料表, $N492, AB$5), "" )</f>
        <v/>
      </c>
      <c r="AC492" s="380" t="str">
        <f t="shared" si="109"/>
        <v/>
      </c>
      <c r="AE492" s="380" t="str" cm="1">
        <f t="array" ref="AE492" xml:space="preserve"> IFERROR( IF( INDEX(聲母資料表, $M492, AE$5)=0, "", INDEX(聲母資料表, $M492, AE$5) ), "")</f>
        <v/>
      </c>
      <c r="AF492" s="380" t="str" cm="1">
        <f t="array" ref="AF492" xml:space="preserve"> IFERROR( INDEX(韻母資料表, $N492, AF$5), "" )</f>
        <v/>
      </c>
      <c r="AG492" s="380" t="str">
        <f t="shared" si="110"/>
        <v/>
      </c>
      <c r="AI492" s="380" t="str" cm="1">
        <f t="array" ref="AI492" xml:space="preserve"> IFERROR( IF( INDEX(聲母資料表, $M492, AI$5)=0, "", INDEX(聲母資料表, $M492, AI$5) ), "")</f>
        <v/>
      </c>
      <c r="AJ492" s="380" t="str" cm="1">
        <f t="array" ref="AJ492" xml:space="preserve"> IFERROR( INDEX(韻母資料表, $N492, AJ$5), "" )</f>
        <v/>
      </c>
      <c r="AK492" s="373" t="str" cm="1">
        <f t="array" ref="AK492" xml:space="preserve"> IFERROR( INDEX(閩拚聲調符號表, $T492, $E492), "" )</f>
        <v/>
      </c>
      <c r="AL492" s="380" t="str">
        <f t="shared" si="111"/>
        <v/>
      </c>
    </row>
    <row r="493" spans="1:38">
      <c r="A493" s="333">
        <f t="shared" si="98"/>
        <v>486</v>
      </c>
      <c r="B493" s="334"/>
      <c r="C493" s="335"/>
      <c r="D493" s="335"/>
      <c r="E493" s="336"/>
      <c r="F493" s="400" t="str" cm="1">
        <f t="array" aca="1" ref="F493" ca="1" xml:space="preserve"> IF($D493="", "", $B493 &amp; " (" &amp; INDIRECT(ADDRESS( ROW(), COLUMN() + F$5 )) &amp; ") " )</f>
        <v/>
      </c>
      <c r="G493" s="337" t="str">
        <f t="shared" si="103"/>
        <v/>
      </c>
      <c r="H493" s="394" t="str">
        <f t="shared" si="104"/>
        <v/>
      </c>
      <c r="I493" s="396" t="str">
        <f t="shared" si="105"/>
        <v/>
      </c>
      <c r="J493" s="381" t="str">
        <f t="shared" si="106"/>
        <v/>
      </c>
      <c r="K493" s="338" t="str">
        <f t="shared" si="107"/>
        <v/>
      </c>
      <c r="L493" s="349"/>
      <c r="M493" s="350" t="str">
        <f t="shared" si="99"/>
        <v/>
      </c>
      <c r="N493" s="350" t="str">
        <f t="shared" si="100"/>
        <v/>
      </c>
      <c r="O493" s="351" t="str" cm="1">
        <f t="array" ref="O493" xml:space="preserve"> IFERROR( INDEX(聲母資料表, $M493, O$5), "")</f>
        <v/>
      </c>
      <c r="P493" s="351" t="str" cm="1">
        <f t="array" ref="P493" xml:space="preserve"> IFERROR( INDEX(韻母資料表, $N493, P$5), "")</f>
        <v/>
      </c>
      <c r="Q493" s="352" t="str">
        <f t="shared" si="101"/>
        <v/>
      </c>
      <c r="R493" s="395" t="str">
        <f t="shared" si="108"/>
        <v/>
      </c>
      <c r="S493" s="351" t="str" cm="1">
        <f t="array" ref="S493" xml:space="preserve"> IFERROR( INDEX(調符字母, Q493, 1), "")</f>
        <v/>
      </c>
      <c r="T493" s="352" t="str">
        <f t="shared" si="102"/>
        <v/>
      </c>
      <c r="U493" s="373" t="str" cm="1">
        <f t="array" ref="U493" xml:space="preserve"> IFERROR( INDEX(聲調對照表, $T493, $E493), "" )</f>
        <v/>
      </c>
      <c r="W493" s="380" t="str" cm="1">
        <f t="array" ref="W493" xml:space="preserve"> IFERROR( IF( INDEX(聲母資料表, $M493, W$5)=0, "", INDEX(聲母資料表, $M493, W$5) ), "")</f>
        <v/>
      </c>
      <c r="X493" s="380" t="str" cm="1">
        <f t="array" ref="X493" xml:space="preserve"> IFERROR( INDEX(韻母資料表, $N493, X$5), "" )</f>
        <v/>
      </c>
      <c r="Y493" s="380" t="str" cm="1">
        <f t="array" ref="Y493" xml:space="preserve"> IFERROR( IF($E493="", "", INDEX(方音聲調符號表, 1, $E493) ), "" )</f>
        <v/>
      </c>
      <c r="AA493" s="380" t="str" cm="1">
        <f t="array" ref="AA493" xml:space="preserve"> IFERROR( IF( INDEX(聲母資料表, $M493, AA$5)=0, "", INDEX(聲母資料表, $M493, AA$5) ), "")</f>
        <v/>
      </c>
      <c r="AB493" s="380" t="str" cm="1">
        <f t="array" ref="AB493" xml:space="preserve"> IFERROR( INDEX(韻母資料表, $N493, AB$5), "" )</f>
        <v/>
      </c>
      <c r="AC493" s="380" t="str">
        <f t="shared" si="109"/>
        <v/>
      </c>
      <c r="AE493" s="380" t="str" cm="1">
        <f t="array" ref="AE493" xml:space="preserve"> IFERROR( IF( INDEX(聲母資料表, $M493, AE$5)=0, "", INDEX(聲母資料表, $M493, AE$5) ), "")</f>
        <v/>
      </c>
      <c r="AF493" s="380" t="str" cm="1">
        <f t="array" ref="AF493" xml:space="preserve"> IFERROR( INDEX(韻母資料表, $N493, AF$5), "" )</f>
        <v/>
      </c>
      <c r="AG493" s="380" t="str">
        <f t="shared" si="110"/>
        <v/>
      </c>
      <c r="AI493" s="380" t="str" cm="1">
        <f t="array" ref="AI493" xml:space="preserve"> IFERROR( IF( INDEX(聲母資料表, $M493, AI$5)=0, "", INDEX(聲母資料表, $M493, AI$5) ), "")</f>
        <v/>
      </c>
      <c r="AJ493" s="380" t="str" cm="1">
        <f t="array" ref="AJ493" xml:space="preserve"> IFERROR( INDEX(韻母資料表, $N493, AJ$5), "" )</f>
        <v/>
      </c>
      <c r="AK493" s="373" t="str" cm="1">
        <f t="array" ref="AK493" xml:space="preserve"> IFERROR( INDEX(閩拚聲調符號表, $T493, $E493), "" )</f>
        <v/>
      </c>
      <c r="AL493" s="380" t="str">
        <f t="shared" si="111"/>
        <v/>
      </c>
    </row>
    <row r="494" spans="1:38">
      <c r="A494" s="333">
        <f t="shared" si="98"/>
        <v>487</v>
      </c>
      <c r="B494" s="334"/>
      <c r="C494" s="335"/>
      <c r="D494" s="335"/>
      <c r="E494" s="336"/>
      <c r="F494" s="400" t="str" cm="1">
        <f t="array" aca="1" ref="F494" ca="1" xml:space="preserve"> IF($D494="", "", $B494 &amp; " (" &amp; INDIRECT(ADDRESS( ROW(), COLUMN() + F$5 )) &amp; ") " )</f>
        <v/>
      </c>
      <c r="G494" s="337" t="str">
        <f t="shared" si="103"/>
        <v/>
      </c>
      <c r="H494" s="394" t="str">
        <f t="shared" si="104"/>
        <v/>
      </c>
      <c r="I494" s="396" t="str">
        <f t="shared" si="105"/>
        <v/>
      </c>
      <c r="J494" s="381" t="str">
        <f t="shared" si="106"/>
        <v/>
      </c>
      <c r="K494" s="338" t="str">
        <f t="shared" si="107"/>
        <v/>
      </c>
      <c r="L494" s="349"/>
      <c r="M494" s="350" t="str">
        <f t="shared" si="99"/>
        <v/>
      </c>
      <c r="N494" s="350" t="str">
        <f t="shared" si="100"/>
        <v/>
      </c>
      <c r="O494" s="351" t="str" cm="1">
        <f t="array" ref="O494" xml:space="preserve"> IFERROR( INDEX(聲母資料表, $M494, O$5), "")</f>
        <v/>
      </c>
      <c r="P494" s="351" t="str" cm="1">
        <f t="array" ref="P494" xml:space="preserve"> IFERROR( INDEX(韻母資料表, $N494, P$5), "")</f>
        <v/>
      </c>
      <c r="Q494" s="352" t="str">
        <f t="shared" si="101"/>
        <v/>
      </c>
      <c r="R494" s="395" t="str">
        <f t="shared" si="108"/>
        <v/>
      </c>
      <c r="S494" s="351" t="str" cm="1">
        <f t="array" ref="S494" xml:space="preserve"> IFERROR( INDEX(調符字母, Q494, 1), "")</f>
        <v/>
      </c>
      <c r="T494" s="352" t="str">
        <f t="shared" si="102"/>
        <v/>
      </c>
      <c r="U494" s="373" t="str" cm="1">
        <f t="array" ref="U494" xml:space="preserve"> IFERROR( INDEX(聲調對照表, $T494, $E494), "" )</f>
        <v/>
      </c>
      <c r="W494" s="380" t="str" cm="1">
        <f t="array" ref="W494" xml:space="preserve"> IFERROR( IF( INDEX(聲母資料表, $M494, W$5)=0, "", INDEX(聲母資料表, $M494, W$5) ), "")</f>
        <v/>
      </c>
      <c r="X494" s="380" t="str" cm="1">
        <f t="array" ref="X494" xml:space="preserve"> IFERROR( INDEX(韻母資料表, $N494, X$5), "" )</f>
        <v/>
      </c>
      <c r="Y494" s="380" t="str" cm="1">
        <f t="array" ref="Y494" xml:space="preserve"> IFERROR( IF($E494="", "", INDEX(方音聲調符號表, 1, $E494) ), "" )</f>
        <v/>
      </c>
      <c r="AA494" s="380" t="str" cm="1">
        <f t="array" ref="AA494" xml:space="preserve"> IFERROR( IF( INDEX(聲母資料表, $M494, AA$5)=0, "", INDEX(聲母資料表, $M494, AA$5) ), "")</f>
        <v/>
      </c>
      <c r="AB494" s="380" t="str" cm="1">
        <f t="array" ref="AB494" xml:space="preserve"> IFERROR( INDEX(韻母資料表, $N494, AB$5), "" )</f>
        <v/>
      </c>
      <c r="AC494" s="380" t="str">
        <f t="shared" si="109"/>
        <v/>
      </c>
      <c r="AE494" s="380" t="str" cm="1">
        <f t="array" ref="AE494" xml:space="preserve"> IFERROR( IF( INDEX(聲母資料表, $M494, AE$5)=0, "", INDEX(聲母資料表, $M494, AE$5) ), "")</f>
        <v/>
      </c>
      <c r="AF494" s="380" t="str" cm="1">
        <f t="array" ref="AF494" xml:space="preserve"> IFERROR( INDEX(韻母資料表, $N494, AF$5), "" )</f>
        <v/>
      </c>
      <c r="AG494" s="380" t="str">
        <f t="shared" si="110"/>
        <v/>
      </c>
      <c r="AI494" s="380" t="str" cm="1">
        <f t="array" ref="AI494" xml:space="preserve"> IFERROR( IF( INDEX(聲母資料表, $M494, AI$5)=0, "", INDEX(聲母資料表, $M494, AI$5) ), "")</f>
        <v/>
      </c>
      <c r="AJ494" s="380" t="str" cm="1">
        <f t="array" ref="AJ494" xml:space="preserve"> IFERROR( INDEX(韻母資料表, $N494, AJ$5), "" )</f>
        <v/>
      </c>
      <c r="AK494" s="373" t="str" cm="1">
        <f t="array" ref="AK494" xml:space="preserve"> IFERROR( INDEX(閩拚聲調符號表, $T494, $E494), "" )</f>
        <v/>
      </c>
      <c r="AL494" s="380" t="str">
        <f t="shared" si="111"/>
        <v/>
      </c>
    </row>
    <row r="495" spans="1:38">
      <c r="A495" s="333">
        <f t="shared" si="98"/>
        <v>488</v>
      </c>
      <c r="B495" s="334"/>
      <c r="C495" s="335"/>
      <c r="D495" s="335"/>
      <c r="E495" s="336"/>
      <c r="F495" s="400" t="str" cm="1">
        <f t="array" aca="1" ref="F495" ca="1" xml:space="preserve"> IF($D495="", "", $B495 &amp; " (" &amp; INDIRECT(ADDRESS( ROW(), COLUMN() + F$5 )) &amp; ") " )</f>
        <v/>
      </c>
      <c r="G495" s="337" t="str">
        <f t="shared" si="103"/>
        <v/>
      </c>
      <c r="H495" s="394" t="str">
        <f t="shared" si="104"/>
        <v/>
      </c>
      <c r="I495" s="396" t="str">
        <f t="shared" si="105"/>
        <v/>
      </c>
      <c r="J495" s="381" t="str">
        <f t="shared" si="106"/>
        <v/>
      </c>
      <c r="K495" s="338" t="str">
        <f t="shared" si="107"/>
        <v/>
      </c>
      <c r="L495" s="349"/>
      <c r="M495" s="350" t="str">
        <f t="shared" si="99"/>
        <v/>
      </c>
      <c r="N495" s="350" t="str">
        <f t="shared" si="100"/>
        <v/>
      </c>
      <c r="O495" s="351" t="str" cm="1">
        <f t="array" ref="O495" xml:space="preserve"> IFERROR( INDEX(聲母資料表, $M495, O$5), "")</f>
        <v/>
      </c>
      <c r="P495" s="351" t="str" cm="1">
        <f t="array" ref="P495" xml:space="preserve"> IFERROR( INDEX(韻母資料表, $N495, P$5), "")</f>
        <v/>
      </c>
      <c r="Q495" s="352" t="str">
        <f t="shared" si="101"/>
        <v/>
      </c>
      <c r="R495" s="395" t="str">
        <f t="shared" si="108"/>
        <v/>
      </c>
      <c r="S495" s="351" t="str" cm="1">
        <f t="array" ref="S495" xml:space="preserve"> IFERROR( INDEX(調符字母, Q495, 1), "")</f>
        <v/>
      </c>
      <c r="T495" s="352" t="str">
        <f t="shared" si="102"/>
        <v/>
      </c>
      <c r="U495" s="373" t="str" cm="1">
        <f t="array" ref="U495" xml:space="preserve"> IFERROR( INDEX(聲調對照表, $T495, $E495), "" )</f>
        <v/>
      </c>
      <c r="W495" s="380" t="str" cm="1">
        <f t="array" ref="W495" xml:space="preserve"> IFERROR( IF( INDEX(聲母資料表, $M495, W$5)=0, "", INDEX(聲母資料表, $M495, W$5) ), "")</f>
        <v/>
      </c>
      <c r="X495" s="380" t="str" cm="1">
        <f t="array" ref="X495" xml:space="preserve"> IFERROR( INDEX(韻母資料表, $N495, X$5), "" )</f>
        <v/>
      </c>
      <c r="Y495" s="380" t="str" cm="1">
        <f t="array" ref="Y495" xml:space="preserve"> IFERROR( IF($E495="", "", INDEX(方音聲調符號表, 1, $E495) ), "" )</f>
        <v/>
      </c>
      <c r="AA495" s="380" t="str" cm="1">
        <f t="array" ref="AA495" xml:space="preserve"> IFERROR( IF( INDEX(聲母資料表, $M495, AA$5)=0, "", INDEX(聲母資料表, $M495, AA$5) ), "")</f>
        <v/>
      </c>
      <c r="AB495" s="380" t="str" cm="1">
        <f t="array" ref="AB495" xml:space="preserve"> IFERROR( INDEX(韻母資料表, $N495, AB$5), "" )</f>
        <v/>
      </c>
      <c r="AC495" s="380" t="str">
        <f t="shared" si="109"/>
        <v/>
      </c>
      <c r="AE495" s="380" t="str" cm="1">
        <f t="array" ref="AE495" xml:space="preserve"> IFERROR( IF( INDEX(聲母資料表, $M495, AE$5)=0, "", INDEX(聲母資料表, $M495, AE$5) ), "")</f>
        <v/>
      </c>
      <c r="AF495" s="380" t="str" cm="1">
        <f t="array" ref="AF495" xml:space="preserve"> IFERROR( INDEX(韻母資料表, $N495, AF$5), "" )</f>
        <v/>
      </c>
      <c r="AG495" s="380" t="str">
        <f t="shared" si="110"/>
        <v/>
      </c>
      <c r="AI495" s="380" t="str" cm="1">
        <f t="array" ref="AI495" xml:space="preserve"> IFERROR( IF( INDEX(聲母資料表, $M495, AI$5)=0, "", INDEX(聲母資料表, $M495, AI$5) ), "")</f>
        <v/>
      </c>
      <c r="AJ495" s="380" t="str" cm="1">
        <f t="array" ref="AJ495" xml:space="preserve"> IFERROR( INDEX(韻母資料表, $N495, AJ$5), "" )</f>
        <v/>
      </c>
      <c r="AK495" s="373" t="str" cm="1">
        <f t="array" ref="AK495" xml:space="preserve"> IFERROR( INDEX(閩拚聲調符號表, $T495, $E495), "" )</f>
        <v/>
      </c>
      <c r="AL495" s="380" t="str">
        <f t="shared" si="111"/>
        <v/>
      </c>
    </row>
    <row r="496" spans="1:38">
      <c r="A496" s="333">
        <f t="shared" si="98"/>
        <v>489</v>
      </c>
      <c r="B496" s="334"/>
      <c r="C496" s="335"/>
      <c r="D496" s="335"/>
      <c r="E496" s="336"/>
      <c r="F496" s="400" t="str" cm="1">
        <f t="array" aca="1" ref="F496" ca="1" xml:space="preserve"> IF($D496="", "", $B496 &amp; " (" &amp; INDIRECT(ADDRESS( ROW(), COLUMN() + F$5 )) &amp; ") " )</f>
        <v/>
      </c>
      <c r="G496" s="337" t="str">
        <f t="shared" si="103"/>
        <v/>
      </c>
      <c r="H496" s="394" t="str">
        <f t="shared" si="104"/>
        <v/>
      </c>
      <c r="I496" s="396" t="str">
        <f t="shared" si="105"/>
        <v/>
      </c>
      <c r="J496" s="381" t="str">
        <f t="shared" si="106"/>
        <v/>
      </c>
      <c r="K496" s="338" t="str">
        <f t="shared" si="107"/>
        <v/>
      </c>
      <c r="L496" s="349"/>
      <c r="M496" s="350" t="str">
        <f t="shared" si="99"/>
        <v/>
      </c>
      <c r="N496" s="350" t="str">
        <f t="shared" si="100"/>
        <v/>
      </c>
      <c r="O496" s="351" t="str" cm="1">
        <f t="array" ref="O496" xml:space="preserve"> IFERROR( INDEX(聲母資料表, $M496, O$5), "")</f>
        <v/>
      </c>
      <c r="P496" s="351" t="str" cm="1">
        <f t="array" ref="P496" xml:space="preserve"> IFERROR( INDEX(韻母資料表, $N496, P$5), "")</f>
        <v/>
      </c>
      <c r="Q496" s="352" t="str">
        <f t="shared" si="101"/>
        <v/>
      </c>
      <c r="R496" s="395" t="str">
        <f t="shared" si="108"/>
        <v/>
      </c>
      <c r="S496" s="351" t="str" cm="1">
        <f t="array" ref="S496" xml:space="preserve"> IFERROR( INDEX(調符字母, Q496, 1), "")</f>
        <v/>
      </c>
      <c r="T496" s="352" t="str">
        <f t="shared" si="102"/>
        <v/>
      </c>
      <c r="U496" s="373" t="str" cm="1">
        <f t="array" ref="U496" xml:space="preserve"> IFERROR( INDEX(聲調對照表, $T496, $E496), "" )</f>
        <v/>
      </c>
      <c r="W496" s="380" t="str" cm="1">
        <f t="array" ref="W496" xml:space="preserve"> IFERROR( IF( INDEX(聲母資料表, $M496, W$5)=0, "", INDEX(聲母資料表, $M496, W$5) ), "")</f>
        <v/>
      </c>
      <c r="X496" s="380" t="str" cm="1">
        <f t="array" ref="X496" xml:space="preserve"> IFERROR( INDEX(韻母資料表, $N496, X$5), "" )</f>
        <v/>
      </c>
      <c r="Y496" s="380" t="str" cm="1">
        <f t="array" ref="Y496" xml:space="preserve"> IFERROR( IF($E496="", "", INDEX(方音聲調符號表, 1, $E496) ), "" )</f>
        <v/>
      </c>
      <c r="AA496" s="380" t="str" cm="1">
        <f t="array" ref="AA496" xml:space="preserve"> IFERROR( IF( INDEX(聲母資料表, $M496, AA$5)=0, "", INDEX(聲母資料表, $M496, AA$5) ), "")</f>
        <v/>
      </c>
      <c r="AB496" s="380" t="str" cm="1">
        <f t="array" ref="AB496" xml:space="preserve"> IFERROR( INDEX(韻母資料表, $N496, AB$5), "" )</f>
        <v/>
      </c>
      <c r="AC496" s="380" t="str">
        <f t="shared" si="109"/>
        <v/>
      </c>
      <c r="AE496" s="380" t="str" cm="1">
        <f t="array" ref="AE496" xml:space="preserve"> IFERROR( IF( INDEX(聲母資料表, $M496, AE$5)=0, "", INDEX(聲母資料表, $M496, AE$5) ), "")</f>
        <v/>
      </c>
      <c r="AF496" s="380" t="str" cm="1">
        <f t="array" ref="AF496" xml:space="preserve"> IFERROR( INDEX(韻母資料表, $N496, AF$5), "" )</f>
        <v/>
      </c>
      <c r="AG496" s="380" t="str">
        <f t="shared" si="110"/>
        <v/>
      </c>
      <c r="AI496" s="380" t="str" cm="1">
        <f t="array" ref="AI496" xml:space="preserve"> IFERROR( IF( INDEX(聲母資料表, $M496, AI$5)=0, "", INDEX(聲母資料表, $M496, AI$5) ), "")</f>
        <v/>
      </c>
      <c r="AJ496" s="380" t="str" cm="1">
        <f t="array" ref="AJ496" xml:space="preserve"> IFERROR( INDEX(韻母資料表, $N496, AJ$5), "" )</f>
        <v/>
      </c>
      <c r="AK496" s="373" t="str" cm="1">
        <f t="array" ref="AK496" xml:space="preserve"> IFERROR( INDEX(閩拚聲調符號表, $T496, $E496), "" )</f>
        <v/>
      </c>
      <c r="AL496" s="380" t="str">
        <f t="shared" si="111"/>
        <v/>
      </c>
    </row>
    <row r="497" spans="1:38">
      <c r="A497" s="333">
        <f t="shared" si="98"/>
        <v>490</v>
      </c>
      <c r="B497" s="334"/>
      <c r="C497" s="335"/>
      <c r="D497" s="335"/>
      <c r="E497" s="336"/>
      <c r="F497" s="400" t="str" cm="1">
        <f t="array" aca="1" ref="F497" ca="1" xml:space="preserve"> IF($D497="", "", $B497 &amp; " (" &amp; INDIRECT(ADDRESS( ROW(), COLUMN() + F$5 )) &amp; ") " )</f>
        <v/>
      </c>
      <c r="G497" s="337" t="str">
        <f t="shared" si="103"/>
        <v/>
      </c>
      <c r="H497" s="394" t="str">
        <f t="shared" si="104"/>
        <v/>
      </c>
      <c r="I497" s="396" t="str">
        <f t="shared" si="105"/>
        <v/>
      </c>
      <c r="J497" s="381" t="str">
        <f t="shared" si="106"/>
        <v/>
      </c>
      <c r="K497" s="338" t="str">
        <f t="shared" si="107"/>
        <v/>
      </c>
      <c r="L497" s="349"/>
      <c r="M497" s="350" t="str">
        <f t="shared" si="99"/>
        <v/>
      </c>
      <c r="N497" s="350" t="str">
        <f t="shared" si="100"/>
        <v/>
      </c>
      <c r="O497" s="351" t="str" cm="1">
        <f t="array" ref="O497" xml:space="preserve"> IFERROR( INDEX(聲母資料表, $M497, O$5), "")</f>
        <v/>
      </c>
      <c r="P497" s="351" t="str" cm="1">
        <f t="array" ref="P497" xml:space="preserve"> IFERROR( INDEX(韻母資料表, $N497, P$5), "")</f>
        <v/>
      </c>
      <c r="Q497" s="352" t="str">
        <f t="shared" si="101"/>
        <v/>
      </c>
      <c r="R497" s="395" t="str">
        <f t="shared" si="108"/>
        <v/>
      </c>
      <c r="S497" s="351" t="str" cm="1">
        <f t="array" ref="S497" xml:space="preserve"> IFERROR( INDEX(調符字母, Q497, 1), "")</f>
        <v/>
      </c>
      <c r="T497" s="352" t="str">
        <f t="shared" si="102"/>
        <v/>
      </c>
      <c r="U497" s="373" t="str" cm="1">
        <f t="array" ref="U497" xml:space="preserve"> IFERROR( INDEX(聲調對照表, $T497, $E497), "" )</f>
        <v/>
      </c>
      <c r="W497" s="380" t="str" cm="1">
        <f t="array" ref="W497" xml:space="preserve"> IFERROR( IF( INDEX(聲母資料表, $M497, W$5)=0, "", INDEX(聲母資料表, $M497, W$5) ), "")</f>
        <v/>
      </c>
      <c r="X497" s="380" t="str" cm="1">
        <f t="array" ref="X497" xml:space="preserve"> IFERROR( INDEX(韻母資料表, $N497, X$5), "" )</f>
        <v/>
      </c>
      <c r="Y497" s="380" t="str" cm="1">
        <f t="array" ref="Y497" xml:space="preserve"> IFERROR( IF($E497="", "", INDEX(方音聲調符號表, 1, $E497) ), "" )</f>
        <v/>
      </c>
      <c r="AA497" s="380" t="str" cm="1">
        <f t="array" ref="AA497" xml:space="preserve"> IFERROR( IF( INDEX(聲母資料表, $M497, AA$5)=0, "", INDEX(聲母資料表, $M497, AA$5) ), "")</f>
        <v/>
      </c>
      <c r="AB497" s="380" t="str" cm="1">
        <f t="array" ref="AB497" xml:space="preserve"> IFERROR( INDEX(韻母資料表, $N497, AB$5), "" )</f>
        <v/>
      </c>
      <c r="AC497" s="380" t="str">
        <f t="shared" si="109"/>
        <v/>
      </c>
      <c r="AE497" s="380" t="str" cm="1">
        <f t="array" ref="AE497" xml:space="preserve"> IFERROR( IF( INDEX(聲母資料表, $M497, AE$5)=0, "", INDEX(聲母資料表, $M497, AE$5) ), "")</f>
        <v/>
      </c>
      <c r="AF497" s="380" t="str" cm="1">
        <f t="array" ref="AF497" xml:space="preserve"> IFERROR( INDEX(韻母資料表, $N497, AF$5), "" )</f>
        <v/>
      </c>
      <c r="AG497" s="380" t="str">
        <f t="shared" si="110"/>
        <v/>
      </c>
      <c r="AI497" s="380" t="str" cm="1">
        <f t="array" ref="AI497" xml:space="preserve"> IFERROR( IF( INDEX(聲母資料表, $M497, AI$5)=0, "", INDEX(聲母資料表, $M497, AI$5) ), "")</f>
        <v/>
      </c>
      <c r="AJ497" s="380" t="str" cm="1">
        <f t="array" ref="AJ497" xml:space="preserve"> IFERROR( INDEX(韻母資料表, $N497, AJ$5), "" )</f>
        <v/>
      </c>
      <c r="AK497" s="373" t="str" cm="1">
        <f t="array" ref="AK497" xml:space="preserve"> IFERROR( INDEX(閩拚聲調符號表, $T497, $E497), "" )</f>
        <v/>
      </c>
      <c r="AL497" s="380" t="str">
        <f t="shared" si="111"/>
        <v/>
      </c>
    </row>
    <row r="498" spans="1:38">
      <c r="A498" s="333">
        <f t="shared" si="98"/>
        <v>491</v>
      </c>
      <c r="B498" s="334"/>
      <c r="C498" s="335"/>
      <c r="D498" s="335"/>
      <c r="E498" s="336"/>
      <c r="F498" s="400" t="str" cm="1">
        <f t="array" aca="1" ref="F498" ca="1" xml:space="preserve"> IF($D498="", "", $B498 &amp; " (" &amp; INDIRECT(ADDRESS( ROW(), COLUMN() + F$5 )) &amp; ") " )</f>
        <v/>
      </c>
      <c r="G498" s="337" t="str">
        <f t="shared" si="103"/>
        <v/>
      </c>
      <c r="H498" s="394" t="str">
        <f t="shared" si="104"/>
        <v/>
      </c>
      <c r="I498" s="396" t="str">
        <f t="shared" si="105"/>
        <v/>
      </c>
      <c r="J498" s="381" t="str">
        <f t="shared" si="106"/>
        <v/>
      </c>
      <c r="K498" s="338" t="str">
        <f t="shared" si="107"/>
        <v/>
      </c>
      <c r="L498" s="349"/>
      <c r="M498" s="350" t="str">
        <f t="shared" si="99"/>
        <v/>
      </c>
      <c r="N498" s="350" t="str">
        <f t="shared" si="100"/>
        <v/>
      </c>
      <c r="O498" s="351" t="str" cm="1">
        <f t="array" ref="O498" xml:space="preserve"> IFERROR( INDEX(聲母資料表, $M498, O$5), "")</f>
        <v/>
      </c>
      <c r="P498" s="351" t="str" cm="1">
        <f t="array" ref="P498" xml:space="preserve"> IFERROR( INDEX(韻母資料表, $N498, P$5), "")</f>
        <v/>
      </c>
      <c r="Q498" s="352" t="str">
        <f t="shared" si="101"/>
        <v/>
      </c>
      <c r="R498" s="395" t="str">
        <f t="shared" si="108"/>
        <v/>
      </c>
      <c r="S498" s="351" t="str" cm="1">
        <f t="array" ref="S498" xml:space="preserve"> IFERROR( INDEX(調符字母, Q498, 1), "")</f>
        <v/>
      </c>
      <c r="T498" s="352" t="str">
        <f t="shared" si="102"/>
        <v/>
      </c>
      <c r="U498" s="373" t="str" cm="1">
        <f t="array" ref="U498" xml:space="preserve"> IFERROR( INDEX(聲調對照表, $T498, $E498), "" )</f>
        <v/>
      </c>
      <c r="W498" s="380" t="str" cm="1">
        <f t="array" ref="W498" xml:space="preserve"> IFERROR( IF( INDEX(聲母資料表, $M498, W$5)=0, "", INDEX(聲母資料表, $M498, W$5) ), "")</f>
        <v/>
      </c>
      <c r="X498" s="380" t="str" cm="1">
        <f t="array" ref="X498" xml:space="preserve"> IFERROR( INDEX(韻母資料表, $N498, X$5), "" )</f>
        <v/>
      </c>
      <c r="Y498" s="380" t="str" cm="1">
        <f t="array" ref="Y498" xml:space="preserve"> IFERROR( IF($E498="", "", INDEX(方音聲調符號表, 1, $E498) ), "" )</f>
        <v/>
      </c>
      <c r="AA498" s="380" t="str" cm="1">
        <f t="array" ref="AA498" xml:space="preserve"> IFERROR( IF( INDEX(聲母資料表, $M498, AA$5)=0, "", INDEX(聲母資料表, $M498, AA$5) ), "")</f>
        <v/>
      </c>
      <c r="AB498" s="380" t="str" cm="1">
        <f t="array" ref="AB498" xml:space="preserve"> IFERROR( INDEX(韻母資料表, $N498, AB$5), "" )</f>
        <v/>
      </c>
      <c r="AC498" s="380" t="str">
        <f t="shared" si="109"/>
        <v/>
      </c>
      <c r="AE498" s="380" t="str" cm="1">
        <f t="array" ref="AE498" xml:space="preserve"> IFERROR( IF( INDEX(聲母資料表, $M498, AE$5)=0, "", INDEX(聲母資料表, $M498, AE$5) ), "")</f>
        <v/>
      </c>
      <c r="AF498" s="380" t="str" cm="1">
        <f t="array" ref="AF498" xml:space="preserve"> IFERROR( INDEX(韻母資料表, $N498, AF$5), "" )</f>
        <v/>
      </c>
      <c r="AG498" s="380" t="str">
        <f t="shared" si="110"/>
        <v/>
      </c>
      <c r="AI498" s="380" t="str" cm="1">
        <f t="array" ref="AI498" xml:space="preserve"> IFERROR( IF( INDEX(聲母資料表, $M498, AI$5)=0, "", INDEX(聲母資料表, $M498, AI$5) ), "")</f>
        <v/>
      </c>
      <c r="AJ498" s="380" t="str" cm="1">
        <f t="array" ref="AJ498" xml:space="preserve"> IFERROR( INDEX(韻母資料表, $N498, AJ$5), "" )</f>
        <v/>
      </c>
      <c r="AK498" s="373" t="str" cm="1">
        <f t="array" ref="AK498" xml:space="preserve"> IFERROR( INDEX(閩拚聲調符號表, $T498, $E498), "" )</f>
        <v/>
      </c>
      <c r="AL498" s="380" t="str">
        <f t="shared" si="111"/>
        <v/>
      </c>
    </row>
    <row r="499" spans="1:38">
      <c r="A499" s="333">
        <f t="shared" si="98"/>
        <v>492</v>
      </c>
      <c r="B499" s="334"/>
      <c r="C499" s="335"/>
      <c r="D499" s="335"/>
      <c r="E499" s="336"/>
      <c r="F499" s="400" t="str" cm="1">
        <f t="array" aca="1" ref="F499" ca="1" xml:space="preserve"> IF($D499="", "", $B499 &amp; " (" &amp; INDIRECT(ADDRESS( ROW(), COLUMN() + F$5 )) &amp; ") " )</f>
        <v/>
      </c>
      <c r="G499" s="337" t="str">
        <f t="shared" si="103"/>
        <v/>
      </c>
      <c r="H499" s="394" t="str">
        <f t="shared" si="104"/>
        <v/>
      </c>
      <c r="I499" s="396" t="str">
        <f t="shared" si="105"/>
        <v/>
      </c>
      <c r="J499" s="381" t="str">
        <f t="shared" si="106"/>
        <v/>
      </c>
      <c r="K499" s="338" t="str">
        <f t="shared" si="107"/>
        <v/>
      </c>
      <c r="L499" s="349"/>
      <c r="M499" s="350" t="str">
        <f t="shared" si="99"/>
        <v/>
      </c>
      <c r="N499" s="350" t="str">
        <f t="shared" si="100"/>
        <v/>
      </c>
      <c r="O499" s="351" t="str" cm="1">
        <f t="array" ref="O499" xml:space="preserve"> IFERROR( INDEX(聲母資料表, $M499, O$5), "")</f>
        <v/>
      </c>
      <c r="P499" s="351" t="str" cm="1">
        <f t="array" ref="P499" xml:space="preserve"> IFERROR( INDEX(韻母資料表, $N499, P$5), "")</f>
        <v/>
      </c>
      <c r="Q499" s="352" t="str">
        <f t="shared" si="101"/>
        <v/>
      </c>
      <c r="R499" s="395" t="str">
        <f t="shared" si="108"/>
        <v/>
      </c>
      <c r="S499" s="351" t="str" cm="1">
        <f t="array" ref="S499" xml:space="preserve"> IFERROR( INDEX(調符字母, Q499, 1), "")</f>
        <v/>
      </c>
      <c r="T499" s="352" t="str">
        <f t="shared" si="102"/>
        <v/>
      </c>
      <c r="U499" s="373" t="str" cm="1">
        <f t="array" ref="U499" xml:space="preserve"> IFERROR( INDEX(聲調對照表, $T499, $E499), "" )</f>
        <v/>
      </c>
      <c r="W499" s="380" t="str" cm="1">
        <f t="array" ref="W499" xml:space="preserve"> IFERROR( IF( INDEX(聲母資料表, $M499, W$5)=0, "", INDEX(聲母資料表, $M499, W$5) ), "")</f>
        <v/>
      </c>
      <c r="X499" s="380" t="str" cm="1">
        <f t="array" ref="X499" xml:space="preserve"> IFERROR( INDEX(韻母資料表, $N499, X$5), "" )</f>
        <v/>
      </c>
      <c r="Y499" s="380" t="str" cm="1">
        <f t="array" ref="Y499" xml:space="preserve"> IFERROR( IF($E499="", "", INDEX(方音聲調符號表, 1, $E499) ), "" )</f>
        <v/>
      </c>
      <c r="AA499" s="380" t="str" cm="1">
        <f t="array" ref="AA499" xml:space="preserve"> IFERROR( IF( INDEX(聲母資料表, $M499, AA$5)=0, "", INDEX(聲母資料表, $M499, AA$5) ), "")</f>
        <v/>
      </c>
      <c r="AB499" s="380" t="str" cm="1">
        <f t="array" ref="AB499" xml:space="preserve"> IFERROR( INDEX(韻母資料表, $N499, AB$5), "" )</f>
        <v/>
      </c>
      <c r="AC499" s="380" t="str">
        <f t="shared" si="109"/>
        <v/>
      </c>
      <c r="AE499" s="380" t="str" cm="1">
        <f t="array" ref="AE499" xml:space="preserve"> IFERROR( IF( INDEX(聲母資料表, $M499, AE$5)=0, "", INDEX(聲母資料表, $M499, AE$5) ), "")</f>
        <v/>
      </c>
      <c r="AF499" s="380" t="str" cm="1">
        <f t="array" ref="AF499" xml:space="preserve"> IFERROR( INDEX(韻母資料表, $N499, AF$5), "" )</f>
        <v/>
      </c>
      <c r="AG499" s="380" t="str">
        <f t="shared" si="110"/>
        <v/>
      </c>
      <c r="AI499" s="380" t="str" cm="1">
        <f t="array" ref="AI499" xml:space="preserve"> IFERROR( IF( INDEX(聲母資料表, $M499, AI$5)=0, "", INDEX(聲母資料表, $M499, AI$5) ), "")</f>
        <v/>
      </c>
      <c r="AJ499" s="380" t="str" cm="1">
        <f t="array" ref="AJ499" xml:space="preserve"> IFERROR( INDEX(韻母資料表, $N499, AJ$5), "" )</f>
        <v/>
      </c>
      <c r="AK499" s="373" t="str" cm="1">
        <f t="array" ref="AK499" xml:space="preserve"> IFERROR( INDEX(閩拚聲調符號表, $T499, $E499), "" )</f>
        <v/>
      </c>
      <c r="AL499" s="380" t="str">
        <f t="shared" si="111"/>
        <v/>
      </c>
    </row>
    <row r="500" spans="1:38">
      <c r="A500" s="333">
        <f t="shared" si="98"/>
        <v>493</v>
      </c>
      <c r="B500" s="334"/>
      <c r="C500" s="335"/>
      <c r="D500" s="335"/>
      <c r="E500" s="336"/>
      <c r="F500" s="400" t="str" cm="1">
        <f t="array" aca="1" ref="F500" ca="1" xml:space="preserve"> IF($D500="", "", $B500 &amp; " (" &amp; INDIRECT(ADDRESS( ROW(), COLUMN() + F$5 )) &amp; ") " )</f>
        <v/>
      </c>
      <c r="G500" s="337" t="str">
        <f t="shared" si="103"/>
        <v/>
      </c>
      <c r="H500" s="394" t="str">
        <f t="shared" si="104"/>
        <v/>
      </c>
      <c r="I500" s="396" t="str">
        <f t="shared" si="105"/>
        <v/>
      </c>
      <c r="J500" s="381" t="str">
        <f t="shared" si="106"/>
        <v/>
      </c>
      <c r="K500" s="338" t="str">
        <f t="shared" si="107"/>
        <v/>
      </c>
      <c r="L500" s="349"/>
      <c r="M500" s="350" t="str">
        <f t="shared" si="99"/>
        <v/>
      </c>
      <c r="N500" s="350" t="str">
        <f t="shared" si="100"/>
        <v/>
      </c>
      <c r="O500" s="351" t="str" cm="1">
        <f t="array" ref="O500" xml:space="preserve"> IFERROR( INDEX(聲母資料表, $M500, O$5), "")</f>
        <v/>
      </c>
      <c r="P500" s="351" t="str" cm="1">
        <f t="array" ref="P500" xml:space="preserve"> IFERROR( INDEX(韻母資料表, $N500, P$5), "")</f>
        <v/>
      </c>
      <c r="Q500" s="352" t="str">
        <f t="shared" si="101"/>
        <v/>
      </c>
      <c r="R500" s="395" t="str">
        <f t="shared" si="108"/>
        <v/>
      </c>
      <c r="S500" s="351" t="str" cm="1">
        <f t="array" ref="S500" xml:space="preserve"> IFERROR( INDEX(調符字母, Q500, 1), "")</f>
        <v/>
      </c>
      <c r="T500" s="352" t="str">
        <f t="shared" si="102"/>
        <v/>
      </c>
      <c r="U500" s="373" t="str" cm="1">
        <f t="array" ref="U500" xml:space="preserve"> IFERROR( INDEX(聲調對照表, $T500, $E500), "" )</f>
        <v/>
      </c>
      <c r="W500" s="380" t="str" cm="1">
        <f t="array" ref="W500" xml:space="preserve"> IFERROR( IF( INDEX(聲母資料表, $M500, W$5)=0, "", INDEX(聲母資料表, $M500, W$5) ), "")</f>
        <v/>
      </c>
      <c r="X500" s="380" t="str" cm="1">
        <f t="array" ref="X500" xml:space="preserve"> IFERROR( INDEX(韻母資料表, $N500, X$5), "" )</f>
        <v/>
      </c>
      <c r="Y500" s="380" t="str" cm="1">
        <f t="array" ref="Y500" xml:space="preserve"> IFERROR( IF($E500="", "", INDEX(方音聲調符號表, 1, $E500) ), "" )</f>
        <v/>
      </c>
      <c r="AA500" s="380" t="str" cm="1">
        <f t="array" ref="AA500" xml:space="preserve"> IFERROR( IF( INDEX(聲母資料表, $M500, AA$5)=0, "", INDEX(聲母資料表, $M500, AA$5) ), "")</f>
        <v/>
      </c>
      <c r="AB500" s="380" t="str" cm="1">
        <f t="array" ref="AB500" xml:space="preserve"> IFERROR( INDEX(韻母資料表, $N500, AB$5), "" )</f>
        <v/>
      </c>
      <c r="AC500" s="380" t="str">
        <f t="shared" si="109"/>
        <v/>
      </c>
      <c r="AE500" s="380" t="str" cm="1">
        <f t="array" ref="AE500" xml:space="preserve"> IFERROR( IF( INDEX(聲母資料表, $M500, AE$5)=0, "", INDEX(聲母資料表, $M500, AE$5) ), "")</f>
        <v/>
      </c>
      <c r="AF500" s="380" t="str" cm="1">
        <f t="array" ref="AF500" xml:space="preserve"> IFERROR( INDEX(韻母資料表, $N500, AF$5), "" )</f>
        <v/>
      </c>
      <c r="AG500" s="380" t="str">
        <f t="shared" si="110"/>
        <v/>
      </c>
      <c r="AI500" s="380" t="str" cm="1">
        <f t="array" ref="AI500" xml:space="preserve"> IFERROR( IF( INDEX(聲母資料表, $M500, AI$5)=0, "", INDEX(聲母資料表, $M500, AI$5) ), "")</f>
        <v/>
      </c>
      <c r="AJ500" s="380" t="str" cm="1">
        <f t="array" ref="AJ500" xml:space="preserve"> IFERROR( INDEX(韻母資料表, $N500, AJ$5), "" )</f>
        <v/>
      </c>
      <c r="AK500" s="373" t="str" cm="1">
        <f t="array" ref="AK500" xml:space="preserve"> IFERROR( INDEX(閩拚聲調符號表, $T500, $E500), "" )</f>
        <v/>
      </c>
      <c r="AL500" s="380" t="str">
        <f t="shared" si="111"/>
        <v/>
      </c>
    </row>
    <row r="501" spans="1:38">
      <c r="A501" s="333">
        <f t="shared" si="98"/>
        <v>494</v>
      </c>
      <c r="B501" s="334"/>
      <c r="C501" s="335"/>
      <c r="D501" s="335"/>
      <c r="E501" s="336"/>
      <c r="F501" s="400" t="str" cm="1">
        <f t="array" aca="1" ref="F501" ca="1" xml:space="preserve"> IF($D501="", "", $B501 &amp; " (" &amp; INDIRECT(ADDRESS( ROW(), COLUMN() + F$5 )) &amp; ") " )</f>
        <v/>
      </c>
      <c r="G501" s="337" t="str">
        <f t="shared" si="103"/>
        <v/>
      </c>
      <c r="H501" s="394" t="str">
        <f t="shared" si="104"/>
        <v/>
      </c>
      <c r="I501" s="396" t="str">
        <f t="shared" si="105"/>
        <v/>
      </c>
      <c r="J501" s="381" t="str">
        <f t="shared" si="106"/>
        <v/>
      </c>
      <c r="K501" s="338" t="str">
        <f t="shared" si="107"/>
        <v/>
      </c>
      <c r="L501" s="349"/>
      <c r="M501" s="350" t="str">
        <f t="shared" si="99"/>
        <v/>
      </c>
      <c r="N501" s="350" t="str">
        <f t="shared" si="100"/>
        <v/>
      </c>
      <c r="O501" s="351" t="str" cm="1">
        <f t="array" ref="O501" xml:space="preserve"> IFERROR( INDEX(聲母資料表, $M501, O$5), "")</f>
        <v/>
      </c>
      <c r="P501" s="351" t="str" cm="1">
        <f t="array" ref="P501" xml:space="preserve"> IFERROR( INDEX(韻母資料表, $N501, P$5), "")</f>
        <v/>
      </c>
      <c r="Q501" s="352" t="str">
        <f t="shared" si="101"/>
        <v/>
      </c>
      <c r="R501" s="395" t="str">
        <f t="shared" si="108"/>
        <v/>
      </c>
      <c r="S501" s="351" t="str" cm="1">
        <f t="array" ref="S501" xml:space="preserve"> IFERROR( INDEX(調符字母, Q501, 1), "")</f>
        <v/>
      </c>
      <c r="T501" s="352" t="str">
        <f t="shared" si="102"/>
        <v/>
      </c>
      <c r="U501" s="373" t="str" cm="1">
        <f t="array" ref="U501" xml:space="preserve"> IFERROR( INDEX(聲調對照表, $T501, $E501), "" )</f>
        <v/>
      </c>
      <c r="W501" s="380" t="str" cm="1">
        <f t="array" ref="W501" xml:space="preserve"> IFERROR( IF( INDEX(聲母資料表, $M501, W$5)=0, "", INDEX(聲母資料表, $M501, W$5) ), "")</f>
        <v/>
      </c>
      <c r="X501" s="380" t="str" cm="1">
        <f t="array" ref="X501" xml:space="preserve"> IFERROR( INDEX(韻母資料表, $N501, X$5), "" )</f>
        <v/>
      </c>
      <c r="Y501" s="380" t="str" cm="1">
        <f t="array" ref="Y501" xml:space="preserve"> IFERROR( IF($E501="", "", INDEX(方音聲調符號表, 1, $E501) ), "" )</f>
        <v/>
      </c>
      <c r="AA501" s="380" t="str" cm="1">
        <f t="array" ref="AA501" xml:space="preserve"> IFERROR( IF( INDEX(聲母資料表, $M501, AA$5)=0, "", INDEX(聲母資料表, $M501, AA$5) ), "")</f>
        <v/>
      </c>
      <c r="AB501" s="380" t="str" cm="1">
        <f t="array" ref="AB501" xml:space="preserve"> IFERROR( INDEX(韻母資料表, $N501, AB$5), "" )</f>
        <v/>
      </c>
      <c r="AC501" s="380" t="str">
        <f t="shared" si="109"/>
        <v/>
      </c>
      <c r="AE501" s="380" t="str" cm="1">
        <f t="array" ref="AE501" xml:space="preserve"> IFERROR( IF( INDEX(聲母資料表, $M501, AE$5)=0, "", INDEX(聲母資料表, $M501, AE$5) ), "")</f>
        <v/>
      </c>
      <c r="AF501" s="380" t="str" cm="1">
        <f t="array" ref="AF501" xml:space="preserve"> IFERROR( INDEX(韻母資料表, $N501, AF$5), "" )</f>
        <v/>
      </c>
      <c r="AG501" s="380" t="str">
        <f t="shared" si="110"/>
        <v/>
      </c>
      <c r="AI501" s="380" t="str" cm="1">
        <f t="array" ref="AI501" xml:space="preserve"> IFERROR( IF( INDEX(聲母資料表, $M501, AI$5)=0, "", INDEX(聲母資料表, $M501, AI$5) ), "")</f>
        <v/>
      </c>
      <c r="AJ501" s="380" t="str" cm="1">
        <f t="array" ref="AJ501" xml:space="preserve"> IFERROR( INDEX(韻母資料表, $N501, AJ$5), "" )</f>
        <v/>
      </c>
      <c r="AK501" s="373" t="str" cm="1">
        <f t="array" ref="AK501" xml:space="preserve"> IFERROR( INDEX(閩拚聲調符號表, $T501, $E501), "" )</f>
        <v/>
      </c>
      <c r="AL501" s="380" t="str">
        <f t="shared" si="111"/>
        <v/>
      </c>
    </row>
    <row r="502" spans="1:38">
      <c r="A502" s="333">
        <f t="shared" si="98"/>
        <v>495</v>
      </c>
      <c r="B502" s="334"/>
      <c r="C502" s="335"/>
      <c r="D502" s="335"/>
      <c r="E502" s="336"/>
      <c r="F502" s="400" t="str" cm="1">
        <f t="array" aca="1" ref="F502" ca="1" xml:space="preserve"> IF($D502="", "", $B502 &amp; " (" &amp; INDIRECT(ADDRESS( ROW(), COLUMN() + F$5 )) &amp; ") " )</f>
        <v/>
      </c>
      <c r="G502" s="337" t="str">
        <f t="shared" si="103"/>
        <v/>
      </c>
      <c r="H502" s="394" t="str">
        <f t="shared" si="104"/>
        <v/>
      </c>
      <c r="I502" s="396" t="str">
        <f t="shared" si="105"/>
        <v/>
      </c>
      <c r="J502" s="381" t="str">
        <f t="shared" si="106"/>
        <v/>
      </c>
      <c r="K502" s="338" t="str">
        <f t="shared" si="107"/>
        <v/>
      </c>
      <c r="L502" s="349"/>
      <c r="M502" s="350" t="str">
        <f t="shared" si="99"/>
        <v/>
      </c>
      <c r="N502" s="350" t="str">
        <f t="shared" si="100"/>
        <v/>
      </c>
      <c r="O502" s="351" t="str" cm="1">
        <f t="array" ref="O502" xml:space="preserve"> IFERROR( INDEX(聲母資料表, $M502, O$5), "")</f>
        <v/>
      </c>
      <c r="P502" s="351" t="str" cm="1">
        <f t="array" ref="P502" xml:space="preserve"> IFERROR( INDEX(韻母資料表, $N502, P$5), "")</f>
        <v/>
      </c>
      <c r="Q502" s="352" t="str">
        <f t="shared" si="101"/>
        <v/>
      </c>
      <c r="R502" s="395" t="str">
        <f t="shared" si="108"/>
        <v/>
      </c>
      <c r="S502" s="351" t="str" cm="1">
        <f t="array" ref="S502" xml:space="preserve"> IFERROR( INDEX(調符字母, Q502, 1), "")</f>
        <v/>
      </c>
      <c r="T502" s="352" t="str">
        <f t="shared" si="102"/>
        <v/>
      </c>
      <c r="U502" s="373" t="str" cm="1">
        <f t="array" ref="U502" xml:space="preserve"> IFERROR( INDEX(聲調對照表, $T502, $E502), "" )</f>
        <v/>
      </c>
      <c r="W502" s="380" t="str" cm="1">
        <f t="array" ref="W502" xml:space="preserve"> IFERROR( IF( INDEX(聲母資料表, $M502, W$5)=0, "", INDEX(聲母資料表, $M502, W$5) ), "")</f>
        <v/>
      </c>
      <c r="X502" s="380" t="str" cm="1">
        <f t="array" ref="X502" xml:space="preserve"> IFERROR( INDEX(韻母資料表, $N502, X$5), "" )</f>
        <v/>
      </c>
      <c r="Y502" s="380" t="str" cm="1">
        <f t="array" ref="Y502" xml:space="preserve"> IFERROR( IF($E502="", "", INDEX(方音聲調符號表, 1, $E502) ), "" )</f>
        <v/>
      </c>
      <c r="AA502" s="380" t="str" cm="1">
        <f t="array" ref="AA502" xml:space="preserve"> IFERROR( IF( INDEX(聲母資料表, $M502, AA$5)=0, "", INDEX(聲母資料表, $M502, AA$5) ), "")</f>
        <v/>
      </c>
      <c r="AB502" s="380" t="str" cm="1">
        <f t="array" ref="AB502" xml:space="preserve"> IFERROR( INDEX(韻母資料表, $N502, AB$5), "" )</f>
        <v/>
      </c>
      <c r="AC502" s="380" t="str">
        <f t="shared" si="109"/>
        <v/>
      </c>
      <c r="AE502" s="380" t="str" cm="1">
        <f t="array" ref="AE502" xml:space="preserve"> IFERROR( IF( INDEX(聲母資料表, $M502, AE$5)=0, "", INDEX(聲母資料表, $M502, AE$5) ), "")</f>
        <v/>
      </c>
      <c r="AF502" s="380" t="str" cm="1">
        <f t="array" ref="AF502" xml:space="preserve"> IFERROR( INDEX(韻母資料表, $N502, AF$5), "" )</f>
        <v/>
      </c>
      <c r="AG502" s="380" t="str">
        <f t="shared" si="110"/>
        <v/>
      </c>
      <c r="AI502" s="380" t="str" cm="1">
        <f t="array" ref="AI502" xml:space="preserve"> IFERROR( IF( INDEX(聲母資料表, $M502, AI$5)=0, "", INDEX(聲母資料表, $M502, AI$5) ), "")</f>
        <v/>
      </c>
      <c r="AJ502" s="380" t="str" cm="1">
        <f t="array" ref="AJ502" xml:space="preserve"> IFERROR( INDEX(韻母資料表, $N502, AJ$5), "" )</f>
        <v/>
      </c>
      <c r="AK502" s="373" t="str" cm="1">
        <f t="array" ref="AK502" xml:space="preserve"> IFERROR( INDEX(閩拚聲調符號表, $T502, $E502), "" )</f>
        <v/>
      </c>
      <c r="AL502" s="380" t="str">
        <f t="shared" si="111"/>
        <v/>
      </c>
    </row>
    <row r="503" spans="1:38">
      <c r="A503" s="333">
        <f t="shared" si="98"/>
        <v>496</v>
      </c>
      <c r="B503" s="334"/>
      <c r="C503" s="335"/>
      <c r="D503" s="335"/>
      <c r="E503" s="336"/>
      <c r="F503" s="400" t="str" cm="1">
        <f t="array" aca="1" ref="F503" ca="1" xml:space="preserve"> IF($D503="", "", $B503 &amp; " (" &amp; INDIRECT(ADDRESS( ROW(), COLUMN() + F$5 )) &amp; ") " )</f>
        <v/>
      </c>
      <c r="G503" s="337" t="str">
        <f t="shared" si="103"/>
        <v/>
      </c>
      <c r="H503" s="394" t="str">
        <f t="shared" si="104"/>
        <v/>
      </c>
      <c r="I503" s="396" t="str">
        <f t="shared" si="105"/>
        <v/>
      </c>
      <c r="J503" s="381" t="str">
        <f t="shared" si="106"/>
        <v/>
      </c>
      <c r="K503" s="338" t="str">
        <f t="shared" si="107"/>
        <v/>
      </c>
      <c r="L503" s="349"/>
      <c r="M503" s="350" t="str">
        <f t="shared" si="99"/>
        <v/>
      </c>
      <c r="N503" s="350" t="str">
        <f t="shared" si="100"/>
        <v/>
      </c>
      <c r="O503" s="351" t="str" cm="1">
        <f t="array" ref="O503" xml:space="preserve"> IFERROR( INDEX(聲母資料表, $M503, O$5), "")</f>
        <v/>
      </c>
      <c r="P503" s="351" t="str" cm="1">
        <f t="array" ref="P503" xml:space="preserve"> IFERROR( INDEX(韻母資料表, $N503, P$5), "")</f>
        <v/>
      </c>
      <c r="Q503" s="352" t="str">
        <f t="shared" si="101"/>
        <v/>
      </c>
      <c r="R503" s="395" t="str">
        <f t="shared" si="108"/>
        <v/>
      </c>
      <c r="S503" s="351" t="str" cm="1">
        <f t="array" ref="S503" xml:space="preserve"> IFERROR( INDEX(調符字母, Q503, 1), "")</f>
        <v/>
      </c>
      <c r="T503" s="352" t="str">
        <f t="shared" si="102"/>
        <v/>
      </c>
      <c r="U503" s="373" t="str" cm="1">
        <f t="array" ref="U503" xml:space="preserve"> IFERROR( INDEX(聲調對照表, $T503, $E503), "" )</f>
        <v/>
      </c>
      <c r="W503" s="380" t="str" cm="1">
        <f t="array" ref="W503" xml:space="preserve"> IFERROR( IF( INDEX(聲母資料表, $M503, W$5)=0, "", INDEX(聲母資料表, $M503, W$5) ), "")</f>
        <v/>
      </c>
      <c r="X503" s="380" t="str" cm="1">
        <f t="array" ref="X503" xml:space="preserve"> IFERROR( INDEX(韻母資料表, $N503, X$5), "" )</f>
        <v/>
      </c>
      <c r="Y503" s="380" t="str" cm="1">
        <f t="array" ref="Y503" xml:space="preserve"> IFERROR( IF($E503="", "", INDEX(方音聲調符號表, 1, $E503) ), "" )</f>
        <v/>
      </c>
      <c r="AA503" s="380" t="str" cm="1">
        <f t="array" ref="AA503" xml:space="preserve"> IFERROR( IF( INDEX(聲母資料表, $M503, AA$5)=0, "", INDEX(聲母資料表, $M503, AA$5) ), "")</f>
        <v/>
      </c>
      <c r="AB503" s="380" t="str" cm="1">
        <f t="array" ref="AB503" xml:space="preserve"> IFERROR( INDEX(韻母資料表, $N503, AB$5), "" )</f>
        <v/>
      </c>
      <c r="AC503" s="380" t="str">
        <f t="shared" si="109"/>
        <v/>
      </c>
      <c r="AE503" s="380" t="str" cm="1">
        <f t="array" ref="AE503" xml:space="preserve"> IFERROR( IF( INDEX(聲母資料表, $M503, AE$5)=0, "", INDEX(聲母資料表, $M503, AE$5) ), "")</f>
        <v/>
      </c>
      <c r="AF503" s="380" t="str" cm="1">
        <f t="array" ref="AF503" xml:space="preserve"> IFERROR( INDEX(韻母資料表, $N503, AF$5), "" )</f>
        <v/>
      </c>
      <c r="AG503" s="380" t="str">
        <f t="shared" si="110"/>
        <v/>
      </c>
      <c r="AI503" s="380" t="str" cm="1">
        <f t="array" ref="AI503" xml:space="preserve"> IFERROR( IF( INDEX(聲母資料表, $M503, AI$5)=0, "", INDEX(聲母資料表, $M503, AI$5) ), "")</f>
        <v/>
      </c>
      <c r="AJ503" s="380" t="str" cm="1">
        <f t="array" ref="AJ503" xml:space="preserve"> IFERROR( INDEX(韻母資料表, $N503, AJ$5), "" )</f>
        <v/>
      </c>
      <c r="AK503" s="373" t="str" cm="1">
        <f t="array" ref="AK503" xml:space="preserve"> IFERROR( INDEX(閩拚聲調符號表, $T503, $E503), "" )</f>
        <v/>
      </c>
      <c r="AL503" s="380" t="str">
        <f t="shared" si="111"/>
        <v/>
      </c>
    </row>
    <row r="504" spans="1:38">
      <c r="A504" s="333">
        <f t="shared" si="98"/>
        <v>497</v>
      </c>
      <c r="B504" s="334"/>
      <c r="C504" s="335"/>
      <c r="D504" s="335"/>
      <c r="E504" s="336"/>
      <c r="F504" s="400" t="str" cm="1">
        <f t="array" aca="1" ref="F504" ca="1" xml:space="preserve"> IF($D504="", "", $B504 &amp; " (" &amp; INDIRECT(ADDRESS( ROW(), COLUMN() + F$5 )) &amp; ") " )</f>
        <v/>
      </c>
      <c r="G504" s="337" t="str">
        <f t="shared" si="103"/>
        <v/>
      </c>
      <c r="H504" s="394" t="str">
        <f t="shared" si="104"/>
        <v/>
      </c>
      <c r="I504" s="396" t="str">
        <f t="shared" si="105"/>
        <v/>
      </c>
      <c r="J504" s="381" t="str">
        <f t="shared" si="106"/>
        <v/>
      </c>
      <c r="K504" s="338" t="str">
        <f t="shared" si="107"/>
        <v/>
      </c>
      <c r="L504" s="349"/>
      <c r="M504" s="350" t="str">
        <f t="shared" si="99"/>
        <v/>
      </c>
      <c r="N504" s="350" t="str">
        <f t="shared" si="100"/>
        <v/>
      </c>
      <c r="O504" s="351" t="str" cm="1">
        <f t="array" ref="O504" xml:space="preserve"> IFERROR( INDEX(聲母資料表, $M504, O$5), "")</f>
        <v/>
      </c>
      <c r="P504" s="351" t="str" cm="1">
        <f t="array" ref="P504" xml:space="preserve"> IFERROR( INDEX(韻母資料表, $N504, P$5), "")</f>
        <v/>
      </c>
      <c r="Q504" s="352" t="str">
        <f t="shared" si="101"/>
        <v/>
      </c>
      <c r="R504" s="395" t="str">
        <f t="shared" si="108"/>
        <v/>
      </c>
      <c r="S504" s="351" t="str" cm="1">
        <f t="array" ref="S504" xml:space="preserve"> IFERROR( INDEX(調符字母, Q504, 1), "")</f>
        <v/>
      </c>
      <c r="T504" s="352" t="str">
        <f t="shared" si="102"/>
        <v/>
      </c>
      <c r="U504" s="373" t="str" cm="1">
        <f t="array" ref="U504" xml:space="preserve"> IFERROR( INDEX(聲調對照表, $T504, $E504), "" )</f>
        <v/>
      </c>
      <c r="W504" s="380" t="str" cm="1">
        <f t="array" ref="W504" xml:space="preserve"> IFERROR( IF( INDEX(聲母資料表, $M504, W$5)=0, "", INDEX(聲母資料表, $M504, W$5) ), "")</f>
        <v/>
      </c>
      <c r="X504" s="380" t="str" cm="1">
        <f t="array" ref="X504" xml:space="preserve"> IFERROR( INDEX(韻母資料表, $N504, X$5), "" )</f>
        <v/>
      </c>
      <c r="Y504" s="380" t="str" cm="1">
        <f t="array" ref="Y504" xml:space="preserve"> IFERROR( IF($E504="", "", INDEX(方音聲調符號表, 1, $E504) ), "" )</f>
        <v/>
      </c>
      <c r="AA504" s="380" t="str" cm="1">
        <f t="array" ref="AA504" xml:space="preserve"> IFERROR( IF( INDEX(聲母資料表, $M504, AA$5)=0, "", INDEX(聲母資料表, $M504, AA$5) ), "")</f>
        <v/>
      </c>
      <c r="AB504" s="380" t="str" cm="1">
        <f t="array" ref="AB504" xml:space="preserve"> IFERROR( INDEX(韻母資料表, $N504, AB$5), "" )</f>
        <v/>
      </c>
      <c r="AC504" s="380" t="str">
        <f t="shared" si="109"/>
        <v/>
      </c>
      <c r="AE504" s="380" t="str" cm="1">
        <f t="array" ref="AE504" xml:space="preserve"> IFERROR( IF( INDEX(聲母資料表, $M504, AE$5)=0, "", INDEX(聲母資料表, $M504, AE$5) ), "")</f>
        <v/>
      </c>
      <c r="AF504" s="380" t="str" cm="1">
        <f t="array" ref="AF504" xml:space="preserve"> IFERROR( INDEX(韻母資料表, $N504, AF$5), "" )</f>
        <v/>
      </c>
      <c r="AG504" s="380" t="str">
        <f t="shared" si="110"/>
        <v/>
      </c>
      <c r="AI504" s="380" t="str" cm="1">
        <f t="array" ref="AI504" xml:space="preserve"> IFERROR( IF( INDEX(聲母資料表, $M504, AI$5)=0, "", INDEX(聲母資料表, $M504, AI$5) ), "")</f>
        <v/>
      </c>
      <c r="AJ504" s="380" t="str" cm="1">
        <f t="array" ref="AJ504" xml:space="preserve"> IFERROR( INDEX(韻母資料表, $N504, AJ$5), "" )</f>
        <v/>
      </c>
      <c r="AK504" s="373" t="str" cm="1">
        <f t="array" ref="AK504" xml:space="preserve"> IFERROR( INDEX(閩拚聲調符號表, $T504, $E504), "" )</f>
        <v/>
      </c>
      <c r="AL504" s="380" t="str">
        <f t="shared" si="111"/>
        <v/>
      </c>
    </row>
    <row r="505" spans="1:38">
      <c r="A505" s="333">
        <f t="shared" si="98"/>
        <v>498</v>
      </c>
      <c r="B505" s="334"/>
      <c r="C505" s="335"/>
      <c r="D505" s="335"/>
      <c r="E505" s="336"/>
      <c r="F505" s="400" t="str" cm="1">
        <f t="array" aca="1" ref="F505" ca="1" xml:space="preserve"> IF($D505="", "", $B505 &amp; " (" &amp; INDIRECT(ADDRESS( ROW(), COLUMN() + F$5 )) &amp; ") " )</f>
        <v/>
      </c>
      <c r="G505" s="337" t="str">
        <f t="shared" si="103"/>
        <v/>
      </c>
      <c r="H505" s="394" t="str">
        <f t="shared" si="104"/>
        <v/>
      </c>
      <c r="I505" s="396" t="str">
        <f t="shared" si="105"/>
        <v/>
      </c>
      <c r="J505" s="381" t="str">
        <f t="shared" si="106"/>
        <v/>
      </c>
      <c r="K505" s="338" t="str">
        <f t="shared" si="107"/>
        <v/>
      </c>
      <c r="L505" s="349"/>
      <c r="M505" s="350" t="str">
        <f t="shared" si="99"/>
        <v/>
      </c>
      <c r="N505" s="350" t="str">
        <f t="shared" si="100"/>
        <v/>
      </c>
      <c r="O505" s="351" t="str" cm="1">
        <f t="array" ref="O505" xml:space="preserve"> IFERROR( INDEX(聲母資料表, $M505, O$5), "")</f>
        <v/>
      </c>
      <c r="P505" s="351" t="str" cm="1">
        <f t="array" ref="P505" xml:space="preserve"> IFERROR( INDEX(韻母資料表, $N505, P$5), "")</f>
        <v/>
      </c>
      <c r="Q505" s="352" t="str">
        <f t="shared" si="101"/>
        <v/>
      </c>
      <c r="R505" s="395" t="str">
        <f t="shared" si="108"/>
        <v/>
      </c>
      <c r="S505" s="351" t="str" cm="1">
        <f t="array" ref="S505" xml:space="preserve"> IFERROR( INDEX(調符字母, Q505, 1), "")</f>
        <v/>
      </c>
      <c r="T505" s="352" t="str">
        <f t="shared" si="102"/>
        <v/>
      </c>
      <c r="U505" s="373" t="str" cm="1">
        <f t="array" ref="U505" xml:space="preserve"> IFERROR( INDEX(聲調對照表, $T505, $E505), "" )</f>
        <v/>
      </c>
      <c r="W505" s="380" t="str" cm="1">
        <f t="array" ref="W505" xml:space="preserve"> IFERROR( IF( INDEX(聲母資料表, $M505, W$5)=0, "", INDEX(聲母資料表, $M505, W$5) ), "")</f>
        <v/>
      </c>
      <c r="X505" s="380" t="str" cm="1">
        <f t="array" ref="X505" xml:space="preserve"> IFERROR( INDEX(韻母資料表, $N505, X$5), "" )</f>
        <v/>
      </c>
      <c r="Y505" s="380" t="str" cm="1">
        <f t="array" ref="Y505" xml:space="preserve"> IFERROR( IF($E505="", "", INDEX(方音聲調符號表, 1, $E505) ), "" )</f>
        <v/>
      </c>
      <c r="AA505" s="380" t="str" cm="1">
        <f t="array" ref="AA505" xml:space="preserve"> IFERROR( IF( INDEX(聲母資料表, $M505, AA$5)=0, "", INDEX(聲母資料表, $M505, AA$5) ), "")</f>
        <v/>
      </c>
      <c r="AB505" s="380" t="str" cm="1">
        <f t="array" ref="AB505" xml:space="preserve"> IFERROR( INDEX(韻母資料表, $N505, AB$5), "" )</f>
        <v/>
      </c>
      <c r="AC505" s="380" t="str">
        <f t="shared" si="109"/>
        <v/>
      </c>
      <c r="AE505" s="380" t="str" cm="1">
        <f t="array" ref="AE505" xml:space="preserve"> IFERROR( IF( INDEX(聲母資料表, $M505, AE$5)=0, "", INDEX(聲母資料表, $M505, AE$5) ), "")</f>
        <v/>
      </c>
      <c r="AF505" s="380" t="str" cm="1">
        <f t="array" ref="AF505" xml:space="preserve"> IFERROR( INDEX(韻母資料表, $N505, AF$5), "" )</f>
        <v/>
      </c>
      <c r="AG505" s="380" t="str">
        <f t="shared" si="110"/>
        <v/>
      </c>
      <c r="AI505" s="380" t="str" cm="1">
        <f t="array" ref="AI505" xml:space="preserve"> IFERROR( IF( INDEX(聲母資料表, $M505, AI$5)=0, "", INDEX(聲母資料表, $M505, AI$5) ), "")</f>
        <v/>
      </c>
      <c r="AJ505" s="380" t="str" cm="1">
        <f t="array" ref="AJ505" xml:space="preserve"> IFERROR( INDEX(韻母資料表, $N505, AJ$5), "" )</f>
        <v/>
      </c>
      <c r="AK505" s="373" t="str" cm="1">
        <f t="array" ref="AK505" xml:space="preserve"> IFERROR( INDEX(閩拚聲調符號表, $T505, $E505), "" )</f>
        <v/>
      </c>
      <c r="AL505" s="380" t="str">
        <f t="shared" si="111"/>
        <v/>
      </c>
    </row>
    <row r="506" spans="1:38">
      <c r="A506" s="333">
        <f t="shared" si="98"/>
        <v>499</v>
      </c>
      <c r="B506" s="334"/>
      <c r="C506" s="335"/>
      <c r="D506" s="335"/>
      <c r="E506" s="336"/>
      <c r="F506" s="400" t="str" cm="1">
        <f t="array" aca="1" ref="F506" ca="1" xml:space="preserve"> IF($D506="", "", $B506 &amp; " (" &amp; INDIRECT(ADDRESS( ROW(), COLUMN() + F$5 )) &amp; ") " )</f>
        <v/>
      </c>
      <c r="G506" s="337" t="str">
        <f t="shared" si="103"/>
        <v/>
      </c>
      <c r="H506" s="394" t="str">
        <f t="shared" si="104"/>
        <v/>
      </c>
      <c r="I506" s="396" t="str">
        <f t="shared" si="105"/>
        <v/>
      </c>
      <c r="J506" s="381" t="str">
        <f t="shared" si="106"/>
        <v/>
      </c>
      <c r="K506" s="338" t="str">
        <f t="shared" si="107"/>
        <v/>
      </c>
      <c r="L506" s="349"/>
      <c r="M506" s="350" t="str">
        <f t="shared" si="99"/>
        <v/>
      </c>
      <c r="N506" s="350" t="str">
        <f t="shared" si="100"/>
        <v/>
      </c>
      <c r="O506" s="351" t="str" cm="1">
        <f t="array" ref="O506" xml:space="preserve"> IFERROR( INDEX(聲母資料表, $M506, O$5), "")</f>
        <v/>
      </c>
      <c r="P506" s="351" t="str" cm="1">
        <f t="array" ref="P506" xml:space="preserve"> IFERROR( INDEX(韻母資料表, $N506, P$5), "")</f>
        <v/>
      </c>
      <c r="Q506" s="352" t="str">
        <f t="shared" si="101"/>
        <v/>
      </c>
      <c r="R506" s="395" t="str">
        <f t="shared" si="108"/>
        <v/>
      </c>
      <c r="S506" s="351" t="str" cm="1">
        <f t="array" ref="S506" xml:space="preserve"> IFERROR( INDEX(調符字母, Q506, 1), "")</f>
        <v/>
      </c>
      <c r="T506" s="352" t="str">
        <f t="shared" si="102"/>
        <v/>
      </c>
      <c r="U506" s="373" t="str" cm="1">
        <f t="array" ref="U506" xml:space="preserve"> IFERROR( INDEX(聲調對照表, $T506, $E506), "" )</f>
        <v/>
      </c>
      <c r="W506" s="380" t="str" cm="1">
        <f t="array" ref="W506" xml:space="preserve"> IFERROR( IF( INDEX(聲母資料表, $M506, W$5)=0, "", INDEX(聲母資料表, $M506, W$5) ), "")</f>
        <v/>
      </c>
      <c r="X506" s="380" t="str" cm="1">
        <f t="array" ref="X506" xml:space="preserve"> IFERROR( INDEX(韻母資料表, $N506, X$5), "" )</f>
        <v/>
      </c>
      <c r="Y506" s="380" t="str" cm="1">
        <f t="array" ref="Y506" xml:space="preserve"> IFERROR( IF($E506="", "", INDEX(方音聲調符號表, 1, $E506) ), "" )</f>
        <v/>
      </c>
      <c r="AA506" s="380" t="str" cm="1">
        <f t="array" ref="AA506" xml:space="preserve"> IFERROR( IF( INDEX(聲母資料表, $M506, AA$5)=0, "", INDEX(聲母資料表, $M506, AA$5) ), "")</f>
        <v/>
      </c>
      <c r="AB506" s="380" t="str" cm="1">
        <f t="array" ref="AB506" xml:space="preserve"> IFERROR( INDEX(韻母資料表, $N506, AB$5), "" )</f>
        <v/>
      </c>
      <c r="AC506" s="380" t="str">
        <f t="shared" si="109"/>
        <v/>
      </c>
      <c r="AE506" s="380" t="str" cm="1">
        <f t="array" ref="AE506" xml:space="preserve"> IFERROR( IF( INDEX(聲母資料表, $M506, AE$5)=0, "", INDEX(聲母資料表, $M506, AE$5) ), "")</f>
        <v/>
      </c>
      <c r="AF506" s="380" t="str" cm="1">
        <f t="array" ref="AF506" xml:space="preserve"> IFERROR( INDEX(韻母資料表, $N506, AF$5), "" )</f>
        <v/>
      </c>
      <c r="AG506" s="380" t="str">
        <f t="shared" si="110"/>
        <v/>
      </c>
      <c r="AI506" s="380" t="str" cm="1">
        <f t="array" ref="AI506" xml:space="preserve"> IFERROR( IF( INDEX(聲母資料表, $M506, AI$5)=0, "", INDEX(聲母資料表, $M506, AI$5) ), "")</f>
        <v/>
      </c>
      <c r="AJ506" s="380" t="str" cm="1">
        <f t="array" ref="AJ506" xml:space="preserve"> IFERROR( INDEX(韻母資料表, $N506, AJ$5), "" )</f>
        <v/>
      </c>
      <c r="AK506" s="373" t="str" cm="1">
        <f t="array" ref="AK506" xml:space="preserve"> IFERROR( INDEX(閩拚聲調符號表, $T506, $E506), "" )</f>
        <v/>
      </c>
      <c r="AL506" s="380" t="str">
        <f t="shared" si="111"/>
        <v/>
      </c>
    </row>
    <row r="507" spans="1:38">
      <c r="A507" s="333">
        <f t="shared" si="98"/>
        <v>500</v>
      </c>
      <c r="B507" s="334"/>
      <c r="C507" s="335"/>
      <c r="D507" s="335"/>
      <c r="E507" s="336"/>
      <c r="F507" s="400" t="str" cm="1">
        <f t="array" aca="1" ref="F507" ca="1" xml:space="preserve"> IF($D507="", "", $B507 &amp; " (" &amp; INDIRECT(ADDRESS( ROW(), COLUMN() + F$5 )) &amp; ") " )</f>
        <v/>
      </c>
      <c r="G507" s="337" t="str">
        <f t="shared" si="103"/>
        <v/>
      </c>
      <c r="H507" s="394" t="str">
        <f t="shared" si="104"/>
        <v/>
      </c>
      <c r="I507" s="396" t="str">
        <f t="shared" si="105"/>
        <v/>
      </c>
      <c r="J507" s="381" t="str">
        <f t="shared" si="106"/>
        <v/>
      </c>
      <c r="K507" s="338" t="str">
        <f t="shared" si="107"/>
        <v/>
      </c>
      <c r="L507" s="349"/>
      <c r="M507" s="350" t="str">
        <f t="shared" si="99"/>
        <v/>
      </c>
      <c r="N507" s="350" t="str">
        <f t="shared" si="100"/>
        <v/>
      </c>
      <c r="O507" s="351" t="str" cm="1">
        <f t="array" ref="O507" xml:space="preserve"> IFERROR( INDEX(聲母資料表, $M507, O$5), "")</f>
        <v/>
      </c>
      <c r="P507" s="351" t="str" cm="1">
        <f t="array" ref="P507" xml:space="preserve"> IFERROR( INDEX(韻母資料表, $N507, P$5), "")</f>
        <v/>
      </c>
      <c r="Q507" s="352" t="str">
        <f t="shared" si="101"/>
        <v/>
      </c>
      <c r="R507" s="395" t="str">
        <f t="shared" si="108"/>
        <v/>
      </c>
      <c r="S507" s="351" t="str" cm="1">
        <f t="array" ref="S507" xml:space="preserve"> IFERROR( INDEX(調符字母, Q507, 1), "")</f>
        <v/>
      </c>
      <c r="T507" s="352" t="str">
        <f t="shared" si="102"/>
        <v/>
      </c>
      <c r="U507" s="373" t="str" cm="1">
        <f t="array" ref="U507" xml:space="preserve"> IFERROR( INDEX(聲調對照表, $T507, $E507), "" )</f>
        <v/>
      </c>
      <c r="W507" s="380" t="str" cm="1">
        <f t="array" ref="W507" xml:space="preserve"> IFERROR( IF( INDEX(聲母資料表, $M507, W$5)=0, "", INDEX(聲母資料表, $M507, W$5) ), "")</f>
        <v/>
      </c>
      <c r="X507" s="380" t="str" cm="1">
        <f t="array" ref="X507" xml:space="preserve"> IFERROR( INDEX(韻母資料表, $N507, X$5), "" )</f>
        <v/>
      </c>
      <c r="Y507" s="380" t="str" cm="1">
        <f t="array" ref="Y507" xml:space="preserve"> IFERROR( IF($E507="", "", INDEX(方音聲調符號表, 1, $E507) ), "" )</f>
        <v/>
      </c>
      <c r="AA507" s="380" t="str" cm="1">
        <f t="array" ref="AA507" xml:space="preserve"> IFERROR( IF( INDEX(聲母資料表, $M507, AA$5)=0, "", INDEX(聲母資料表, $M507, AA$5) ), "")</f>
        <v/>
      </c>
      <c r="AB507" s="380" t="str" cm="1">
        <f t="array" ref="AB507" xml:space="preserve"> IFERROR( INDEX(韻母資料表, $N507, AB$5), "" )</f>
        <v/>
      </c>
      <c r="AC507" s="380" t="str">
        <f t="shared" si="109"/>
        <v/>
      </c>
      <c r="AE507" s="380" t="str" cm="1">
        <f t="array" ref="AE507" xml:space="preserve"> IFERROR( IF( INDEX(聲母資料表, $M507, AE$5)=0, "", INDEX(聲母資料表, $M507, AE$5) ), "")</f>
        <v/>
      </c>
      <c r="AF507" s="380" t="str" cm="1">
        <f t="array" ref="AF507" xml:space="preserve"> IFERROR( INDEX(韻母資料表, $N507, AF$5), "" )</f>
        <v/>
      </c>
      <c r="AG507" s="380" t="str">
        <f t="shared" si="110"/>
        <v/>
      </c>
      <c r="AI507" s="380" t="str" cm="1">
        <f t="array" ref="AI507" xml:space="preserve"> IFERROR( IF( INDEX(聲母資料表, $M507, AI$5)=0, "", INDEX(聲母資料表, $M507, AI$5) ), "")</f>
        <v/>
      </c>
      <c r="AJ507" s="380" t="str" cm="1">
        <f t="array" ref="AJ507" xml:space="preserve"> IFERROR( INDEX(韻母資料表, $N507, AJ$5), "" )</f>
        <v/>
      </c>
      <c r="AK507" s="373" t="str" cm="1">
        <f t="array" ref="AK507" xml:space="preserve"> IFERROR( INDEX(閩拚聲調符號表, $T507, $E507), "" )</f>
        <v/>
      </c>
      <c r="AL507" s="380" t="str">
        <f t="shared" si="111"/>
        <v/>
      </c>
    </row>
    <row r="508" spans="1:38">
      <c r="A508" s="333">
        <f t="shared" si="98"/>
        <v>501</v>
      </c>
      <c r="B508" s="334"/>
      <c r="C508" s="335"/>
      <c r="D508" s="335"/>
      <c r="E508" s="336"/>
      <c r="F508" s="400" t="str" cm="1">
        <f t="array" aca="1" ref="F508" ca="1" xml:space="preserve"> IF($D508="", "", $B508 &amp; " (" &amp; INDIRECT(ADDRESS( ROW(), COLUMN() + F$5 )) &amp; ") " )</f>
        <v/>
      </c>
      <c r="G508" s="337" t="str">
        <f t="shared" si="103"/>
        <v/>
      </c>
      <c r="H508" s="394" t="str">
        <f t="shared" si="104"/>
        <v/>
      </c>
      <c r="I508" s="396" t="str">
        <f t="shared" si="105"/>
        <v/>
      </c>
      <c r="J508" s="381" t="str">
        <f t="shared" si="106"/>
        <v/>
      </c>
      <c r="K508" s="338" t="str">
        <f t="shared" si="107"/>
        <v/>
      </c>
      <c r="L508" s="349"/>
      <c r="M508" s="350" t="str">
        <f t="shared" si="99"/>
        <v/>
      </c>
      <c r="N508" s="350" t="str">
        <f t="shared" si="100"/>
        <v/>
      </c>
      <c r="O508" s="351" t="str" cm="1">
        <f t="array" ref="O508" xml:space="preserve"> IFERROR( INDEX(聲母資料表, $M508, O$5), "")</f>
        <v/>
      </c>
      <c r="P508" s="351" t="str" cm="1">
        <f t="array" ref="P508" xml:space="preserve"> IFERROR( INDEX(韻母資料表, $N508, P$5), "")</f>
        <v/>
      </c>
      <c r="Q508" s="352" t="str">
        <f t="shared" si="101"/>
        <v/>
      </c>
      <c r="R508" s="395" t="str">
        <f t="shared" si="108"/>
        <v/>
      </c>
      <c r="S508" s="351" t="str" cm="1">
        <f t="array" ref="S508" xml:space="preserve"> IFERROR( INDEX(調符字母, Q508, 1), "")</f>
        <v/>
      </c>
      <c r="T508" s="352" t="str">
        <f t="shared" si="102"/>
        <v/>
      </c>
      <c r="U508" s="373" t="str" cm="1">
        <f t="array" ref="U508" xml:space="preserve"> IFERROR( INDEX(聲調對照表, $T508, $E508), "" )</f>
        <v/>
      </c>
      <c r="W508" s="380" t="str" cm="1">
        <f t="array" ref="W508" xml:space="preserve"> IFERROR( IF( INDEX(聲母資料表, $M508, W$5)=0, "", INDEX(聲母資料表, $M508, W$5) ), "")</f>
        <v/>
      </c>
      <c r="X508" s="380" t="str" cm="1">
        <f t="array" ref="X508" xml:space="preserve"> IFERROR( INDEX(韻母資料表, $N508, X$5), "" )</f>
        <v/>
      </c>
      <c r="Y508" s="380" t="str" cm="1">
        <f t="array" ref="Y508" xml:space="preserve"> IFERROR( IF($E508="", "", INDEX(方音聲調符號表, 1, $E508) ), "" )</f>
        <v/>
      </c>
      <c r="AA508" s="380" t="str" cm="1">
        <f t="array" ref="AA508" xml:space="preserve"> IFERROR( IF( INDEX(聲母資料表, $M508, AA$5)=0, "", INDEX(聲母資料表, $M508, AA$5) ), "")</f>
        <v/>
      </c>
      <c r="AB508" s="380" t="str" cm="1">
        <f t="array" ref="AB508" xml:space="preserve"> IFERROR( INDEX(韻母資料表, $N508, AB$5), "" )</f>
        <v/>
      </c>
      <c r="AC508" s="380" t="str">
        <f t="shared" si="109"/>
        <v/>
      </c>
      <c r="AE508" s="380" t="str" cm="1">
        <f t="array" ref="AE508" xml:space="preserve"> IFERROR( IF( INDEX(聲母資料表, $M508, AE$5)=0, "", INDEX(聲母資料表, $M508, AE$5) ), "")</f>
        <v/>
      </c>
      <c r="AF508" s="380" t="str" cm="1">
        <f t="array" ref="AF508" xml:space="preserve"> IFERROR( INDEX(韻母資料表, $N508, AF$5), "" )</f>
        <v/>
      </c>
      <c r="AG508" s="380" t="str">
        <f t="shared" si="110"/>
        <v/>
      </c>
      <c r="AI508" s="380" t="str" cm="1">
        <f t="array" ref="AI508" xml:space="preserve"> IFERROR( IF( INDEX(聲母資料表, $M508, AI$5)=0, "", INDEX(聲母資料表, $M508, AI$5) ), "")</f>
        <v/>
      </c>
      <c r="AJ508" s="380" t="str" cm="1">
        <f t="array" ref="AJ508" xml:space="preserve"> IFERROR( INDEX(韻母資料表, $N508, AJ$5), "" )</f>
        <v/>
      </c>
      <c r="AK508" s="373" t="str" cm="1">
        <f t="array" ref="AK508" xml:space="preserve"> IFERROR( INDEX(閩拚聲調符號表, $T508, $E508), "" )</f>
        <v/>
      </c>
      <c r="AL508" s="380" t="str">
        <f t="shared" si="111"/>
        <v/>
      </c>
    </row>
    <row r="509" spans="1:38">
      <c r="A509" s="333">
        <f t="shared" si="98"/>
        <v>502</v>
      </c>
      <c r="B509" s="334"/>
      <c r="C509" s="335"/>
      <c r="D509" s="335"/>
      <c r="E509" s="336"/>
      <c r="F509" s="400" t="str" cm="1">
        <f t="array" aca="1" ref="F509" ca="1" xml:space="preserve"> IF($D509="", "", $B509 &amp; " (" &amp; INDIRECT(ADDRESS( ROW(), COLUMN() + F$5 )) &amp; ") " )</f>
        <v/>
      </c>
      <c r="G509" s="337" t="str">
        <f t="shared" si="103"/>
        <v/>
      </c>
      <c r="H509" s="394" t="str">
        <f t="shared" si="104"/>
        <v/>
      </c>
      <c r="I509" s="396" t="str">
        <f t="shared" si="105"/>
        <v/>
      </c>
      <c r="J509" s="381" t="str">
        <f t="shared" si="106"/>
        <v/>
      </c>
      <c r="K509" s="338" t="str">
        <f t="shared" si="107"/>
        <v/>
      </c>
      <c r="L509" s="349"/>
      <c r="M509" s="350" t="str">
        <f t="shared" si="99"/>
        <v/>
      </c>
      <c r="N509" s="350" t="str">
        <f t="shared" si="100"/>
        <v/>
      </c>
      <c r="O509" s="351" t="str" cm="1">
        <f t="array" ref="O509" xml:space="preserve"> IFERROR( INDEX(聲母資料表, $M509, O$5), "")</f>
        <v/>
      </c>
      <c r="P509" s="351" t="str" cm="1">
        <f t="array" ref="P509" xml:space="preserve"> IFERROR( INDEX(韻母資料表, $N509, P$5), "")</f>
        <v/>
      </c>
      <c r="Q509" s="352" t="str">
        <f t="shared" si="101"/>
        <v/>
      </c>
      <c r="R509" s="395" t="str">
        <f t="shared" si="108"/>
        <v/>
      </c>
      <c r="S509" s="351" t="str" cm="1">
        <f t="array" ref="S509" xml:space="preserve"> IFERROR( INDEX(調符字母, Q509, 1), "")</f>
        <v/>
      </c>
      <c r="T509" s="352" t="str">
        <f t="shared" si="102"/>
        <v/>
      </c>
      <c r="U509" s="373" t="str" cm="1">
        <f t="array" ref="U509" xml:space="preserve"> IFERROR( INDEX(聲調對照表, $T509, $E509), "" )</f>
        <v/>
      </c>
      <c r="W509" s="380" t="str" cm="1">
        <f t="array" ref="W509" xml:space="preserve"> IFERROR( IF( INDEX(聲母資料表, $M509, W$5)=0, "", INDEX(聲母資料表, $M509, W$5) ), "")</f>
        <v/>
      </c>
      <c r="X509" s="380" t="str" cm="1">
        <f t="array" ref="X509" xml:space="preserve"> IFERROR( INDEX(韻母資料表, $N509, X$5), "" )</f>
        <v/>
      </c>
      <c r="Y509" s="380" t="str" cm="1">
        <f t="array" ref="Y509" xml:space="preserve"> IFERROR( IF($E509="", "", INDEX(方音聲調符號表, 1, $E509) ), "" )</f>
        <v/>
      </c>
      <c r="AA509" s="380" t="str" cm="1">
        <f t="array" ref="AA509" xml:space="preserve"> IFERROR( IF( INDEX(聲母資料表, $M509, AA$5)=0, "", INDEX(聲母資料表, $M509, AA$5) ), "")</f>
        <v/>
      </c>
      <c r="AB509" s="380" t="str" cm="1">
        <f t="array" ref="AB509" xml:space="preserve"> IFERROR( INDEX(韻母資料表, $N509, AB$5), "" )</f>
        <v/>
      </c>
      <c r="AC509" s="380" t="str">
        <f t="shared" si="109"/>
        <v/>
      </c>
      <c r="AE509" s="380" t="str" cm="1">
        <f t="array" ref="AE509" xml:space="preserve"> IFERROR( IF( INDEX(聲母資料表, $M509, AE$5)=0, "", INDEX(聲母資料表, $M509, AE$5) ), "")</f>
        <v/>
      </c>
      <c r="AF509" s="380" t="str" cm="1">
        <f t="array" ref="AF509" xml:space="preserve"> IFERROR( INDEX(韻母資料表, $N509, AF$5), "" )</f>
        <v/>
      </c>
      <c r="AG509" s="380" t="str">
        <f t="shared" si="110"/>
        <v/>
      </c>
      <c r="AI509" s="380" t="str" cm="1">
        <f t="array" ref="AI509" xml:space="preserve"> IFERROR( IF( INDEX(聲母資料表, $M509, AI$5)=0, "", INDEX(聲母資料表, $M509, AI$5) ), "")</f>
        <v/>
      </c>
      <c r="AJ509" s="380" t="str" cm="1">
        <f t="array" ref="AJ509" xml:space="preserve"> IFERROR( INDEX(韻母資料表, $N509, AJ$5), "" )</f>
        <v/>
      </c>
      <c r="AK509" s="373" t="str" cm="1">
        <f t="array" ref="AK509" xml:space="preserve"> IFERROR( INDEX(閩拚聲調符號表, $T509, $E509), "" )</f>
        <v/>
      </c>
      <c r="AL509" s="380" t="str">
        <f t="shared" si="111"/>
        <v/>
      </c>
    </row>
    <row r="510" spans="1:38">
      <c r="A510" s="333">
        <f t="shared" si="98"/>
        <v>503</v>
      </c>
      <c r="B510" s="334"/>
      <c r="C510" s="335"/>
      <c r="D510" s="335"/>
      <c r="E510" s="336"/>
      <c r="F510" s="400" t="str" cm="1">
        <f t="array" aca="1" ref="F510" ca="1" xml:space="preserve"> IF($D510="", "", $B510 &amp; " (" &amp; INDIRECT(ADDRESS( ROW(), COLUMN() + F$5 )) &amp; ") " )</f>
        <v/>
      </c>
      <c r="G510" s="337" t="str">
        <f t="shared" si="103"/>
        <v/>
      </c>
      <c r="H510" s="394" t="str">
        <f t="shared" si="104"/>
        <v/>
      </c>
      <c r="I510" s="396" t="str">
        <f t="shared" si="105"/>
        <v/>
      </c>
      <c r="J510" s="381" t="str">
        <f t="shared" si="106"/>
        <v/>
      </c>
      <c r="K510" s="338" t="str">
        <f t="shared" si="107"/>
        <v/>
      </c>
      <c r="L510" s="349"/>
      <c r="M510" s="350" t="str">
        <f t="shared" si="99"/>
        <v/>
      </c>
      <c r="N510" s="350" t="str">
        <f t="shared" si="100"/>
        <v/>
      </c>
      <c r="O510" s="351" t="str" cm="1">
        <f t="array" ref="O510" xml:space="preserve"> IFERROR( INDEX(聲母資料表, $M510, O$5), "")</f>
        <v/>
      </c>
      <c r="P510" s="351" t="str" cm="1">
        <f t="array" ref="P510" xml:space="preserve"> IFERROR( INDEX(韻母資料表, $N510, P$5), "")</f>
        <v/>
      </c>
      <c r="Q510" s="352" t="str">
        <f t="shared" si="101"/>
        <v/>
      </c>
      <c r="R510" s="395" t="str">
        <f t="shared" si="108"/>
        <v/>
      </c>
      <c r="S510" s="351" t="str" cm="1">
        <f t="array" ref="S510" xml:space="preserve"> IFERROR( INDEX(調符字母, Q510, 1), "")</f>
        <v/>
      </c>
      <c r="T510" s="352" t="str">
        <f t="shared" si="102"/>
        <v/>
      </c>
      <c r="U510" s="373" t="str" cm="1">
        <f t="array" ref="U510" xml:space="preserve"> IFERROR( INDEX(聲調對照表, $T510, $E510), "" )</f>
        <v/>
      </c>
      <c r="W510" s="380" t="str" cm="1">
        <f t="array" ref="W510" xml:space="preserve"> IFERROR( IF( INDEX(聲母資料表, $M510, W$5)=0, "", INDEX(聲母資料表, $M510, W$5) ), "")</f>
        <v/>
      </c>
      <c r="X510" s="380" t="str" cm="1">
        <f t="array" ref="X510" xml:space="preserve"> IFERROR( INDEX(韻母資料表, $N510, X$5), "" )</f>
        <v/>
      </c>
      <c r="Y510" s="380" t="str" cm="1">
        <f t="array" ref="Y510" xml:space="preserve"> IFERROR( IF($E510="", "", INDEX(方音聲調符號表, 1, $E510) ), "" )</f>
        <v/>
      </c>
      <c r="AA510" s="380" t="str" cm="1">
        <f t="array" ref="AA510" xml:space="preserve"> IFERROR( IF( INDEX(聲母資料表, $M510, AA$5)=0, "", INDEX(聲母資料表, $M510, AA$5) ), "")</f>
        <v/>
      </c>
      <c r="AB510" s="380" t="str" cm="1">
        <f t="array" ref="AB510" xml:space="preserve"> IFERROR( INDEX(韻母資料表, $N510, AB$5), "" )</f>
        <v/>
      </c>
      <c r="AC510" s="380" t="str">
        <f t="shared" si="109"/>
        <v/>
      </c>
      <c r="AE510" s="380" t="str" cm="1">
        <f t="array" ref="AE510" xml:space="preserve"> IFERROR( IF( INDEX(聲母資料表, $M510, AE$5)=0, "", INDEX(聲母資料表, $M510, AE$5) ), "")</f>
        <v/>
      </c>
      <c r="AF510" s="380" t="str" cm="1">
        <f t="array" ref="AF510" xml:space="preserve"> IFERROR( INDEX(韻母資料表, $N510, AF$5), "" )</f>
        <v/>
      </c>
      <c r="AG510" s="380" t="str">
        <f t="shared" si="110"/>
        <v/>
      </c>
      <c r="AI510" s="380" t="str" cm="1">
        <f t="array" ref="AI510" xml:space="preserve"> IFERROR( IF( INDEX(聲母資料表, $M510, AI$5)=0, "", INDEX(聲母資料表, $M510, AI$5) ), "")</f>
        <v/>
      </c>
      <c r="AJ510" s="380" t="str" cm="1">
        <f t="array" ref="AJ510" xml:space="preserve"> IFERROR( INDEX(韻母資料表, $N510, AJ$5), "" )</f>
        <v/>
      </c>
      <c r="AK510" s="373" t="str" cm="1">
        <f t="array" ref="AK510" xml:space="preserve"> IFERROR( INDEX(閩拚聲調符號表, $T510, $E510), "" )</f>
        <v/>
      </c>
      <c r="AL510" s="380" t="str">
        <f t="shared" si="111"/>
        <v/>
      </c>
    </row>
    <row r="511" spans="1:38">
      <c r="A511" s="333">
        <f t="shared" si="98"/>
        <v>504</v>
      </c>
      <c r="B511" s="334"/>
      <c r="C511" s="335"/>
      <c r="D511" s="335"/>
      <c r="E511" s="336"/>
      <c r="F511" s="400" t="str" cm="1">
        <f t="array" aca="1" ref="F511" ca="1" xml:space="preserve"> IF($D511="", "", $B511 &amp; " (" &amp; INDIRECT(ADDRESS( ROW(), COLUMN() + F$5 )) &amp; ") " )</f>
        <v/>
      </c>
      <c r="G511" s="337" t="str">
        <f t="shared" si="103"/>
        <v/>
      </c>
      <c r="H511" s="394" t="str">
        <f t="shared" si="104"/>
        <v/>
      </c>
      <c r="I511" s="396" t="str">
        <f t="shared" si="105"/>
        <v/>
      </c>
      <c r="J511" s="381" t="str">
        <f t="shared" si="106"/>
        <v/>
      </c>
      <c r="K511" s="338" t="str">
        <f t="shared" si="107"/>
        <v/>
      </c>
      <c r="L511" s="349"/>
      <c r="M511" s="350" t="str">
        <f t="shared" si="99"/>
        <v/>
      </c>
      <c r="N511" s="350" t="str">
        <f t="shared" si="100"/>
        <v/>
      </c>
      <c r="O511" s="351" t="str" cm="1">
        <f t="array" ref="O511" xml:space="preserve"> IFERROR( INDEX(聲母資料表, $M511, O$5), "")</f>
        <v/>
      </c>
      <c r="P511" s="351" t="str" cm="1">
        <f t="array" ref="P511" xml:space="preserve"> IFERROR( INDEX(韻母資料表, $N511, P$5), "")</f>
        <v/>
      </c>
      <c r="Q511" s="352" t="str">
        <f t="shared" si="101"/>
        <v/>
      </c>
      <c r="R511" s="395" t="str">
        <f t="shared" si="108"/>
        <v/>
      </c>
      <c r="S511" s="351" t="str" cm="1">
        <f t="array" ref="S511" xml:space="preserve"> IFERROR( INDEX(調符字母, Q511, 1), "")</f>
        <v/>
      </c>
      <c r="T511" s="352" t="str">
        <f t="shared" si="102"/>
        <v/>
      </c>
      <c r="U511" s="373" t="str" cm="1">
        <f t="array" ref="U511" xml:space="preserve"> IFERROR( INDEX(聲調對照表, $T511, $E511), "" )</f>
        <v/>
      </c>
      <c r="W511" s="380" t="str" cm="1">
        <f t="array" ref="W511" xml:space="preserve"> IFERROR( IF( INDEX(聲母資料表, $M511, W$5)=0, "", INDEX(聲母資料表, $M511, W$5) ), "")</f>
        <v/>
      </c>
      <c r="X511" s="380" t="str" cm="1">
        <f t="array" ref="X511" xml:space="preserve"> IFERROR( INDEX(韻母資料表, $N511, X$5), "" )</f>
        <v/>
      </c>
      <c r="Y511" s="380" t="str" cm="1">
        <f t="array" ref="Y511" xml:space="preserve"> IFERROR( IF($E511="", "", INDEX(方音聲調符號表, 1, $E511) ), "" )</f>
        <v/>
      </c>
      <c r="AA511" s="380" t="str" cm="1">
        <f t="array" ref="AA511" xml:space="preserve"> IFERROR( IF( INDEX(聲母資料表, $M511, AA$5)=0, "", INDEX(聲母資料表, $M511, AA$5) ), "")</f>
        <v/>
      </c>
      <c r="AB511" s="380" t="str" cm="1">
        <f t="array" ref="AB511" xml:space="preserve"> IFERROR( INDEX(韻母資料表, $N511, AB$5), "" )</f>
        <v/>
      </c>
      <c r="AC511" s="380" t="str">
        <f t="shared" si="109"/>
        <v/>
      </c>
      <c r="AE511" s="380" t="str" cm="1">
        <f t="array" ref="AE511" xml:space="preserve"> IFERROR( IF( INDEX(聲母資料表, $M511, AE$5)=0, "", INDEX(聲母資料表, $M511, AE$5) ), "")</f>
        <v/>
      </c>
      <c r="AF511" s="380" t="str" cm="1">
        <f t="array" ref="AF511" xml:space="preserve"> IFERROR( INDEX(韻母資料表, $N511, AF$5), "" )</f>
        <v/>
      </c>
      <c r="AG511" s="380" t="str">
        <f t="shared" si="110"/>
        <v/>
      </c>
      <c r="AI511" s="380" t="str" cm="1">
        <f t="array" ref="AI511" xml:space="preserve"> IFERROR( IF( INDEX(聲母資料表, $M511, AI$5)=0, "", INDEX(聲母資料表, $M511, AI$5) ), "")</f>
        <v/>
      </c>
      <c r="AJ511" s="380" t="str" cm="1">
        <f t="array" ref="AJ511" xml:space="preserve"> IFERROR( INDEX(韻母資料表, $N511, AJ$5), "" )</f>
        <v/>
      </c>
      <c r="AK511" s="373" t="str" cm="1">
        <f t="array" ref="AK511" xml:space="preserve"> IFERROR( INDEX(閩拚聲調符號表, $T511, $E511), "" )</f>
        <v/>
      </c>
      <c r="AL511" s="380" t="str">
        <f t="shared" si="111"/>
        <v/>
      </c>
    </row>
    <row r="512" spans="1:38">
      <c r="A512" s="333">
        <f t="shared" si="98"/>
        <v>505</v>
      </c>
      <c r="B512" s="334"/>
      <c r="C512" s="335"/>
      <c r="D512" s="335"/>
      <c r="E512" s="336"/>
      <c r="F512" s="400" t="str" cm="1">
        <f t="array" aca="1" ref="F512" ca="1" xml:space="preserve"> IF($D512="", "", $B512 &amp; " (" &amp; INDIRECT(ADDRESS( ROW(), COLUMN() + F$5 )) &amp; ") " )</f>
        <v/>
      </c>
      <c r="G512" s="337" t="str">
        <f t="shared" si="103"/>
        <v/>
      </c>
      <c r="H512" s="394" t="str">
        <f t="shared" si="104"/>
        <v/>
      </c>
      <c r="I512" s="396" t="str">
        <f t="shared" si="105"/>
        <v/>
      </c>
      <c r="J512" s="381" t="str">
        <f t="shared" si="106"/>
        <v/>
      </c>
      <c r="K512" s="338" t="str">
        <f t="shared" si="107"/>
        <v/>
      </c>
      <c r="L512" s="349"/>
      <c r="M512" s="350" t="str">
        <f t="shared" si="99"/>
        <v/>
      </c>
      <c r="N512" s="350" t="str">
        <f t="shared" si="100"/>
        <v/>
      </c>
      <c r="O512" s="351" t="str" cm="1">
        <f t="array" ref="O512" xml:space="preserve"> IFERROR( INDEX(聲母資料表, $M512, O$5), "")</f>
        <v/>
      </c>
      <c r="P512" s="351" t="str" cm="1">
        <f t="array" ref="P512" xml:space="preserve"> IFERROR( INDEX(韻母資料表, $N512, P$5), "")</f>
        <v/>
      </c>
      <c r="Q512" s="352" t="str">
        <f t="shared" si="101"/>
        <v/>
      </c>
      <c r="R512" s="395" t="str">
        <f t="shared" si="108"/>
        <v/>
      </c>
      <c r="S512" s="351" t="str" cm="1">
        <f t="array" ref="S512" xml:space="preserve"> IFERROR( INDEX(調符字母, Q512, 1), "")</f>
        <v/>
      </c>
      <c r="T512" s="352" t="str">
        <f t="shared" si="102"/>
        <v/>
      </c>
      <c r="U512" s="373" t="str" cm="1">
        <f t="array" ref="U512" xml:space="preserve"> IFERROR( INDEX(聲調對照表, $T512, $E512), "" )</f>
        <v/>
      </c>
      <c r="W512" s="380" t="str" cm="1">
        <f t="array" ref="W512" xml:space="preserve"> IFERROR( IF( INDEX(聲母資料表, $M512, W$5)=0, "", INDEX(聲母資料表, $M512, W$5) ), "")</f>
        <v/>
      </c>
      <c r="X512" s="380" t="str" cm="1">
        <f t="array" ref="X512" xml:space="preserve"> IFERROR( INDEX(韻母資料表, $N512, X$5), "" )</f>
        <v/>
      </c>
      <c r="Y512" s="380" t="str" cm="1">
        <f t="array" ref="Y512" xml:space="preserve"> IFERROR( IF($E512="", "", INDEX(方音聲調符號表, 1, $E512) ), "" )</f>
        <v/>
      </c>
      <c r="AA512" s="380" t="str" cm="1">
        <f t="array" ref="AA512" xml:space="preserve"> IFERROR( IF( INDEX(聲母資料表, $M512, AA$5)=0, "", INDEX(聲母資料表, $M512, AA$5) ), "")</f>
        <v/>
      </c>
      <c r="AB512" s="380" t="str" cm="1">
        <f t="array" ref="AB512" xml:space="preserve"> IFERROR( INDEX(韻母資料表, $N512, AB$5), "" )</f>
        <v/>
      </c>
      <c r="AC512" s="380" t="str">
        <f t="shared" si="109"/>
        <v/>
      </c>
      <c r="AE512" s="380" t="str" cm="1">
        <f t="array" ref="AE512" xml:space="preserve"> IFERROR( IF( INDEX(聲母資料表, $M512, AE$5)=0, "", INDEX(聲母資料表, $M512, AE$5) ), "")</f>
        <v/>
      </c>
      <c r="AF512" s="380" t="str" cm="1">
        <f t="array" ref="AF512" xml:space="preserve"> IFERROR( INDEX(韻母資料表, $N512, AF$5), "" )</f>
        <v/>
      </c>
      <c r="AG512" s="380" t="str">
        <f t="shared" si="110"/>
        <v/>
      </c>
      <c r="AI512" s="380" t="str" cm="1">
        <f t="array" ref="AI512" xml:space="preserve"> IFERROR( IF( INDEX(聲母資料表, $M512, AI$5)=0, "", INDEX(聲母資料表, $M512, AI$5) ), "")</f>
        <v/>
      </c>
      <c r="AJ512" s="380" t="str" cm="1">
        <f t="array" ref="AJ512" xml:space="preserve"> IFERROR( INDEX(韻母資料表, $N512, AJ$5), "" )</f>
        <v/>
      </c>
      <c r="AK512" s="373" t="str" cm="1">
        <f t="array" ref="AK512" xml:space="preserve"> IFERROR( INDEX(閩拚聲調符號表, $T512, $E512), "" )</f>
        <v/>
      </c>
      <c r="AL512" s="380" t="str">
        <f t="shared" si="111"/>
        <v/>
      </c>
    </row>
    <row r="513" spans="1:38">
      <c r="A513" s="333">
        <f t="shared" si="98"/>
        <v>506</v>
      </c>
      <c r="B513" s="334"/>
      <c r="C513" s="335"/>
      <c r="D513" s="335"/>
      <c r="E513" s="336"/>
      <c r="F513" s="400" t="str" cm="1">
        <f t="array" aca="1" ref="F513" ca="1" xml:space="preserve"> IF($D513="", "", $B513 &amp; " (" &amp; INDIRECT(ADDRESS( ROW(), COLUMN() + F$5 )) &amp; ") " )</f>
        <v/>
      </c>
      <c r="G513" s="337" t="str">
        <f t="shared" si="103"/>
        <v/>
      </c>
      <c r="H513" s="394" t="str">
        <f t="shared" si="104"/>
        <v/>
      </c>
      <c r="I513" s="396" t="str">
        <f t="shared" si="105"/>
        <v/>
      </c>
      <c r="J513" s="381" t="str">
        <f t="shared" si="106"/>
        <v/>
      </c>
      <c r="K513" s="338" t="str">
        <f t="shared" si="107"/>
        <v/>
      </c>
      <c r="L513" s="349"/>
      <c r="M513" s="350" t="str">
        <f t="shared" si="99"/>
        <v/>
      </c>
      <c r="N513" s="350" t="str">
        <f t="shared" si="100"/>
        <v/>
      </c>
      <c r="O513" s="351" t="str" cm="1">
        <f t="array" ref="O513" xml:space="preserve"> IFERROR( INDEX(聲母資料表, $M513, O$5), "")</f>
        <v/>
      </c>
      <c r="P513" s="351" t="str" cm="1">
        <f t="array" ref="P513" xml:space="preserve"> IFERROR( INDEX(韻母資料表, $N513, P$5), "")</f>
        <v/>
      </c>
      <c r="Q513" s="352" t="str">
        <f t="shared" si="101"/>
        <v/>
      </c>
      <c r="R513" s="395" t="str">
        <f t="shared" si="108"/>
        <v/>
      </c>
      <c r="S513" s="351" t="str" cm="1">
        <f t="array" ref="S513" xml:space="preserve"> IFERROR( INDEX(調符字母, Q513, 1), "")</f>
        <v/>
      </c>
      <c r="T513" s="352" t="str">
        <f t="shared" si="102"/>
        <v/>
      </c>
      <c r="U513" s="373" t="str" cm="1">
        <f t="array" ref="U513" xml:space="preserve"> IFERROR( INDEX(聲調對照表, $T513, $E513), "" )</f>
        <v/>
      </c>
      <c r="W513" s="380" t="str" cm="1">
        <f t="array" ref="W513" xml:space="preserve"> IFERROR( IF( INDEX(聲母資料表, $M513, W$5)=0, "", INDEX(聲母資料表, $M513, W$5) ), "")</f>
        <v/>
      </c>
      <c r="X513" s="380" t="str" cm="1">
        <f t="array" ref="X513" xml:space="preserve"> IFERROR( INDEX(韻母資料表, $N513, X$5), "" )</f>
        <v/>
      </c>
      <c r="Y513" s="380" t="str" cm="1">
        <f t="array" ref="Y513" xml:space="preserve"> IFERROR( IF($E513="", "", INDEX(方音聲調符號表, 1, $E513) ), "" )</f>
        <v/>
      </c>
      <c r="AA513" s="380" t="str" cm="1">
        <f t="array" ref="AA513" xml:space="preserve"> IFERROR( IF( INDEX(聲母資料表, $M513, AA$5)=0, "", INDEX(聲母資料表, $M513, AA$5) ), "")</f>
        <v/>
      </c>
      <c r="AB513" s="380" t="str" cm="1">
        <f t="array" ref="AB513" xml:space="preserve"> IFERROR( INDEX(韻母資料表, $N513, AB$5), "" )</f>
        <v/>
      </c>
      <c r="AC513" s="380" t="str">
        <f t="shared" si="109"/>
        <v/>
      </c>
      <c r="AE513" s="380" t="str" cm="1">
        <f t="array" ref="AE513" xml:space="preserve"> IFERROR( IF( INDEX(聲母資料表, $M513, AE$5)=0, "", INDEX(聲母資料表, $M513, AE$5) ), "")</f>
        <v/>
      </c>
      <c r="AF513" s="380" t="str" cm="1">
        <f t="array" ref="AF513" xml:space="preserve"> IFERROR( INDEX(韻母資料表, $N513, AF$5), "" )</f>
        <v/>
      </c>
      <c r="AG513" s="380" t="str">
        <f t="shared" si="110"/>
        <v/>
      </c>
      <c r="AI513" s="380" t="str" cm="1">
        <f t="array" ref="AI513" xml:space="preserve"> IFERROR( IF( INDEX(聲母資料表, $M513, AI$5)=0, "", INDEX(聲母資料表, $M513, AI$5) ), "")</f>
        <v/>
      </c>
      <c r="AJ513" s="380" t="str" cm="1">
        <f t="array" ref="AJ513" xml:space="preserve"> IFERROR( INDEX(韻母資料表, $N513, AJ$5), "" )</f>
        <v/>
      </c>
      <c r="AK513" s="373" t="str" cm="1">
        <f t="array" ref="AK513" xml:space="preserve"> IFERROR( INDEX(閩拚聲調符號表, $T513, $E513), "" )</f>
        <v/>
      </c>
      <c r="AL513" s="380" t="str">
        <f t="shared" si="111"/>
        <v/>
      </c>
    </row>
    <row r="514" spans="1:38">
      <c r="A514" s="333">
        <f t="shared" si="98"/>
        <v>507</v>
      </c>
      <c r="B514" s="334"/>
      <c r="C514" s="335"/>
      <c r="D514" s="335"/>
      <c r="E514" s="336"/>
      <c r="F514" s="400" t="str" cm="1">
        <f t="array" aca="1" ref="F514" ca="1" xml:space="preserve"> IF($D514="", "", $B514 &amp; " (" &amp; INDIRECT(ADDRESS( ROW(), COLUMN() + F$5 )) &amp; ") " )</f>
        <v/>
      </c>
      <c r="G514" s="337" t="str">
        <f t="shared" si="103"/>
        <v/>
      </c>
      <c r="H514" s="394" t="str">
        <f t="shared" si="104"/>
        <v/>
      </c>
      <c r="I514" s="396" t="str">
        <f t="shared" si="105"/>
        <v/>
      </c>
      <c r="J514" s="381" t="str">
        <f t="shared" si="106"/>
        <v/>
      </c>
      <c r="K514" s="338" t="str">
        <f t="shared" si="107"/>
        <v/>
      </c>
      <c r="L514" s="349"/>
      <c r="M514" s="350" t="str">
        <f t="shared" si="99"/>
        <v/>
      </c>
      <c r="N514" s="350" t="str">
        <f t="shared" si="100"/>
        <v/>
      </c>
      <c r="O514" s="351" t="str" cm="1">
        <f t="array" ref="O514" xml:space="preserve"> IFERROR( INDEX(聲母資料表, $M514, O$5), "")</f>
        <v/>
      </c>
      <c r="P514" s="351" t="str" cm="1">
        <f t="array" ref="P514" xml:space="preserve"> IFERROR( INDEX(韻母資料表, $N514, P$5), "")</f>
        <v/>
      </c>
      <c r="Q514" s="352" t="str">
        <f t="shared" si="101"/>
        <v/>
      </c>
      <c r="R514" s="395" t="str">
        <f t="shared" si="108"/>
        <v/>
      </c>
      <c r="S514" s="351" t="str" cm="1">
        <f t="array" ref="S514" xml:space="preserve"> IFERROR( INDEX(調符字母, Q514, 1), "")</f>
        <v/>
      </c>
      <c r="T514" s="352" t="str">
        <f t="shared" si="102"/>
        <v/>
      </c>
      <c r="U514" s="373" t="str" cm="1">
        <f t="array" ref="U514" xml:space="preserve"> IFERROR( INDEX(聲調對照表, $T514, $E514), "" )</f>
        <v/>
      </c>
      <c r="W514" s="380" t="str" cm="1">
        <f t="array" ref="W514" xml:space="preserve"> IFERROR( IF( INDEX(聲母資料表, $M514, W$5)=0, "", INDEX(聲母資料表, $M514, W$5) ), "")</f>
        <v/>
      </c>
      <c r="X514" s="380" t="str" cm="1">
        <f t="array" ref="X514" xml:space="preserve"> IFERROR( INDEX(韻母資料表, $N514, X$5), "" )</f>
        <v/>
      </c>
      <c r="Y514" s="380" t="str" cm="1">
        <f t="array" ref="Y514" xml:space="preserve"> IFERROR( IF($E514="", "", INDEX(方音聲調符號表, 1, $E514) ), "" )</f>
        <v/>
      </c>
      <c r="AA514" s="380" t="str" cm="1">
        <f t="array" ref="AA514" xml:space="preserve"> IFERROR( IF( INDEX(聲母資料表, $M514, AA$5)=0, "", INDEX(聲母資料表, $M514, AA$5) ), "")</f>
        <v/>
      </c>
      <c r="AB514" s="380" t="str" cm="1">
        <f t="array" ref="AB514" xml:space="preserve"> IFERROR( INDEX(韻母資料表, $N514, AB$5), "" )</f>
        <v/>
      </c>
      <c r="AC514" s="380" t="str">
        <f t="shared" si="109"/>
        <v/>
      </c>
      <c r="AE514" s="380" t="str" cm="1">
        <f t="array" ref="AE514" xml:space="preserve"> IFERROR( IF( INDEX(聲母資料表, $M514, AE$5)=0, "", INDEX(聲母資料表, $M514, AE$5) ), "")</f>
        <v/>
      </c>
      <c r="AF514" s="380" t="str" cm="1">
        <f t="array" ref="AF514" xml:space="preserve"> IFERROR( INDEX(韻母資料表, $N514, AF$5), "" )</f>
        <v/>
      </c>
      <c r="AG514" s="380" t="str">
        <f t="shared" si="110"/>
        <v/>
      </c>
      <c r="AI514" s="380" t="str" cm="1">
        <f t="array" ref="AI514" xml:space="preserve"> IFERROR( IF( INDEX(聲母資料表, $M514, AI$5)=0, "", INDEX(聲母資料表, $M514, AI$5) ), "")</f>
        <v/>
      </c>
      <c r="AJ514" s="380" t="str" cm="1">
        <f t="array" ref="AJ514" xml:space="preserve"> IFERROR( INDEX(韻母資料表, $N514, AJ$5), "" )</f>
        <v/>
      </c>
      <c r="AK514" s="373" t="str" cm="1">
        <f t="array" ref="AK514" xml:space="preserve"> IFERROR( INDEX(閩拚聲調符號表, $T514, $E514), "" )</f>
        <v/>
      </c>
      <c r="AL514" s="380" t="str">
        <f t="shared" si="111"/>
        <v/>
      </c>
    </row>
    <row r="515" spans="1:38">
      <c r="A515" s="333">
        <f t="shared" si="98"/>
        <v>508</v>
      </c>
      <c r="B515" s="334"/>
      <c r="C515" s="335"/>
      <c r="D515" s="335"/>
      <c r="E515" s="336"/>
      <c r="F515" s="400" t="str" cm="1">
        <f t="array" aca="1" ref="F515" ca="1" xml:space="preserve"> IF($D515="", "", $B515 &amp; " (" &amp; INDIRECT(ADDRESS( ROW(), COLUMN() + F$5 )) &amp; ") " )</f>
        <v/>
      </c>
      <c r="G515" s="337" t="str">
        <f t="shared" si="103"/>
        <v/>
      </c>
      <c r="H515" s="394" t="str">
        <f t="shared" si="104"/>
        <v/>
      </c>
      <c r="I515" s="396" t="str">
        <f t="shared" si="105"/>
        <v/>
      </c>
      <c r="J515" s="381" t="str">
        <f t="shared" si="106"/>
        <v/>
      </c>
      <c r="K515" s="338" t="str">
        <f t="shared" si="107"/>
        <v/>
      </c>
      <c r="L515" s="349"/>
      <c r="M515" s="350" t="str">
        <f t="shared" si="99"/>
        <v/>
      </c>
      <c r="N515" s="350" t="str">
        <f t="shared" si="100"/>
        <v/>
      </c>
      <c r="O515" s="351" t="str" cm="1">
        <f t="array" ref="O515" xml:space="preserve"> IFERROR( INDEX(聲母資料表, $M515, O$5), "")</f>
        <v/>
      </c>
      <c r="P515" s="351" t="str" cm="1">
        <f t="array" ref="P515" xml:space="preserve"> IFERROR( INDEX(韻母資料表, $N515, P$5), "")</f>
        <v/>
      </c>
      <c r="Q515" s="352" t="str">
        <f t="shared" si="101"/>
        <v/>
      </c>
      <c r="R515" s="395" t="str">
        <f t="shared" si="108"/>
        <v/>
      </c>
      <c r="S515" s="351" t="str" cm="1">
        <f t="array" ref="S515" xml:space="preserve"> IFERROR( INDEX(調符字母, Q515, 1), "")</f>
        <v/>
      </c>
      <c r="T515" s="352" t="str">
        <f t="shared" si="102"/>
        <v/>
      </c>
      <c r="U515" s="373" t="str" cm="1">
        <f t="array" ref="U515" xml:space="preserve"> IFERROR( INDEX(聲調對照表, $T515, $E515), "" )</f>
        <v/>
      </c>
      <c r="W515" s="380" t="str" cm="1">
        <f t="array" ref="W515" xml:space="preserve"> IFERROR( IF( INDEX(聲母資料表, $M515, W$5)=0, "", INDEX(聲母資料表, $M515, W$5) ), "")</f>
        <v/>
      </c>
      <c r="X515" s="380" t="str" cm="1">
        <f t="array" ref="X515" xml:space="preserve"> IFERROR( INDEX(韻母資料表, $N515, X$5), "" )</f>
        <v/>
      </c>
      <c r="Y515" s="380" t="str" cm="1">
        <f t="array" ref="Y515" xml:space="preserve"> IFERROR( IF($E515="", "", INDEX(方音聲調符號表, 1, $E515) ), "" )</f>
        <v/>
      </c>
      <c r="AA515" s="380" t="str" cm="1">
        <f t="array" ref="AA515" xml:space="preserve"> IFERROR( IF( INDEX(聲母資料表, $M515, AA$5)=0, "", INDEX(聲母資料表, $M515, AA$5) ), "")</f>
        <v/>
      </c>
      <c r="AB515" s="380" t="str" cm="1">
        <f t="array" ref="AB515" xml:space="preserve"> IFERROR( INDEX(韻母資料表, $N515, AB$5), "" )</f>
        <v/>
      </c>
      <c r="AC515" s="380" t="str">
        <f t="shared" si="109"/>
        <v/>
      </c>
      <c r="AE515" s="380" t="str" cm="1">
        <f t="array" ref="AE515" xml:space="preserve"> IFERROR( IF( INDEX(聲母資料表, $M515, AE$5)=0, "", INDEX(聲母資料表, $M515, AE$5) ), "")</f>
        <v/>
      </c>
      <c r="AF515" s="380" t="str" cm="1">
        <f t="array" ref="AF515" xml:space="preserve"> IFERROR( INDEX(韻母資料表, $N515, AF$5), "" )</f>
        <v/>
      </c>
      <c r="AG515" s="380" t="str">
        <f t="shared" si="110"/>
        <v/>
      </c>
      <c r="AI515" s="380" t="str" cm="1">
        <f t="array" ref="AI515" xml:space="preserve"> IFERROR( IF( INDEX(聲母資料表, $M515, AI$5)=0, "", INDEX(聲母資料表, $M515, AI$5) ), "")</f>
        <v/>
      </c>
      <c r="AJ515" s="380" t="str" cm="1">
        <f t="array" ref="AJ515" xml:space="preserve"> IFERROR( INDEX(韻母資料表, $N515, AJ$5), "" )</f>
        <v/>
      </c>
      <c r="AK515" s="373" t="str" cm="1">
        <f t="array" ref="AK515" xml:space="preserve"> IFERROR( INDEX(閩拚聲調符號表, $T515, $E515), "" )</f>
        <v/>
      </c>
      <c r="AL515" s="380" t="str">
        <f t="shared" si="111"/>
        <v/>
      </c>
    </row>
    <row r="516" spans="1:38">
      <c r="A516" s="333">
        <f t="shared" si="98"/>
        <v>509</v>
      </c>
      <c r="B516" s="334"/>
      <c r="C516" s="335"/>
      <c r="D516" s="335"/>
      <c r="E516" s="336"/>
      <c r="F516" s="400" t="str" cm="1">
        <f t="array" aca="1" ref="F516" ca="1" xml:space="preserve"> IF($D516="", "", $B516 &amp; " (" &amp; INDIRECT(ADDRESS( ROW(), COLUMN() + F$5 )) &amp; ") " )</f>
        <v/>
      </c>
      <c r="G516" s="337" t="str">
        <f t="shared" si="103"/>
        <v/>
      </c>
      <c r="H516" s="394" t="str">
        <f t="shared" si="104"/>
        <v/>
      </c>
      <c r="I516" s="396" t="str">
        <f t="shared" si="105"/>
        <v/>
      </c>
      <c r="J516" s="381" t="str">
        <f t="shared" si="106"/>
        <v/>
      </c>
      <c r="K516" s="338" t="str">
        <f t="shared" si="107"/>
        <v/>
      </c>
      <c r="L516" s="349"/>
      <c r="M516" s="350" t="str">
        <f t="shared" si="99"/>
        <v/>
      </c>
      <c r="N516" s="350" t="str">
        <f t="shared" si="100"/>
        <v/>
      </c>
      <c r="O516" s="351" t="str" cm="1">
        <f t="array" ref="O516" xml:space="preserve"> IFERROR( INDEX(聲母資料表, $M516, O$5), "")</f>
        <v/>
      </c>
      <c r="P516" s="351" t="str" cm="1">
        <f t="array" ref="P516" xml:space="preserve"> IFERROR( INDEX(韻母資料表, $N516, P$5), "")</f>
        <v/>
      </c>
      <c r="Q516" s="352" t="str">
        <f t="shared" si="101"/>
        <v/>
      </c>
      <c r="R516" s="395" t="str">
        <f t="shared" si="108"/>
        <v/>
      </c>
      <c r="S516" s="351" t="str" cm="1">
        <f t="array" ref="S516" xml:space="preserve"> IFERROR( INDEX(調符字母, Q516, 1), "")</f>
        <v/>
      </c>
      <c r="T516" s="352" t="str">
        <f t="shared" si="102"/>
        <v/>
      </c>
      <c r="U516" s="373" t="str" cm="1">
        <f t="array" ref="U516" xml:space="preserve"> IFERROR( INDEX(聲調對照表, $T516, $E516), "" )</f>
        <v/>
      </c>
      <c r="W516" s="380" t="str" cm="1">
        <f t="array" ref="W516" xml:space="preserve"> IFERROR( IF( INDEX(聲母資料表, $M516, W$5)=0, "", INDEX(聲母資料表, $M516, W$5) ), "")</f>
        <v/>
      </c>
      <c r="X516" s="380" t="str" cm="1">
        <f t="array" ref="X516" xml:space="preserve"> IFERROR( INDEX(韻母資料表, $N516, X$5), "" )</f>
        <v/>
      </c>
      <c r="Y516" s="380" t="str" cm="1">
        <f t="array" ref="Y516" xml:space="preserve"> IFERROR( IF($E516="", "", INDEX(方音聲調符號表, 1, $E516) ), "" )</f>
        <v/>
      </c>
      <c r="AA516" s="380" t="str" cm="1">
        <f t="array" ref="AA516" xml:space="preserve"> IFERROR( IF( INDEX(聲母資料表, $M516, AA$5)=0, "", INDEX(聲母資料表, $M516, AA$5) ), "")</f>
        <v/>
      </c>
      <c r="AB516" s="380" t="str" cm="1">
        <f t="array" ref="AB516" xml:space="preserve"> IFERROR( INDEX(韻母資料表, $N516, AB$5), "" )</f>
        <v/>
      </c>
      <c r="AC516" s="380" t="str">
        <f t="shared" si="109"/>
        <v/>
      </c>
      <c r="AE516" s="380" t="str" cm="1">
        <f t="array" ref="AE516" xml:space="preserve"> IFERROR( IF( INDEX(聲母資料表, $M516, AE$5)=0, "", INDEX(聲母資料表, $M516, AE$5) ), "")</f>
        <v/>
      </c>
      <c r="AF516" s="380" t="str" cm="1">
        <f t="array" ref="AF516" xml:space="preserve"> IFERROR( INDEX(韻母資料表, $N516, AF$5), "" )</f>
        <v/>
      </c>
      <c r="AG516" s="380" t="str">
        <f t="shared" si="110"/>
        <v/>
      </c>
      <c r="AI516" s="380" t="str" cm="1">
        <f t="array" ref="AI516" xml:space="preserve"> IFERROR( IF( INDEX(聲母資料表, $M516, AI$5)=0, "", INDEX(聲母資料表, $M516, AI$5) ), "")</f>
        <v/>
      </c>
      <c r="AJ516" s="380" t="str" cm="1">
        <f t="array" ref="AJ516" xml:space="preserve"> IFERROR( INDEX(韻母資料表, $N516, AJ$5), "" )</f>
        <v/>
      </c>
      <c r="AK516" s="373" t="str" cm="1">
        <f t="array" ref="AK516" xml:space="preserve"> IFERROR( INDEX(閩拚聲調符號表, $T516, $E516), "" )</f>
        <v/>
      </c>
      <c r="AL516" s="380" t="str">
        <f t="shared" si="111"/>
        <v/>
      </c>
    </row>
    <row r="517" spans="1:38">
      <c r="A517" s="333">
        <f t="shared" si="98"/>
        <v>510</v>
      </c>
      <c r="B517" s="334"/>
      <c r="C517" s="335"/>
      <c r="D517" s="335"/>
      <c r="E517" s="336"/>
      <c r="F517" s="400" t="str" cm="1">
        <f t="array" aca="1" ref="F517" ca="1" xml:space="preserve"> IF($D517="", "", $B517 &amp; " (" &amp; INDIRECT(ADDRESS( ROW(), COLUMN() + F$5 )) &amp; ") " )</f>
        <v/>
      </c>
      <c r="G517" s="337" t="str">
        <f t="shared" si="103"/>
        <v/>
      </c>
      <c r="H517" s="394" t="str">
        <f t="shared" si="104"/>
        <v/>
      </c>
      <c r="I517" s="396" t="str">
        <f t="shared" si="105"/>
        <v/>
      </c>
      <c r="J517" s="381" t="str">
        <f t="shared" si="106"/>
        <v/>
      </c>
      <c r="K517" s="338" t="str">
        <f t="shared" si="107"/>
        <v/>
      </c>
      <c r="L517" s="349"/>
      <c r="M517" s="350" t="str">
        <f t="shared" si="99"/>
        <v/>
      </c>
      <c r="N517" s="350" t="str">
        <f t="shared" si="100"/>
        <v/>
      </c>
      <c r="O517" s="351" t="str" cm="1">
        <f t="array" ref="O517" xml:space="preserve"> IFERROR( INDEX(聲母資料表, $M517, O$5), "")</f>
        <v/>
      </c>
      <c r="P517" s="351" t="str" cm="1">
        <f t="array" ref="P517" xml:space="preserve"> IFERROR( INDEX(韻母資料表, $N517, P$5), "")</f>
        <v/>
      </c>
      <c r="Q517" s="352" t="str">
        <f t="shared" si="101"/>
        <v/>
      </c>
      <c r="R517" s="395" t="str">
        <f t="shared" si="108"/>
        <v/>
      </c>
      <c r="S517" s="351" t="str" cm="1">
        <f t="array" ref="S517" xml:space="preserve"> IFERROR( INDEX(調符字母, Q517, 1), "")</f>
        <v/>
      </c>
      <c r="T517" s="352" t="str">
        <f t="shared" si="102"/>
        <v/>
      </c>
      <c r="U517" s="373" t="str" cm="1">
        <f t="array" ref="U517" xml:space="preserve"> IFERROR( INDEX(聲調對照表, $T517, $E517), "" )</f>
        <v/>
      </c>
      <c r="W517" s="380" t="str" cm="1">
        <f t="array" ref="W517" xml:space="preserve"> IFERROR( IF( INDEX(聲母資料表, $M517, W$5)=0, "", INDEX(聲母資料表, $M517, W$5) ), "")</f>
        <v/>
      </c>
      <c r="X517" s="380" t="str" cm="1">
        <f t="array" ref="X517" xml:space="preserve"> IFERROR( INDEX(韻母資料表, $N517, X$5), "" )</f>
        <v/>
      </c>
      <c r="Y517" s="380" t="str" cm="1">
        <f t="array" ref="Y517" xml:space="preserve"> IFERROR( IF($E517="", "", INDEX(方音聲調符號表, 1, $E517) ), "" )</f>
        <v/>
      </c>
      <c r="AA517" s="380" t="str" cm="1">
        <f t="array" ref="AA517" xml:space="preserve"> IFERROR( IF( INDEX(聲母資料表, $M517, AA$5)=0, "", INDEX(聲母資料表, $M517, AA$5) ), "")</f>
        <v/>
      </c>
      <c r="AB517" s="380" t="str" cm="1">
        <f t="array" ref="AB517" xml:space="preserve"> IFERROR( INDEX(韻母資料表, $N517, AB$5), "" )</f>
        <v/>
      </c>
      <c r="AC517" s="380" t="str">
        <f t="shared" si="109"/>
        <v/>
      </c>
      <c r="AE517" s="380" t="str" cm="1">
        <f t="array" ref="AE517" xml:space="preserve"> IFERROR( IF( INDEX(聲母資料表, $M517, AE$5)=0, "", INDEX(聲母資料表, $M517, AE$5) ), "")</f>
        <v/>
      </c>
      <c r="AF517" s="380" t="str" cm="1">
        <f t="array" ref="AF517" xml:space="preserve"> IFERROR( INDEX(韻母資料表, $N517, AF$5), "" )</f>
        <v/>
      </c>
      <c r="AG517" s="380" t="str">
        <f t="shared" si="110"/>
        <v/>
      </c>
      <c r="AI517" s="380" t="str" cm="1">
        <f t="array" ref="AI517" xml:space="preserve"> IFERROR( IF( INDEX(聲母資料表, $M517, AI$5)=0, "", INDEX(聲母資料表, $M517, AI$5) ), "")</f>
        <v/>
      </c>
      <c r="AJ517" s="380" t="str" cm="1">
        <f t="array" ref="AJ517" xml:space="preserve"> IFERROR( INDEX(韻母資料表, $N517, AJ$5), "" )</f>
        <v/>
      </c>
      <c r="AK517" s="373" t="str" cm="1">
        <f t="array" ref="AK517" xml:space="preserve"> IFERROR( INDEX(閩拚聲調符號表, $T517, $E517), "" )</f>
        <v/>
      </c>
      <c r="AL517" s="380" t="str">
        <f t="shared" si="111"/>
        <v/>
      </c>
    </row>
    <row r="518" spans="1:38">
      <c r="A518" s="333">
        <f t="shared" si="98"/>
        <v>511</v>
      </c>
      <c r="B518" s="334"/>
      <c r="C518" s="335"/>
      <c r="D518" s="335"/>
      <c r="E518" s="336"/>
      <c r="F518" s="400" t="str" cm="1">
        <f t="array" aca="1" ref="F518" ca="1" xml:space="preserve"> IF($D518="", "", $B518 &amp; " (" &amp; INDIRECT(ADDRESS( ROW(), COLUMN() + F$5 )) &amp; ") " )</f>
        <v/>
      </c>
      <c r="G518" s="337" t="str">
        <f t="shared" si="103"/>
        <v/>
      </c>
      <c r="H518" s="394" t="str">
        <f t="shared" si="104"/>
        <v/>
      </c>
      <c r="I518" s="396" t="str">
        <f t="shared" si="105"/>
        <v/>
      </c>
      <c r="J518" s="381" t="str">
        <f t="shared" si="106"/>
        <v/>
      </c>
      <c r="K518" s="338" t="str">
        <f t="shared" si="107"/>
        <v/>
      </c>
      <c r="L518" s="349"/>
      <c r="M518" s="350" t="str">
        <f t="shared" si="99"/>
        <v/>
      </c>
      <c r="N518" s="350" t="str">
        <f t="shared" si="100"/>
        <v/>
      </c>
      <c r="O518" s="351" t="str" cm="1">
        <f t="array" ref="O518" xml:space="preserve"> IFERROR( INDEX(聲母資料表, $M518, O$5), "")</f>
        <v/>
      </c>
      <c r="P518" s="351" t="str" cm="1">
        <f t="array" ref="P518" xml:space="preserve"> IFERROR( INDEX(韻母資料表, $N518, P$5), "")</f>
        <v/>
      </c>
      <c r="Q518" s="352" t="str">
        <f t="shared" si="101"/>
        <v/>
      </c>
      <c r="R518" s="395" t="str">
        <f t="shared" si="108"/>
        <v/>
      </c>
      <c r="S518" s="351" t="str" cm="1">
        <f t="array" ref="S518" xml:space="preserve"> IFERROR( INDEX(調符字母, Q518, 1), "")</f>
        <v/>
      </c>
      <c r="T518" s="352" t="str">
        <f t="shared" si="102"/>
        <v/>
      </c>
      <c r="U518" s="373" t="str" cm="1">
        <f t="array" ref="U518" xml:space="preserve"> IFERROR( INDEX(聲調對照表, $T518, $E518), "" )</f>
        <v/>
      </c>
      <c r="W518" s="380" t="str" cm="1">
        <f t="array" ref="W518" xml:space="preserve"> IFERROR( IF( INDEX(聲母資料表, $M518, W$5)=0, "", INDEX(聲母資料表, $M518, W$5) ), "")</f>
        <v/>
      </c>
      <c r="X518" s="380" t="str" cm="1">
        <f t="array" ref="X518" xml:space="preserve"> IFERROR( INDEX(韻母資料表, $N518, X$5), "" )</f>
        <v/>
      </c>
      <c r="Y518" s="380" t="str" cm="1">
        <f t="array" ref="Y518" xml:space="preserve"> IFERROR( IF($E518="", "", INDEX(方音聲調符號表, 1, $E518) ), "" )</f>
        <v/>
      </c>
      <c r="AA518" s="380" t="str" cm="1">
        <f t="array" ref="AA518" xml:space="preserve"> IFERROR( IF( INDEX(聲母資料表, $M518, AA$5)=0, "", INDEX(聲母資料表, $M518, AA$5) ), "")</f>
        <v/>
      </c>
      <c r="AB518" s="380" t="str" cm="1">
        <f t="array" ref="AB518" xml:space="preserve"> IFERROR( INDEX(韻母資料表, $N518, AB$5), "" )</f>
        <v/>
      </c>
      <c r="AC518" s="380" t="str">
        <f t="shared" si="109"/>
        <v/>
      </c>
      <c r="AE518" s="380" t="str" cm="1">
        <f t="array" ref="AE518" xml:space="preserve"> IFERROR( IF( INDEX(聲母資料表, $M518, AE$5)=0, "", INDEX(聲母資料表, $M518, AE$5) ), "")</f>
        <v/>
      </c>
      <c r="AF518" s="380" t="str" cm="1">
        <f t="array" ref="AF518" xml:space="preserve"> IFERROR( INDEX(韻母資料表, $N518, AF$5), "" )</f>
        <v/>
      </c>
      <c r="AG518" s="380" t="str">
        <f t="shared" si="110"/>
        <v/>
      </c>
      <c r="AI518" s="380" t="str" cm="1">
        <f t="array" ref="AI518" xml:space="preserve"> IFERROR( IF( INDEX(聲母資料表, $M518, AI$5)=0, "", INDEX(聲母資料表, $M518, AI$5) ), "")</f>
        <v/>
      </c>
      <c r="AJ518" s="380" t="str" cm="1">
        <f t="array" ref="AJ518" xml:space="preserve"> IFERROR( INDEX(韻母資料表, $N518, AJ$5), "" )</f>
        <v/>
      </c>
      <c r="AK518" s="373" t="str" cm="1">
        <f t="array" ref="AK518" xml:space="preserve"> IFERROR( INDEX(閩拚聲調符號表, $T518, $E518), "" )</f>
        <v/>
      </c>
      <c r="AL518" s="380" t="str">
        <f t="shared" si="111"/>
        <v/>
      </c>
    </row>
    <row r="519" spans="1:38">
      <c r="A519" s="333">
        <f t="shared" si="98"/>
        <v>512</v>
      </c>
      <c r="B519" s="334"/>
      <c r="C519" s="335"/>
      <c r="D519" s="335"/>
      <c r="E519" s="336"/>
      <c r="F519" s="400" t="str" cm="1">
        <f t="array" aca="1" ref="F519" ca="1" xml:space="preserve"> IF($D519="", "", $B519 &amp; " (" &amp; INDIRECT(ADDRESS( ROW(), COLUMN() + F$5 )) &amp; ") " )</f>
        <v/>
      </c>
      <c r="G519" s="337" t="str">
        <f t="shared" si="103"/>
        <v/>
      </c>
      <c r="H519" s="394" t="str">
        <f t="shared" si="104"/>
        <v/>
      </c>
      <c r="I519" s="396" t="str">
        <f t="shared" si="105"/>
        <v/>
      </c>
      <c r="J519" s="381" t="str">
        <f t="shared" si="106"/>
        <v/>
      </c>
      <c r="K519" s="338" t="str">
        <f t="shared" si="107"/>
        <v/>
      </c>
      <c r="L519" s="349"/>
      <c r="M519" s="350" t="str">
        <f t="shared" si="99"/>
        <v/>
      </c>
      <c r="N519" s="350" t="str">
        <f t="shared" si="100"/>
        <v/>
      </c>
      <c r="O519" s="351" t="str" cm="1">
        <f t="array" ref="O519" xml:space="preserve"> IFERROR( INDEX(聲母資料表, $M519, O$5), "")</f>
        <v/>
      </c>
      <c r="P519" s="351" t="str" cm="1">
        <f t="array" ref="P519" xml:space="preserve"> IFERROR( INDEX(韻母資料表, $N519, P$5), "")</f>
        <v/>
      </c>
      <c r="Q519" s="352" t="str">
        <f t="shared" si="101"/>
        <v/>
      </c>
      <c r="R519" s="395" t="str">
        <f t="shared" si="108"/>
        <v/>
      </c>
      <c r="S519" s="351" t="str" cm="1">
        <f t="array" ref="S519" xml:space="preserve"> IFERROR( INDEX(調符字母, Q519, 1), "")</f>
        <v/>
      </c>
      <c r="T519" s="352" t="str">
        <f t="shared" si="102"/>
        <v/>
      </c>
      <c r="U519" s="373" t="str" cm="1">
        <f t="array" ref="U519" xml:space="preserve"> IFERROR( INDEX(聲調對照表, $T519, $E519), "" )</f>
        <v/>
      </c>
      <c r="W519" s="380" t="str" cm="1">
        <f t="array" ref="W519" xml:space="preserve"> IFERROR( IF( INDEX(聲母資料表, $M519, W$5)=0, "", INDEX(聲母資料表, $M519, W$5) ), "")</f>
        <v/>
      </c>
      <c r="X519" s="380" t="str" cm="1">
        <f t="array" ref="X519" xml:space="preserve"> IFERROR( INDEX(韻母資料表, $N519, X$5), "" )</f>
        <v/>
      </c>
      <c r="Y519" s="380" t="str" cm="1">
        <f t="array" ref="Y519" xml:space="preserve"> IFERROR( IF($E519="", "", INDEX(方音聲調符號表, 1, $E519) ), "" )</f>
        <v/>
      </c>
      <c r="AA519" s="380" t="str" cm="1">
        <f t="array" ref="AA519" xml:space="preserve"> IFERROR( IF( INDEX(聲母資料表, $M519, AA$5)=0, "", INDEX(聲母資料表, $M519, AA$5) ), "")</f>
        <v/>
      </c>
      <c r="AB519" s="380" t="str" cm="1">
        <f t="array" ref="AB519" xml:space="preserve"> IFERROR( INDEX(韻母資料表, $N519, AB$5), "" )</f>
        <v/>
      </c>
      <c r="AC519" s="380" t="str">
        <f t="shared" si="109"/>
        <v/>
      </c>
      <c r="AE519" s="380" t="str" cm="1">
        <f t="array" ref="AE519" xml:space="preserve"> IFERROR( IF( INDEX(聲母資料表, $M519, AE$5)=0, "", INDEX(聲母資料表, $M519, AE$5) ), "")</f>
        <v/>
      </c>
      <c r="AF519" s="380" t="str" cm="1">
        <f t="array" ref="AF519" xml:space="preserve"> IFERROR( INDEX(韻母資料表, $N519, AF$5), "" )</f>
        <v/>
      </c>
      <c r="AG519" s="380" t="str">
        <f t="shared" si="110"/>
        <v/>
      </c>
      <c r="AI519" s="380" t="str" cm="1">
        <f t="array" ref="AI519" xml:space="preserve"> IFERROR( IF( INDEX(聲母資料表, $M519, AI$5)=0, "", INDEX(聲母資料表, $M519, AI$5) ), "")</f>
        <v/>
      </c>
      <c r="AJ519" s="380" t="str" cm="1">
        <f t="array" ref="AJ519" xml:space="preserve"> IFERROR( INDEX(韻母資料表, $N519, AJ$5), "" )</f>
        <v/>
      </c>
      <c r="AK519" s="373" t="str" cm="1">
        <f t="array" ref="AK519" xml:space="preserve"> IFERROR( INDEX(閩拚聲調符號表, $T519, $E519), "" )</f>
        <v/>
      </c>
      <c r="AL519" s="380" t="str">
        <f t="shared" si="111"/>
        <v/>
      </c>
    </row>
    <row r="520" spans="1:38">
      <c r="A520" s="333">
        <f t="shared" ref="A520:A583" si="112">ROW() - ROW($7:$7)</f>
        <v>513</v>
      </c>
      <c r="B520" s="334"/>
      <c r="C520" s="335"/>
      <c r="D520" s="335"/>
      <c r="E520" s="336"/>
      <c r="F520" s="400" t="str" cm="1">
        <f t="array" aca="1" ref="F520" ca="1" xml:space="preserve"> IF($D520="", "", $B520 &amp; " (" &amp; INDIRECT(ADDRESS( ROW(), COLUMN() + F$5 )) &amp; ") " )</f>
        <v/>
      </c>
      <c r="G520" s="337" t="str">
        <f t="shared" si="103"/>
        <v/>
      </c>
      <c r="H520" s="394" t="str">
        <f t="shared" si="104"/>
        <v/>
      </c>
      <c r="I520" s="396" t="str">
        <f t="shared" si="105"/>
        <v/>
      </c>
      <c r="J520" s="381" t="str">
        <f t="shared" si="106"/>
        <v/>
      </c>
      <c r="K520" s="338" t="str">
        <f t="shared" si="107"/>
        <v/>
      </c>
      <c r="L520" s="349"/>
      <c r="M520" s="350" t="str">
        <f t="shared" ref="M520:M583" si="113" xml:space="preserve"> IFERROR( MATCH($C520, 聲母碼, 0), "" )</f>
        <v/>
      </c>
      <c r="N520" s="350" t="str">
        <f t="shared" ref="N520:N583" si="114" xml:space="preserve"> IFERROR( MATCH($D520, 韻母碼, 0), "" )</f>
        <v/>
      </c>
      <c r="O520" s="351" t="str" cm="1">
        <f t="array" ref="O520" xml:space="preserve"> IFERROR( INDEX(聲母資料表, $M520, O$5), "")</f>
        <v/>
      </c>
      <c r="P520" s="351" t="str" cm="1">
        <f t="array" ref="P520" xml:space="preserve"> IFERROR( INDEX(韻母資料表, $N520, P$5), "")</f>
        <v/>
      </c>
      <c r="Q520" s="352" t="str">
        <f t="shared" ref="Q520:Q583" si="115" xml:space="preserve"> IFERROR( MATCH(P520, 十五音韻母清單, 0), "")</f>
        <v/>
      </c>
      <c r="R520" s="395" t="str">
        <f t="shared" si="108"/>
        <v/>
      </c>
      <c r="S520" s="351" t="str" cm="1">
        <f t="array" ref="S520" xml:space="preserve"> IFERROR( INDEX(調符字母, Q520, 1), "")</f>
        <v/>
      </c>
      <c r="T520" s="352" t="str">
        <f t="shared" ref="T520:T583" si="116" xml:space="preserve"> IFERROR( MATCH(S520, 元音及韻化輔音, 0), "" )</f>
        <v/>
      </c>
      <c r="U520" s="373" t="str" cm="1">
        <f t="array" ref="U520" xml:space="preserve"> IFERROR( INDEX(聲調對照表, $T520, $E520), "" )</f>
        <v/>
      </c>
      <c r="W520" s="380" t="str" cm="1">
        <f t="array" ref="W520" xml:space="preserve"> IFERROR( IF( INDEX(聲母資料表, $M520, W$5)=0, "", INDEX(聲母資料表, $M520, W$5) ), "")</f>
        <v/>
      </c>
      <c r="X520" s="380" t="str" cm="1">
        <f t="array" ref="X520" xml:space="preserve"> IFERROR( INDEX(韻母資料表, $N520, X$5), "" )</f>
        <v/>
      </c>
      <c r="Y520" s="380" t="str" cm="1">
        <f t="array" ref="Y520" xml:space="preserve"> IFERROR( IF($E520="", "", INDEX(方音聲調符號表, 1, $E520) ), "" )</f>
        <v/>
      </c>
      <c r="AA520" s="380" t="str" cm="1">
        <f t="array" ref="AA520" xml:space="preserve"> IFERROR( IF( INDEX(聲母資料表, $M520, AA$5)=0, "", INDEX(聲母資料表, $M520, AA$5) ), "")</f>
        <v/>
      </c>
      <c r="AB520" s="380" t="str" cm="1">
        <f t="array" ref="AB520" xml:space="preserve"> IFERROR( INDEX(韻母資料表, $N520, AB$5), "" )</f>
        <v/>
      </c>
      <c r="AC520" s="380" t="str">
        <f t="shared" si="109"/>
        <v/>
      </c>
      <c r="AE520" s="380" t="str" cm="1">
        <f t="array" ref="AE520" xml:space="preserve"> IFERROR( IF( INDEX(聲母資料表, $M520, AE$5)=0, "", INDEX(聲母資料表, $M520, AE$5) ), "")</f>
        <v/>
      </c>
      <c r="AF520" s="380" t="str" cm="1">
        <f t="array" ref="AF520" xml:space="preserve"> IFERROR( INDEX(韻母資料表, $N520, AF$5), "" )</f>
        <v/>
      </c>
      <c r="AG520" s="380" t="str">
        <f t="shared" si="110"/>
        <v/>
      </c>
      <c r="AI520" s="380" t="str" cm="1">
        <f t="array" ref="AI520" xml:space="preserve"> IFERROR( IF( INDEX(聲母資料表, $M520, AI$5)=0, "", INDEX(聲母資料表, $M520, AI$5) ), "")</f>
        <v/>
      </c>
      <c r="AJ520" s="380" t="str" cm="1">
        <f t="array" ref="AJ520" xml:space="preserve"> IFERROR( INDEX(韻母資料表, $N520, AJ$5), "" )</f>
        <v/>
      </c>
      <c r="AK520" s="373" t="str" cm="1">
        <f t="array" ref="AK520" xml:space="preserve"> IFERROR( INDEX(閩拚聲調符號表, $T520, $E520), "" )</f>
        <v/>
      </c>
      <c r="AL520" s="380" t="str">
        <f t="shared" si="111"/>
        <v/>
      </c>
    </row>
    <row r="521" spans="1:38">
      <c r="A521" s="333">
        <f t="shared" si="112"/>
        <v>514</v>
      </c>
      <c r="B521" s="334"/>
      <c r="C521" s="335"/>
      <c r="D521" s="335"/>
      <c r="E521" s="336"/>
      <c r="F521" s="400" t="str" cm="1">
        <f t="array" aca="1" ref="F521" ca="1" xml:space="preserve"> IF($D521="", "", $B521 &amp; " (" &amp; INDIRECT(ADDRESS( ROW(), COLUMN() + F$5 )) &amp; ") " )</f>
        <v/>
      </c>
      <c r="G521" s="337" t="str">
        <f t="shared" ref="G521:G584" si="117" xml:space="preserve"> $P521 &amp; $R521 &amp; $O521</f>
        <v/>
      </c>
      <c r="H521" s="394" t="str">
        <f t="shared" ref="H521:H584" si="118" xml:space="preserve"> TRIM( $AE521 &amp; $AG521 )</f>
        <v/>
      </c>
      <c r="I521" s="396" t="str">
        <f t="shared" ref="I521:I584" si="119" xml:space="preserve"> TRIM( $AA521 &amp; $AC521 )</f>
        <v/>
      </c>
      <c r="J521" s="381" t="str">
        <f t="shared" ref="J521:J584" si="120" xml:space="preserve"> TRIM( $AI521 &amp; $AL521 )</f>
        <v/>
      </c>
      <c r="K521" s="338" t="str">
        <f t="shared" ref="K521:K584" si="121" xml:space="preserve"> _xlfn.CONCAT($W521:$Y521)</f>
        <v/>
      </c>
      <c r="L521" s="349"/>
      <c r="M521" s="350" t="str">
        <f t="shared" si="113"/>
        <v/>
      </c>
      <c r="N521" s="350" t="str">
        <f t="shared" si="114"/>
        <v/>
      </c>
      <c r="O521" s="351" t="str" cm="1">
        <f t="array" ref="O521" xml:space="preserve"> IFERROR( INDEX(聲母資料表, $M521, O$5), "")</f>
        <v/>
      </c>
      <c r="P521" s="351" t="str" cm="1">
        <f t="array" ref="P521" xml:space="preserve"> IFERROR( INDEX(韻母資料表, $N521, P$5), "")</f>
        <v/>
      </c>
      <c r="Q521" s="352" t="str">
        <f t="shared" si="115"/>
        <v/>
      </c>
      <c r="R521" s="395" t="str">
        <f t="shared" ref="R521:R584" si="122" xml:space="preserve"> IF( $E521="", "",  TEXT($E521,"[DBNum1][$-zh-TW]G/通用格式") )</f>
        <v/>
      </c>
      <c r="S521" s="351" t="str" cm="1">
        <f t="array" ref="S521" xml:space="preserve"> IFERROR( INDEX(調符字母, Q521, 1), "")</f>
        <v/>
      </c>
      <c r="T521" s="352" t="str">
        <f t="shared" si="116"/>
        <v/>
      </c>
      <c r="U521" s="373" t="str" cm="1">
        <f t="array" ref="U521" xml:space="preserve"> IFERROR( INDEX(聲調對照表, $T521, $E521), "" )</f>
        <v/>
      </c>
      <c r="W521" s="380" t="str" cm="1">
        <f t="array" ref="W521" xml:space="preserve"> IFERROR( IF( INDEX(聲母資料表, $M521, W$5)=0, "", INDEX(聲母資料表, $M521, W$5) ), "")</f>
        <v/>
      </c>
      <c r="X521" s="380" t="str" cm="1">
        <f t="array" ref="X521" xml:space="preserve"> IFERROR( INDEX(韻母資料表, $N521, X$5), "" )</f>
        <v/>
      </c>
      <c r="Y521" s="380" t="str" cm="1">
        <f t="array" ref="Y521" xml:space="preserve"> IFERROR( IF($E521="", "", INDEX(方音聲調符號表, 1, $E521) ), "" )</f>
        <v/>
      </c>
      <c r="AA521" s="380" t="str" cm="1">
        <f t="array" ref="AA521" xml:space="preserve"> IFERROR( IF( INDEX(聲母資料表, $M521, AA$5)=0, "", INDEX(聲母資料表, $M521, AA$5) ), "")</f>
        <v/>
      </c>
      <c r="AB521" s="380" t="str" cm="1">
        <f t="array" ref="AB521" xml:space="preserve"> IFERROR( INDEX(韻母資料表, $N521, AB$5), "" )</f>
        <v/>
      </c>
      <c r="AC521" s="380" t="str">
        <f t="shared" ref="AC521:AC584" si="123" xml:space="preserve"> IFERROR( SUBSTITUTE(AB521, $S521,  $U521), "" )</f>
        <v/>
      </c>
      <c r="AE521" s="380" t="str" cm="1">
        <f t="array" ref="AE521" xml:space="preserve"> IFERROR( IF( INDEX(聲母資料表, $M521, AE$5)=0, "", INDEX(聲母資料表, $M521, AE$5) ), "")</f>
        <v/>
      </c>
      <c r="AF521" s="380" t="str" cm="1">
        <f t="array" ref="AF521" xml:space="preserve"> IFERROR( INDEX(韻母資料表, $N521, AF$5), "" )</f>
        <v/>
      </c>
      <c r="AG521" s="380" t="str">
        <f t="shared" ref="AG521:AG584" si="124" xml:space="preserve"> IFERROR( SUBSTITUTE(AF521, $S521,  $U521), "" )</f>
        <v/>
      </c>
      <c r="AI521" s="380" t="str" cm="1">
        <f t="array" ref="AI521" xml:space="preserve"> IFERROR( IF( INDEX(聲母資料表, $M521, AI$5)=0, "", INDEX(聲母資料表, $M521, AI$5) ), "")</f>
        <v/>
      </c>
      <c r="AJ521" s="380" t="str" cm="1">
        <f t="array" ref="AJ521" xml:space="preserve"> IFERROR( INDEX(韻母資料表, $N521, AJ$5), "" )</f>
        <v/>
      </c>
      <c r="AK521" s="373" t="str" cm="1">
        <f t="array" ref="AK521" xml:space="preserve"> IFERROR( INDEX(閩拚聲調符號表, $T521, $E521), "" )</f>
        <v/>
      </c>
      <c r="AL521" s="380" t="str">
        <f t="shared" ref="AL521:AL584" si="125" xml:space="preserve"> IFERROR( SUBSTITUTE(AJ521, $S521,  $AK521), "" )</f>
        <v/>
      </c>
    </row>
    <row r="522" spans="1:38">
      <c r="A522" s="333">
        <f t="shared" si="112"/>
        <v>515</v>
      </c>
      <c r="B522" s="334"/>
      <c r="C522" s="335"/>
      <c r="D522" s="335"/>
      <c r="E522" s="336"/>
      <c r="F522" s="400" t="str" cm="1">
        <f t="array" aca="1" ref="F522" ca="1" xml:space="preserve"> IF($D522="", "", $B522 &amp; " (" &amp; INDIRECT(ADDRESS( ROW(), COLUMN() + F$5 )) &amp; ") " )</f>
        <v/>
      </c>
      <c r="G522" s="337" t="str">
        <f t="shared" si="117"/>
        <v/>
      </c>
      <c r="H522" s="394" t="str">
        <f t="shared" si="118"/>
        <v/>
      </c>
      <c r="I522" s="396" t="str">
        <f t="shared" si="119"/>
        <v/>
      </c>
      <c r="J522" s="381" t="str">
        <f t="shared" si="120"/>
        <v/>
      </c>
      <c r="K522" s="338" t="str">
        <f t="shared" si="121"/>
        <v/>
      </c>
      <c r="L522" s="349"/>
      <c r="M522" s="350" t="str">
        <f t="shared" si="113"/>
        <v/>
      </c>
      <c r="N522" s="350" t="str">
        <f t="shared" si="114"/>
        <v/>
      </c>
      <c r="O522" s="351" t="str" cm="1">
        <f t="array" ref="O522" xml:space="preserve"> IFERROR( INDEX(聲母資料表, $M522, O$5), "")</f>
        <v/>
      </c>
      <c r="P522" s="351" t="str" cm="1">
        <f t="array" ref="P522" xml:space="preserve"> IFERROR( INDEX(韻母資料表, $N522, P$5), "")</f>
        <v/>
      </c>
      <c r="Q522" s="352" t="str">
        <f t="shared" si="115"/>
        <v/>
      </c>
      <c r="R522" s="395" t="str">
        <f t="shared" si="122"/>
        <v/>
      </c>
      <c r="S522" s="351" t="str" cm="1">
        <f t="array" ref="S522" xml:space="preserve"> IFERROR( INDEX(調符字母, Q522, 1), "")</f>
        <v/>
      </c>
      <c r="T522" s="352" t="str">
        <f t="shared" si="116"/>
        <v/>
      </c>
      <c r="U522" s="373" t="str" cm="1">
        <f t="array" ref="U522" xml:space="preserve"> IFERROR( INDEX(聲調對照表, $T522, $E522), "" )</f>
        <v/>
      </c>
      <c r="W522" s="380" t="str" cm="1">
        <f t="array" ref="W522" xml:space="preserve"> IFERROR( IF( INDEX(聲母資料表, $M522, W$5)=0, "", INDEX(聲母資料表, $M522, W$5) ), "")</f>
        <v/>
      </c>
      <c r="X522" s="380" t="str" cm="1">
        <f t="array" ref="X522" xml:space="preserve"> IFERROR( INDEX(韻母資料表, $N522, X$5), "" )</f>
        <v/>
      </c>
      <c r="Y522" s="380" t="str" cm="1">
        <f t="array" ref="Y522" xml:space="preserve"> IFERROR( IF($E522="", "", INDEX(方音聲調符號表, 1, $E522) ), "" )</f>
        <v/>
      </c>
      <c r="AA522" s="380" t="str" cm="1">
        <f t="array" ref="AA522" xml:space="preserve"> IFERROR( IF( INDEX(聲母資料表, $M522, AA$5)=0, "", INDEX(聲母資料表, $M522, AA$5) ), "")</f>
        <v/>
      </c>
      <c r="AB522" s="380" t="str" cm="1">
        <f t="array" ref="AB522" xml:space="preserve"> IFERROR( INDEX(韻母資料表, $N522, AB$5), "" )</f>
        <v/>
      </c>
      <c r="AC522" s="380" t="str">
        <f t="shared" si="123"/>
        <v/>
      </c>
      <c r="AE522" s="380" t="str" cm="1">
        <f t="array" ref="AE522" xml:space="preserve"> IFERROR( IF( INDEX(聲母資料表, $M522, AE$5)=0, "", INDEX(聲母資料表, $M522, AE$5) ), "")</f>
        <v/>
      </c>
      <c r="AF522" s="380" t="str" cm="1">
        <f t="array" ref="AF522" xml:space="preserve"> IFERROR( INDEX(韻母資料表, $N522, AF$5), "" )</f>
        <v/>
      </c>
      <c r="AG522" s="380" t="str">
        <f t="shared" si="124"/>
        <v/>
      </c>
      <c r="AI522" s="380" t="str" cm="1">
        <f t="array" ref="AI522" xml:space="preserve"> IFERROR( IF( INDEX(聲母資料表, $M522, AI$5)=0, "", INDEX(聲母資料表, $M522, AI$5) ), "")</f>
        <v/>
      </c>
      <c r="AJ522" s="380" t="str" cm="1">
        <f t="array" ref="AJ522" xml:space="preserve"> IFERROR( INDEX(韻母資料表, $N522, AJ$5), "" )</f>
        <v/>
      </c>
      <c r="AK522" s="373" t="str" cm="1">
        <f t="array" ref="AK522" xml:space="preserve"> IFERROR( INDEX(閩拚聲調符號表, $T522, $E522), "" )</f>
        <v/>
      </c>
      <c r="AL522" s="380" t="str">
        <f t="shared" si="125"/>
        <v/>
      </c>
    </row>
    <row r="523" spans="1:38">
      <c r="A523" s="333">
        <f t="shared" si="112"/>
        <v>516</v>
      </c>
      <c r="B523" s="334"/>
      <c r="C523" s="335"/>
      <c r="D523" s="335"/>
      <c r="E523" s="336"/>
      <c r="F523" s="400" t="str" cm="1">
        <f t="array" aca="1" ref="F523" ca="1" xml:space="preserve"> IF($D523="", "", $B523 &amp; " (" &amp; INDIRECT(ADDRESS( ROW(), COLUMN() + F$5 )) &amp; ") " )</f>
        <v/>
      </c>
      <c r="G523" s="337" t="str">
        <f t="shared" si="117"/>
        <v/>
      </c>
      <c r="H523" s="394" t="str">
        <f t="shared" si="118"/>
        <v/>
      </c>
      <c r="I523" s="396" t="str">
        <f t="shared" si="119"/>
        <v/>
      </c>
      <c r="J523" s="381" t="str">
        <f t="shared" si="120"/>
        <v/>
      </c>
      <c r="K523" s="338" t="str">
        <f t="shared" si="121"/>
        <v/>
      </c>
      <c r="L523" s="349"/>
      <c r="M523" s="350" t="str">
        <f t="shared" si="113"/>
        <v/>
      </c>
      <c r="N523" s="350" t="str">
        <f t="shared" si="114"/>
        <v/>
      </c>
      <c r="O523" s="351" t="str" cm="1">
        <f t="array" ref="O523" xml:space="preserve"> IFERROR( INDEX(聲母資料表, $M523, O$5), "")</f>
        <v/>
      </c>
      <c r="P523" s="351" t="str" cm="1">
        <f t="array" ref="P523" xml:space="preserve"> IFERROR( INDEX(韻母資料表, $N523, P$5), "")</f>
        <v/>
      </c>
      <c r="Q523" s="352" t="str">
        <f t="shared" si="115"/>
        <v/>
      </c>
      <c r="R523" s="395" t="str">
        <f t="shared" si="122"/>
        <v/>
      </c>
      <c r="S523" s="351" t="str" cm="1">
        <f t="array" ref="S523" xml:space="preserve"> IFERROR( INDEX(調符字母, Q523, 1), "")</f>
        <v/>
      </c>
      <c r="T523" s="352" t="str">
        <f t="shared" si="116"/>
        <v/>
      </c>
      <c r="U523" s="373" t="str" cm="1">
        <f t="array" ref="U523" xml:space="preserve"> IFERROR( INDEX(聲調對照表, $T523, $E523), "" )</f>
        <v/>
      </c>
      <c r="W523" s="380" t="str" cm="1">
        <f t="array" ref="W523" xml:space="preserve"> IFERROR( IF( INDEX(聲母資料表, $M523, W$5)=0, "", INDEX(聲母資料表, $M523, W$5) ), "")</f>
        <v/>
      </c>
      <c r="X523" s="380" t="str" cm="1">
        <f t="array" ref="X523" xml:space="preserve"> IFERROR( INDEX(韻母資料表, $N523, X$5), "" )</f>
        <v/>
      </c>
      <c r="Y523" s="380" t="str" cm="1">
        <f t="array" ref="Y523" xml:space="preserve"> IFERROR( IF($E523="", "", INDEX(方音聲調符號表, 1, $E523) ), "" )</f>
        <v/>
      </c>
      <c r="AA523" s="380" t="str" cm="1">
        <f t="array" ref="AA523" xml:space="preserve"> IFERROR( IF( INDEX(聲母資料表, $M523, AA$5)=0, "", INDEX(聲母資料表, $M523, AA$5) ), "")</f>
        <v/>
      </c>
      <c r="AB523" s="380" t="str" cm="1">
        <f t="array" ref="AB523" xml:space="preserve"> IFERROR( INDEX(韻母資料表, $N523, AB$5), "" )</f>
        <v/>
      </c>
      <c r="AC523" s="380" t="str">
        <f t="shared" si="123"/>
        <v/>
      </c>
      <c r="AE523" s="380" t="str" cm="1">
        <f t="array" ref="AE523" xml:space="preserve"> IFERROR( IF( INDEX(聲母資料表, $M523, AE$5)=0, "", INDEX(聲母資料表, $M523, AE$5) ), "")</f>
        <v/>
      </c>
      <c r="AF523" s="380" t="str" cm="1">
        <f t="array" ref="AF523" xml:space="preserve"> IFERROR( INDEX(韻母資料表, $N523, AF$5), "" )</f>
        <v/>
      </c>
      <c r="AG523" s="380" t="str">
        <f t="shared" si="124"/>
        <v/>
      </c>
      <c r="AI523" s="380" t="str" cm="1">
        <f t="array" ref="AI523" xml:space="preserve"> IFERROR( IF( INDEX(聲母資料表, $M523, AI$5)=0, "", INDEX(聲母資料表, $M523, AI$5) ), "")</f>
        <v/>
      </c>
      <c r="AJ523" s="380" t="str" cm="1">
        <f t="array" ref="AJ523" xml:space="preserve"> IFERROR( INDEX(韻母資料表, $N523, AJ$5), "" )</f>
        <v/>
      </c>
      <c r="AK523" s="373" t="str" cm="1">
        <f t="array" ref="AK523" xml:space="preserve"> IFERROR( INDEX(閩拚聲調符號表, $T523, $E523), "" )</f>
        <v/>
      </c>
      <c r="AL523" s="380" t="str">
        <f t="shared" si="125"/>
        <v/>
      </c>
    </row>
    <row r="524" spans="1:38">
      <c r="A524" s="333">
        <f t="shared" si="112"/>
        <v>517</v>
      </c>
      <c r="B524" s="334"/>
      <c r="C524" s="335"/>
      <c r="D524" s="335"/>
      <c r="E524" s="336"/>
      <c r="F524" s="400" t="str" cm="1">
        <f t="array" aca="1" ref="F524" ca="1" xml:space="preserve"> IF($D524="", "", $B524 &amp; " (" &amp; INDIRECT(ADDRESS( ROW(), COLUMN() + F$5 )) &amp; ") " )</f>
        <v/>
      </c>
      <c r="G524" s="337" t="str">
        <f t="shared" si="117"/>
        <v/>
      </c>
      <c r="H524" s="394" t="str">
        <f t="shared" si="118"/>
        <v/>
      </c>
      <c r="I524" s="396" t="str">
        <f t="shared" si="119"/>
        <v/>
      </c>
      <c r="J524" s="381" t="str">
        <f t="shared" si="120"/>
        <v/>
      </c>
      <c r="K524" s="338" t="str">
        <f t="shared" si="121"/>
        <v/>
      </c>
      <c r="L524" s="349"/>
      <c r="M524" s="350" t="str">
        <f t="shared" si="113"/>
        <v/>
      </c>
      <c r="N524" s="350" t="str">
        <f t="shared" si="114"/>
        <v/>
      </c>
      <c r="O524" s="351" t="str" cm="1">
        <f t="array" ref="O524" xml:space="preserve"> IFERROR( INDEX(聲母資料表, $M524, O$5), "")</f>
        <v/>
      </c>
      <c r="P524" s="351" t="str" cm="1">
        <f t="array" ref="P524" xml:space="preserve"> IFERROR( INDEX(韻母資料表, $N524, P$5), "")</f>
        <v/>
      </c>
      <c r="Q524" s="352" t="str">
        <f t="shared" si="115"/>
        <v/>
      </c>
      <c r="R524" s="395" t="str">
        <f t="shared" si="122"/>
        <v/>
      </c>
      <c r="S524" s="351" t="str" cm="1">
        <f t="array" ref="S524" xml:space="preserve"> IFERROR( INDEX(調符字母, Q524, 1), "")</f>
        <v/>
      </c>
      <c r="T524" s="352" t="str">
        <f t="shared" si="116"/>
        <v/>
      </c>
      <c r="U524" s="373" t="str" cm="1">
        <f t="array" ref="U524" xml:space="preserve"> IFERROR( INDEX(聲調對照表, $T524, $E524), "" )</f>
        <v/>
      </c>
      <c r="W524" s="380" t="str" cm="1">
        <f t="array" ref="W524" xml:space="preserve"> IFERROR( IF( INDEX(聲母資料表, $M524, W$5)=0, "", INDEX(聲母資料表, $M524, W$5) ), "")</f>
        <v/>
      </c>
      <c r="X524" s="380" t="str" cm="1">
        <f t="array" ref="X524" xml:space="preserve"> IFERROR( INDEX(韻母資料表, $N524, X$5), "" )</f>
        <v/>
      </c>
      <c r="Y524" s="380" t="str" cm="1">
        <f t="array" ref="Y524" xml:space="preserve"> IFERROR( IF($E524="", "", INDEX(方音聲調符號表, 1, $E524) ), "" )</f>
        <v/>
      </c>
      <c r="AA524" s="380" t="str" cm="1">
        <f t="array" ref="AA524" xml:space="preserve"> IFERROR( IF( INDEX(聲母資料表, $M524, AA$5)=0, "", INDEX(聲母資料表, $M524, AA$5) ), "")</f>
        <v/>
      </c>
      <c r="AB524" s="380" t="str" cm="1">
        <f t="array" ref="AB524" xml:space="preserve"> IFERROR( INDEX(韻母資料表, $N524, AB$5), "" )</f>
        <v/>
      </c>
      <c r="AC524" s="380" t="str">
        <f t="shared" si="123"/>
        <v/>
      </c>
      <c r="AE524" s="380" t="str" cm="1">
        <f t="array" ref="AE524" xml:space="preserve"> IFERROR( IF( INDEX(聲母資料表, $M524, AE$5)=0, "", INDEX(聲母資料表, $M524, AE$5) ), "")</f>
        <v/>
      </c>
      <c r="AF524" s="380" t="str" cm="1">
        <f t="array" ref="AF524" xml:space="preserve"> IFERROR( INDEX(韻母資料表, $N524, AF$5), "" )</f>
        <v/>
      </c>
      <c r="AG524" s="380" t="str">
        <f t="shared" si="124"/>
        <v/>
      </c>
      <c r="AI524" s="380" t="str" cm="1">
        <f t="array" ref="AI524" xml:space="preserve"> IFERROR( IF( INDEX(聲母資料表, $M524, AI$5)=0, "", INDEX(聲母資料表, $M524, AI$5) ), "")</f>
        <v/>
      </c>
      <c r="AJ524" s="380" t="str" cm="1">
        <f t="array" ref="AJ524" xml:space="preserve"> IFERROR( INDEX(韻母資料表, $N524, AJ$5), "" )</f>
        <v/>
      </c>
      <c r="AK524" s="373" t="str" cm="1">
        <f t="array" ref="AK524" xml:space="preserve"> IFERROR( INDEX(閩拚聲調符號表, $T524, $E524), "" )</f>
        <v/>
      </c>
      <c r="AL524" s="380" t="str">
        <f t="shared" si="125"/>
        <v/>
      </c>
    </row>
    <row r="525" spans="1:38">
      <c r="A525" s="333">
        <f t="shared" si="112"/>
        <v>518</v>
      </c>
      <c r="B525" s="334"/>
      <c r="C525" s="335"/>
      <c r="D525" s="335"/>
      <c r="E525" s="336"/>
      <c r="F525" s="400" t="str" cm="1">
        <f t="array" aca="1" ref="F525" ca="1" xml:space="preserve"> IF($D525="", "", $B525 &amp; " (" &amp; INDIRECT(ADDRESS( ROW(), COLUMN() + F$5 )) &amp; ") " )</f>
        <v/>
      </c>
      <c r="G525" s="337" t="str">
        <f t="shared" si="117"/>
        <v/>
      </c>
      <c r="H525" s="394" t="str">
        <f t="shared" si="118"/>
        <v/>
      </c>
      <c r="I525" s="396" t="str">
        <f t="shared" si="119"/>
        <v/>
      </c>
      <c r="J525" s="381" t="str">
        <f t="shared" si="120"/>
        <v/>
      </c>
      <c r="K525" s="338" t="str">
        <f t="shared" si="121"/>
        <v/>
      </c>
      <c r="L525" s="349"/>
      <c r="M525" s="350" t="str">
        <f t="shared" si="113"/>
        <v/>
      </c>
      <c r="N525" s="350" t="str">
        <f t="shared" si="114"/>
        <v/>
      </c>
      <c r="O525" s="351" t="str" cm="1">
        <f t="array" ref="O525" xml:space="preserve"> IFERROR( INDEX(聲母資料表, $M525, O$5), "")</f>
        <v/>
      </c>
      <c r="P525" s="351" t="str" cm="1">
        <f t="array" ref="P525" xml:space="preserve"> IFERROR( INDEX(韻母資料表, $N525, P$5), "")</f>
        <v/>
      </c>
      <c r="Q525" s="352" t="str">
        <f t="shared" si="115"/>
        <v/>
      </c>
      <c r="R525" s="395" t="str">
        <f t="shared" si="122"/>
        <v/>
      </c>
      <c r="S525" s="351" t="str" cm="1">
        <f t="array" ref="S525" xml:space="preserve"> IFERROR( INDEX(調符字母, Q525, 1), "")</f>
        <v/>
      </c>
      <c r="T525" s="352" t="str">
        <f t="shared" si="116"/>
        <v/>
      </c>
      <c r="U525" s="373" t="str" cm="1">
        <f t="array" ref="U525" xml:space="preserve"> IFERROR( INDEX(聲調對照表, $T525, $E525), "" )</f>
        <v/>
      </c>
      <c r="W525" s="380" t="str" cm="1">
        <f t="array" ref="W525" xml:space="preserve"> IFERROR( IF( INDEX(聲母資料表, $M525, W$5)=0, "", INDEX(聲母資料表, $M525, W$5) ), "")</f>
        <v/>
      </c>
      <c r="X525" s="380" t="str" cm="1">
        <f t="array" ref="X525" xml:space="preserve"> IFERROR( INDEX(韻母資料表, $N525, X$5), "" )</f>
        <v/>
      </c>
      <c r="Y525" s="380" t="str" cm="1">
        <f t="array" ref="Y525" xml:space="preserve"> IFERROR( IF($E525="", "", INDEX(方音聲調符號表, 1, $E525) ), "" )</f>
        <v/>
      </c>
      <c r="AA525" s="380" t="str" cm="1">
        <f t="array" ref="AA525" xml:space="preserve"> IFERROR( IF( INDEX(聲母資料表, $M525, AA$5)=0, "", INDEX(聲母資料表, $M525, AA$5) ), "")</f>
        <v/>
      </c>
      <c r="AB525" s="380" t="str" cm="1">
        <f t="array" ref="AB525" xml:space="preserve"> IFERROR( INDEX(韻母資料表, $N525, AB$5), "" )</f>
        <v/>
      </c>
      <c r="AC525" s="380" t="str">
        <f t="shared" si="123"/>
        <v/>
      </c>
      <c r="AE525" s="380" t="str" cm="1">
        <f t="array" ref="AE525" xml:space="preserve"> IFERROR( IF( INDEX(聲母資料表, $M525, AE$5)=0, "", INDEX(聲母資料表, $M525, AE$5) ), "")</f>
        <v/>
      </c>
      <c r="AF525" s="380" t="str" cm="1">
        <f t="array" ref="AF525" xml:space="preserve"> IFERROR( INDEX(韻母資料表, $N525, AF$5), "" )</f>
        <v/>
      </c>
      <c r="AG525" s="380" t="str">
        <f t="shared" si="124"/>
        <v/>
      </c>
      <c r="AI525" s="380" t="str" cm="1">
        <f t="array" ref="AI525" xml:space="preserve"> IFERROR( IF( INDEX(聲母資料表, $M525, AI$5)=0, "", INDEX(聲母資料表, $M525, AI$5) ), "")</f>
        <v/>
      </c>
      <c r="AJ525" s="380" t="str" cm="1">
        <f t="array" ref="AJ525" xml:space="preserve"> IFERROR( INDEX(韻母資料表, $N525, AJ$5), "" )</f>
        <v/>
      </c>
      <c r="AK525" s="373" t="str" cm="1">
        <f t="array" ref="AK525" xml:space="preserve"> IFERROR( INDEX(閩拚聲調符號表, $T525, $E525), "" )</f>
        <v/>
      </c>
      <c r="AL525" s="380" t="str">
        <f t="shared" si="125"/>
        <v/>
      </c>
    </row>
    <row r="526" spans="1:38">
      <c r="A526" s="333">
        <f t="shared" si="112"/>
        <v>519</v>
      </c>
      <c r="B526" s="334"/>
      <c r="C526" s="335"/>
      <c r="D526" s="335"/>
      <c r="E526" s="336"/>
      <c r="F526" s="400" t="str" cm="1">
        <f t="array" aca="1" ref="F526" ca="1" xml:space="preserve"> IF($D526="", "", $B526 &amp; " (" &amp; INDIRECT(ADDRESS( ROW(), COLUMN() + F$5 )) &amp; ") " )</f>
        <v/>
      </c>
      <c r="G526" s="337" t="str">
        <f t="shared" si="117"/>
        <v/>
      </c>
      <c r="H526" s="394" t="str">
        <f t="shared" si="118"/>
        <v/>
      </c>
      <c r="I526" s="396" t="str">
        <f t="shared" si="119"/>
        <v/>
      </c>
      <c r="J526" s="381" t="str">
        <f t="shared" si="120"/>
        <v/>
      </c>
      <c r="K526" s="338" t="str">
        <f t="shared" si="121"/>
        <v/>
      </c>
      <c r="L526" s="349"/>
      <c r="M526" s="350" t="str">
        <f t="shared" si="113"/>
        <v/>
      </c>
      <c r="N526" s="350" t="str">
        <f t="shared" si="114"/>
        <v/>
      </c>
      <c r="O526" s="351" t="str" cm="1">
        <f t="array" ref="O526" xml:space="preserve"> IFERROR( INDEX(聲母資料表, $M526, O$5), "")</f>
        <v/>
      </c>
      <c r="P526" s="351" t="str" cm="1">
        <f t="array" ref="P526" xml:space="preserve"> IFERROR( INDEX(韻母資料表, $N526, P$5), "")</f>
        <v/>
      </c>
      <c r="Q526" s="352" t="str">
        <f t="shared" si="115"/>
        <v/>
      </c>
      <c r="R526" s="395" t="str">
        <f t="shared" si="122"/>
        <v/>
      </c>
      <c r="S526" s="351" t="str" cm="1">
        <f t="array" ref="S526" xml:space="preserve"> IFERROR( INDEX(調符字母, Q526, 1), "")</f>
        <v/>
      </c>
      <c r="T526" s="352" t="str">
        <f t="shared" si="116"/>
        <v/>
      </c>
      <c r="U526" s="373" t="str" cm="1">
        <f t="array" ref="U526" xml:space="preserve"> IFERROR( INDEX(聲調對照表, $T526, $E526), "" )</f>
        <v/>
      </c>
      <c r="W526" s="380" t="str" cm="1">
        <f t="array" ref="W526" xml:space="preserve"> IFERROR( IF( INDEX(聲母資料表, $M526, W$5)=0, "", INDEX(聲母資料表, $M526, W$5) ), "")</f>
        <v/>
      </c>
      <c r="X526" s="380" t="str" cm="1">
        <f t="array" ref="X526" xml:space="preserve"> IFERROR( INDEX(韻母資料表, $N526, X$5), "" )</f>
        <v/>
      </c>
      <c r="Y526" s="380" t="str" cm="1">
        <f t="array" ref="Y526" xml:space="preserve"> IFERROR( IF($E526="", "", INDEX(方音聲調符號表, 1, $E526) ), "" )</f>
        <v/>
      </c>
      <c r="AA526" s="380" t="str" cm="1">
        <f t="array" ref="AA526" xml:space="preserve"> IFERROR( IF( INDEX(聲母資料表, $M526, AA$5)=0, "", INDEX(聲母資料表, $M526, AA$5) ), "")</f>
        <v/>
      </c>
      <c r="AB526" s="380" t="str" cm="1">
        <f t="array" ref="AB526" xml:space="preserve"> IFERROR( INDEX(韻母資料表, $N526, AB$5), "" )</f>
        <v/>
      </c>
      <c r="AC526" s="380" t="str">
        <f t="shared" si="123"/>
        <v/>
      </c>
      <c r="AE526" s="380" t="str" cm="1">
        <f t="array" ref="AE526" xml:space="preserve"> IFERROR( IF( INDEX(聲母資料表, $M526, AE$5)=0, "", INDEX(聲母資料表, $M526, AE$5) ), "")</f>
        <v/>
      </c>
      <c r="AF526" s="380" t="str" cm="1">
        <f t="array" ref="AF526" xml:space="preserve"> IFERROR( INDEX(韻母資料表, $N526, AF$5), "" )</f>
        <v/>
      </c>
      <c r="AG526" s="380" t="str">
        <f t="shared" si="124"/>
        <v/>
      </c>
      <c r="AI526" s="380" t="str" cm="1">
        <f t="array" ref="AI526" xml:space="preserve"> IFERROR( IF( INDEX(聲母資料表, $M526, AI$5)=0, "", INDEX(聲母資料表, $M526, AI$5) ), "")</f>
        <v/>
      </c>
      <c r="AJ526" s="380" t="str" cm="1">
        <f t="array" ref="AJ526" xml:space="preserve"> IFERROR( INDEX(韻母資料表, $N526, AJ$5), "" )</f>
        <v/>
      </c>
      <c r="AK526" s="373" t="str" cm="1">
        <f t="array" ref="AK526" xml:space="preserve"> IFERROR( INDEX(閩拚聲調符號表, $T526, $E526), "" )</f>
        <v/>
      </c>
      <c r="AL526" s="380" t="str">
        <f t="shared" si="125"/>
        <v/>
      </c>
    </row>
    <row r="527" spans="1:38">
      <c r="A527" s="333">
        <f t="shared" si="112"/>
        <v>520</v>
      </c>
      <c r="B527" s="334"/>
      <c r="C527" s="335"/>
      <c r="D527" s="335"/>
      <c r="E527" s="336"/>
      <c r="F527" s="400" t="str" cm="1">
        <f t="array" aca="1" ref="F527" ca="1" xml:space="preserve"> IF($D527="", "", $B527 &amp; " (" &amp; INDIRECT(ADDRESS( ROW(), COLUMN() + F$5 )) &amp; ") " )</f>
        <v/>
      </c>
      <c r="G527" s="337" t="str">
        <f t="shared" si="117"/>
        <v/>
      </c>
      <c r="H527" s="394" t="str">
        <f t="shared" si="118"/>
        <v/>
      </c>
      <c r="I527" s="396" t="str">
        <f t="shared" si="119"/>
        <v/>
      </c>
      <c r="J527" s="381" t="str">
        <f t="shared" si="120"/>
        <v/>
      </c>
      <c r="K527" s="338" t="str">
        <f t="shared" si="121"/>
        <v/>
      </c>
      <c r="L527" s="349"/>
      <c r="M527" s="350" t="str">
        <f t="shared" si="113"/>
        <v/>
      </c>
      <c r="N527" s="350" t="str">
        <f t="shared" si="114"/>
        <v/>
      </c>
      <c r="O527" s="351" t="str" cm="1">
        <f t="array" ref="O527" xml:space="preserve"> IFERROR( INDEX(聲母資料表, $M527, O$5), "")</f>
        <v/>
      </c>
      <c r="P527" s="351" t="str" cm="1">
        <f t="array" ref="P527" xml:space="preserve"> IFERROR( INDEX(韻母資料表, $N527, P$5), "")</f>
        <v/>
      </c>
      <c r="Q527" s="352" t="str">
        <f t="shared" si="115"/>
        <v/>
      </c>
      <c r="R527" s="395" t="str">
        <f t="shared" si="122"/>
        <v/>
      </c>
      <c r="S527" s="351" t="str" cm="1">
        <f t="array" ref="S527" xml:space="preserve"> IFERROR( INDEX(調符字母, Q527, 1), "")</f>
        <v/>
      </c>
      <c r="T527" s="352" t="str">
        <f t="shared" si="116"/>
        <v/>
      </c>
      <c r="U527" s="373" t="str" cm="1">
        <f t="array" ref="U527" xml:space="preserve"> IFERROR( INDEX(聲調對照表, $T527, $E527), "" )</f>
        <v/>
      </c>
      <c r="W527" s="380" t="str" cm="1">
        <f t="array" ref="W527" xml:space="preserve"> IFERROR( IF( INDEX(聲母資料表, $M527, W$5)=0, "", INDEX(聲母資料表, $M527, W$5) ), "")</f>
        <v/>
      </c>
      <c r="X527" s="380" t="str" cm="1">
        <f t="array" ref="X527" xml:space="preserve"> IFERROR( INDEX(韻母資料表, $N527, X$5), "" )</f>
        <v/>
      </c>
      <c r="Y527" s="380" t="str" cm="1">
        <f t="array" ref="Y527" xml:space="preserve"> IFERROR( IF($E527="", "", INDEX(方音聲調符號表, 1, $E527) ), "" )</f>
        <v/>
      </c>
      <c r="AA527" s="380" t="str" cm="1">
        <f t="array" ref="AA527" xml:space="preserve"> IFERROR( IF( INDEX(聲母資料表, $M527, AA$5)=0, "", INDEX(聲母資料表, $M527, AA$5) ), "")</f>
        <v/>
      </c>
      <c r="AB527" s="380" t="str" cm="1">
        <f t="array" ref="AB527" xml:space="preserve"> IFERROR( INDEX(韻母資料表, $N527, AB$5), "" )</f>
        <v/>
      </c>
      <c r="AC527" s="380" t="str">
        <f t="shared" si="123"/>
        <v/>
      </c>
      <c r="AE527" s="380" t="str" cm="1">
        <f t="array" ref="AE527" xml:space="preserve"> IFERROR( IF( INDEX(聲母資料表, $M527, AE$5)=0, "", INDEX(聲母資料表, $M527, AE$5) ), "")</f>
        <v/>
      </c>
      <c r="AF527" s="380" t="str" cm="1">
        <f t="array" ref="AF527" xml:space="preserve"> IFERROR( INDEX(韻母資料表, $N527, AF$5), "" )</f>
        <v/>
      </c>
      <c r="AG527" s="380" t="str">
        <f t="shared" si="124"/>
        <v/>
      </c>
      <c r="AI527" s="380" t="str" cm="1">
        <f t="array" ref="AI527" xml:space="preserve"> IFERROR( IF( INDEX(聲母資料表, $M527, AI$5)=0, "", INDEX(聲母資料表, $M527, AI$5) ), "")</f>
        <v/>
      </c>
      <c r="AJ527" s="380" t="str" cm="1">
        <f t="array" ref="AJ527" xml:space="preserve"> IFERROR( INDEX(韻母資料表, $N527, AJ$5), "" )</f>
        <v/>
      </c>
      <c r="AK527" s="373" t="str" cm="1">
        <f t="array" ref="AK527" xml:space="preserve"> IFERROR( INDEX(閩拚聲調符號表, $T527, $E527), "" )</f>
        <v/>
      </c>
      <c r="AL527" s="380" t="str">
        <f t="shared" si="125"/>
        <v/>
      </c>
    </row>
    <row r="528" spans="1:38">
      <c r="A528" s="333">
        <f t="shared" si="112"/>
        <v>521</v>
      </c>
      <c r="B528" s="334"/>
      <c r="C528" s="335"/>
      <c r="D528" s="335"/>
      <c r="E528" s="336"/>
      <c r="F528" s="400" t="str" cm="1">
        <f t="array" aca="1" ref="F528" ca="1" xml:space="preserve"> IF($D528="", "", $B528 &amp; " (" &amp; INDIRECT(ADDRESS( ROW(), COLUMN() + F$5 )) &amp; ") " )</f>
        <v/>
      </c>
      <c r="G528" s="337" t="str">
        <f t="shared" si="117"/>
        <v/>
      </c>
      <c r="H528" s="394" t="str">
        <f t="shared" si="118"/>
        <v/>
      </c>
      <c r="I528" s="396" t="str">
        <f t="shared" si="119"/>
        <v/>
      </c>
      <c r="J528" s="381" t="str">
        <f t="shared" si="120"/>
        <v/>
      </c>
      <c r="K528" s="338" t="str">
        <f t="shared" si="121"/>
        <v/>
      </c>
      <c r="L528" s="349"/>
      <c r="M528" s="350" t="str">
        <f t="shared" si="113"/>
        <v/>
      </c>
      <c r="N528" s="350" t="str">
        <f t="shared" si="114"/>
        <v/>
      </c>
      <c r="O528" s="351" t="str" cm="1">
        <f t="array" ref="O528" xml:space="preserve"> IFERROR( INDEX(聲母資料表, $M528, O$5), "")</f>
        <v/>
      </c>
      <c r="P528" s="351" t="str" cm="1">
        <f t="array" ref="P528" xml:space="preserve"> IFERROR( INDEX(韻母資料表, $N528, P$5), "")</f>
        <v/>
      </c>
      <c r="Q528" s="352" t="str">
        <f t="shared" si="115"/>
        <v/>
      </c>
      <c r="R528" s="395" t="str">
        <f t="shared" si="122"/>
        <v/>
      </c>
      <c r="S528" s="351" t="str" cm="1">
        <f t="array" ref="S528" xml:space="preserve"> IFERROR( INDEX(調符字母, Q528, 1), "")</f>
        <v/>
      </c>
      <c r="T528" s="352" t="str">
        <f t="shared" si="116"/>
        <v/>
      </c>
      <c r="U528" s="373" t="str" cm="1">
        <f t="array" ref="U528" xml:space="preserve"> IFERROR( INDEX(聲調對照表, $T528, $E528), "" )</f>
        <v/>
      </c>
      <c r="W528" s="380" t="str" cm="1">
        <f t="array" ref="W528" xml:space="preserve"> IFERROR( IF( INDEX(聲母資料表, $M528, W$5)=0, "", INDEX(聲母資料表, $M528, W$5) ), "")</f>
        <v/>
      </c>
      <c r="X528" s="380" t="str" cm="1">
        <f t="array" ref="X528" xml:space="preserve"> IFERROR( INDEX(韻母資料表, $N528, X$5), "" )</f>
        <v/>
      </c>
      <c r="Y528" s="380" t="str" cm="1">
        <f t="array" ref="Y528" xml:space="preserve"> IFERROR( IF($E528="", "", INDEX(方音聲調符號表, 1, $E528) ), "" )</f>
        <v/>
      </c>
      <c r="AA528" s="380" t="str" cm="1">
        <f t="array" ref="AA528" xml:space="preserve"> IFERROR( IF( INDEX(聲母資料表, $M528, AA$5)=0, "", INDEX(聲母資料表, $M528, AA$5) ), "")</f>
        <v/>
      </c>
      <c r="AB528" s="380" t="str" cm="1">
        <f t="array" ref="AB528" xml:space="preserve"> IFERROR( INDEX(韻母資料表, $N528, AB$5), "" )</f>
        <v/>
      </c>
      <c r="AC528" s="380" t="str">
        <f t="shared" si="123"/>
        <v/>
      </c>
      <c r="AE528" s="380" t="str" cm="1">
        <f t="array" ref="AE528" xml:space="preserve"> IFERROR( IF( INDEX(聲母資料表, $M528, AE$5)=0, "", INDEX(聲母資料表, $M528, AE$5) ), "")</f>
        <v/>
      </c>
      <c r="AF528" s="380" t="str" cm="1">
        <f t="array" ref="AF528" xml:space="preserve"> IFERROR( INDEX(韻母資料表, $N528, AF$5), "" )</f>
        <v/>
      </c>
      <c r="AG528" s="380" t="str">
        <f t="shared" si="124"/>
        <v/>
      </c>
      <c r="AI528" s="380" t="str" cm="1">
        <f t="array" ref="AI528" xml:space="preserve"> IFERROR( IF( INDEX(聲母資料表, $M528, AI$5)=0, "", INDEX(聲母資料表, $M528, AI$5) ), "")</f>
        <v/>
      </c>
      <c r="AJ528" s="380" t="str" cm="1">
        <f t="array" ref="AJ528" xml:space="preserve"> IFERROR( INDEX(韻母資料表, $N528, AJ$5), "" )</f>
        <v/>
      </c>
      <c r="AK528" s="373" t="str" cm="1">
        <f t="array" ref="AK528" xml:space="preserve"> IFERROR( INDEX(閩拚聲調符號表, $T528, $E528), "" )</f>
        <v/>
      </c>
      <c r="AL528" s="380" t="str">
        <f t="shared" si="125"/>
        <v/>
      </c>
    </row>
    <row r="529" spans="1:38">
      <c r="A529" s="333">
        <f t="shared" si="112"/>
        <v>522</v>
      </c>
      <c r="B529" s="334"/>
      <c r="C529" s="335"/>
      <c r="D529" s="335"/>
      <c r="E529" s="336"/>
      <c r="F529" s="400" t="str" cm="1">
        <f t="array" aca="1" ref="F529" ca="1" xml:space="preserve"> IF($D529="", "", $B529 &amp; " (" &amp; INDIRECT(ADDRESS( ROW(), COLUMN() + F$5 )) &amp; ") " )</f>
        <v/>
      </c>
      <c r="G529" s="337" t="str">
        <f t="shared" si="117"/>
        <v/>
      </c>
      <c r="H529" s="394" t="str">
        <f t="shared" si="118"/>
        <v/>
      </c>
      <c r="I529" s="396" t="str">
        <f t="shared" si="119"/>
        <v/>
      </c>
      <c r="J529" s="381" t="str">
        <f t="shared" si="120"/>
        <v/>
      </c>
      <c r="K529" s="338" t="str">
        <f t="shared" si="121"/>
        <v/>
      </c>
      <c r="L529" s="349"/>
      <c r="M529" s="350" t="str">
        <f t="shared" si="113"/>
        <v/>
      </c>
      <c r="N529" s="350" t="str">
        <f t="shared" si="114"/>
        <v/>
      </c>
      <c r="O529" s="351" t="str" cm="1">
        <f t="array" ref="O529" xml:space="preserve"> IFERROR( INDEX(聲母資料表, $M529, O$5), "")</f>
        <v/>
      </c>
      <c r="P529" s="351" t="str" cm="1">
        <f t="array" ref="P529" xml:space="preserve"> IFERROR( INDEX(韻母資料表, $N529, P$5), "")</f>
        <v/>
      </c>
      <c r="Q529" s="352" t="str">
        <f t="shared" si="115"/>
        <v/>
      </c>
      <c r="R529" s="395" t="str">
        <f t="shared" si="122"/>
        <v/>
      </c>
      <c r="S529" s="351" t="str" cm="1">
        <f t="array" ref="S529" xml:space="preserve"> IFERROR( INDEX(調符字母, Q529, 1), "")</f>
        <v/>
      </c>
      <c r="T529" s="352" t="str">
        <f t="shared" si="116"/>
        <v/>
      </c>
      <c r="U529" s="373" t="str" cm="1">
        <f t="array" ref="U529" xml:space="preserve"> IFERROR( INDEX(聲調對照表, $T529, $E529), "" )</f>
        <v/>
      </c>
      <c r="W529" s="380" t="str" cm="1">
        <f t="array" ref="W529" xml:space="preserve"> IFERROR( IF( INDEX(聲母資料表, $M529, W$5)=0, "", INDEX(聲母資料表, $M529, W$5) ), "")</f>
        <v/>
      </c>
      <c r="X529" s="380" t="str" cm="1">
        <f t="array" ref="X529" xml:space="preserve"> IFERROR( INDEX(韻母資料表, $N529, X$5), "" )</f>
        <v/>
      </c>
      <c r="Y529" s="380" t="str" cm="1">
        <f t="array" ref="Y529" xml:space="preserve"> IFERROR( IF($E529="", "", INDEX(方音聲調符號表, 1, $E529) ), "" )</f>
        <v/>
      </c>
      <c r="AA529" s="380" t="str" cm="1">
        <f t="array" ref="AA529" xml:space="preserve"> IFERROR( IF( INDEX(聲母資料表, $M529, AA$5)=0, "", INDEX(聲母資料表, $M529, AA$5) ), "")</f>
        <v/>
      </c>
      <c r="AB529" s="380" t="str" cm="1">
        <f t="array" ref="AB529" xml:space="preserve"> IFERROR( INDEX(韻母資料表, $N529, AB$5), "" )</f>
        <v/>
      </c>
      <c r="AC529" s="380" t="str">
        <f t="shared" si="123"/>
        <v/>
      </c>
      <c r="AE529" s="380" t="str" cm="1">
        <f t="array" ref="AE529" xml:space="preserve"> IFERROR( IF( INDEX(聲母資料表, $M529, AE$5)=0, "", INDEX(聲母資料表, $M529, AE$5) ), "")</f>
        <v/>
      </c>
      <c r="AF529" s="380" t="str" cm="1">
        <f t="array" ref="AF529" xml:space="preserve"> IFERROR( INDEX(韻母資料表, $N529, AF$5), "" )</f>
        <v/>
      </c>
      <c r="AG529" s="380" t="str">
        <f t="shared" si="124"/>
        <v/>
      </c>
      <c r="AI529" s="380" t="str" cm="1">
        <f t="array" ref="AI529" xml:space="preserve"> IFERROR( IF( INDEX(聲母資料表, $M529, AI$5)=0, "", INDEX(聲母資料表, $M529, AI$5) ), "")</f>
        <v/>
      </c>
      <c r="AJ529" s="380" t="str" cm="1">
        <f t="array" ref="AJ529" xml:space="preserve"> IFERROR( INDEX(韻母資料表, $N529, AJ$5), "" )</f>
        <v/>
      </c>
      <c r="AK529" s="373" t="str" cm="1">
        <f t="array" ref="AK529" xml:space="preserve"> IFERROR( INDEX(閩拚聲調符號表, $T529, $E529), "" )</f>
        <v/>
      </c>
      <c r="AL529" s="380" t="str">
        <f t="shared" si="125"/>
        <v/>
      </c>
    </row>
    <row r="530" spans="1:38">
      <c r="A530" s="333">
        <f t="shared" si="112"/>
        <v>523</v>
      </c>
      <c r="B530" s="334"/>
      <c r="C530" s="335"/>
      <c r="D530" s="335"/>
      <c r="E530" s="336"/>
      <c r="F530" s="400" t="str" cm="1">
        <f t="array" aca="1" ref="F530" ca="1" xml:space="preserve"> IF($D530="", "", $B530 &amp; " (" &amp; INDIRECT(ADDRESS( ROW(), COLUMN() + F$5 )) &amp; ") " )</f>
        <v/>
      </c>
      <c r="G530" s="337" t="str">
        <f t="shared" si="117"/>
        <v/>
      </c>
      <c r="H530" s="394" t="str">
        <f t="shared" si="118"/>
        <v/>
      </c>
      <c r="I530" s="396" t="str">
        <f t="shared" si="119"/>
        <v/>
      </c>
      <c r="J530" s="381" t="str">
        <f t="shared" si="120"/>
        <v/>
      </c>
      <c r="K530" s="338" t="str">
        <f t="shared" si="121"/>
        <v/>
      </c>
      <c r="L530" s="349"/>
      <c r="M530" s="350" t="str">
        <f t="shared" si="113"/>
        <v/>
      </c>
      <c r="N530" s="350" t="str">
        <f t="shared" si="114"/>
        <v/>
      </c>
      <c r="O530" s="351" t="str" cm="1">
        <f t="array" ref="O530" xml:space="preserve"> IFERROR( INDEX(聲母資料表, $M530, O$5), "")</f>
        <v/>
      </c>
      <c r="P530" s="351" t="str" cm="1">
        <f t="array" ref="P530" xml:space="preserve"> IFERROR( INDEX(韻母資料表, $N530, P$5), "")</f>
        <v/>
      </c>
      <c r="Q530" s="352" t="str">
        <f t="shared" si="115"/>
        <v/>
      </c>
      <c r="R530" s="395" t="str">
        <f t="shared" si="122"/>
        <v/>
      </c>
      <c r="S530" s="351" t="str" cm="1">
        <f t="array" ref="S530" xml:space="preserve"> IFERROR( INDEX(調符字母, Q530, 1), "")</f>
        <v/>
      </c>
      <c r="T530" s="352" t="str">
        <f t="shared" si="116"/>
        <v/>
      </c>
      <c r="U530" s="373" t="str" cm="1">
        <f t="array" ref="U530" xml:space="preserve"> IFERROR( INDEX(聲調對照表, $T530, $E530), "" )</f>
        <v/>
      </c>
      <c r="W530" s="380" t="str" cm="1">
        <f t="array" ref="W530" xml:space="preserve"> IFERROR( IF( INDEX(聲母資料表, $M530, W$5)=0, "", INDEX(聲母資料表, $M530, W$5) ), "")</f>
        <v/>
      </c>
      <c r="X530" s="380" t="str" cm="1">
        <f t="array" ref="X530" xml:space="preserve"> IFERROR( INDEX(韻母資料表, $N530, X$5), "" )</f>
        <v/>
      </c>
      <c r="Y530" s="380" t="str" cm="1">
        <f t="array" ref="Y530" xml:space="preserve"> IFERROR( IF($E530="", "", INDEX(方音聲調符號表, 1, $E530) ), "" )</f>
        <v/>
      </c>
      <c r="AA530" s="380" t="str" cm="1">
        <f t="array" ref="AA530" xml:space="preserve"> IFERROR( IF( INDEX(聲母資料表, $M530, AA$5)=0, "", INDEX(聲母資料表, $M530, AA$5) ), "")</f>
        <v/>
      </c>
      <c r="AB530" s="380" t="str" cm="1">
        <f t="array" ref="AB530" xml:space="preserve"> IFERROR( INDEX(韻母資料表, $N530, AB$5), "" )</f>
        <v/>
      </c>
      <c r="AC530" s="380" t="str">
        <f t="shared" si="123"/>
        <v/>
      </c>
      <c r="AE530" s="380" t="str" cm="1">
        <f t="array" ref="AE530" xml:space="preserve"> IFERROR( IF( INDEX(聲母資料表, $M530, AE$5)=0, "", INDEX(聲母資料表, $M530, AE$5) ), "")</f>
        <v/>
      </c>
      <c r="AF530" s="380" t="str" cm="1">
        <f t="array" ref="AF530" xml:space="preserve"> IFERROR( INDEX(韻母資料表, $N530, AF$5), "" )</f>
        <v/>
      </c>
      <c r="AG530" s="380" t="str">
        <f t="shared" si="124"/>
        <v/>
      </c>
      <c r="AI530" s="380" t="str" cm="1">
        <f t="array" ref="AI530" xml:space="preserve"> IFERROR( IF( INDEX(聲母資料表, $M530, AI$5)=0, "", INDEX(聲母資料表, $M530, AI$5) ), "")</f>
        <v/>
      </c>
      <c r="AJ530" s="380" t="str" cm="1">
        <f t="array" ref="AJ530" xml:space="preserve"> IFERROR( INDEX(韻母資料表, $N530, AJ$5), "" )</f>
        <v/>
      </c>
      <c r="AK530" s="373" t="str" cm="1">
        <f t="array" ref="AK530" xml:space="preserve"> IFERROR( INDEX(閩拚聲調符號表, $T530, $E530), "" )</f>
        <v/>
      </c>
      <c r="AL530" s="380" t="str">
        <f t="shared" si="125"/>
        <v/>
      </c>
    </row>
    <row r="531" spans="1:38">
      <c r="A531" s="333">
        <f t="shared" si="112"/>
        <v>524</v>
      </c>
      <c r="B531" s="334"/>
      <c r="C531" s="335"/>
      <c r="D531" s="335"/>
      <c r="E531" s="336"/>
      <c r="F531" s="400" t="str" cm="1">
        <f t="array" aca="1" ref="F531" ca="1" xml:space="preserve"> IF($D531="", "", $B531 &amp; " (" &amp; INDIRECT(ADDRESS( ROW(), COLUMN() + F$5 )) &amp; ") " )</f>
        <v/>
      </c>
      <c r="G531" s="337" t="str">
        <f t="shared" si="117"/>
        <v/>
      </c>
      <c r="H531" s="394" t="str">
        <f t="shared" si="118"/>
        <v/>
      </c>
      <c r="I531" s="396" t="str">
        <f t="shared" si="119"/>
        <v/>
      </c>
      <c r="J531" s="381" t="str">
        <f t="shared" si="120"/>
        <v/>
      </c>
      <c r="K531" s="338" t="str">
        <f t="shared" si="121"/>
        <v/>
      </c>
      <c r="L531" s="349"/>
      <c r="M531" s="350" t="str">
        <f t="shared" si="113"/>
        <v/>
      </c>
      <c r="N531" s="350" t="str">
        <f t="shared" si="114"/>
        <v/>
      </c>
      <c r="O531" s="351" t="str" cm="1">
        <f t="array" ref="O531" xml:space="preserve"> IFERROR( INDEX(聲母資料表, $M531, O$5), "")</f>
        <v/>
      </c>
      <c r="P531" s="351" t="str" cm="1">
        <f t="array" ref="P531" xml:space="preserve"> IFERROR( INDEX(韻母資料表, $N531, P$5), "")</f>
        <v/>
      </c>
      <c r="Q531" s="352" t="str">
        <f t="shared" si="115"/>
        <v/>
      </c>
      <c r="R531" s="395" t="str">
        <f t="shared" si="122"/>
        <v/>
      </c>
      <c r="S531" s="351" t="str" cm="1">
        <f t="array" ref="S531" xml:space="preserve"> IFERROR( INDEX(調符字母, Q531, 1), "")</f>
        <v/>
      </c>
      <c r="T531" s="352" t="str">
        <f t="shared" si="116"/>
        <v/>
      </c>
      <c r="U531" s="373" t="str" cm="1">
        <f t="array" ref="U531" xml:space="preserve"> IFERROR( INDEX(聲調對照表, $T531, $E531), "" )</f>
        <v/>
      </c>
      <c r="W531" s="380" t="str" cm="1">
        <f t="array" ref="W531" xml:space="preserve"> IFERROR( IF( INDEX(聲母資料表, $M531, W$5)=0, "", INDEX(聲母資料表, $M531, W$5) ), "")</f>
        <v/>
      </c>
      <c r="X531" s="380" t="str" cm="1">
        <f t="array" ref="X531" xml:space="preserve"> IFERROR( INDEX(韻母資料表, $N531, X$5), "" )</f>
        <v/>
      </c>
      <c r="Y531" s="380" t="str" cm="1">
        <f t="array" ref="Y531" xml:space="preserve"> IFERROR( IF($E531="", "", INDEX(方音聲調符號表, 1, $E531) ), "" )</f>
        <v/>
      </c>
      <c r="AA531" s="380" t="str" cm="1">
        <f t="array" ref="AA531" xml:space="preserve"> IFERROR( IF( INDEX(聲母資料表, $M531, AA$5)=0, "", INDEX(聲母資料表, $M531, AA$5) ), "")</f>
        <v/>
      </c>
      <c r="AB531" s="380" t="str" cm="1">
        <f t="array" ref="AB531" xml:space="preserve"> IFERROR( INDEX(韻母資料表, $N531, AB$5), "" )</f>
        <v/>
      </c>
      <c r="AC531" s="380" t="str">
        <f t="shared" si="123"/>
        <v/>
      </c>
      <c r="AE531" s="380" t="str" cm="1">
        <f t="array" ref="AE531" xml:space="preserve"> IFERROR( IF( INDEX(聲母資料表, $M531, AE$5)=0, "", INDEX(聲母資料表, $M531, AE$5) ), "")</f>
        <v/>
      </c>
      <c r="AF531" s="380" t="str" cm="1">
        <f t="array" ref="AF531" xml:space="preserve"> IFERROR( INDEX(韻母資料表, $N531, AF$5), "" )</f>
        <v/>
      </c>
      <c r="AG531" s="380" t="str">
        <f t="shared" si="124"/>
        <v/>
      </c>
      <c r="AI531" s="380" t="str" cm="1">
        <f t="array" ref="AI531" xml:space="preserve"> IFERROR( IF( INDEX(聲母資料表, $M531, AI$5)=0, "", INDEX(聲母資料表, $M531, AI$5) ), "")</f>
        <v/>
      </c>
      <c r="AJ531" s="380" t="str" cm="1">
        <f t="array" ref="AJ531" xml:space="preserve"> IFERROR( INDEX(韻母資料表, $N531, AJ$5), "" )</f>
        <v/>
      </c>
      <c r="AK531" s="373" t="str" cm="1">
        <f t="array" ref="AK531" xml:space="preserve"> IFERROR( INDEX(閩拚聲調符號表, $T531, $E531), "" )</f>
        <v/>
      </c>
      <c r="AL531" s="380" t="str">
        <f t="shared" si="125"/>
        <v/>
      </c>
    </row>
    <row r="532" spans="1:38">
      <c r="A532" s="333">
        <f t="shared" si="112"/>
        <v>525</v>
      </c>
      <c r="B532" s="334"/>
      <c r="C532" s="335"/>
      <c r="D532" s="335"/>
      <c r="E532" s="336"/>
      <c r="F532" s="400" t="str" cm="1">
        <f t="array" aca="1" ref="F532" ca="1" xml:space="preserve"> IF($D532="", "", $B532 &amp; " (" &amp; INDIRECT(ADDRESS( ROW(), COLUMN() + F$5 )) &amp; ") " )</f>
        <v/>
      </c>
      <c r="G532" s="337" t="str">
        <f t="shared" si="117"/>
        <v/>
      </c>
      <c r="H532" s="394" t="str">
        <f t="shared" si="118"/>
        <v/>
      </c>
      <c r="I532" s="396" t="str">
        <f t="shared" si="119"/>
        <v/>
      </c>
      <c r="J532" s="381" t="str">
        <f t="shared" si="120"/>
        <v/>
      </c>
      <c r="K532" s="338" t="str">
        <f t="shared" si="121"/>
        <v/>
      </c>
      <c r="L532" s="349"/>
      <c r="M532" s="350" t="str">
        <f t="shared" si="113"/>
        <v/>
      </c>
      <c r="N532" s="350" t="str">
        <f t="shared" si="114"/>
        <v/>
      </c>
      <c r="O532" s="351" t="str" cm="1">
        <f t="array" ref="O532" xml:space="preserve"> IFERROR( INDEX(聲母資料表, $M532, O$5), "")</f>
        <v/>
      </c>
      <c r="P532" s="351" t="str" cm="1">
        <f t="array" ref="P532" xml:space="preserve"> IFERROR( INDEX(韻母資料表, $N532, P$5), "")</f>
        <v/>
      </c>
      <c r="Q532" s="352" t="str">
        <f t="shared" si="115"/>
        <v/>
      </c>
      <c r="R532" s="395" t="str">
        <f t="shared" si="122"/>
        <v/>
      </c>
      <c r="S532" s="351" t="str" cm="1">
        <f t="array" ref="S532" xml:space="preserve"> IFERROR( INDEX(調符字母, Q532, 1), "")</f>
        <v/>
      </c>
      <c r="T532" s="352" t="str">
        <f t="shared" si="116"/>
        <v/>
      </c>
      <c r="U532" s="373" t="str" cm="1">
        <f t="array" ref="U532" xml:space="preserve"> IFERROR( INDEX(聲調對照表, $T532, $E532), "" )</f>
        <v/>
      </c>
      <c r="W532" s="380" t="str" cm="1">
        <f t="array" ref="W532" xml:space="preserve"> IFERROR( IF( INDEX(聲母資料表, $M532, W$5)=0, "", INDEX(聲母資料表, $M532, W$5) ), "")</f>
        <v/>
      </c>
      <c r="X532" s="380" t="str" cm="1">
        <f t="array" ref="X532" xml:space="preserve"> IFERROR( INDEX(韻母資料表, $N532, X$5), "" )</f>
        <v/>
      </c>
      <c r="Y532" s="380" t="str" cm="1">
        <f t="array" ref="Y532" xml:space="preserve"> IFERROR( IF($E532="", "", INDEX(方音聲調符號表, 1, $E532) ), "" )</f>
        <v/>
      </c>
      <c r="AA532" s="380" t="str" cm="1">
        <f t="array" ref="AA532" xml:space="preserve"> IFERROR( IF( INDEX(聲母資料表, $M532, AA$5)=0, "", INDEX(聲母資料表, $M532, AA$5) ), "")</f>
        <v/>
      </c>
      <c r="AB532" s="380" t="str" cm="1">
        <f t="array" ref="AB532" xml:space="preserve"> IFERROR( INDEX(韻母資料表, $N532, AB$5), "" )</f>
        <v/>
      </c>
      <c r="AC532" s="380" t="str">
        <f t="shared" si="123"/>
        <v/>
      </c>
      <c r="AE532" s="380" t="str" cm="1">
        <f t="array" ref="AE532" xml:space="preserve"> IFERROR( IF( INDEX(聲母資料表, $M532, AE$5)=0, "", INDEX(聲母資料表, $M532, AE$5) ), "")</f>
        <v/>
      </c>
      <c r="AF532" s="380" t="str" cm="1">
        <f t="array" ref="AF532" xml:space="preserve"> IFERROR( INDEX(韻母資料表, $N532, AF$5), "" )</f>
        <v/>
      </c>
      <c r="AG532" s="380" t="str">
        <f t="shared" si="124"/>
        <v/>
      </c>
      <c r="AI532" s="380" t="str" cm="1">
        <f t="array" ref="AI532" xml:space="preserve"> IFERROR( IF( INDEX(聲母資料表, $M532, AI$5)=0, "", INDEX(聲母資料表, $M532, AI$5) ), "")</f>
        <v/>
      </c>
      <c r="AJ532" s="380" t="str" cm="1">
        <f t="array" ref="AJ532" xml:space="preserve"> IFERROR( INDEX(韻母資料表, $N532, AJ$5), "" )</f>
        <v/>
      </c>
      <c r="AK532" s="373" t="str" cm="1">
        <f t="array" ref="AK532" xml:space="preserve"> IFERROR( INDEX(閩拚聲調符號表, $T532, $E532), "" )</f>
        <v/>
      </c>
      <c r="AL532" s="380" t="str">
        <f t="shared" si="125"/>
        <v/>
      </c>
    </row>
    <row r="533" spans="1:38">
      <c r="A533" s="333">
        <f t="shared" si="112"/>
        <v>526</v>
      </c>
      <c r="B533" s="334"/>
      <c r="C533" s="335"/>
      <c r="D533" s="335"/>
      <c r="E533" s="336"/>
      <c r="F533" s="400" t="str" cm="1">
        <f t="array" aca="1" ref="F533" ca="1" xml:space="preserve"> IF($D533="", "", $B533 &amp; " (" &amp; INDIRECT(ADDRESS( ROW(), COLUMN() + F$5 )) &amp; ") " )</f>
        <v/>
      </c>
      <c r="G533" s="337" t="str">
        <f t="shared" si="117"/>
        <v/>
      </c>
      <c r="H533" s="394" t="str">
        <f t="shared" si="118"/>
        <v/>
      </c>
      <c r="I533" s="396" t="str">
        <f t="shared" si="119"/>
        <v/>
      </c>
      <c r="J533" s="381" t="str">
        <f t="shared" si="120"/>
        <v/>
      </c>
      <c r="K533" s="338" t="str">
        <f t="shared" si="121"/>
        <v/>
      </c>
      <c r="L533" s="349"/>
      <c r="M533" s="350" t="str">
        <f t="shared" si="113"/>
        <v/>
      </c>
      <c r="N533" s="350" t="str">
        <f t="shared" si="114"/>
        <v/>
      </c>
      <c r="O533" s="351" t="str" cm="1">
        <f t="array" ref="O533" xml:space="preserve"> IFERROR( INDEX(聲母資料表, $M533, O$5), "")</f>
        <v/>
      </c>
      <c r="P533" s="351" t="str" cm="1">
        <f t="array" ref="P533" xml:space="preserve"> IFERROR( INDEX(韻母資料表, $N533, P$5), "")</f>
        <v/>
      </c>
      <c r="Q533" s="352" t="str">
        <f t="shared" si="115"/>
        <v/>
      </c>
      <c r="R533" s="395" t="str">
        <f t="shared" si="122"/>
        <v/>
      </c>
      <c r="S533" s="351" t="str" cm="1">
        <f t="array" ref="S533" xml:space="preserve"> IFERROR( INDEX(調符字母, Q533, 1), "")</f>
        <v/>
      </c>
      <c r="T533" s="352" t="str">
        <f t="shared" si="116"/>
        <v/>
      </c>
      <c r="U533" s="373" t="str" cm="1">
        <f t="array" ref="U533" xml:space="preserve"> IFERROR( INDEX(聲調對照表, $T533, $E533), "" )</f>
        <v/>
      </c>
      <c r="W533" s="380" t="str" cm="1">
        <f t="array" ref="W533" xml:space="preserve"> IFERROR( IF( INDEX(聲母資料表, $M533, W$5)=0, "", INDEX(聲母資料表, $M533, W$5) ), "")</f>
        <v/>
      </c>
      <c r="X533" s="380" t="str" cm="1">
        <f t="array" ref="X533" xml:space="preserve"> IFERROR( INDEX(韻母資料表, $N533, X$5), "" )</f>
        <v/>
      </c>
      <c r="Y533" s="380" t="str" cm="1">
        <f t="array" ref="Y533" xml:space="preserve"> IFERROR( IF($E533="", "", INDEX(方音聲調符號表, 1, $E533) ), "" )</f>
        <v/>
      </c>
      <c r="AA533" s="380" t="str" cm="1">
        <f t="array" ref="AA533" xml:space="preserve"> IFERROR( IF( INDEX(聲母資料表, $M533, AA$5)=0, "", INDEX(聲母資料表, $M533, AA$5) ), "")</f>
        <v/>
      </c>
      <c r="AB533" s="380" t="str" cm="1">
        <f t="array" ref="AB533" xml:space="preserve"> IFERROR( INDEX(韻母資料表, $N533, AB$5), "" )</f>
        <v/>
      </c>
      <c r="AC533" s="380" t="str">
        <f t="shared" si="123"/>
        <v/>
      </c>
      <c r="AE533" s="380" t="str" cm="1">
        <f t="array" ref="AE533" xml:space="preserve"> IFERROR( IF( INDEX(聲母資料表, $M533, AE$5)=0, "", INDEX(聲母資料表, $M533, AE$5) ), "")</f>
        <v/>
      </c>
      <c r="AF533" s="380" t="str" cm="1">
        <f t="array" ref="AF533" xml:space="preserve"> IFERROR( INDEX(韻母資料表, $N533, AF$5), "" )</f>
        <v/>
      </c>
      <c r="AG533" s="380" t="str">
        <f t="shared" si="124"/>
        <v/>
      </c>
      <c r="AI533" s="380" t="str" cm="1">
        <f t="array" ref="AI533" xml:space="preserve"> IFERROR( IF( INDEX(聲母資料表, $M533, AI$5)=0, "", INDEX(聲母資料表, $M533, AI$5) ), "")</f>
        <v/>
      </c>
      <c r="AJ533" s="380" t="str" cm="1">
        <f t="array" ref="AJ533" xml:space="preserve"> IFERROR( INDEX(韻母資料表, $N533, AJ$5), "" )</f>
        <v/>
      </c>
      <c r="AK533" s="373" t="str" cm="1">
        <f t="array" ref="AK533" xml:space="preserve"> IFERROR( INDEX(閩拚聲調符號表, $T533, $E533), "" )</f>
        <v/>
      </c>
      <c r="AL533" s="380" t="str">
        <f t="shared" si="125"/>
        <v/>
      </c>
    </row>
    <row r="534" spans="1:38">
      <c r="A534" s="333">
        <f t="shared" si="112"/>
        <v>527</v>
      </c>
      <c r="B534" s="334"/>
      <c r="C534" s="335"/>
      <c r="D534" s="335"/>
      <c r="E534" s="336"/>
      <c r="F534" s="400" t="str" cm="1">
        <f t="array" aca="1" ref="F534" ca="1" xml:space="preserve"> IF($D534="", "", $B534 &amp; " (" &amp; INDIRECT(ADDRESS( ROW(), COLUMN() + F$5 )) &amp; ") " )</f>
        <v/>
      </c>
      <c r="G534" s="337" t="str">
        <f t="shared" si="117"/>
        <v/>
      </c>
      <c r="H534" s="394" t="str">
        <f t="shared" si="118"/>
        <v/>
      </c>
      <c r="I534" s="396" t="str">
        <f t="shared" si="119"/>
        <v/>
      </c>
      <c r="J534" s="381" t="str">
        <f t="shared" si="120"/>
        <v/>
      </c>
      <c r="K534" s="338" t="str">
        <f t="shared" si="121"/>
        <v/>
      </c>
      <c r="L534" s="349"/>
      <c r="M534" s="350" t="str">
        <f t="shared" si="113"/>
        <v/>
      </c>
      <c r="N534" s="350" t="str">
        <f t="shared" si="114"/>
        <v/>
      </c>
      <c r="O534" s="351" t="str" cm="1">
        <f t="array" ref="O534" xml:space="preserve"> IFERROR( INDEX(聲母資料表, $M534, O$5), "")</f>
        <v/>
      </c>
      <c r="P534" s="351" t="str" cm="1">
        <f t="array" ref="P534" xml:space="preserve"> IFERROR( INDEX(韻母資料表, $N534, P$5), "")</f>
        <v/>
      </c>
      <c r="Q534" s="352" t="str">
        <f t="shared" si="115"/>
        <v/>
      </c>
      <c r="R534" s="395" t="str">
        <f t="shared" si="122"/>
        <v/>
      </c>
      <c r="S534" s="351" t="str" cm="1">
        <f t="array" ref="S534" xml:space="preserve"> IFERROR( INDEX(調符字母, Q534, 1), "")</f>
        <v/>
      </c>
      <c r="T534" s="352" t="str">
        <f t="shared" si="116"/>
        <v/>
      </c>
      <c r="U534" s="373" t="str" cm="1">
        <f t="array" ref="U534" xml:space="preserve"> IFERROR( INDEX(聲調對照表, $T534, $E534), "" )</f>
        <v/>
      </c>
      <c r="W534" s="380" t="str" cm="1">
        <f t="array" ref="W534" xml:space="preserve"> IFERROR( IF( INDEX(聲母資料表, $M534, W$5)=0, "", INDEX(聲母資料表, $M534, W$5) ), "")</f>
        <v/>
      </c>
      <c r="X534" s="380" t="str" cm="1">
        <f t="array" ref="X534" xml:space="preserve"> IFERROR( INDEX(韻母資料表, $N534, X$5), "" )</f>
        <v/>
      </c>
      <c r="Y534" s="380" t="str" cm="1">
        <f t="array" ref="Y534" xml:space="preserve"> IFERROR( IF($E534="", "", INDEX(方音聲調符號表, 1, $E534) ), "" )</f>
        <v/>
      </c>
      <c r="AA534" s="380" t="str" cm="1">
        <f t="array" ref="AA534" xml:space="preserve"> IFERROR( IF( INDEX(聲母資料表, $M534, AA$5)=0, "", INDEX(聲母資料表, $M534, AA$5) ), "")</f>
        <v/>
      </c>
      <c r="AB534" s="380" t="str" cm="1">
        <f t="array" ref="AB534" xml:space="preserve"> IFERROR( INDEX(韻母資料表, $N534, AB$5), "" )</f>
        <v/>
      </c>
      <c r="AC534" s="380" t="str">
        <f t="shared" si="123"/>
        <v/>
      </c>
      <c r="AE534" s="380" t="str" cm="1">
        <f t="array" ref="AE534" xml:space="preserve"> IFERROR( IF( INDEX(聲母資料表, $M534, AE$5)=0, "", INDEX(聲母資料表, $M534, AE$5) ), "")</f>
        <v/>
      </c>
      <c r="AF534" s="380" t="str" cm="1">
        <f t="array" ref="AF534" xml:space="preserve"> IFERROR( INDEX(韻母資料表, $N534, AF$5), "" )</f>
        <v/>
      </c>
      <c r="AG534" s="380" t="str">
        <f t="shared" si="124"/>
        <v/>
      </c>
      <c r="AI534" s="380" t="str" cm="1">
        <f t="array" ref="AI534" xml:space="preserve"> IFERROR( IF( INDEX(聲母資料表, $M534, AI$5)=0, "", INDEX(聲母資料表, $M534, AI$5) ), "")</f>
        <v/>
      </c>
      <c r="AJ534" s="380" t="str" cm="1">
        <f t="array" ref="AJ534" xml:space="preserve"> IFERROR( INDEX(韻母資料表, $N534, AJ$5), "" )</f>
        <v/>
      </c>
      <c r="AK534" s="373" t="str" cm="1">
        <f t="array" ref="AK534" xml:space="preserve"> IFERROR( INDEX(閩拚聲調符號表, $T534, $E534), "" )</f>
        <v/>
      </c>
      <c r="AL534" s="380" t="str">
        <f t="shared" si="125"/>
        <v/>
      </c>
    </row>
    <row r="535" spans="1:38">
      <c r="A535" s="333">
        <f t="shared" si="112"/>
        <v>528</v>
      </c>
      <c r="B535" s="334"/>
      <c r="C535" s="335"/>
      <c r="D535" s="335"/>
      <c r="E535" s="336"/>
      <c r="F535" s="400" t="str" cm="1">
        <f t="array" aca="1" ref="F535" ca="1" xml:space="preserve"> IF($D535="", "", $B535 &amp; " (" &amp; INDIRECT(ADDRESS( ROW(), COLUMN() + F$5 )) &amp; ") " )</f>
        <v/>
      </c>
      <c r="G535" s="337" t="str">
        <f t="shared" si="117"/>
        <v/>
      </c>
      <c r="H535" s="394" t="str">
        <f t="shared" si="118"/>
        <v/>
      </c>
      <c r="I535" s="396" t="str">
        <f t="shared" si="119"/>
        <v/>
      </c>
      <c r="J535" s="381" t="str">
        <f t="shared" si="120"/>
        <v/>
      </c>
      <c r="K535" s="338" t="str">
        <f t="shared" si="121"/>
        <v/>
      </c>
      <c r="L535" s="349"/>
      <c r="M535" s="350" t="str">
        <f t="shared" si="113"/>
        <v/>
      </c>
      <c r="N535" s="350" t="str">
        <f t="shared" si="114"/>
        <v/>
      </c>
      <c r="O535" s="351" t="str" cm="1">
        <f t="array" ref="O535" xml:space="preserve"> IFERROR( INDEX(聲母資料表, $M535, O$5), "")</f>
        <v/>
      </c>
      <c r="P535" s="351" t="str" cm="1">
        <f t="array" ref="P535" xml:space="preserve"> IFERROR( INDEX(韻母資料表, $N535, P$5), "")</f>
        <v/>
      </c>
      <c r="Q535" s="352" t="str">
        <f t="shared" si="115"/>
        <v/>
      </c>
      <c r="R535" s="395" t="str">
        <f t="shared" si="122"/>
        <v/>
      </c>
      <c r="S535" s="351" t="str" cm="1">
        <f t="array" ref="S535" xml:space="preserve"> IFERROR( INDEX(調符字母, Q535, 1), "")</f>
        <v/>
      </c>
      <c r="T535" s="352" t="str">
        <f t="shared" si="116"/>
        <v/>
      </c>
      <c r="U535" s="373" t="str" cm="1">
        <f t="array" ref="U535" xml:space="preserve"> IFERROR( INDEX(聲調對照表, $T535, $E535), "" )</f>
        <v/>
      </c>
      <c r="W535" s="380" t="str" cm="1">
        <f t="array" ref="W535" xml:space="preserve"> IFERROR( IF( INDEX(聲母資料表, $M535, W$5)=0, "", INDEX(聲母資料表, $M535, W$5) ), "")</f>
        <v/>
      </c>
      <c r="X535" s="380" t="str" cm="1">
        <f t="array" ref="X535" xml:space="preserve"> IFERROR( INDEX(韻母資料表, $N535, X$5), "" )</f>
        <v/>
      </c>
      <c r="Y535" s="380" t="str" cm="1">
        <f t="array" ref="Y535" xml:space="preserve"> IFERROR( IF($E535="", "", INDEX(方音聲調符號表, 1, $E535) ), "" )</f>
        <v/>
      </c>
      <c r="AA535" s="380" t="str" cm="1">
        <f t="array" ref="AA535" xml:space="preserve"> IFERROR( IF( INDEX(聲母資料表, $M535, AA$5)=0, "", INDEX(聲母資料表, $M535, AA$5) ), "")</f>
        <v/>
      </c>
      <c r="AB535" s="380" t="str" cm="1">
        <f t="array" ref="AB535" xml:space="preserve"> IFERROR( INDEX(韻母資料表, $N535, AB$5), "" )</f>
        <v/>
      </c>
      <c r="AC535" s="380" t="str">
        <f t="shared" si="123"/>
        <v/>
      </c>
      <c r="AE535" s="380" t="str" cm="1">
        <f t="array" ref="AE535" xml:space="preserve"> IFERROR( IF( INDEX(聲母資料表, $M535, AE$5)=0, "", INDEX(聲母資料表, $M535, AE$5) ), "")</f>
        <v/>
      </c>
      <c r="AF535" s="380" t="str" cm="1">
        <f t="array" ref="AF535" xml:space="preserve"> IFERROR( INDEX(韻母資料表, $N535, AF$5), "" )</f>
        <v/>
      </c>
      <c r="AG535" s="380" t="str">
        <f t="shared" si="124"/>
        <v/>
      </c>
      <c r="AI535" s="380" t="str" cm="1">
        <f t="array" ref="AI535" xml:space="preserve"> IFERROR( IF( INDEX(聲母資料表, $M535, AI$5)=0, "", INDEX(聲母資料表, $M535, AI$5) ), "")</f>
        <v/>
      </c>
      <c r="AJ535" s="380" t="str" cm="1">
        <f t="array" ref="AJ535" xml:space="preserve"> IFERROR( INDEX(韻母資料表, $N535, AJ$5), "" )</f>
        <v/>
      </c>
      <c r="AK535" s="373" t="str" cm="1">
        <f t="array" ref="AK535" xml:space="preserve"> IFERROR( INDEX(閩拚聲調符號表, $T535, $E535), "" )</f>
        <v/>
      </c>
      <c r="AL535" s="380" t="str">
        <f t="shared" si="125"/>
        <v/>
      </c>
    </row>
    <row r="536" spans="1:38">
      <c r="A536" s="333">
        <f t="shared" si="112"/>
        <v>529</v>
      </c>
      <c r="B536" s="334"/>
      <c r="C536" s="335"/>
      <c r="D536" s="335"/>
      <c r="E536" s="336"/>
      <c r="F536" s="400" t="str" cm="1">
        <f t="array" aca="1" ref="F536" ca="1" xml:space="preserve"> IF($D536="", "", $B536 &amp; " (" &amp; INDIRECT(ADDRESS( ROW(), COLUMN() + F$5 )) &amp; ") " )</f>
        <v/>
      </c>
      <c r="G536" s="337" t="str">
        <f t="shared" si="117"/>
        <v/>
      </c>
      <c r="H536" s="394" t="str">
        <f t="shared" si="118"/>
        <v/>
      </c>
      <c r="I536" s="396" t="str">
        <f t="shared" si="119"/>
        <v/>
      </c>
      <c r="J536" s="381" t="str">
        <f t="shared" si="120"/>
        <v/>
      </c>
      <c r="K536" s="338" t="str">
        <f t="shared" si="121"/>
        <v/>
      </c>
      <c r="L536" s="349"/>
      <c r="M536" s="350" t="str">
        <f t="shared" si="113"/>
        <v/>
      </c>
      <c r="N536" s="350" t="str">
        <f t="shared" si="114"/>
        <v/>
      </c>
      <c r="O536" s="351" t="str" cm="1">
        <f t="array" ref="O536" xml:space="preserve"> IFERROR( INDEX(聲母資料表, $M536, O$5), "")</f>
        <v/>
      </c>
      <c r="P536" s="351" t="str" cm="1">
        <f t="array" ref="P536" xml:space="preserve"> IFERROR( INDEX(韻母資料表, $N536, P$5), "")</f>
        <v/>
      </c>
      <c r="Q536" s="352" t="str">
        <f t="shared" si="115"/>
        <v/>
      </c>
      <c r="R536" s="395" t="str">
        <f t="shared" si="122"/>
        <v/>
      </c>
      <c r="S536" s="351" t="str" cm="1">
        <f t="array" ref="S536" xml:space="preserve"> IFERROR( INDEX(調符字母, Q536, 1), "")</f>
        <v/>
      </c>
      <c r="T536" s="352" t="str">
        <f t="shared" si="116"/>
        <v/>
      </c>
      <c r="U536" s="373" t="str" cm="1">
        <f t="array" ref="U536" xml:space="preserve"> IFERROR( INDEX(聲調對照表, $T536, $E536), "" )</f>
        <v/>
      </c>
      <c r="W536" s="380" t="str" cm="1">
        <f t="array" ref="W536" xml:space="preserve"> IFERROR( IF( INDEX(聲母資料表, $M536, W$5)=0, "", INDEX(聲母資料表, $M536, W$5) ), "")</f>
        <v/>
      </c>
      <c r="X536" s="380" t="str" cm="1">
        <f t="array" ref="X536" xml:space="preserve"> IFERROR( INDEX(韻母資料表, $N536, X$5), "" )</f>
        <v/>
      </c>
      <c r="Y536" s="380" t="str" cm="1">
        <f t="array" ref="Y536" xml:space="preserve"> IFERROR( IF($E536="", "", INDEX(方音聲調符號表, 1, $E536) ), "" )</f>
        <v/>
      </c>
      <c r="AA536" s="380" t="str" cm="1">
        <f t="array" ref="AA536" xml:space="preserve"> IFERROR( IF( INDEX(聲母資料表, $M536, AA$5)=0, "", INDEX(聲母資料表, $M536, AA$5) ), "")</f>
        <v/>
      </c>
      <c r="AB536" s="380" t="str" cm="1">
        <f t="array" ref="AB536" xml:space="preserve"> IFERROR( INDEX(韻母資料表, $N536, AB$5), "" )</f>
        <v/>
      </c>
      <c r="AC536" s="380" t="str">
        <f t="shared" si="123"/>
        <v/>
      </c>
      <c r="AE536" s="380" t="str" cm="1">
        <f t="array" ref="AE536" xml:space="preserve"> IFERROR( IF( INDEX(聲母資料表, $M536, AE$5)=0, "", INDEX(聲母資料表, $M536, AE$5) ), "")</f>
        <v/>
      </c>
      <c r="AF536" s="380" t="str" cm="1">
        <f t="array" ref="AF536" xml:space="preserve"> IFERROR( INDEX(韻母資料表, $N536, AF$5), "" )</f>
        <v/>
      </c>
      <c r="AG536" s="380" t="str">
        <f t="shared" si="124"/>
        <v/>
      </c>
      <c r="AI536" s="380" t="str" cm="1">
        <f t="array" ref="AI536" xml:space="preserve"> IFERROR( IF( INDEX(聲母資料表, $M536, AI$5)=0, "", INDEX(聲母資料表, $M536, AI$5) ), "")</f>
        <v/>
      </c>
      <c r="AJ536" s="380" t="str" cm="1">
        <f t="array" ref="AJ536" xml:space="preserve"> IFERROR( INDEX(韻母資料表, $N536, AJ$5), "" )</f>
        <v/>
      </c>
      <c r="AK536" s="373" t="str" cm="1">
        <f t="array" ref="AK536" xml:space="preserve"> IFERROR( INDEX(閩拚聲調符號表, $T536, $E536), "" )</f>
        <v/>
      </c>
      <c r="AL536" s="380" t="str">
        <f t="shared" si="125"/>
        <v/>
      </c>
    </row>
    <row r="537" spans="1:38">
      <c r="A537" s="333">
        <f t="shared" si="112"/>
        <v>530</v>
      </c>
      <c r="B537" s="334"/>
      <c r="C537" s="335"/>
      <c r="D537" s="335"/>
      <c r="E537" s="336"/>
      <c r="F537" s="400" t="str" cm="1">
        <f t="array" aca="1" ref="F537" ca="1" xml:space="preserve"> IF($D537="", "", $B537 &amp; " (" &amp; INDIRECT(ADDRESS( ROW(), COLUMN() + F$5 )) &amp; ") " )</f>
        <v/>
      </c>
      <c r="G537" s="337" t="str">
        <f t="shared" si="117"/>
        <v/>
      </c>
      <c r="H537" s="394" t="str">
        <f t="shared" si="118"/>
        <v/>
      </c>
      <c r="I537" s="396" t="str">
        <f t="shared" si="119"/>
        <v/>
      </c>
      <c r="J537" s="381" t="str">
        <f t="shared" si="120"/>
        <v/>
      </c>
      <c r="K537" s="338" t="str">
        <f t="shared" si="121"/>
        <v/>
      </c>
      <c r="L537" s="349"/>
      <c r="M537" s="350" t="str">
        <f t="shared" si="113"/>
        <v/>
      </c>
      <c r="N537" s="350" t="str">
        <f t="shared" si="114"/>
        <v/>
      </c>
      <c r="O537" s="351" t="str" cm="1">
        <f t="array" ref="O537" xml:space="preserve"> IFERROR( INDEX(聲母資料表, $M537, O$5), "")</f>
        <v/>
      </c>
      <c r="P537" s="351" t="str" cm="1">
        <f t="array" ref="P537" xml:space="preserve"> IFERROR( INDEX(韻母資料表, $N537, P$5), "")</f>
        <v/>
      </c>
      <c r="Q537" s="352" t="str">
        <f t="shared" si="115"/>
        <v/>
      </c>
      <c r="R537" s="395" t="str">
        <f t="shared" si="122"/>
        <v/>
      </c>
      <c r="S537" s="351" t="str" cm="1">
        <f t="array" ref="S537" xml:space="preserve"> IFERROR( INDEX(調符字母, Q537, 1), "")</f>
        <v/>
      </c>
      <c r="T537" s="352" t="str">
        <f t="shared" si="116"/>
        <v/>
      </c>
      <c r="U537" s="373" t="str" cm="1">
        <f t="array" ref="U537" xml:space="preserve"> IFERROR( INDEX(聲調對照表, $T537, $E537), "" )</f>
        <v/>
      </c>
      <c r="W537" s="380" t="str" cm="1">
        <f t="array" ref="W537" xml:space="preserve"> IFERROR( IF( INDEX(聲母資料表, $M537, W$5)=0, "", INDEX(聲母資料表, $M537, W$5) ), "")</f>
        <v/>
      </c>
      <c r="X537" s="380" t="str" cm="1">
        <f t="array" ref="X537" xml:space="preserve"> IFERROR( INDEX(韻母資料表, $N537, X$5), "" )</f>
        <v/>
      </c>
      <c r="Y537" s="380" t="str" cm="1">
        <f t="array" ref="Y537" xml:space="preserve"> IFERROR( IF($E537="", "", INDEX(方音聲調符號表, 1, $E537) ), "" )</f>
        <v/>
      </c>
      <c r="AA537" s="380" t="str" cm="1">
        <f t="array" ref="AA537" xml:space="preserve"> IFERROR( IF( INDEX(聲母資料表, $M537, AA$5)=0, "", INDEX(聲母資料表, $M537, AA$5) ), "")</f>
        <v/>
      </c>
      <c r="AB537" s="380" t="str" cm="1">
        <f t="array" ref="AB537" xml:space="preserve"> IFERROR( INDEX(韻母資料表, $N537, AB$5), "" )</f>
        <v/>
      </c>
      <c r="AC537" s="380" t="str">
        <f t="shared" si="123"/>
        <v/>
      </c>
      <c r="AE537" s="380" t="str" cm="1">
        <f t="array" ref="AE537" xml:space="preserve"> IFERROR( IF( INDEX(聲母資料表, $M537, AE$5)=0, "", INDEX(聲母資料表, $M537, AE$5) ), "")</f>
        <v/>
      </c>
      <c r="AF537" s="380" t="str" cm="1">
        <f t="array" ref="AF537" xml:space="preserve"> IFERROR( INDEX(韻母資料表, $N537, AF$5), "" )</f>
        <v/>
      </c>
      <c r="AG537" s="380" t="str">
        <f t="shared" si="124"/>
        <v/>
      </c>
      <c r="AI537" s="380" t="str" cm="1">
        <f t="array" ref="AI537" xml:space="preserve"> IFERROR( IF( INDEX(聲母資料表, $M537, AI$5)=0, "", INDEX(聲母資料表, $M537, AI$5) ), "")</f>
        <v/>
      </c>
      <c r="AJ537" s="380" t="str" cm="1">
        <f t="array" ref="AJ537" xml:space="preserve"> IFERROR( INDEX(韻母資料表, $N537, AJ$5), "" )</f>
        <v/>
      </c>
      <c r="AK537" s="373" t="str" cm="1">
        <f t="array" ref="AK537" xml:space="preserve"> IFERROR( INDEX(閩拚聲調符號表, $T537, $E537), "" )</f>
        <v/>
      </c>
      <c r="AL537" s="380" t="str">
        <f t="shared" si="125"/>
        <v/>
      </c>
    </row>
    <row r="538" spans="1:38">
      <c r="A538" s="333">
        <f t="shared" si="112"/>
        <v>531</v>
      </c>
      <c r="B538" s="334"/>
      <c r="C538" s="335"/>
      <c r="D538" s="335"/>
      <c r="E538" s="336"/>
      <c r="F538" s="400" t="str" cm="1">
        <f t="array" aca="1" ref="F538" ca="1" xml:space="preserve"> IF($D538="", "", $B538 &amp; " (" &amp; INDIRECT(ADDRESS( ROW(), COLUMN() + F$5 )) &amp; ") " )</f>
        <v/>
      </c>
      <c r="G538" s="337" t="str">
        <f t="shared" si="117"/>
        <v/>
      </c>
      <c r="H538" s="394" t="str">
        <f t="shared" si="118"/>
        <v/>
      </c>
      <c r="I538" s="396" t="str">
        <f t="shared" si="119"/>
        <v/>
      </c>
      <c r="J538" s="381" t="str">
        <f t="shared" si="120"/>
        <v/>
      </c>
      <c r="K538" s="338" t="str">
        <f t="shared" si="121"/>
        <v/>
      </c>
      <c r="L538" s="349"/>
      <c r="M538" s="350" t="str">
        <f t="shared" si="113"/>
        <v/>
      </c>
      <c r="N538" s="350" t="str">
        <f t="shared" si="114"/>
        <v/>
      </c>
      <c r="O538" s="351" t="str" cm="1">
        <f t="array" ref="O538" xml:space="preserve"> IFERROR( INDEX(聲母資料表, $M538, O$5), "")</f>
        <v/>
      </c>
      <c r="P538" s="351" t="str" cm="1">
        <f t="array" ref="P538" xml:space="preserve"> IFERROR( INDEX(韻母資料表, $N538, P$5), "")</f>
        <v/>
      </c>
      <c r="Q538" s="352" t="str">
        <f t="shared" si="115"/>
        <v/>
      </c>
      <c r="R538" s="395" t="str">
        <f t="shared" si="122"/>
        <v/>
      </c>
      <c r="S538" s="351" t="str" cm="1">
        <f t="array" ref="S538" xml:space="preserve"> IFERROR( INDEX(調符字母, Q538, 1), "")</f>
        <v/>
      </c>
      <c r="T538" s="352" t="str">
        <f t="shared" si="116"/>
        <v/>
      </c>
      <c r="U538" s="373" t="str" cm="1">
        <f t="array" ref="U538" xml:space="preserve"> IFERROR( INDEX(聲調對照表, $T538, $E538), "" )</f>
        <v/>
      </c>
      <c r="W538" s="380" t="str" cm="1">
        <f t="array" ref="W538" xml:space="preserve"> IFERROR( IF( INDEX(聲母資料表, $M538, W$5)=0, "", INDEX(聲母資料表, $M538, W$5) ), "")</f>
        <v/>
      </c>
      <c r="X538" s="380" t="str" cm="1">
        <f t="array" ref="X538" xml:space="preserve"> IFERROR( INDEX(韻母資料表, $N538, X$5), "" )</f>
        <v/>
      </c>
      <c r="Y538" s="380" t="str" cm="1">
        <f t="array" ref="Y538" xml:space="preserve"> IFERROR( IF($E538="", "", INDEX(方音聲調符號表, 1, $E538) ), "" )</f>
        <v/>
      </c>
      <c r="AA538" s="380" t="str" cm="1">
        <f t="array" ref="AA538" xml:space="preserve"> IFERROR( IF( INDEX(聲母資料表, $M538, AA$5)=0, "", INDEX(聲母資料表, $M538, AA$5) ), "")</f>
        <v/>
      </c>
      <c r="AB538" s="380" t="str" cm="1">
        <f t="array" ref="AB538" xml:space="preserve"> IFERROR( INDEX(韻母資料表, $N538, AB$5), "" )</f>
        <v/>
      </c>
      <c r="AC538" s="380" t="str">
        <f t="shared" si="123"/>
        <v/>
      </c>
      <c r="AE538" s="380" t="str" cm="1">
        <f t="array" ref="AE538" xml:space="preserve"> IFERROR( IF( INDEX(聲母資料表, $M538, AE$5)=0, "", INDEX(聲母資料表, $M538, AE$5) ), "")</f>
        <v/>
      </c>
      <c r="AF538" s="380" t="str" cm="1">
        <f t="array" ref="AF538" xml:space="preserve"> IFERROR( INDEX(韻母資料表, $N538, AF$5), "" )</f>
        <v/>
      </c>
      <c r="AG538" s="380" t="str">
        <f t="shared" si="124"/>
        <v/>
      </c>
      <c r="AI538" s="380" t="str" cm="1">
        <f t="array" ref="AI538" xml:space="preserve"> IFERROR( IF( INDEX(聲母資料表, $M538, AI$5)=0, "", INDEX(聲母資料表, $M538, AI$5) ), "")</f>
        <v/>
      </c>
      <c r="AJ538" s="380" t="str" cm="1">
        <f t="array" ref="AJ538" xml:space="preserve"> IFERROR( INDEX(韻母資料表, $N538, AJ$5), "" )</f>
        <v/>
      </c>
      <c r="AK538" s="373" t="str" cm="1">
        <f t="array" ref="AK538" xml:space="preserve"> IFERROR( INDEX(閩拚聲調符號表, $T538, $E538), "" )</f>
        <v/>
      </c>
      <c r="AL538" s="380" t="str">
        <f t="shared" si="125"/>
        <v/>
      </c>
    </row>
    <row r="539" spans="1:38">
      <c r="A539" s="333">
        <f t="shared" si="112"/>
        <v>532</v>
      </c>
      <c r="B539" s="334"/>
      <c r="C539" s="335"/>
      <c r="D539" s="335"/>
      <c r="E539" s="336"/>
      <c r="F539" s="400" t="str" cm="1">
        <f t="array" aca="1" ref="F539" ca="1" xml:space="preserve"> IF($D539="", "", $B539 &amp; " (" &amp; INDIRECT(ADDRESS( ROW(), COLUMN() + F$5 )) &amp; ") " )</f>
        <v/>
      </c>
      <c r="G539" s="337" t="str">
        <f t="shared" si="117"/>
        <v/>
      </c>
      <c r="H539" s="394" t="str">
        <f t="shared" si="118"/>
        <v/>
      </c>
      <c r="I539" s="396" t="str">
        <f t="shared" si="119"/>
        <v/>
      </c>
      <c r="J539" s="381" t="str">
        <f t="shared" si="120"/>
        <v/>
      </c>
      <c r="K539" s="338" t="str">
        <f t="shared" si="121"/>
        <v/>
      </c>
      <c r="L539" s="349"/>
      <c r="M539" s="350" t="str">
        <f t="shared" si="113"/>
        <v/>
      </c>
      <c r="N539" s="350" t="str">
        <f t="shared" si="114"/>
        <v/>
      </c>
      <c r="O539" s="351" t="str" cm="1">
        <f t="array" ref="O539" xml:space="preserve"> IFERROR( INDEX(聲母資料表, $M539, O$5), "")</f>
        <v/>
      </c>
      <c r="P539" s="351" t="str" cm="1">
        <f t="array" ref="P539" xml:space="preserve"> IFERROR( INDEX(韻母資料表, $N539, P$5), "")</f>
        <v/>
      </c>
      <c r="Q539" s="352" t="str">
        <f t="shared" si="115"/>
        <v/>
      </c>
      <c r="R539" s="395" t="str">
        <f t="shared" si="122"/>
        <v/>
      </c>
      <c r="S539" s="351" t="str" cm="1">
        <f t="array" ref="S539" xml:space="preserve"> IFERROR( INDEX(調符字母, Q539, 1), "")</f>
        <v/>
      </c>
      <c r="T539" s="352" t="str">
        <f t="shared" si="116"/>
        <v/>
      </c>
      <c r="U539" s="373" t="str" cm="1">
        <f t="array" ref="U539" xml:space="preserve"> IFERROR( INDEX(聲調對照表, $T539, $E539), "" )</f>
        <v/>
      </c>
      <c r="W539" s="380" t="str" cm="1">
        <f t="array" ref="W539" xml:space="preserve"> IFERROR( IF( INDEX(聲母資料表, $M539, W$5)=0, "", INDEX(聲母資料表, $M539, W$5) ), "")</f>
        <v/>
      </c>
      <c r="X539" s="380" t="str" cm="1">
        <f t="array" ref="X539" xml:space="preserve"> IFERROR( INDEX(韻母資料表, $N539, X$5), "" )</f>
        <v/>
      </c>
      <c r="Y539" s="380" t="str" cm="1">
        <f t="array" ref="Y539" xml:space="preserve"> IFERROR( IF($E539="", "", INDEX(方音聲調符號表, 1, $E539) ), "" )</f>
        <v/>
      </c>
      <c r="AA539" s="380" t="str" cm="1">
        <f t="array" ref="AA539" xml:space="preserve"> IFERROR( IF( INDEX(聲母資料表, $M539, AA$5)=0, "", INDEX(聲母資料表, $M539, AA$5) ), "")</f>
        <v/>
      </c>
      <c r="AB539" s="380" t="str" cm="1">
        <f t="array" ref="AB539" xml:space="preserve"> IFERROR( INDEX(韻母資料表, $N539, AB$5), "" )</f>
        <v/>
      </c>
      <c r="AC539" s="380" t="str">
        <f t="shared" si="123"/>
        <v/>
      </c>
      <c r="AE539" s="380" t="str" cm="1">
        <f t="array" ref="AE539" xml:space="preserve"> IFERROR( IF( INDEX(聲母資料表, $M539, AE$5)=0, "", INDEX(聲母資料表, $M539, AE$5) ), "")</f>
        <v/>
      </c>
      <c r="AF539" s="380" t="str" cm="1">
        <f t="array" ref="AF539" xml:space="preserve"> IFERROR( INDEX(韻母資料表, $N539, AF$5), "" )</f>
        <v/>
      </c>
      <c r="AG539" s="380" t="str">
        <f t="shared" si="124"/>
        <v/>
      </c>
      <c r="AI539" s="380" t="str" cm="1">
        <f t="array" ref="AI539" xml:space="preserve"> IFERROR( IF( INDEX(聲母資料表, $M539, AI$5)=0, "", INDEX(聲母資料表, $M539, AI$5) ), "")</f>
        <v/>
      </c>
      <c r="AJ539" s="380" t="str" cm="1">
        <f t="array" ref="AJ539" xml:space="preserve"> IFERROR( INDEX(韻母資料表, $N539, AJ$5), "" )</f>
        <v/>
      </c>
      <c r="AK539" s="373" t="str" cm="1">
        <f t="array" ref="AK539" xml:space="preserve"> IFERROR( INDEX(閩拚聲調符號表, $T539, $E539), "" )</f>
        <v/>
      </c>
      <c r="AL539" s="380" t="str">
        <f t="shared" si="125"/>
        <v/>
      </c>
    </row>
    <row r="540" spans="1:38">
      <c r="A540" s="333">
        <f t="shared" si="112"/>
        <v>533</v>
      </c>
      <c r="B540" s="334"/>
      <c r="C540" s="335"/>
      <c r="D540" s="335"/>
      <c r="E540" s="336"/>
      <c r="F540" s="400" t="str" cm="1">
        <f t="array" aca="1" ref="F540" ca="1" xml:space="preserve"> IF($D540="", "", $B540 &amp; " (" &amp; INDIRECT(ADDRESS( ROW(), COLUMN() + F$5 )) &amp; ") " )</f>
        <v/>
      </c>
      <c r="G540" s="337" t="str">
        <f t="shared" si="117"/>
        <v/>
      </c>
      <c r="H540" s="394" t="str">
        <f t="shared" si="118"/>
        <v/>
      </c>
      <c r="I540" s="396" t="str">
        <f t="shared" si="119"/>
        <v/>
      </c>
      <c r="J540" s="381" t="str">
        <f t="shared" si="120"/>
        <v/>
      </c>
      <c r="K540" s="338" t="str">
        <f t="shared" si="121"/>
        <v/>
      </c>
      <c r="L540" s="349"/>
      <c r="M540" s="350" t="str">
        <f t="shared" si="113"/>
        <v/>
      </c>
      <c r="N540" s="350" t="str">
        <f t="shared" si="114"/>
        <v/>
      </c>
      <c r="O540" s="351" t="str" cm="1">
        <f t="array" ref="O540" xml:space="preserve"> IFERROR( INDEX(聲母資料表, $M540, O$5), "")</f>
        <v/>
      </c>
      <c r="P540" s="351" t="str" cm="1">
        <f t="array" ref="P540" xml:space="preserve"> IFERROR( INDEX(韻母資料表, $N540, P$5), "")</f>
        <v/>
      </c>
      <c r="Q540" s="352" t="str">
        <f t="shared" si="115"/>
        <v/>
      </c>
      <c r="R540" s="395" t="str">
        <f t="shared" si="122"/>
        <v/>
      </c>
      <c r="S540" s="351" t="str" cm="1">
        <f t="array" ref="S540" xml:space="preserve"> IFERROR( INDEX(調符字母, Q540, 1), "")</f>
        <v/>
      </c>
      <c r="T540" s="352" t="str">
        <f t="shared" si="116"/>
        <v/>
      </c>
      <c r="U540" s="373" t="str" cm="1">
        <f t="array" ref="U540" xml:space="preserve"> IFERROR( INDEX(聲調對照表, $T540, $E540), "" )</f>
        <v/>
      </c>
      <c r="W540" s="380" t="str" cm="1">
        <f t="array" ref="W540" xml:space="preserve"> IFERROR( IF( INDEX(聲母資料表, $M540, W$5)=0, "", INDEX(聲母資料表, $M540, W$5) ), "")</f>
        <v/>
      </c>
      <c r="X540" s="380" t="str" cm="1">
        <f t="array" ref="X540" xml:space="preserve"> IFERROR( INDEX(韻母資料表, $N540, X$5), "" )</f>
        <v/>
      </c>
      <c r="Y540" s="380" t="str" cm="1">
        <f t="array" ref="Y540" xml:space="preserve"> IFERROR( IF($E540="", "", INDEX(方音聲調符號表, 1, $E540) ), "" )</f>
        <v/>
      </c>
      <c r="AA540" s="380" t="str" cm="1">
        <f t="array" ref="AA540" xml:space="preserve"> IFERROR( IF( INDEX(聲母資料表, $M540, AA$5)=0, "", INDEX(聲母資料表, $M540, AA$5) ), "")</f>
        <v/>
      </c>
      <c r="AB540" s="380" t="str" cm="1">
        <f t="array" ref="AB540" xml:space="preserve"> IFERROR( INDEX(韻母資料表, $N540, AB$5), "" )</f>
        <v/>
      </c>
      <c r="AC540" s="380" t="str">
        <f t="shared" si="123"/>
        <v/>
      </c>
      <c r="AE540" s="380" t="str" cm="1">
        <f t="array" ref="AE540" xml:space="preserve"> IFERROR( IF( INDEX(聲母資料表, $M540, AE$5)=0, "", INDEX(聲母資料表, $M540, AE$5) ), "")</f>
        <v/>
      </c>
      <c r="AF540" s="380" t="str" cm="1">
        <f t="array" ref="AF540" xml:space="preserve"> IFERROR( INDEX(韻母資料表, $N540, AF$5), "" )</f>
        <v/>
      </c>
      <c r="AG540" s="380" t="str">
        <f t="shared" si="124"/>
        <v/>
      </c>
      <c r="AI540" s="380" t="str" cm="1">
        <f t="array" ref="AI540" xml:space="preserve"> IFERROR( IF( INDEX(聲母資料表, $M540, AI$5)=0, "", INDEX(聲母資料表, $M540, AI$5) ), "")</f>
        <v/>
      </c>
      <c r="AJ540" s="380" t="str" cm="1">
        <f t="array" ref="AJ540" xml:space="preserve"> IFERROR( INDEX(韻母資料表, $N540, AJ$5), "" )</f>
        <v/>
      </c>
      <c r="AK540" s="373" t="str" cm="1">
        <f t="array" ref="AK540" xml:space="preserve"> IFERROR( INDEX(閩拚聲調符號表, $T540, $E540), "" )</f>
        <v/>
      </c>
      <c r="AL540" s="380" t="str">
        <f t="shared" si="125"/>
        <v/>
      </c>
    </row>
    <row r="541" spans="1:38">
      <c r="A541" s="333">
        <f t="shared" si="112"/>
        <v>534</v>
      </c>
      <c r="B541" s="334"/>
      <c r="C541" s="335"/>
      <c r="D541" s="335"/>
      <c r="E541" s="336"/>
      <c r="F541" s="400" t="str" cm="1">
        <f t="array" aca="1" ref="F541" ca="1" xml:space="preserve"> IF($D541="", "", $B541 &amp; " (" &amp; INDIRECT(ADDRESS( ROW(), COLUMN() + F$5 )) &amp; ") " )</f>
        <v/>
      </c>
      <c r="G541" s="337" t="str">
        <f t="shared" si="117"/>
        <v/>
      </c>
      <c r="H541" s="394" t="str">
        <f t="shared" si="118"/>
        <v/>
      </c>
      <c r="I541" s="396" t="str">
        <f t="shared" si="119"/>
        <v/>
      </c>
      <c r="J541" s="381" t="str">
        <f t="shared" si="120"/>
        <v/>
      </c>
      <c r="K541" s="338" t="str">
        <f t="shared" si="121"/>
        <v/>
      </c>
      <c r="L541" s="349"/>
      <c r="M541" s="350" t="str">
        <f t="shared" si="113"/>
        <v/>
      </c>
      <c r="N541" s="350" t="str">
        <f t="shared" si="114"/>
        <v/>
      </c>
      <c r="O541" s="351" t="str" cm="1">
        <f t="array" ref="O541" xml:space="preserve"> IFERROR( INDEX(聲母資料表, $M541, O$5), "")</f>
        <v/>
      </c>
      <c r="P541" s="351" t="str" cm="1">
        <f t="array" ref="P541" xml:space="preserve"> IFERROR( INDEX(韻母資料表, $N541, P$5), "")</f>
        <v/>
      </c>
      <c r="Q541" s="352" t="str">
        <f t="shared" si="115"/>
        <v/>
      </c>
      <c r="R541" s="395" t="str">
        <f t="shared" si="122"/>
        <v/>
      </c>
      <c r="S541" s="351" t="str" cm="1">
        <f t="array" ref="S541" xml:space="preserve"> IFERROR( INDEX(調符字母, Q541, 1), "")</f>
        <v/>
      </c>
      <c r="T541" s="352" t="str">
        <f t="shared" si="116"/>
        <v/>
      </c>
      <c r="U541" s="373" t="str" cm="1">
        <f t="array" ref="U541" xml:space="preserve"> IFERROR( INDEX(聲調對照表, $T541, $E541), "" )</f>
        <v/>
      </c>
      <c r="W541" s="380" t="str" cm="1">
        <f t="array" ref="W541" xml:space="preserve"> IFERROR( IF( INDEX(聲母資料表, $M541, W$5)=0, "", INDEX(聲母資料表, $M541, W$5) ), "")</f>
        <v/>
      </c>
      <c r="X541" s="380" t="str" cm="1">
        <f t="array" ref="X541" xml:space="preserve"> IFERROR( INDEX(韻母資料表, $N541, X$5), "" )</f>
        <v/>
      </c>
      <c r="Y541" s="380" t="str" cm="1">
        <f t="array" ref="Y541" xml:space="preserve"> IFERROR( IF($E541="", "", INDEX(方音聲調符號表, 1, $E541) ), "" )</f>
        <v/>
      </c>
      <c r="AA541" s="380" t="str" cm="1">
        <f t="array" ref="AA541" xml:space="preserve"> IFERROR( IF( INDEX(聲母資料表, $M541, AA$5)=0, "", INDEX(聲母資料表, $M541, AA$5) ), "")</f>
        <v/>
      </c>
      <c r="AB541" s="380" t="str" cm="1">
        <f t="array" ref="AB541" xml:space="preserve"> IFERROR( INDEX(韻母資料表, $N541, AB$5), "" )</f>
        <v/>
      </c>
      <c r="AC541" s="380" t="str">
        <f t="shared" si="123"/>
        <v/>
      </c>
      <c r="AE541" s="380" t="str" cm="1">
        <f t="array" ref="AE541" xml:space="preserve"> IFERROR( IF( INDEX(聲母資料表, $M541, AE$5)=0, "", INDEX(聲母資料表, $M541, AE$5) ), "")</f>
        <v/>
      </c>
      <c r="AF541" s="380" t="str" cm="1">
        <f t="array" ref="AF541" xml:space="preserve"> IFERROR( INDEX(韻母資料表, $N541, AF$5), "" )</f>
        <v/>
      </c>
      <c r="AG541" s="380" t="str">
        <f t="shared" si="124"/>
        <v/>
      </c>
      <c r="AI541" s="380" t="str" cm="1">
        <f t="array" ref="AI541" xml:space="preserve"> IFERROR( IF( INDEX(聲母資料表, $M541, AI$5)=0, "", INDEX(聲母資料表, $M541, AI$5) ), "")</f>
        <v/>
      </c>
      <c r="AJ541" s="380" t="str" cm="1">
        <f t="array" ref="AJ541" xml:space="preserve"> IFERROR( INDEX(韻母資料表, $N541, AJ$5), "" )</f>
        <v/>
      </c>
      <c r="AK541" s="373" t="str" cm="1">
        <f t="array" ref="AK541" xml:space="preserve"> IFERROR( INDEX(閩拚聲調符號表, $T541, $E541), "" )</f>
        <v/>
      </c>
      <c r="AL541" s="380" t="str">
        <f t="shared" si="125"/>
        <v/>
      </c>
    </row>
    <row r="542" spans="1:38">
      <c r="A542" s="333">
        <f t="shared" si="112"/>
        <v>535</v>
      </c>
      <c r="B542" s="334"/>
      <c r="C542" s="335"/>
      <c r="D542" s="335"/>
      <c r="E542" s="336"/>
      <c r="F542" s="400" t="str" cm="1">
        <f t="array" aca="1" ref="F542" ca="1" xml:space="preserve"> IF($D542="", "", $B542 &amp; " (" &amp; INDIRECT(ADDRESS( ROW(), COLUMN() + F$5 )) &amp; ") " )</f>
        <v/>
      </c>
      <c r="G542" s="337" t="str">
        <f t="shared" si="117"/>
        <v/>
      </c>
      <c r="H542" s="394" t="str">
        <f t="shared" si="118"/>
        <v/>
      </c>
      <c r="I542" s="396" t="str">
        <f t="shared" si="119"/>
        <v/>
      </c>
      <c r="J542" s="381" t="str">
        <f t="shared" si="120"/>
        <v/>
      </c>
      <c r="K542" s="338" t="str">
        <f t="shared" si="121"/>
        <v/>
      </c>
      <c r="L542" s="349"/>
      <c r="M542" s="350" t="str">
        <f t="shared" si="113"/>
        <v/>
      </c>
      <c r="N542" s="350" t="str">
        <f t="shared" si="114"/>
        <v/>
      </c>
      <c r="O542" s="351" t="str" cm="1">
        <f t="array" ref="O542" xml:space="preserve"> IFERROR( INDEX(聲母資料表, $M542, O$5), "")</f>
        <v/>
      </c>
      <c r="P542" s="351" t="str" cm="1">
        <f t="array" ref="P542" xml:space="preserve"> IFERROR( INDEX(韻母資料表, $N542, P$5), "")</f>
        <v/>
      </c>
      <c r="Q542" s="352" t="str">
        <f t="shared" si="115"/>
        <v/>
      </c>
      <c r="R542" s="395" t="str">
        <f t="shared" si="122"/>
        <v/>
      </c>
      <c r="S542" s="351" t="str" cm="1">
        <f t="array" ref="S542" xml:space="preserve"> IFERROR( INDEX(調符字母, Q542, 1), "")</f>
        <v/>
      </c>
      <c r="T542" s="352" t="str">
        <f t="shared" si="116"/>
        <v/>
      </c>
      <c r="U542" s="373" t="str" cm="1">
        <f t="array" ref="U542" xml:space="preserve"> IFERROR( INDEX(聲調對照表, $T542, $E542), "" )</f>
        <v/>
      </c>
      <c r="W542" s="380" t="str" cm="1">
        <f t="array" ref="W542" xml:space="preserve"> IFERROR( IF( INDEX(聲母資料表, $M542, W$5)=0, "", INDEX(聲母資料表, $M542, W$5) ), "")</f>
        <v/>
      </c>
      <c r="X542" s="380" t="str" cm="1">
        <f t="array" ref="X542" xml:space="preserve"> IFERROR( INDEX(韻母資料表, $N542, X$5), "" )</f>
        <v/>
      </c>
      <c r="Y542" s="380" t="str" cm="1">
        <f t="array" ref="Y542" xml:space="preserve"> IFERROR( IF($E542="", "", INDEX(方音聲調符號表, 1, $E542) ), "" )</f>
        <v/>
      </c>
      <c r="AA542" s="380" t="str" cm="1">
        <f t="array" ref="AA542" xml:space="preserve"> IFERROR( IF( INDEX(聲母資料表, $M542, AA$5)=0, "", INDEX(聲母資料表, $M542, AA$5) ), "")</f>
        <v/>
      </c>
      <c r="AB542" s="380" t="str" cm="1">
        <f t="array" ref="AB542" xml:space="preserve"> IFERROR( INDEX(韻母資料表, $N542, AB$5), "" )</f>
        <v/>
      </c>
      <c r="AC542" s="380" t="str">
        <f t="shared" si="123"/>
        <v/>
      </c>
      <c r="AE542" s="380" t="str" cm="1">
        <f t="array" ref="AE542" xml:space="preserve"> IFERROR( IF( INDEX(聲母資料表, $M542, AE$5)=0, "", INDEX(聲母資料表, $M542, AE$5) ), "")</f>
        <v/>
      </c>
      <c r="AF542" s="380" t="str" cm="1">
        <f t="array" ref="AF542" xml:space="preserve"> IFERROR( INDEX(韻母資料表, $N542, AF$5), "" )</f>
        <v/>
      </c>
      <c r="AG542" s="380" t="str">
        <f t="shared" si="124"/>
        <v/>
      </c>
      <c r="AI542" s="380" t="str" cm="1">
        <f t="array" ref="AI542" xml:space="preserve"> IFERROR( IF( INDEX(聲母資料表, $M542, AI$5)=0, "", INDEX(聲母資料表, $M542, AI$5) ), "")</f>
        <v/>
      </c>
      <c r="AJ542" s="380" t="str" cm="1">
        <f t="array" ref="AJ542" xml:space="preserve"> IFERROR( INDEX(韻母資料表, $N542, AJ$5), "" )</f>
        <v/>
      </c>
      <c r="AK542" s="373" t="str" cm="1">
        <f t="array" ref="AK542" xml:space="preserve"> IFERROR( INDEX(閩拚聲調符號表, $T542, $E542), "" )</f>
        <v/>
      </c>
      <c r="AL542" s="380" t="str">
        <f t="shared" si="125"/>
        <v/>
      </c>
    </row>
    <row r="543" spans="1:38">
      <c r="A543" s="333">
        <f t="shared" si="112"/>
        <v>536</v>
      </c>
      <c r="B543" s="334"/>
      <c r="C543" s="335"/>
      <c r="D543" s="335"/>
      <c r="E543" s="336"/>
      <c r="F543" s="400" t="str" cm="1">
        <f t="array" aca="1" ref="F543" ca="1" xml:space="preserve"> IF($D543="", "", $B543 &amp; " (" &amp; INDIRECT(ADDRESS( ROW(), COLUMN() + F$5 )) &amp; ") " )</f>
        <v/>
      </c>
      <c r="G543" s="337" t="str">
        <f t="shared" si="117"/>
        <v/>
      </c>
      <c r="H543" s="394" t="str">
        <f t="shared" si="118"/>
        <v/>
      </c>
      <c r="I543" s="396" t="str">
        <f t="shared" si="119"/>
        <v/>
      </c>
      <c r="J543" s="381" t="str">
        <f t="shared" si="120"/>
        <v/>
      </c>
      <c r="K543" s="338" t="str">
        <f t="shared" si="121"/>
        <v/>
      </c>
      <c r="L543" s="349"/>
      <c r="M543" s="350" t="str">
        <f t="shared" si="113"/>
        <v/>
      </c>
      <c r="N543" s="350" t="str">
        <f t="shared" si="114"/>
        <v/>
      </c>
      <c r="O543" s="351" t="str" cm="1">
        <f t="array" ref="O543" xml:space="preserve"> IFERROR( INDEX(聲母資料表, $M543, O$5), "")</f>
        <v/>
      </c>
      <c r="P543" s="351" t="str" cm="1">
        <f t="array" ref="P543" xml:space="preserve"> IFERROR( INDEX(韻母資料表, $N543, P$5), "")</f>
        <v/>
      </c>
      <c r="Q543" s="352" t="str">
        <f t="shared" si="115"/>
        <v/>
      </c>
      <c r="R543" s="395" t="str">
        <f t="shared" si="122"/>
        <v/>
      </c>
      <c r="S543" s="351" t="str" cm="1">
        <f t="array" ref="S543" xml:space="preserve"> IFERROR( INDEX(調符字母, Q543, 1), "")</f>
        <v/>
      </c>
      <c r="T543" s="352" t="str">
        <f t="shared" si="116"/>
        <v/>
      </c>
      <c r="U543" s="373" t="str" cm="1">
        <f t="array" ref="U543" xml:space="preserve"> IFERROR( INDEX(聲調對照表, $T543, $E543), "" )</f>
        <v/>
      </c>
      <c r="W543" s="380" t="str" cm="1">
        <f t="array" ref="W543" xml:space="preserve"> IFERROR( IF( INDEX(聲母資料表, $M543, W$5)=0, "", INDEX(聲母資料表, $M543, W$5) ), "")</f>
        <v/>
      </c>
      <c r="X543" s="380" t="str" cm="1">
        <f t="array" ref="X543" xml:space="preserve"> IFERROR( INDEX(韻母資料表, $N543, X$5), "" )</f>
        <v/>
      </c>
      <c r="Y543" s="380" t="str" cm="1">
        <f t="array" ref="Y543" xml:space="preserve"> IFERROR( IF($E543="", "", INDEX(方音聲調符號表, 1, $E543) ), "" )</f>
        <v/>
      </c>
      <c r="AA543" s="380" t="str" cm="1">
        <f t="array" ref="AA543" xml:space="preserve"> IFERROR( IF( INDEX(聲母資料表, $M543, AA$5)=0, "", INDEX(聲母資料表, $M543, AA$5) ), "")</f>
        <v/>
      </c>
      <c r="AB543" s="380" t="str" cm="1">
        <f t="array" ref="AB543" xml:space="preserve"> IFERROR( INDEX(韻母資料表, $N543, AB$5), "" )</f>
        <v/>
      </c>
      <c r="AC543" s="380" t="str">
        <f t="shared" si="123"/>
        <v/>
      </c>
      <c r="AE543" s="380" t="str" cm="1">
        <f t="array" ref="AE543" xml:space="preserve"> IFERROR( IF( INDEX(聲母資料表, $M543, AE$5)=0, "", INDEX(聲母資料表, $M543, AE$5) ), "")</f>
        <v/>
      </c>
      <c r="AF543" s="380" t="str" cm="1">
        <f t="array" ref="AF543" xml:space="preserve"> IFERROR( INDEX(韻母資料表, $N543, AF$5), "" )</f>
        <v/>
      </c>
      <c r="AG543" s="380" t="str">
        <f t="shared" si="124"/>
        <v/>
      </c>
      <c r="AI543" s="380" t="str" cm="1">
        <f t="array" ref="AI543" xml:space="preserve"> IFERROR( IF( INDEX(聲母資料表, $M543, AI$5)=0, "", INDEX(聲母資料表, $M543, AI$5) ), "")</f>
        <v/>
      </c>
      <c r="AJ543" s="380" t="str" cm="1">
        <f t="array" ref="AJ543" xml:space="preserve"> IFERROR( INDEX(韻母資料表, $N543, AJ$5), "" )</f>
        <v/>
      </c>
      <c r="AK543" s="373" t="str" cm="1">
        <f t="array" ref="AK543" xml:space="preserve"> IFERROR( INDEX(閩拚聲調符號表, $T543, $E543), "" )</f>
        <v/>
      </c>
      <c r="AL543" s="380" t="str">
        <f t="shared" si="125"/>
        <v/>
      </c>
    </row>
    <row r="544" spans="1:38">
      <c r="A544" s="333">
        <f t="shared" si="112"/>
        <v>537</v>
      </c>
      <c r="B544" s="334"/>
      <c r="C544" s="335"/>
      <c r="D544" s="335"/>
      <c r="E544" s="336"/>
      <c r="F544" s="400" t="str" cm="1">
        <f t="array" aca="1" ref="F544" ca="1" xml:space="preserve"> IF($D544="", "", $B544 &amp; " (" &amp; INDIRECT(ADDRESS( ROW(), COLUMN() + F$5 )) &amp; ") " )</f>
        <v/>
      </c>
      <c r="G544" s="337" t="str">
        <f t="shared" si="117"/>
        <v/>
      </c>
      <c r="H544" s="394" t="str">
        <f t="shared" si="118"/>
        <v/>
      </c>
      <c r="I544" s="396" t="str">
        <f t="shared" si="119"/>
        <v/>
      </c>
      <c r="J544" s="381" t="str">
        <f t="shared" si="120"/>
        <v/>
      </c>
      <c r="K544" s="338" t="str">
        <f t="shared" si="121"/>
        <v/>
      </c>
      <c r="L544" s="349"/>
      <c r="M544" s="350" t="str">
        <f t="shared" si="113"/>
        <v/>
      </c>
      <c r="N544" s="350" t="str">
        <f t="shared" si="114"/>
        <v/>
      </c>
      <c r="O544" s="351" t="str" cm="1">
        <f t="array" ref="O544" xml:space="preserve"> IFERROR( INDEX(聲母資料表, $M544, O$5), "")</f>
        <v/>
      </c>
      <c r="P544" s="351" t="str" cm="1">
        <f t="array" ref="P544" xml:space="preserve"> IFERROR( INDEX(韻母資料表, $N544, P$5), "")</f>
        <v/>
      </c>
      <c r="Q544" s="352" t="str">
        <f t="shared" si="115"/>
        <v/>
      </c>
      <c r="R544" s="395" t="str">
        <f t="shared" si="122"/>
        <v/>
      </c>
      <c r="S544" s="351" t="str" cm="1">
        <f t="array" ref="S544" xml:space="preserve"> IFERROR( INDEX(調符字母, Q544, 1), "")</f>
        <v/>
      </c>
      <c r="T544" s="352" t="str">
        <f t="shared" si="116"/>
        <v/>
      </c>
      <c r="U544" s="373" t="str" cm="1">
        <f t="array" ref="U544" xml:space="preserve"> IFERROR( INDEX(聲調對照表, $T544, $E544), "" )</f>
        <v/>
      </c>
      <c r="W544" s="380" t="str" cm="1">
        <f t="array" ref="W544" xml:space="preserve"> IFERROR( IF( INDEX(聲母資料表, $M544, W$5)=0, "", INDEX(聲母資料表, $M544, W$5) ), "")</f>
        <v/>
      </c>
      <c r="X544" s="380" t="str" cm="1">
        <f t="array" ref="X544" xml:space="preserve"> IFERROR( INDEX(韻母資料表, $N544, X$5), "" )</f>
        <v/>
      </c>
      <c r="Y544" s="380" t="str" cm="1">
        <f t="array" ref="Y544" xml:space="preserve"> IFERROR( IF($E544="", "", INDEX(方音聲調符號表, 1, $E544) ), "" )</f>
        <v/>
      </c>
      <c r="AA544" s="380" t="str" cm="1">
        <f t="array" ref="AA544" xml:space="preserve"> IFERROR( IF( INDEX(聲母資料表, $M544, AA$5)=0, "", INDEX(聲母資料表, $M544, AA$5) ), "")</f>
        <v/>
      </c>
      <c r="AB544" s="380" t="str" cm="1">
        <f t="array" ref="AB544" xml:space="preserve"> IFERROR( INDEX(韻母資料表, $N544, AB$5), "" )</f>
        <v/>
      </c>
      <c r="AC544" s="380" t="str">
        <f t="shared" si="123"/>
        <v/>
      </c>
      <c r="AE544" s="380" t="str" cm="1">
        <f t="array" ref="AE544" xml:space="preserve"> IFERROR( IF( INDEX(聲母資料表, $M544, AE$5)=0, "", INDEX(聲母資料表, $M544, AE$5) ), "")</f>
        <v/>
      </c>
      <c r="AF544" s="380" t="str" cm="1">
        <f t="array" ref="AF544" xml:space="preserve"> IFERROR( INDEX(韻母資料表, $N544, AF$5), "" )</f>
        <v/>
      </c>
      <c r="AG544" s="380" t="str">
        <f t="shared" si="124"/>
        <v/>
      </c>
      <c r="AI544" s="380" t="str" cm="1">
        <f t="array" ref="AI544" xml:space="preserve"> IFERROR( IF( INDEX(聲母資料表, $M544, AI$5)=0, "", INDEX(聲母資料表, $M544, AI$5) ), "")</f>
        <v/>
      </c>
      <c r="AJ544" s="380" t="str" cm="1">
        <f t="array" ref="AJ544" xml:space="preserve"> IFERROR( INDEX(韻母資料表, $N544, AJ$5), "" )</f>
        <v/>
      </c>
      <c r="AK544" s="373" t="str" cm="1">
        <f t="array" ref="AK544" xml:space="preserve"> IFERROR( INDEX(閩拚聲調符號表, $T544, $E544), "" )</f>
        <v/>
      </c>
      <c r="AL544" s="380" t="str">
        <f t="shared" si="125"/>
        <v/>
      </c>
    </row>
    <row r="545" spans="1:38">
      <c r="A545" s="333">
        <f t="shared" si="112"/>
        <v>538</v>
      </c>
      <c r="B545" s="334"/>
      <c r="C545" s="335"/>
      <c r="D545" s="335"/>
      <c r="E545" s="336"/>
      <c r="F545" s="400" t="str" cm="1">
        <f t="array" aca="1" ref="F545" ca="1" xml:space="preserve"> IF($D545="", "", $B545 &amp; " (" &amp; INDIRECT(ADDRESS( ROW(), COLUMN() + F$5 )) &amp; ") " )</f>
        <v/>
      </c>
      <c r="G545" s="337" t="str">
        <f t="shared" si="117"/>
        <v/>
      </c>
      <c r="H545" s="394" t="str">
        <f t="shared" si="118"/>
        <v/>
      </c>
      <c r="I545" s="396" t="str">
        <f t="shared" si="119"/>
        <v/>
      </c>
      <c r="J545" s="381" t="str">
        <f t="shared" si="120"/>
        <v/>
      </c>
      <c r="K545" s="338" t="str">
        <f t="shared" si="121"/>
        <v/>
      </c>
      <c r="L545" s="349"/>
      <c r="M545" s="350" t="str">
        <f t="shared" si="113"/>
        <v/>
      </c>
      <c r="N545" s="350" t="str">
        <f t="shared" si="114"/>
        <v/>
      </c>
      <c r="O545" s="351" t="str" cm="1">
        <f t="array" ref="O545" xml:space="preserve"> IFERROR( INDEX(聲母資料表, $M545, O$5), "")</f>
        <v/>
      </c>
      <c r="P545" s="351" t="str" cm="1">
        <f t="array" ref="P545" xml:space="preserve"> IFERROR( INDEX(韻母資料表, $N545, P$5), "")</f>
        <v/>
      </c>
      <c r="Q545" s="352" t="str">
        <f t="shared" si="115"/>
        <v/>
      </c>
      <c r="R545" s="395" t="str">
        <f t="shared" si="122"/>
        <v/>
      </c>
      <c r="S545" s="351" t="str" cm="1">
        <f t="array" ref="S545" xml:space="preserve"> IFERROR( INDEX(調符字母, Q545, 1), "")</f>
        <v/>
      </c>
      <c r="T545" s="352" t="str">
        <f t="shared" si="116"/>
        <v/>
      </c>
      <c r="U545" s="373" t="str" cm="1">
        <f t="array" ref="U545" xml:space="preserve"> IFERROR( INDEX(聲調對照表, $T545, $E545), "" )</f>
        <v/>
      </c>
      <c r="W545" s="380" t="str" cm="1">
        <f t="array" ref="W545" xml:space="preserve"> IFERROR( IF( INDEX(聲母資料表, $M545, W$5)=0, "", INDEX(聲母資料表, $M545, W$5) ), "")</f>
        <v/>
      </c>
      <c r="X545" s="380" t="str" cm="1">
        <f t="array" ref="X545" xml:space="preserve"> IFERROR( INDEX(韻母資料表, $N545, X$5), "" )</f>
        <v/>
      </c>
      <c r="Y545" s="380" t="str" cm="1">
        <f t="array" ref="Y545" xml:space="preserve"> IFERROR( IF($E545="", "", INDEX(方音聲調符號表, 1, $E545) ), "" )</f>
        <v/>
      </c>
      <c r="AA545" s="380" t="str" cm="1">
        <f t="array" ref="AA545" xml:space="preserve"> IFERROR( IF( INDEX(聲母資料表, $M545, AA$5)=0, "", INDEX(聲母資料表, $M545, AA$5) ), "")</f>
        <v/>
      </c>
      <c r="AB545" s="380" t="str" cm="1">
        <f t="array" ref="AB545" xml:space="preserve"> IFERROR( INDEX(韻母資料表, $N545, AB$5), "" )</f>
        <v/>
      </c>
      <c r="AC545" s="380" t="str">
        <f t="shared" si="123"/>
        <v/>
      </c>
      <c r="AE545" s="380" t="str" cm="1">
        <f t="array" ref="AE545" xml:space="preserve"> IFERROR( IF( INDEX(聲母資料表, $M545, AE$5)=0, "", INDEX(聲母資料表, $M545, AE$5) ), "")</f>
        <v/>
      </c>
      <c r="AF545" s="380" t="str" cm="1">
        <f t="array" ref="AF545" xml:space="preserve"> IFERROR( INDEX(韻母資料表, $N545, AF$5), "" )</f>
        <v/>
      </c>
      <c r="AG545" s="380" t="str">
        <f t="shared" si="124"/>
        <v/>
      </c>
      <c r="AI545" s="380" t="str" cm="1">
        <f t="array" ref="AI545" xml:space="preserve"> IFERROR( IF( INDEX(聲母資料表, $M545, AI$5)=0, "", INDEX(聲母資料表, $M545, AI$5) ), "")</f>
        <v/>
      </c>
      <c r="AJ545" s="380" t="str" cm="1">
        <f t="array" ref="AJ545" xml:space="preserve"> IFERROR( INDEX(韻母資料表, $N545, AJ$5), "" )</f>
        <v/>
      </c>
      <c r="AK545" s="373" t="str" cm="1">
        <f t="array" ref="AK545" xml:space="preserve"> IFERROR( INDEX(閩拚聲調符號表, $T545, $E545), "" )</f>
        <v/>
      </c>
      <c r="AL545" s="380" t="str">
        <f t="shared" si="125"/>
        <v/>
      </c>
    </row>
    <row r="546" spans="1:38">
      <c r="A546" s="333">
        <f t="shared" si="112"/>
        <v>539</v>
      </c>
      <c r="B546" s="334"/>
      <c r="C546" s="335"/>
      <c r="D546" s="335"/>
      <c r="E546" s="336"/>
      <c r="F546" s="400" t="str" cm="1">
        <f t="array" aca="1" ref="F546" ca="1" xml:space="preserve"> IF($D546="", "", $B546 &amp; " (" &amp; INDIRECT(ADDRESS( ROW(), COLUMN() + F$5 )) &amp; ") " )</f>
        <v/>
      </c>
      <c r="G546" s="337" t="str">
        <f t="shared" si="117"/>
        <v/>
      </c>
      <c r="H546" s="394" t="str">
        <f t="shared" si="118"/>
        <v/>
      </c>
      <c r="I546" s="396" t="str">
        <f t="shared" si="119"/>
        <v/>
      </c>
      <c r="J546" s="381" t="str">
        <f t="shared" si="120"/>
        <v/>
      </c>
      <c r="K546" s="338" t="str">
        <f t="shared" si="121"/>
        <v/>
      </c>
      <c r="L546" s="349"/>
      <c r="M546" s="350" t="str">
        <f t="shared" si="113"/>
        <v/>
      </c>
      <c r="N546" s="350" t="str">
        <f t="shared" si="114"/>
        <v/>
      </c>
      <c r="O546" s="351" t="str" cm="1">
        <f t="array" ref="O546" xml:space="preserve"> IFERROR( INDEX(聲母資料表, $M546, O$5), "")</f>
        <v/>
      </c>
      <c r="P546" s="351" t="str" cm="1">
        <f t="array" ref="P546" xml:space="preserve"> IFERROR( INDEX(韻母資料表, $N546, P$5), "")</f>
        <v/>
      </c>
      <c r="Q546" s="352" t="str">
        <f t="shared" si="115"/>
        <v/>
      </c>
      <c r="R546" s="395" t="str">
        <f t="shared" si="122"/>
        <v/>
      </c>
      <c r="S546" s="351" t="str" cm="1">
        <f t="array" ref="S546" xml:space="preserve"> IFERROR( INDEX(調符字母, Q546, 1), "")</f>
        <v/>
      </c>
      <c r="T546" s="352" t="str">
        <f t="shared" si="116"/>
        <v/>
      </c>
      <c r="U546" s="373" t="str" cm="1">
        <f t="array" ref="U546" xml:space="preserve"> IFERROR( INDEX(聲調對照表, $T546, $E546), "" )</f>
        <v/>
      </c>
      <c r="W546" s="380" t="str" cm="1">
        <f t="array" ref="W546" xml:space="preserve"> IFERROR( IF( INDEX(聲母資料表, $M546, W$5)=0, "", INDEX(聲母資料表, $M546, W$5) ), "")</f>
        <v/>
      </c>
      <c r="X546" s="380" t="str" cm="1">
        <f t="array" ref="X546" xml:space="preserve"> IFERROR( INDEX(韻母資料表, $N546, X$5), "" )</f>
        <v/>
      </c>
      <c r="Y546" s="380" t="str" cm="1">
        <f t="array" ref="Y546" xml:space="preserve"> IFERROR( IF($E546="", "", INDEX(方音聲調符號表, 1, $E546) ), "" )</f>
        <v/>
      </c>
      <c r="AA546" s="380" t="str" cm="1">
        <f t="array" ref="AA546" xml:space="preserve"> IFERROR( IF( INDEX(聲母資料表, $M546, AA$5)=0, "", INDEX(聲母資料表, $M546, AA$5) ), "")</f>
        <v/>
      </c>
      <c r="AB546" s="380" t="str" cm="1">
        <f t="array" ref="AB546" xml:space="preserve"> IFERROR( INDEX(韻母資料表, $N546, AB$5), "" )</f>
        <v/>
      </c>
      <c r="AC546" s="380" t="str">
        <f t="shared" si="123"/>
        <v/>
      </c>
      <c r="AE546" s="380" t="str" cm="1">
        <f t="array" ref="AE546" xml:space="preserve"> IFERROR( IF( INDEX(聲母資料表, $M546, AE$5)=0, "", INDEX(聲母資料表, $M546, AE$5) ), "")</f>
        <v/>
      </c>
      <c r="AF546" s="380" t="str" cm="1">
        <f t="array" ref="AF546" xml:space="preserve"> IFERROR( INDEX(韻母資料表, $N546, AF$5), "" )</f>
        <v/>
      </c>
      <c r="AG546" s="380" t="str">
        <f t="shared" si="124"/>
        <v/>
      </c>
      <c r="AI546" s="380" t="str" cm="1">
        <f t="array" ref="AI546" xml:space="preserve"> IFERROR( IF( INDEX(聲母資料表, $M546, AI$5)=0, "", INDEX(聲母資料表, $M546, AI$5) ), "")</f>
        <v/>
      </c>
      <c r="AJ546" s="380" t="str" cm="1">
        <f t="array" ref="AJ546" xml:space="preserve"> IFERROR( INDEX(韻母資料表, $N546, AJ$5), "" )</f>
        <v/>
      </c>
      <c r="AK546" s="373" t="str" cm="1">
        <f t="array" ref="AK546" xml:space="preserve"> IFERROR( INDEX(閩拚聲調符號表, $T546, $E546), "" )</f>
        <v/>
      </c>
      <c r="AL546" s="380" t="str">
        <f t="shared" si="125"/>
        <v/>
      </c>
    </row>
    <row r="547" spans="1:38">
      <c r="A547" s="333">
        <f t="shared" si="112"/>
        <v>540</v>
      </c>
      <c r="B547" s="334"/>
      <c r="C547" s="335"/>
      <c r="D547" s="335"/>
      <c r="E547" s="336"/>
      <c r="F547" s="400" t="str" cm="1">
        <f t="array" aca="1" ref="F547" ca="1" xml:space="preserve"> IF($D547="", "", $B547 &amp; " (" &amp; INDIRECT(ADDRESS( ROW(), COLUMN() + F$5 )) &amp; ") " )</f>
        <v/>
      </c>
      <c r="G547" s="337" t="str">
        <f t="shared" si="117"/>
        <v/>
      </c>
      <c r="H547" s="394" t="str">
        <f t="shared" si="118"/>
        <v/>
      </c>
      <c r="I547" s="396" t="str">
        <f t="shared" si="119"/>
        <v/>
      </c>
      <c r="J547" s="381" t="str">
        <f t="shared" si="120"/>
        <v/>
      </c>
      <c r="K547" s="338" t="str">
        <f t="shared" si="121"/>
        <v/>
      </c>
      <c r="L547" s="349"/>
      <c r="M547" s="350" t="str">
        <f t="shared" si="113"/>
        <v/>
      </c>
      <c r="N547" s="350" t="str">
        <f t="shared" si="114"/>
        <v/>
      </c>
      <c r="O547" s="351" t="str" cm="1">
        <f t="array" ref="O547" xml:space="preserve"> IFERROR( INDEX(聲母資料表, $M547, O$5), "")</f>
        <v/>
      </c>
      <c r="P547" s="351" t="str" cm="1">
        <f t="array" ref="P547" xml:space="preserve"> IFERROR( INDEX(韻母資料表, $N547, P$5), "")</f>
        <v/>
      </c>
      <c r="Q547" s="352" t="str">
        <f t="shared" si="115"/>
        <v/>
      </c>
      <c r="R547" s="395" t="str">
        <f t="shared" si="122"/>
        <v/>
      </c>
      <c r="S547" s="351" t="str" cm="1">
        <f t="array" ref="S547" xml:space="preserve"> IFERROR( INDEX(調符字母, Q547, 1), "")</f>
        <v/>
      </c>
      <c r="T547" s="352" t="str">
        <f t="shared" si="116"/>
        <v/>
      </c>
      <c r="U547" s="373" t="str" cm="1">
        <f t="array" ref="U547" xml:space="preserve"> IFERROR( INDEX(聲調對照表, $T547, $E547), "" )</f>
        <v/>
      </c>
      <c r="W547" s="380" t="str" cm="1">
        <f t="array" ref="W547" xml:space="preserve"> IFERROR( IF( INDEX(聲母資料表, $M547, W$5)=0, "", INDEX(聲母資料表, $M547, W$5) ), "")</f>
        <v/>
      </c>
      <c r="X547" s="380" t="str" cm="1">
        <f t="array" ref="X547" xml:space="preserve"> IFERROR( INDEX(韻母資料表, $N547, X$5), "" )</f>
        <v/>
      </c>
      <c r="Y547" s="380" t="str" cm="1">
        <f t="array" ref="Y547" xml:space="preserve"> IFERROR( IF($E547="", "", INDEX(方音聲調符號表, 1, $E547) ), "" )</f>
        <v/>
      </c>
      <c r="AA547" s="380" t="str" cm="1">
        <f t="array" ref="AA547" xml:space="preserve"> IFERROR( IF( INDEX(聲母資料表, $M547, AA$5)=0, "", INDEX(聲母資料表, $M547, AA$5) ), "")</f>
        <v/>
      </c>
      <c r="AB547" s="380" t="str" cm="1">
        <f t="array" ref="AB547" xml:space="preserve"> IFERROR( INDEX(韻母資料表, $N547, AB$5), "" )</f>
        <v/>
      </c>
      <c r="AC547" s="380" t="str">
        <f t="shared" si="123"/>
        <v/>
      </c>
      <c r="AE547" s="380" t="str" cm="1">
        <f t="array" ref="AE547" xml:space="preserve"> IFERROR( IF( INDEX(聲母資料表, $M547, AE$5)=0, "", INDEX(聲母資料表, $M547, AE$5) ), "")</f>
        <v/>
      </c>
      <c r="AF547" s="380" t="str" cm="1">
        <f t="array" ref="AF547" xml:space="preserve"> IFERROR( INDEX(韻母資料表, $N547, AF$5), "" )</f>
        <v/>
      </c>
      <c r="AG547" s="380" t="str">
        <f t="shared" si="124"/>
        <v/>
      </c>
      <c r="AI547" s="380" t="str" cm="1">
        <f t="array" ref="AI547" xml:space="preserve"> IFERROR( IF( INDEX(聲母資料表, $M547, AI$5)=0, "", INDEX(聲母資料表, $M547, AI$5) ), "")</f>
        <v/>
      </c>
      <c r="AJ547" s="380" t="str" cm="1">
        <f t="array" ref="AJ547" xml:space="preserve"> IFERROR( INDEX(韻母資料表, $N547, AJ$5), "" )</f>
        <v/>
      </c>
      <c r="AK547" s="373" t="str" cm="1">
        <f t="array" ref="AK547" xml:space="preserve"> IFERROR( INDEX(閩拚聲調符號表, $T547, $E547), "" )</f>
        <v/>
      </c>
      <c r="AL547" s="380" t="str">
        <f t="shared" si="125"/>
        <v/>
      </c>
    </row>
    <row r="548" spans="1:38">
      <c r="A548" s="333">
        <f t="shared" si="112"/>
        <v>541</v>
      </c>
      <c r="B548" s="334"/>
      <c r="C548" s="335"/>
      <c r="D548" s="335"/>
      <c r="E548" s="336"/>
      <c r="F548" s="400" t="str" cm="1">
        <f t="array" aca="1" ref="F548" ca="1" xml:space="preserve"> IF($D548="", "", $B548 &amp; " (" &amp; INDIRECT(ADDRESS( ROW(), COLUMN() + F$5 )) &amp; ") " )</f>
        <v/>
      </c>
      <c r="G548" s="337" t="str">
        <f t="shared" si="117"/>
        <v/>
      </c>
      <c r="H548" s="394" t="str">
        <f t="shared" si="118"/>
        <v/>
      </c>
      <c r="I548" s="396" t="str">
        <f t="shared" si="119"/>
        <v/>
      </c>
      <c r="J548" s="381" t="str">
        <f t="shared" si="120"/>
        <v/>
      </c>
      <c r="K548" s="338" t="str">
        <f t="shared" si="121"/>
        <v/>
      </c>
      <c r="L548" s="349"/>
      <c r="M548" s="350" t="str">
        <f t="shared" si="113"/>
        <v/>
      </c>
      <c r="N548" s="350" t="str">
        <f t="shared" si="114"/>
        <v/>
      </c>
      <c r="O548" s="351" t="str" cm="1">
        <f t="array" ref="O548" xml:space="preserve"> IFERROR( INDEX(聲母資料表, $M548, O$5), "")</f>
        <v/>
      </c>
      <c r="P548" s="351" t="str" cm="1">
        <f t="array" ref="P548" xml:space="preserve"> IFERROR( INDEX(韻母資料表, $N548, P$5), "")</f>
        <v/>
      </c>
      <c r="Q548" s="352" t="str">
        <f t="shared" si="115"/>
        <v/>
      </c>
      <c r="R548" s="395" t="str">
        <f t="shared" si="122"/>
        <v/>
      </c>
      <c r="S548" s="351" t="str" cm="1">
        <f t="array" ref="S548" xml:space="preserve"> IFERROR( INDEX(調符字母, Q548, 1), "")</f>
        <v/>
      </c>
      <c r="T548" s="352" t="str">
        <f t="shared" si="116"/>
        <v/>
      </c>
      <c r="U548" s="373" t="str" cm="1">
        <f t="array" ref="U548" xml:space="preserve"> IFERROR( INDEX(聲調對照表, $T548, $E548), "" )</f>
        <v/>
      </c>
      <c r="W548" s="380" t="str" cm="1">
        <f t="array" ref="W548" xml:space="preserve"> IFERROR( IF( INDEX(聲母資料表, $M548, W$5)=0, "", INDEX(聲母資料表, $M548, W$5) ), "")</f>
        <v/>
      </c>
      <c r="X548" s="380" t="str" cm="1">
        <f t="array" ref="X548" xml:space="preserve"> IFERROR( INDEX(韻母資料表, $N548, X$5), "" )</f>
        <v/>
      </c>
      <c r="Y548" s="380" t="str" cm="1">
        <f t="array" ref="Y548" xml:space="preserve"> IFERROR( IF($E548="", "", INDEX(方音聲調符號表, 1, $E548) ), "" )</f>
        <v/>
      </c>
      <c r="AA548" s="380" t="str" cm="1">
        <f t="array" ref="AA548" xml:space="preserve"> IFERROR( IF( INDEX(聲母資料表, $M548, AA$5)=0, "", INDEX(聲母資料表, $M548, AA$5) ), "")</f>
        <v/>
      </c>
      <c r="AB548" s="380" t="str" cm="1">
        <f t="array" ref="AB548" xml:space="preserve"> IFERROR( INDEX(韻母資料表, $N548, AB$5), "" )</f>
        <v/>
      </c>
      <c r="AC548" s="380" t="str">
        <f t="shared" si="123"/>
        <v/>
      </c>
      <c r="AE548" s="380" t="str" cm="1">
        <f t="array" ref="AE548" xml:space="preserve"> IFERROR( IF( INDEX(聲母資料表, $M548, AE$5)=0, "", INDEX(聲母資料表, $M548, AE$5) ), "")</f>
        <v/>
      </c>
      <c r="AF548" s="380" t="str" cm="1">
        <f t="array" ref="AF548" xml:space="preserve"> IFERROR( INDEX(韻母資料表, $N548, AF$5), "" )</f>
        <v/>
      </c>
      <c r="AG548" s="380" t="str">
        <f t="shared" si="124"/>
        <v/>
      </c>
      <c r="AI548" s="380" t="str" cm="1">
        <f t="array" ref="AI548" xml:space="preserve"> IFERROR( IF( INDEX(聲母資料表, $M548, AI$5)=0, "", INDEX(聲母資料表, $M548, AI$5) ), "")</f>
        <v/>
      </c>
      <c r="AJ548" s="380" t="str" cm="1">
        <f t="array" ref="AJ548" xml:space="preserve"> IFERROR( INDEX(韻母資料表, $N548, AJ$5), "" )</f>
        <v/>
      </c>
      <c r="AK548" s="373" t="str" cm="1">
        <f t="array" ref="AK548" xml:space="preserve"> IFERROR( INDEX(閩拚聲調符號表, $T548, $E548), "" )</f>
        <v/>
      </c>
      <c r="AL548" s="380" t="str">
        <f t="shared" si="125"/>
        <v/>
      </c>
    </row>
    <row r="549" spans="1:38">
      <c r="A549" s="333">
        <f t="shared" si="112"/>
        <v>542</v>
      </c>
      <c r="B549" s="334"/>
      <c r="C549" s="335"/>
      <c r="D549" s="335"/>
      <c r="E549" s="336"/>
      <c r="F549" s="400" t="str" cm="1">
        <f t="array" aca="1" ref="F549" ca="1" xml:space="preserve"> IF($D549="", "", $B549 &amp; " (" &amp; INDIRECT(ADDRESS( ROW(), COLUMN() + F$5 )) &amp; ") " )</f>
        <v/>
      </c>
      <c r="G549" s="337" t="str">
        <f t="shared" si="117"/>
        <v/>
      </c>
      <c r="H549" s="394" t="str">
        <f t="shared" si="118"/>
        <v/>
      </c>
      <c r="I549" s="396" t="str">
        <f t="shared" si="119"/>
        <v/>
      </c>
      <c r="J549" s="381" t="str">
        <f t="shared" si="120"/>
        <v/>
      </c>
      <c r="K549" s="338" t="str">
        <f t="shared" si="121"/>
        <v/>
      </c>
      <c r="L549" s="349"/>
      <c r="M549" s="350" t="str">
        <f t="shared" si="113"/>
        <v/>
      </c>
      <c r="N549" s="350" t="str">
        <f t="shared" si="114"/>
        <v/>
      </c>
      <c r="O549" s="351" t="str" cm="1">
        <f t="array" ref="O549" xml:space="preserve"> IFERROR( INDEX(聲母資料表, $M549, O$5), "")</f>
        <v/>
      </c>
      <c r="P549" s="351" t="str" cm="1">
        <f t="array" ref="P549" xml:space="preserve"> IFERROR( INDEX(韻母資料表, $N549, P$5), "")</f>
        <v/>
      </c>
      <c r="Q549" s="352" t="str">
        <f t="shared" si="115"/>
        <v/>
      </c>
      <c r="R549" s="395" t="str">
        <f t="shared" si="122"/>
        <v/>
      </c>
      <c r="S549" s="351" t="str" cm="1">
        <f t="array" ref="S549" xml:space="preserve"> IFERROR( INDEX(調符字母, Q549, 1), "")</f>
        <v/>
      </c>
      <c r="T549" s="352" t="str">
        <f t="shared" si="116"/>
        <v/>
      </c>
      <c r="U549" s="373" t="str" cm="1">
        <f t="array" ref="U549" xml:space="preserve"> IFERROR( INDEX(聲調對照表, $T549, $E549), "" )</f>
        <v/>
      </c>
      <c r="W549" s="380" t="str" cm="1">
        <f t="array" ref="W549" xml:space="preserve"> IFERROR( IF( INDEX(聲母資料表, $M549, W$5)=0, "", INDEX(聲母資料表, $M549, W$5) ), "")</f>
        <v/>
      </c>
      <c r="X549" s="380" t="str" cm="1">
        <f t="array" ref="X549" xml:space="preserve"> IFERROR( INDEX(韻母資料表, $N549, X$5), "" )</f>
        <v/>
      </c>
      <c r="Y549" s="380" t="str" cm="1">
        <f t="array" ref="Y549" xml:space="preserve"> IFERROR( IF($E549="", "", INDEX(方音聲調符號表, 1, $E549) ), "" )</f>
        <v/>
      </c>
      <c r="AA549" s="380" t="str" cm="1">
        <f t="array" ref="AA549" xml:space="preserve"> IFERROR( IF( INDEX(聲母資料表, $M549, AA$5)=0, "", INDEX(聲母資料表, $M549, AA$5) ), "")</f>
        <v/>
      </c>
      <c r="AB549" s="380" t="str" cm="1">
        <f t="array" ref="AB549" xml:space="preserve"> IFERROR( INDEX(韻母資料表, $N549, AB$5), "" )</f>
        <v/>
      </c>
      <c r="AC549" s="380" t="str">
        <f t="shared" si="123"/>
        <v/>
      </c>
      <c r="AE549" s="380" t="str" cm="1">
        <f t="array" ref="AE549" xml:space="preserve"> IFERROR( IF( INDEX(聲母資料表, $M549, AE$5)=0, "", INDEX(聲母資料表, $M549, AE$5) ), "")</f>
        <v/>
      </c>
      <c r="AF549" s="380" t="str" cm="1">
        <f t="array" ref="AF549" xml:space="preserve"> IFERROR( INDEX(韻母資料表, $N549, AF$5), "" )</f>
        <v/>
      </c>
      <c r="AG549" s="380" t="str">
        <f t="shared" si="124"/>
        <v/>
      </c>
      <c r="AI549" s="380" t="str" cm="1">
        <f t="array" ref="AI549" xml:space="preserve"> IFERROR( IF( INDEX(聲母資料表, $M549, AI$5)=0, "", INDEX(聲母資料表, $M549, AI$5) ), "")</f>
        <v/>
      </c>
      <c r="AJ549" s="380" t="str" cm="1">
        <f t="array" ref="AJ549" xml:space="preserve"> IFERROR( INDEX(韻母資料表, $N549, AJ$5), "" )</f>
        <v/>
      </c>
      <c r="AK549" s="373" t="str" cm="1">
        <f t="array" ref="AK549" xml:space="preserve"> IFERROR( INDEX(閩拚聲調符號表, $T549, $E549), "" )</f>
        <v/>
      </c>
      <c r="AL549" s="380" t="str">
        <f t="shared" si="125"/>
        <v/>
      </c>
    </row>
    <row r="550" spans="1:38">
      <c r="A550" s="333">
        <f t="shared" si="112"/>
        <v>543</v>
      </c>
      <c r="B550" s="334"/>
      <c r="C550" s="335"/>
      <c r="D550" s="335"/>
      <c r="E550" s="336"/>
      <c r="F550" s="400" t="str" cm="1">
        <f t="array" aca="1" ref="F550" ca="1" xml:space="preserve"> IF($D550="", "", $B550 &amp; " (" &amp; INDIRECT(ADDRESS( ROW(), COLUMN() + F$5 )) &amp; ") " )</f>
        <v/>
      </c>
      <c r="G550" s="337" t="str">
        <f t="shared" si="117"/>
        <v/>
      </c>
      <c r="H550" s="394" t="str">
        <f t="shared" si="118"/>
        <v/>
      </c>
      <c r="I550" s="396" t="str">
        <f t="shared" si="119"/>
        <v/>
      </c>
      <c r="J550" s="381" t="str">
        <f t="shared" si="120"/>
        <v/>
      </c>
      <c r="K550" s="338" t="str">
        <f t="shared" si="121"/>
        <v/>
      </c>
      <c r="L550" s="349"/>
      <c r="M550" s="350" t="str">
        <f t="shared" si="113"/>
        <v/>
      </c>
      <c r="N550" s="350" t="str">
        <f t="shared" si="114"/>
        <v/>
      </c>
      <c r="O550" s="351" t="str" cm="1">
        <f t="array" ref="O550" xml:space="preserve"> IFERROR( INDEX(聲母資料表, $M550, O$5), "")</f>
        <v/>
      </c>
      <c r="P550" s="351" t="str" cm="1">
        <f t="array" ref="P550" xml:space="preserve"> IFERROR( INDEX(韻母資料表, $N550, P$5), "")</f>
        <v/>
      </c>
      <c r="Q550" s="352" t="str">
        <f t="shared" si="115"/>
        <v/>
      </c>
      <c r="R550" s="395" t="str">
        <f t="shared" si="122"/>
        <v/>
      </c>
      <c r="S550" s="351" t="str" cm="1">
        <f t="array" ref="S550" xml:space="preserve"> IFERROR( INDEX(調符字母, Q550, 1), "")</f>
        <v/>
      </c>
      <c r="T550" s="352" t="str">
        <f t="shared" si="116"/>
        <v/>
      </c>
      <c r="U550" s="373" t="str" cm="1">
        <f t="array" ref="U550" xml:space="preserve"> IFERROR( INDEX(聲調對照表, $T550, $E550), "" )</f>
        <v/>
      </c>
      <c r="W550" s="380" t="str" cm="1">
        <f t="array" ref="W550" xml:space="preserve"> IFERROR( IF( INDEX(聲母資料表, $M550, W$5)=0, "", INDEX(聲母資料表, $M550, W$5) ), "")</f>
        <v/>
      </c>
      <c r="X550" s="380" t="str" cm="1">
        <f t="array" ref="X550" xml:space="preserve"> IFERROR( INDEX(韻母資料表, $N550, X$5), "" )</f>
        <v/>
      </c>
      <c r="Y550" s="380" t="str" cm="1">
        <f t="array" ref="Y550" xml:space="preserve"> IFERROR( IF($E550="", "", INDEX(方音聲調符號表, 1, $E550) ), "" )</f>
        <v/>
      </c>
      <c r="AA550" s="380" t="str" cm="1">
        <f t="array" ref="AA550" xml:space="preserve"> IFERROR( IF( INDEX(聲母資料表, $M550, AA$5)=0, "", INDEX(聲母資料表, $M550, AA$5) ), "")</f>
        <v/>
      </c>
      <c r="AB550" s="380" t="str" cm="1">
        <f t="array" ref="AB550" xml:space="preserve"> IFERROR( INDEX(韻母資料表, $N550, AB$5), "" )</f>
        <v/>
      </c>
      <c r="AC550" s="380" t="str">
        <f t="shared" si="123"/>
        <v/>
      </c>
      <c r="AE550" s="380" t="str" cm="1">
        <f t="array" ref="AE550" xml:space="preserve"> IFERROR( IF( INDEX(聲母資料表, $M550, AE$5)=0, "", INDEX(聲母資料表, $M550, AE$5) ), "")</f>
        <v/>
      </c>
      <c r="AF550" s="380" t="str" cm="1">
        <f t="array" ref="AF550" xml:space="preserve"> IFERROR( INDEX(韻母資料表, $N550, AF$5), "" )</f>
        <v/>
      </c>
      <c r="AG550" s="380" t="str">
        <f t="shared" si="124"/>
        <v/>
      </c>
      <c r="AI550" s="380" t="str" cm="1">
        <f t="array" ref="AI550" xml:space="preserve"> IFERROR( IF( INDEX(聲母資料表, $M550, AI$5)=0, "", INDEX(聲母資料表, $M550, AI$5) ), "")</f>
        <v/>
      </c>
      <c r="AJ550" s="380" t="str" cm="1">
        <f t="array" ref="AJ550" xml:space="preserve"> IFERROR( INDEX(韻母資料表, $N550, AJ$5), "" )</f>
        <v/>
      </c>
      <c r="AK550" s="373" t="str" cm="1">
        <f t="array" ref="AK550" xml:space="preserve"> IFERROR( INDEX(閩拚聲調符號表, $T550, $E550), "" )</f>
        <v/>
      </c>
      <c r="AL550" s="380" t="str">
        <f t="shared" si="125"/>
        <v/>
      </c>
    </row>
    <row r="551" spans="1:38">
      <c r="A551" s="333">
        <f t="shared" si="112"/>
        <v>544</v>
      </c>
      <c r="B551" s="334"/>
      <c r="C551" s="335"/>
      <c r="D551" s="335"/>
      <c r="E551" s="336"/>
      <c r="F551" s="400" t="str" cm="1">
        <f t="array" aca="1" ref="F551" ca="1" xml:space="preserve"> IF($D551="", "", $B551 &amp; " (" &amp; INDIRECT(ADDRESS( ROW(), COLUMN() + F$5 )) &amp; ") " )</f>
        <v/>
      </c>
      <c r="G551" s="337" t="str">
        <f t="shared" si="117"/>
        <v/>
      </c>
      <c r="H551" s="394" t="str">
        <f t="shared" si="118"/>
        <v/>
      </c>
      <c r="I551" s="396" t="str">
        <f t="shared" si="119"/>
        <v/>
      </c>
      <c r="J551" s="381" t="str">
        <f t="shared" si="120"/>
        <v/>
      </c>
      <c r="K551" s="338" t="str">
        <f t="shared" si="121"/>
        <v/>
      </c>
      <c r="L551" s="349"/>
      <c r="M551" s="350" t="str">
        <f t="shared" si="113"/>
        <v/>
      </c>
      <c r="N551" s="350" t="str">
        <f t="shared" si="114"/>
        <v/>
      </c>
      <c r="O551" s="351" t="str" cm="1">
        <f t="array" ref="O551" xml:space="preserve"> IFERROR( INDEX(聲母資料表, $M551, O$5), "")</f>
        <v/>
      </c>
      <c r="P551" s="351" t="str" cm="1">
        <f t="array" ref="P551" xml:space="preserve"> IFERROR( INDEX(韻母資料表, $N551, P$5), "")</f>
        <v/>
      </c>
      <c r="Q551" s="352" t="str">
        <f t="shared" si="115"/>
        <v/>
      </c>
      <c r="R551" s="395" t="str">
        <f t="shared" si="122"/>
        <v/>
      </c>
      <c r="S551" s="351" t="str" cm="1">
        <f t="array" ref="S551" xml:space="preserve"> IFERROR( INDEX(調符字母, Q551, 1), "")</f>
        <v/>
      </c>
      <c r="T551" s="352" t="str">
        <f t="shared" si="116"/>
        <v/>
      </c>
      <c r="U551" s="373" t="str" cm="1">
        <f t="array" ref="U551" xml:space="preserve"> IFERROR( INDEX(聲調對照表, $T551, $E551), "" )</f>
        <v/>
      </c>
      <c r="W551" s="380" t="str" cm="1">
        <f t="array" ref="W551" xml:space="preserve"> IFERROR( IF( INDEX(聲母資料表, $M551, W$5)=0, "", INDEX(聲母資料表, $M551, W$5) ), "")</f>
        <v/>
      </c>
      <c r="X551" s="380" t="str" cm="1">
        <f t="array" ref="X551" xml:space="preserve"> IFERROR( INDEX(韻母資料表, $N551, X$5), "" )</f>
        <v/>
      </c>
      <c r="Y551" s="380" t="str" cm="1">
        <f t="array" ref="Y551" xml:space="preserve"> IFERROR( IF($E551="", "", INDEX(方音聲調符號表, 1, $E551) ), "" )</f>
        <v/>
      </c>
      <c r="AA551" s="380" t="str" cm="1">
        <f t="array" ref="AA551" xml:space="preserve"> IFERROR( IF( INDEX(聲母資料表, $M551, AA$5)=0, "", INDEX(聲母資料表, $M551, AA$5) ), "")</f>
        <v/>
      </c>
      <c r="AB551" s="380" t="str" cm="1">
        <f t="array" ref="AB551" xml:space="preserve"> IFERROR( INDEX(韻母資料表, $N551, AB$5), "" )</f>
        <v/>
      </c>
      <c r="AC551" s="380" t="str">
        <f t="shared" si="123"/>
        <v/>
      </c>
      <c r="AE551" s="380" t="str" cm="1">
        <f t="array" ref="AE551" xml:space="preserve"> IFERROR( IF( INDEX(聲母資料表, $M551, AE$5)=0, "", INDEX(聲母資料表, $M551, AE$5) ), "")</f>
        <v/>
      </c>
      <c r="AF551" s="380" t="str" cm="1">
        <f t="array" ref="AF551" xml:space="preserve"> IFERROR( INDEX(韻母資料表, $N551, AF$5), "" )</f>
        <v/>
      </c>
      <c r="AG551" s="380" t="str">
        <f t="shared" si="124"/>
        <v/>
      </c>
      <c r="AI551" s="380" t="str" cm="1">
        <f t="array" ref="AI551" xml:space="preserve"> IFERROR( IF( INDEX(聲母資料表, $M551, AI$5)=0, "", INDEX(聲母資料表, $M551, AI$5) ), "")</f>
        <v/>
      </c>
      <c r="AJ551" s="380" t="str" cm="1">
        <f t="array" ref="AJ551" xml:space="preserve"> IFERROR( INDEX(韻母資料表, $N551, AJ$5), "" )</f>
        <v/>
      </c>
      <c r="AK551" s="373" t="str" cm="1">
        <f t="array" ref="AK551" xml:space="preserve"> IFERROR( INDEX(閩拚聲調符號表, $T551, $E551), "" )</f>
        <v/>
      </c>
      <c r="AL551" s="380" t="str">
        <f t="shared" si="125"/>
        <v/>
      </c>
    </row>
    <row r="552" spans="1:38">
      <c r="A552" s="333">
        <f t="shared" si="112"/>
        <v>545</v>
      </c>
      <c r="B552" s="334"/>
      <c r="C552" s="335"/>
      <c r="D552" s="335"/>
      <c r="E552" s="336"/>
      <c r="F552" s="400" t="str" cm="1">
        <f t="array" aca="1" ref="F552" ca="1" xml:space="preserve"> IF($D552="", "", $B552 &amp; " (" &amp; INDIRECT(ADDRESS( ROW(), COLUMN() + F$5 )) &amp; ") " )</f>
        <v/>
      </c>
      <c r="G552" s="337" t="str">
        <f t="shared" si="117"/>
        <v/>
      </c>
      <c r="H552" s="394" t="str">
        <f t="shared" si="118"/>
        <v/>
      </c>
      <c r="I552" s="396" t="str">
        <f t="shared" si="119"/>
        <v/>
      </c>
      <c r="J552" s="381" t="str">
        <f t="shared" si="120"/>
        <v/>
      </c>
      <c r="K552" s="338" t="str">
        <f t="shared" si="121"/>
        <v/>
      </c>
      <c r="L552" s="349"/>
      <c r="M552" s="350" t="str">
        <f t="shared" si="113"/>
        <v/>
      </c>
      <c r="N552" s="350" t="str">
        <f t="shared" si="114"/>
        <v/>
      </c>
      <c r="O552" s="351" t="str" cm="1">
        <f t="array" ref="O552" xml:space="preserve"> IFERROR( INDEX(聲母資料表, $M552, O$5), "")</f>
        <v/>
      </c>
      <c r="P552" s="351" t="str" cm="1">
        <f t="array" ref="P552" xml:space="preserve"> IFERROR( INDEX(韻母資料表, $N552, P$5), "")</f>
        <v/>
      </c>
      <c r="Q552" s="352" t="str">
        <f t="shared" si="115"/>
        <v/>
      </c>
      <c r="R552" s="395" t="str">
        <f t="shared" si="122"/>
        <v/>
      </c>
      <c r="S552" s="351" t="str" cm="1">
        <f t="array" ref="S552" xml:space="preserve"> IFERROR( INDEX(調符字母, Q552, 1), "")</f>
        <v/>
      </c>
      <c r="T552" s="352" t="str">
        <f t="shared" si="116"/>
        <v/>
      </c>
      <c r="U552" s="373" t="str" cm="1">
        <f t="array" ref="U552" xml:space="preserve"> IFERROR( INDEX(聲調對照表, $T552, $E552), "" )</f>
        <v/>
      </c>
      <c r="W552" s="380" t="str" cm="1">
        <f t="array" ref="W552" xml:space="preserve"> IFERROR( IF( INDEX(聲母資料表, $M552, W$5)=0, "", INDEX(聲母資料表, $M552, W$5) ), "")</f>
        <v/>
      </c>
      <c r="X552" s="380" t="str" cm="1">
        <f t="array" ref="X552" xml:space="preserve"> IFERROR( INDEX(韻母資料表, $N552, X$5), "" )</f>
        <v/>
      </c>
      <c r="Y552" s="380" t="str" cm="1">
        <f t="array" ref="Y552" xml:space="preserve"> IFERROR( IF($E552="", "", INDEX(方音聲調符號表, 1, $E552) ), "" )</f>
        <v/>
      </c>
      <c r="AA552" s="380" t="str" cm="1">
        <f t="array" ref="AA552" xml:space="preserve"> IFERROR( IF( INDEX(聲母資料表, $M552, AA$5)=0, "", INDEX(聲母資料表, $M552, AA$5) ), "")</f>
        <v/>
      </c>
      <c r="AB552" s="380" t="str" cm="1">
        <f t="array" ref="AB552" xml:space="preserve"> IFERROR( INDEX(韻母資料表, $N552, AB$5), "" )</f>
        <v/>
      </c>
      <c r="AC552" s="380" t="str">
        <f t="shared" si="123"/>
        <v/>
      </c>
      <c r="AE552" s="380" t="str" cm="1">
        <f t="array" ref="AE552" xml:space="preserve"> IFERROR( IF( INDEX(聲母資料表, $M552, AE$5)=0, "", INDEX(聲母資料表, $M552, AE$5) ), "")</f>
        <v/>
      </c>
      <c r="AF552" s="380" t="str" cm="1">
        <f t="array" ref="AF552" xml:space="preserve"> IFERROR( INDEX(韻母資料表, $N552, AF$5), "" )</f>
        <v/>
      </c>
      <c r="AG552" s="380" t="str">
        <f t="shared" si="124"/>
        <v/>
      </c>
      <c r="AI552" s="380" t="str" cm="1">
        <f t="array" ref="AI552" xml:space="preserve"> IFERROR( IF( INDEX(聲母資料表, $M552, AI$5)=0, "", INDEX(聲母資料表, $M552, AI$5) ), "")</f>
        <v/>
      </c>
      <c r="AJ552" s="380" t="str" cm="1">
        <f t="array" ref="AJ552" xml:space="preserve"> IFERROR( INDEX(韻母資料表, $N552, AJ$5), "" )</f>
        <v/>
      </c>
      <c r="AK552" s="373" t="str" cm="1">
        <f t="array" ref="AK552" xml:space="preserve"> IFERROR( INDEX(閩拚聲調符號表, $T552, $E552), "" )</f>
        <v/>
      </c>
      <c r="AL552" s="380" t="str">
        <f t="shared" si="125"/>
        <v/>
      </c>
    </row>
    <row r="553" spans="1:38">
      <c r="A553" s="333">
        <f t="shared" si="112"/>
        <v>546</v>
      </c>
      <c r="B553" s="334"/>
      <c r="C553" s="335"/>
      <c r="D553" s="335"/>
      <c r="E553" s="336"/>
      <c r="F553" s="400" t="str" cm="1">
        <f t="array" aca="1" ref="F553" ca="1" xml:space="preserve"> IF($D553="", "", $B553 &amp; " (" &amp; INDIRECT(ADDRESS( ROW(), COLUMN() + F$5 )) &amp; ") " )</f>
        <v/>
      </c>
      <c r="G553" s="337" t="str">
        <f t="shared" si="117"/>
        <v/>
      </c>
      <c r="H553" s="394" t="str">
        <f t="shared" si="118"/>
        <v/>
      </c>
      <c r="I553" s="396" t="str">
        <f t="shared" si="119"/>
        <v/>
      </c>
      <c r="J553" s="381" t="str">
        <f t="shared" si="120"/>
        <v/>
      </c>
      <c r="K553" s="338" t="str">
        <f t="shared" si="121"/>
        <v/>
      </c>
      <c r="L553" s="349"/>
      <c r="M553" s="350" t="str">
        <f t="shared" si="113"/>
        <v/>
      </c>
      <c r="N553" s="350" t="str">
        <f t="shared" si="114"/>
        <v/>
      </c>
      <c r="O553" s="351" t="str" cm="1">
        <f t="array" ref="O553" xml:space="preserve"> IFERROR( INDEX(聲母資料表, $M553, O$5), "")</f>
        <v/>
      </c>
      <c r="P553" s="351" t="str" cm="1">
        <f t="array" ref="P553" xml:space="preserve"> IFERROR( INDEX(韻母資料表, $N553, P$5), "")</f>
        <v/>
      </c>
      <c r="Q553" s="352" t="str">
        <f t="shared" si="115"/>
        <v/>
      </c>
      <c r="R553" s="395" t="str">
        <f t="shared" si="122"/>
        <v/>
      </c>
      <c r="S553" s="351" t="str" cm="1">
        <f t="array" ref="S553" xml:space="preserve"> IFERROR( INDEX(調符字母, Q553, 1), "")</f>
        <v/>
      </c>
      <c r="T553" s="352" t="str">
        <f t="shared" si="116"/>
        <v/>
      </c>
      <c r="U553" s="373" t="str" cm="1">
        <f t="array" ref="U553" xml:space="preserve"> IFERROR( INDEX(聲調對照表, $T553, $E553), "" )</f>
        <v/>
      </c>
      <c r="W553" s="380" t="str" cm="1">
        <f t="array" ref="W553" xml:space="preserve"> IFERROR( IF( INDEX(聲母資料表, $M553, W$5)=0, "", INDEX(聲母資料表, $M553, W$5) ), "")</f>
        <v/>
      </c>
      <c r="X553" s="380" t="str" cm="1">
        <f t="array" ref="X553" xml:space="preserve"> IFERROR( INDEX(韻母資料表, $N553, X$5), "" )</f>
        <v/>
      </c>
      <c r="Y553" s="380" t="str" cm="1">
        <f t="array" ref="Y553" xml:space="preserve"> IFERROR( IF($E553="", "", INDEX(方音聲調符號表, 1, $E553) ), "" )</f>
        <v/>
      </c>
      <c r="AA553" s="380" t="str" cm="1">
        <f t="array" ref="AA553" xml:space="preserve"> IFERROR( IF( INDEX(聲母資料表, $M553, AA$5)=0, "", INDEX(聲母資料表, $M553, AA$5) ), "")</f>
        <v/>
      </c>
      <c r="AB553" s="380" t="str" cm="1">
        <f t="array" ref="AB553" xml:space="preserve"> IFERROR( INDEX(韻母資料表, $N553, AB$5), "" )</f>
        <v/>
      </c>
      <c r="AC553" s="380" t="str">
        <f t="shared" si="123"/>
        <v/>
      </c>
      <c r="AE553" s="380" t="str" cm="1">
        <f t="array" ref="AE553" xml:space="preserve"> IFERROR( IF( INDEX(聲母資料表, $M553, AE$5)=0, "", INDEX(聲母資料表, $M553, AE$5) ), "")</f>
        <v/>
      </c>
      <c r="AF553" s="380" t="str" cm="1">
        <f t="array" ref="AF553" xml:space="preserve"> IFERROR( INDEX(韻母資料表, $N553, AF$5), "" )</f>
        <v/>
      </c>
      <c r="AG553" s="380" t="str">
        <f t="shared" si="124"/>
        <v/>
      </c>
      <c r="AI553" s="380" t="str" cm="1">
        <f t="array" ref="AI553" xml:space="preserve"> IFERROR( IF( INDEX(聲母資料表, $M553, AI$5)=0, "", INDEX(聲母資料表, $M553, AI$5) ), "")</f>
        <v/>
      </c>
      <c r="AJ553" s="380" t="str" cm="1">
        <f t="array" ref="AJ553" xml:space="preserve"> IFERROR( INDEX(韻母資料表, $N553, AJ$5), "" )</f>
        <v/>
      </c>
      <c r="AK553" s="373" t="str" cm="1">
        <f t="array" ref="AK553" xml:space="preserve"> IFERROR( INDEX(閩拚聲調符號表, $T553, $E553), "" )</f>
        <v/>
      </c>
      <c r="AL553" s="380" t="str">
        <f t="shared" si="125"/>
        <v/>
      </c>
    </row>
    <row r="554" spans="1:38">
      <c r="A554" s="333">
        <f t="shared" si="112"/>
        <v>547</v>
      </c>
      <c r="B554" s="334"/>
      <c r="C554" s="335"/>
      <c r="D554" s="335"/>
      <c r="E554" s="336"/>
      <c r="F554" s="400" t="str" cm="1">
        <f t="array" aca="1" ref="F554" ca="1" xml:space="preserve"> IF($D554="", "", $B554 &amp; " (" &amp; INDIRECT(ADDRESS( ROW(), COLUMN() + F$5 )) &amp; ") " )</f>
        <v/>
      </c>
      <c r="G554" s="337" t="str">
        <f t="shared" si="117"/>
        <v/>
      </c>
      <c r="H554" s="394" t="str">
        <f t="shared" si="118"/>
        <v/>
      </c>
      <c r="I554" s="396" t="str">
        <f t="shared" si="119"/>
        <v/>
      </c>
      <c r="J554" s="381" t="str">
        <f t="shared" si="120"/>
        <v/>
      </c>
      <c r="K554" s="338" t="str">
        <f t="shared" si="121"/>
        <v/>
      </c>
      <c r="L554" s="349"/>
      <c r="M554" s="350" t="str">
        <f t="shared" si="113"/>
        <v/>
      </c>
      <c r="N554" s="350" t="str">
        <f t="shared" si="114"/>
        <v/>
      </c>
      <c r="O554" s="351" t="str" cm="1">
        <f t="array" ref="O554" xml:space="preserve"> IFERROR( INDEX(聲母資料表, $M554, O$5), "")</f>
        <v/>
      </c>
      <c r="P554" s="351" t="str" cm="1">
        <f t="array" ref="P554" xml:space="preserve"> IFERROR( INDEX(韻母資料表, $N554, P$5), "")</f>
        <v/>
      </c>
      <c r="Q554" s="352" t="str">
        <f t="shared" si="115"/>
        <v/>
      </c>
      <c r="R554" s="395" t="str">
        <f t="shared" si="122"/>
        <v/>
      </c>
      <c r="S554" s="351" t="str" cm="1">
        <f t="array" ref="S554" xml:space="preserve"> IFERROR( INDEX(調符字母, Q554, 1), "")</f>
        <v/>
      </c>
      <c r="T554" s="352" t="str">
        <f t="shared" si="116"/>
        <v/>
      </c>
      <c r="U554" s="373" t="str" cm="1">
        <f t="array" ref="U554" xml:space="preserve"> IFERROR( INDEX(聲調對照表, $T554, $E554), "" )</f>
        <v/>
      </c>
      <c r="W554" s="380" t="str" cm="1">
        <f t="array" ref="W554" xml:space="preserve"> IFERROR( IF( INDEX(聲母資料表, $M554, W$5)=0, "", INDEX(聲母資料表, $M554, W$5) ), "")</f>
        <v/>
      </c>
      <c r="X554" s="380" t="str" cm="1">
        <f t="array" ref="X554" xml:space="preserve"> IFERROR( INDEX(韻母資料表, $N554, X$5), "" )</f>
        <v/>
      </c>
      <c r="Y554" s="380" t="str" cm="1">
        <f t="array" ref="Y554" xml:space="preserve"> IFERROR( IF($E554="", "", INDEX(方音聲調符號表, 1, $E554) ), "" )</f>
        <v/>
      </c>
      <c r="AA554" s="380" t="str" cm="1">
        <f t="array" ref="AA554" xml:space="preserve"> IFERROR( IF( INDEX(聲母資料表, $M554, AA$5)=0, "", INDEX(聲母資料表, $M554, AA$5) ), "")</f>
        <v/>
      </c>
      <c r="AB554" s="380" t="str" cm="1">
        <f t="array" ref="AB554" xml:space="preserve"> IFERROR( INDEX(韻母資料表, $N554, AB$5), "" )</f>
        <v/>
      </c>
      <c r="AC554" s="380" t="str">
        <f t="shared" si="123"/>
        <v/>
      </c>
      <c r="AE554" s="380" t="str" cm="1">
        <f t="array" ref="AE554" xml:space="preserve"> IFERROR( IF( INDEX(聲母資料表, $M554, AE$5)=0, "", INDEX(聲母資料表, $M554, AE$5) ), "")</f>
        <v/>
      </c>
      <c r="AF554" s="380" t="str" cm="1">
        <f t="array" ref="AF554" xml:space="preserve"> IFERROR( INDEX(韻母資料表, $N554, AF$5), "" )</f>
        <v/>
      </c>
      <c r="AG554" s="380" t="str">
        <f t="shared" si="124"/>
        <v/>
      </c>
      <c r="AI554" s="380" t="str" cm="1">
        <f t="array" ref="AI554" xml:space="preserve"> IFERROR( IF( INDEX(聲母資料表, $M554, AI$5)=0, "", INDEX(聲母資料表, $M554, AI$5) ), "")</f>
        <v/>
      </c>
      <c r="AJ554" s="380" t="str" cm="1">
        <f t="array" ref="AJ554" xml:space="preserve"> IFERROR( INDEX(韻母資料表, $N554, AJ$5), "" )</f>
        <v/>
      </c>
      <c r="AK554" s="373" t="str" cm="1">
        <f t="array" ref="AK554" xml:space="preserve"> IFERROR( INDEX(閩拚聲調符號表, $T554, $E554), "" )</f>
        <v/>
      </c>
      <c r="AL554" s="380" t="str">
        <f t="shared" si="125"/>
        <v/>
      </c>
    </row>
    <row r="555" spans="1:38">
      <c r="A555" s="333">
        <f t="shared" si="112"/>
        <v>548</v>
      </c>
      <c r="B555" s="334"/>
      <c r="C555" s="335"/>
      <c r="D555" s="335"/>
      <c r="E555" s="336"/>
      <c r="F555" s="400" t="str" cm="1">
        <f t="array" aca="1" ref="F555" ca="1" xml:space="preserve"> IF($D555="", "", $B555 &amp; " (" &amp; INDIRECT(ADDRESS( ROW(), COLUMN() + F$5 )) &amp; ") " )</f>
        <v/>
      </c>
      <c r="G555" s="337" t="str">
        <f t="shared" si="117"/>
        <v/>
      </c>
      <c r="H555" s="394" t="str">
        <f t="shared" si="118"/>
        <v/>
      </c>
      <c r="I555" s="396" t="str">
        <f t="shared" si="119"/>
        <v/>
      </c>
      <c r="J555" s="381" t="str">
        <f t="shared" si="120"/>
        <v/>
      </c>
      <c r="K555" s="338" t="str">
        <f t="shared" si="121"/>
        <v/>
      </c>
      <c r="L555" s="349"/>
      <c r="M555" s="350" t="str">
        <f t="shared" si="113"/>
        <v/>
      </c>
      <c r="N555" s="350" t="str">
        <f t="shared" si="114"/>
        <v/>
      </c>
      <c r="O555" s="351" t="str" cm="1">
        <f t="array" ref="O555" xml:space="preserve"> IFERROR( INDEX(聲母資料表, $M555, O$5), "")</f>
        <v/>
      </c>
      <c r="P555" s="351" t="str" cm="1">
        <f t="array" ref="P555" xml:space="preserve"> IFERROR( INDEX(韻母資料表, $N555, P$5), "")</f>
        <v/>
      </c>
      <c r="Q555" s="352" t="str">
        <f t="shared" si="115"/>
        <v/>
      </c>
      <c r="R555" s="395" t="str">
        <f t="shared" si="122"/>
        <v/>
      </c>
      <c r="S555" s="351" t="str" cm="1">
        <f t="array" ref="S555" xml:space="preserve"> IFERROR( INDEX(調符字母, Q555, 1), "")</f>
        <v/>
      </c>
      <c r="T555" s="352" t="str">
        <f t="shared" si="116"/>
        <v/>
      </c>
      <c r="U555" s="373" t="str" cm="1">
        <f t="array" ref="U555" xml:space="preserve"> IFERROR( INDEX(聲調對照表, $T555, $E555), "" )</f>
        <v/>
      </c>
      <c r="W555" s="380" t="str" cm="1">
        <f t="array" ref="W555" xml:space="preserve"> IFERROR( IF( INDEX(聲母資料表, $M555, W$5)=0, "", INDEX(聲母資料表, $M555, W$5) ), "")</f>
        <v/>
      </c>
      <c r="X555" s="380" t="str" cm="1">
        <f t="array" ref="X555" xml:space="preserve"> IFERROR( INDEX(韻母資料表, $N555, X$5), "" )</f>
        <v/>
      </c>
      <c r="Y555" s="380" t="str" cm="1">
        <f t="array" ref="Y555" xml:space="preserve"> IFERROR( IF($E555="", "", INDEX(方音聲調符號表, 1, $E555) ), "" )</f>
        <v/>
      </c>
      <c r="AA555" s="380" t="str" cm="1">
        <f t="array" ref="AA555" xml:space="preserve"> IFERROR( IF( INDEX(聲母資料表, $M555, AA$5)=0, "", INDEX(聲母資料表, $M555, AA$5) ), "")</f>
        <v/>
      </c>
      <c r="AB555" s="380" t="str" cm="1">
        <f t="array" ref="AB555" xml:space="preserve"> IFERROR( INDEX(韻母資料表, $N555, AB$5), "" )</f>
        <v/>
      </c>
      <c r="AC555" s="380" t="str">
        <f t="shared" si="123"/>
        <v/>
      </c>
      <c r="AE555" s="380" t="str" cm="1">
        <f t="array" ref="AE555" xml:space="preserve"> IFERROR( IF( INDEX(聲母資料表, $M555, AE$5)=0, "", INDEX(聲母資料表, $M555, AE$5) ), "")</f>
        <v/>
      </c>
      <c r="AF555" s="380" t="str" cm="1">
        <f t="array" ref="AF555" xml:space="preserve"> IFERROR( INDEX(韻母資料表, $N555, AF$5), "" )</f>
        <v/>
      </c>
      <c r="AG555" s="380" t="str">
        <f t="shared" si="124"/>
        <v/>
      </c>
      <c r="AI555" s="380" t="str" cm="1">
        <f t="array" ref="AI555" xml:space="preserve"> IFERROR( IF( INDEX(聲母資料表, $M555, AI$5)=0, "", INDEX(聲母資料表, $M555, AI$5) ), "")</f>
        <v/>
      </c>
      <c r="AJ555" s="380" t="str" cm="1">
        <f t="array" ref="AJ555" xml:space="preserve"> IFERROR( INDEX(韻母資料表, $N555, AJ$5), "" )</f>
        <v/>
      </c>
      <c r="AK555" s="373" t="str" cm="1">
        <f t="array" ref="AK555" xml:space="preserve"> IFERROR( INDEX(閩拚聲調符號表, $T555, $E555), "" )</f>
        <v/>
      </c>
      <c r="AL555" s="380" t="str">
        <f t="shared" si="125"/>
        <v/>
      </c>
    </row>
    <row r="556" spans="1:38">
      <c r="A556" s="333">
        <f t="shared" si="112"/>
        <v>549</v>
      </c>
      <c r="B556" s="334"/>
      <c r="C556" s="335"/>
      <c r="D556" s="335"/>
      <c r="E556" s="336"/>
      <c r="F556" s="400" t="str" cm="1">
        <f t="array" aca="1" ref="F556" ca="1" xml:space="preserve"> IF($D556="", "", $B556 &amp; " (" &amp; INDIRECT(ADDRESS( ROW(), COLUMN() + F$5 )) &amp; ") " )</f>
        <v/>
      </c>
      <c r="G556" s="337" t="str">
        <f t="shared" si="117"/>
        <v/>
      </c>
      <c r="H556" s="394" t="str">
        <f t="shared" si="118"/>
        <v/>
      </c>
      <c r="I556" s="396" t="str">
        <f t="shared" si="119"/>
        <v/>
      </c>
      <c r="J556" s="381" t="str">
        <f t="shared" si="120"/>
        <v/>
      </c>
      <c r="K556" s="338" t="str">
        <f t="shared" si="121"/>
        <v/>
      </c>
      <c r="L556" s="349"/>
      <c r="M556" s="350" t="str">
        <f t="shared" si="113"/>
        <v/>
      </c>
      <c r="N556" s="350" t="str">
        <f t="shared" si="114"/>
        <v/>
      </c>
      <c r="O556" s="351" t="str" cm="1">
        <f t="array" ref="O556" xml:space="preserve"> IFERROR( INDEX(聲母資料表, $M556, O$5), "")</f>
        <v/>
      </c>
      <c r="P556" s="351" t="str" cm="1">
        <f t="array" ref="P556" xml:space="preserve"> IFERROR( INDEX(韻母資料表, $N556, P$5), "")</f>
        <v/>
      </c>
      <c r="Q556" s="352" t="str">
        <f t="shared" si="115"/>
        <v/>
      </c>
      <c r="R556" s="395" t="str">
        <f t="shared" si="122"/>
        <v/>
      </c>
      <c r="S556" s="351" t="str" cm="1">
        <f t="array" ref="S556" xml:space="preserve"> IFERROR( INDEX(調符字母, Q556, 1), "")</f>
        <v/>
      </c>
      <c r="T556" s="352" t="str">
        <f t="shared" si="116"/>
        <v/>
      </c>
      <c r="U556" s="373" t="str" cm="1">
        <f t="array" ref="U556" xml:space="preserve"> IFERROR( INDEX(聲調對照表, $T556, $E556), "" )</f>
        <v/>
      </c>
      <c r="W556" s="380" t="str" cm="1">
        <f t="array" ref="W556" xml:space="preserve"> IFERROR( IF( INDEX(聲母資料表, $M556, W$5)=0, "", INDEX(聲母資料表, $M556, W$5) ), "")</f>
        <v/>
      </c>
      <c r="X556" s="380" t="str" cm="1">
        <f t="array" ref="X556" xml:space="preserve"> IFERROR( INDEX(韻母資料表, $N556, X$5), "" )</f>
        <v/>
      </c>
      <c r="Y556" s="380" t="str" cm="1">
        <f t="array" ref="Y556" xml:space="preserve"> IFERROR( IF($E556="", "", INDEX(方音聲調符號表, 1, $E556) ), "" )</f>
        <v/>
      </c>
      <c r="AA556" s="380" t="str" cm="1">
        <f t="array" ref="AA556" xml:space="preserve"> IFERROR( IF( INDEX(聲母資料表, $M556, AA$5)=0, "", INDEX(聲母資料表, $M556, AA$5) ), "")</f>
        <v/>
      </c>
      <c r="AB556" s="380" t="str" cm="1">
        <f t="array" ref="AB556" xml:space="preserve"> IFERROR( INDEX(韻母資料表, $N556, AB$5), "" )</f>
        <v/>
      </c>
      <c r="AC556" s="380" t="str">
        <f t="shared" si="123"/>
        <v/>
      </c>
      <c r="AE556" s="380" t="str" cm="1">
        <f t="array" ref="AE556" xml:space="preserve"> IFERROR( IF( INDEX(聲母資料表, $M556, AE$5)=0, "", INDEX(聲母資料表, $M556, AE$5) ), "")</f>
        <v/>
      </c>
      <c r="AF556" s="380" t="str" cm="1">
        <f t="array" ref="AF556" xml:space="preserve"> IFERROR( INDEX(韻母資料表, $N556, AF$5), "" )</f>
        <v/>
      </c>
      <c r="AG556" s="380" t="str">
        <f t="shared" si="124"/>
        <v/>
      </c>
      <c r="AI556" s="380" t="str" cm="1">
        <f t="array" ref="AI556" xml:space="preserve"> IFERROR( IF( INDEX(聲母資料表, $M556, AI$5)=0, "", INDEX(聲母資料表, $M556, AI$5) ), "")</f>
        <v/>
      </c>
      <c r="AJ556" s="380" t="str" cm="1">
        <f t="array" ref="AJ556" xml:space="preserve"> IFERROR( INDEX(韻母資料表, $N556, AJ$5), "" )</f>
        <v/>
      </c>
      <c r="AK556" s="373" t="str" cm="1">
        <f t="array" ref="AK556" xml:space="preserve"> IFERROR( INDEX(閩拚聲調符號表, $T556, $E556), "" )</f>
        <v/>
      </c>
      <c r="AL556" s="380" t="str">
        <f t="shared" si="125"/>
        <v/>
      </c>
    </row>
    <row r="557" spans="1:38">
      <c r="A557" s="333">
        <f t="shared" si="112"/>
        <v>550</v>
      </c>
      <c r="B557" s="334"/>
      <c r="C557" s="335"/>
      <c r="D557" s="335"/>
      <c r="E557" s="336"/>
      <c r="F557" s="400" t="str" cm="1">
        <f t="array" aca="1" ref="F557" ca="1" xml:space="preserve"> IF($D557="", "", $B557 &amp; " (" &amp; INDIRECT(ADDRESS( ROW(), COLUMN() + F$5 )) &amp; ") " )</f>
        <v/>
      </c>
      <c r="G557" s="337" t="str">
        <f t="shared" si="117"/>
        <v/>
      </c>
      <c r="H557" s="394" t="str">
        <f t="shared" si="118"/>
        <v/>
      </c>
      <c r="I557" s="396" t="str">
        <f t="shared" si="119"/>
        <v/>
      </c>
      <c r="J557" s="381" t="str">
        <f t="shared" si="120"/>
        <v/>
      </c>
      <c r="K557" s="338" t="str">
        <f t="shared" si="121"/>
        <v/>
      </c>
      <c r="L557" s="349"/>
      <c r="M557" s="350" t="str">
        <f t="shared" si="113"/>
        <v/>
      </c>
      <c r="N557" s="350" t="str">
        <f t="shared" si="114"/>
        <v/>
      </c>
      <c r="O557" s="351" t="str" cm="1">
        <f t="array" ref="O557" xml:space="preserve"> IFERROR( INDEX(聲母資料表, $M557, O$5), "")</f>
        <v/>
      </c>
      <c r="P557" s="351" t="str" cm="1">
        <f t="array" ref="P557" xml:space="preserve"> IFERROR( INDEX(韻母資料表, $N557, P$5), "")</f>
        <v/>
      </c>
      <c r="Q557" s="352" t="str">
        <f t="shared" si="115"/>
        <v/>
      </c>
      <c r="R557" s="395" t="str">
        <f t="shared" si="122"/>
        <v/>
      </c>
      <c r="S557" s="351" t="str" cm="1">
        <f t="array" ref="S557" xml:space="preserve"> IFERROR( INDEX(調符字母, Q557, 1), "")</f>
        <v/>
      </c>
      <c r="T557" s="352" t="str">
        <f t="shared" si="116"/>
        <v/>
      </c>
      <c r="U557" s="373" t="str" cm="1">
        <f t="array" ref="U557" xml:space="preserve"> IFERROR( INDEX(聲調對照表, $T557, $E557), "" )</f>
        <v/>
      </c>
      <c r="W557" s="380" t="str" cm="1">
        <f t="array" ref="W557" xml:space="preserve"> IFERROR( IF( INDEX(聲母資料表, $M557, W$5)=0, "", INDEX(聲母資料表, $M557, W$5) ), "")</f>
        <v/>
      </c>
      <c r="X557" s="380" t="str" cm="1">
        <f t="array" ref="X557" xml:space="preserve"> IFERROR( INDEX(韻母資料表, $N557, X$5), "" )</f>
        <v/>
      </c>
      <c r="Y557" s="380" t="str" cm="1">
        <f t="array" ref="Y557" xml:space="preserve"> IFERROR( IF($E557="", "", INDEX(方音聲調符號表, 1, $E557) ), "" )</f>
        <v/>
      </c>
      <c r="AA557" s="380" t="str" cm="1">
        <f t="array" ref="AA557" xml:space="preserve"> IFERROR( IF( INDEX(聲母資料表, $M557, AA$5)=0, "", INDEX(聲母資料表, $M557, AA$5) ), "")</f>
        <v/>
      </c>
      <c r="AB557" s="380" t="str" cm="1">
        <f t="array" ref="AB557" xml:space="preserve"> IFERROR( INDEX(韻母資料表, $N557, AB$5), "" )</f>
        <v/>
      </c>
      <c r="AC557" s="380" t="str">
        <f t="shared" si="123"/>
        <v/>
      </c>
      <c r="AE557" s="380" t="str" cm="1">
        <f t="array" ref="AE557" xml:space="preserve"> IFERROR( IF( INDEX(聲母資料表, $M557, AE$5)=0, "", INDEX(聲母資料表, $M557, AE$5) ), "")</f>
        <v/>
      </c>
      <c r="AF557" s="380" t="str" cm="1">
        <f t="array" ref="AF557" xml:space="preserve"> IFERROR( INDEX(韻母資料表, $N557, AF$5), "" )</f>
        <v/>
      </c>
      <c r="AG557" s="380" t="str">
        <f t="shared" si="124"/>
        <v/>
      </c>
      <c r="AI557" s="380" t="str" cm="1">
        <f t="array" ref="AI557" xml:space="preserve"> IFERROR( IF( INDEX(聲母資料表, $M557, AI$5)=0, "", INDEX(聲母資料表, $M557, AI$5) ), "")</f>
        <v/>
      </c>
      <c r="AJ557" s="380" t="str" cm="1">
        <f t="array" ref="AJ557" xml:space="preserve"> IFERROR( INDEX(韻母資料表, $N557, AJ$5), "" )</f>
        <v/>
      </c>
      <c r="AK557" s="373" t="str" cm="1">
        <f t="array" ref="AK557" xml:space="preserve"> IFERROR( INDEX(閩拚聲調符號表, $T557, $E557), "" )</f>
        <v/>
      </c>
      <c r="AL557" s="380" t="str">
        <f t="shared" si="125"/>
        <v/>
      </c>
    </row>
    <row r="558" spans="1:38">
      <c r="A558" s="333">
        <f t="shared" si="112"/>
        <v>551</v>
      </c>
      <c r="B558" s="334"/>
      <c r="C558" s="335"/>
      <c r="D558" s="335"/>
      <c r="E558" s="336"/>
      <c r="F558" s="400" t="str" cm="1">
        <f t="array" aca="1" ref="F558" ca="1" xml:space="preserve"> IF($D558="", "", $B558 &amp; " (" &amp; INDIRECT(ADDRESS( ROW(), COLUMN() + F$5 )) &amp; ") " )</f>
        <v/>
      </c>
      <c r="G558" s="337" t="str">
        <f t="shared" si="117"/>
        <v/>
      </c>
      <c r="H558" s="394" t="str">
        <f t="shared" si="118"/>
        <v/>
      </c>
      <c r="I558" s="396" t="str">
        <f t="shared" si="119"/>
        <v/>
      </c>
      <c r="J558" s="381" t="str">
        <f t="shared" si="120"/>
        <v/>
      </c>
      <c r="K558" s="338" t="str">
        <f t="shared" si="121"/>
        <v/>
      </c>
      <c r="L558" s="349"/>
      <c r="M558" s="350" t="str">
        <f t="shared" si="113"/>
        <v/>
      </c>
      <c r="N558" s="350" t="str">
        <f t="shared" si="114"/>
        <v/>
      </c>
      <c r="O558" s="351" t="str" cm="1">
        <f t="array" ref="O558" xml:space="preserve"> IFERROR( INDEX(聲母資料表, $M558, O$5), "")</f>
        <v/>
      </c>
      <c r="P558" s="351" t="str" cm="1">
        <f t="array" ref="P558" xml:space="preserve"> IFERROR( INDEX(韻母資料表, $N558, P$5), "")</f>
        <v/>
      </c>
      <c r="Q558" s="352" t="str">
        <f t="shared" si="115"/>
        <v/>
      </c>
      <c r="R558" s="395" t="str">
        <f t="shared" si="122"/>
        <v/>
      </c>
      <c r="S558" s="351" t="str" cm="1">
        <f t="array" ref="S558" xml:space="preserve"> IFERROR( INDEX(調符字母, Q558, 1), "")</f>
        <v/>
      </c>
      <c r="T558" s="352" t="str">
        <f t="shared" si="116"/>
        <v/>
      </c>
      <c r="U558" s="373" t="str" cm="1">
        <f t="array" ref="U558" xml:space="preserve"> IFERROR( INDEX(聲調對照表, $T558, $E558), "" )</f>
        <v/>
      </c>
      <c r="W558" s="380" t="str" cm="1">
        <f t="array" ref="W558" xml:space="preserve"> IFERROR( IF( INDEX(聲母資料表, $M558, W$5)=0, "", INDEX(聲母資料表, $M558, W$5) ), "")</f>
        <v/>
      </c>
      <c r="X558" s="380" t="str" cm="1">
        <f t="array" ref="X558" xml:space="preserve"> IFERROR( INDEX(韻母資料表, $N558, X$5), "" )</f>
        <v/>
      </c>
      <c r="Y558" s="380" t="str" cm="1">
        <f t="array" ref="Y558" xml:space="preserve"> IFERROR( IF($E558="", "", INDEX(方音聲調符號表, 1, $E558) ), "" )</f>
        <v/>
      </c>
      <c r="AA558" s="380" t="str" cm="1">
        <f t="array" ref="AA558" xml:space="preserve"> IFERROR( IF( INDEX(聲母資料表, $M558, AA$5)=0, "", INDEX(聲母資料表, $M558, AA$5) ), "")</f>
        <v/>
      </c>
      <c r="AB558" s="380" t="str" cm="1">
        <f t="array" ref="AB558" xml:space="preserve"> IFERROR( INDEX(韻母資料表, $N558, AB$5), "" )</f>
        <v/>
      </c>
      <c r="AC558" s="380" t="str">
        <f t="shared" si="123"/>
        <v/>
      </c>
      <c r="AE558" s="380" t="str" cm="1">
        <f t="array" ref="AE558" xml:space="preserve"> IFERROR( IF( INDEX(聲母資料表, $M558, AE$5)=0, "", INDEX(聲母資料表, $M558, AE$5) ), "")</f>
        <v/>
      </c>
      <c r="AF558" s="380" t="str" cm="1">
        <f t="array" ref="AF558" xml:space="preserve"> IFERROR( INDEX(韻母資料表, $N558, AF$5), "" )</f>
        <v/>
      </c>
      <c r="AG558" s="380" t="str">
        <f t="shared" si="124"/>
        <v/>
      </c>
      <c r="AI558" s="380" t="str" cm="1">
        <f t="array" ref="AI558" xml:space="preserve"> IFERROR( IF( INDEX(聲母資料表, $M558, AI$5)=0, "", INDEX(聲母資料表, $M558, AI$5) ), "")</f>
        <v/>
      </c>
      <c r="AJ558" s="380" t="str" cm="1">
        <f t="array" ref="AJ558" xml:space="preserve"> IFERROR( INDEX(韻母資料表, $N558, AJ$5), "" )</f>
        <v/>
      </c>
      <c r="AK558" s="373" t="str" cm="1">
        <f t="array" ref="AK558" xml:space="preserve"> IFERROR( INDEX(閩拚聲調符號表, $T558, $E558), "" )</f>
        <v/>
      </c>
      <c r="AL558" s="380" t="str">
        <f t="shared" si="125"/>
        <v/>
      </c>
    </row>
    <row r="559" spans="1:38">
      <c r="A559" s="333">
        <f t="shared" si="112"/>
        <v>552</v>
      </c>
      <c r="B559" s="334"/>
      <c r="C559" s="335"/>
      <c r="D559" s="335"/>
      <c r="E559" s="336"/>
      <c r="F559" s="400" t="str" cm="1">
        <f t="array" aca="1" ref="F559" ca="1" xml:space="preserve"> IF($D559="", "", $B559 &amp; " (" &amp; INDIRECT(ADDRESS( ROW(), COLUMN() + F$5 )) &amp; ") " )</f>
        <v/>
      </c>
      <c r="G559" s="337" t="str">
        <f t="shared" si="117"/>
        <v/>
      </c>
      <c r="H559" s="394" t="str">
        <f t="shared" si="118"/>
        <v/>
      </c>
      <c r="I559" s="396" t="str">
        <f t="shared" si="119"/>
        <v/>
      </c>
      <c r="J559" s="381" t="str">
        <f t="shared" si="120"/>
        <v/>
      </c>
      <c r="K559" s="338" t="str">
        <f t="shared" si="121"/>
        <v/>
      </c>
      <c r="L559" s="349"/>
      <c r="M559" s="350" t="str">
        <f t="shared" si="113"/>
        <v/>
      </c>
      <c r="N559" s="350" t="str">
        <f t="shared" si="114"/>
        <v/>
      </c>
      <c r="O559" s="351" t="str" cm="1">
        <f t="array" ref="O559" xml:space="preserve"> IFERROR( INDEX(聲母資料表, $M559, O$5), "")</f>
        <v/>
      </c>
      <c r="P559" s="351" t="str" cm="1">
        <f t="array" ref="P559" xml:space="preserve"> IFERROR( INDEX(韻母資料表, $N559, P$5), "")</f>
        <v/>
      </c>
      <c r="Q559" s="352" t="str">
        <f t="shared" si="115"/>
        <v/>
      </c>
      <c r="R559" s="395" t="str">
        <f t="shared" si="122"/>
        <v/>
      </c>
      <c r="S559" s="351" t="str" cm="1">
        <f t="array" ref="S559" xml:space="preserve"> IFERROR( INDEX(調符字母, Q559, 1), "")</f>
        <v/>
      </c>
      <c r="T559" s="352" t="str">
        <f t="shared" si="116"/>
        <v/>
      </c>
      <c r="U559" s="373" t="str" cm="1">
        <f t="array" ref="U559" xml:space="preserve"> IFERROR( INDEX(聲調對照表, $T559, $E559), "" )</f>
        <v/>
      </c>
      <c r="W559" s="380" t="str" cm="1">
        <f t="array" ref="W559" xml:space="preserve"> IFERROR( IF( INDEX(聲母資料表, $M559, W$5)=0, "", INDEX(聲母資料表, $M559, W$5) ), "")</f>
        <v/>
      </c>
      <c r="X559" s="380" t="str" cm="1">
        <f t="array" ref="X559" xml:space="preserve"> IFERROR( INDEX(韻母資料表, $N559, X$5), "" )</f>
        <v/>
      </c>
      <c r="Y559" s="380" t="str" cm="1">
        <f t="array" ref="Y559" xml:space="preserve"> IFERROR( IF($E559="", "", INDEX(方音聲調符號表, 1, $E559) ), "" )</f>
        <v/>
      </c>
      <c r="AA559" s="380" t="str" cm="1">
        <f t="array" ref="AA559" xml:space="preserve"> IFERROR( IF( INDEX(聲母資料表, $M559, AA$5)=0, "", INDEX(聲母資料表, $M559, AA$5) ), "")</f>
        <v/>
      </c>
      <c r="AB559" s="380" t="str" cm="1">
        <f t="array" ref="AB559" xml:space="preserve"> IFERROR( INDEX(韻母資料表, $N559, AB$5), "" )</f>
        <v/>
      </c>
      <c r="AC559" s="380" t="str">
        <f t="shared" si="123"/>
        <v/>
      </c>
      <c r="AE559" s="380" t="str" cm="1">
        <f t="array" ref="AE559" xml:space="preserve"> IFERROR( IF( INDEX(聲母資料表, $M559, AE$5)=0, "", INDEX(聲母資料表, $M559, AE$5) ), "")</f>
        <v/>
      </c>
      <c r="AF559" s="380" t="str" cm="1">
        <f t="array" ref="AF559" xml:space="preserve"> IFERROR( INDEX(韻母資料表, $N559, AF$5), "" )</f>
        <v/>
      </c>
      <c r="AG559" s="380" t="str">
        <f t="shared" si="124"/>
        <v/>
      </c>
      <c r="AI559" s="380" t="str" cm="1">
        <f t="array" ref="AI559" xml:space="preserve"> IFERROR( IF( INDEX(聲母資料表, $M559, AI$5)=0, "", INDEX(聲母資料表, $M559, AI$5) ), "")</f>
        <v/>
      </c>
      <c r="AJ559" s="380" t="str" cm="1">
        <f t="array" ref="AJ559" xml:space="preserve"> IFERROR( INDEX(韻母資料表, $N559, AJ$5), "" )</f>
        <v/>
      </c>
      <c r="AK559" s="373" t="str" cm="1">
        <f t="array" ref="AK559" xml:space="preserve"> IFERROR( INDEX(閩拚聲調符號表, $T559, $E559), "" )</f>
        <v/>
      </c>
      <c r="AL559" s="380" t="str">
        <f t="shared" si="125"/>
        <v/>
      </c>
    </row>
    <row r="560" spans="1:38">
      <c r="A560" s="333">
        <f t="shared" si="112"/>
        <v>553</v>
      </c>
      <c r="B560" s="334"/>
      <c r="C560" s="335"/>
      <c r="D560" s="335"/>
      <c r="E560" s="336"/>
      <c r="F560" s="400" t="str" cm="1">
        <f t="array" aca="1" ref="F560" ca="1" xml:space="preserve"> IF($D560="", "", $B560 &amp; " (" &amp; INDIRECT(ADDRESS( ROW(), COLUMN() + F$5 )) &amp; ") " )</f>
        <v/>
      </c>
      <c r="G560" s="337" t="str">
        <f t="shared" si="117"/>
        <v/>
      </c>
      <c r="H560" s="394" t="str">
        <f t="shared" si="118"/>
        <v/>
      </c>
      <c r="I560" s="396" t="str">
        <f t="shared" si="119"/>
        <v/>
      </c>
      <c r="J560" s="381" t="str">
        <f t="shared" si="120"/>
        <v/>
      </c>
      <c r="K560" s="338" t="str">
        <f t="shared" si="121"/>
        <v/>
      </c>
      <c r="L560" s="349"/>
      <c r="M560" s="350" t="str">
        <f t="shared" si="113"/>
        <v/>
      </c>
      <c r="N560" s="350" t="str">
        <f t="shared" si="114"/>
        <v/>
      </c>
      <c r="O560" s="351" t="str" cm="1">
        <f t="array" ref="O560" xml:space="preserve"> IFERROR( INDEX(聲母資料表, $M560, O$5), "")</f>
        <v/>
      </c>
      <c r="P560" s="351" t="str" cm="1">
        <f t="array" ref="P560" xml:space="preserve"> IFERROR( INDEX(韻母資料表, $N560, P$5), "")</f>
        <v/>
      </c>
      <c r="Q560" s="352" t="str">
        <f t="shared" si="115"/>
        <v/>
      </c>
      <c r="R560" s="395" t="str">
        <f t="shared" si="122"/>
        <v/>
      </c>
      <c r="S560" s="351" t="str" cm="1">
        <f t="array" ref="S560" xml:space="preserve"> IFERROR( INDEX(調符字母, Q560, 1), "")</f>
        <v/>
      </c>
      <c r="T560" s="352" t="str">
        <f t="shared" si="116"/>
        <v/>
      </c>
      <c r="U560" s="373" t="str" cm="1">
        <f t="array" ref="U560" xml:space="preserve"> IFERROR( INDEX(聲調對照表, $T560, $E560), "" )</f>
        <v/>
      </c>
      <c r="W560" s="380" t="str" cm="1">
        <f t="array" ref="W560" xml:space="preserve"> IFERROR( IF( INDEX(聲母資料表, $M560, W$5)=0, "", INDEX(聲母資料表, $M560, W$5) ), "")</f>
        <v/>
      </c>
      <c r="X560" s="380" t="str" cm="1">
        <f t="array" ref="X560" xml:space="preserve"> IFERROR( INDEX(韻母資料表, $N560, X$5), "" )</f>
        <v/>
      </c>
      <c r="Y560" s="380" t="str" cm="1">
        <f t="array" ref="Y560" xml:space="preserve"> IFERROR( IF($E560="", "", INDEX(方音聲調符號表, 1, $E560) ), "" )</f>
        <v/>
      </c>
      <c r="AA560" s="380" t="str" cm="1">
        <f t="array" ref="AA560" xml:space="preserve"> IFERROR( IF( INDEX(聲母資料表, $M560, AA$5)=0, "", INDEX(聲母資料表, $M560, AA$5) ), "")</f>
        <v/>
      </c>
      <c r="AB560" s="380" t="str" cm="1">
        <f t="array" ref="AB560" xml:space="preserve"> IFERROR( INDEX(韻母資料表, $N560, AB$5), "" )</f>
        <v/>
      </c>
      <c r="AC560" s="380" t="str">
        <f t="shared" si="123"/>
        <v/>
      </c>
      <c r="AE560" s="380" t="str" cm="1">
        <f t="array" ref="AE560" xml:space="preserve"> IFERROR( IF( INDEX(聲母資料表, $M560, AE$5)=0, "", INDEX(聲母資料表, $M560, AE$5) ), "")</f>
        <v/>
      </c>
      <c r="AF560" s="380" t="str" cm="1">
        <f t="array" ref="AF560" xml:space="preserve"> IFERROR( INDEX(韻母資料表, $N560, AF$5), "" )</f>
        <v/>
      </c>
      <c r="AG560" s="380" t="str">
        <f t="shared" si="124"/>
        <v/>
      </c>
      <c r="AI560" s="380" t="str" cm="1">
        <f t="array" ref="AI560" xml:space="preserve"> IFERROR( IF( INDEX(聲母資料表, $M560, AI$5)=0, "", INDEX(聲母資料表, $M560, AI$5) ), "")</f>
        <v/>
      </c>
      <c r="AJ560" s="380" t="str" cm="1">
        <f t="array" ref="AJ560" xml:space="preserve"> IFERROR( INDEX(韻母資料表, $N560, AJ$5), "" )</f>
        <v/>
      </c>
      <c r="AK560" s="373" t="str" cm="1">
        <f t="array" ref="AK560" xml:space="preserve"> IFERROR( INDEX(閩拚聲調符號表, $T560, $E560), "" )</f>
        <v/>
      </c>
      <c r="AL560" s="380" t="str">
        <f t="shared" si="125"/>
        <v/>
      </c>
    </row>
    <row r="561" spans="1:38">
      <c r="A561" s="333">
        <f t="shared" si="112"/>
        <v>554</v>
      </c>
      <c r="B561" s="334"/>
      <c r="C561" s="335"/>
      <c r="D561" s="335"/>
      <c r="E561" s="336"/>
      <c r="F561" s="400" t="str" cm="1">
        <f t="array" aca="1" ref="F561" ca="1" xml:space="preserve"> IF($D561="", "", $B561 &amp; " (" &amp; INDIRECT(ADDRESS( ROW(), COLUMN() + F$5 )) &amp; ") " )</f>
        <v/>
      </c>
      <c r="G561" s="337" t="str">
        <f t="shared" si="117"/>
        <v/>
      </c>
      <c r="H561" s="394" t="str">
        <f t="shared" si="118"/>
        <v/>
      </c>
      <c r="I561" s="396" t="str">
        <f t="shared" si="119"/>
        <v/>
      </c>
      <c r="J561" s="381" t="str">
        <f t="shared" si="120"/>
        <v/>
      </c>
      <c r="K561" s="338" t="str">
        <f t="shared" si="121"/>
        <v/>
      </c>
      <c r="L561" s="349"/>
      <c r="M561" s="350" t="str">
        <f t="shared" si="113"/>
        <v/>
      </c>
      <c r="N561" s="350" t="str">
        <f t="shared" si="114"/>
        <v/>
      </c>
      <c r="O561" s="351" t="str" cm="1">
        <f t="array" ref="O561" xml:space="preserve"> IFERROR( INDEX(聲母資料表, $M561, O$5), "")</f>
        <v/>
      </c>
      <c r="P561" s="351" t="str" cm="1">
        <f t="array" ref="P561" xml:space="preserve"> IFERROR( INDEX(韻母資料表, $N561, P$5), "")</f>
        <v/>
      </c>
      <c r="Q561" s="352" t="str">
        <f t="shared" si="115"/>
        <v/>
      </c>
      <c r="R561" s="395" t="str">
        <f t="shared" si="122"/>
        <v/>
      </c>
      <c r="S561" s="351" t="str" cm="1">
        <f t="array" ref="S561" xml:space="preserve"> IFERROR( INDEX(調符字母, Q561, 1), "")</f>
        <v/>
      </c>
      <c r="T561" s="352" t="str">
        <f t="shared" si="116"/>
        <v/>
      </c>
      <c r="U561" s="373" t="str" cm="1">
        <f t="array" ref="U561" xml:space="preserve"> IFERROR( INDEX(聲調對照表, $T561, $E561), "" )</f>
        <v/>
      </c>
      <c r="W561" s="380" t="str" cm="1">
        <f t="array" ref="W561" xml:space="preserve"> IFERROR( IF( INDEX(聲母資料表, $M561, W$5)=0, "", INDEX(聲母資料表, $M561, W$5) ), "")</f>
        <v/>
      </c>
      <c r="X561" s="380" t="str" cm="1">
        <f t="array" ref="X561" xml:space="preserve"> IFERROR( INDEX(韻母資料表, $N561, X$5), "" )</f>
        <v/>
      </c>
      <c r="Y561" s="380" t="str" cm="1">
        <f t="array" ref="Y561" xml:space="preserve"> IFERROR( IF($E561="", "", INDEX(方音聲調符號表, 1, $E561) ), "" )</f>
        <v/>
      </c>
      <c r="AA561" s="380" t="str" cm="1">
        <f t="array" ref="AA561" xml:space="preserve"> IFERROR( IF( INDEX(聲母資料表, $M561, AA$5)=0, "", INDEX(聲母資料表, $M561, AA$5) ), "")</f>
        <v/>
      </c>
      <c r="AB561" s="380" t="str" cm="1">
        <f t="array" ref="AB561" xml:space="preserve"> IFERROR( INDEX(韻母資料表, $N561, AB$5), "" )</f>
        <v/>
      </c>
      <c r="AC561" s="380" t="str">
        <f t="shared" si="123"/>
        <v/>
      </c>
      <c r="AE561" s="380" t="str" cm="1">
        <f t="array" ref="AE561" xml:space="preserve"> IFERROR( IF( INDEX(聲母資料表, $M561, AE$5)=0, "", INDEX(聲母資料表, $M561, AE$5) ), "")</f>
        <v/>
      </c>
      <c r="AF561" s="380" t="str" cm="1">
        <f t="array" ref="AF561" xml:space="preserve"> IFERROR( INDEX(韻母資料表, $N561, AF$5), "" )</f>
        <v/>
      </c>
      <c r="AG561" s="380" t="str">
        <f t="shared" si="124"/>
        <v/>
      </c>
      <c r="AI561" s="380" t="str" cm="1">
        <f t="array" ref="AI561" xml:space="preserve"> IFERROR( IF( INDEX(聲母資料表, $M561, AI$5)=0, "", INDEX(聲母資料表, $M561, AI$5) ), "")</f>
        <v/>
      </c>
      <c r="AJ561" s="380" t="str" cm="1">
        <f t="array" ref="AJ561" xml:space="preserve"> IFERROR( INDEX(韻母資料表, $N561, AJ$5), "" )</f>
        <v/>
      </c>
      <c r="AK561" s="373" t="str" cm="1">
        <f t="array" ref="AK561" xml:space="preserve"> IFERROR( INDEX(閩拚聲調符號表, $T561, $E561), "" )</f>
        <v/>
      </c>
      <c r="AL561" s="380" t="str">
        <f t="shared" si="125"/>
        <v/>
      </c>
    </row>
    <row r="562" spans="1:38">
      <c r="A562" s="333">
        <f t="shared" si="112"/>
        <v>555</v>
      </c>
      <c r="B562" s="334"/>
      <c r="C562" s="335"/>
      <c r="D562" s="335"/>
      <c r="E562" s="336"/>
      <c r="F562" s="400" t="str" cm="1">
        <f t="array" aca="1" ref="F562" ca="1" xml:space="preserve"> IF($D562="", "", $B562 &amp; " (" &amp; INDIRECT(ADDRESS( ROW(), COLUMN() + F$5 )) &amp; ") " )</f>
        <v/>
      </c>
      <c r="G562" s="337" t="str">
        <f t="shared" si="117"/>
        <v/>
      </c>
      <c r="H562" s="394" t="str">
        <f t="shared" si="118"/>
        <v/>
      </c>
      <c r="I562" s="396" t="str">
        <f t="shared" si="119"/>
        <v/>
      </c>
      <c r="J562" s="381" t="str">
        <f t="shared" si="120"/>
        <v/>
      </c>
      <c r="K562" s="338" t="str">
        <f t="shared" si="121"/>
        <v/>
      </c>
      <c r="L562" s="349"/>
      <c r="M562" s="350" t="str">
        <f t="shared" si="113"/>
        <v/>
      </c>
      <c r="N562" s="350" t="str">
        <f t="shared" si="114"/>
        <v/>
      </c>
      <c r="O562" s="351" t="str" cm="1">
        <f t="array" ref="O562" xml:space="preserve"> IFERROR( INDEX(聲母資料表, $M562, O$5), "")</f>
        <v/>
      </c>
      <c r="P562" s="351" t="str" cm="1">
        <f t="array" ref="P562" xml:space="preserve"> IFERROR( INDEX(韻母資料表, $N562, P$5), "")</f>
        <v/>
      </c>
      <c r="Q562" s="352" t="str">
        <f t="shared" si="115"/>
        <v/>
      </c>
      <c r="R562" s="395" t="str">
        <f t="shared" si="122"/>
        <v/>
      </c>
      <c r="S562" s="351" t="str" cm="1">
        <f t="array" ref="S562" xml:space="preserve"> IFERROR( INDEX(調符字母, Q562, 1), "")</f>
        <v/>
      </c>
      <c r="T562" s="352" t="str">
        <f t="shared" si="116"/>
        <v/>
      </c>
      <c r="U562" s="373" t="str" cm="1">
        <f t="array" ref="U562" xml:space="preserve"> IFERROR( INDEX(聲調對照表, $T562, $E562), "" )</f>
        <v/>
      </c>
      <c r="W562" s="380" t="str" cm="1">
        <f t="array" ref="W562" xml:space="preserve"> IFERROR( IF( INDEX(聲母資料表, $M562, W$5)=0, "", INDEX(聲母資料表, $M562, W$5) ), "")</f>
        <v/>
      </c>
      <c r="X562" s="380" t="str" cm="1">
        <f t="array" ref="X562" xml:space="preserve"> IFERROR( INDEX(韻母資料表, $N562, X$5), "" )</f>
        <v/>
      </c>
      <c r="Y562" s="380" t="str" cm="1">
        <f t="array" ref="Y562" xml:space="preserve"> IFERROR( IF($E562="", "", INDEX(方音聲調符號表, 1, $E562) ), "" )</f>
        <v/>
      </c>
      <c r="AA562" s="380" t="str" cm="1">
        <f t="array" ref="AA562" xml:space="preserve"> IFERROR( IF( INDEX(聲母資料表, $M562, AA$5)=0, "", INDEX(聲母資料表, $M562, AA$5) ), "")</f>
        <v/>
      </c>
      <c r="AB562" s="380" t="str" cm="1">
        <f t="array" ref="AB562" xml:space="preserve"> IFERROR( INDEX(韻母資料表, $N562, AB$5), "" )</f>
        <v/>
      </c>
      <c r="AC562" s="380" t="str">
        <f t="shared" si="123"/>
        <v/>
      </c>
      <c r="AE562" s="380" t="str" cm="1">
        <f t="array" ref="AE562" xml:space="preserve"> IFERROR( IF( INDEX(聲母資料表, $M562, AE$5)=0, "", INDEX(聲母資料表, $M562, AE$5) ), "")</f>
        <v/>
      </c>
      <c r="AF562" s="380" t="str" cm="1">
        <f t="array" ref="AF562" xml:space="preserve"> IFERROR( INDEX(韻母資料表, $N562, AF$5), "" )</f>
        <v/>
      </c>
      <c r="AG562" s="380" t="str">
        <f t="shared" si="124"/>
        <v/>
      </c>
      <c r="AI562" s="380" t="str" cm="1">
        <f t="array" ref="AI562" xml:space="preserve"> IFERROR( IF( INDEX(聲母資料表, $M562, AI$5)=0, "", INDEX(聲母資料表, $M562, AI$5) ), "")</f>
        <v/>
      </c>
      <c r="AJ562" s="380" t="str" cm="1">
        <f t="array" ref="AJ562" xml:space="preserve"> IFERROR( INDEX(韻母資料表, $N562, AJ$5), "" )</f>
        <v/>
      </c>
      <c r="AK562" s="373" t="str" cm="1">
        <f t="array" ref="AK562" xml:space="preserve"> IFERROR( INDEX(閩拚聲調符號表, $T562, $E562), "" )</f>
        <v/>
      </c>
      <c r="AL562" s="380" t="str">
        <f t="shared" si="125"/>
        <v/>
      </c>
    </row>
    <row r="563" spans="1:38">
      <c r="A563" s="333">
        <f t="shared" si="112"/>
        <v>556</v>
      </c>
      <c r="B563" s="334"/>
      <c r="C563" s="335"/>
      <c r="D563" s="335"/>
      <c r="E563" s="336"/>
      <c r="F563" s="400" t="str" cm="1">
        <f t="array" aca="1" ref="F563" ca="1" xml:space="preserve"> IF($D563="", "", $B563 &amp; " (" &amp; INDIRECT(ADDRESS( ROW(), COLUMN() + F$5 )) &amp; ") " )</f>
        <v/>
      </c>
      <c r="G563" s="337" t="str">
        <f t="shared" si="117"/>
        <v/>
      </c>
      <c r="H563" s="394" t="str">
        <f t="shared" si="118"/>
        <v/>
      </c>
      <c r="I563" s="396" t="str">
        <f t="shared" si="119"/>
        <v/>
      </c>
      <c r="J563" s="381" t="str">
        <f t="shared" si="120"/>
        <v/>
      </c>
      <c r="K563" s="338" t="str">
        <f t="shared" si="121"/>
        <v/>
      </c>
      <c r="L563" s="349"/>
      <c r="M563" s="350" t="str">
        <f t="shared" si="113"/>
        <v/>
      </c>
      <c r="N563" s="350" t="str">
        <f t="shared" si="114"/>
        <v/>
      </c>
      <c r="O563" s="351" t="str" cm="1">
        <f t="array" ref="O563" xml:space="preserve"> IFERROR( INDEX(聲母資料表, $M563, O$5), "")</f>
        <v/>
      </c>
      <c r="P563" s="351" t="str" cm="1">
        <f t="array" ref="P563" xml:space="preserve"> IFERROR( INDEX(韻母資料表, $N563, P$5), "")</f>
        <v/>
      </c>
      <c r="Q563" s="352" t="str">
        <f t="shared" si="115"/>
        <v/>
      </c>
      <c r="R563" s="395" t="str">
        <f t="shared" si="122"/>
        <v/>
      </c>
      <c r="S563" s="351" t="str" cm="1">
        <f t="array" ref="S563" xml:space="preserve"> IFERROR( INDEX(調符字母, Q563, 1), "")</f>
        <v/>
      </c>
      <c r="T563" s="352" t="str">
        <f t="shared" si="116"/>
        <v/>
      </c>
      <c r="U563" s="373" t="str" cm="1">
        <f t="array" ref="U563" xml:space="preserve"> IFERROR( INDEX(聲調對照表, $T563, $E563), "" )</f>
        <v/>
      </c>
      <c r="W563" s="380" t="str" cm="1">
        <f t="array" ref="W563" xml:space="preserve"> IFERROR( IF( INDEX(聲母資料表, $M563, W$5)=0, "", INDEX(聲母資料表, $M563, W$5) ), "")</f>
        <v/>
      </c>
      <c r="X563" s="380" t="str" cm="1">
        <f t="array" ref="X563" xml:space="preserve"> IFERROR( INDEX(韻母資料表, $N563, X$5), "" )</f>
        <v/>
      </c>
      <c r="Y563" s="380" t="str" cm="1">
        <f t="array" ref="Y563" xml:space="preserve"> IFERROR( IF($E563="", "", INDEX(方音聲調符號表, 1, $E563) ), "" )</f>
        <v/>
      </c>
      <c r="AA563" s="380" t="str" cm="1">
        <f t="array" ref="AA563" xml:space="preserve"> IFERROR( IF( INDEX(聲母資料表, $M563, AA$5)=0, "", INDEX(聲母資料表, $M563, AA$5) ), "")</f>
        <v/>
      </c>
      <c r="AB563" s="380" t="str" cm="1">
        <f t="array" ref="AB563" xml:space="preserve"> IFERROR( INDEX(韻母資料表, $N563, AB$5), "" )</f>
        <v/>
      </c>
      <c r="AC563" s="380" t="str">
        <f t="shared" si="123"/>
        <v/>
      </c>
      <c r="AE563" s="380" t="str" cm="1">
        <f t="array" ref="AE563" xml:space="preserve"> IFERROR( IF( INDEX(聲母資料表, $M563, AE$5)=0, "", INDEX(聲母資料表, $M563, AE$5) ), "")</f>
        <v/>
      </c>
      <c r="AF563" s="380" t="str" cm="1">
        <f t="array" ref="AF563" xml:space="preserve"> IFERROR( INDEX(韻母資料表, $N563, AF$5), "" )</f>
        <v/>
      </c>
      <c r="AG563" s="380" t="str">
        <f t="shared" si="124"/>
        <v/>
      </c>
      <c r="AI563" s="380" t="str" cm="1">
        <f t="array" ref="AI563" xml:space="preserve"> IFERROR( IF( INDEX(聲母資料表, $M563, AI$5)=0, "", INDEX(聲母資料表, $M563, AI$5) ), "")</f>
        <v/>
      </c>
      <c r="AJ563" s="380" t="str" cm="1">
        <f t="array" ref="AJ563" xml:space="preserve"> IFERROR( INDEX(韻母資料表, $N563, AJ$5), "" )</f>
        <v/>
      </c>
      <c r="AK563" s="373" t="str" cm="1">
        <f t="array" ref="AK563" xml:space="preserve"> IFERROR( INDEX(閩拚聲調符號表, $T563, $E563), "" )</f>
        <v/>
      </c>
      <c r="AL563" s="380" t="str">
        <f t="shared" si="125"/>
        <v/>
      </c>
    </row>
    <row r="564" spans="1:38">
      <c r="A564" s="333">
        <f t="shared" si="112"/>
        <v>557</v>
      </c>
      <c r="B564" s="334"/>
      <c r="C564" s="335"/>
      <c r="D564" s="335"/>
      <c r="E564" s="336"/>
      <c r="F564" s="400" t="str" cm="1">
        <f t="array" aca="1" ref="F564" ca="1" xml:space="preserve"> IF($D564="", "", $B564 &amp; " (" &amp; INDIRECT(ADDRESS( ROW(), COLUMN() + F$5 )) &amp; ") " )</f>
        <v/>
      </c>
      <c r="G564" s="337" t="str">
        <f t="shared" si="117"/>
        <v/>
      </c>
      <c r="H564" s="394" t="str">
        <f t="shared" si="118"/>
        <v/>
      </c>
      <c r="I564" s="396" t="str">
        <f t="shared" si="119"/>
        <v/>
      </c>
      <c r="J564" s="381" t="str">
        <f t="shared" si="120"/>
        <v/>
      </c>
      <c r="K564" s="338" t="str">
        <f t="shared" si="121"/>
        <v/>
      </c>
      <c r="L564" s="349"/>
      <c r="M564" s="350" t="str">
        <f t="shared" si="113"/>
        <v/>
      </c>
      <c r="N564" s="350" t="str">
        <f t="shared" si="114"/>
        <v/>
      </c>
      <c r="O564" s="351" t="str" cm="1">
        <f t="array" ref="O564" xml:space="preserve"> IFERROR( INDEX(聲母資料表, $M564, O$5), "")</f>
        <v/>
      </c>
      <c r="P564" s="351" t="str" cm="1">
        <f t="array" ref="P564" xml:space="preserve"> IFERROR( INDEX(韻母資料表, $N564, P$5), "")</f>
        <v/>
      </c>
      <c r="Q564" s="352" t="str">
        <f t="shared" si="115"/>
        <v/>
      </c>
      <c r="R564" s="395" t="str">
        <f t="shared" si="122"/>
        <v/>
      </c>
      <c r="S564" s="351" t="str" cm="1">
        <f t="array" ref="S564" xml:space="preserve"> IFERROR( INDEX(調符字母, Q564, 1), "")</f>
        <v/>
      </c>
      <c r="T564" s="352" t="str">
        <f t="shared" si="116"/>
        <v/>
      </c>
      <c r="U564" s="373" t="str" cm="1">
        <f t="array" ref="U564" xml:space="preserve"> IFERROR( INDEX(聲調對照表, $T564, $E564), "" )</f>
        <v/>
      </c>
      <c r="W564" s="380" t="str" cm="1">
        <f t="array" ref="W564" xml:space="preserve"> IFERROR( IF( INDEX(聲母資料表, $M564, W$5)=0, "", INDEX(聲母資料表, $M564, W$5) ), "")</f>
        <v/>
      </c>
      <c r="X564" s="380" t="str" cm="1">
        <f t="array" ref="X564" xml:space="preserve"> IFERROR( INDEX(韻母資料表, $N564, X$5), "" )</f>
        <v/>
      </c>
      <c r="Y564" s="380" t="str" cm="1">
        <f t="array" ref="Y564" xml:space="preserve"> IFERROR( IF($E564="", "", INDEX(方音聲調符號表, 1, $E564) ), "" )</f>
        <v/>
      </c>
      <c r="AA564" s="380" t="str" cm="1">
        <f t="array" ref="AA564" xml:space="preserve"> IFERROR( IF( INDEX(聲母資料表, $M564, AA$5)=0, "", INDEX(聲母資料表, $M564, AA$5) ), "")</f>
        <v/>
      </c>
      <c r="AB564" s="380" t="str" cm="1">
        <f t="array" ref="AB564" xml:space="preserve"> IFERROR( INDEX(韻母資料表, $N564, AB$5), "" )</f>
        <v/>
      </c>
      <c r="AC564" s="380" t="str">
        <f t="shared" si="123"/>
        <v/>
      </c>
      <c r="AE564" s="380" t="str" cm="1">
        <f t="array" ref="AE564" xml:space="preserve"> IFERROR( IF( INDEX(聲母資料表, $M564, AE$5)=0, "", INDEX(聲母資料表, $M564, AE$5) ), "")</f>
        <v/>
      </c>
      <c r="AF564" s="380" t="str" cm="1">
        <f t="array" ref="AF564" xml:space="preserve"> IFERROR( INDEX(韻母資料表, $N564, AF$5), "" )</f>
        <v/>
      </c>
      <c r="AG564" s="380" t="str">
        <f t="shared" si="124"/>
        <v/>
      </c>
      <c r="AI564" s="380" t="str" cm="1">
        <f t="array" ref="AI564" xml:space="preserve"> IFERROR( IF( INDEX(聲母資料表, $M564, AI$5)=0, "", INDEX(聲母資料表, $M564, AI$5) ), "")</f>
        <v/>
      </c>
      <c r="AJ564" s="380" t="str" cm="1">
        <f t="array" ref="AJ564" xml:space="preserve"> IFERROR( INDEX(韻母資料表, $N564, AJ$5), "" )</f>
        <v/>
      </c>
      <c r="AK564" s="373" t="str" cm="1">
        <f t="array" ref="AK564" xml:space="preserve"> IFERROR( INDEX(閩拚聲調符號表, $T564, $E564), "" )</f>
        <v/>
      </c>
      <c r="AL564" s="380" t="str">
        <f t="shared" si="125"/>
        <v/>
      </c>
    </row>
    <row r="565" spans="1:38">
      <c r="A565" s="333">
        <f t="shared" si="112"/>
        <v>558</v>
      </c>
      <c r="B565" s="334"/>
      <c r="C565" s="335"/>
      <c r="D565" s="335"/>
      <c r="E565" s="336"/>
      <c r="F565" s="400" t="str" cm="1">
        <f t="array" aca="1" ref="F565" ca="1" xml:space="preserve"> IF($D565="", "", $B565 &amp; " (" &amp; INDIRECT(ADDRESS( ROW(), COLUMN() + F$5 )) &amp; ") " )</f>
        <v/>
      </c>
      <c r="G565" s="337" t="str">
        <f t="shared" si="117"/>
        <v/>
      </c>
      <c r="H565" s="394" t="str">
        <f t="shared" si="118"/>
        <v/>
      </c>
      <c r="I565" s="396" t="str">
        <f t="shared" si="119"/>
        <v/>
      </c>
      <c r="J565" s="381" t="str">
        <f t="shared" si="120"/>
        <v/>
      </c>
      <c r="K565" s="338" t="str">
        <f t="shared" si="121"/>
        <v/>
      </c>
      <c r="L565" s="349"/>
      <c r="M565" s="350" t="str">
        <f t="shared" si="113"/>
        <v/>
      </c>
      <c r="N565" s="350" t="str">
        <f t="shared" si="114"/>
        <v/>
      </c>
      <c r="O565" s="351" t="str" cm="1">
        <f t="array" ref="O565" xml:space="preserve"> IFERROR( INDEX(聲母資料表, $M565, O$5), "")</f>
        <v/>
      </c>
      <c r="P565" s="351" t="str" cm="1">
        <f t="array" ref="P565" xml:space="preserve"> IFERROR( INDEX(韻母資料表, $N565, P$5), "")</f>
        <v/>
      </c>
      <c r="Q565" s="352" t="str">
        <f t="shared" si="115"/>
        <v/>
      </c>
      <c r="R565" s="395" t="str">
        <f t="shared" si="122"/>
        <v/>
      </c>
      <c r="S565" s="351" t="str" cm="1">
        <f t="array" ref="S565" xml:space="preserve"> IFERROR( INDEX(調符字母, Q565, 1), "")</f>
        <v/>
      </c>
      <c r="T565" s="352" t="str">
        <f t="shared" si="116"/>
        <v/>
      </c>
      <c r="U565" s="373" t="str" cm="1">
        <f t="array" ref="U565" xml:space="preserve"> IFERROR( INDEX(聲調對照表, $T565, $E565), "" )</f>
        <v/>
      </c>
      <c r="W565" s="380" t="str" cm="1">
        <f t="array" ref="W565" xml:space="preserve"> IFERROR( IF( INDEX(聲母資料表, $M565, W$5)=0, "", INDEX(聲母資料表, $M565, W$5) ), "")</f>
        <v/>
      </c>
      <c r="X565" s="380" t="str" cm="1">
        <f t="array" ref="X565" xml:space="preserve"> IFERROR( INDEX(韻母資料表, $N565, X$5), "" )</f>
        <v/>
      </c>
      <c r="Y565" s="380" t="str" cm="1">
        <f t="array" ref="Y565" xml:space="preserve"> IFERROR( IF($E565="", "", INDEX(方音聲調符號表, 1, $E565) ), "" )</f>
        <v/>
      </c>
      <c r="AA565" s="380" t="str" cm="1">
        <f t="array" ref="AA565" xml:space="preserve"> IFERROR( IF( INDEX(聲母資料表, $M565, AA$5)=0, "", INDEX(聲母資料表, $M565, AA$5) ), "")</f>
        <v/>
      </c>
      <c r="AB565" s="380" t="str" cm="1">
        <f t="array" ref="AB565" xml:space="preserve"> IFERROR( INDEX(韻母資料表, $N565, AB$5), "" )</f>
        <v/>
      </c>
      <c r="AC565" s="380" t="str">
        <f t="shared" si="123"/>
        <v/>
      </c>
      <c r="AE565" s="380" t="str" cm="1">
        <f t="array" ref="AE565" xml:space="preserve"> IFERROR( IF( INDEX(聲母資料表, $M565, AE$5)=0, "", INDEX(聲母資料表, $M565, AE$5) ), "")</f>
        <v/>
      </c>
      <c r="AF565" s="380" t="str" cm="1">
        <f t="array" ref="AF565" xml:space="preserve"> IFERROR( INDEX(韻母資料表, $N565, AF$5), "" )</f>
        <v/>
      </c>
      <c r="AG565" s="380" t="str">
        <f t="shared" si="124"/>
        <v/>
      </c>
      <c r="AI565" s="380" t="str" cm="1">
        <f t="array" ref="AI565" xml:space="preserve"> IFERROR( IF( INDEX(聲母資料表, $M565, AI$5)=0, "", INDEX(聲母資料表, $M565, AI$5) ), "")</f>
        <v/>
      </c>
      <c r="AJ565" s="380" t="str" cm="1">
        <f t="array" ref="AJ565" xml:space="preserve"> IFERROR( INDEX(韻母資料表, $N565, AJ$5), "" )</f>
        <v/>
      </c>
      <c r="AK565" s="373" t="str" cm="1">
        <f t="array" ref="AK565" xml:space="preserve"> IFERROR( INDEX(閩拚聲調符號表, $T565, $E565), "" )</f>
        <v/>
      </c>
      <c r="AL565" s="380" t="str">
        <f t="shared" si="125"/>
        <v/>
      </c>
    </row>
    <row r="566" spans="1:38">
      <c r="A566" s="333">
        <f t="shared" si="112"/>
        <v>559</v>
      </c>
      <c r="B566" s="334"/>
      <c r="C566" s="335"/>
      <c r="D566" s="335"/>
      <c r="E566" s="336"/>
      <c r="F566" s="400" t="str" cm="1">
        <f t="array" aca="1" ref="F566" ca="1" xml:space="preserve"> IF($D566="", "", $B566 &amp; " (" &amp; INDIRECT(ADDRESS( ROW(), COLUMN() + F$5 )) &amp; ") " )</f>
        <v/>
      </c>
      <c r="G566" s="337" t="str">
        <f t="shared" si="117"/>
        <v/>
      </c>
      <c r="H566" s="394" t="str">
        <f t="shared" si="118"/>
        <v/>
      </c>
      <c r="I566" s="396" t="str">
        <f t="shared" si="119"/>
        <v/>
      </c>
      <c r="J566" s="381" t="str">
        <f t="shared" si="120"/>
        <v/>
      </c>
      <c r="K566" s="338" t="str">
        <f t="shared" si="121"/>
        <v/>
      </c>
      <c r="L566" s="349"/>
      <c r="M566" s="350" t="str">
        <f t="shared" si="113"/>
        <v/>
      </c>
      <c r="N566" s="350" t="str">
        <f t="shared" si="114"/>
        <v/>
      </c>
      <c r="O566" s="351" t="str" cm="1">
        <f t="array" ref="O566" xml:space="preserve"> IFERROR( INDEX(聲母資料表, $M566, O$5), "")</f>
        <v/>
      </c>
      <c r="P566" s="351" t="str" cm="1">
        <f t="array" ref="P566" xml:space="preserve"> IFERROR( INDEX(韻母資料表, $N566, P$5), "")</f>
        <v/>
      </c>
      <c r="Q566" s="352" t="str">
        <f t="shared" si="115"/>
        <v/>
      </c>
      <c r="R566" s="395" t="str">
        <f t="shared" si="122"/>
        <v/>
      </c>
      <c r="S566" s="351" t="str" cm="1">
        <f t="array" ref="S566" xml:space="preserve"> IFERROR( INDEX(調符字母, Q566, 1), "")</f>
        <v/>
      </c>
      <c r="T566" s="352" t="str">
        <f t="shared" si="116"/>
        <v/>
      </c>
      <c r="U566" s="373" t="str" cm="1">
        <f t="array" ref="U566" xml:space="preserve"> IFERROR( INDEX(聲調對照表, $T566, $E566), "" )</f>
        <v/>
      </c>
      <c r="W566" s="380" t="str" cm="1">
        <f t="array" ref="W566" xml:space="preserve"> IFERROR( IF( INDEX(聲母資料表, $M566, W$5)=0, "", INDEX(聲母資料表, $M566, W$5) ), "")</f>
        <v/>
      </c>
      <c r="X566" s="380" t="str" cm="1">
        <f t="array" ref="X566" xml:space="preserve"> IFERROR( INDEX(韻母資料表, $N566, X$5), "" )</f>
        <v/>
      </c>
      <c r="Y566" s="380" t="str" cm="1">
        <f t="array" ref="Y566" xml:space="preserve"> IFERROR( IF($E566="", "", INDEX(方音聲調符號表, 1, $E566) ), "" )</f>
        <v/>
      </c>
      <c r="AA566" s="380" t="str" cm="1">
        <f t="array" ref="AA566" xml:space="preserve"> IFERROR( IF( INDEX(聲母資料表, $M566, AA$5)=0, "", INDEX(聲母資料表, $M566, AA$5) ), "")</f>
        <v/>
      </c>
      <c r="AB566" s="380" t="str" cm="1">
        <f t="array" ref="AB566" xml:space="preserve"> IFERROR( INDEX(韻母資料表, $N566, AB$5), "" )</f>
        <v/>
      </c>
      <c r="AC566" s="380" t="str">
        <f t="shared" si="123"/>
        <v/>
      </c>
      <c r="AE566" s="380" t="str" cm="1">
        <f t="array" ref="AE566" xml:space="preserve"> IFERROR( IF( INDEX(聲母資料表, $M566, AE$5)=0, "", INDEX(聲母資料表, $M566, AE$5) ), "")</f>
        <v/>
      </c>
      <c r="AF566" s="380" t="str" cm="1">
        <f t="array" ref="AF566" xml:space="preserve"> IFERROR( INDEX(韻母資料表, $N566, AF$5), "" )</f>
        <v/>
      </c>
      <c r="AG566" s="380" t="str">
        <f t="shared" si="124"/>
        <v/>
      </c>
      <c r="AI566" s="380" t="str" cm="1">
        <f t="array" ref="AI566" xml:space="preserve"> IFERROR( IF( INDEX(聲母資料表, $M566, AI$5)=0, "", INDEX(聲母資料表, $M566, AI$5) ), "")</f>
        <v/>
      </c>
      <c r="AJ566" s="380" t="str" cm="1">
        <f t="array" ref="AJ566" xml:space="preserve"> IFERROR( INDEX(韻母資料表, $N566, AJ$5), "" )</f>
        <v/>
      </c>
      <c r="AK566" s="373" t="str" cm="1">
        <f t="array" ref="AK566" xml:space="preserve"> IFERROR( INDEX(閩拚聲調符號表, $T566, $E566), "" )</f>
        <v/>
      </c>
      <c r="AL566" s="380" t="str">
        <f t="shared" si="125"/>
        <v/>
      </c>
    </row>
    <row r="567" spans="1:38">
      <c r="A567" s="333">
        <f t="shared" si="112"/>
        <v>560</v>
      </c>
      <c r="B567" s="334"/>
      <c r="C567" s="335"/>
      <c r="D567" s="335"/>
      <c r="E567" s="336"/>
      <c r="F567" s="400" t="str" cm="1">
        <f t="array" aca="1" ref="F567" ca="1" xml:space="preserve"> IF($D567="", "", $B567 &amp; " (" &amp; INDIRECT(ADDRESS( ROW(), COLUMN() + F$5 )) &amp; ") " )</f>
        <v/>
      </c>
      <c r="G567" s="337" t="str">
        <f t="shared" si="117"/>
        <v/>
      </c>
      <c r="H567" s="394" t="str">
        <f t="shared" si="118"/>
        <v/>
      </c>
      <c r="I567" s="396" t="str">
        <f t="shared" si="119"/>
        <v/>
      </c>
      <c r="J567" s="381" t="str">
        <f t="shared" si="120"/>
        <v/>
      </c>
      <c r="K567" s="338" t="str">
        <f t="shared" si="121"/>
        <v/>
      </c>
      <c r="L567" s="349"/>
      <c r="M567" s="350" t="str">
        <f t="shared" si="113"/>
        <v/>
      </c>
      <c r="N567" s="350" t="str">
        <f t="shared" si="114"/>
        <v/>
      </c>
      <c r="O567" s="351" t="str" cm="1">
        <f t="array" ref="O567" xml:space="preserve"> IFERROR( INDEX(聲母資料表, $M567, O$5), "")</f>
        <v/>
      </c>
      <c r="P567" s="351" t="str" cm="1">
        <f t="array" ref="P567" xml:space="preserve"> IFERROR( INDEX(韻母資料表, $N567, P$5), "")</f>
        <v/>
      </c>
      <c r="Q567" s="352" t="str">
        <f t="shared" si="115"/>
        <v/>
      </c>
      <c r="R567" s="395" t="str">
        <f t="shared" si="122"/>
        <v/>
      </c>
      <c r="S567" s="351" t="str" cm="1">
        <f t="array" ref="S567" xml:space="preserve"> IFERROR( INDEX(調符字母, Q567, 1), "")</f>
        <v/>
      </c>
      <c r="T567" s="352" t="str">
        <f t="shared" si="116"/>
        <v/>
      </c>
      <c r="U567" s="373" t="str" cm="1">
        <f t="array" ref="U567" xml:space="preserve"> IFERROR( INDEX(聲調對照表, $T567, $E567), "" )</f>
        <v/>
      </c>
      <c r="W567" s="380" t="str" cm="1">
        <f t="array" ref="W567" xml:space="preserve"> IFERROR( IF( INDEX(聲母資料表, $M567, W$5)=0, "", INDEX(聲母資料表, $M567, W$5) ), "")</f>
        <v/>
      </c>
      <c r="X567" s="380" t="str" cm="1">
        <f t="array" ref="X567" xml:space="preserve"> IFERROR( INDEX(韻母資料表, $N567, X$5), "" )</f>
        <v/>
      </c>
      <c r="Y567" s="380" t="str" cm="1">
        <f t="array" ref="Y567" xml:space="preserve"> IFERROR( IF($E567="", "", INDEX(方音聲調符號表, 1, $E567) ), "" )</f>
        <v/>
      </c>
      <c r="AA567" s="380" t="str" cm="1">
        <f t="array" ref="AA567" xml:space="preserve"> IFERROR( IF( INDEX(聲母資料表, $M567, AA$5)=0, "", INDEX(聲母資料表, $M567, AA$5) ), "")</f>
        <v/>
      </c>
      <c r="AB567" s="380" t="str" cm="1">
        <f t="array" ref="AB567" xml:space="preserve"> IFERROR( INDEX(韻母資料表, $N567, AB$5), "" )</f>
        <v/>
      </c>
      <c r="AC567" s="380" t="str">
        <f t="shared" si="123"/>
        <v/>
      </c>
      <c r="AE567" s="380" t="str" cm="1">
        <f t="array" ref="AE567" xml:space="preserve"> IFERROR( IF( INDEX(聲母資料表, $M567, AE$5)=0, "", INDEX(聲母資料表, $M567, AE$5) ), "")</f>
        <v/>
      </c>
      <c r="AF567" s="380" t="str" cm="1">
        <f t="array" ref="AF567" xml:space="preserve"> IFERROR( INDEX(韻母資料表, $N567, AF$5), "" )</f>
        <v/>
      </c>
      <c r="AG567" s="380" t="str">
        <f t="shared" si="124"/>
        <v/>
      </c>
      <c r="AI567" s="380" t="str" cm="1">
        <f t="array" ref="AI567" xml:space="preserve"> IFERROR( IF( INDEX(聲母資料表, $M567, AI$5)=0, "", INDEX(聲母資料表, $M567, AI$5) ), "")</f>
        <v/>
      </c>
      <c r="AJ567" s="380" t="str" cm="1">
        <f t="array" ref="AJ567" xml:space="preserve"> IFERROR( INDEX(韻母資料表, $N567, AJ$5), "" )</f>
        <v/>
      </c>
      <c r="AK567" s="373" t="str" cm="1">
        <f t="array" ref="AK567" xml:space="preserve"> IFERROR( INDEX(閩拚聲調符號表, $T567, $E567), "" )</f>
        <v/>
      </c>
      <c r="AL567" s="380" t="str">
        <f t="shared" si="125"/>
        <v/>
      </c>
    </row>
    <row r="568" spans="1:38">
      <c r="A568" s="333">
        <f t="shared" si="112"/>
        <v>561</v>
      </c>
      <c r="B568" s="334"/>
      <c r="C568" s="335"/>
      <c r="D568" s="335"/>
      <c r="E568" s="336"/>
      <c r="F568" s="400" t="str" cm="1">
        <f t="array" aca="1" ref="F568" ca="1" xml:space="preserve"> IF($D568="", "", $B568 &amp; " (" &amp; INDIRECT(ADDRESS( ROW(), COLUMN() + F$5 )) &amp; ") " )</f>
        <v/>
      </c>
      <c r="G568" s="337" t="str">
        <f t="shared" si="117"/>
        <v/>
      </c>
      <c r="H568" s="394" t="str">
        <f t="shared" si="118"/>
        <v/>
      </c>
      <c r="I568" s="396" t="str">
        <f t="shared" si="119"/>
        <v/>
      </c>
      <c r="J568" s="381" t="str">
        <f t="shared" si="120"/>
        <v/>
      </c>
      <c r="K568" s="338" t="str">
        <f t="shared" si="121"/>
        <v/>
      </c>
      <c r="L568" s="349"/>
      <c r="M568" s="350" t="str">
        <f t="shared" si="113"/>
        <v/>
      </c>
      <c r="N568" s="350" t="str">
        <f t="shared" si="114"/>
        <v/>
      </c>
      <c r="O568" s="351" t="str" cm="1">
        <f t="array" ref="O568" xml:space="preserve"> IFERROR( INDEX(聲母資料表, $M568, O$5), "")</f>
        <v/>
      </c>
      <c r="P568" s="351" t="str" cm="1">
        <f t="array" ref="P568" xml:space="preserve"> IFERROR( INDEX(韻母資料表, $N568, P$5), "")</f>
        <v/>
      </c>
      <c r="Q568" s="352" t="str">
        <f t="shared" si="115"/>
        <v/>
      </c>
      <c r="R568" s="395" t="str">
        <f t="shared" si="122"/>
        <v/>
      </c>
      <c r="S568" s="351" t="str" cm="1">
        <f t="array" ref="S568" xml:space="preserve"> IFERROR( INDEX(調符字母, Q568, 1), "")</f>
        <v/>
      </c>
      <c r="T568" s="352" t="str">
        <f t="shared" si="116"/>
        <v/>
      </c>
      <c r="U568" s="373" t="str" cm="1">
        <f t="array" ref="U568" xml:space="preserve"> IFERROR( INDEX(聲調對照表, $T568, $E568), "" )</f>
        <v/>
      </c>
      <c r="W568" s="380" t="str" cm="1">
        <f t="array" ref="W568" xml:space="preserve"> IFERROR( IF( INDEX(聲母資料表, $M568, W$5)=0, "", INDEX(聲母資料表, $M568, W$5) ), "")</f>
        <v/>
      </c>
      <c r="X568" s="380" t="str" cm="1">
        <f t="array" ref="X568" xml:space="preserve"> IFERROR( INDEX(韻母資料表, $N568, X$5), "" )</f>
        <v/>
      </c>
      <c r="Y568" s="380" t="str" cm="1">
        <f t="array" ref="Y568" xml:space="preserve"> IFERROR( IF($E568="", "", INDEX(方音聲調符號表, 1, $E568) ), "" )</f>
        <v/>
      </c>
      <c r="AA568" s="380" t="str" cm="1">
        <f t="array" ref="AA568" xml:space="preserve"> IFERROR( IF( INDEX(聲母資料表, $M568, AA$5)=0, "", INDEX(聲母資料表, $M568, AA$5) ), "")</f>
        <v/>
      </c>
      <c r="AB568" s="380" t="str" cm="1">
        <f t="array" ref="AB568" xml:space="preserve"> IFERROR( INDEX(韻母資料表, $N568, AB$5), "" )</f>
        <v/>
      </c>
      <c r="AC568" s="380" t="str">
        <f t="shared" si="123"/>
        <v/>
      </c>
      <c r="AE568" s="380" t="str" cm="1">
        <f t="array" ref="AE568" xml:space="preserve"> IFERROR( IF( INDEX(聲母資料表, $M568, AE$5)=0, "", INDEX(聲母資料表, $M568, AE$5) ), "")</f>
        <v/>
      </c>
      <c r="AF568" s="380" t="str" cm="1">
        <f t="array" ref="AF568" xml:space="preserve"> IFERROR( INDEX(韻母資料表, $N568, AF$5), "" )</f>
        <v/>
      </c>
      <c r="AG568" s="380" t="str">
        <f t="shared" si="124"/>
        <v/>
      </c>
      <c r="AI568" s="380" t="str" cm="1">
        <f t="array" ref="AI568" xml:space="preserve"> IFERROR( IF( INDEX(聲母資料表, $M568, AI$5)=0, "", INDEX(聲母資料表, $M568, AI$5) ), "")</f>
        <v/>
      </c>
      <c r="AJ568" s="380" t="str" cm="1">
        <f t="array" ref="AJ568" xml:space="preserve"> IFERROR( INDEX(韻母資料表, $N568, AJ$5), "" )</f>
        <v/>
      </c>
      <c r="AK568" s="373" t="str" cm="1">
        <f t="array" ref="AK568" xml:space="preserve"> IFERROR( INDEX(閩拚聲調符號表, $T568, $E568), "" )</f>
        <v/>
      </c>
      <c r="AL568" s="380" t="str">
        <f t="shared" si="125"/>
        <v/>
      </c>
    </row>
    <row r="569" spans="1:38">
      <c r="A569" s="333">
        <f t="shared" si="112"/>
        <v>562</v>
      </c>
      <c r="B569" s="334"/>
      <c r="C569" s="335"/>
      <c r="D569" s="335"/>
      <c r="E569" s="336"/>
      <c r="F569" s="400" t="str" cm="1">
        <f t="array" aca="1" ref="F569" ca="1" xml:space="preserve"> IF($D569="", "", $B569 &amp; " (" &amp; INDIRECT(ADDRESS( ROW(), COLUMN() + F$5 )) &amp; ") " )</f>
        <v/>
      </c>
      <c r="G569" s="337" t="str">
        <f t="shared" si="117"/>
        <v/>
      </c>
      <c r="H569" s="394" t="str">
        <f t="shared" si="118"/>
        <v/>
      </c>
      <c r="I569" s="396" t="str">
        <f t="shared" si="119"/>
        <v/>
      </c>
      <c r="J569" s="381" t="str">
        <f t="shared" si="120"/>
        <v/>
      </c>
      <c r="K569" s="338" t="str">
        <f t="shared" si="121"/>
        <v/>
      </c>
      <c r="L569" s="349"/>
      <c r="M569" s="350" t="str">
        <f t="shared" si="113"/>
        <v/>
      </c>
      <c r="N569" s="350" t="str">
        <f t="shared" si="114"/>
        <v/>
      </c>
      <c r="O569" s="351" t="str" cm="1">
        <f t="array" ref="O569" xml:space="preserve"> IFERROR( INDEX(聲母資料表, $M569, O$5), "")</f>
        <v/>
      </c>
      <c r="P569" s="351" t="str" cm="1">
        <f t="array" ref="P569" xml:space="preserve"> IFERROR( INDEX(韻母資料表, $N569, P$5), "")</f>
        <v/>
      </c>
      <c r="Q569" s="352" t="str">
        <f t="shared" si="115"/>
        <v/>
      </c>
      <c r="R569" s="395" t="str">
        <f t="shared" si="122"/>
        <v/>
      </c>
      <c r="S569" s="351" t="str" cm="1">
        <f t="array" ref="S569" xml:space="preserve"> IFERROR( INDEX(調符字母, Q569, 1), "")</f>
        <v/>
      </c>
      <c r="T569" s="352" t="str">
        <f t="shared" si="116"/>
        <v/>
      </c>
      <c r="U569" s="373" t="str" cm="1">
        <f t="array" ref="U569" xml:space="preserve"> IFERROR( INDEX(聲調對照表, $T569, $E569), "" )</f>
        <v/>
      </c>
      <c r="W569" s="380" t="str" cm="1">
        <f t="array" ref="W569" xml:space="preserve"> IFERROR( IF( INDEX(聲母資料表, $M569, W$5)=0, "", INDEX(聲母資料表, $M569, W$5) ), "")</f>
        <v/>
      </c>
      <c r="X569" s="380" t="str" cm="1">
        <f t="array" ref="X569" xml:space="preserve"> IFERROR( INDEX(韻母資料表, $N569, X$5), "" )</f>
        <v/>
      </c>
      <c r="Y569" s="380" t="str" cm="1">
        <f t="array" ref="Y569" xml:space="preserve"> IFERROR( IF($E569="", "", INDEX(方音聲調符號表, 1, $E569) ), "" )</f>
        <v/>
      </c>
      <c r="AA569" s="380" t="str" cm="1">
        <f t="array" ref="AA569" xml:space="preserve"> IFERROR( IF( INDEX(聲母資料表, $M569, AA$5)=0, "", INDEX(聲母資料表, $M569, AA$5) ), "")</f>
        <v/>
      </c>
      <c r="AB569" s="380" t="str" cm="1">
        <f t="array" ref="AB569" xml:space="preserve"> IFERROR( INDEX(韻母資料表, $N569, AB$5), "" )</f>
        <v/>
      </c>
      <c r="AC569" s="380" t="str">
        <f t="shared" si="123"/>
        <v/>
      </c>
      <c r="AE569" s="380" t="str" cm="1">
        <f t="array" ref="AE569" xml:space="preserve"> IFERROR( IF( INDEX(聲母資料表, $M569, AE$5)=0, "", INDEX(聲母資料表, $M569, AE$5) ), "")</f>
        <v/>
      </c>
      <c r="AF569" s="380" t="str" cm="1">
        <f t="array" ref="AF569" xml:space="preserve"> IFERROR( INDEX(韻母資料表, $N569, AF$5), "" )</f>
        <v/>
      </c>
      <c r="AG569" s="380" t="str">
        <f t="shared" si="124"/>
        <v/>
      </c>
      <c r="AI569" s="380" t="str" cm="1">
        <f t="array" ref="AI569" xml:space="preserve"> IFERROR( IF( INDEX(聲母資料表, $M569, AI$5)=0, "", INDEX(聲母資料表, $M569, AI$5) ), "")</f>
        <v/>
      </c>
      <c r="AJ569" s="380" t="str" cm="1">
        <f t="array" ref="AJ569" xml:space="preserve"> IFERROR( INDEX(韻母資料表, $N569, AJ$5), "" )</f>
        <v/>
      </c>
      <c r="AK569" s="373" t="str" cm="1">
        <f t="array" ref="AK569" xml:space="preserve"> IFERROR( INDEX(閩拚聲調符號表, $T569, $E569), "" )</f>
        <v/>
      </c>
      <c r="AL569" s="380" t="str">
        <f t="shared" si="125"/>
        <v/>
      </c>
    </row>
    <row r="570" spans="1:38">
      <c r="A570" s="333">
        <f t="shared" si="112"/>
        <v>563</v>
      </c>
      <c r="B570" s="334"/>
      <c r="C570" s="335"/>
      <c r="D570" s="335"/>
      <c r="E570" s="336"/>
      <c r="F570" s="400" t="str" cm="1">
        <f t="array" aca="1" ref="F570" ca="1" xml:space="preserve"> IF($D570="", "", $B570 &amp; " (" &amp; INDIRECT(ADDRESS( ROW(), COLUMN() + F$5 )) &amp; ") " )</f>
        <v/>
      </c>
      <c r="G570" s="337" t="str">
        <f t="shared" si="117"/>
        <v/>
      </c>
      <c r="H570" s="394" t="str">
        <f t="shared" si="118"/>
        <v/>
      </c>
      <c r="I570" s="396" t="str">
        <f t="shared" si="119"/>
        <v/>
      </c>
      <c r="J570" s="381" t="str">
        <f t="shared" si="120"/>
        <v/>
      </c>
      <c r="K570" s="338" t="str">
        <f t="shared" si="121"/>
        <v/>
      </c>
      <c r="L570" s="349"/>
      <c r="M570" s="350" t="str">
        <f t="shared" si="113"/>
        <v/>
      </c>
      <c r="N570" s="350" t="str">
        <f t="shared" si="114"/>
        <v/>
      </c>
      <c r="O570" s="351" t="str" cm="1">
        <f t="array" ref="O570" xml:space="preserve"> IFERROR( INDEX(聲母資料表, $M570, O$5), "")</f>
        <v/>
      </c>
      <c r="P570" s="351" t="str" cm="1">
        <f t="array" ref="P570" xml:space="preserve"> IFERROR( INDEX(韻母資料表, $N570, P$5), "")</f>
        <v/>
      </c>
      <c r="Q570" s="352" t="str">
        <f t="shared" si="115"/>
        <v/>
      </c>
      <c r="R570" s="395" t="str">
        <f t="shared" si="122"/>
        <v/>
      </c>
      <c r="S570" s="351" t="str" cm="1">
        <f t="array" ref="S570" xml:space="preserve"> IFERROR( INDEX(調符字母, Q570, 1), "")</f>
        <v/>
      </c>
      <c r="T570" s="352" t="str">
        <f t="shared" si="116"/>
        <v/>
      </c>
      <c r="U570" s="373" t="str" cm="1">
        <f t="array" ref="U570" xml:space="preserve"> IFERROR( INDEX(聲調對照表, $T570, $E570), "" )</f>
        <v/>
      </c>
      <c r="W570" s="380" t="str" cm="1">
        <f t="array" ref="W570" xml:space="preserve"> IFERROR( IF( INDEX(聲母資料表, $M570, W$5)=0, "", INDEX(聲母資料表, $M570, W$5) ), "")</f>
        <v/>
      </c>
      <c r="X570" s="380" t="str" cm="1">
        <f t="array" ref="X570" xml:space="preserve"> IFERROR( INDEX(韻母資料表, $N570, X$5), "" )</f>
        <v/>
      </c>
      <c r="Y570" s="380" t="str" cm="1">
        <f t="array" ref="Y570" xml:space="preserve"> IFERROR( IF($E570="", "", INDEX(方音聲調符號表, 1, $E570) ), "" )</f>
        <v/>
      </c>
      <c r="AA570" s="380" t="str" cm="1">
        <f t="array" ref="AA570" xml:space="preserve"> IFERROR( IF( INDEX(聲母資料表, $M570, AA$5)=0, "", INDEX(聲母資料表, $M570, AA$5) ), "")</f>
        <v/>
      </c>
      <c r="AB570" s="380" t="str" cm="1">
        <f t="array" ref="AB570" xml:space="preserve"> IFERROR( INDEX(韻母資料表, $N570, AB$5), "" )</f>
        <v/>
      </c>
      <c r="AC570" s="380" t="str">
        <f t="shared" si="123"/>
        <v/>
      </c>
      <c r="AE570" s="380" t="str" cm="1">
        <f t="array" ref="AE570" xml:space="preserve"> IFERROR( IF( INDEX(聲母資料表, $M570, AE$5)=0, "", INDEX(聲母資料表, $M570, AE$5) ), "")</f>
        <v/>
      </c>
      <c r="AF570" s="380" t="str" cm="1">
        <f t="array" ref="AF570" xml:space="preserve"> IFERROR( INDEX(韻母資料表, $N570, AF$5), "" )</f>
        <v/>
      </c>
      <c r="AG570" s="380" t="str">
        <f t="shared" si="124"/>
        <v/>
      </c>
      <c r="AI570" s="380" t="str" cm="1">
        <f t="array" ref="AI570" xml:space="preserve"> IFERROR( IF( INDEX(聲母資料表, $M570, AI$5)=0, "", INDEX(聲母資料表, $M570, AI$5) ), "")</f>
        <v/>
      </c>
      <c r="AJ570" s="380" t="str" cm="1">
        <f t="array" ref="AJ570" xml:space="preserve"> IFERROR( INDEX(韻母資料表, $N570, AJ$5), "" )</f>
        <v/>
      </c>
      <c r="AK570" s="373" t="str" cm="1">
        <f t="array" ref="AK570" xml:space="preserve"> IFERROR( INDEX(閩拚聲調符號表, $T570, $E570), "" )</f>
        <v/>
      </c>
      <c r="AL570" s="380" t="str">
        <f t="shared" si="125"/>
        <v/>
      </c>
    </row>
    <row r="571" spans="1:38">
      <c r="A571" s="333">
        <f t="shared" si="112"/>
        <v>564</v>
      </c>
      <c r="B571" s="334"/>
      <c r="C571" s="335"/>
      <c r="D571" s="335"/>
      <c r="E571" s="336"/>
      <c r="F571" s="400" t="str" cm="1">
        <f t="array" aca="1" ref="F571" ca="1" xml:space="preserve"> IF($D571="", "", $B571 &amp; " (" &amp; INDIRECT(ADDRESS( ROW(), COLUMN() + F$5 )) &amp; ") " )</f>
        <v/>
      </c>
      <c r="G571" s="337" t="str">
        <f t="shared" si="117"/>
        <v/>
      </c>
      <c r="H571" s="394" t="str">
        <f t="shared" si="118"/>
        <v/>
      </c>
      <c r="I571" s="396" t="str">
        <f t="shared" si="119"/>
        <v/>
      </c>
      <c r="J571" s="381" t="str">
        <f t="shared" si="120"/>
        <v/>
      </c>
      <c r="K571" s="338" t="str">
        <f t="shared" si="121"/>
        <v/>
      </c>
      <c r="L571" s="349"/>
      <c r="M571" s="350" t="str">
        <f t="shared" si="113"/>
        <v/>
      </c>
      <c r="N571" s="350" t="str">
        <f t="shared" si="114"/>
        <v/>
      </c>
      <c r="O571" s="351" t="str" cm="1">
        <f t="array" ref="O571" xml:space="preserve"> IFERROR( INDEX(聲母資料表, $M571, O$5), "")</f>
        <v/>
      </c>
      <c r="P571" s="351" t="str" cm="1">
        <f t="array" ref="P571" xml:space="preserve"> IFERROR( INDEX(韻母資料表, $N571, P$5), "")</f>
        <v/>
      </c>
      <c r="Q571" s="352" t="str">
        <f t="shared" si="115"/>
        <v/>
      </c>
      <c r="R571" s="395" t="str">
        <f t="shared" si="122"/>
        <v/>
      </c>
      <c r="S571" s="351" t="str" cm="1">
        <f t="array" ref="S571" xml:space="preserve"> IFERROR( INDEX(調符字母, Q571, 1), "")</f>
        <v/>
      </c>
      <c r="T571" s="352" t="str">
        <f t="shared" si="116"/>
        <v/>
      </c>
      <c r="U571" s="373" t="str" cm="1">
        <f t="array" ref="U571" xml:space="preserve"> IFERROR( INDEX(聲調對照表, $T571, $E571), "" )</f>
        <v/>
      </c>
      <c r="W571" s="380" t="str" cm="1">
        <f t="array" ref="W571" xml:space="preserve"> IFERROR( IF( INDEX(聲母資料表, $M571, W$5)=0, "", INDEX(聲母資料表, $M571, W$5) ), "")</f>
        <v/>
      </c>
      <c r="X571" s="380" t="str" cm="1">
        <f t="array" ref="X571" xml:space="preserve"> IFERROR( INDEX(韻母資料表, $N571, X$5), "" )</f>
        <v/>
      </c>
      <c r="Y571" s="380" t="str" cm="1">
        <f t="array" ref="Y571" xml:space="preserve"> IFERROR( IF($E571="", "", INDEX(方音聲調符號表, 1, $E571) ), "" )</f>
        <v/>
      </c>
      <c r="AA571" s="380" t="str" cm="1">
        <f t="array" ref="AA571" xml:space="preserve"> IFERROR( IF( INDEX(聲母資料表, $M571, AA$5)=0, "", INDEX(聲母資料表, $M571, AA$5) ), "")</f>
        <v/>
      </c>
      <c r="AB571" s="380" t="str" cm="1">
        <f t="array" ref="AB571" xml:space="preserve"> IFERROR( INDEX(韻母資料表, $N571, AB$5), "" )</f>
        <v/>
      </c>
      <c r="AC571" s="380" t="str">
        <f t="shared" si="123"/>
        <v/>
      </c>
      <c r="AE571" s="380" t="str" cm="1">
        <f t="array" ref="AE571" xml:space="preserve"> IFERROR( IF( INDEX(聲母資料表, $M571, AE$5)=0, "", INDEX(聲母資料表, $M571, AE$5) ), "")</f>
        <v/>
      </c>
      <c r="AF571" s="380" t="str" cm="1">
        <f t="array" ref="AF571" xml:space="preserve"> IFERROR( INDEX(韻母資料表, $N571, AF$5), "" )</f>
        <v/>
      </c>
      <c r="AG571" s="380" t="str">
        <f t="shared" si="124"/>
        <v/>
      </c>
      <c r="AI571" s="380" t="str" cm="1">
        <f t="array" ref="AI571" xml:space="preserve"> IFERROR( IF( INDEX(聲母資料表, $M571, AI$5)=0, "", INDEX(聲母資料表, $M571, AI$5) ), "")</f>
        <v/>
      </c>
      <c r="AJ571" s="380" t="str" cm="1">
        <f t="array" ref="AJ571" xml:space="preserve"> IFERROR( INDEX(韻母資料表, $N571, AJ$5), "" )</f>
        <v/>
      </c>
      <c r="AK571" s="373" t="str" cm="1">
        <f t="array" ref="AK571" xml:space="preserve"> IFERROR( INDEX(閩拚聲調符號表, $T571, $E571), "" )</f>
        <v/>
      </c>
      <c r="AL571" s="380" t="str">
        <f t="shared" si="125"/>
        <v/>
      </c>
    </row>
    <row r="572" spans="1:38">
      <c r="A572" s="333">
        <f t="shared" si="112"/>
        <v>565</v>
      </c>
      <c r="B572" s="334"/>
      <c r="C572" s="335"/>
      <c r="D572" s="335"/>
      <c r="E572" s="336"/>
      <c r="F572" s="400" t="str" cm="1">
        <f t="array" aca="1" ref="F572" ca="1" xml:space="preserve"> IF($D572="", "", $B572 &amp; " (" &amp; INDIRECT(ADDRESS( ROW(), COLUMN() + F$5 )) &amp; ") " )</f>
        <v/>
      </c>
      <c r="G572" s="337" t="str">
        <f t="shared" si="117"/>
        <v/>
      </c>
      <c r="H572" s="394" t="str">
        <f t="shared" si="118"/>
        <v/>
      </c>
      <c r="I572" s="396" t="str">
        <f t="shared" si="119"/>
        <v/>
      </c>
      <c r="J572" s="381" t="str">
        <f t="shared" si="120"/>
        <v/>
      </c>
      <c r="K572" s="338" t="str">
        <f t="shared" si="121"/>
        <v/>
      </c>
      <c r="L572" s="349"/>
      <c r="M572" s="350" t="str">
        <f t="shared" si="113"/>
        <v/>
      </c>
      <c r="N572" s="350" t="str">
        <f t="shared" si="114"/>
        <v/>
      </c>
      <c r="O572" s="351" t="str" cm="1">
        <f t="array" ref="O572" xml:space="preserve"> IFERROR( INDEX(聲母資料表, $M572, O$5), "")</f>
        <v/>
      </c>
      <c r="P572" s="351" t="str" cm="1">
        <f t="array" ref="P572" xml:space="preserve"> IFERROR( INDEX(韻母資料表, $N572, P$5), "")</f>
        <v/>
      </c>
      <c r="Q572" s="352" t="str">
        <f t="shared" si="115"/>
        <v/>
      </c>
      <c r="R572" s="395" t="str">
        <f t="shared" si="122"/>
        <v/>
      </c>
      <c r="S572" s="351" t="str" cm="1">
        <f t="array" ref="S572" xml:space="preserve"> IFERROR( INDEX(調符字母, Q572, 1), "")</f>
        <v/>
      </c>
      <c r="T572" s="352" t="str">
        <f t="shared" si="116"/>
        <v/>
      </c>
      <c r="U572" s="373" t="str" cm="1">
        <f t="array" ref="U572" xml:space="preserve"> IFERROR( INDEX(聲調對照表, $T572, $E572), "" )</f>
        <v/>
      </c>
      <c r="W572" s="380" t="str" cm="1">
        <f t="array" ref="W572" xml:space="preserve"> IFERROR( IF( INDEX(聲母資料表, $M572, W$5)=0, "", INDEX(聲母資料表, $M572, W$5) ), "")</f>
        <v/>
      </c>
      <c r="X572" s="380" t="str" cm="1">
        <f t="array" ref="X572" xml:space="preserve"> IFERROR( INDEX(韻母資料表, $N572, X$5), "" )</f>
        <v/>
      </c>
      <c r="Y572" s="380" t="str" cm="1">
        <f t="array" ref="Y572" xml:space="preserve"> IFERROR( IF($E572="", "", INDEX(方音聲調符號表, 1, $E572) ), "" )</f>
        <v/>
      </c>
      <c r="AA572" s="380" t="str" cm="1">
        <f t="array" ref="AA572" xml:space="preserve"> IFERROR( IF( INDEX(聲母資料表, $M572, AA$5)=0, "", INDEX(聲母資料表, $M572, AA$5) ), "")</f>
        <v/>
      </c>
      <c r="AB572" s="380" t="str" cm="1">
        <f t="array" ref="AB572" xml:space="preserve"> IFERROR( INDEX(韻母資料表, $N572, AB$5), "" )</f>
        <v/>
      </c>
      <c r="AC572" s="380" t="str">
        <f t="shared" si="123"/>
        <v/>
      </c>
      <c r="AE572" s="380" t="str" cm="1">
        <f t="array" ref="AE572" xml:space="preserve"> IFERROR( IF( INDEX(聲母資料表, $M572, AE$5)=0, "", INDEX(聲母資料表, $M572, AE$5) ), "")</f>
        <v/>
      </c>
      <c r="AF572" s="380" t="str" cm="1">
        <f t="array" ref="AF572" xml:space="preserve"> IFERROR( INDEX(韻母資料表, $N572, AF$5), "" )</f>
        <v/>
      </c>
      <c r="AG572" s="380" t="str">
        <f t="shared" si="124"/>
        <v/>
      </c>
      <c r="AI572" s="380" t="str" cm="1">
        <f t="array" ref="AI572" xml:space="preserve"> IFERROR( IF( INDEX(聲母資料表, $M572, AI$5)=0, "", INDEX(聲母資料表, $M572, AI$5) ), "")</f>
        <v/>
      </c>
      <c r="AJ572" s="380" t="str" cm="1">
        <f t="array" ref="AJ572" xml:space="preserve"> IFERROR( INDEX(韻母資料表, $N572, AJ$5), "" )</f>
        <v/>
      </c>
      <c r="AK572" s="373" t="str" cm="1">
        <f t="array" ref="AK572" xml:space="preserve"> IFERROR( INDEX(閩拚聲調符號表, $T572, $E572), "" )</f>
        <v/>
      </c>
      <c r="AL572" s="380" t="str">
        <f t="shared" si="125"/>
        <v/>
      </c>
    </row>
    <row r="573" spans="1:38">
      <c r="A573" s="333">
        <f t="shared" si="112"/>
        <v>566</v>
      </c>
      <c r="B573" s="334"/>
      <c r="C573" s="335"/>
      <c r="D573" s="335"/>
      <c r="E573" s="336"/>
      <c r="F573" s="400" t="str" cm="1">
        <f t="array" aca="1" ref="F573" ca="1" xml:space="preserve"> IF($D573="", "", $B573 &amp; " (" &amp; INDIRECT(ADDRESS( ROW(), COLUMN() + F$5 )) &amp; ") " )</f>
        <v/>
      </c>
      <c r="G573" s="337" t="str">
        <f t="shared" si="117"/>
        <v/>
      </c>
      <c r="H573" s="394" t="str">
        <f t="shared" si="118"/>
        <v/>
      </c>
      <c r="I573" s="396" t="str">
        <f t="shared" si="119"/>
        <v/>
      </c>
      <c r="J573" s="381" t="str">
        <f t="shared" si="120"/>
        <v/>
      </c>
      <c r="K573" s="338" t="str">
        <f t="shared" si="121"/>
        <v/>
      </c>
      <c r="L573" s="349"/>
      <c r="M573" s="350" t="str">
        <f t="shared" si="113"/>
        <v/>
      </c>
      <c r="N573" s="350" t="str">
        <f t="shared" si="114"/>
        <v/>
      </c>
      <c r="O573" s="351" t="str" cm="1">
        <f t="array" ref="O573" xml:space="preserve"> IFERROR( INDEX(聲母資料表, $M573, O$5), "")</f>
        <v/>
      </c>
      <c r="P573" s="351" t="str" cm="1">
        <f t="array" ref="P573" xml:space="preserve"> IFERROR( INDEX(韻母資料表, $N573, P$5), "")</f>
        <v/>
      </c>
      <c r="Q573" s="352" t="str">
        <f t="shared" si="115"/>
        <v/>
      </c>
      <c r="R573" s="395" t="str">
        <f t="shared" si="122"/>
        <v/>
      </c>
      <c r="S573" s="351" t="str" cm="1">
        <f t="array" ref="S573" xml:space="preserve"> IFERROR( INDEX(調符字母, Q573, 1), "")</f>
        <v/>
      </c>
      <c r="T573" s="352" t="str">
        <f t="shared" si="116"/>
        <v/>
      </c>
      <c r="U573" s="373" t="str" cm="1">
        <f t="array" ref="U573" xml:space="preserve"> IFERROR( INDEX(聲調對照表, $T573, $E573), "" )</f>
        <v/>
      </c>
      <c r="W573" s="380" t="str" cm="1">
        <f t="array" ref="W573" xml:space="preserve"> IFERROR( IF( INDEX(聲母資料表, $M573, W$5)=0, "", INDEX(聲母資料表, $M573, W$5) ), "")</f>
        <v/>
      </c>
      <c r="X573" s="380" t="str" cm="1">
        <f t="array" ref="X573" xml:space="preserve"> IFERROR( INDEX(韻母資料表, $N573, X$5), "" )</f>
        <v/>
      </c>
      <c r="Y573" s="380" t="str" cm="1">
        <f t="array" ref="Y573" xml:space="preserve"> IFERROR( IF($E573="", "", INDEX(方音聲調符號表, 1, $E573) ), "" )</f>
        <v/>
      </c>
      <c r="AA573" s="380" t="str" cm="1">
        <f t="array" ref="AA573" xml:space="preserve"> IFERROR( IF( INDEX(聲母資料表, $M573, AA$5)=0, "", INDEX(聲母資料表, $M573, AA$5) ), "")</f>
        <v/>
      </c>
      <c r="AB573" s="380" t="str" cm="1">
        <f t="array" ref="AB573" xml:space="preserve"> IFERROR( INDEX(韻母資料表, $N573, AB$5), "" )</f>
        <v/>
      </c>
      <c r="AC573" s="380" t="str">
        <f t="shared" si="123"/>
        <v/>
      </c>
      <c r="AE573" s="380" t="str" cm="1">
        <f t="array" ref="AE573" xml:space="preserve"> IFERROR( IF( INDEX(聲母資料表, $M573, AE$5)=0, "", INDEX(聲母資料表, $M573, AE$5) ), "")</f>
        <v/>
      </c>
      <c r="AF573" s="380" t="str" cm="1">
        <f t="array" ref="AF573" xml:space="preserve"> IFERROR( INDEX(韻母資料表, $N573, AF$5), "" )</f>
        <v/>
      </c>
      <c r="AG573" s="380" t="str">
        <f t="shared" si="124"/>
        <v/>
      </c>
      <c r="AI573" s="380" t="str" cm="1">
        <f t="array" ref="AI573" xml:space="preserve"> IFERROR( IF( INDEX(聲母資料表, $M573, AI$5)=0, "", INDEX(聲母資料表, $M573, AI$5) ), "")</f>
        <v/>
      </c>
      <c r="AJ573" s="380" t="str" cm="1">
        <f t="array" ref="AJ573" xml:space="preserve"> IFERROR( INDEX(韻母資料表, $N573, AJ$5), "" )</f>
        <v/>
      </c>
      <c r="AK573" s="373" t="str" cm="1">
        <f t="array" ref="AK573" xml:space="preserve"> IFERROR( INDEX(閩拚聲調符號表, $T573, $E573), "" )</f>
        <v/>
      </c>
      <c r="AL573" s="380" t="str">
        <f t="shared" si="125"/>
        <v/>
      </c>
    </row>
    <row r="574" spans="1:38">
      <c r="A574" s="333">
        <f t="shared" si="112"/>
        <v>567</v>
      </c>
      <c r="B574" s="334"/>
      <c r="C574" s="335"/>
      <c r="D574" s="335"/>
      <c r="E574" s="336"/>
      <c r="F574" s="400" t="str" cm="1">
        <f t="array" aca="1" ref="F574" ca="1" xml:space="preserve"> IF($D574="", "", $B574 &amp; " (" &amp; INDIRECT(ADDRESS( ROW(), COLUMN() + F$5 )) &amp; ") " )</f>
        <v/>
      </c>
      <c r="G574" s="337" t="str">
        <f t="shared" si="117"/>
        <v/>
      </c>
      <c r="H574" s="394" t="str">
        <f t="shared" si="118"/>
        <v/>
      </c>
      <c r="I574" s="396" t="str">
        <f t="shared" si="119"/>
        <v/>
      </c>
      <c r="J574" s="381" t="str">
        <f t="shared" si="120"/>
        <v/>
      </c>
      <c r="K574" s="338" t="str">
        <f t="shared" si="121"/>
        <v/>
      </c>
      <c r="L574" s="349"/>
      <c r="M574" s="350" t="str">
        <f t="shared" si="113"/>
        <v/>
      </c>
      <c r="N574" s="350" t="str">
        <f t="shared" si="114"/>
        <v/>
      </c>
      <c r="O574" s="351" t="str" cm="1">
        <f t="array" ref="O574" xml:space="preserve"> IFERROR( INDEX(聲母資料表, $M574, O$5), "")</f>
        <v/>
      </c>
      <c r="P574" s="351" t="str" cm="1">
        <f t="array" ref="P574" xml:space="preserve"> IFERROR( INDEX(韻母資料表, $N574, P$5), "")</f>
        <v/>
      </c>
      <c r="Q574" s="352" t="str">
        <f t="shared" si="115"/>
        <v/>
      </c>
      <c r="R574" s="395" t="str">
        <f t="shared" si="122"/>
        <v/>
      </c>
      <c r="S574" s="351" t="str" cm="1">
        <f t="array" ref="S574" xml:space="preserve"> IFERROR( INDEX(調符字母, Q574, 1), "")</f>
        <v/>
      </c>
      <c r="T574" s="352" t="str">
        <f t="shared" si="116"/>
        <v/>
      </c>
      <c r="U574" s="373" t="str" cm="1">
        <f t="array" ref="U574" xml:space="preserve"> IFERROR( INDEX(聲調對照表, $T574, $E574), "" )</f>
        <v/>
      </c>
      <c r="W574" s="380" t="str" cm="1">
        <f t="array" ref="W574" xml:space="preserve"> IFERROR( IF( INDEX(聲母資料表, $M574, W$5)=0, "", INDEX(聲母資料表, $M574, W$5) ), "")</f>
        <v/>
      </c>
      <c r="X574" s="380" t="str" cm="1">
        <f t="array" ref="X574" xml:space="preserve"> IFERROR( INDEX(韻母資料表, $N574, X$5), "" )</f>
        <v/>
      </c>
      <c r="Y574" s="380" t="str" cm="1">
        <f t="array" ref="Y574" xml:space="preserve"> IFERROR( IF($E574="", "", INDEX(方音聲調符號表, 1, $E574) ), "" )</f>
        <v/>
      </c>
      <c r="AA574" s="380" t="str" cm="1">
        <f t="array" ref="AA574" xml:space="preserve"> IFERROR( IF( INDEX(聲母資料表, $M574, AA$5)=0, "", INDEX(聲母資料表, $M574, AA$5) ), "")</f>
        <v/>
      </c>
      <c r="AB574" s="380" t="str" cm="1">
        <f t="array" ref="AB574" xml:space="preserve"> IFERROR( INDEX(韻母資料表, $N574, AB$5), "" )</f>
        <v/>
      </c>
      <c r="AC574" s="380" t="str">
        <f t="shared" si="123"/>
        <v/>
      </c>
      <c r="AE574" s="380" t="str" cm="1">
        <f t="array" ref="AE574" xml:space="preserve"> IFERROR( IF( INDEX(聲母資料表, $M574, AE$5)=0, "", INDEX(聲母資料表, $M574, AE$5) ), "")</f>
        <v/>
      </c>
      <c r="AF574" s="380" t="str" cm="1">
        <f t="array" ref="AF574" xml:space="preserve"> IFERROR( INDEX(韻母資料表, $N574, AF$5), "" )</f>
        <v/>
      </c>
      <c r="AG574" s="380" t="str">
        <f t="shared" si="124"/>
        <v/>
      </c>
      <c r="AI574" s="380" t="str" cm="1">
        <f t="array" ref="AI574" xml:space="preserve"> IFERROR( IF( INDEX(聲母資料表, $M574, AI$5)=0, "", INDEX(聲母資料表, $M574, AI$5) ), "")</f>
        <v/>
      </c>
      <c r="AJ574" s="380" t="str" cm="1">
        <f t="array" ref="AJ574" xml:space="preserve"> IFERROR( INDEX(韻母資料表, $N574, AJ$5), "" )</f>
        <v/>
      </c>
      <c r="AK574" s="373" t="str" cm="1">
        <f t="array" ref="AK574" xml:space="preserve"> IFERROR( INDEX(閩拚聲調符號表, $T574, $E574), "" )</f>
        <v/>
      </c>
      <c r="AL574" s="380" t="str">
        <f t="shared" si="125"/>
        <v/>
      </c>
    </row>
    <row r="575" spans="1:38">
      <c r="A575" s="333">
        <f t="shared" si="112"/>
        <v>568</v>
      </c>
      <c r="B575" s="334"/>
      <c r="C575" s="335"/>
      <c r="D575" s="335"/>
      <c r="E575" s="336"/>
      <c r="F575" s="400" t="str" cm="1">
        <f t="array" aca="1" ref="F575" ca="1" xml:space="preserve"> IF($D575="", "", $B575 &amp; " (" &amp; INDIRECT(ADDRESS( ROW(), COLUMN() + F$5 )) &amp; ") " )</f>
        <v/>
      </c>
      <c r="G575" s="337" t="str">
        <f t="shared" si="117"/>
        <v/>
      </c>
      <c r="H575" s="394" t="str">
        <f t="shared" si="118"/>
        <v/>
      </c>
      <c r="I575" s="396" t="str">
        <f t="shared" si="119"/>
        <v/>
      </c>
      <c r="J575" s="381" t="str">
        <f t="shared" si="120"/>
        <v/>
      </c>
      <c r="K575" s="338" t="str">
        <f t="shared" si="121"/>
        <v/>
      </c>
      <c r="L575" s="349"/>
      <c r="M575" s="350" t="str">
        <f t="shared" si="113"/>
        <v/>
      </c>
      <c r="N575" s="350" t="str">
        <f t="shared" si="114"/>
        <v/>
      </c>
      <c r="O575" s="351" t="str" cm="1">
        <f t="array" ref="O575" xml:space="preserve"> IFERROR( INDEX(聲母資料表, $M575, O$5), "")</f>
        <v/>
      </c>
      <c r="P575" s="351" t="str" cm="1">
        <f t="array" ref="P575" xml:space="preserve"> IFERROR( INDEX(韻母資料表, $N575, P$5), "")</f>
        <v/>
      </c>
      <c r="Q575" s="352" t="str">
        <f t="shared" si="115"/>
        <v/>
      </c>
      <c r="R575" s="395" t="str">
        <f t="shared" si="122"/>
        <v/>
      </c>
      <c r="S575" s="351" t="str" cm="1">
        <f t="array" ref="S575" xml:space="preserve"> IFERROR( INDEX(調符字母, Q575, 1), "")</f>
        <v/>
      </c>
      <c r="T575" s="352" t="str">
        <f t="shared" si="116"/>
        <v/>
      </c>
      <c r="U575" s="373" t="str" cm="1">
        <f t="array" ref="U575" xml:space="preserve"> IFERROR( INDEX(聲調對照表, $T575, $E575), "" )</f>
        <v/>
      </c>
      <c r="W575" s="380" t="str" cm="1">
        <f t="array" ref="W575" xml:space="preserve"> IFERROR( IF( INDEX(聲母資料表, $M575, W$5)=0, "", INDEX(聲母資料表, $M575, W$5) ), "")</f>
        <v/>
      </c>
      <c r="X575" s="380" t="str" cm="1">
        <f t="array" ref="X575" xml:space="preserve"> IFERROR( INDEX(韻母資料表, $N575, X$5), "" )</f>
        <v/>
      </c>
      <c r="Y575" s="380" t="str" cm="1">
        <f t="array" ref="Y575" xml:space="preserve"> IFERROR( IF($E575="", "", INDEX(方音聲調符號表, 1, $E575) ), "" )</f>
        <v/>
      </c>
      <c r="AA575" s="380" t="str" cm="1">
        <f t="array" ref="AA575" xml:space="preserve"> IFERROR( IF( INDEX(聲母資料表, $M575, AA$5)=0, "", INDEX(聲母資料表, $M575, AA$5) ), "")</f>
        <v/>
      </c>
      <c r="AB575" s="380" t="str" cm="1">
        <f t="array" ref="AB575" xml:space="preserve"> IFERROR( INDEX(韻母資料表, $N575, AB$5), "" )</f>
        <v/>
      </c>
      <c r="AC575" s="380" t="str">
        <f t="shared" si="123"/>
        <v/>
      </c>
      <c r="AE575" s="380" t="str" cm="1">
        <f t="array" ref="AE575" xml:space="preserve"> IFERROR( IF( INDEX(聲母資料表, $M575, AE$5)=0, "", INDEX(聲母資料表, $M575, AE$5) ), "")</f>
        <v/>
      </c>
      <c r="AF575" s="380" t="str" cm="1">
        <f t="array" ref="AF575" xml:space="preserve"> IFERROR( INDEX(韻母資料表, $N575, AF$5), "" )</f>
        <v/>
      </c>
      <c r="AG575" s="380" t="str">
        <f t="shared" si="124"/>
        <v/>
      </c>
      <c r="AI575" s="380" t="str" cm="1">
        <f t="array" ref="AI575" xml:space="preserve"> IFERROR( IF( INDEX(聲母資料表, $M575, AI$5)=0, "", INDEX(聲母資料表, $M575, AI$5) ), "")</f>
        <v/>
      </c>
      <c r="AJ575" s="380" t="str" cm="1">
        <f t="array" ref="AJ575" xml:space="preserve"> IFERROR( INDEX(韻母資料表, $N575, AJ$5), "" )</f>
        <v/>
      </c>
      <c r="AK575" s="373" t="str" cm="1">
        <f t="array" ref="AK575" xml:space="preserve"> IFERROR( INDEX(閩拚聲調符號表, $T575, $E575), "" )</f>
        <v/>
      </c>
      <c r="AL575" s="380" t="str">
        <f t="shared" si="125"/>
        <v/>
      </c>
    </row>
    <row r="576" spans="1:38">
      <c r="A576" s="333">
        <f t="shared" si="112"/>
        <v>569</v>
      </c>
      <c r="B576" s="334"/>
      <c r="C576" s="335"/>
      <c r="D576" s="335"/>
      <c r="E576" s="336"/>
      <c r="F576" s="400" t="str" cm="1">
        <f t="array" aca="1" ref="F576" ca="1" xml:space="preserve"> IF($D576="", "", $B576 &amp; " (" &amp; INDIRECT(ADDRESS( ROW(), COLUMN() + F$5 )) &amp; ") " )</f>
        <v/>
      </c>
      <c r="G576" s="337" t="str">
        <f t="shared" si="117"/>
        <v/>
      </c>
      <c r="H576" s="394" t="str">
        <f t="shared" si="118"/>
        <v/>
      </c>
      <c r="I576" s="396" t="str">
        <f t="shared" si="119"/>
        <v/>
      </c>
      <c r="J576" s="381" t="str">
        <f t="shared" si="120"/>
        <v/>
      </c>
      <c r="K576" s="338" t="str">
        <f t="shared" si="121"/>
        <v/>
      </c>
      <c r="L576" s="349"/>
      <c r="M576" s="350" t="str">
        <f t="shared" si="113"/>
        <v/>
      </c>
      <c r="N576" s="350" t="str">
        <f t="shared" si="114"/>
        <v/>
      </c>
      <c r="O576" s="351" t="str" cm="1">
        <f t="array" ref="O576" xml:space="preserve"> IFERROR( INDEX(聲母資料表, $M576, O$5), "")</f>
        <v/>
      </c>
      <c r="P576" s="351" t="str" cm="1">
        <f t="array" ref="P576" xml:space="preserve"> IFERROR( INDEX(韻母資料表, $N576, P$5), "")</f>
        <v/>
      </c>
      <c r="Q576" s="352" t="str">
        <f t="shared" si="115"/>
        <v/>
      </c>
      <c r="R576" s="395" t="str">
        <f t="shared" si="122"/>
        <v/>
      </c>
      <c r="S576" s="351" t="str" cm="1">
        <f t="array" ref="S576" xml:space="preserve"> IFERROR( INDEX(調符字母, Q576, 1), "")</f>
        <v/>
      </c>
      <c r="T576" s="352" t="str">
        <f t="shared" si="116"/>
        <v/>
      </c>
      <c r="U576" s="373" t="str" cm="1">
        <f t="array" ref="U576" xml:space="preserve"> IFERROR( INDEX(聲調對照表, $T576, $E576), "" )</f>
        <v/>
      </c>
      <c r="W576" s="380" t="str" cm="1">
        <f t="array" ref="W576" xml:space="preserve"> IFERROR( IF( INDEX(聲母資料表, $M576, W$5)=0, "", INDEX(聲母資料表, $M576, W$5) ), "")</f>
        <v/>
      </c>
      <c r="X576" s="380" t="str" cm="1">
        <f t="array" ref="X576" xml:space="preserve"> IFERROR( INDEX(韻母資料表, $N576, X$5), "" )</f>
        <v/>
      </c>
      <c r="Y576" s="380" t="str" cm="1">
        <f t="array" ref="Y576" xml:space="preserve"> IFERROR( IF($E576="", "", INDEX(方音聲調符號表, 1, $E576) ), "" )</f>
        <v/>
      </c>
      <c r="AA576" s="380" t="str" cm="1">
        <f t="array" ref="AA576" xml:space="preserve"> IFERROR( IF( INDEX(聲母資料表, $M576, AA$5)=0, "", INDEX(聲母資料表, $M576, AA$5) ), "")</f>
        <v/>
      </c>
      <c r="AB576" s="380" t="str" cm="1">
        <f t="array" ref="AB576" xml:space="preserve"> IFERROR( INDEX(韻母資料表, $N576, AB$5), "" )</f>
        <v/>
      </c>
      <c r="AC576" s="380" t="str">
        <f t="shared" si="123"/>
        <v/>
      </c>
      <c r="AE576" s="380" t="str" cm="1">
        <f t="array" ref="AE576" xml:space="preserve"> IFERROR( IF( INDEX(聲母資料表, $M576, AE$5)=0, "", INDEX(聲母資料表, $M576, AE$5) ), "")</f>
        <v/>
      </c>
      <c r="AF576" s="380" t="str" cm="1">
        <f t="array" ref="AF576" xml:space="preserve"> IFERROR( INDEX(韻母資料表, $N576, AF$5), "" )</f>
        <v/>
      </c>
      <c r="AG576" s="380" t="str">
        <f t="shared" si="124"/>
        <v/>
      </c>
      <c r="AI576" s="380" t="str" cm="1">
        <f t="array" ref="AI576" xml:space="preserve"> IFERROR( IF( INDEX(聲母資料表, $M576, AI$5)=0, "", INDEX(聲母資料表, $M576, AI$5) ), "")</f>
        <v/>
      </c>
      <c r="AJ576" s="380" t="str" cm="1">
        <f t="array" ref="AJ576" xml:space="preserve"> IFERROR( INDEX(韻母資料表, $N576, AJ$5), "" )</f>
        <v/>
      </c>
      <c r="AK576" s="373" t="str" cm="1">
        <f t="array" ref="AK576" xml:space="preserve"> IFERROR( INDEX(閩拚聲調符號表, $T576, $E576), "" )</f>
        <v/>
      </c>
      <c r="AL576" s="380" t="str">
        <f t="shared" si="125"/>
        <v/>
      </c>
    </row>
    <row r="577" spans="1:38">
      <c r="A577" s="333">
        <f t="shared" si="112"/>
        <v>570</v>
      </c>
      <c r="B577" s="334"/>
      <c r="C577" s="335"/>
      <c r="D577" s="335"/>
      <c r="E577" s="336"/>
      <c r="F577" s="400" t="str" cm="1">
        <f t="array" aca="1" ref="F577" ca="1" xml:space="preserve"> IF($D577="", "", $B577 &amp; " (" &amp; INDIRECT(ADDRESS( ROW(), COLUMN() + F$5 )) &amp; ") " )</f>
        <v/>
      </c>
      <c r="G577" s="337" t="str">
        <f t="shared" si="117"/>
        <v/>
      </c>
      <c r="H577" s="394" t="str">
        <f t="shared" si="118"/>
        <v/>
      </c>
      <c r="I577" s="396" t="str">
        <f t="shared" si="119"/>
        <v/>
      </c>
      <c r="J577" s="381" t="str">
        <f t="shared" si="120"/>
        <v/>
      </c>
      <c r="K577" s="338" t="str">
        <f t="shared" si="121"/>
        <v/>
      </c>
      <c r="L577" s="349"/>
      <c r="M577" s="350" t="str">
        <f t="shared" si="113"/>
        <v/>
      </c>
      <c r="N577" s="350" t="str">
        <f t="shared" si="114"/>
        <v/>
      </c>
      <c r="O577" s="351" t="str" cm="1">
        <f t="array" ref="O577" xml:space="preserve"> IFERROR( INDEX(聲母資料表, $M577, O$5), "")</f>
        <v/>
      </c>
      <c r="P577" s="351" t="str" cm="1">
        <f t="array" ref="P577" xml:space="preserve"> IFERROR( INDEX(韻母資料表, $N577, P$5), "")</f>
        <v/>
      </c>
      <c r="Q577" s="352" t="str">
        <f t="shared" si="115"/>
        <v/>
      </c>
      <c r="R577" s="395" t="str">
        <f t="shared" si="122"/>
        <v/>
      </c>
      <c r="S577" s="351" t="str" cm="1">
        <f t="array" ref="S577" xml:space="preserve"> IFERROR( INDEX(調符字母, Q577, 1), "")</f>
        <v/>
      </c>
      <c r="T577" s="352" t="str">
        <f t="shared" si="116"/>
        <v/>
      </c>
      <c r="U577" s="373" t="str" cm="1">
        <f t="array" ref="U577" xml:space="preserve"> IFERROR( INDEX(聲調對照表, $T577, $E577), "" )</f>
        <v/>
      </c>
      <c r="W577" s="380" t="str" cm="1">
        <f t="array" ref="W577" xml:space="preserve"> IFERROR( IF( INDEX(聲母資料表, $M577, W$5)=0, "", INDEX(聲母資料表, $M577, W$5) ), "")</f>
        <v/>
      </c>
      <c r="X577" s="380" t="str" cm="1">
        <f t="array" ref="X577" xml:space="preserve"> IFERROR( INDEX(韻母資料表, $N577, X$5), "" )</f>
        <v/>
      </c>
      <c r="Y577" s="380" t="str" cm="1">
        <f t="array" ref="Y577" xml:space="preserve"> IFERROR( IF($E577="", "", INDEX(方音聲調符號表, 1, $E577) ), "" )</f>
        <v/>
      </c>
      <c r="AA577" s="380" t="str" cm="1">
        <f t="array" ref="AA577" xml:space="preserve"> IFERROR( IF( INDEX(聲母資料表, $M577, AA$5)=0, "", INDEX(聲母資料表, $M577, AA$5) ), "")</f>
        <v/>
      </c>
      <c r="AB577" s="380" t="str" cm="1">
        <f t="array" ref="AB577" xml:space="preserve"> IFERROR( INDEX(韻母資料表, $N577, AB$5), "" )</f>
        <v/>
      </c>
      <c r="AC577" s="380" t="str">
        <f t="shared" si="123"/>
        <v/>
      </c>
      <c r="AE577" s="380" t="str" cm="1">
        <f t="array" ref="AE577" xml:space="preserve"> IFERROR( IF( INDEX(聲母資料表, $M577, AE$5)=0, "", INDEX(聲母資料表, $M577, AE$5) ), "")</f>
        <v/>
      </c>
      <c r="AF577" s="380" t="str" cm="1">
        <f t="array" ref="AF577" xml:space="preserve"> IFERROR( INDEX(韻母資料表, $N577, AF$5), "" )</f>
        <v/>
      </c>
      <c r="AG577" s="380" t="str">
        <f t="shared" si="124"/>
        <v/>
      </c>
      <c r="AI577" s="380" t="str" cm="1">
        <f t="array" ref="AI577" xml:space="preserve"> IFERROR( IF( INDEX(聲母資料表, $M577, AI$5)=0, "", INDEX(聲母資料表, $M577, AI$5) ), "")</f>
        <v/>
      </c>
      <c r="AJ577" s="380" t="str" cm="1">
        <f t="array" ref="AJ577" xml:space="preserve"> IFERROR( INDEX(韻母資料表, $N577, AJ$5), "" )</f>
        <v/>
      </c>
      <c r="AK577" s="373" t="str" cm="1">
        <f t="array" ref="AK577" xml:space="preserve"> IFERROR( INDEX(閩拚聲調符號表, $T577, $E577), "" )</f>
        <v/>
      </c>
      <c r="AL577" s="380" t="str">
        <f t="shared" si="125"/>
        <v/>
      </c>
    </row>
    <row r="578" spans="1:38">
      <c r="A578" s="333">
        <f t="shared" si="112"/>
        <v>571</v>
      </c>
      <c r="B578" s="334"/>
      <c r="C578" s="335"/>
      <c r="D578" s="335"/>
      <c r="E578" s="336"/>
      <c r="F578" s="400" t="str" cm="1">
        <f t="array" aca="1" ref="F578" ca="1" xml:space="preserve"> IF($D578="", "", $B578 &amp; " (" &amp; INDIRECT(ADDRESS( ROW(), COLUMN() + F$5 )) &amp; ") " )</f>
        <v/>
      </c>
      <c r="G578" s="337" t="str">
        <f t="shared" si="117"/>
        <v/>
      </c>
      <c r="H578" s="394" t="str">
        <f t="shared" si="118"/>
        <v/>
      </c>
      <c r="I578" s="396" t="str">
        <f t="shared" si="119"/>
        <v/>
      </c>
      <c r="J578" s="381" t="str">
        <f t="shared" si="120"/>
        <v/>
      </c>
      <c r="K578" s="338" t="str">
        <f t="shared" si="121"/>
        <v/>
      </c>
      <c r="L578" s="349"/>
      <c r="M578" s="350" t="str">
        <f t="shared" si="113"/>
        <v/>
      </c>
      <c r="N578" s="350" t="str">
        <f t="shared" si="114"/>
        <v/>
      </c>
      <c r="O578" s="351" t="str" cm="1">
        <f t="array" ref="O578" xml:space="preserve"> IFERROR( INDEX(聲母資料表, $M578, O$5), "")</f>
        <v/>
      </c>
      <c r="P578" s="351" t="str" cm="1">
        <f t="array" ref="P578" xml:space="preserve"> IFERROR( INDEX(韻母資料表, $N578, P$5), "")</f>
        <v/>
      </c>
      <c r="Q578" s="352" t="str">
        <f t="shared" si="115"/>
        <v/>
      </c>
      <c r="R578" s="395" t="str">
        <f t="shared" si="122"/>
        <v/>
      </c>
      <c r="S578" s="351" t="str" cm="1">
        <f t="array" ref="S578" xml:space="preserve"> IFERROR( INDEX(調符字母, Q578, 1), "")</f>
        <v/>
      </c>
      <c r="T578" s="352" t="str">
        <f t="shared" si="116"/>
        <v/>
      </c>
      <c r="U578" s="373" t="str" cm="1">
        <f t="array" ref="U578" xml:space="preserve"> IFERROR( INDEX(聲調對照表, $T578, $E578), "" )</f>
        <v/>
      </c>
      <c r="W578" s="380" t="str" cm="1">
        <f t="array" ref="W578" xml:space="preserve"> IFERROR( IF( INDEX(聲母資料表, $M578, W$5)=0, "", INDEX(聲母資料表, $M578, W$5) ), "")</f>
        <v/>
      </c>
      <c r="X578" s="380" t="str" cm="1">
        <f t="array" ref="X578" xml:space="preserve"> IFERROR( INDEX(韻母資料表, $N578, X$5), "" )</f>
        <v/>
      </c>
      <c r="Y578" s="380" t="str" cm="1">
        <f t="array" ref="Y578" xml:space="preserve"> IFERROR( IF($E578="", "", INDEX(方音聲調符號表, 1, $E578) ), "" )</f>
        <v/>
      </c>
      <c r="AA578" s="380" t="str" cm="1">
        <f t="array" ref="AA578" xml:space="preserve"> IFERROR( IF( INDEX(聲母資料表, $M578, AA$5)=0, "", INDEX(聲母資料表, $M578, AA$5) ), "")</f>
        <v/>
      </c>
      <c r="AB578" s="380" t="str" cm="1">
        <f t="array" ref="AB578" xml:space="preserve"> IFERROR( INDEX(韻母資料表, $N578, AB$5), "" )</f>
        <v/>
      </c>
      <c r="AC578" s="380" t="str">
        <f t="shared" si="123"/>
        <v/>
      </c>
      <c r="AE578" s="380" t="str" cm="1">
        <f t="array" ref="AE578" xml:space="preserve"> IFERROR( IF( INDEX(聲母資料表, $M578, AE$5)=0, "", INDEX(聲母資料表, $M578, AE$5) ), "")</f>
        <v/>
      </c>
      <c r="AF578" s="380" t="str" cm="1">
        <f t="array" ref="AF578" xml:space="preserve"> IFERROR( INDEX(韻母資料表, $N578, AF$5), "" )</f>
        <v/>
      </c>
      <c r="AG578" s="380" t="str">
        <f t="shared" si="124"/>
        <v/>
      </c>
      <c r="AI578" s="380" t="str" cm="1">
        <f t="array" ref="AI578" xml:space="preserve"> IFERROR( IF( INDEX(聲母資料表, $M578, AI$5)=0, "", INDEX(聲母資料表, $M578, AI$5) ), "")</f>
        <v/>
      </c>
      <c r="AJ578" s="380" t="str" cm="1">
        <f t="array" ref="AJ578" xml:space="preserve"> IFERROR( INDEX(韻母資料表, $N578, AJ$5), "" )</f>
        <v/>
      </c>
      <c r="AK578" s="373" t="str" cm="1">
        <f t="array" ref="AK578" xml:space="preserve"> IFERROR( INDEX(閩拚聲調符號表, $T578, $E578), "" )</f>
        <v/>
      </c>
      <c r="AL578" s="380" t="str">
        <f t="shared" si="125"/>
        <v/>
      </c>
    </row>
    <row r="579" spans="1:38">
      <c r="A579" s="333">
        <f t="shared" si="112"/>
        <v>572</v>
      </c>
      <c r="B579" s="334"/>
      <c r="C579" s="335"/>
      <c r="D579" s="335"/>
      <c r="E579" s="336"/>
      <c r="F579" s="400" t="str" cm="1">
        <f t="array" aca="1" ref="F579" ca="1" xml:space="preserve"> IF($D579="", "", $B579 &amp; " (" &amp; INDIRECT(ADDRESS( ROW(), COLUMN() + F$5 )) &amp; ") " )</f>
        <v/>
      </c>
      <c r="G579" s="337" t="str">
        <f t="shared" si="117"/>
        <v/>
      </c>
      <c r="H579" s="394" t="str">
        <f t="shared" si="118"/>
        <v/>
      </c>
      <c r="I579" s="396" t="str">
        <f t="shared" si="119"/>
        <v/>
      </c>
      <c r="J579" s="381" t="str">
        <f t="shared" si="120"/>
        <v/>
      </c>
      <c r="K579" s="338" t="str">
        <f t="shared" si="121"/>
        <v/>
      </c>
      <c r="L579" s="349"/>
      <c r="M579" s="350" t="str">
        <f t="shared" si="113"/>
        <v/>
      </c>
      <c r="N579" s="350" t="str">
        <f t="shared" si="114"/>
        <v/>
      </c>
      <c r="O579" s="351" t="str" cm="1">
        <f t="array" ref="O579" xml:space="preserve"> IFERROR( INDEX(聲母資料表, $M579, O$5), "")</f>
        <v/>
      </c>
      <c r="P579" s="351" t="str" cm="1">
        <f t="array" ref="P579" xml:space="preserve"> IFERROR( INDEX(韻母資料表, $N579, P$5), "")</f>
        <v/>
      </c>
      <c r="Q579" s="352" t="str">
        <f t="shared" si="115"/>
        <v/>
      </c>
      <c r="R579" s="395" t="str">
        <f t="shared" si="122"/>
        <v/>
      </c>
      <c r="S579" s="351" t="str" cm="1">
        <f t="array" ref="S579" xml:space="preserve"> IFERROR( INDEX(調符字母, Q579, 1), "")</f>
        <v/>
      </c>
      <c r="T579" s="352" t="str">
        <f t="shared" si="116"/>
        <v/>
      </c>
      <c r="U579" s="373" t="str" cm="1">
        <f t="array" ref="U579" xml:space="preserve"> IFERROR( INDEX(聲調對照表, $T579, $E579), "" )</f>
        <v/>
      </c>
      <c r="W579" s="380" t="str" cm="1">
        <f t="array" ref="W579" xml:space="preserve"> IFERROR( IF( INDEX(聲母資料表, $M579, W$5)=0, "", INDEX(聲母資料表, $M579, W$5) ), "")</f>
        <v/>
      </c>
      <c r="X579" s="380" t="str" cm="1">
        <f t="array" ref="X579" xml:space="preserve"> IFERROR( INDEX(韻母資料表, $N579, X$5), "" )</f>
        <v/>
      </c>
      <c r="Y579" s="380" t="str" cm="1">
        <f t="array" ref="Y579" xml:space="preserve"> IFERROR( IF($E579="", "", INDEX(方音聲調符號表, 1, $E579) ), "" )</f>
        <v/>
      </c>
      <c r="AA579" s="380" t="str" cm="1">
        <f t="array" ref="AA579" xml:space="preserve"> IFERROR( IF( INDEX(聲母資料表, $M579, AA$5)=0, "", INDEX(聲母資料表, $M579, AA$5) ), "")</f>
        <v/>
      </c>
      <c r="AB579" s="380" t="str" cm="1">
        <f t="array" ref="AB579" xml:space="preserve"> IFERROR( INDEX(韻母資料表, $N579, AB$5), "" )</f>
        <v/>
      </c>
      <c r="AC579" s="380" t="str">
        <f t="shared" si="123"/>
        <v/>
      </c>
      <c r="AE579" s="380" t="str" cm="1">
        <f t="array" ref="AE579" xml:space="preserve"> IFERROR( IF( INDEX(聲母資料表, $M579, AE$5)=0, "", INDEX(聲母資料表, $M579, AE$5) ), "")</f>
        <v/>
      </c>
      <c r="AF579" s="380" t="str" cm="1">
        <f t="array" ref="AF579" xml:space="preserve"> IFERROR( INDEX(韻母資料表, $N579, AF$5), "" )</f>
        <v/>
      </c>
      <c r="AG579" s="380" t="str">
        <f t="shared" si="124"/>
        <v/>
      </c>
      <c r="AI579" s="380" t="str" cm="1">
        <f t="array" ref="AI579" xml:space="preserve"> IFERROR( IF( INDEX(聲母資料表, $M579, AI$5)=0, "", INDEX(聲母資料表, $M579, AI$5) ), "")</f>
        <v/>
      </c>
      <c r="AJ579" s="380" t="str" cm="1">
        <f t="array" ref="AJ579" xml:space="preserve"> IFERROR( INDEX(韻母資料表, $N579, AJ$5), "" )</f>
        <v/>
      </c>
      <c r="AK579" s="373" t="str" cm="1">
        <f t="array" ref="AK579" xml:space="preserve"> IFERROR( INDEX(閩拚聲調符號表, $T579, $E579), "" )</f>
        <v/>
      </c>
      <c r="AL579" s="380" t="str">
        <f t="shared" si="125"/>
        <v/>
      </c>
    </row>
    <row r="580" spans="1:38">
      <c r="A580" s="333">
        <f t="shared" si="112"/>
        <v>573</v>
      </c>
      <c r="B580" s="334"/>
      <c r="C580" s="335"/>
      <c r="D580" s="335"/>
      <c r="E580" s="336"/>
      <c r="F580" s="400" t="str" cm="1">
        <f t="array" aca="1" ref="F580" ca="1" xml:space="preserve"> IF($D580="", "", $B580 &amp; " (" &amp; INDIRECT(ADDRESS( ROW(), COLUMN() + F$5 )) &amp; ") " )</f>
        <v/>
      </c>
      <c r="G580" s="337" t="str">
        <f t="shared" si="117"/>
        <v/>
      </c>
      <c r="H580" s="394" t="str">
        <f t="shared" si="118"/>
        <v/>
      </c>
      <c r="I580" s="396" t="str">
        <f t="shared" si="119"/>
        <v/>
      </c>
      <c r="J580" s="381" t="str">
        <f t="shared" si="120"/>
        <v/>
      </c>
      <c r="K580" s="338" t="str">
        <f t="shared" si="121"/>
        <v/>
      </c>
      <c r="L580" s="349"/>
      <c r="M580" s="350" t="str">
        <f t="shared" si="113"/>
        <v/>
      </c>
      <c r="N580" s="350" t="str">
        <f t="shared" si="114"/>
        <v/>
      </c>
      <c r="O580" s="351" t="str" cm="1">
        <f t="array" ref="O580" xml:space="preserve"> IFERROR( INDEX(聲母資料表, $M580, O$5), "")</f>
        <v/>
      </c>
      <c r="P580" s="351" t="str" cm="1">
        <f t="array" ref="P580" xml:space="preserve"> IFERROR( INDEX(韻母資料表, $N580, P$5), "")</f>
        <v/>
      </c>
      <c r="Q580" s="352" t="str">
        <f t="shared" si="115"/>
        <v/>
      </c>
      <c r="R580" s="395" t="str">
        <f t="shared" si="122"/>
        <v/>
      </c>
      <c r="S580" s="351" t="str" cm="1">
        <f t="array" ref="S580" xml:space="preserve"> IFERROR( INDEX(調符字母, Q580, 1), "")</f>
        <v/>
      </c>
      <c r="T580" s="352" t="str">
        <f t="shared" si="116"/>
        <v/>
      </c>
      <c r="U580" s="373" t="str" cm="1">
        <f t="array" ref="U580" xml:space="preserve"> IFERROR( INDEX(聲調對照表, $T580, $E580), "" )</f>
        <v/>
      </c>
      <c r="W580" s="380" t="str" cm="1">
        <f t="array" ref="W580" xml:space="preserve"> IFERROR( IF( INDEX(聲母資料表, $M580, W$5)=0, "", INDEX(聲母資料表, $M580, W$5) ), "")</f>
        <v/>
      </c>
      <c r="X580" s="380" t="str" cm="1">
        <f t="array" ref="X580" xml:space="preserve"> IFERROR( INDEX(韻母資料表, $N580, X$5), "" )</f>
        <v/>
      </c>
      <c r="Y580" s="380" t="str" cm="1">
        <f t="array" ref="Y580" xml:space="preserve"> IFERROR( IF($E580="", "", INDEX(方音聲調符號表, 1, $E580) ), "" )</f>
        <v/>
      </c>
      <c r="AA580" s="380" t="str" cm="1">
        <f t="array" ref="AA580" xml:space="preserve"> IFERROR( IF( INDEX(聲母資料表, $M580, AA$5)=0, "", INDEX(聲母資料表, $M580, AA$5) ), "")</f>
        <v/>
      </c>
      <c r="AB580" s="380" t="str" cm="1">
        <f t="array" ref="AB580" xml:space="preserve"> IFERROR( INDEX(韻母資料表, $N580, AB$5), "" )</f>
        <v/>
      </c>
      <c r="AC580" s="380" t="str">
        <f t="shared" si="123"/>
        <v/>
      </c>
      <c r="AE580" s="380" t="str" cm="1">
        <f t="array" ref="AE580" xml:space="preserve"> IFERROR( IF( INDEX(聲母資料表, $M580, AE$5)=0, "", INDEX(聲母資料表, $M580, AE$5) ), "")</f>
        <v/>
      </c>
      <c r="AF580" s="380" t="str" cm="1">
        <f t="array" ref="AF580" xml:space="preserve"> IFERROR( INDEX(韻母資料表, $N580, AF$5), "" )</f>
        <v/>
      </c>
      <c r="AG580" s="380" t="str">
        <f t="shared" si="124"/>
        <v/>
      </c>
      <c r="AI580" s="380" t="str" cm="1">
        <f t="array" ref="AI580" xml:space="preserve"> IFERROR( IF( INDEX(聲母資料表, $M580, AI$5)=0, "", INDEX(聲母資料表, $M580, AI$5) ), "")</f>
        <v/>
      </c>
      <c r="AJ580" s="380" t="str" cm="1">
        <f t="array" ref="AJ580" xml:space="preserve"> IFERROR( INDEX(韻母資料表, $N580, AJ$5), "" )</f>
        <v/>
      </c>
      <c r="AK580" s="373" t="str" cm="1">
        <f t="array" ref="AK580" xml:space="preserve"> IFERROR( INDEX(閩拚聲調符號表, $T580, $E580), "" )</f>
        <v/>
      </c>
      <c r="AL580" s="380" t="str">
        <f t="shared" si="125"/>
        <v/>
      </c>
    </row>
    <row r="581" spans="1:38">
      <c r="A581" s="333">
        <f t="shared" si="112"/>
        <v>574</v>
      </c>
      <c r="B581" s="334"/>
      <c r="C581" s="335"/>
      <c r="D581" s="335"/>
      <c r="E581" s="336"/>
      <c r="F581" s="400" t="str" cm="1">
        <f t="array" aca="1" ref="F581" ca="1" xml:space="preserve"> IF($D581="", "", $B581 &amp; " (" &amp; INDIRECT(ADDRESS( ROW(), COLUMN() + F$5 )) &amp; ") " )</f>
        <v/>
      </c>
      <c r="G581" s="337" t="str">
        <f t="shared" si="117"/>
        <v/>
      </c>
      <c r="H581" s="394" t="str">
        <f t="shared" si="118"/>
        <v/>
      </c>
      <c r="I581" s="396" t="str">
        <f t="shared" si="119"/>
        <v/>
      </c>
      <c r="J581" s="381" t="str">
        <f t="shared" si="120"/>
        <v/>
      </c>
      <c r="K581" s="338" t="str">
        <f t="shared" si="121"/>
        <v/>
      </c>
      <c r="L581" s="349"/>
      <c r="M581" s="350" t="str">
        <f t="shared" si="113"/>
        <v/>
      </c>
      <c r="N581" s="350" t="str">
        <f t="shared" si="114"/>
        <v/>
      </c>
      <c r="O581" s="351" t="str" cm="1">
        <f t="array" ref="O581" xml:space="preserve"> IFERROR( INDEX(聲母資料表, $M581, O$5), "")</f>
        <v/>
      </c>
      <c r="P581" s="351" t="str" cm="1">
        <f t="array" ref="P581" xml:space="preserve"> IFERROR( INDEX(韻母資料表, $N581, P$5), "")</f>
        <v/>
      </c>
      <c r="Q581" s="352" t="str">
        <f t="shared" si="115"/>
        <v/>
      </c>
      <c r="R581" s="395" t="str">
        <f t="shared" si="122"/>
        <v/>
      </c>
      <c r="S581" s="351" t="str" cm="1">
        <f t="array" ref="S581" xml:space="preserve"> IFERROR( INDEX(調符字母, Q581, 1), "")</f>
        <v/>
      </c>
      <c r="T581" s="352" t="str">
        <f t="shared" si="116"/>
        <v/>
      </c>
      <c r="U581" s="373" t="str" cm="1">
        <f t="array" ref="U581" xml:space="preserve"> IFERROR( INDEX(聲調對照表, $T581, $E581), "" )</f>
        <v/>
      </c>
      <c r="W581" s="380" t="str" cm="1">
        <f t="array" ref="W581" xml:space="preserve"> IFERROR( IF( INDEX(聲母資料表, $M581, W$5)=0, "", INDEX(聲母資料表, $M581, W$5) ), "")</f>
        <v/>
      </c>
      <c r="X581" s="380" t="str" cm="1">
        <f t="array" ref="X581" xml:space="preserve"> IFERROR( INDEX(韻母資料表, $N581, X$5), "" )</f>
        <v/>
      </c>
      <c r="Y581" s="380" t="str" cm="1">
        <f t="array" ref="Y581" xml:space="preserve"> IFERROR( IF($E581="", "", INDEX(方音聲調符號表, 1, $E581) ), "" )</f>
        <v/>
      </c>
      <c r="AA581" s="380" t="str" cm="1">
        <f t="array" ref="AA581" xml:space="preserve"> IFERROR( IF( INDEX(聲母資料表, $M581, AA$5)=0, "", INDEX(聲母資料表, $M581, AA$5) ), "")</f>
        <v/>
      </c>
      <c r="AB581" s="380" t="str" cm="1">
        <f t="array" ref="AB581" xml:space="preserve"> IFERROR( INDEX(韻母資料表, $N581, AB$5), "" )</f>
        <v/>
      </c>
      <c r="AC581" s="380" t="str">
        <f t="shared" si="123"/>
        <v/>
      </c>
      <c r="AE581" s="380" t="str" cm="1">
        <f t="array" ref="AE581" xml:space="preserve"> IFERROR( IF( INDEX(聲母資料表, $M581, AE$5)=0, "", INDEX(聲母資料表, $M581, AE$5) ), "")</f>
        <v/>
      </c>
      <c r="AF581" s="380" t="str" cm="1">
        <f t="array" ref="AF581" xml:space="preserve"> IFERROR( INDEX(韻母資料表, $N581, AF$5), "" )</f>
        <v/>
      </c>
      <c r="AG581" s="380" t="str">
        <f t="shared" si="124"/>
        <v/>
      </c>
      <c r="AI581" s="380" t="str" cm="1">
        <f t="array" ref="AI581" xml:space="preserve"> IFERROR( IF( INDEX(聲母資料表, $M581, AI$5)=0, "", INDEX(聲母資料表, $M581, AI$5) ), "")</f>
        <v/>
      </c>
      <c r="AJ581" s="380" t="str" cm="1">
        <f t="array" ref="AJ581" xml:space="preserve"> IFERROR( INDEX(韻母資料表, $N581, AJ$5), "" )</f>
        <v/>
      </c>
      <c r="AK581" s="373" t="str" cm="1">
        <f t="array" ref="AK581" xml:space="preserve"> IFERROR( INDEX(閩拚聲調符號表, $T581, $E581), "" )</f>
        <v/>
      </c>
      <c r="AL581" s="380" t="str">
        <f t="shared" si="125"/>
        <v/>
      </c>
    </row>
    <row r="582" spans="1:38">
      <c r="A582" s="333">
        <f t="shared" si="112"/>
        <v>575</v>
      </c>
      <c r="B582" s="334"/>
      <c r="C582" s="335"/>
      <c r="D582" s="335"/>
      <c r="E582" s="336"/>
      <c r="F582" s="400" t="str" cm="1">
        <f t="array" aca="1" ref="F582" ca="1" xml:space="preserve"> IF($D582="", "", $B582 &amp; " (" &amp; INDIRECT(ADDRESS( ROW(), COLUMN() + F$5 )) &amp; ") " )</f>
        <v/>
      </c>
      <c r="G582" s="337" t="str">
        <f t="shared" si="117"/>
        <v/>
      </c>
      <c r="H582" s="394" t="str">
        <f t="shared" si="118"/>
        <v/>
      </c>
      <c r="I582" s="396" t="str">
        <f t="shared" si="119"/>
        <v/>
      </c>
      <c r="J582" s="381" t="str">
        <f t="shared" si="120"/>
        <v/>
      </c>
      <c r="K582" s="338" t="str">
        <f t="shared" si="121"/>
        <v/>
      </c>
      <c r="L582" s="349"/>
      <c r="M582" s="350" t="str">
        <f t="shared" si="113"/>
        <v/>
      </c>
      <c r="N582" s="350" t="str">
        <f t="shared" si="114"/>
        <v/>
      </c>
      <c r="O582" s="351" t="str" cm="1">
        <f t="array" ref="O582" xml:space="preserve"> IFERROR( INDEX(聲母資料表, $M582, O$5), "")</f>
        <v/>
      </c>
      <c r="P582" s="351" t="str" cm="1">
        <f t="array" ref="P582" xml:space="preserve"> IFERROR( INDEX(韻母資料表, $N582, P$5), "")</f>
        <v/>
      </c>
      <c r="Q582" s="352" t="str">
        <f t="shared" si="115"/>
        <v/>
      </c>
      <c r="R582" s="395" t="str">
        <f t="shared" si="122"/>
        <v/>
      </c>
      <c r="S582" s="351" t="str" cm="1">
        <f t="array" ref="S582" xml:space="preserve"> IFERROR( INDEX(調符字母, Q582, 1), "")</f>
        <v/>
      </c>
      <c r="T582" s="352" t="str">
        <f t="shared" si="116"/>
        <v/>
      </c>
      <c r="U582" s="373" t="str" cm="1">
        <f t="array" ref="U582" xml:space="preserve"> IFERROR( INDEX(聲調對照表, $T582, $E582), "" )</f>
        <v/>
      </c>
      <c r="W582" s="380" t="str" cm="1">
        <f t="array" ref="W582" xml:space="preserve"> IFERROR( IF( INDEX(聲母資料表, $M582, W$5)=0, "", INDEX(聲母資料表, $M582, W$5) ), "")</f>
        <v/>
      </c>
      <c r="X582" s="380" t="str" cm="1">
        <f t="array" ref="X582" xml:space="preserve"> IFERROR( INDEX(韻母資料表, $N582, X$5), "" )</f>
        <v/>
      </c>
      <c r="Y582" s="380" t="str" cm="1">
        <f t="array" ref="Y582" xml:space="preserve"> IFERROR( IF($E582="", "", INDEX(方音聲調符號表, 1, $E582) ), "" )</f>
        <v/>
      </c>
      <c r="AA582" s="380" t="str" cm="1">
        <f t="array" ref="AA582" xml:space="preserve"> IFERROR( IF( INDEX(聲母資料表, $M582, AA$5)=0, "", INDEX(聲母資料表, $M582, AA$5) ), "")</f>
        <v/>
      </c>
      <c r="AB582" s="380" t="str" cm="1">
        <f t="array" ref="AB582" xml:space="preserve"> IFERROR( INDEX(韻母資料表, $N582, AB$5), "" )</f>
        <v/>
      </c>
      <c r="AC582" s="380" t="str">
        <f t="shared" si="123"/>
        <v/>
      </c>
      <c r="AE582" s="380" t="str" cm="1">
        <f t="array" ref="AE582" xml:space="preserve"> IFERROR( IF( INDEX(聲母資料表, $M582, AE$5)=0, "", INDEX(聲母資料表, $M582, AE$5) ), "")</f>
        <v/>
      </c>
      <c r="AF582" s="380" t="str" cm="1">
        <f t="array" ref="AF582" xml:space="preserve"> IFERROR( INDEX(韻母資料表, $N582, AF$5), "" )</f>
        <v/>
      </c>
      <c r="AG582" s="380" t="str">
        <f t="shared" si="124"/>
        <v/>
      </c>
      <c r="AI582" s="380" t="str" cm="1">
        <f t="array" ref="AI582" xml:space="preserve"> IFERROR( IF( INDEX(聲母資料表, $M582, AI$5)=0, "", INDEX(聲母資料表, $M582, AI$5) ), "")</f>
        <v/>
      </c>
      <c r="AJ582" s="380" t="str" cm="1">
        <f t="array" ref="AJ582" xml:space="preserve"> IFERROR( INDEX(韻母資料表, $N582, AJ$5), "" )</f>
        <v/>
      </c>
      <c r="AK582" s="373" t="str" cm="1">
        <f t="array" ref="AK582" xml:space="preserve"> IFERROR( INDEX(閩拚聲調符號表, $T582, $E582), "" )</f>
        <v/>
      </c>
      <c r="AL582" s="380" t="str">
        <f t="shared" si="125"/>
        <v/>
      </c>
    </row>
    <row r="583" spans="1:38">
      <c r="A583" s="333">
        <f t="shared" si="112"/>
        <v>576</v>
      </c>
      <c r="B583" s="334"/>
      <c r="C583" s="335"/>
      <c r="D583" s="335"/>
      <c r="E583" s="336"/>
      <c r="F583" s="400" t="str" cm="1">
        <f t="array" aca="1" ref="F583" ca="1" xml:space="preserve"> IF($D583="", "", $B583 &amp; " (" &amp; INDIRECT(ADDRESS( ROW(), COLUMN() + F$5 )) &amp; ") " )</f>
        <v/>
      </c>
      <c r="G583" s="337" t="str">
        <f t="shared" si="117"/>
        <v/>
      </c>
      <c r="H583" s="394" t="str">
        <f t="shared" si="118"/>
        <v/>
      </c>
      <c r="I583" s="396" t="str">
        <f t="shared" si="119"/>
        <v/>
      </c>
      <c r="J583" s="381" t="str">
        <f t="shared" si="120"/>
        <v/>
      </c>
      <c r="K583" s="338" t="str">
        <f t="shared" si="121"/>
        <v/>
      </c>
      <c r="L583" s="349"/>
      <c r="M583" s="350" t="str">
        <f t="shared" si="113"/>
        <v/>
      </c>
      <c r="N583" s="350" t="str">
        <f t="shared" si="114"/>
        <v/>
      </c>
      <c r="O583" s="351" t="str" cm="1">
        <f t="array" ref="O583" xml:space="preserve"> IFERROR( INDEX(聲母資料表, $M583, O$5), "")</f>
        <v/>
      </c>
      <c r="P583" s="351" t="str" cm="1">
        <f t="array" ref="P583" xml:space="preserve"> IFERROR( INDEX(韻母資料表, $N583, P$5), "")</f>
        <v/>
      </c>
      <c r="Q583" s="352" t="str">
        <f t="shared" si="115"/>
        <v/>
      </c>
      <c r="R583" s="395" t="str">
        <f t="shared" si="122"/>
        <v/>
      </c>
      <c r="S583" s="351" t="str" cm="1">
        <f t="array" ref="S583" xml:space="preserve"> IFERROR( INDEX(調符字母, Q583, 1), "")</f>
        <v/>
      </c>
      <c r="T583" s="352" t="str">
        <f t="shared" si="116"/>
        <v/>
      </c>
      <c r="U583" s="373" t="str" cm="1">
        <f t="array" ref="U583" xml:space="preserve"> IFERROR( INDEX(聲調對照表, $T583, $E583), "" )</f>
        <v/>
      </c>
      <c r="W583" s="380" t="str" cm="1">
        <f t="array" ref="W583" xml:space="preserve"> IFERROR( IF( INDEX(聲母資料表, $M583, W$5)=0, "", INDEX(聲母資料表, $M583, W$5) ), "")</f>
        <v/>
      </c>
      <c r="X583" s="380" t="str" cm="1">
        <f t="array" ref="X583" xml:space="preserve"> IFERROR( INDEX(韻母資料表, $N583, X$5), "" )</f>
        <v/>
      </c>
      <c r="Y583" s="380" t="str" cm="1">
        <f t="array" ref="Y583" xml:space="preserve"> IFERROR( IF($E583="", "", INDEX(方音聲調符號表, 1, $E583) ), "" )</f>
        <v/>
      </c>
      <c r="AA583" s="380" t="str" cm="1">
        <f t="array" ref="AA583" xml:space="preserve"> IFERROR( IF( INDEX(聲母資料表, $M583, AA$5)=0, "", INDEX(聲母資料表, $M583, AA$5) ), "")</f>
        <v/>
      </c>
      <c r="AB583" s="380" t="str" cm="1">
        <f t="array" ref="AB583" xml:space="preserve"> IFERROR( INDEX(韻母資料表, $N583, AB$5), "" )</f>
        <v/>
      </c>
      <c r="AC583" s="380" t="str">
        <f t="shared" si="123"/>
        <v/>
      </c>
      <c r="AE583" s="380" t="str" cm="1">
        <f t="array" ref="AE583" xml:space="preserve"> IFERROR( IF( INDEX(聲母資料表, $M583, AE$5)=0, "", INDEX(聲母資料表, $M583, AE$5) ), "")</f>
        <v/>
      </c>
      <c r="AF583" s="380" t="str" cm="1">
        <f t="array" ref="AF583" xml:space="preserve"> IFERROR( INDEX(韻母資料表, $N583, AF$5), "" )</f>
        <v/>
      </c>
      <c r="AG583" s="380" t="str">
        <f t="shared" si="124"/>
        <v/>
      </c>
      <c r="AI583" s="380" t="str" cm="1">
        <f t="array" ref="AI583" xml:space="preserve"> IFERROR( IF( INDEX(聲母資料表, $M583, AI$5)=0, "", INDEX(聲母資料表, $M583, AI$5) ), "")</f>
        <v/>
      </c>
      <c r="AJ583" s="380" t="str" cm="1">
        <f t="array" ref="AJ583" xml:space="preserve"> IFERROR( INDEX(韻母資料表, $N583, AJ$5), "" )</f>
        <v/>
      </c>
      <c r="AK583" s="373" t="str" cm="1">
        <f t="array" ref="AK583" xml:space="preserve"> IFERROR( INDEX(閩拚聲調符號表, $T583, $E583), "" )</f>
        <v/>
      </c>
      <c r="AL583" s="380" t="str">
        <f t="shared" si="125"/>
        <v/>
      </c>
    </row>
    <row r="584" spans="1:38">
      <c r="A584" s="333">
        <f t="shared" ref="A584:A647" si="126">ROW() - ROW($7:$7)</f>
        <v>577</v>
      </c>
      <c r="B584" s="334"/>
      <c r="C584" s="335"/>
      <c r="D584" s="335"/>
      <c r="E584" s="336"/>
      <c r="F584" s="400" t="str" cm="1">
        <f t="array" aca="1" ref="F584" ca="1" xml:space="preserve"> IF($D584="", "", $B584 &amp; " (" &amp; INDIRECT(ADDRESS( ROW(), COLUMN() + F$5 )) &amp; ") " )</f>
        <v/>
      </c>
      <c r="G584" s="337" t="str">
        <f t="shared" si="117"/>
        <v/>
      </c>
      <c r="H584" s="394" t="str">
        <f t="shared" si="118"/>
        <v/>
      </c>
      <c r="I584" s="396" t="str">
        <f t="shared" si="119"/>
        <v/>
      </c>
      <c r="J584" s="381" t="str">
        <f t="shared" si="120"/>
        <v/>
      </c>
      <c r="K584" s="338" t="str">
        <f t="shared" si="121"/>
        <v/>
      </c>
      <c r="L584" s="349"/>
      <c r="M584" s="350" t="str">
        <f t="shared" ref="M584:M647" si="127" xml:space="preserve"> IFERROR( MATCH($C584, 聲母碼, 0), "" )</f>
        <v/>
      </c>
      <c r="N584" s="350" t="str">
        <f t="shared" ref="N584:N647" si="128" xml:space="preserve"> IFERROR( MATCH($D584, 韻母碼, 0), "" )</f>
        <v/>
      </c>
      <c r="O584" s="351" t="str" cm="1">
        <f t="array" ref="O584" xml:space="preserve"> IFERROR( INDEX(聲母資料表, $M584, O$5), "")</f>
        <v/>
      </c>
      <c r="P584" s="351" t="str" cm="1">
        <f t="array" ref="P584" xml:space="preserve"> IFERROR( INDEX(韻母資料表, $N584, P$5), "")</f>
        <v/>
      </c>
      <c r="Q584" s="352" t="str">
        <f t="shared" ref="Q584:Q647" si="129" xml:space="preserve"> IFERROR( MATCH(P584, 十五音韻母清單, 0), "")</f>
        <v/>
      </c>
      <c r="R584" s="395" t="str">
        <f t="shared" si="122"/>
        <v/>
      </c>
      <c r="S584" s="351" t="str" cm="1">
        <f t="array" ref="S584" xml:space="preserve"> IFERROR( INDEX(調符字母, Q584, 1), "")</f>
        <v/>
      </c>
      <c r="T584" s="352" t="str">
        <f t="shared" ref="T584:T647" si="130" xml:space="preserve"> IFERROR( MATCH(S584, 元音及韻化輔音, 0), "" )</f>
        <v/>
      </c>
      <c r="U584" s="373" t="str" cm="1">
        <f t="array" ref="U584" xml:space="preserve"> IFERROR( INDEX(聲調對照表, $T584, $E584), "" )</f>
        <v/>
      </c>
      <c r="W584" s="380" t="str" cm="1">
        <f t="array" ref="W584" xml:space="preserve"> IFERROR( IF( INDEX(聲母資料表, $M584, W$5)=0, "", INDEX(聲母資料表, $M584, W$5) ), "")</f>
        <v/>
      </c>
      <c r="X584" s="380" t="str" cm="1">
        <f t="array" ref="X584" xml:space="preserve"> IFERROR( INDEX(韻母資料表, $N584, X$5), "" )</f>
        <v/>
      </c>
      <c r="Y584" s="380" t="str" cm="1">
        <f t="array" ref="Y584" xml:space="preserve"> IFERROR( IF($E584="", "", INDEX(方音聲調符號表, 1, $E584) ), "" )</f>
        <v/>
      </c>
      <c r="AA584" s="380" t="str" cm="1">
        <f t="array" ref="AA584" xml:space="preserve"> IFERROR( IF( INDEX(聲母資料表, $M584, AA$5)=0, "", INDEX(聲母資料表, $M584, AA$5) ), "")</f>
        <v/>
      </c>
      <c r="AB584" s="380" t="str" cm="1">
        <f t="array" ref="AB584" xml:space="preserve"> IFERROR( INDEX(韻母資料表, $N584, AB$5), "" )</f>
        <v/>
      </c>
      <c r="AC584" s="380" t="str">
        <f t="shared" si="123"/>
        <v/>
      </c>
      <c r="AE584" s="380" t="str" cm="1">
        <f t="array" ref="AE584" xml:space="preserve"> IFERROR( IF( INDEX(聲母資料表, $M584, AE$5)=0, "", INDEX(聲母資料表, $M584, AE$5) ), "")</f>
        <v/>
      </c>
      <c r="AF584" s="380" t="str" cm="1">
        <f t="array" ref="AF584" xml:space="preserve"> IFERROR( INDEX(韻母資料表, $N584, AF$5), "" )</f>
        <v/>
      </c>
      <c r="AG584" s="380" t="str">
        <f t="shared" si="124"/>
        <v/>
      </c>
      <c r="AI584" s="380" t="str" cm="1">
        <f t="array" ref="AI584" xml:space="preserve"> IFERROR( IF( INDEX(聲母資料表, $M584, AI$5)=0, "", INDEX(聲母資料表, $M584, AI$5) ), "")</f>
        <v/>
      </c>
      <c r="AJ584" s="380" t="str" cm="1">
        <f t="array" ref="AJ584" xml:space="preserve"> IFERROR( INDEX(韻母資料表, $N584, AJ$5), "" )</f>
        <v/>
      </c>
      <c r="AK584" s="373" t="str" cm="1">
        <f t="array" ref="AK584" xml:space="preserve"> IFERROR( INDEX(閩拚聲調符號表, $T584, $E584), "" )</f>
        <v/>
      </c>
      <c r="AL584" s="380" t="str">
        <f t="shared" si="125"/>
        <v/>
      </c>
    </row>
    <row r="585" spans="1:38">
      <c r="A585" s="333">
        <f t="shared" si="126"/>
        <v>578</v>
      </c>
      <c r="B585" s="334"/>
      <c r="C585" s="335"/>
      <c r="D585" s="335"/>
      <c r="E585" s="336"/>
      <c r="F585" s="400" t="str" cm="1">
        <f t="array" aca="1" ref="F585" ca="1" xml:space="preserve"> IF($D585="", "", $B585 &amp; " (" &amp; INDIRECT(ADDRESS( ROW(), COLUMN() + F$5 )) &amp; ") " )</f>
        <v/>
      </c>
      <c r="G585" s="337" t="str">
        <f t="shared" ref="G585:G648" si="131" xml:space="preserve"> $P585 &amp; $R585 &amp; $O585</f>
        <v/>
      </c>
      <c r="H585" s="394" t="str">
        <f t="shared" ref="H585:H648" si="132" xml:space="preserve"> TRIM( $AE585 &amp; $AG585 )</f>
        <v/>
      </c>
      <c r="I585" s="396" t="str">
        <f t="shared" ref="I585:I648" si="133" xml:space="preserve"> TRIM( $AA585 &amp; $AC585 )</f>
        <v/>
      </c>
      <c r="J585" s="381" t="str">
        <f t="shared" ref="J585:J648" si="134" xml:space="preserve"> TRIM( $AI585 &amp; $AL585 )</f>
        <v/>
      </c>
      <c r="K585" s="338" t="str">
        <f t="shared" ref="K585:K648" si="135" xml:space="preserve"> _xlfn.CONCAT($W585:$Y585)</f>
        <v/>
      </c>
      <c r="L585" s="349"/>
      <c r="M585" s="350" t="str">
        <f t="shared" si="127"/>
        <v/>
      </c>
      <c r="N585" s="350" t="str">
        <f t="shared" si="128"/>
        <v/>
      </c>
      <c r="O585" s="351" t="str" cm="1">
        <f t="array" ref="O585" xml:space="preserve"> IFERROR( INDEX(聲母資料表, $M585, O$5), "")</f>
        <v/>
      </c>
      <c r="P585" s="351" t="str" cm="1">
        <f t="array" ref="P585" xml:space="preserve"> IFERROR( INDEX(韻母資料表, $N585, P$5), "")</f>
        <v/>
      </c>
      <c r="Q585" s="352" t="str">
        <f t="shared" si="129"/>
        <v/>
      </c>
      <c r="R585" s="395" t="str">
        <f t="shared" ref="R585:R648" si="136" xml:space="preserve"> IF( $E585="", "",  TEXT($E585,"[DBNum1][$-zh-TW]G/通用格式") )</f>
        <v/>
      </c>
      <c r="S585" s="351" t="str" cm="1">
        <f t="array" ref="S585" xml:space="preserve"> IFERROR( INDEX(調符字母, Q585, 1), "")</f>
        <v/>
      </c>
      <c r="T585" s="352" t="str">
        <f t="shared" si="130"/>
        <v/>
      </c>
      <c r="U585" s="373" t="str" cm="1">
        <f t="array" ref="U585" xml:space="preserve"> IFERROR( INDEX(聲調對照表, $T585, $E585), "" )</f>
        <v/>
      </c>
      <c r="W585" s="380" t="str" cm="1">
        <f t="array" ref="W585" xml:space="preserve"> IFERROR( IF( INDEX(聲母資料表, $M585, W$5)=0, "", INDEX(聲母資料表, $M585, W$5) ), "")</f>
        <v/>
      </c>
      <c r="X585" s="380" t="str" cm="1">
        <f t="array" ref="X585" xml:space="preserve"> IFERROR( INDEX(韻母資料表, $N585, X$5), "" )</f>
        <v/>
      </c>
      <c r="Y585" s="380" t="str" cm="1">
        <f t="array" ref="Y585" xml:space="preserve"> IFERROR( IF($E585="", "", INDEX(方音聲調符號表, 1, $E585) ), "" )</f>
        <v/>
      </c>
      <c r="AA585" s="380" t="str" cm="1">
        <f t="array" ref="AA585" xml:space="preserve"> IFERROR( IF( INDEX(聲母資料表, $M585, AA$5)=0, "", INDEX(聲母資料表, $M585, AA$5) ), "")</f>
        <v/>
      </c>
      <c r="AB585" s="380" t="str" cm="1">
        <f t="array" ref="AB585" xml:space="preserve"> IFERROR( INDEX(韻母資料表, $N585, AB$5), "" )</f>
        <v/>
      </c>
      <c r="AC585" s="380" t="str">
        <f t="shared" ref="AC585:AC648" si="137" xml:space="preserve"> IFERROR( SUBSTITUTE(AB585, $S585,  $U585), "" )</f>
        <v/>
      </c>
      <c r="AE585" s="380" t="str" cm="1">
        <f t="array" ref="AE585" xml:space="preserve"> IFERROR( IF( INDEX(聲母資料表, $M585, AE$5)=0, "", INDEX(聲母資料表, $M585, AE$5) ), "")</f>
        <v/>
      </c>
      <c r="AF585" s="380" t="str" cm="1">
        <f t="array" ref="AF585" xml:space="preserve"> IFERROR( INDEX(韻母資料表, $N585, AF$5), "" )</f>
        <v/>
      </c>
      <c r="AG585" s="380" t="str">
        <f t="shared" ref="AG585:AG648" si="138" xml:space="preserve"> IFERROR( SUBSTITUTE(AF585, $S585,  $U585), "" )</f>
        <v/>
      </c>
      <c r="AI585" s="380" t="str" cm="1">
        <f t="array" ref="AI585" xml:space="preserve"> IFERROR( IF( INDEX(聲母資料表, $M585, AI$5)=0, "", INDEX(聲母資料表, $M585, AI$5) ), "")</f>
        <v/>
      </c>
      <c r="AJ585" s="380" t="str" cm="1">
        <f t="array" ref="AJ585" xml:space="preserve"> IFERROR( INDEX(韻母資料表, $N585, AJ$5), "" )</f>
        <v/>
      </c>
      <c r="AK585" s="373" t="str" cm="1">
        <f t="array" ref="AK585" xml:space="preserve"> IFERROR( INDEX(閩拚聲調符號表, $T585, $E585), "" )</f>
        <v/>
      </c>
      <c r="AL585" s="380" t="str">
        <f t="shared" ref="AL585:AL648" si="139" xml:space="preserve"> IFERROR( SUBSTITUTE(AJ585, $S585,  $AK585), "" )</f>
        <v/>
      </c>
    </row>
    <row r="586" spans="1:38">
      <c r="A586" s="333">
        <f t="shared" si="126"/>
        <v>579</v>
      </c>
      <c r="B586" s="334"/>
      <c r="C586" s="335"/>
      <c r="D586" s="335"/>
      <c r="E586" s="336"/>
      <c r="F586" s="400" t="str" cm="1">
        <f t="array" aca="1" ref="F586" ca="1" xml:space="preserve"> IF($D586="", "", $B586 &amp; " (" &amp; INDIRECT(ADDRESS( ROW(), COLUMN() + F$5 )) &amp; ") " )</f>
        <v/>
      </c>
      <c r="G586" s="337" t="str">
        <f t="shared" si="131"/>
        <v/>
      </c>
      <c r="H586" s="394" t="str">
        <f t="shared" si="132"/>
        <v/>
      </c>
      <c r="I586" s="396" t="str">
        <f t="shared" si="133"/>
        <v/>
      </c>
      <c r="J586" s="381" t="str">
        <f t="shared" si="134"/>
        <v/>
      </c>
      <c r="K586" s="338" t="str">
        <f t="shared" si="135"/>
        <v/>
      </c>
      <c r="L586" s="349"/>
      <c r="M586" s="350" t="str">
        <f t="shared" si="127"/>
        <v/>
      </c>
      <c r="N586" s="350" t="str">
        <f t="shared" si="128"/>
        <v/>
      </c>
      <c r="O586" s="351" t="str" cm="1">
        <f t="array" ref="O586" xml:space="preserve"> IFERROR( INDEX(聲母資料表, $M586, O$5), "")</f>
        <v/>
      </c>
      <c r="P586" s="351" t="str" cm="1">
        <f t="array" ref="P586" xml:space="preserve"> IFERROR( INDEX(韻母資料表, $N586, P$5), "")</f>
        <v/>
      </c>
      <c r="Q586" s="352" t="str">
        <f t="shared" si="129"/>
        <v/>
      </c>
      <c r="R586" s="395" t="str">
        <f t="shared" si="136"/>
        <v/>
      </c>
      <c r="S586" s="351" t="str" cm="1">
        <f t="array" ref="S586" xml:space="preserve"> IFERROR( INDEX(調符字母, Q586, 1), "")</f>
        <v/>
      </c>
      <c r="T586" s="352" t="str">
        <f t="shared" si="130"/>
        <v/>
      </c>
      <c r="U586" s="373" t="str" cm="1">
        <f t="array" ref="U586" xml:space="preserve"> IFERROR( INDEX(聲調對照表, $T586, $E586), "" )</f>
        <v/>
      </c>
      <c r="W586" s="380" t="str" cm="1">
        <f t="array" ref="W586" xml:space="preserve"> IFERROR( IF( INDEX(聲母資料表, $M586, W$5)=0, "", INDEX(聲母資料表, $M586, W$5) ), "")</f>
        <v/>
      </c>
      <c r="X586" s="380" t="str" cm="1">
        <f t="array" ref="X586" xml:space="preserve"> IFERROR( INDEX(韻母資料表, $N586, X$5), "" )</f>
        <v/>
      </c>
      <c r="Y586" s="380" t="str" cm="1">
        <f t="array" ref="Y586" xml:space="preserve"> IFERROR( IF($E586="", "", INDEX(方音聲調符號表, 1, $E586) ), "" )</f>
        <v/>
      </c>
      <c r="AA586" s="380" t="str" cm="1">
        <f t="array" ref="AA586" xml:space="preserve"> IFERROR( IF( INDEX(聲母資料表, $M586, AA$5)=0, "", INDEX(聲母資料表, $M586, AA$5) ), "")</f>
        <v/>
      </c>
      <c r="AB586" s="380" t="str" cm="1">
        <f t="array" ref="AB586" xml:space="preserve"> IFERROR( INDEX(韻母資料表, $N586, AB$5), "" )</f>
        <v/>
      </c>
      <c r="AC586" s="380" t="str">
        <f t="shared" si="137"/>
        <v/>
      </c>
      <c r="AE586" s="380" t="str" cm="1">
        <f t="array" ref="AE586" xml:space="preserve"> IFERROR( IF( INDEX(聲母資料表, $M586, AE$5)=0, "", INDEX(聲母資料表, $M586, AE$5) ), "")</f>
        <v/>
      </c>
      <c r="AF586" s="380" t="str" cm="1">
        <f t="array" ref="AF586" xml:space="preserve"> IFERROR( INDEX(韻母資料表, $N586, AF$5), "" )</f>
        <v/>
      </c>
      <c r="AG586" s="380" t="str">
        <f t="shared" si="138"/>
        <v/>
      </c>
      <c r="AI586" s="380" t="str" cm="1">
        <f t="array" ref="AI586" xml:space="preserve"> IFERROR( IF( INDEX(聲母資料表, $M586, AI$5)=0, "", INDEX(聲母資料表, $M586, AI$5) ), "")</f>
        <v/>
      </c>
      <c r="AJ586" s="380" t="str" cm="1">
        <f t="array" ref="AJ586" xml:space="preserve"> IFERROR( INDEX(韻母資料表, $N586, AJ$5), "" )</f>
        <v/>
      </c>
      <c r="AK586" s="373" t="str" cm="1">
        <f t="array" ref="AK586" xml:space="preserve"> IFERROR( INDEX(閩拚聲調符號表, $T586, $E586), "" )</f>
        <v/>
      </c>
      <c r="AL586" s="380" t="str">
        <f t="shared" si="139"/>
        <v/>
      </c>
    </row>
    <row r="587" spans="1:38">
      <c r="A587" s="333">
        <f t="shared" si="126"/>
        <v>580</v>
      </c>
      <c r="B587" s="334"/>
      <c r="C587" s="335"/>
      <c r="D587" s="335"/>
      <c r="E587" s="336"/>
      <c r="F587" s="400" t="str" cm="1">
        <f t="array" aca="1" ref="F587" ca="1" xml:space="preserve"> IF($D587="", "", $B587 &amp; " (" &amp; INDIRECT(ADDRESS( ROW(), COLUMN() + F$5 )) &amp; ") " )</f>
        <v/>
      </c>
      <c r="G587" s="337" t="str">
        <f t="shared" si="131"/>
        <v/>
      </c>
      <c r="H587" s="394" t="str">
        <f t="shared" si="132"/>
        <v/>
      </c>
      <c r="I587" s="396" t="str">
        <f t="shared" si="133"/>
        <v/>
      </c>
      <c r="J587" s="381" t="str">
        <f t="shared" si="134"/>
        <v/>
      </c>
      <c r="K587" s="338" t="str">
        <f t="shared" si="135"/>
        <v/>
      </c>
      <c r="L587" s="349"/>
      <c r="M587" s="350" t="str">
        <f t="shared" si="127"/>
        <v/>
      </c>
      <c r="N587" s="350" t="str">
        <f t="shared" si="128"/>
        <v/>
      </c>
      <c r="O587" s="351" t="str" cm="1">
        <f t="array" ref="O587" xml:space="preserve"> IFERROR( INDEX(聲母資料表, $M587, O$5), "")</f>
        <v/>
      </c>
      <c r="P587" s="351" t="str" cm="1">
        <f t="array" ref="P587" xml:space="preserve"> IFERROR( INDEX(韻母資料表, $N587, P$5), "")</f>
        <v/>
      </c>
      <c r="Q587" s="352" t="str">
        <f t="shared" si="129"/>
        <v/>
      </c>
      <c r="R587" s="395" t="str">
        <f t="shared" si="136"/>
        <v/>
      </c>
      <c r="S587" s="351" t="str" cm="1">
        <f t="array" ref="S587" xml:space="preserve"> IFERROR( INDEX(調符字母, Q587, 1), "")</f>
        <v/>
      </c>
      <c r="T587" s="352" t="str">
        <f t="shared" si="130"/>
        <v/>
      </c>
      <c r="U587" s="373" t="str" cm="1">
        <f t="array" ref="U587" xml:space="preserve"> IFERROR( INDEX(聲調對照表, $T587, $E587), "" )</f>
        <v/>
      </c>
      <c r="W587" s="380" t="str" cm="1">
        <f t="array" ref="W587" xml:space="preserve"> IFERROR( IF( INDEX(聲母資料表, $M587, W$5)=0, "", INDEX(聲母資料表, $M587, W$5) ), "")</f>
        <v/>
      </c>
      <c r="X587" s="380" t="str" cm="1">
        <f t="array" ref="X587" xml:space="preserve"> IFERROR( INDEX(韻母資料表, $N587, X$5), "" )</f>
        <v/>
      </c>
      <c r="Y587" s="380" t="str" cm="1">
        <f t="array" ref="Y587" xml:space="preserve"> IFERROR( IF($E587="", "", INDEX(方音聲調符號表, 1, $E587) ), "" )</f>
        <v/>
      </c>
      <c r="AA587" s="380" t="str" cm="1">
        <f t="array" ref="AA587" xml:space="preserve"> IFERROR( IF( INDEX(聲母資料表, $M587, AA$5)=0, "", INDEX(聲母資料表, $M587, AA$5) ), "")</f>
        <v/>
      </c>
      <c r="AB587" s="380" t="str" cm="1">
        <f t="array" ref="AB587" xml:space="preserve"> IFERROR( INDEX(韻母資料表, $N587, AB$5), "" )</f>
        <v/>
      </c>
      <c r="AC587" s="380" t="str">
        <f t="shared" si="137"/>
        <v/>
      </c>
      <c r="AE587" s="380" t="str" cm="1">
        <f t="array" ref="AE587" xml:space="preserve"> IFERROR( IF( INDEX(聲母資料表, $M587, AE$5)=0, "", INDEX(聲母資料表, $M587, AE$5) ), "")</f>
        <v/>
      </c>
      <c r="AF587" s="380" t="str" cm="1">
        <f t="array" ref="AF587" xml:space="preserve"> IFERROR( INDEX(韻母資料表, $N587, AF$5), "" )</f>
        <v/>
      </c>
      <c r="AG587" s="380" t="str">
        <f t="shared" si="138"/>
        <v/>
      </c>
      <c r="AI587" s="380" t="str" cm="1">
        <f t="array" ref="AI587" xml:space="preserve"> IFERROR( IF( INDEX(聲母資料表, $M587, AI$5)=0, "", INDEX(聲母資料表, $M587, AI$5) ), "")</f>
        <v/>
      </c>
      <c r="AJ587" s="380" t="str" cm="1">
        <f t="array" ref="AJ587" xml:space="preserve"> IFERROR( INDEX(韻母資料表, $N587, AJ$5), "" )</f>
        <v/>
      </c>
      <c r="AK587" s="373" t="str" cm="1">
        <f t="array" ref="AK587" xml:space="preserve"> IFERROR( INDEX(閩拚聲調符號表, $T587, $E587), "" )</f>
        <v/>
      </c>
      <c r="AL587" s="380" t="str">
        <f t="shared" si="139"/>
        <v/>
      </c>
    </row>
    <row r="588" spans="1:38">
      <c r="A588" s="333">
        <f t="shared" si="126"/>
        <v>581</v>
      </c>
      <c r="B588" s="334"/>
      <c r="C588" s="335"/>
      <c r="D588" s="335"/>
      <c r="E588" s="336"/>
      <c r="F588" s="400" t="str" cm="1">
        <f t="array" aca="1" ref="F588" ca="1" xml:space="preserve"> IF($D588="", "", $B588 &amp; " (" &amp; INDIRECT(ADDRESS( ROW(), COLUMN() + F$5 )) &amp; ") " )</f>
        <v/>
      </c>
      <c r="G588" s="337" t="str">
        <f t="shared" si="131"/>
        <v/>
      </c>
      <c r="H588" s="394" t="str">
        <f t="shared" si="132"/>
        <v/>
      </c>
      <c r="I588" s="396" t="str">
        <f t="shared" si="133"/>
        <v/>
      </c>
      <c r="J588" s="381" t="str">
        <f t="shared" si="134"/>
        <v/>
      </c>
      <c r="K588" s="338" t="str">
        <f t="shared" si="135"/>
        <v/>
      </c>
      <c r="L588" s="349"/>
      <c r="M588" s="350" t="str">
        <f t="shared" si="127"/>
        <v/>
      </c>
      <c r="N588" s="350" t="str">
        <f t="shared" si="128"/>
        <v/>
      </c>
      <c r="O588" s="351" t="str" cm="1">
        <f t="array" ref="O588" xml:space="preserve"> IFERROR( INDEX(聲母資料表, $M588, O$5), "")</f>
        <v/>
      </c>
      <c r="P588" s="351" t="str" cm="1">
        <f t="array" ref="P588" xml:space="preserve"> IFERROR( INDEX(韻母資料表, $N588, P$5), "")</f>
        <v/>
      </c>
      <c r="Q588" s="352" t="str">
        <f t="shared" si="129"/>
        <v/>
      </c>
      <c r="R588" s="395" t="str">
        <f t="shared" si="136"/>
        <v/>
      </c>
      <c r="S588" s="351" t="str" cm="1">
        <f t="array" ref="S588" xml:space="preserve"> IFERROR( INDEX(調符字母, Q588, 1), "")</f>
        <v/>
      </c>
      <c r="T588" s="352" t="str">
        <f t="shared" si="130"/>
        <v/>
      </c>
      <c r="U588" s="373" t="str" cm="1">
        <f t="array" ref="U588" xml:space="preserve"> IFERROR( INDEX(聲調對照表, $T588, $E588), "" )</f>
        <v/>
      </c>
      <c r="W588" s="380" t="str" cm="1">
        <f t="array" ref="W588" xml:space="preserve"> IFERROR( IF( INDEX(聲母資料表, $M588, W$5)=0, "", INDEX(聲母資料表, $M588, W$5) ), "")</f>
        <v/>
      </c>
      <c r="X588" s="380" t="str" cm="1">
        <f t="array" ref="X588" xml:space="preserve"> IFERROR( INDEX(韻母資料表, $N588, X$5), "" )</f>
        <v/>
      </c>
      <c r="Y588" s="380" t="str" cm="1">
        <f t="array" ref="Y588" xml:space="preserve"> IFERROR( IF($E588="", "", INDEX(方音聲調符號表, 1, $E588) ), "" )</f>
        <v/>
      </c>
      <c r="AA588" s="380" t="str" cm="1">
        <f t="array" ref="AA588" xml:space="preserve"> IFERROR( IF( INDEX(聲母資料表, $M588, AA$5)=0, "", INDEX(聲母資料表, $M588, AA$5) ), "")</f>
        <v/>
      </c>
      <c r="AB588" s="380" t="str" cm="1">
        <f t="array" ref="AB588" xml:space="preserve"> IFERROR( INDEX(韻母資料表, $N588, AB$5), "" )</f>
        <v/>
      </c>
      <c r="AC588" s="380" t="str">
        <f t="shared" si="137"/>
        <v/>
      </c>
      <c r="AE588" s="380" t="str" cm="1">
        <f t="array" ref="AE588" xml:space="preserve"> IFERROR( IF( INDEX(聲母資料表, $M588, AE$5)=0, "", INDEX(聲母資料表, $M588, AE$5) ), "")</f>
        <v/>
      </c>
      <c r="AF588" s="380" t="str" cm="1">
        <f t="array" ref="AF588" xml:space="preserve"> IFERROR( INDEX(韻母資料表, $N588, AF$5), "" )</f>
        <v/>
      </c>
      <c r="AG588" s="380" t="str">
        <f t="shared" si="138"/>
        <v/>
      </c>
      <c r="AI588" s="380" t="str" cm="1">
        <f t="array" ref="AI588" xml:space="preserve"> IFERROR( IF( INDEX(聲母資料表, $M588, AI$5)=0, "", INDEX(聲母資料表, $M588, AI$5) ), "")</f>
        <v/>
      </c>
      <c r="AJ588" s="380" t="str" cm="1">
        <f t="array" ref="AJ588" xml:space="preserve"> IFERROR( INDEX(韻母資料表, $N588, AJ$5), "" )</f>
        <v/>
      </c>
      <c r="AK588" s="373" t="str" cm="1">
        <f t="array" ref="AK588" xml:space="preserve"> IFERROR( INDEX(閩拚聲調符號表, $T588, $E588), "" )</f>
        <v/>
      </c>
      <c r="AL588" s="380" t="str">
        <f t="shared" si="139"/>
        <v/>
      </c>
    </row>
    <row r="589" spans="1:38">
      <c r="A589" s="333">
        <f t="shared" si="126"/>
        <v>582</v>
      </c>
      <c r="B589" s="334"/>
      <c r="C589" s="335"/>
      <c r="D589" s="335"/>
      <c r="E589" s="336"/>
      <c r="F589" s="400" t="str" cm="1">
        <f t="array" aca="1" ref="F589" ca="1" xml:space="preserve"> IF($D589="", "", $B589 &amp; " (" &amp; INDIRECT(ADDRESS( ROW(), COLUMN() + F$5 )) &amp; ") " )</f>
        <v/>
      </c>
      <c r="G589" s="337" t="str">
        <f t="shared" si="131"/>
        <v/>
      </c>
      <c r="H589" s="394" t="str">
        <f t="shared" si="132"/>
        <v/>
      </c>
      <c r="I589" s="396" t="str">
        <f t="shared" si="133"/>
        <v/>
      </c>
      <c r="J589" s="381" t="str">
        <f t="shared" si="134"/>
        <v/>
      </c>
      <c r="K589" s="338" t="str">
        <f t="shared" si="135"/>
        <v/>
      </c>
      <c r="L589" s="349"/>
      <c r="M589" s="350" t="str">
        <f t="shared" si="127"/>
        <v/>
      </c>
      <c r="N589" s="350" t="str">
        <f t="shared" si="128"/>
        <v/>
      </c>
      <c r="O589" s="351" t="str" cm="1">
        <f t="array" ref="O589" xml:space="preserve"> IFERROR( INDEX(聲母資料表, $M589, O$5), "")</f>
        <v/>
      </c>
      <c r="P589" s="351" t="str" cm="1">
        <f t="array" ref="P589" xml:space="preserve"> IFERROR( INDEX(韻母資料表, $N589, P$5), "")</f>
        <v/>
      </c>
      <c r="Q589" s="352" t="str">
        <f t="shared" si="129"/>
        <v/>
      </c>
      <c r="R589" s="395" t="str">
        <f t="shared" si="136"/>
        <v/>
      </c>
      <c r="S589" s="351" t="str" cm="1">
        <f t="array" ref="S589" xml:space="preserve"> IFERROR( INDEX(調符字母, Q589, 1), "")</f>
        <v/>
      </c>
      <c r="T589" s="352" t="str">
        <f t="shared" si="130"/>
        <v/>
      </c>
      <c r="U589" s="373" t="str" cm="1">
        <f t="array" ref="U589" xml:space="preserve"> IFERROR( INDEX(聲調對照表, $T589, $E589), "" )</f>
        <v/>
      </c>
      <c r="W589" s="380" t="str" cm="1">
        <f t="array" ref="W589" xml:space="preserve"> IFERROR( IF( INDEX(聲母資料表, $M589, W$5)=0, "", INDEX(聲母資料表, $M589, W$5) ), "")</f>
        <v/>
      </c>
      <c r="X589" s="380" t="str" cm="1">
        <f t="array" ref="X589" xml:space="preserve"> IFERROR( INDEX(韻母資料表, $N589, X$5), "" )</f>
        <v/>
      </c>
      <c r="Y589" s="380" t="str" cm="1">
        <f t="array" ref="Y589" xml:space="preserve"> IFERROR( IF($E589="", "", INDEX(方音聲調符號表, 1, $E589) ), "" )</f>
        <v/>
      </c>
      <c r="AA589" s="380" t="str" cm="1">
        <f t="array" ref="AA589" xml:space="preserve"> IFERROR( IF( INDEX(聲母資料表, $M589, AA$5)=0, "", INDEX(聲母資料表, $M589, AA$5) ), "")</f>
        <v/>
      </c>
      <c r="AB589" s="380" t="str" cm="1">
        <f t="array" ref="AB589" xml:space="preserve"> IFERROR( INDEX(韻母資料表, $N589, AB$5), "" )</f>
        <v/>
      </c>
      <c r="AC589" s="380" t="str">
        <f t="shared" si="137"/>
        <v/>
      </c>
      <c r="AE589" s="380" t="str" cm="1">
        <f t="array" ref="AE589" xml:space="preserve"> IFERROR( IF( INDEX(聲母資料表, $M589, AE$5)=0, "", INDEX(聲母資料表, $M589, AE$5) ), "")</f>
        <v/>
      </c>
      <c r="AF589" s="380" t="str" cm="1">
        <f t="array" ref="AF589" xml:space="preserve"> IFERROR( INDEX(韻母資料表, $N589, AF$5), "" )</f>
        <v/>
      </c>
      <c r="AG589" s="380" t="str">
        <f t="shared" si="138"/>
        <v/>
      </c>
      <c r="AI589" s="380" t="str" cm="1">
        <f t="array" ref="AI589" xml:space="preserve"> IFERROR( IF( INDEX(聲母資料表, $M589, AI$5)=0, "", INDEX(聲母資料表, $M589, AI$5) ), "")</f>
        <v/>
      </c>
      <c r="AJ589" s="380" t="str" cm="1">
        <f t="array" ref="AJ589" xml:space="preserve"> IFERROR( INDEX(韻母資料表, $N589, AJ$5), "" )</f>
        <v/>
      </c>
      <c r="AK589" s="373" t="str" cm="1">
        <f t="array" ref="AK589" xml:space="preserve"> IFERROR( INDEX(閩拚聲調符號表, $T589, $E589), "" )</f>
        <v/>
      </c>
      <c r="AL589" s="380" t="str">
        <f t="shared" si="139"/>
        <v/>
      </c>
    </row>
    <row r="590" spans="1:38">
      <c r="A590" s="333">
        <f t="shared" si="126"/>
        <v>583</v>
      </c>
      <c r="B590" s="334"/>
      <c r="C590" s="335"/>
      <c r="D590" s="335"/>
      <c r="E590" s="336"/>
      <c r="F590" s="400" t="str" cm="1">
        <f t="array" aca="1" ref="F590" ca="1" xml:space="preserve"> IF($D590="", "", $B590 &amp; " (" &amp; INDIRECT(ADDRESS( ROW(), COLUMN() + F$5 )) &amp; ") " )</f>
        <v/>
      </c>
      <c r="G590" s="337" t="str">
        <f t="shared" si="131"/>
        <v/>
      </c>
      <c r="H590" s="394" t="str">
        <f t="shared" si="132"/>
        <v/>
      </c>
      <c r="I590" s="396" t="str">
        <f t="shared" si="133"/>
        <v/>
      </c>
      <c r="J590" s="381" t="str">
        <f t="shared" si="134"/>
        <v/>
      </c>
      <c r="K590" s="338" t="str">
        <f t="shared" si="135"/>
        <v/>
      </c>
      <c r="L590" s="349"/>
      <c r="M590" s="350" t="str">
        <f t="shared" si="127"/>
        <v/>
      </c>
      <c r="N590" s="350" t="str">
        <f t="shared" si="128"/>
        <v/>
      </c>
      <c r="O590" s="351" t="str" cm="1">
        <f t="array" ref="O590" xml:space="preserve"> IFERROR( INDEX(聲母資料表, $M590, O$5), "")</f>
        <v/>
      </c>
      <c r="P590" s="351" t="str" cm="1">
        <f t="array" ref="P590" xml:space="preserve"> IFERROR( INDEX(韻母資料表, $N590, P$5), "")</f>
        <v/>
      </c>
      <c r="Q590" s="352" t="str">
        <f t="shared" si="129"/>
        <v/>
      </c>
      <c r="R590" s="395" t="str">
        <f t="shared" si="136"/>
        <v/>
      </c>
      <c r="S590" s="351" t="str" cm="1">
        <f t="array" ref="S590" xml:space="preserve"> IFERROR( INDEX(調符字母, Q590, 1), "")</f>
        <v/>
      </c>
      <c r="T590" s="352" t="str">
        <f t="shared" si="130"/>
        <v/>
      </c>
      <c r="U590" s="373" t="str" cm="1">
        <f t="array" ref="U590" xml:space="preserve"> IFERROR( INDEX(聲調對照表, $T590, $E590), "" )</f>
        <v/>
      </c>
      <c r="W590" s="380" t="str" cm="1">
        <f t="array" ref="W590" xml:space="preserve"> IFERROR( IF( INDEX(聲母資料表, $M590, W$5)=0, "", INDEX(聲母資料表, $M590, W$5) ), "")</f>
        <v/>
      </c>
      <c r="X590" s="380" t="str" cm="1">
        <f t="array" ref="X590" xml:space="preserve"> IFERROR( INDEX(韻母資料表, $N590, X$5), "" )</f>
        <v/>
      </c>
      <c r="Y590" s="380" t="str" cm="1">
        <f t="array" ref="Y590" xml:space="preserve"> IFERROR( IF($E590="", "", INDEX(方音聲調符號表, 1, $E590) ), "" )</f>
        <v/>
      </c>
      <c r="AA590" s="380" t="str" cm="1">
        <f t="array" ref="AA590" xml:space="preserve"> IFERROR( IF( INDEX(聲母資料表, $M590, AA$5)=0, "", INDEX(聲母資料表, $M590, AA$5) ), "")</f>
        <v/>
      </c>
      <c r="AB590" s="380" t="str" cm="1">
        <f t="array" ref="AB590" xml:space="preserve"> IFERROR( INDEX(韻母資料表, $N590, AB$5), "" )</f>
        <v/>
      </c>
      <c r="AC590" s="380" t="str">
        <f t="shared" si="137"/>
        <v/>
      </c>
      <c r="AE590" s="380" t="str" cm="1">
        <f t="array" ref="AE590" xml:space="preserve"> IFERROR( IF( INDEX(聲母資料表, $M590, AE$5)=0, "", INDEX(聲母資料表, $M590, AE$5) ), "")</f>
        <v/>
      </c>
      <c r="AF590" s="380" t="str" cm="1">
        <f t="array" ref="AF590" xml:space="preserve"> IFERROR( INDEX(韻母資料表, $N590, AF$5), "" )</f>
        <v/>
      </c>
      <c r="AG590" s="380" t="str">
        <f t="shared" si="138"/>
        <v/>
      </c>
      <c r="AI590" s="380" t="str" cm="1">
        <f t="array" ref="AI590" xml:space="preserve"> IFERROR( IF( INDEX(聲母資料表, $M590, AI$5)=0, "", INDEX(聲母資料表, $M590, AI$5) ), "")</f>
        <v/>
      </c>
      <c r="AJ590" s="380" t="str" cm="1">
        <f t="array" ref="AJ590" xml:space="preserve"> IFERROR( INDEX(韻母資料表, $N590, AJ$5), "" )</f>
        <v/>
      </c>
      <c r="AK590" s="373" t="str" cm="1">
        <f t="array" ref="AK590" xml:space="preserve"> IFERROR( INDEX(閩拚聲調符號表, $T590, $E590), "" )</f>
        <v/>
      </c>
      <c r="AL590" s="380" t="str">
        <f t="shared" si="139"/>
        <v/>
      </c>
    </row>
    <row r="591" spans="1:38">
      <c r="A591" s="333">
        <f t="shared" si="126"/>
        <v>584</v>
      </c>
      <c r="B591" s="334"/>
      <c r="C591" s="335"/>
      <c r="D591" s="335"/>
      <c r="E591" s="336"/>
      <c r="F591" s="400" t="str" cm="1">
        <f t="array" aca="1" ref="F591" ca="1" xml:space="preserve"> IF($D591="", "", $B591 &amp; " (" &amp; INDIRECT(ADDRESS( ROW(), COLUMN() + F$5 )) &amp; ") " )</f>
        <v/>
      </c>
      <c r="G591" s="337" t="str">
        <f t="shared" si="131"/>
        <v/>
      </c>
      <c r="H591" s="394" t="str">
        <f t="shared" si="132"/>
        <v/>
      </c>
      <c r="I591" s="396" t="str">
        <f t="shared" si="133"/>
        <v/>
      </c>
      <c r="J591" s="381" t="str">
        <f t="shared" si="134"/>
        <v/>
      </c>
      <c r="K591" s="338" t="str">
        <f t="shared" si="135"/>
        <v/>
      </c>
      <c r="L591" s="349"/>
      <c r="M591" s="350" t="str">
        <f t="shared" si="127"/>
        <v/>
      </c>
      <c r="N591" s="350" t="str">
        <f t="shared" si="128"/>
        <v/>
      </c>
      <c r="O591" s="351" t="str" cm="1">
        <f t="array" ref="O591" xml:space="preserve"> IFERROR( INDEX(聲母資料表, $M591, O$5), "")</f>
        <v/>
      </c>
      <c r="P591" s="351" t="str" cm="1">
        <f t="array" ref="P591" xml:space="preserve"> IFERROR( INDEX(韻母資料表, $N591, P$5), "")</f>
        <v/>
      </c>
      <c r="Q591" s="352" t="str">
        <f t="shared" si="129"/>
        <v/>
      </c>
      <c r="R591" s="395" t="str">
        <f t="shared" si="136"/>
        <v/>
      </c>
      <c r="S591" s="351" t="str" cm="1">
        <f t="array" ref="S591" xml:space="preserve"> IFERROR( INDEX(調符字母, Q591, 1), "")</f>
        <v/>
      </c>
      <c r="T591" s="352" t="str">
        <f t="shared" si="130"/>
        <v/>
      </c>
      <c r="U591" s="373" t="str" cm="1">
        <f t="array" ref="U591" xml:space="preserve"> IFERROR( INDEX(聲調對照表, $T591, $E591), "" )</f>
        <v/>
      </c>
      <c r="W591" s="380" t="str" cm="1">
        <f t="array" ref="W591" xml:space="preserve"> IFERROR( IF( INDEX(聲母資料表, $M591, W$5)=0, "", INDEX(聲母資料表, $M591, W$5) ), "")</f>
        <v/>
      </c>
      <c r="X591" s="380" t="str" cm="1">
        <f t="array" ref="X591" xml:space="preserve"> IFERROR( INDEX(韻母資料表, $N591, X$5), "" )</f>
        <v/>
      </c>
      <c r="Y591" s="380" t="str" cm="1">
        <f t="array" ref="Y591" xml:space="preserve"> IFERROR( IF($E591="", "", INDEX(方音聲調符號表, 1, $E591) ), "" )</f>
        <v/>
      </c>
      <c r="AA591" s="380" t="str" cm="1">
        <f t="array" ref="AA591" xml:space="preserve"> IFERROR( IF( INDEX(聲母資料表, $M591, AA$5)=0, "", INDEX(聲母資料表, $M591, AA$5) ), "")</f>
        <v/>
      </c>
      <c r="AB591" s="380" t="str" cm="1">
        <f t="array" ref="AB591" xml:space="preserve"> IFERROR( INDEX(韻母資料表, $N591, AB$5), "" )</f>
        <v/>
      </c>
      <c r="AC591" s="380" t="str">
        <f t="shared" si="137"/>
        <v/>
      </c>
      <c r="AE591" s="380" t="str" cm="1">
        <f t="array" ref="AE591" xml:space="preserve"> IFERROR( IF( INDEX(聲母資料表, $M591, AE$5)=0, "", INDEX(聲母資料表, $M591, AE$5) ), "")</f>
        <v/>
      </c>
      <c r="AF591" s="380" t="str" cm="1">
        <f t="array" ref="AF591" xml:space="preserve"> IFERROR( INDEX(韻母資料表, $N591, AF$5), "" )</f>
        <v/>
      </c>
      <c r="AG591" s="380" t="str">
        <f t="shared" si="138"/>
        <v/>
      </c>
      <c r="AI591" s="380" t="str" cm="1">
        <f t="array" ref="AI591" xml:space="preserve"> IFERROR( IF( INDEX(聲母資料表, $M591, AI$5)=0, "", INDEX(聲母資料表, $M591, AI$5) ), "")</f>
        <v/>
      </c>
      <c r="AJ591" s="380" t="str" cm="1">
        <f t="array" ref="AJ591" xml:space="preserve"> IFERROR( INDEX(韻母資料表, $N591, AJ$5), "" )</f>
        <v/>
      </c>
      <c r="AK591" s="373" t="str" cm="1">
        <f t="array" ref="AK591" xml:space="preserve"> IFERROR( INDEX(閩拚聲調符號表, $T591, $E591), "" )</f>
        <v/>
      </c>
      <c r="AL591" s="380" t="str">
        <f t="shared" si="139"/>
        <v/>
      </c>
    </row>
    <row r="592" spans="1:38">
      <c r="A592" s="333">
        <f t="shared" si="126"/>
        <v>585</v>
      </c>
      <c r="B592" s="334"/>
      <c r="C592" s="335"/>
      <c r="D592" s="335"/>
      <c r="E592" s="336"/>
      <c r="F592" s="400" t="str" cm="1">
        <f t="array" aca="1" ref="F592" ca="1" xml:space="preserve"> IF($D592="", "", $B592 &amp; " (" &amp; INDIRECT(ADDRESS( ROW(), COLUMN() + F$5 )) &amp; ") " )</f>
        <v/>
      </c>
      <c r="G592" s="337" t="str">
        <f t="shared" si="131"/>
        <v/>
      </c>
      <c r="H592" s="394" t="str">
        <f t="shared" si="132"/>
        <v/>
      </c>
      <c r="I592" s="396" t="str">
        <f t="shared" si="133"/>
        <v/>
      </c>
      <c r="J592" s="381" t="str">
        <f t="shared" si="134"/>
        <v/>
      </c>
      <c r="K592" s="338" t="str">
        <f t="shared" si="135"/>
        <v/>
      </c>
      <c r="L592" s="349"/>
      <c r="M592" s="350" t="str">
        <f t="shared" si="127"/>
        <v/>
      </c>
      <c r="N592" s="350" t="str">
        <f t="shared" si="128"/>
        <v/>
      </c>
      <c r="O592" s="351" t="str" cm="1">
        <f t="array" ref="O592" xml:space="preserve"> IFERROR( INDEX(聲母資料表, $M592, O$5), "")</f>
        <v/>
      </c>
      <c r="P592" s="351" t="str" cm="1">
        <f t="array" ref="P592" xml:space="preserve"> IFERROR( INDEX(韻母資料表, $N592, P$5), "")</f>
        <v/>
      </c>
      <c r="Q592" s="352" t="str">
        <f t="shared" si="129"/>
        <v/>
      </c>
      <c r="R592" s="395" t="str">
        <f t="shared" si="136"/>
        <v/>
      </c>
      <c r="S592" s="351" t="str" cm="1">
        <f t="array" ref="S592" xml:space="preserve"> IFERROR( INDEX(調符字母, Q592, 1), "")</f>
        <v/>
      </c>
      <c r="T592" s="352" t="str">
        <f t="shared" si="130"/>
        <v/>
      </c>
      <c r="U592" s="373" t="str" cm="1">
        <f t="array" ref="U592" xml:space="preserve"> IFERROR( INDEX(聲調對照表, $T592, $E592), "" )</f>
        <v/>
      </c>
      <c r="W592" s="380" t="str" cm="1">
        <f t="array" ref="W592" xml:space="preserve"> IFERROR( IF( INDEX(聲母資料表, $M592, W$5)=0, "", INDEX(聲母資料表, $M592, W$5) ), "")</f>
        <v/>
      </c>
      <c r="X592" s="380" t="str" cm="1">
        <f t="array" ref="X592" xml:space="preserve"> IFERROR( INDEX(韻母資料表, $N592, X$5), "" )</f>
        <v/>
      </c>
      <c r="Y592" s="380" t="str" cm="1">
        <f t="array" ref="Y592" xml:space="preserve"> IFERROR( IF($E592="", "", INDEX(方音聲調符號表, 1, $E592) ), "" )</f>
        <v/>
      </c>
      <c r="AA592" s="380" t="str" cm="1">
        <f t="array" ref="AA592" xml:space="preserve"> IFERROR( IF( INDEX(聲母資料表, $M592, AA$5)=0, "", INDEX(聲母資料表, $M592, AA$5) ), "")</f>
        <v/>
      </c>
      <c r="AB592" s="380" t="str" cm="1">
        <f t="array" ref="AB592" xml:space="preserve"> IFERROR( INDEX(韻母資料表, $N592, AB$5), "" )</f>
        <v/>
      </c>
      <c r="AC592" s="380" t="str">
        <f t="shared" si="137"/>
        <v/>
      </c>
      <c r="AE592" s="380" t="str" cm="1">
        <f t="array" ref="AE592" xml:space="preserve"> IFERROR( IF( INDEX(聲母資料表, $M592, AE$5)=0, "", INDEX(聲母資料表, $M592, AE$5) ), "")</f>
        <v/>
      </c>
      <c r="AF592" s="380" t="str" cm="1">
        <f t="array" ref="AF592" xml:space="preserve"> IFERROR( INDEX(韻母資料表, $N592, AF$5), "" )</f>
        <v/>
      </c>
      <c r="AG592" s="380" t="str">
        <f t="shared" si="138"/>
        <v/>
      </c>
      <c r="AI592" s="380" t="str" cm="1">
        <f t="array" ref="AI592" xml:space="preserve"> IFERROR( IF( INDEX(聲母資料表, $M592, AI$5)=0, "", INDEX(聲母資料表, $M592, AI$5) ), "")</f>
        <v/>
      </c>
      <c r="AJ592" s="380" t="str" cm="1">
        <f t="array" ref="AJ592" xml:space="preserve"> IFERROR( INDEX(韻母資料表, $N592, AJ$5), "" )</f>
        <v/>
      </c>
      <c r="AK592" s="373" t="str" cm="1">
        <f t="array" ref="AK592" xml:space="preserve"> IFERROR( INDEX(閩拚聲調符號表, $T592, $E592), "" )</f>
        <v/>
      </c>
      <c r="AL592" s="380" t="str">
        <f t="shared" si="139"/>
        <v/>
      </c>
    </row>
    <row r="593" spans="1:38">
      <c r="A593" s="333">
        <f t="shared" si="126"/>
        <v>586</v>
      </c>
      <c r="B593" s="334"/>
      <c r="C593" s="335"/>
      <c r="D593" s="335"/>
      <c r="E593" s="336"/>
      <c r="F593" s="400" t="str" cm="1">
        <f t="array" aca="1" ref="F593" ca="1" xml:space="preserve"> IF($D593="", "", $B593 &amp; " (" &amp; INDIRECT(ADDRESS( ROW(), COLUMN() + F$5 )) &amp; ") " )</f>
        <v/>
      </c>
      <c r="G593" s="337" t="str">
        <f t="shared" si="131"/>
        <v/>
      </c>
      <c r="H593" s="394" t="str">
        <f t="shared" si="132"/>
        <v/>
      </c>
      <c r="I593" s="396" t="str">
        <f t="shared" si="133"/>
        <v/>
      </c>
      <c r="J593" s="381" t="str">
        <f t="shared" si="134"/>
        <v/>
      </c>
      <c r="K593" s="338" t="str">
        <f t="shared" si="135"/>
        <v/>
      </c>
      <c r="L593" s="349"/>
      <c r="M593" s="350" t="str">
        <f t="shared" si="127"/>
        <v/>
      </c>
      <c r="N593" s="350" t="str">
        <f t="shared" si="128"/>
        <v/>
      </c>
      <c r="O593" s="351" t="str" cm="1">
        <f t="array" ref="O593" xml:space="preserve"> IFERROR( INDEX(聲母資料表, $M593, O$5), "")</f>
        <v/>
      </c>
      <c r="P593" s="351" t="str" cm="1">
        <f t="array" ref="P593" xml:space="preserve"> IFERROR( INDEX(韻母資料表, $N593, P$5), "")</f>
        <v/>
      </c>
      <c r="Q593" s="352" t="str">
        <f t="shared" si="129"/>
        <v/>
      </c>
      <c r="R593" s="395" t="str">
        <f t="shared" si="136"/>
        <v/>
      </c>
      <c r="S593" s="351" t="str" cm="1">
        <f t="array" ref="S593" xml:space="preserve"> IFERROR( INDEX(調符字母, Q593, 1), "")</f>
        <v/>
      </c>
      <c r="T593" s="352" t="str">
        <f t="shared" si="130"/>
        <v/>
      </c>
      <c r="U593" s="373" t="str" cm="1">
        <f t="array" ref="U593" xml:space="preserve"> IFERROR( INDEX(聲調對照表, $T593, $E593), "" )</f>
        <v/>
      </c>
      <c r="W593" s="380" t="str" cm="1">
        <f t="array" ref="W593" xml:space="preserve"> IFERROR( IF( INDEX(聲母資料表, $M593, W$5)=0, "", INDEX(聲母資料表, $M593, W$5) ), "")</f>
        <v/>
      </c>
      <c r="X593" s="380" t="str" cm="1">
        <f t="array" ref="X593" xml:space="preserve"> IFERROR( INDEX(韻母資料表, $N593, X$5), "" )</f>
        <v/>
      </c>
      <c r="Y593" s="380" t="str" cm="1">
        <f t="array" ref="Y593" xml:space="preserve"> IFERROR( IF($E593="", "", INDEX(方音聲調符號表, 1, $E593) ), "" )</f>
        <v/>
      </c>
      <c r="AA593" s="380" t="str" cm="1">
        <f t="array" ref="AA593" xml:space="preserve"> IFERROR( IF( INDEX(聲母資料表, $M593, AA$5)=0, "", INDEX(聲母資料表, $M593, AA$5) ), "")</f>
        <v/>
      </c>
      <c r="AB593" s="380" t="str" cm="1">
        <f t="array" ref="AB593" xml:space="preserve"> IFERROR( INDEX(韻母資料表, $N593, AB$5), "" )</f>
        <v/>
      </c>
      <c r="AC593" s="380" t="str">
        <f t="shared" si="137"/>
        <v/>
      </c>
      <c r="AE593" s="380" t="str" cm="1">
        <f t="array" ref="AE593" xml:space="preserve"> IFERROR( IF( INDEX(聲母資料表, $M593, AE$5)=0, "", INDEX(聲母資料表, $M593, AE$5) ), "")</f>
        <v/>
      </c>
      <c r="AF593" s="380" t="str" cm="1">
        <f t="array" ref="AF593" xml:space="preserve"> IFERROR( INDEX(韻母資料表, $N593, AF$5), "" )</f>
        <v/>
      </c>
      <c r="AG593" s="380" t="str">
        <f t="shared" si="138"/>
        <v/>
      </c>
      <c r="AI593" s="380" t="str" cm="1">
        <f t="array" ref="AI593" xml:space="preserve"> IFERROR( IF( INDEX(聲母資料表, $M593, AI$5)=0, "", INDEX(聲母資料表, $M593, AI$5) ), "")</f>
        <v/>
      </c>
      <c r="AJ593" s="380" t="str" cm="1">
        <f t="array" ref="AJ593" xml:space="preserve"> IFERROR( INDEX(韻母資料表, $N593, AJ$5), "" )</f>
        <v/>
      </c>
      <c r="AK593" s="373" t="str" cm="1">
        <f t="array" ref="AK593" xml:space="preserve"> IFERROR( INDEX(閩拚聲調符號表, $T593, $E593), "" )</f>
        <v/>
      </c>
      <c r="AL593" s="380" t="str">
        <f t="shared" si="139"/>
        <v/>
      </c>
    </row>
    <row r="594" spans="1:38">
      <c r="A594" s="333">
        <f t="shared" si="126"/>
        <v>587</v>
      </c>
      <c r="B594" s="334"/>
      <c r="C594" s="335"/>
      <c r="D594" s="335"/>
      <c r="E594" s="336"/>
      <c r="F594" s="400" t="str" cm="1">
        <f t="array" aca="1" ref="F594" ca="1" xml:space="preserve"> IF($D594="", "", $B594 &amp; " (" &amp; INDIRECT(ADDRESS( ROW(), COLUMN() + F$5 )) &amp; ") " )</f>
        <v/>
      </c>
      <c r="G594" s="337" t="str">
        <f t="shared" si="131"/>
        <v/>
      </c>
      <c r="H594" s="394" t="str">
        <f t="shared" si="132"/>
        <v/>
      </c>
      <c r="I594" s="396" t="str">
        <f t="shared" si="133"/>
        <v/>
      </c>
      <c r="J594" s="381" t="str">
        <f t="shared" si="134"/>
        <v/>
      </c>
      <c r="K594" s="338" t="str">
        <f t="shared" si="135"/>
        <v/>
      </c>
      <c r="L594" s="349"/>
      <c r="M594" s="350" t="str">
        <f t="shared" si="127"/>
        <v/>
      </c>
      <c r="N594" s="350" t="str">
        <f t="shared" si="128"/>
        <v/>
      </c>
      <c r="O594" s="351" t="str" cm="1">
        <f t="array" ref="O594" xml:space="preserve"> IFERROR( INDEX(聲母資料表, $M594, O$5), "")</f>
        <v/>
      </c>
      <c r="P594" s="351" t="str" cm="1">
        <f t="array" ref="P594" xml:space="preserve"> IFERROR( INDEX(韻母資料表, $N594, P$5), "")</f>
        <v/>
      </c>
      <c r="Q594" s="352" t="str">
        <f t="shared" si="129"/>
        <v/>
      </c>
      <c r="R594" s="395" t="str">
        <f t="shared" si="136"/>
        <v/>
      </c>
      <c r="S594" s="351" t="str" cm="1">
        <f t="array" ref="S594" xml:space="preserve"> IFERROR( INDEX(調符字母, Q594, 1), "")</f>
        <v/>
      </c>
      <c r="T594" s="352" t="str">
        <f t="shared" si="130"/>
        <v/>
      </c>
      <c r="U594" s="373" t="str" cm="1">
        <f t="array" ref="U594" xml:space="preserve"> IFERROR( INDEX(聲調對照表, $T594, $E594), "" )</f>
        <v/>
      </c>
      <c r="W594" s="380" t="str" cm="1">
        <f t="array" ref="W594" xml:space="preserve"> IFERROR( IF( INDEX(聲母資料表, $M594, W$5)=0, "", INDEX(聲母資料表, $M594, W$5) ), "")</f>
        <v/>
      </c>
      <c r="X594" s="380" t="str" cm="1">
        <f t="array" ref="X594" xml:space="preserve"> IFERROR( INDEX(韻母資料表, $N594, X$5), "" )</f>
        <v/>
      </c>
      <c r="Y594" s="380" t="str" cm="1">
        <f t="array" ref="Y594" xml:space="preserve"> IFERROR( IF($E594="", "", INDEX(方音聲調符號表, 1, $E594) ), "" )</f>
        <v/>
      </c>
      <c r="AA594" s="380" t="str" cm="1">
        <f t="array" ref="AA594" xml:space="preserve"> IFERROR( IF( INDEX(聲母資料表, $M594, AA$5)=0, "", INDEX(聲母資料表, $M594, AA$5) ), "")</f>
        <v/>
      </c>
      <c r="AB594" s="380" t="str" cm="1">
        <f t="array" ref="AB594" xml:space="preserve"> IFERROR( INDEX(韻母資料表, $N594, AB$5), "" )</f>
        <v/>
      </c>
      <c r="AC594" s="380" t="str">
        <f t="shared" si="137"/>
        <v/>
      </c>
      <c r="AE594" s="380" t="str" cm="1">
        <f t="array" ref="AE594" xml:space="preserve"> IFERROR( IF( INDEX(聲母資料表, $M594, AE$5)=0, "", INDEX(聲母資料表, $M594, AE$5) ), "")</f>
        <v/>
      </c>
      <c r="AF594" s="380" t="str" cm="1">
        <f t="array" ref="AF594" xml:space="preserve"> IFERROR( INDEX(韻母資料表, $N594, AF$5), "" )</f>
        <v/>
      </c>
      <c r="AG594" s="380" t="str">
        <f t="shared" si="138"/>
        <v/>
      </c>
      <c r="AI594" s="380" t="str" cm="1">
        <f t="array" ref="AI594" xml:space="preserve"> IFERROR( IF( INDEX(聲母資料表, $M594, AI$5)=0, "", INDEX(聲母資料表, $M594, AI$5) ), "")</f>
        <v/>
      </c>
      <c r="AJ594" s="380" t="str" cm="1">
        <f t="array" ref="AJ594" xml:space="preserve"> IFERROR( INDEX(韻母資料表, $N594, AJ$5), "" )</f>
        <v/>
      </c>
      <c r="AK594" s="373" t="str" cm="1">
        <f t="array" ref="AK594" xml:space="preserve"> IFERROR( INDEX(閩拚聲調符號表, $T594, $E594), "" )</f>
        <v/>
      </c>
      <c r="AL594" s="380" t="str">
        <f t="shared" si="139"/>
        <v/>
      </c>
    </row>
    <row r="595" spans="1:38">
      <c r="A595" s="333">
        <f t="shared" si="126"/>
        <v>588</v>
      </c>
      <c r="B595" s="334"/>
      <c r="C595" s="335"/>
      <c r="D595" s="335"/>
      <c r="E595" s="336"/>
      <c r="F595" s="400" t="str" cm="1">
        <f t="array" aca="1" ref="F595" ca="1" xml:space="preserve"> IF($D595="", "", $B595 &amp; " (" &amp; INDIRECT(ADDRESS( ROW(), COLUMN() + F$5 )) &amp; ") " )</f>
        <v/>
      </c>
      <c r="G595" s="337" t="str">
        <f t="shared" si="131"/>
        <v/>
      </c>
      <c r="H595" s="394" t="str">
        <f t="shared" si="132"/>
        <v/>
      </c>
      <c r="I595" s="396" t="str">
        <f t="shared" si="133"/>
        <v/>
      </c>
      <c r="J595" s="381" t="str">
        <f t="shared" si="134"/>
        <v/>
      </c>
      <c r="K595" s="338" t="str">
        <f t="shared" si="135"/>
        <v/>
      </c>
      <c r="L595" s="349"/>
      <c r="M595" s="350" t="str">
        <f t="shared" si="127"/>
        <v/>
      </c>
      <c r="N595" s="350" t="str">
        <f t="shared" si="128"/>
        <v/>
      </c>
      <c r="O595" s="351" t="str" cm="1">
        <f t="array" ref="O595" xml:space="preserve"> IFERROR( INDEX(聲母資料表, $M595, O$5), "")</f>
        <v/>
      </c>
      <c r="P595" s="351" t="str" cm="1">
        <f t="array" ref="P595" xml:space="preserve"> IFERROR( INDEX(韻母資料表, $N595, P$5), "")</f>
        <v/>
      </c>
      <c r="Q595" s="352" t="str">
        <f t="shared" si="129"/>
        <v/>
      </c>
      <c r="R595" s="395" t="str">
        <f t="shared" si="136"/>
        <v/>
      </c>
      <c r="S595" s="351" t="str" cm="1">
        <f t="array" ref="S595" xml:space="preserve"> IFERROR( INDEX(調符字母, Q595, 1), "")</f>
        <v/>
      </c>
      <c r="T595" s="352" t="str">
        <f t="shared" si="130"/>
        <v/>
      </c>
      <c r="U595" s="373" t="str" cm="1">
        <f t="array" ref="U595" xml:space="preserve"> IFERROR( INDEX(聲調對照表, $T595, $E595), "" )</f>
        <v/>
      </c>
      <c r="W595" s="380" t="str" cm="1">
        <f t="array" ref="W595" xml:space="preserve"> IFERROR( IF( INDEX(聲母資料表, $M595, W$5)=0, "", INDEX(聲母資料表, $M595, W$5) ), "")</f>
        <v/>
      </c>
      <c r="X595" s="380" t="str" cm="1">
        <f t="array" ref="X595" xml:space="preserve"> IFERROR( INDEX(韻母資料表, $N595, X$5), "" )</f>
        <v/>
      </c>
      <c r="Y595" s="380" t="str" cm="1">
        <f t="array" ref="Y595" xml:space="preserve"> IFERROR( IF($E595="", "", INDEX(方音聲調符號表, 1, $E595) ), "" )</f>
        <v/>
      </c>
      <c r="AA595" s="380" t="str" cm="1">
        <f t="array" ref="AA595" xml:space="preserve"> IFERROR( IF( INDEX(聲母資料表, $M595, AA$5)=0, "", INDEX(聲母資料表, $M595, AA$5) ), "")</f>
        <v/>
      </c>
      <c r="AB595" s="380" t="str" cm="1">
        <f t="array" ref="AB595" xml:space="preserve"> IFERROR( INDEX(韻母資料表, $N595, AB$5), "" )</f>
        <v/>
      </c>
      <c r="AC595" s="380" t="str">
        <f t="shared" si="137"/>
        <v/>
      </c>
      <c r="AE595" s="380" t="str" cm="1">
        <f t="array" ref="AE595" xml:space="preserve"> IFERROR( IF( INDEX(聲母資料表, $M595, AE$5)=0, "", INDEX(聲母資料表, $M595, AE$5) ), "")</f>
        <v/>
      </c>
      <c r="AF595" s="380" t="str" cm="1">
        <f t="array" ref="AF595" xml:space="preserve"> IFERROR( INDEX(韻母資料表, $N595, AF$5), "" )</f>
        <v/>
      </c>
      <c r="AG595" s="380" t="str">
        <f t="shared" si="138"/>
        <v/>
      </c>
      <c r="AI595" s="380" t="str" cm="1">
        <f t="array" ref="AI595" xml:space="preserve"> IFERROR( IF( INDEX(聲母資料表, $M595, AI$5)=0, "", INDEX(聲母資料表, $M595, AI$5) ), "")</f>
        <v/>
      </c>
      <c r="AJ595" s="380" t="str" cm="1">
        <f t="array" ref="AJ595" xml:space="preserve"> IFERROR( INDEX(韻母資料表, $N595, AJ$5), "" )</f>
        <v/>
      </c>
      <c r="AK595" s="373" t="str" cm="1">
        <f t="array" ref="AK595" xml:space="preserve"> IFERROR( INDEX(閩拚聲調符號表, $T595, $E595), "" )</f>
        <v/>
      </c>
      <c r="AL595" s="380" t="str">
        <f t="shared" si="139"/>
        <v/>
      </c>
    </row>
    <row r="596" spans="1:38">
      <c r="A596" s="333">
        <f t="shared" si="126"/>
        <v>589</v>
      </c>
      <c r="B596" s="334"/>
      <c r="C596" s="335"/>
      <c r="D596" s="335"/>
      <c r="E596" s="336"/>
      <c r="F596" s="400" t="str" cm="1">
        <f t="array" aca="1" ref="F596" ca="1" xml:space="preserve"> IF($D596="", "", $B596 &amp; " (" &amp; INDIRECT(ADDRESS( ROW(), COLUMN() + F$5 )) &amp; ") " )</f>
        <v/>
      </c>
      <c r="G596" s="337" t="str">
        <f t="shared" si="131"/>
        <v/>
      </c>
      <c r="H596" s="394" t="str">
        <f t="shared" si="132"/>
        <v/>
      </c>
      <c r="I596" s="396" t="str">
        <f t="shared" si="133"/>
        <v/>
      </c>
      <c r="J596" s="381" t="str">
        <f t="shared" si="134"/>
        <v/>
      </c>
      <c r="K596" s="338" t="str">
        <f t="shared" si="135"/>
        <v/>
      </c>
      <c r="L596" s="349"/>
      <c r="M596" s="350" t="str">
        <f t="shared" si="127"/>
        <v/>
      </c>
      <c r="N596" s="350" t="str">
        <f t="shared" si="128"/>
        <v/>
      </c>
      <c r="O596" s="351" t="str" cm="1">
        <f t="array" ref="O596" xml:space="preserve"> IFERROR( INDEX(聲母資料表, $M596, O$5), "")</f>
        <v/>
      </c>
      <c r="P596" s="351" t="str" cm="1">
        <f t="array" ref="P596" xml:space="preserve"> IFERROR( INDEX(韻母資料表, $N596, P$5), "")</f>
        <v/>
      </c>
      <c r="Q596" s="352" t="str">
        <f t="shared" si="129"/>
        <v/>
      </c>
      <c r="R596" s="395" t="str">
        <f t="shared" si="136"/>
        <v/>
      </c>
      <c r="S596" s="351" t="str" cm="1">
        <f t="array" ref="S596" xml:space="preserve"> IFERROR( INDEX(調符字母, Q596, 1), "")</f>
        <v/>
      </c>
      <c r="T596" s="352" t="str">
        <f t="shared" si="130"/>
        <v/>
      </c>
      <c r="U596" s="373" t="str" cm="1">
        <f t="array" ref="U596" xml:space="preserve"> IFERROR( INDEX(聲調對照表, $T596, $E596), "" )</f>
        <v/>
      </c>
      <c r="W596" s="380" t="str" cm="1">
        <f t="array" ref="W596" xml:space="preserve"> IFERROR( IF( INDEX(聲母資料表, $M596, W$5)=0, "", INDEX(聲母資料表, $M596, W$5) ), "")</f>
        <v/>
      </c>
      <c r="X596" s="380" t="str" cm="1">
        <f t="array" ref="X596" xml:space="preserve"> IFERROR( INDEX(韻母資料表, $N596, X$5), "" )</f>
        <v/>
      </c>
      <c r="Y596" s="380" t="str" cm="1">
        <f t="array" ref="Y596" xml:space="preserve"> IFERROR( IF($E596="", "", INDEX(方音聲調符號表, 1, $E596) ), "" )</f>
        <v/>
      </c>
      <c r="AA596" s="380" t="str" cm="1">
        <f t="array" ref="AA596" xml:space="preserve"> IFERROR( IF( INDEX(聲母資料表, $M596, AA$5)=0, "", INDEX(聲母資料表, $M596, AA$5) ), "")</f>
        <v/>
      </c>
      <c r="AB596" s="380" t="str" cm="1">
        <f t="array" ref="AB596" xml:space="preserve"> IFERROR( INDEX(韻母資料表, $N596, AB$5), "" )</f>
        <v/>
      </c>
      <c r="AC596" s="380" t="str">
        <f t="shared" si="137"/>
        <v/>
      </c>
      <c r="AE596" s="380" t="str" cm="1">
        <f t="array" ref="AE596" xml:space="preserve"> IFERROR( IF( INDEX(聲母資料表, $M596, AE$5)=0, "", INDEX(聲母資料表, $M596, AE$5) ), "")</f>
        <v/>
      </c>
      <c r="AF596" s="380" t="str" cm="1">
        <f t="array" ref="AF596" xml:space="preserve"> IFERROR( INDEX(韻母資料表, $N596, AF$5), "" )</f>
        <v/>
      </c>
      <c r="AG596" s="380" t="str">
        <f t="shared" si="138"/>
        <v/>
      </c>
      <c r="AI596" s="380" t="str" cm="1">
        <f t="array" ref="AI596" xml:space="preserve"> IFERROR( IF( INDEX(聲母資料表, $M596, AI$5)=0, "", INDEX(聲母資料表, $M596, AI$5) ), "")</f>
        <v/>
      </c>
      <c r="AJ596" s="380" t="str" cm="1">
        <f t="array" ref="AJ596" xml:space="preserve"> IFERROR( INDEX(韻母資料表, $N596, AJ$5), "" )</f>
        <v/>
      </c>
      <c r="AK596" s="373" t="str" cm="1">
        <f t="array" ref="AK596" xml:space="preserve"> IFERROR( INDEX(閩拚聲調符號表, $T596, $E596), "" )</f>
        <v/>
      </c>
      <c r="AL596" s="380" t="str">
        <f t="shared" si="139"/>
        <v/>
      </c>
    </row>
    <row r="597" spans="1:38">
      <c r="A597" s="333">
        <f t="shared" si="126"/>
        <v>590</v>
      </c>
      <c r="B597" s="334"/>
      <c r="C597" s="335"/>
      <c r="D597" s="335"/>
      <c r="E597" s="336"/>
      <c r="F597" s="400" t="str" cm="1">
        <f t="array" aca="1" ref="F597" ca="1" xml:space="preserve"> IF($D597="", "", $B597 &amp; " (" &amp; INDIRECT(ADDRESS( ROW(), COLUMN() + F$5 )) &amp; ") " )</f>
        <v/>
      </c>
      <c r="G597" s="337" t="str">
        <f t="shared" si="131"/>
        <v/>
      </c>
      <c r="H597" s="394" t="str">
        <f t="shared" si="132"/>
        <v/>
      </c>
      <c r="I597" s="396" t="str">
        <f t="shared" si="133"/>
        <v/>
      </c>
      <c r="J597" s="381" t="str">
        <f t="shared" si="134"/>
        <v/>
      </c>
      <c r="K597" s="338" t="str">
        <f t="shared" si="135"/>
        <v/>
      </c>
      <c r="L597" s="349"/>
      <c r="M597" s="350" t="str">
        <f t="shared" si="127"/>
        <v/>
      </c>
      <c r="N597" s="350" t="str">
        <f t="shared" si="128"/>
        <v/>
      </c>
      <c r="O597" s="351" t="str" cm="1">
        <f t="array" ref="O597" xml:space="preserve"> IFERROR( INDEX(聲母資料表, $M597, O$5), "")</f>
        <v/>
      </c>
      <c r="P597" s="351" t="str" cm="1">
        <f t="array" ref="P597" xml:space="preserve"> IFERROR( INDEX(韻母資料表, $N597, P$5), "")</f>
        <v/>
      </c>
      <c r="Q597" s="352" t="str">
        <f t="shared" si="129"/>
        <v/>
      </c>
      <c r="R597" s="395" t="str">
        <f t="shared" si="136"/>
        <v/>
      </c>
      <c r="S597" s="351" t="str" cm="1">
        <f t="array" ref="S597" xml:space="preserve"> IFERROR( INDEX(調符字母, Q597, 1), "")</f>
        <v/>
      </c>
      <c r="T597" s="352" t="str">
        <f t="shared" si="130"/>
        <v/>
      </c>
      <c r="U597" s="373" t="str" cm="1">
        <f t="array" ref="U597" xml:space="preserve"> IFERROR( INDEX(聲調對照表, $T597, $E597), "" )</f>
        <v/>
      </c>
      <c r="W597" s="380" t="str" cm="1">
        <f t="array" ref="W597" xml:space="preserve"> IFERROR( IF( INDEX(聲母資料表, $M597, W$5)=0, "", INDEX(聲母資料表, $M597, W$5) ), "")</f>
        <v/>
      </c>
      <c r="X597" s="380" t="str" cm="1">
        <f t="array" ref="X597" xml:space="preserve"> IFERROR( INDEX(韻母資料表, $N597, X$5), "" )</f>
        <v/>
      </c>
      <c r="Y597" s="380" t="str" cm="1">
        <f t="array" ref="Y597" xml:space="preserve"> IFERROR( IF($E597="", "", INDEX(方音聲調符號表, 1, $E597) ), "" )</f>
        <v/>
      </c>
      <c r="AA597" s="380" t="str" cm="1">
        <f t="array" ref="AA597" xml:space="preserve"> IFERROR( IF( INDEX(聲母資料表, $M597, AA$5)=0, "", INDEX(聲母資料表, $M597, AA$5) ), "")</f>
        <v/>
      </c>
      <c r="AB597" s="380" t="str" cm="1">
        <f t="array" ref="AB597" xml:space="preserve"> IFERROR( INDEX(韻母資料表, $N597, AB$5), "" )</f>
        <v/>
      </c>
      <c r="AC597" s="380" t="str">
        <f t="shared" si="137"/>
        <v/>
      </c>
      <c r="AE597" s="380" t="str" cm="1">
        <f t="array" ref="AE597" xml:space="preserve"> IFERROR( IF( INDEX(聲母資料表, $M597, AE$5)=0, "", INDEX(聲母資料表, $M597, AE$5) ), "")</f>
        <v/>
      </c>
      <c r="AF597" s="380" t="str" cm="1">
        <f t="array" ref="AF597" xml:space="preserve"> IFERROR( INDEX(韻母資料表, $N597, AF$5), "" )</f>
        <v/>
      </c>
      <c r="AG597" s="380" t="str">
        <f t="shared" si="138"/>
        <v/>
      </c>
      <c r="AI597" s="380" t="str" cm="1">
        <f t="array" ref="AI597" xml:space="preserve"> IFERROR( IF( INDEX(聲母資料表, $M597, AI$5)=0, "", INDEX(聲母資料表, $M597, AI$5) ), "")</f>
        <v/>
      </c>
      <c r="AJ597" s="380" t="str" cm="1">
        <f t="array" ref="AJ597" xml:space="preserve"> IFERROR( INDEX(韻母資料表, $N597, AJ$5), "" )</f>
        <v/>
      </c>
      <c r="AK597" s="373" t="str" cm="1">
        <f t="array" ref="AK597" xml:space="preserve"> IFERROR( INDEX(閩拚聲調符號表, $T597, $E597), "" )</f>
        <v/>
      </c>
      <c r="AL597" s="380" t="str">
        <f t="shared" si="139"/>
        <v/>
      </c>
    </row>
    <row r="598" spans="1:38">
      <c r="A598" s="333">
        <f t="shared" si="126"/>
        <v>591</v>
      </c>
      <c r="B598" s="334"/>
      <c r="C598" s="335"/>
      <c r="D598" s="335"/>
      <c r="E598" s="336"/>
      <c r="F598" s="400" t="str" cm="1">
        <f t="array" aca="1" ref="F598" ca="1" xml:space="preserve"> IF($D598="", "", $B598 &amp; " (" &amp; INDIRECT(ADDRESS( ROW(), COLUMN() + F$5 )) &amp; ") " )</f>
        <v/>
      </c>
      <c r="G598" s="337" t="str">
        <f t="shared" si="131"/>
        <v/>
      </c>
      <c r="H598" s="394" t="str">
        <f t="shared" si="132"/>
        <v/>
      </c>
      <c r="I598" s="396" t="str">
        <f t="shared" si="133"/>
        <v/>
      </c>
      <c r="J598" s="381" t="str">
        <f t="shared" si="134"/>
        <v/>
      </c>
      <c r="K598" s="338" t="str">
        <f t="shared" si="135"/>
        <v/>
      </c>
      <c r="L598" s="349"/>
      <c r="M598" s="350" t="str">
        <f t="shared" si="127"/>
        <v/>
      </c>
      <c r="N598" s="350" t="str">
        <f t="shared" si="128"/>
        <v/>
      </c>
      <c r="O598" s="351" t="str" cm="1">
        <f t="array" ref="O598" xml:space="preserve"> IFERROR( INDEX(聲母資料表, $M598, O$5), "")</f>
        <v/>
      </c>
      <c r="P598" s="351" t="str" cm="1">
        <f t="array" ref="P598" xml:space="preserve"> IFERROR( INDEX(韻母資料表, $N598, P$5), "")</f>
        <v/>
      </c>
      <c r="Q598" s="352" t="str">
        <f t="shared" si="129"/>
        <v/>
      </c>
      <c r="R598" s="395" t="str">
        <f t="shared" si="136"/>
        <v/>
      </c>
      <c r="S598" s="351" t="str" cm="1">
        <f t="array" ref="S598" xml:space="preserve"> IFERROR( INDEX(調符字母, Q598, 1), "")</f>
        <v/>
      </c>
      <c r="T598" s="352" t="str">
        <f t="shared" si="130"/>
        <v/>
      </c>
      <c r="U598" s="373" t="str" cm="1">
        <f t="array" ref="U598" xml:space="preserve"> IFERROR( INDEX(聲調對照表, $T598, $E598), "" )</f>
        <v/>
      </c>
      <c r="W598" s="380" t="str" cm="1">
        <f t="array" ref="W598" xml:space="preserve"> IFERROR( IF( INDEX(聲母資料表, $M598, W$5)=0, "", INDEX(聲母資料表, $M598, W$5) ), "")</f>
        <v/>
      </c>
      <c r="X598" s="380" t="str" cm="1">
        <f t="array" ref="X598" xml:space="preserve"> IFERROR( INDEX(韻母資料表, $N598, X$5), "" )</f>
        <v/>
      </c>
      <c r="Y598" s="380" t="str" cm="1">
        <f t="array" ref="Y598" xml:space="preserve"> IFERROR( IF($E598="", "", INDEX(方音聲調符號表, 1, $E598) ), "" )</f>
        <v/>
      </c>
      <c r="AA598" s="380" t="str" cm="1">
        <f t="array" ref="AA598" xml:space="preserve"> IFERROR( IF( INDEX(聲母資料表, $M598, AA$5)=0, "", INDEX(聲母資料表, $M598, AA$5) ), "")</f>
        <v/>
      </c>
      <c r="AB598" s="380" t="str" cm="1">
        <f t="array" ref="AB598" xml:space="preserve"> IFERROR( INDEX(韻母資料表, $N598, AB$5), "" )</f>
        <v/>
      </c>
      <c r="AC598" s="380" t="str">
        <f t="shared" si="137"/>
        <v/>
      </c>
      <c r="AE598" s="380" t="str" cm="1">
        <f t="array" ref="AE598" xml:space="preserve"> IFERROR( IF( INDEX(聲母資料表, $M598, AE$5)=0, "", INDEX(聲母資料表, $M598, AE$5) ), "")</f>
        <v/>
      </c>
      <c r="AF598" s="380" t="str" cm="1">
        <f t="array" ref="AF598" xml:space="preserve"> IFERROR( INDEX(韻母資料表, $N598, AF$5), "" )</f>
        <v/>
      </c>
      <c r="AG598" s="380" t="str">
        <f t="shared" si="138"/>
        <v/>
      </c>
      <c r="AI598" s="380" t="str" cm="1">
        <f t="array" ref="AI598" xml:space="preserve"> IFERROR( IF( INDEX(聲母資料表, $M598, AI$5)=0, "", INDEX(聲母資料表, $M598, AI$5) ), "")</f>
        <v/>
      </c>
      <c r="AJ598" s="380" t="str" cm="1">
        <f t="array" ref="AJ598" xml:space="preserve"> IFERROR( INDEX(韻母資料表, $N598, AJ$5), "" )</f>
        <v/>
      </c>
      <c r="AK598" s="373" t="str" cm="1">
        <f t="array" ref="AK598" xml:space="preserve"> IFERROR( INDEX(閩拚聲調符號表, $T598, $E598), "" )</f>
        <v/>
      </c>
      <c r="AL598" s="380" t="str">
        <f t="shared" si="139"/>
        <v/>
      </c>
    </row>
    <row r="599" spans="1:38">
      <c r="A599" s="333">
        <f t="shared" si="126"/>
        <v>592</v>
      </c>
      <c r="B599" s="334"/>
      <c r="C599" s="335"/>
      <c r="D599" s="335"/>
      <c r="E599" s="336"/>
      <c r="F599" s="400" t="str" cm="1">
        <f t="array" aca="1" ref="F599" ca="1" xml:space="preserve"> IF($D599="", "", $B599 &amp; " (" &amp; INDIRECT(ADDRESS( ROW(), COLUMN() + F$5 )) &amp; ") " )</f>
        <v/>
      </c>
      <c r="G599" s="337" t="str">
        <f t="shared" si="131"/>
        <v/>
      </c>
      <c r="H599" s="394" t="str">
        <f t="shared" si="132"/>
        <v/>
      </c>
      <c r="I599" s="396" t="str">
        <f t="shared" si="133"/>
        <v/>
      </c>
      <c r="J599" s="381" t="str">
        <f t="shared" si="134"/>
        <v/>
      </c>
      <c r="K599" s="338" t="str">
        <f t="shared" si="135"/>
        <v/>
      </c>
      <c r="L599" s="349"/>
      <c r="M599" s="350" t="str">
        <f t="shared" si="127"/>
        <v/>
      </c>
      <c r="N599" s="350" t="str">
        <f t="shared" si="128"/>
        <v/>
      </c>
      <c r="O599" s="351" t="str" cm="1">
        <f t="array" ref="O599" xml:space="preserve"> IFERROR( INDEX(聲母資料表, $M599, O$5), "")</f>
        <v/>
      </c>
      <c r="P599" s="351" t="str" cm="1">
        <f t="array" ref="P599" xml:space="preserve"> IFERROR( INDEX(韻母資料表, $N599, P$5), "")</f>
        <v/>
      </c>
      <c r="Q599" s="352" t="str">
        <f t="shared" si="129"/>
        <v/>
      </c>
      <c r="R599" s="395" t="str">
        <f t="shared" si="136"/>
        <v/>
      </c>
      <c r="S599" s="351" t="str" cm="1">
        <f t="array" ref="S599" xml:space="preserve"> IFERROR( INDEX(調符字母, Q599, 1), "")</f>
        <v/>
      </c>
      <c r="T599" s="352" t="str">
        <f t="shared" si="130"/>
        <v/>
      </c>
      <c r="U599" s="373" t="str" cm="1">
        <f t="array" ref="U599" xml:space="preserve"> IFERROR( INDEX(聲調對照表, $T599, $E599), "" )</f>
        <v/>
      </c>
      <c r="W599" s="380" t="str" cm="1">
        <f t="array" ref="W599" xml:space="preserve"> IFERROR( IF( INDEX(聲母資料表, $M599, W$5)=0, "", INDEX(聲母資料表, $M599, W$5) ), "")</f>
        <v/>
      </c>
      <c r="X599" s="380" t="str" cm="1">
        <f t="array" ref="X599" xml:space="preserve"> IFERROR( INDEX(韻母資料表, $N599, X$5), "" )</f>
        <v/>
      </c>
      <c r="Y599" s="380" t="str" cm="1">
        <f t="array" ref="Y599" xml:space="preserve"> IFERROR( IF($E599="", "", INDEX(方音聲調符號表, 1, $E599) ), "" )</f>
        <v/>
      </c>
      <c r="AA599" s="380" t="str" cm="1">
        <f t="array" ref="AA599" xml:space="preserve"> IFERROR( IF( INDEX(聲母資料表, $M599, AA$5)=0, "", INDEX(聲母資料表, $M599, AA$5) ), "")</f>
        <v/>
      </c>
      <c r="AB599" s="380" t="str" cm="1">
        <f t="array" ref="AB599" xml:space="preserve"> IFERROR( INDEX(韻母資料表, $N599, AB$5), "" )</f>
        <v/>
      </c>
      <c r="AC599" s="380" t="str">
        <f t="shared" si="137"/>
        <v/>
      </c>
      <c r="AE599" s="380" t="str" cm="1">
        <f t="array" ref="AE599" xml:space="preserve"> IFERROR( IF( INDEX(聲母資料表, $M599, AE$5)=0, "", INDEX(聲母資料表, $M599, AE$5) ), "")</f>
        <v/>
      </c>
      <c r="AF599" s="380" t="str" cm="1">
        <f t="array" ref="AF599" xml:space="preserve"> IFERROR( INDEX(韻母資料表, $N599, AF$5), "" )</f>
        <v/>
      </c>
      <c r="AG599" s="380" t="str">
        <f t="shared" si="138"/>
        <v/>
      </c>
      <c r="AI599" s="380" t="str" cm="1">
        <f t="array" ref="AI599" xml:space="preserve"> IFERROR( IF( INDEX(聲母資料表, $M599, AI$5)=0, "", INDEX(聲母資料表, $M599, AI$5) ), "")</f>
        <v/>
      </c>
      <c r="AJ599" s="380" t="str" cm="1">
        <f t="array" ref="AJ599" xml:space="preserve"> IFERROR( INDEX(韻母資料表, $N599, AJ$5), "" )</f>
        <v/>
      </c>
      <c r="AK599" s="373" t="str" cm="1">
        <f t="array" ref="AK599" xml:space="preserve"> IFERROR( INDEX(閩拚聲調符號表, $T599, $E599), "" )</f>
        <v/>
      </c>
      <c r="AL599" s="380" t="str">
        <f t="shared" si="139"/>
        <v/>
      </c>
    </row>
    <row r="600" spans="1:38">
      <c r="A600" s="333">
        <f t="shared" si="126"/>
        <v>593</v>
      </c>
      <c r="B600" s="334"/>
      <c r="C600" s="335"/>
      <c r="D600" s="335"/>
      <c r="E600" s="336"/>
      <c r="F600" s="400" t="str" cm="1">
        <f t="array" aca="1" ref="F600" ca="1" xml:space="preserve"> IF($D600="", "", $B600 &amp; " (" &amp; INDIRECT(ADDRESS( ROW(), COLUMN() + F$5 )) &amp; ") " )</f>
        <v/>
      </c>
      <c r="G600" s="337" t="str">
        <f t="shared" si="131"/>
        <v/>
      </c>
      <c r="H600" s="394" t="str">
        <f t="shared" si="132"/>
        <v/>
      </c>
      <c r="I600" s="396" t="str">
        <f t="shared" si="133"/>
        <v/>
      </c>
      <c r="J600" s="381" t="str">
        <f t="shared" si="134"/>
        <v/>
      </c>
      <c r="K600" s="338" t="str">
        <f t="shared" si="135"/>
        <v/>
      </c>
      <c r="L600" s="349"/>
      <c r="M600" s="350" t="str">
        <f t="shared" si="127"/>
        <v/>
      </c>
      <c r="N600" s="350" t="str">
        <f t="shared" si="128"/>
        <v/>
      </c>
      <c r="O600" s="351" t="str" cm="1">
        <f t="array" ref="O600" xml:space="preserve"> IFERROR( INDEX(聲母資料表, $M600, O$5), "")</f>
        <v/>
      </c>
      <c r="P600" s="351" t="str" cm="1">
        <f t="array" ref="P600" xml:space="preserve"> IFERROR( INDEX(韻母資料表, $N600, P$5), "")</f>
        <v/>
      </c>
      <c r="Q600" s="352" t="str">
        <f t="shared" si="129"/>
        <v/>
      </c>
      <c r="R600" s="395" t="str">
        <f t="shared" si="136"/>
        <v/>
      </c>
      <c r="S600" s="351" t="str" cm="1">
        <f t="array" ref="S600" xml:space="preserve"> IFERROR( INDEX(調符字母, Q600, 1), "")</f>
        <v/>
      </c>
      <c r="T600" s="352" t="str">
        <f t="shared" si="130"/>
        <v/>
      </c>
      <c r="U600" s="373" t="str" cm="1">
        <f t="array" ref="U600" xml:space="preserve"> IFERROR( INDEX(聲調對照表, $T600, $E600), "" )</f>
        <v/>
      </c>
      <c r="W600" s="380" t="str" cm="1">
        <f t="array" ref="W600" xml:space="preserve"> IFERROR( IF( INDEX(聲母資料表, $M600, W$5)=0, "", INDEX(聲母資料表, $M600, W$5) ), "")</f>
        <v/>
      </c>
      <c r="X600" s="380" t="str" cm="1">
        <f t="array" ref="X600" xml:space="preserve"> IFERROR( INDEX(韻母資料表, $N600, X$5), "" )</f>
        <v/>
      </c>
      <c r="Y600" s="380" t="str" cm="1">
        <f t="array" ref="Y600" xml:space="preserve"> IFERROR( IF($E600="", "", INDEX(方音聲調符號表, 1, $E600) ), "" )</f>
        <v/>
      </c>
      <c r="AA600" s="380" t="str" cm="1">
        <f t="array" ref="AA600" xml:space="preserve"> IFERROR( IF( INDEX(聲母資料表, $M600, AA$5)=0, "", INDEX(聲母資料表, $M600, AA$5) ), "")</f>
        <v/>
      </c>
      <c r="AB600" s="380" t="str" cm="1">
        <f t="array" ref="AB600" xml:space="preserve"> IFERROR( INDEX(韻母資料表, $N600, AB$5), "" )</f>
        <v/>
      </c>
      <c r="AC600" s="380" t="str">
        <f t="shared" si="137"/>
        <v/>
      </c>
      <c r="AE600" s="380" t="str" cm="1">
        <f t="array" ref="AE600" xml:space="preserve"> IFERROR( IF( INDEX(聲母資料表, $M600, AE$5)=0, "", INDEX(聲母資料表, $M600, AE$5) ), "")</f>
        <v/>
      </c>
      <c r="AF600" s="380" t="str" cm="1">
        <f t="array" ref="AF600" xml:space="preserve"> IFERROR( INDEX(韻母資料表, $N600, AF$5), "" )</f>
        <v/>
      </c>
      <c r="AG600" s="380" t="str">
        <f t="shared" si="138"/>
        <v/>
      </c>
      <c r="AI600" s="380" t="str" cm="1">
        <f t="array" ref="AI600" xml:space="preserve"> IFERROR( IF( INDEX(聲母資料表, $M600, AI$5)=0, "", INDEX(聲母資料表, $M600, AI$5) ), "")</f>
        <v/>
      </c>
      <c r="AJ600" s="380" t="str" cm="1">
        <f t="array" ref="AJ600" xml:space="preserve"> IFERROR( INDEX(韻母資料表, $N600, AJ$5), "" )</f>
        <v/>
      </c>
      <c r="AK600" s="373" t="str" cm="1">
        <f t="array" ref="AK600" xml:space="preserve"> IFERROR( INDEX(閩拚聲調符號表, $T600, $E600), "" )</f>
        <v/>
      </c>
      <c r="AL600" s="380" t="str">
        <f t="shared" si="139"/>
        <v/>
      </c>
    </row>
    <row r="601" spans="1:38">
      <c r="A601" s="333">
        <f t="shared" si="126"/>
        <v>594</v>
      </c>
      <c r="B601" s="334"/>
      <c r="C601" s="335"/>
      <c r="D601" s="335"/>
      <c r="E601" s="336"/>
      <c r="F601" s="400" t="str" cm="1">
        <f t="array" aca="1" ref="F601" ca="1" xml:space="preserve"> IF($D601="", "", $B601 &amp; " (" &amp; INDIRECT(ADDRESS( ROW(), COLUMN() + F$5 )) &amp; ") " )</f>
        <v/>
      </c>
      <c r="G601" s="337" t="str">
        <f t="shared" si="131"/>
        <v/>
      </c>
      <c r="H601" s="394" t="str">
        <f t="shared" si="132"/>
        <v/>
      </c>
      <c r="I601" s="396" t="str">
        <f t="shared" si="133"/>
        <v/>
      </c>
      <c r="J601" s="381" t="str">
        <f t="shared" si="134"/>
        <v/>
      </c>
      <c r="K601" s="338" t="str">
        <f t="shared" si="135"/>
        <v/>
      </c>
      <c r="L601" s="349"/>
      <c r="M601" s="350" t="str">
        <f t="shared" si="127"/>
        <v/>
      </c>
      <c r="N601" s="350" t="str">
        <f t="shared" si="128"/>
        <v/>
      </c>
      <c r="O601" s="351" t="str" cm="1">
        <f t="array" ref="O601" xml:space="preserve"> IFERROR( INDEX(聲母資料表, $M601, O$5), "")</f>
        <v/>
      </c>
      <c r="P601" s="351" t="str" cm="1">
        <f t="array" ref="P601" xml:space="preserve"> IFERROR( INDEX(韻母資料表, $N601, P$5), "")</f>
        <v/>
      </c>
      <c r="Q601" s="352" t="str">
        <f t="shared" si="129"/>
        <v/>
      </c>
      <c r="R601" s="395" t="str">
        <f t="shared" si="136"/>
        <v/>
      </c>
      <c r="S601" s="351" t="str" cm="1">
        <f t="array" ref="S601" xml:space="preserve"> IFERROR( INDEX(調符字母, Q601, 1), "")</f>
        <v/>
      </c>
      <c r="T601" s="352" t="str">
        <f t="shared" si="130"/>
        <v/>
      </c>
      <c r="U601" s="373" t="str" cm="1">
        <f t="array" ref="U601" xml:space="preserve"> IFERROR( INDEX(聲調對照表, $T601, $E601), "" )</f>
        <v/>
      </c>
      <c r="W601" s="380" t="str" cm="1">
        <f t="array" ref="W601" xml:space="preserve"> IFERROR( IF( INDEX(聲母資料表, $M601, W$5)=0, "", INDEX(聲母資料表, $M601, W$5) ), "")</f>
        <v/>
      </c>
      <c r="X601" s="380" t="str" cm="1">
        <f t="array" ref="X601" xml:space="preserve"> IFERROR( INDEX(韻母資料表, $N601, X$5), "" )</f>
        <v/>
      </c>
      <c r="Y601" s="380" t="str" cm="1">
        <f t="array" ref="Y601" xml:space="preserve"> IFERROR( IF($E601="", "", INDEX(方音聲調符號表, 1, $E601) ), "" )</f>
        <v/>
      </c>
      <c r="AA601" s="380" t="str" cm="1">
        <f t="array" ref="AA601" xml:space="preserve"> IFERROR( IF( INDEX(聲母資料表, $M601, AA$5)=0, "", INDEX(聲母資料表, $M601, AA$5) ), "")</f>
        <v/>
      </c>
      <c r="AB601" s="380" t="str" cm="1">
        <f t="array" ref="AB601" xml:space="preserve"> IFERROR( INDEX(韻母資料表, $N601, AB$5), "" )</f>
        <v/>
      </c>
      <c r="AC601" s="380" t="str">
        <f t="shared" si="137"/>
        <v/>
      </c>
      <c r="AE601" s="380" t="str" cm="1">
        <f t="array" ref="AE601" xml:space="preserve"> IFERROR( IF( INDEX(聲母資料表, $M601, AE$5)=0, "", INDEX(聲母資料表, $M601, AE$5) ), "")</f>
        <v/>
      </c>
      <c r="AF601" s="380" t="str" cm="1">
        <f t="array" ref="AF601" xml:space="preserve"> IFERROR( INDEX(韻母資料表, $N601, AF$5), "" )</f>
        <v/>
      </c>
      <c r="AG601" s="380" t="str">
        <f t="shared" si="138"/>
        <v/>
      </c>
      <c r="AI601" s="380" t="str" cm="1">
        <f t="array" ref="AI601" xml:space="preserve"> IFERROR( IF( INDEX(聲母資料表, $M601, AI$5)=0, "", INDEX(聲母資料表, $M601, AI$5) ), "")</f>
        <v/>
      </c>
      <c r="AJ601" s="380" t="str" cm="1">
        <f t="array" ref="AJ601" xml:space="preserve"> IFERROR( INDEX(韻母資料表, $N601, AJ$5), "" )</f>
        <v/>
      </c>
      <c r="AK601" s="373" t="str" cm="1">
        <f t="array" ref="AK601" xml:space="preserve"> IFERROR( INDEX(閩拚聲調符號表, $T601, $E601), "" )</f>
        <v/>
      </c>
      <c r="AL601" s="380" t="str">
        <f t="shared" si="139"/>
        <v/>
      </c>
    </row>
    <row r="602" spans="1:38">
      <c r="A602" s="333">
        <f t="shared" si="126"/>
        <v>595</v>
      </c>
      <c r="B602" s="334"/>
      <c r="C602" s="335"/>
      <c r="D602" s="335"/>
      <c r="E602" s="336"/>
      <c r="F602" s="400" t="str" cm="1">
        <f t="array" aca="1" ref="F602" ca="1" xml:space="preserve"> IF($D602="", "", $B602 &amp; " (" &amp; INDIRECT(ADDRESS( ROW(), COLUMN() + F$5 )) &amp; ") " )</f>
        <v/>
      </c>
      <c r="G602" s="337" t="str">
        <f t="shared" si="131"/>
        <v/>
      </c>
      <c r="H602" s="394" t="str">
        <f t="shared" si="132"/>
        <v/>
      </c>
      <c r="I602" s="396" t="str">
        <f t="shared" si="133"/>
        <v/>
      </c>
      <c r="J602" s="381" t="str">
        <f t="shared" si="134"/>
        <v/>
      </c>
      <c r="K602" s="338" t="str">
        <f t="shared" si="135"/>
        <v/>
      </c>
      <c r="L602" s="349"/>
      <c r="M602" s="350" t="str">
        <f t="shared" si="127"/>
        <v/>
      </c>
      <c r="N602" s="350" t="str">
        <f t="shared" si="128"/>
        <v/>
      </c>
      <c r="O602" s="351" t="str" cm="1">
        <f t="array" ref="O602" xml:space="preserve"> IFERROR( INDEX(聲母資料表, $M602, O$5), "")</f>
        <v/>
      </c>
      <c r="P602" s="351" t="str" cm="1">
        <f t="array" ref="P602" xml:space="preserve"> IFERROR( INDEX(韻母資料表, $N602, P$5), "")</f>
        <v/>
      </c>
      <c r="Q602" s="352" t="str">
        <f t="shared" si="129"/>
        <v/>
      </c>
      <c r="R602" s="395" t="str">
        <f t="shared" si="136"/>
        <v/>
      </c>
      <c r="S602" s="351" t="str" cm="1">
        <f t="array" ref="S602" xml:space="preserve"> IFERROR( INDEX(調符字母, Q602, 1), "")</f>
        <v/>
      </c>
      <c r="T602" s="352" t="str">
        <f t="shared" si="130"/>
        <v/>
      </c>
      <c r="U602" s="373" t="str" cm="1">
        <f t="array" ref="U602" xml:space="preserve"> IFERROR( INDEX(聲調對照表, $T602, $E602), "" )</f>
        <v/>
      </c>
      <c r="W602" s="380" t="str" cm="1">
        <f t="array" ref="W602" xml:space="preserve"> IFERROR( IF( INDEX(聲母資料表, $M602, W$5)=0, "", INDEX(聲母資料表, $M602, W$5) ), "")</f>
        <v/>
      </c>
      <c r="X602" s="380" t="str" cm="1">
        <f t="array" ref="X602" xml:space="preserve"> IFERROR( INDEX(韻母資料表, $N602, X$5), "" )</f>
        <v/>
      </c>
      <c r="Y602" s="380" t="str" cm="1">
        <f t="array" ref="Y602" xml:space="preserve"> IFERROR( IF($E602="", "", INDEX(方音聲調符號表, 1, $E602) ), "" )</f>
        <v/>
      </c>
      <c r="AA602" s="380" t="str" cm="1">
        <f t="array" ref="AA602" xml:space="preserve"> IFERROR( IF( INDEX(聲母資料表, $M602, AA$5)=0, "", INDEX(聲母資料表, $M602, AA$5) ), "")</f>
        <v/>
      </c>
      <c r="AB602" s="380" t="str" cm="1">
        <f t="array" ref="AB602" xml:space="preserve"> IFERROR( INDEX(韻母資料表, $N602, AB$5), "" )</f>
        <v/>
      </c>
      <c r="AC602" s="380" t="str">
        <f t="shared" si="137"/>
        <v/>
      </c>
      <c r="AE602" s="380" t="str" cm="1">
        <f t="array" ref="AE602" xml:space="preserve"> IFERROR( IF( INDEX(聲母資料表, $M602, AE$5)=0, "", INDEX(聲母資料表, $M602, AE$5) ), "")</f>
        <v/>
      </c>
      <c r="AF602" s="380" t="str" cm="1">
        <f t="array" ref="AF602" xml:space="preserve"> IFERROR( INDEX(韻母資料表, $N602, AF$5), "" )</f>
        <v/>
      </c>
      <c r="AG602" s="380" t="str">
        <f t="shared" si="138"/>
        <v/>
      </c>
      <c r="AI602" s="380" t="str" cm="1">
        <f t="array" ref="AI602" xml:space="preserve"> IFERROR( IF( INDEX(聲母資料表, $M602, AI$5)=0, "", INDEX(聲母資料表, $M602, AI$5) ), "")</f>
        <v/>
      </c>
      <c r="AJ602" s="380" t="str" cm="1">
        <f t="array" ref="AJ602" xml:space="preserve"> IFERROR( INDEX(韻母資料表, $N602, AJ$5), "" )</f>
        <v/>
      </c>
      <c r="AK602" s="373" t="str" cm="1">
        <f t="array" ref="AK602" xml:space="preserve"> IFERROR( INDEX(閩拚聲調符號表, $T602, $E602), "" )</f>
        <v/>
      </c>
      <c r="AL602" s="380" t="str">
        <f t="shared" si="139"/>
        <v/>
      </c>
    </row>
    <row r="603" spans="1:38">
      <c r="A603" s="333">
        <f t="shared" si="126"/>
        <v>596</v>
      </c>
      <c r="B603" s="334"/>
      <c r="C603" s="335"/>
      <c r="D603" s="335"/>
      <c r="E603" s="336"/>
      <c r="F603" s="400" t="str" cm="1">
        <f t="array" aca="1" ref="F603" ca="1" xml:space="preserve"> IF($D603="", "", $B603 &amp; " (" &amp; INDIRECT(ADDRESS( ROW(), COLUMN() + F$5 )) &amp; ") " )</f>
        <v/>
      </c>
      <c r="G603" s="337" t="str">
        <f t="shared" si="131"/>
        <v/>
      </c>
      <c r="H603" s="394" t="str">
        <f t="shared" si="132"/>
        <v/>
      </c>
      <c r="I603" s="396" t="str">
        <f t="shared" si="133"/>
        <v/>
      </c>
      <c r="J603" s="381" t="str">
        <f t="shared" si="134"/>
        <v/>
      </c>
      <c r="K603" s="338" t="str">
        <f t="shared" si="135"/>
        <v/>
      </c>
      <c r="L603" s="349"/>
      <c r="M603" s="350" t="str">
        <f t="shared" si="127"/>
        <v/>
      </c>
      <c r="N603" s="350" t="str">
        <f t="shared" si="128"/>
        <v/>
      </c>
      <c r="O603" s="351" t="str" cm="1">
        <f t="array" ref="O603" xml:space="preserve"> IFERROR( INDEX(聲母資料表, $M603, O$5), "")</f>
        <v/>
      </c>
      <c r="P603" s="351" t="str" cm="1">
        <f t="array" ref="P603" xml:space="preserve"> IFERROR( INDEX(韻母資料表, $N603, P$5), "")</f>
        <v/>
      </c>
      <c r="Q603" s="352" t="str">
        <f t="shared" si="129"/>
        <v/>
      </c>
      <c r="R603" s="395" t="str">
        <f t="shared" si="136"/>
        <v/>
      </c>
      <c r="S603" s="351" t="str" cm="1">
        <f t="array" ref="S603" xml:space="preserve"> IFERROR( INDEX(調符字母, Q603, 1), "")</f>
        <v/>
      </c>
      <c r="T603" s="352" t="str">
        <f t="shared" si="130"/>
        <v/>
      </c>
      <c r="U603" s="373" t="str" cm="1">
        <f t="array" ref="U603" xml:space="preserve"> IFERROR( INDEX(聲調對照表, $T603, $E603), "" )</f>
        <v/>
      </c>
      <c r="W603" s="380" t="str" cm="1">
        <f t="array" ref="W603" xml:space="preserve"> IFERROR( IF( INDEX(聲母資料表, $M603, W$5)=0, "", INDEX(聲母資料表, $M603, W$5) ), "")</f>
        <v/>
      </c>
      <c r="X603" s="380" t="str" cm="1">
        <f t="array" ref="X603" xml:space="preserve"> IFERROR( INDEX(韻母資料表, $N603, X$5), "" )</f>
        <v/>
      </c>
      <c r="Y603" s="380" t="str" cm="1">
        <f t="array" ref="Y603" xml:space="preserve"> IFERROR( IF($E603="", "", INDEX(方音聲調符號表, 1, $E603) ), "" )</f>
        <v/>
      </c>
      <c r="AA603" s="380" t="str" cm="1">
        <f t="array" ref="AA603" xml:space="preserve"> IFERROR( IF( INDEX(聲母資料表, $M603, AA$5)=0, "", INDEX(聲母資料表, $M603, AA$5) ), "")</f>
        <v/>
      </c>
      <c r="AB603" s="380" t="str" cm="1">
        <f t="array" ref="AB603" xml:space="preserve"> IFERROR( INDEX(韻母資料表, $N603, AB$5), "" )</f>
        <v/>
      </c>
      <c r="AC603" s="380" t="str">
        <f t="shared" si="137"/>
        <v/>
      </c>
      <c r="AE603" s="380" t="str" cm="1">
        <f t="array" ref="AE603" xml:space="preserve"> IFERROR( IF( INDEX(聲母資料表, $M603, AE$5)=0, "", INDEX(聲母資料表, $M603, AE$5) ), "")</f>
        <v/>
      </c>
      <c r="AF603" s="380" t="str" cm="1">
        <f t="array" ref="AF603" xml:space="preserve"> IFERROR( INDEX(韻母資料表, $N603, AF$5), "" )</f>
        <v/>
      </c>
      <c r="AG603" s="380" t="str">
        <f t="shared" si="138"/>
        <v/>
      </c>
      <c r="AI603" s="380" t="str" cm="1">
        <f t="array" ref="AI603" xml:space="preserve"> IFERROR( IF( INDEX(聲母資料表, $M603, AI$5)=0, "", INDEX(聲母資料表, $M603, AI$5) ), "")</f>
        <v/>
      </c>
      <c r="AJ603" s="380" t="str" cm="1">
        <f t="array" ref="AJ603" xml:space="preserve"> IFERROR( INDEX(韻母資料表, $N603, AJ$5), "" )</f>
        <v/>
      </c>
      <c r="AK603" s="373" t="str" cm="1">
        <f t="array" ref="AK603" xml:space="preserve"> IFERROR( INDEX(閩拚聲調符號表, $T603, $E603), "" )</f>
        <v/>
      </c>
      <c r="AL603" s="380" t="str">
        <f t="shared" si="139"/>
        <v/>
      </c>
    </row>
    <row r="604" spans="1:38">
      <c r="A604" s="333">
        <f t="shared" si="126"/>
        <v>597</v>
      </c>
      <c r="B604" s="334"/>
      <c r="C604" s="335"/>
      <c r="D604" s="335"/>
      <c r="E604" s="336"/>
      <c r="F604" s="400" t="str" cm="1">
        <f t="array" aca="1" ref="F604" ca="1" xml:space="preserve"> IF($D604="", "", $B604 &amp; " (" &amp; INDIRECT(ADDRESS( ROW(), COLUMN() + F$5 )) &amp; ") " )</f>
        <v/>
      </c>
      <c r="G604" s="337" t="str">
        <f t="shared" si="131"/>
        <v/>
      </c>
      <c r="H604" s="394" t="str">
        <f t="shared" si="132"/>
        <v/>
      </c>
      <c r="I604" s="396" t="str">
        <f t="shared" si="133"/>
        <v/>
      </c>
      <c r="J604" s="381" t="str">
        <f t="shared" si="134"/>
        <v/>
      </c>
      <c r="K604" s="338" t="str">
        <f t="shared" si="135"/>
        <v/>
      </c>
      <c r="L604" s="349"/>
      <c r="M604" s="350" t="str">
        <f t="shared" si="127"/>
        <v/>
      </c>
      <c r="N604" s="350" t="str">
        <f t="shared" si="128"/>
        <v/>
      </c>
      <c r="O604" s="351" t="str" cm="1">
        <f t="array" ref="O604" xml:space="preserve"> IFERROR( INDEX(聲母資料表, $M604, O$5), "")</f>
        <v/>
      </c>
      <c r="P604" s="351" t="str" cm="1">
        <f t="array" ref="P604" xml:space="preserve"> IFERROR( INDEX(韻母資料表, $N604, P$5), "")</f>
        <v/>
      </c>
      <c r="Q604" s="352" t="str">
        <f t="shared" si="129"/>
        <v/>
      </c>
      <c r="R604" s="395" t="str">
        <f t="shared" si="136"/>
        <v/>
      </c>
      <c r="S604" s="351" t="str" cm="1">
        <f t="array" ref="S604" xml:space="preserve"> IFERROR( INDEX(調符字母, Q604, 1), "")</f>
        <v/>
      </c>
      <c r="T604" s="352" t="str">
        <f t="shared" si="130"/>
        <v/>
      </c>
      <c r="U604" s="373" t="str" cm="1">
        <f t="array" ref="U604" xml:space="preserve"> IFERROR( INDEX(聲調對照表, $T604, $E604), "" )</f>
        <v/>
      </c>
      <c r="W604" s="380" t="str" cm="1">
        <f t="array" ref="W604" xml:space="preserve"> IFERROR( IF( INDEX(聲母資料表, $M604, W$5)=0, "", INDEX(聲母資料表, $M604, W$5) ), "")</f>
        <v/>
      </c>
      <c r="X604" s="380" t="str" cm="1">
        <f t="array" ref="X604" xml:space="preserve"> IFERROR( INDEX(韻母資料表, $N604, X$5), "" )</f>
        <v/>
      </c>
      <c r="Y604" s="380" t="str" cm="1">
        <f t="array" ref="Y604" xml:space="preserve"> IFERROR( IF($E604="", "", INDEX(方音聲調符號表, 1, $E604) ), "" )</f>
        <v/>
      </c>
      <c r="AA604" s="380" t="str" cm="1">
        <f t="array" ref="AA604" xml:space="preserve"> IFERROR( IF( INDEX(聲母資料表, $M604, AA$5)=0, "", INDEX(聲母資料表, $M604, AA$5) ), "")</f>
        <v/>
      </c>
      <c r="AB604" s="380" t="str" cm="1">
        <f t="array" ref="AB604" xml:space="preserve"> IFERROR( INDEX(韻母資料表, $N604, AB$5), "" )</f>
        <v/>
      </c>
      <c r="AC604" s="380" t="str">
        <f t="shared" si="137"/>
        <v/>
      </c>
      <c r="AE604" s="380" t="str" cm="1">
        <f t="array" ref="AE604" xml:space="preserve"> IFERROR( IF( INDEX(聲母資料表, $M604, AE$5)=0, "", INDEX(聲母資料表, $M604, AE$5) ), "")</f>
        <v/>
      </c>
      <c r="AF604" s="380" t="str" cm="1">
        <f t="array" ref="AF604" xml:space="preserve"> IFERROR( INDEX(韻母資料表, $N604, AF$5), "" )</f>
        <v/>
      </c>
      <c r="AG604" s="380" t="str">
        <f t="shared" si="138"/>
        <v/>
      </c>
      <c r="AI604" s="380" t="str" cm="1">
        <f t="array" ref="AI604" xml:space="preserve"> IFERROR( IF( INDEX(聲母資料表, $M604, AI$5)=0, "", INDEX(聲母資料表, $M604, AI$5) ), "")</f>
        <v/>
      </c>
      <c r="AJ604" s="380" t="str" cm="1">
        <f t="array" ref="AJ604" xml:space="preserve"> IFERROR( INDEX(韻母資料表, $N604, AJ$5), "" )</f>
        <v/>
      </c>
      <c r="AK604" s="373" t="str" cm="1">
        <f t="array" ref="AK604" xml:space="preserve"> IFERROR( INDEX(閩拚聲調符號表, $T604, $E604), "" )</f>
        <v/>
      </c>
      <c r="AL604" s="380" t="str">
        <f t="shared" si="139"/>
        <v/>
      </c>
    </row>
    <row r="605" spans="1:38">
      <c r="A605" s="333">
        <f t="shared" si="126"/>
        <v>598</v>
      </c>
      <c r="B605" s="334"/>
      <c r="C605" s="335"/>
      <c r="D605" s="335"/>
      <c r="E605" s="336"/>
      <c r="F605" s="400" t="str" cm="1">
        <f t="array" aca="1" ref="F605" ca="1" xml:space="preserve"> IF($D605="", "", $B605 &amp; " (" &amp; INDIRECT(ADDRESS( ROW(), COLUMN() + F$5 )) &amp; ") " )</f>
        <v/>
      </c>
      <c r="G605" s="337" t="str">
        <f t="shared" si="131"/>
        <v/>
      </c>
      <c r="H605" s="394" t="str">
        <f t="shared" si="132"/>
        <v/>
      </c>
      <c r="I605" s="396" t="str">
        <f t="shared" si="133"/>
        <v/>
      </c>
      <c r="J605" s="381" t="str">
        <f t="shared" si="134"/>
        <v/>
      </c>
      <c r="K605" s="338" t="str">
        <f t="shared" si="135"/>
        <v/>
      </c>
      <c r="L605" s="349"/>
      <c r="M605" s="350" t="str">
        <f t="shared" si="127"/>
        <v/>
      </c>
      <c r="N605" s="350" t="str">
        <f t="shared" si="128"/>
        <v/>
      </c>
      <c r="O605" s="351" t="str" cm="1">
        <f t="array" ref="O605" xml:space="preserve"> IFERROR( INDEX(聲母資料表, $M605, O$5), "")</f>
        <v/>
      </c>
      <c r="P605" s="351" t="str" cm="1">
        <f t="array" ref="P605" xml:space="preserve"> IFERROR( INDEX(韻母資料表, $N605, P$5), "")</f>
        <v/>
      </c>
      <c r="Q605" s="352" t="str">
        <f t="shared" si="129"/>
        <v/>
      </c>
      <c r="R605" s="395" t="str">
        <f t="shared" si="136"/>
        <v/>
      </c>
      <c r="S605" s="351" t="str" cm="1">
        <f t="array" ref="S605" xml:space="preserve"> IFERROR( INDEX(調符字母, Q605, 1), "")</f>
        <v/>
      </c>
      <c r="T605" s="352" t="str">
        <f t="shared" si="130"/>
        <v/>
      </c>
      <c r="U605" s="373" t="str" cm="1">
        <f t="array" ref="U605" xml:space="preserve"> IFERROR( INDEX(聲調對照表, $T605, $E605), "" )</f>
        <v/>
      </c>
      <c r="W605" s="380" t="str" cm="1">
        <f t="array" ref="W605" xml:space="preserve"> IFERROR( IF( INDEX(聲母資料表, $M605, W$5)=0, "", INDEX(聲母資料表, $M605, W$5) ), "")</f>
        <v/>
      </c>
      <c r="X605" s="380" t="str" cm="1">
        <f t="array" ref="X605" xml:space="preserve"> IFERROR( INDEX(韻母資料表, $N605, X$5), "" )</f>
        <v/>
      </c>
      <c r="Y605" s="380" t="str" cm="1">
        <f t="array" ref="Y605" xml:space="preserve"> IFERROR( IF($E605="", "", INDEX(方音聲調符號表, 1, $E605) ), "" )</f>
        <v/>
      </c>
      <c r="AA605" s="380" t="str" cm="1">
        <f t="array" ref="AA605" xml:space="preserve"> IFERROR( IF( INDEX(聲母資料表, $M605, AA$5)=0, "", INDEX(聲母資料表, $M605, AA$5) ), "")</f>
        <v/>
      </c>
      <c r="AB605" s="380" t="str" cm="1">
        <f t="array" ref="AB605" xml:space="preserve"> IFERROR( INDEX(韻母資料表, $N605, AB$5), "" )</f>
        <v/>
      </c>
      <c r="AC605" s="380" t="str">
        <f t="shared" si="137"/>
        <v/>
      </c>
      <c r="AE605" s="380" t="str" cm="1">
        <f t="array" ref="AE605" xml:space="preserve"> IFERROR( IF( INDEX(聲母資料表, $M605, AE$5)=0, "", INDEX(聲母資料表, $M605, AE$5) ), "")</f>
        <v/>
      </c>
      <c r="AF605" s="380" t="str" cm="1">
        <f t="array" ref="AF605" xml:space="preserve"> IFERROR( INDEX(韻母資料表, $N605, AF$5), "" )</f>
        <v/>
      </c>
      <c r="AG605" s="380" t="str">
        <f t="shared" si="138"/>
        <v/>
      </c>
      <c r="AI605" s="380" t="str" cm="1">
        <f t="array" ref="AI605" xml:space="preserve"> IFERROR( IF( INDEX(聲母資料表, $M605, AI$5)=0, "", INDEX(聲母資料表, $M605, AI$5) ), "")</f>
        <v/>
      </c>
      <c r="AJ605" s="380" t="str" cm="1">
        <f t="array" ref="AJ605" xml:space="preserve"> IFERROR( INDEX(韻母資料表, $N605, AJ$5), "" )</f>
        <v/>
      </c>
      <c r="AK605" s="373" t="str" cm="1">
        <f t="array" ref="AK605" xml:space="preserve"> IFERROR( INDEX(閩拚聲調符號表, $T605, $E605), "" )</f>
        <v/>
      </c>
      <c r="AL605" s="380" t="str">
        <f t="shared" si="139"/>
        <v/>
      </c>
    </row>
    <row r="606" spans="1:38">
      <c r="A606" s="333">
        <f t="shared" si="126"/>
        <v>599</v>
      </c>
      <c r="B606" s="334"/>
      <c r="C606" s="335"/>
      <c r="D606" s="335"/>
      <c r="E606" s="336"/>
      <c r="F606" s="400" t="str" cm="1">
        <f t="array" aca="1" ref="F606" ca="1" xml:space="preserve"> IF($D606="", "", $B606 &amp; " (" &amp; INDIRECT(ADDRESS( ROW(), COLUMN() + F$5 )) &amp; ") " )</f>
        <v/>
      </c>
      <c r="G606" s="337" t="str">
        <f t="shared" si="131"/>
        <v/>
      </c>
      <c r="H606" s="394" t="str">
        <f t="shared" si="132"/>
        <v/>
      </c>
      <c r="I606" s="396" t="str">
        <f t="shared" si="133"/>
        <v/>
      </c>
      <c r="J606" s="381" t="str">
        <f t="shared" si="134"/>
        <v/>
      </c>
      <c r="K606" s="338" t="str">
        <f t="shared" si="135"/>
        <v/>
      </c>
      <c r="L606" s="349"/>
      <c r="M606" s="350" t="str">
        <f t="shared" si="127"/>
        <v/>
      </c>
      <c r="N606" s="350" t="str">
        <f t="shared" si="128"/>
        <v/>
      </c>
      <c r="O606" s="351" t="str" cm="1">
        <f t="array" ref="O606" xml:space="preserve"> IFERROR( INDEX(聲母資料表, $M606, O$5), "")</f>
        <v/>
      </c>
      <c r="P606" s="351" t="str" cm="1">
        <f t="array" ref="P606" xml:space="preserve"> IFERROR( INDEX(韻母資料表, $N606, P$5), "")</f>
        <v/>
      </c>
      <c r="Q606" s="352" t="str">
        <f t="shared" si="129"/>
        <v/>
      </c>
      <c r="R606" s="395" t="str">
        <f t="shared" si="136"/>
        <v/>
      </c>
      <c r="S606" s="351" t="str" cm="1">
        <f t="array" ref="S606" xml:space="preserve"> IFERROR( INDEX(調符字母, Q606, 1), "")</f>
        <v/>
      </c>
      <c r="T606" s="352" t="str">
        <f t="shared" si="130"/>
        <v/>
      </c>
      <c r="U606" s="373" t="str" cm="1">
        <f t="array" ref="U606" xml:space="preserve"> IFERROR( INDEX(聲調對照表, $T606, $E606), "" )</f>
        <v/>
      </c>
      <c r="W606" s="380" t="str" cm="1">
        <f t="array" ref="W606" xml:space="preserve"> IFERROR( IF( INDEX(聲母資料表, $M606, W$5)=0, "", INDEX(聲母資料表, $M606, W$5) ), "")</f>
        <v/>
      </c>
      <c r="X606" s="380" t="str" cm="1">
        <f t="array" ref="X606" xml:space="preserve"> IFERROR( INDEX(韻母資料表, $N606, X$5), "" )</f>
        <v/>
      </c>
      <c r="Y606" s="380" t="str" cm="1">
        <f t="array" ref="Y606" xml:space="preserve"> IFERROR( IF($E606="", "", INDEX(方音聲調符號表, 1, $E606) ), "" )</f>
        <v/>
      </c>
      <c r="AA606" s="380" t="str" cm="1">
        <f t="array" ref="AA606" xml:space="preserve"> IFERROR( IF( INDEX(聲母資料表, $M606, AA$5)=0, "", INDEX(聲母資料表, $M606, AA$5) ), "")</f>
        <v/>
      </c>
      <c r="AB606" s="380" t="str" cm="1">
        <f t="array" ref="AB606" xml:space="preserve"> IFERROR( INDEX(韻母資料表, $N606, AB$5), "" )</f>
        <v/>
      </c>
      <c r="AC606" s="380" t="str">
        <f t="shared" si="137"/>
        <v/>
      </c>
      <c r="AE606" s="380" t="str" cm="1">
        <f t="array" ref="AE606" xml:space="preserve"> IFERROR( IF( INDEX(聲母資料表, $M606, AE$5)=0, "", INDEX(聲母資料表, $M606, AE$5) ), "")</f>
        <v/>
      </c>
      <c r="AF606" s="380" t="str" cm="1">
        <f t="array" ref="AF606" xml:space="preserve"> IFERROR( INDEX(韻母資料表, $N606, AF$5), "" )</f>
        <v/>
      </c>
      <c r="AG606" s="380" t="str">
        <f t="shared" si="138"/>
        <v/>
      </c>
      <c r="AI606" s="380" t="str" cm="1">
        <f t="array" ref="AI606" xml:space="preserve"> IFERROR( IF( INDEX(聲母資料表, $M606, AI$5)=0, "", INDEX(聲母資料表, $M606, AI$5) ), "")</f>
        <v/>
      </c>
      <c r="AJ606" s="380" t="str" cm="1">
        <f t="array" ref="AJ606" xml:space="preserve"> IFERROR( INDEX(韻母資料表, $N606, AJ$5), "" )</f>
        <v/>
      </c>
      <c r="AK606" s="373" t="str" cm="1">
        <f t="array" ref="AK606" xml:space="preserve"> IFERROR( INDEX(閩拚聲調符號表, $T606, $E606), "" )</f>
        <v/>
      </c>
      <c r="AL606" s="380" t="str">
        <f t="shared" si="139"/>
        <v/>
      </c>
    </row>
    <row r="607" spans="1:38">
      <c r="A607" s="333">
        <f t="shared" si="126"/>
        <v>600</v>
      </c>
      <c r="B607" s="334"/>
      <c r="C607" s="335"/>
      <c r="D607" s="335"/>
      <c r="E607" s="336"/>
      <c r="F607" s="400" t="str" cm="1">
        <f t="array" aca="1" ref="F607" ca="1" xml:space="preserve"> IF($D607="", "", $B607 &amp; " (" &amp; INDIRECT(ADDRESS( ROW(), COLUMN() + F$5 )) &amp; ") " )</f>
        <v/>
      </c>
      <c r="G607" s="337" t="str">
        <f t="shared" si="131"/>
        <v/>
      </c>
      <c r="H607" s="394" t="str">
        <f t="shared" si="132"/>
        <v/>
      </c>
      <c r="I607" s="396" t="str">
        <f t="shared" si="133"/>
        <v/>
      </c>
      <c r="J607" s="381" t="str">
        <f t="shared" si="134"/>
        <v/>
      </c>
      <c r="K607" s="338" t="str">
        <f t="shared" si="135"/>
        <v/>
      </c>
      <c r="L607" s="349"/>
      <c r="M607" s="350" t="str">
        <f t="shared" si="127"/>
        <v/>
      </c>
      <c r="N607" s="350" t="str">
        <f t="shared" si="128"/>
        <v/>
      </c>
      <c r="O607" s="351" t="str" cm="1">
        <f t="array" ref="O607" xml:space="preserve"> IFERROR( INDEX(聲母資料表, $M607, O$5), "")</f>
        <v/>
      </c>
      <c r="P607" s="351" t="str" cm="1">
        <f t="array" ref="P607" xml:space="preserve"> IFERROR( INDEX(韻母資料表, $N607, P$5), "")</f>
        <v/>
      </c>
      <c r="Q607" s="352" t="str">
        <f t="shared" si="129"/>
        <v/>
      </c>
      <c r="R607" s="395" t="str">
        <f t="shared" si="136"/>
        <v/>
      </c>
      <c r="S607" s="351" t="str" cm="1">
        <f t="array" ref="S607" xml:space="preserve"> IFERROR( INDEX(調符字母, Q607, 1), "")</f>
        <v/>
      </c>
      <c r="T607" s="352" t="str">
        <f t="shared" si="130"/>
        <v/>
      </c>
      <c r="U607" s="373" t="str" cm="1">
        <f t="array" ref="U607" xml:space="preserve"> IFERROR( INDEX(聲調對照表, $T607, $E607), "" )</f>
        <v/>
      </c>
      <c r="W607" s="380" t="str" cm="1">
        <f t="array" ref="W607" xml:space="preserve"> IFERROR( IF( INDEX(聲母資料表, $M607, W$5)=0, "", INDEX(聲母資料表, $M607, W$5) ), "")</f>
        <v/>
      </c>
      <c r="X607" s="380" t="str" cm="1">
        <f t="array" ref="X607" xml:space="preserve"> IFERROR( INDEX(韻母資料表, $N607, X$5), "" )</f>
        <v/>
      </c>
      <c r="Y607" s="380" t="str" cm="1">
        <f t="array" ref="Y607" xml:space="preserve"> IFERROR( IF($E607="", "", INDEX(方音聲調符號表, 1, $E607) ), "" )</f>
        <v/>
      </c>
      <c r="AA607" s="380" t="str" cm="1">
        <f t="array" ref="AA607" xml:space="preserve"> IFERROR( IF( INDEX(聲母資料表, $M607, AA$5)=0, "", INDEX(聲母資料表, $M607, AA$5) ), "")</f>
        <v/>
      </c>
      <c r="AB607" s="380" t="str" cm="1">
        <f t="array" ref="AB607" xml:space="preserve"> IFERROR( INDEX(韻母資料表, $N607, AB$5), "" )</f>
        <v/>
      </c>
      <c r="AC607" s="380" t="str">
        <f t="shared" si="137"/>
        <v/>
      </c>
      <c r="AE607" s="380" t="str" cm="1">
        <f t="array" ref="AE607" xml:space="preserve"> IFERROR( IF( INDEX(聲母資料表, $M607, AE$5)=0, "", INDEX(聲母資料表, $M607, AE$5) ), "")</f>
        <v/>
      </c>
      <c r="AF607" s="380" t="str" cm="1">
        <f t="array" ref="AF607" xml:space="preserve"> IFERROR( INDEX(韻母資料表, $N607, AF$5), "" )</f>
        <v/>
      </c>
      <c r="AG607" s="380" t="str">
        <f t="shared" si="138"/>
        <v/>
      </c>
      <c r="AI607" s="380" t="str" cm="1">
        <f t="array" ref="AI607" xml:space="preserve"> IFERROR( IF( INDEX(聲母資料表, $M607, AI$5)=0, "", INDEX(聲母資料表, $M607, AI$5) ), "")</f>
        <v/>
      </c>
      <c r="AJ607" s="380" t="str" cm="1">
        <f t="array" ref="AJ607" xml:space="preserve"> IFERROR( INDEX(韻母資料表, $N607, AJ$5), "" )</f>
        <v/>
      </c>
      <c r="AK607" s="373" t="str" cm="1">
        <f t="array" ref="AK607" xml:space="preserve"> IFERROR( INDEX(閩拚聲調符號表, $T607, $E607), "" )</f>
        <v/>
      </c>
      <c r="AL607" s="380" t="str">
        <f t="shared" si="139"/>
        <v/>
      </c>
    </row>
    <row r="608" spans="1:38">
      <c r="A608" s="333">
        <f t="shared" si="126"/>
        <v>601</v>
      </c>
      <c r="B608" s="334"/>
      <c r="C608" s="335"/>
      <c r="D608" s="335"/>
      <c r="E608" s="336"/>
      <c r="F608" s="400" t="str" cm="1">
        <f t="array" aca="1" ref="F608" ca="1" xml:space="preserve"> IF($D608="", "", $B608 &amp; " (" &amp; INDIRECT(ADDRESS( ROW(), COLUMN() + F$5 )) &amp; ") " )</f>
        <v/>
      </c>
      <c r="G608" s="337" t="str">
        <f t="shared" si="131"/>
        <v/>
      </c>
      <c r="H608" s="394" t="str">
        <f t="shared" si="132"/>
        <v/>
      </c>
      <c r="I608" s="396" t="str">
        <f t="shared" si="133"/>
        <v/>
      </c>
      <c r="J608" s="381" t="str">
        <f t="shared" si="134"/>
        <v/>
      </c>
      <c r="K608" s="338" t="str">
        <f t="shared" si="135"/>
        <v/>
      </c>
      <c r="L608" s="349"/>
      <c r="M608" s="350" t="str">
        <f t="shared" si="127"/>
        <v/>
      </c>
      <c r="N608" s="350" t="str">
        <f t="shared" si="128"/>
        <v/>
      </c>
      <c r="O608" s="351" t="str" cm="1">
        <f t="array" ref="O608" xml:space="preserve"> IFERROR( INDEX(聲母資料表, $M608, O$5), "")</f>
        <v/>
      </c>
      <c r="P608" s="351" t="str" cm="1">
        <f t="array" ref="P608" xml:space="preserve"> IFERROR( INDEX(韻母資料表, $N608, P$5), "")</f>
        <v/>
      </c>
      <c r="Q608" s="352" t="str">
        <f t="shared" si="129"/>
        <v/>
      </c>
      <c r="R608" s="395" t="str">
        <f t="shared" si="136"/>
        <v/>
      </c>
      <c r="S608" s="351" t="str" cm="1">
        <f t="array" ref="S608" xml:space="preserve"> IFERROR( INDEX(調符字母, Q608, 1), "")</f>
        <v/>
      </c>
      <c r="T608" s="352" t="str">
        <f t="shared" si="130"/>
        <v/>
      </c>
      <c r="U608" s="373" t="str" cm="1">
        <f t="array" ref="U608" xml:space="preserve"> IFERROR( INDEX(聲調對照表, $T608, $E608), "" )</f>
        <v/>
      </c>
      <c r="W608" s="380" t="str" cm="1">
        <f t="array" ref="W608" xml:space="preserve"> IFERROR( IF( INDEX(聲母資料表, $M608, W$5)=0, "", INDEX(聲母資料表, $M608, W$5) ), "")</f>
        <v/>
      </c>
      <c r="X608" s="380" t="str" cm="1">
        <f t="array" ref="X608" xml:space="preserve"> IFERROR( INDEX(韻母資料表, $N608, X$5), "" )</f>
        <v/>
      </c>
      <c r="Y608" s="380" t="str" cm="1">
        <f t="array" ref="Y608" xml:space="preserve"> IFERROR( IF($E608="", "", INDEX(方音聲調符號表, 1, $E608) ), "" )</f>
        <v/>
      </c>
      <c r="AA608" s="380" t="str" cm="1">
        <f t="array" ref="AA608" xml:space="preserve"> IFERROR( IF( INDEX(聲母資料表, $M608, AA$5)=0, "", INDEX(聲母資料表, $M608, AA$5) ), "")</f>
        <v/>
      </c>
      <c r="AB608" s="380" t="str" cm="1">
        <f t="array" ref="AB608" xml:space="preserve"> IFERROR( INDEX(韻母資料表, $N608, AB$5), "" )</f>
        <v/>
      </c>
      <c r="AC608" s="380" t="str">
        <f t="shared" si="137"/>
        <v/>
      </c>
      <c r="AE608" s="380" t="str" cm="1">
        <f t="array" ref="AE608" xml:space="preserve"> IFERROR( IF( INDEX(聲母資料表, $M608, AE$5)=0, "", INDEX(聲母資料表, $M608, AE$5) ), "")</f>
        <v/>
      </c>
      <c r="AF608" s="380" t="str" cm="1">
        <f t="array" ref="AF608" xml:space="preserve"> IFERROR( INDEX(韻母資料表, $N608, AF$5), "" )</f>
        <v/>
      </c>
      <c r="AG608" s="380" t="str">
        <f t="shared" si="138"/>
        <v/>
      </c>
      <c r="AI608" s="380" t="str" cm="1">
        <f t="array" ref="AI608" xml:space="preserve"> IFERROR( IF( INDEX(聲母資料表, $M608, AI$5)=0, "", INDEX(聲母資料表, $M608, AI$5) ), "")</f>
        <v/>
      </c>
      <c r="AJ608" s="380" t="str" cm="1">
        <f t="array" ref="AJ608" xml:space="preserve"> IFERROR( INDEX(韻母資料表, $N608, AJ$5), "" )</f>
        <v/>
      </c>
      <c r="AK608" s="373" t="str" cm="1">
        <f t="array" ref="AK608" xml:space="preserve"> IFERROR( INDEX(閩拚聲調符號表, $T608, $E608), "" )</f>
        <v/>
      </c>
      <c r="AL608" s="380" t="str">
        <f t="shared" si="139"/>
        <v/>
      </c>
    </row>
    <row r="609" spans="1:38">
      <c r="A609" s="333">
        <f t="shared" si="126"/>
        <v>602</v>
      </c>
      <c r="B609" s="334"/>
      <c r="C609" s="335"/>
      <c r="D609" s="335"/>
      <c r="E609" s="336"/>
      <c r="F609" s="400" t="str" cm="1">
        <f t="array" aca="1" ref="F609" ca="1" xml:space="preserve"> IF($D609="", "", $B609 &amp; " (" &amp; INDIRECT(ADDRESS( ROW(), COLUMN() + F$5 )) &amp; ") " )</f>
        <v/>
      </c>
      <c r="G609" s="337" t="str">
        <f t="shared" si="131"/>
        <v/>
      </c>
      <c r="H609" s="394" t="str">
        <f t="shared" si="132"/>
        <v/>
      </c>
      <c r="I609" s="396" t="str">
        <f t="shared" si="133"/>
        <v/>
      </c>
      <c r="J609" s="381" t="str">
        <f t="shared" si="134"/>
        <v/>
      </c>
      <c r="K609" s="338" t="str">
        <f t="shared" si="135"/>
        <v/>
      </c>
      <c r="L609" s="349"/>
      <c r="M609" s="350" t="str">
        <f t="shared" si="127"/>
        <v/>
      </c>
      <c r="N609" s="350" t="str">
        <f t="shared" si="128"/>
        <v/>
      </c>
      <c r="O609" s="351" t="str" cm="1">
        <f t="array" ref="O609" xml:space="preserve"> IFERROR( INDEX(聲母資料表, $M609, O$5), "")</f>
        <v/>
      </c>
      <c r="P609" s="351" t="str" cm="1">
        <f t="array" ref="P609" xml:space="preserve"> IFERROR( INDEX(韻母資料表, $N609, P$5), "")</f>
        <v/>
      </c>
      <c r="Q609" s="352" t="str">
        <f t="shared" si="129"/>
        <v/>
      </c>
      <c r="R609" s="395" t="str">
        <f t="shared" si="136"/>
        <v/>
      </c>
      <c r="S609" s="351" t="str" cm="1">
        <f t="array" ref="S609" xml:space="preserve"> IFERROR( INDEX(調符字母, Q609, 1), "")</f>
        <v/>
      </c>
      <c r="T609" s="352" t="str">
        <f t="shared" si="130"/>
        <v/>
      </c>
      <c r="U609" s="373" t="str" cm="1">
        <f t="array" ref="U609" xml:space="preserve"> IFERROR( INDEX(聲調對照表, $T609, $E609), "" )</f>
        <v/>
      </c>
      <c r="W609" s="380" t="str" cm="1">
        <f t="array" ref="W609" xml:space="preserve"> IFERROR( IF( INDEX(聲母資料表, $M609, W$5)=0, "", INDEX(聲母資料表, $M609, W$5) ), "")</f>
        <v/>
      </c>
      <c r="X609" s="380" t="str" cm="1">
        <f t="array" ref="X609" xml:space="preserve"> IFERROR( INDEX(韻母資料表, $N609, X$5), "" )</f>
        <v/>
      </c>
      <c r="Y609" s="380" t="str" cm="1">
        <f t="array" ref="Y609" xml:space="preserve"> IFERROR( IF($E609="", "", INDEX(方音聲調符號表, 1, $E609) ), "" )</f>
        <v/>
      </c>
      <c r="AA609" s="380" t="str" cm="1">
        <f t="array" ref="AA609" xml:space="preserve"> IFERROR( IF( INDEX(聲母資料表, $M609, AA$5)=0, "", INDEX(聲母資料表, $M609, AA$5) ), "")</f>
        <v/>
      </c>
      <c r="AB609" s="380" t="str" cm="1">
        <f t="array" ref="AB609" xml:space="preserve"> IFERROR( INDEX(韻母資料表, $N609, AB$5), "" )</f>
        <v/>
      </c>
      <c r="AC609" s="380" t="str">
        <f t="shared" si="137"/>
        <v/>
      </c>
      <c r="AE609" s="380" t="str" cm="1">
        <f t="array" ref="AE609" xml:space="preserve"> IFERROR( IF( INDEX(聲母資料表, $M609, AE$5)=0, "", INDEX(聲母資料表, $M609, AE$5) ), "")</f>
        <v/>
      </c>
      <c r="AF609" s="380" t="str" cm="1">
        <f t="array" ref="AF609" xml:space="preserve"> IFERROR( INDEX(韻母資料表, $N609, AF$5), "" )</f>
        <v/>
      </c>
      <c r="AG609" s="380" t="str">
        <f t="shared" si="138"/>
        <v/>
      </c>
      <c r="AI609" s="380" t="str" cm="1">
        <f t="array" ref="AI609" xml:space="preserve"> IFERROR( IF( INDEX(聲母資料表, $M609, AI$5)=0, "", INDEX(聲母資料表, $M609, AI$5) ), "")</f>
        <v/>
      </c>
      <c r="AJ609" s="380" t="str" cm="1">
        <f t="array" ref="AJ609" xml:space="preserve"> IFERROR( INDEX(韻母資料表, $N609, AJ$5), "" )</f>
        <v/>
      </c>
      <c r="AK609" s="373" t="str" cm="1">
        <f t="array" ref="AK609" xml:space="preserve"> IFERROR( INDEX(閩拚聲調符號表, $T609, $E609), "" )</f>
        <v/>
      </c>
      <c r="AL609" s="380" t="str">
        <f t="shared" si="139"/>
        <v/>
      </c>
    </row>
    <row r="610" spans="1:38">
      <c r="A610" s="333">
        <f t="shared" si="126"/>
        <v>603</v>
      </c>
      <c r="B610" s="334"/>
      <c r="C610" s="335"/>
      <c r="D610" s="335"/>
      <c r="E610" s="336"/>
      <c r="F610" s="400" t="str" cm="1">
        <f t="array" aca="1" ref="F610" ca="1" xml:space="preserve"> IF($D610="", "", $B610 &amp; " (" &amp; INDIRECT(ADDRESS( ROW(), COLUMN() + F$5 )) &amp; ") " )</f>
        <v/>
      </c>
      <c r="G610" s="337" t="str">
        <f t="shared" si="131"/>
        <v/>
      </c>
      <c r="H610" s="394" t="str">
        <f t="shared" si="132"/>
        <v/>
      </c>
      <c r="I610" s="396" t="str">
        <f t="shared" si="133"/>
        <v/>
      </c>
      <c r="J610" s="381" t="str">
        <f t="shared" si="134"/>
        <v/>
      </c>
      <c r="K610" s="338" t="str">
        <f t="shared" si="135"/>
        <v/>
      </c>
      <c r="L610" s="349"/>
      <c r="M610" s="350" t="str">
        <f t="shared" si="127"/>
        <v/>
      </c>
      <c r="N610" s="350" t="str">
        <f t="shared" si="128"/>
        <v/>
      </c>
      <c r="O610" s="351" t="str" cm="1">
        <f t="array" ref="O610" xml:space="preserve"> IFERROR( INDEX(聲母資料表, $M610, O$5), "")</f>
        <v/>
      </c>
      <c r="P610" s="351" t="str" cm="1">
        <f t="array" ref="P610" xml:space="preserve"> IFERROR( INDEX(韻母資料表, $N610, P$5), "")</f>
        <v/>
      </c>
      <c r="Q610" s="352" t="str">
        <f t="shared" si="129"/>
        <v/>
      </c>
      <c r="R610" s="395" t="str">
        <f t="shared" si="136"/>
        <v/>
      </c>
      <c r="S610" s="351" t="str" cm="1">
        <f t="array" ref="S610" xml:space="preserve"> IFERROR( INDEX(調符字母, Q610, 1), "")</f>
        <v/>
      </c>
      <c r="T610" s="352" t="str">
        <f t="shared" si="130"/>
        <v/>
      </c>
      <c r="U610" s="373" t="str" cm="1">
        <f t="array" ref="U610" xml:space="preserve"> IFERROR( INDEX(聲調對照表, $T610, $E610), "" )</f>
        <v/>
      </c>
      <c r="W610" s="380" t="str" cm="1">
        <f t="array" ref="W610" xml:space="preserve"> IFERROR( IF( INDEX(聲母資料表, $M610, W$5)=0, "", INDEX(聲母資料表, $M610, W$5) ), "")</f>
        <v/>
      </c>
      <c r="X610" s="380" t="str" cm="1">
        <f t="array" ref="X610" xml:space="preserve"> IFERROR( INDEX(韻母資料表, $N610, X$5), "" )</f>
        <v/>
      </c>
      <c r="Y610" s="380" t="str" cm="1">
        <f t="array" ref="Y610" xml:space="preserve"> IFERROR( IF($E610="", "", INDEX(方音聲調符號表, 1, $E610) ), "" )</f>
        <v/>
      </c>
      <c r="AA610" s="380" t="str" cm="1">
        <f t="array" ref="AA610" xml:space="preserve"> IFERROR( IF( INDEX(聲母資料表, $M610, AA$5)=0, "", INDEX(聲母資料表, $M610, AA$5) ), "")</f>
        <v/>
      </c>
      <c r="AB610" s="380" t="str" cm="1">
        <f t="array" ref="AB610" xml:space="preserve"> IFERROR( INDEX(韻母資料表, $N610, AB$5), "" )</f>
        <v/>
      </c>
      <c r="AC610" s="380" t="str">
        <f t="shared" si="137"/>
        <v/>
      </c>
      <c r="AE610" s="380" t="str" cm="1">
        <f t="array" ref="AE610" xml:space="preserve"> IFERROR( IF( INDEX(聲母資料表, $M610, AE$5)=0, "", INDEX(聲母資料表, $M610, AE$5) ), "")</f>
        <v/>
      </c>
      <c r="AF610" s="380" t="str" cm="1">
        <f t="array" ref="AF610" xml:space="preserve"> IFERROR( INDEX(韻母資料表, $N610, AF$5), "" )</f>
        <v/>
      </c>
      <c r="AG610" s="380" t="str">
        <f t="shared" si="138"/>
        <v/>
      </c>
      <c r="AI610" s="380" t="str" cm="1">
        <f t="array" ref="AI610" xml:space="preserve"> IFERROR( IF( INDEX(聲母資料表, $M610, AI$5)=0, "", INDEX(聲母資料表, $M610, AI$5) ), "")</f>
        <v/>
      </c>
      <c r="AJ610" s="380" t="str" cm="1">
        <f t="array" ref="AJ610" xml:space="preserve"> IFERROR( INDEX(韻母資料表, $N610, AJ$5), "" )</f>
        <v/>
      </c>
      <c r="AK610" s="373" t="str" cm="1">
        <f t="array" ref="AK610" xml:space="preserve"> IFERROR( INDEX(閩拚聲調符號表, $T610, $E610), "" )</f>
        <v/>
      </c>
      <c r="AL610" s="380" t="str">
        <f t="shared" si="139"/>
        <v/>
      </c>
    </row>
    <row r="611" spans="1:38">
      <c r="A611" s="333">
        <f t="shared" si="126"/>
        <v>604</v>
      </c>
      <c r="B611" s="334"/>
      <c r="C611" s="335"/>
      <c r="D611" s="335"/>
      <c r="E611" s="336"/>
      <c r="F611" s="400" t="str" cm="1">
        <f t="array" aca="1" ref="F611" ca="1" xml:space="preserve"> IF($D611="", "", $B611 &amp; " (" &amp; INDIRECT(ADDRESS( ROW(), COLUMN() + F$5 )) &amp; ") " )</f>
        <v/>
      </c>
      <c r="G611" s="337" t="str">
        <f t="shared" si="131"/>
        <v/>
      </c>
      <c r="H611" s="394" t="str">
        <f t="shared" si="132"/>
        <v/>
      </c>
      <c r="I611" s="396" t="str">
        <f t="shared" si="133"/>
        <v/>
      </c>
      <c r="J611" s="381" t="str">
        <f t="shared" si="134"/>
        <v/>
      </c>
      <c r="K611" s="338" t="str">
        <f t="shared" si="135"/>
        <v/>
      </c>
      <c r="L611" s="349"/>
      <c r="M611" s="350" t="str">
        <f t="shared" si="127"/>
        <v/>
      </c>
      <c r="N611" s="350" t="str">
        <f t="shared" si="128"/>
        <v/>
      </c>
      <c r="O611" s="351" t="str" cm="1">
        <f t="array" ref="O611" xml:space="preserve"> IFERROR( INDEX(聲母資料表, $M611, O$5), "")</f>
        <v/>
      </c>
      <c r="P611" s="351" t="str" cm="1">
        <f t="array" ref="P611" xml:space="preserve"> IFERROR( INDEX(韻母資料表, $N611, P$5), "")</f>
        <v/>
      </c>
      <c r="Q611" s="352" t="str">
        <f t="shared" si="129"/>
        <v/>
      </c>
      <c r="R611" s="395" t="str">
        <f t="shared" si="136"/>
        <v/>
      </c>
      <c r="S611" s="351" t="str" cm="1">
        <f t="array" ref="S611" xml:space="preserve"> IFERROR( INDEX(調符字母, Q611, 1), "")</f>
        <v/>
      </c>
      <c r="T611" s="352" t="str">
        <f t="shared" si="130"/>
        <v/>
      </c>
      <c r="U611" s="373" t="str" cm="1">
        <f t="array" ref="U611" xml:space="preserve"> IFERROR( INDEX(聲調對照表, $T611, $E611), "" )</f>
        <v/>
      </c>
      <c r="W611" s="380" t="str" cm="1">
        <f t="array" ref="W611" xml:space="preserve"> IFERROR( IF( INDEX(聲母資料表, $M611, W$5)=0, "", INDEX(聲母資料表, $M611, W$5) ), "")</f>
        <v/>
      </c>
      <c r="X611" s="380" t="str" cm="1">
        <f t="array" ref="X611" xml:space="preserve"> IFERROR( INDEX(韻母資料表, $N611, X$5), "" )</f>
        <v/>
      </c>
      <c r="Y611" s="380" t="str" cm="1">
        <f t="array" ref="Y611" xml:space="preserve"> IFERROR( IF($E611="", "", INDEX(方音聲調符號表, 1, $E611) ), "" )</f>
        <v/>
      </c>
      <c r="AA611" s="380" t="str" cm="1">
        <f t="array" ref="AA611" xml:space="preserve"> IFERROR( IF( INDEX(聲母資料表, $M611, AA$5)=0, "", INDEX(聲母資料表, $M611, AA$5) ), "")</f>
        <v/>
      </c>
      <c r="AB611" s="380" t="str" cm="1">
        <f t="array" ref="AB611" xml:space="preserve"> IFERROR( INDEX(韻母資料表, $N611, AB$5), "" )</f>
        <v/>
      </c>
      <c r="AC611" s="380" t="str">
        <f t="shared" si="137"/>
        <v/>
      </c>
      <c r="AE611" s="380" t="str" cm="1">
        <f t="array" ref="AE611" xml:space="preserve"> IFERROR( IF( INDEX(聲母資料表, $M611, AE$5)=0, "", INDEX(聲母資料表, $M611, AE$5) ), "")</f>
        <v/>
      </c>
      <c r="AF611" s="380" t="str" cm="1">
        <f t="array" ref="AF611" xml:space="preserve"> IFERROR( INDEX(韻母資料表, $N611, AF$5), "" )</f>
        <v/>
      </c>
      <c r="AG611" s="380" t="str">
        <f t="shared" si="138"/>
        <v/>
      </c>
      <c r="AI611" s="380" t="str" cm="1">
        <f t="array" ref="AI611" xml:space="preserve"> IFERROR( IF( INDEX(聲母資料表, $M611, AI$5)=0, "", INDEX(聲母資料表, $M611, AI$5) ), "")</f>
        <v/>
      </c>
      <c r="AJ611" s="380" t="str" cm="1">
        <f t="array" ref="AJ611" xml:space="preserve"> IFERROR( INDEX(韻母資料表, $N611, AJ$5), "" )</f>
        <v/>
      </c>
      <c r="AK611" s="373" t="str" cm="1">
        <f t="array" ref="AK611" xml:space="preserve"> IFERROR( INDEX(閩拚聲調符號表, $T611, $E611), "" )</f>
        <v/>
      </c>
      <c r="AL611" s="380" t="str">
        <f t="shared" si="139"/>
        <v/>
      </c>
    </row>
    <row r="612" spans="1:38">
      <c r="A612" s="333">
        <f t="shared" si="126"/>
        <v>605</v>
      </c>
      <c r="B612" s="334"/>
      <c r="C612" s="335"/>
      <c r="D612" s="335"/>
      <c r="E612" s="336"/>
      <c r="F612" s="400" t="str" cm="1">
        <f t="array" aca="1" ref="F612" ca="1" xml:space="preserve"> IF($D612="", "", $B612 &amp; " (" &amp; INDIRECT(ADDRESS( ROW(), COLUMN() + F$5 )) &amp; ") " )</f>
        <v/>
      </c>
      <c r="G612" s="337" t="str">
        <f t="shared" si="131"/>
        <v/>
      </c>
      <c r="H612" s="394" t="str">
        <f t="shared" si="132"/>
        <v/>
      </c>
      <c r="I612" s="396" t="str">
        <f t="shared" si="133"/>
        <v/>
      </c>
      <c r="J612" s="381" t="str">
        <f t="shared" si="134"/>
        <v/>
      </c>
      <c r="K612" s="338" t="str">
        <f t="shared" si="135"/>
        <v/>
      </c>
      <c r="L612" s="349"/>
      <c r="M612" s="350" t="str">
        <f t="shared" si="127"/>
        <v/>
      </c>
      <c r="N612" s="350" t="str">
        <f t="shared" si="128"/>
        <v/>
      </c>
      <c r="O612" s="351" t="str" cm="1">
        <f t="array" ref="O612" xml:space="preserve"> IFERROR( INDEX(聲母資料表, $M612, O$5), "")</f>
        <v/>
      </c>
      <c r="P612" s="351" t="str" cm="1">
        <f t="array" ref="P612" xml:space="preserve"> IFERROR( INDEX(韻母資料表, $N612, P$5), "")</f>
        <v/>
      </c>
      <c r="Q612" s="352" t="str">
        <f t="shared" si="129"/>
        <v/>
      </c>
      <c r="R612" s="395" t="str">
        <f t="shared" si="136"/>
        <v/>
      </c>
      <c r="S612" s="351" t="str" cm="1">
        <f t="array" ref="S612" xml:space="preserve"> IFERROR( INDEX(調符字母, Q612, 1), "")</f>
        <v/>
      </c>
      <c r="T612" s="352" t="str">
        <f t="shared" si="130"/>
        <v/>
      </c>
      <c r="U612" s="373" t="str" cm="1">
        <f t="array" ref="U612" xml:space="preserve"> IFERROR( INDEX(聲調對照表, $T612, $E612), "" )</f>
        <v/>
      </c>
      <c r="W612" s="380" t="str" cm="1">
        <f t="array" ref="W612" xml:space="preserve"> IFERROR( IF( INDEX(聲母資料表, $M612, W$5)=0, "", INDEX(聲母資料表, $M612, W$5) ), "")</f>
        <v/>
      </c>
      <c r="X612" s="380" t="str" cm="1">
        <f t="array" ref="X612" xml:space="preserve"> IFERROR( INDEX(韻母資料表, $N612, X$5), "" )</f>
        <v/>
      </c>
      <c r="Y612" s="380" t="str" cm="1">
        <f t="array" ref="Y612" xml:space="preserve"> IFERROR( IF($E612="", "", INDEX(方音聲調符號表, 1, $E612) ), "" )</f>
        <v/>
      </c>
      <c r="AA612" s="380" t="str" cm="1">
        <f t="array" ref="AA612" xml:space="preserve"> IFERROR( IF( INDEX(聲母資料表, $M612, AA$5)=0, "", INDEX(聲母資料表, $M612, AA$5) ), "")</f>
        <v/>
      </c>
      <c r="AB612" s="380" t="str" cm="1">
        <f t="array" ref="AB612" xml:space="preserve"> IFERROR( INDEX(韻母資料表, $N612, AB$5), "" )</f>
        <v/>
      </c>
      <c r="AC612" s="380" t="str">
        <f t="shared" si="137"/>
        <v/>
      </c>
      <c r="AE612" s="380" t="str" cm="1">
        <f t="array" ref="AE612" xml:space="preserve"> IFERROR( IF( INDEX(聲母資料表, $M612, AE$5)=0, "", INDEX(聲母資料表, $M612, AE$5) ), "")</f>
        <v/>
      </c>
      <c r="AF612" s="380" t="str" cm="1">
        <f t="array" ref="AF612" xml:space="preserve"> IFERROR( INDEX(韻母資料表, $N612, AF$5), "" )</f>
        <v/>
      </c>
      <c r="AG612" s="380" t="str">
        <f t="shared" si="138"/>
        <v/>
      </c>
      <c r="AI612" s="380" t="str" cm="1">
        <f t="array" ref="AI612" xml:space="preserve"> IFERROR( IF( INDEX(聲母資料表, $M612, AI$5)=0, "", INDEX(聲母資料表, $M612, AI$5) ), "")</f>
        <v/>
      </c>
      <c r="AJ612" s="380" t="str" cm="1">
        <f t="array" ref="AJ612" xml:space="preserve"> IFERROR( INDEX(韻母資料表, $N612, AJ$5), "" )</f>
        <v/>
      </c>
      <c r="AK612" s="373" t="str" cm="1">
        <f t="array" ref="AK612" xml:space="preserve"> IFERROR( INDEX(閩拚聲調符號表, $T612, $E612), "" )</f>
        <v/>
      </c>
      <c r="AL612" s="380" t="str">
        <f t="shared" si="139"/>
        <v/>
      </c>
    </row>
    <row r="613" spans="1:38">
      <c r="A613" s="333">
        <f t="shared" si="126"/>
        <v>606</v>
      </c>
      <c r="B613" s="334"/>
      <c r="C613" s="335"/>
      <c r="D613" s="335"/>
      <c r="E613" s="336"/>
      <c r="F613" s="400" t="str" cm="1">
        <f t="array" aca="1" ref="F613" ca="1" xml:space="preserve"> IF($D613="", "", $B613 &amp; " (" &amp; INDIRECT(ADDRESS( ROW(), COLUMN() + F$5 )) &amp; ") " )</f>
        <v/>
      </c>
      <c r="G613" s="337" t="str">
        <f t="shared" si="131"/>
        <v/>
      </c>
      <c r="H613" s="394" t="str">
        <f t="shared" si="132"/>
        <v/>
      </c>
      <c r="I613" s="396" t="str">
        <f t="shared" si="133"/>
        <v/>
      </c>
      <c r="J613" s="381" t="str">
        <f t="shared" si="134"/>
        <v/>
      </c>
      <c r="K613" s="338" t="str">
        <f t="shared" si="135"/>
        <v/>
      </c>
      <c r="L613" s="349"/>
      <c r="M613" s="350" t="str">
        <f t="shared" si="127"/>
        <v/>
      </c>
      <c r="N613" s="350" t="str">
        <f t="shared" si="128"/>
        <v/>
      </c>
      <c r="O613" s="351" t="str" cm="1">
        <f t="array" ref="O613" xml:space="preserve"> IFERROR( INDEX(聲母資料表, $M613, O$5), "")</f>
        <v/>
      </c>
      <c r="P613" s="351" t="str" cm="1">
        <f t="array" ref="P613" xml:space="preserve"> IFERROR( INDEX(韻母資料表, $N613, P$5), "")</f>
        <v/>
      </c>
      <c r="Q613" s="352" t="str">
        <f t="shared" si="129"/>
        <v/>
      </c>
      <c r="R613" s="395" t="str">
        <f t="shared" si="136"/>
        <v/>
      </c>
      <c r="S613" s="351" t="str" cm="1">
        <f t="array" ref="S613" xml:space="preserve"> IFERROR( INDEX(調符字母, Q613, 1), "")</f>
        <v/>
      </c>
      <c r="T613" s="352" t="str">
        <f t="shared" si="130"/>
        <v/>
      </c>
      <c r="U613" s="373" t="str" cm="1">
        <f t="array" ref="U613" xml:space="preserve"> IFERROR( INDEX(聲調對照表, $T613, $E613), "" )</f>
        <v/>
      </c>
      <c r="W613" s="380" t="str" cm="1">
        <f t="array" ref="W613" xml:space="preserve"> IFERROR( IF( INDEX(聲母資料表, $M613, W$5)=0, "", INDEX(聲母資料表, $M613, W$5) ), "")</f>
        <v/>
      </c>
      <c r="X613" s="380" t="str" cm="1">
        <f t="array" ref="X613" xml:space="preserve"> IFERROR( INDEX(韻母資料表, $N613, X$5), "" )</f>
        <v/>
      </c>
      <c r="Y613" s="380" t="str" cm="1">
        <f t="array" ref="Y613" xml:space="preserve"> IFERROR( IF($E613="", "", INDEX(方音聲調符號表, 1, $E613) ), "" )</f>
        <v/>
      </c>
      <c r="AA613" s="380" t="str" cm="1">
        <f t="array" ref="AA613" xml:space="preserve"> IFERROR( IF( INDEX(聲母資料表, $M613, AA$5)=0, "", INDEX(聲母資料表, $M613, AA$5) ), "")</f>
        <v/>
      </c>
      <c r="AB613" s="380" t="str" cm="1">
        <f t="array" ref="AB613" xml:space="preserve"> IFERROR( INDEX(韻母資料表, $N613, AB$5), "" )</f>
        <v/>
      </c>
      <c r="AC613" s="380" t="str">
        <f t="shared" si="137"/>
        <v/>
      </c>
      <c r="AE613" s="380" t="str" cm="1">
        <f t="array" ref="AE613" xml:space="preserve"> IFERROR( IF( INDEX(聲母資料表, $M613, AE$5)=0, "", INDEX(聲母資料表, $M613, AE$5) ), "")</f>
        <v/>
      </c>
      <c r="AF613" s="380" t="str" cm="1">
        <f t="array" ref="AF613" xml:space="preserve"> IFERROR( INDEX(韻母資料表, $N613, AF$5), "" )</f>
        <v/>
      </c>
      <c r="AG613" s="380" t="str">
        <f t="shared" si="138"/>
        <v/>
      </c>
      <c r="AI613" s="380" t="str" cm="1">
        <f t="array" ref="AI613" xml:space="preserve"> IFERROR( IF( INDEX(聲母資料表, $M613, AI$5)=0, "", INDEX(聲母資料表, $M613, AI$5) ), "")</f>
        <v/>
      </c>
      <c r="AJ613" s="380" t="str" cm="1">
        <f t="array" ref="AJ613" xml:space="preserve"> IFERROR( INDEX(韻母資料表, $N613, AJ$5), "" )</f>
        <v/>
      </c>
      <c r="AK613" s="373" t="str" cm="1">
        <f t="array" ref="AK613" xml:space="preserve"> IFERROR( INDEX(閩拚聲調符號表, $T613, $E613), "" )</f>
        <v/>
      </c>
      <c r="AL613" s="380" t="str">
        <f t="shared" si="139"/>
        <v/>
      </c>
    </row>
    <row r="614" spans="1:38">
      <c r="A614" s="333">
        <f t="shared" si="126"/>
        <v>607</v>
      </c>
      <c r="B614" s="334"/>
      <c r="C614" s="335"/>
      <c r="D614" s="335"/>
      <c r="E614" s="336"/>
      <c r="F614" s="400" t="str" cm="1">
        <f t="array" aca="1" ref="F614" ca="1" xml:space="preserve"> IF($D614="", "", $B614 &amp; " (" &amp; INDIRECT(ADDRESS( ROW(), COLUMN() + F$5 )) &amp; ") " )</f>
        <v/>
      </c>
      <c r="G614" s="337" t="str">
        <f t="shared" si="131"/>
        <v/>
      </c>
      <c r="H614" s="394" t="str">
        <f t="shared" si="132"/>
        <v/>
      </c>
      <c r="I614" s="396" t="str">
        <f t="shared" si="133"/>
        <v/>
      </c>
      <c r="J614" s="381" t="str">
        <f t="shared" si="134"/>
        <v/>
      </c>
      <c r="K614" s="338" t="str">
        <f t="shared" si="135"/>
        <v/>
      </c>
      <c r="L614" s="349"/>
      <c r="M614" s="350" t="str">
        <f t="shared" si="127"/>
        <v/>
      </c>
      <c r="N614" s="350" t="str">
        <f t="shared" si="128"/>
        <v/>
      </c>
      <c r="O614" s="351" t="str" cm="1">
        <f t="array" ref="O614" xml:space="preserve"> IFERROR( INDEX(聲母資料表, $M614, O$5), "")</f>
        <v/>
      </c>
      <c r="P614" s="351" t="str" cm="1">
        <f t="array" ref="P614" xml:space="preserve"> IFERROR( INDEX(韻母資料表, $N614, P$5), "")</f>
        <v/>
      </c>
      <c r="Q614" s="352" t="str">
        <f t="shared" si="129"/>
        <v/>
      </c>
      <c r="R614" s="395" t="str">
        <f t="shared" si="136"/>
        <v/>
      </c>
      <c r="S614" s="351" t="str" cm="1">
        <f t="array" ref="S614" xml:space="preserve"> IFERROR( INDEX(調符字母, Q614, 1), "")</f>
        <v/>
      </c>
      <c r="T614" s="352" t="str">
        <f t="shared" si="130"/>
        <v/>
      </c>
      <c r="U614" s="373" t="str" cm="1">
        <f t="array" ref="U614" xml:space="preserve"> IFERROR( INDEX(聲調對照表, $T614, $E614), "" )</f>
        <v/>
      </c>
      <c r="W614" s="380" t="str" cm="1">
        <f t="array" ref="W614" xml:space="preserve"> IFERROR( IF( INDEX(聲母資料表, $M614, W$5)=0, "", INDEX(聲母資料表, $M614, W$5) ), "")</f>
        <v/>
      </c>
      <c r="X614" s="380" t="str" cm="1">
        <f t="array" ref="X614" xml:space="preserve"> IFERROR( INDEX(韻母資料表, $N614, X$5), "" )</f>
        <v/>
      </c>
      <c r="Y614" s="380" t="str" cm="1">
        <f t="array" ref="Y614" xml:space="preserve"> IFERROR( IF($E614="", "", INDEX(方音聲調符號表, 1, $E614) ), "" )</f>
        <v/>
      </c>
      <c r="AA614" s="380" t="str" cm="1">
        <f t="array" ref="AA614" xml:space="preserve"> IFERROR( IF( INDEX(聲母資料表, $M614, AA$5)=0, "", INDEX(聲母資料表, $M614, AA$5) ), "")</f>
        <v/>
      </c>
      <c r="AB614" s="380" t="str" cm="1">
        <f t="array" ref="AB614" xml:space="preserve"> IFERROR( INDEX(韻母資料表, $N614, AB$5), "" )</f>
        <v/>
      </c>
      <c r="AC614" s="380" t="str">
        <f t="shared" si="137"/>
        <v/>
      </c>
      <c r="AE614" s="380" t="str" cm="1">
        <f t="array" ref="AE614" xml:space="preserve"> IFERROR( IF( INDEX(聲母資料表, $M614, AE$5)=0, "", INDEX(聲母資料表, $M614, AE$5) ), "")</f>
        <v/>
      </c>
      <c r="AF614" s="380" t="str" cm="1">
        <f t="array" ref="AF614" xml:space="preserve"> IFERROR( INDEX(韻母資料表, $N614, AF$5), "" )</f>
        <v/>
      </c>
      <c r="AG614" s="380" t="str">
        <f t="shared" si="138"/>
        <v/>
      </c>
      <c r="AI614" s="380" t="str" cm="1">
        <f t="array" ref="AI614" xml:space="preserve"> IFERROR( IF( INDEX(聲母資料表, $M614, AI$5)=0, "", INDEX(聲母資料表, $M614, AI$5) ), "")</f>
        <v/>
      </c>
      <c r="AJ614" s="380" t="str" cm="1">
        <f t="array" ref="AJ614" xml:space="preserve"> IFERROR( INDEX(韻母資料表, $N614, AJ$5), "" )</f>
        <v/>
      </c>
      <c r="AK614" s="373" t="str" cm="1">
        <f t="array" ref="AK614" xml:space="preserve"> IFERROR( INDEX(閩拚聲調符號表, $T614, $E614), "" )</f>
        <v/>
      </c>
      <c r="AL614" s="380" t="str">
        <f t="shared" si="139"/>
        <v/>
      </c>
    </row>
    <row r="615" spans="1:38">
      <c r="A615" s="333">
        <f t="shared" si="126"/>
        <v>608</v>
      </c>
      <c r="B615" s="334"/>
      <c r="C615" s="335"/>
      <c r="D615" s="335"/>
      <c r="E615" s="336"/>
      <c r="F615" s="400" t="str" cm="1">
        <f t="array" aca="1" ref="F615" ca="1" xml:space="preserve"> IF($D615="", "", $B615 &amp; " (" &amp; INDIRECT(ADDRESS( ROW(), COLUMN() + F$5 )) &amp; ") " )</f>
        <v/>
      </c>
      <c r="G615" s="337" t="str">
        <f t="shared" si="131"/>
        <v/>
      </c>
      <c r="H615" s="394" t="str">
        <f t="shared" si="132"/>
        <v/>
      </c>
      <c r="I615" s="396" t="str">
        <f t="shared" si="133"/>
        <v/>
      </c>
      <c r="J615" s="381" t="str">
        <f t="shared" si="134"/>
        <v/>
      </c>
      <c r="K615" s="338" t="str">
        <f t="shared" si="135"/>
        <v/>
      </c>
      <c r="L615" s="349"/>
      <c r="M615" s="350" t="str">
        <f t="shared" si="127"/>
        <v/>
      </c>
      <c r="N615" s="350" t="str">
        <f t="shared" si="128"/>
        <v/>
      </c>
      <c r="O615" s="351" t="str" cm="1">
        <f t="array" ref="O615" xml:space="preserve"> IFERROR( INDEX(聲母資料表, $M615, O$5), "")</f>
        <v/>
      </c>
      <c r="P615" s="351" t="str" cm="1">
        <f t="array" ref="P615" xml:space="preserve"> IFERROR( INDEX(韻母資料表, $N615, P$5), "")</f>
        <v/>
      </c>
      <c r="Q615" s="352" t="str">
        <f t="shared" si="129"/>
        <v/>
      </c>
      <c r="R615" s="395" t="str">
        <f t="shared" si="136"/>
        <v/>
      </c>
      <c r="S615" s="351" t="str" cm="1">
        <f t="array" ref="S615" xml:space="preserve"> IFERROR( INDEX(調符字母, Q615, 1), "")</f>
        <v/>
      </c>
      <c r="T615" s="352" t="str">
        <f t="shared" si="130"/>
        <v/>
      </c>
      <c r="U615" s="373" t="str" cm="1">
        <f t="array" ref="U615" xml:space="preserve"> IFERROR( INDEX(聲調對照表, $T615, $E615), "" )</f>
        <v/>
      </c>
      <c r="W615" s="380" t="str" cm="1">
        <f t="array" ref="W615" xml:space="preserve"> IFERROR( IF( INDEX(聲母資料表, $M615, W$5)=0, "", INDEX(聲母資料表, $M615, W$5) ), "")</f>
        <v/>
      </c>
      <c r="X615" s="380" t="str" cm="1">
        <f t="array" ref="X615" xml:space="preserve"> IFERROR( INDEX(韻母資料表, $N615, X$5), "" )</f>
        <v/>
      </c>
      <c r="Y615" s="380" t="str" cm="1">
        <f t="array" ref="Y615" xml:space="preserve"> IFERROR( IF($E615="", "", INDEX(方音聲調符號表, 1, $E615) ), "" )</f>
        <v/>
      </c>
      <c r="AA615" s="380" t="str" cm="1">
        <f t="array" ref="AA615" xml:space="preserve"> IFERROR( IF( INDEX(聲母資料表, $M615, AA$5)=0, "", INDEX(聲母資料表, $M615, AA$5) ), "")</f>
        <v/>
      </c>
      <c r="AB615" s="380" t="str" cm="1">
        <f t="array" ref="AB615" xml:space="preserve"> IFERROR( INDEX(韻母資料表, $N615, AB$5), "" )</f>
        <v/>
      </c>
      <c r="AC615" s="380" t="str">
        <f t="shared" si="137"/>
        <v/>
      </c>
      <c r="AE615" s="380" t="str" cm="1">
        <f t="array" ref="AE615" xml:space="preserve"> IFERROR( IF( INDEX(聲母資料表, $M615, AE$5)=0, "", INDEX(聲母資料表, $M615, AE$5) ), "")</f>
        <v/>
      </c>
      <c r="AF615" s="380" t="str" cm="1">
        <f t="array" ref="AF615" xml:space="preserve"> IFERROR( INDEX(韻母資料表, $N615, AF$5), "" )</f>
        <v/>
      </c>
      <c r="AG615" s="380" t="str">
        <f t="shared" si="138"/>
        <v/>
      </c>
      <c r="AI615" s="380" t="str" cm="1">
        <f t="array" ref="AI615" xml:space="preserve"> IFERROR( IF( INDEX(聲母資料表, $M615, AI$5)=0, "", INDEX(聲母資料表, $M615, AI$5) ), "")</f>
        <v/>
      </c>
      <c r="AJ615" s="380" t="str" cm="1">
        <f t="array" ref="AJ615" xml:space="preserve"> IFERROR( INDEX(韻母資料表, $N615, AJ$5), "" )</f>
        <v/>
      </c>
      <c r="AK615" s="373" t="str" cm="1">
        <f t="array" ref="AK615" xml:space="preserve"> IFERROR( INDEX(閩拚聲調符號表, $T615, $E615), "" )</f>
        <v/>
      </c>
      <c r="AL615" s="380" t="str">
        <f t="shared" si="139"/>
        <v/>
      </c>
    </row>
    <row r="616" spans="1:38">
      <c r="A616" s="333">
        <f t="shared" si="126"/>
        <v>609</v>
      </c>
      <c r="B616" s="334"/>
      <c r="C616" s="335"/>
      <c r="D616" s="335"/>
      <c r="E616" s="336"/>
      <c r="F616" s="400" t="str" cm="1">
        <f t="array" aca="1" ref="F616" ca="1" xml:space="preserve"> IF($D616="", "", $B616 &amp; " (" &amp; INDIRECT(ADDRESS( ROW(), COLUMN() + F$5 )) &amp; ") " )</f>
        <v/>
      </c>
      <c r="G616" s="337" t="str">
        <f t="shared" si="131"/>
        <v/>
      </c>
      <c r="H616" s="394" t="str">
        <f t="shared" si="132"/>
        <v/>
      </c>
      <c r="I616" s="396" t="str">
        <f t="shared" si="133"/>
        <v/>
      </c>
      <c r="J616" s="381" t="str">
        <f t="shared" si="134"/>
        <v/>
      </c>
      <c r="K616" s="338" t="str">
        <f t="shared" si="135"/>
        <v/>
      </c>
      <c r="L616" s="349"/>
      <c r="M616" s="350" t="str">
        <f t="shared" si="127"/>
        <v/>
      </c>
      <c r="N616" s="350" t="str">
        <f t="shared" si="128"/>
        <v/>
      </c>
      <c r="O616" s="351" t="str" cm="1">
        <f t="array" ref="O616" xml:space="preserve"> IFERROR( INDEX(聲母資料表, $M616, O$5), "")</f>
        <v/>
      </c>
      <c r="P616" s="351" t="str" cm="1">
        <f t="array" ref="P616" xml:space="preserve"> IFERROR( INDEX(韻母資料表, $N616, P$5), "")</f>
        <v/>
      </c>
      <c r="Q616" s="352" t="str">
        <f t="shared" si="129"/>
        <v/>
      </c>
      <c r="R616" s="395" t="str">
        <f t="shared" si="136"/>
        <v/>
      </c>
      <c r="S616" s="351" t="str" cm="1">
        <f t="array" ref="S616" xml:space="preserve"> IFERROR( INDEX(調符字母, Q616, 1), "")</f>
        <v/>
      </c>
      <c r="T616" s="352" t="str">
        <f t="shared" si="130"/>
        <v/>
      </c>
      <c r="U616" s="373" t="str" cm="1">
        <f t="array" ref="U616" xml:space="preserve"> IFERROR( INDEX(聲調對照表, $T616, $E616), "" )</f>
        <v/>
      </c>
      <c r="W616" s="380" t="str" cm="1">
        <f t="array" ref="W616" xml:space="preserve"> IFERROR( IF( INDEX(聲母資料表, $M616, W$5)=0, "", INDEX(聲母資料表, $M616, W$5) ), "")</f>
        <v/>
      </c>
      <c r="X616" s="380" t="str" cm="1">
        <f t="array" ref="X616" xml:space="preserve"> IFERROR( INDEX(韻母資料表, $N616, X$5), "" )</f>
        <v/>
      </c>
      <c r="Y616" s="380" t="str" cm="1">
        <f t="array" ref="Y616" xml:space="preserve"> IFERROR( IF($E616="", "", INDEX(方音聲調符號表, 1, $E616) ), "" )</f>
        <v/>
      </c>
      <c r="AA616" s="380" t="str" cm="1">
        <f t="array" ref="AA616" xml:space="preserve"> IFERROR( IF( INDEX(聲母資料表, $M616, AA$5)=0, "", INDEX(聲母資料表, $M616, AA$5) ), "")</f>
        <v/>
      </c>
      <c r="AB616" s="380" t="str" cm="1">
        <f t="array" ref="AB616" xml:space="preserve"> IFERROR( INDEX(韻母資料表, $N616, AB$5), "" )</f>
        <v/>
      </c>
      <c r="AC616" s="380" t="str">
        <f t="shared" si="137"/>
        <v/>
      </c>
      <c r="AE616" s="380" t="str" cm="1">
        <f t="array" ref="AE616" xml:space="preserve"> IFERROR( IF( INDEX(聲母資料表, $M616, AE$5)=0, "", INDEX(聲母資料表, $M616, AE$5) ), "")</f>
        <v/>
      </c>
      <c r="AF616" s="380" t="str" cm="1">
        <f t="array" ref="AF616" xml:space="preserve"> IFERROR( INDEX(韻母資料表, $N616, AF$5), "" )</f>
        <v/>
      </c>
      <c r="AG616" s="380" t="str">
        <f t="shared" si="138"/>
        <v/>
      </c>
      <c r="AI616" s="380" t="str" cm="1">
        <f t="array" ref="AI616" xml:space="preserve"> IFERROR( IF( INDEX(聲母資料表, $M616, AI$5)=0, "", INDEX(聲母資料表, $M616, AI$5) ), "")</f>
        <v/>
      </c>
      <c r="AJ616" s="380" t="str" cm="1">
        <f t="array" ref="AJ616" xml:space="preserve"> IFERROR( INDEX(韻母資料表, $N616, AJ$5), "" )</f>
        <v/>
      </c>
      <c r="AK616" s="373" t="str" cm="1">
        <f t="array" ref="AK616" xml:space="preserve"> IFERROR( INDEX(閩拚聲調符號表, $T616, $E616), "" )</f>
        <v/>
      </c>
      <c r="AL616" s="380" t="str">
        <f t="shared" si="139"/>
        <v/>
      </c>
    </row>
    <row r="617" spans="1:38">
      <c r="A617" s="333">
        <f t="shared" si="126"/>
        <v>610</v>
      </c>
      <c r="B617" s="334"/>
      <c r="C617" s="335"/>
      <c r="D617" s="335"/>
      <c r="E617" s="336"/>
      <c r="F617" s="400" t="str" cm="1">
        <f t="array" aca="1" ref="F617" ca="1" xml:space="preserve"> IF($D617="", "", $B617 &amp; " (" &amp; INDIRECT(ADDRESS( ROW(), COLUMN() + F$5 )) &amp; ") " )</f>
        <v/>
      </c>
      <c r="G617" s="337" t="str">
        <f t="shared" si="131"/>
        <v/>
      </c>
      <c r="H617" s="394" t="str">
        <f t="shared" si="132"/>
        <v/>
      </c>
      <c r="I617" s="396" t="str">
        <f t="shared" si="133"/>
        <v/>
      </c>
      <c r="J617" s="381" t="str">
        <f t="shared" si="134"/>
        <v/>
      </c>
      <c r="K617" s="338" t="str">
        <f t="shared" si="135"/>
        <v/>
      </c>
      <c r="L617" s="349"/>
      <c r="M617" s="350" t="str">
        <f t="shared" si="127"/>
        <v/>
      </c>
      <c r="N617" s="350" t="str">
        <f t="shared" si="128"/>
        <v/>
      </c>
      <c r="O617" s="351" t="str" cm="1">
        <f t="array" ref="O617" xml:space="preserve"> IFERROR( INDEX(聲母資料表, $M617, O$5), "")</f>
        <v/>
      </c>
      <c r="P617" s="351" t="str" cm="1">
        <f t="array" ref="P617" xml:space="preserve"> IFERROR( INDEX(韻母資料表, $N617, P$5), "")</f>
        <v/>
      </c>
      <c r="Q617" s="352" t="str">
        <f t="shared" si="129"/>
        <v/>
      </c>
      <c r="R617" s="395" t="str">
        <f t="shared" si="136"/>
        <v/>
      </c>
      <c r="S617" s="351" t="str" cm="1">
        <f t="array" ref="S617" xml:space="preserve"> IFERROR( INDEX(調符字母, Q617, 1), "")</f>
        <v/>
      </c>
      <c r="T617" s="352" t="str">
        <f t="shared" si="130"/>
        <v/>
      </c>
      <c r="U617" s="373" t="str" cm="1">
        <f t="array" ref="U617" xml:space="preserve"> IFERROR( INDEX(聲調對照表, $T617, $E617), "" )</f>
        <v/>
      </c>
      <c r="W617" s="380" t="str" cm="1">
        <f t="array" ref="W617" xml:space="preserve"> IFERROR( IF( INDEX(聲母資料表, $M617, W$5)=0, "", INDEX(聲母資料表, $M617, W$5) ), "")</f>
        <v/>
      </c>
      <c r="X617" s="380" t="str" cm="1">
        <f t="array" ref="X617" xml:space="preserve"> IFERROR( INDEX(韻母資料表, $N617, X$5), "" )</f>
        <v/>
      </c>
      <c r="Y617" s="380" t="str" cm="1">
        <f t="array" ref="Y617" xml:space="preserve"> IFERROR( IF($E617="", "", INDEX(方音聲調符號表, 1, $E617) ), "" )</f>
        <v/>
      </c>
      <c r="AA617" s="380" t="str" cm="1">
        <f t="array" ref="AA617" xml:space="preserve"> IFERROR( IF( INDEX(聲母資料表, $M617, AA$5)=0, "", INDEX(聲母資料表, $M617, AA$5) ), "")</f>
        <v/>
      </c>
      <c r="AB617" s="380" t="str" cm="1">
        <f t="array" ref="AB617" xml:space="preserve"> IFERROR( INDEX(韻母資料表, $N617, AB$5), "" )</f>
        <v/>
      </c>
      <c r="AC617" s="380" t="str">
        <f t="shared" si="137"/>
        <v/>
      </c>
      <c r="AE617" s="380" t="str" cm="1">
        <f t="array" ref="AE617" xml:space="preserve"> IFERROR( IF( INDEX(聲母資料表, $M617, AE$5)=0, "", INDEX(聲母資料表, $M617, AE$5) ), "")</f>
        <v/>
      </c>
      <c r="AF617" s="380" t="str" cm="1">
        <f t="array" ref="AF617" xml:space="preserve"> IFERROR( INDEX(韻母資料表, $N617, AF$5), "" )</f>
        <v/>
      </c>
      <c r="AG617" s="380" t="str">
        <f t="shared" si="138"/>
        <v/>
      </c>
      <c r="AI617" s="380" t="str" cm="1">
        <f t="array" ref="AI617" xml:space="preserve"> IFERROR( IF( INDEX(聲母資料表, $M617, AI$5)=0, "", INDEX(聲母資料表, $M617, AI$5) ), "")</f>
        <v/>
      </c>
      <c r="AJ617" s="380" t="str" cm="1">
        <f t="array" ref="AJ617" xml:space="preserve"> IFERROR( INDEX(韻母資料表, $N617, AJ$5), "" )</f>
        <v/>
      </c>
      <c r="AK617" s="373" t="str" cm="1">
        <f t="array" ref="AK617" xml:space="preserve"> IFERROR( INDEX(閩拚聲調符號表, $T617, $E617), "" )</f>
        <v/>
      </c>
      <c r="AL617" s="380" t="str">
        <f t="shared" si="139"/>
        <v/>
      </c>
    </row>
    <row r="618" spans="1:38">
      <c r="A618" s="333">
        <f t="shared" si="126"/>
        <v>611</v>
      </c>
      <c r="B618" s="334"/>
      <c r="C618" s="335"/>
      <c r="D618" s="335"/>
      <c r="E618" s="336"/>
      <c r="F618" s="400" t="str" cm="1">
        <f t="array" aca="1" ref="F618" ca="1" xml:space="preserve"> IF($D618="", "", $B618 &amp; " (" &amp; INDIRECT(ADDRESS( ROW(), COLUMN() + F$5 )) &amp; ") " )</f>
        <v/>
      </c>
      <c r="G618" s="337" t="str">
        <f t="shared" si="131"/>
        <v/>
      </c>
      <c r="H618" s="394" t="str">
        <f t="shared" si="132"/>
        <v/>
      </c>
      <c r="I618" s="396" t="str">
        <f t="shared" si="133"/>
        <v/>
      </c>
      <c r="J618" s="381" t="str">
        <f t="shared" si="134"/>
        <v/>
      </c>
      <c r="K618" s="338" t="str">
        <f t="shared" si="135"/>
        <v/>
      </c>
      <c r="L618" s="349"/>
      <c r="M618" s="350" t="str">
        <f t="shared" si="127"/>
        <v/>
      </c>
      <c r="N618" s="350" t="str">
        <f t="shared" si="128"/>
        <v/>
      </c>
      <c r="O618" s="351" t="str" cm="1">
        <f t="array" ref="O618" xml:space="preserve"> IFERROR( INDEX(聲母資料表, $M618, O$5), "")</f>
        <v/>
      </c>
      <c r="P618" s="351" t="str" cm="1">
        <f t="array" ref="P618" xml:space="preserve"> IFERROR( INDEX(韻母資料表, $N618, P$5), "")</f>
        <v/>
      </c>
      <c r="Q618" s="352" t="str">
        <f t="shared" si="129"/>
        <v/>
      </c>
      <c r="R618" s="395" t="str">
        <f t="shared" si="136"/>
        <v/>
      </c>
      <c r="S618" s="351" t="str" cm="1">
        <f t="array" ref="S618" xml:space="preserve"> IFERROR( INDEX(調符字母, Q618, 1), "")</f>
        <v/>
      </c>
      <c r="T618" s="352" t="str">
        <f t="shared" si="130"/>
        <v/>
      </c>
      <c r="U618" s="373" t="str" cm="1">
        <f t="array" ref="U618" xml:space="preserve"> IFERROR( INDEX(聲調對照表, $T618, $E618), "" )</f>
        <v/>
      </c>
      <c r="W618" s="380" t="str" cm="1">
        <f t="array" ref="W618" xml:space="preserve"> IFERROR( IF( INDEX(聲母資料表, $M618, W$5)=0, "", INDEX(聲母資料表, $M618, W$5) ), "")</f>
        <v/>
      </c>
      <c r="X618" s="380" t="str" cm="1">
        <f t="array" ref="X618" xml:space="preserve"> IFERROR( INDEX(韻母資料表, $N618, X$5), "" )</f>
        <v/>
      </c>
      <c r="Y618" s="380" t="str" cm="1">
        <f t="array" ref="Y618" xml:space="preserve"> IFERROR( IF($E618="", "", INDEX(方音聲調符號表, 1, $E618) ), "" )</f>
        <v/>
      </c>
      <c r="AA618" s="380" t="str" cm="1">
        <f t="array" ref="AA618" xml:space="preserve"> IFERROR( IF( INDEX(聲母資料表, $M618, AA$5)=0, "", INDEX(聲母資料表, $M618, AA$5) ), "")</f>
        <v/>
      </c>
      <c r="AB618" s="380" t="str" cm="1">
        <f t="array" ref="AB618" xml:space="preserve"> IFERROR( INDEX(韻母資料表, $N618, AB$5), "" )</f>
        <v/>
      </c>
      <c r="AC618" s="380" t="str">
        <f t="shared" si="137"/>
        <v/>
      </c>
      <c r="AE618" s="380" t="str" cm="1">
        <f t="array" ref="AE618" xml:space="preserve"> IFERROR( IF( INDEX(聲母資料表, $M618, AE$5)=0, "", INDEX(聲母資料表, $M618, AE$5) ), "")</f>
        <v/>
      </c>
      <c r="AF618" s="380" t="str" cm="1">
        <f t="array" ref="AF618" xml:space="preserve"> IFERROR( INDEX(韻母資料表, $N618, AF$5), "" )</f>
        <v/>
      </c>
      <c r="AG618" s="380" t="str">
        <f t="shared" si="138"/>
        <v/>
      </c>
      <c r="AI618" s="380" t="str" cm="1">
        <f t="array" ref="AI618" xml:space="preserve"> IFERROR( IF( INDEX(聲母資料表, $M618, AI$5)=0, "", INDEX(聲母資料表, $M618, AI$5) ), "")</f>
        <v/>
      </c>
      <c r="AJ618" s="380" t="str" cm="1">
        <f t="array" ref="AJ618" xml:space="preserve"> IFERROR( INDEX(韻母資料表, $N618, AJ$5), "" )</f>
        <v/>
      </c>
      <c r="AK618" s="373" t="str" cm="1">
        <f t="array" ref="AK618" xml:space="preserve"> IFERROR( INDEX(閩拚聲調符號表, $T618, $E618), "" )</f>
        <v/>
      </c>
      <c r="AL618" s="380" t="str">
        <f t="shared" si="139"/>
        <v/>
      </c>
    </row>
    <row r="619" spans="1:38">
      <c r="A619" s="333">
        <f t="shared" si="126"/>
        <v>612</v>
      </c>
      <c r="B619" s="334"/>
      <c r="C619" s="335"/>
      <c r="D619" s="335"/>
      <c r="E619" s="336"/>
      <c r="F619" s="400" t="str" cm="1">
        <f t="array" aca="1" ref="F619" ca="1" xml:space="preserve"> IF($D619="", "", $B619 &amp; " (" &amp; INDIRECT(ADDRESS( ROW(), COLUMN() + F$5 )) &amp; ") " )</f>
        <v/>
      </c>
      <c r="G619" s="337" t="str">
        <f t="shared" si="131"/>
        <v/>
      </c>
      <c r="H619" s="394" t="str">
        <f t="shared" si="132"/>
        <v/>
      </c>
      <c r="I619" s="396" t="str">
        <f t="shared" si="133"/>
        <v/>
      </c>
      <c r="J619" s="381" t="str">
        <f t="shared" si="134"/>
        <v/>
      </c>
      <c r="K619" s="338" t="str">
        <f t="shared" si="135"/>
        <v/>
      </c>
      <c r="L619" s="349"/>
      <c r="M619" s="350" t="str">
        <f t="shared" si="127"/>
        <v/>
      </c>
      <c r="N619" s="350" t="str">
        <f t="shared" si="128"/>
        <v/>
      </c>
      <c r="O619" s="351" t="str" cm="1">
        <f t="array" ref="O619" xml:space="preserve"> IFERROR( INDEX(聲母資料表, $M619, O$5), "")</f>
        <v/>
      </c>
      <c r="P619" s="351" t="str" cm="1">
        <f t="array" ref="P619" xml:space="preserve"> IFERROR( INDEX(韻母資料表, $N619, P$5), "")</f>
        <v/>
      </c>
      <c r="Q619" s="352" t="str">
        <f t="shared" si="129"/>
        <v/>
      </c>
      <c r="R619" s="395" t="str">
        <f t="shared" si="136"/>
        <v/>
      </c>
      <c r="S619" s="351" t="str" cm="1">
        <f t="array" ref="S619" xml:space="preserve"> IFERROR( INDEX(調符字母, Q619, 1), "")</f>
        <v/>
      </c>
      <c r="T619" s="352" t="str">
        <f t="shared" si="130"/>
        <v/>
      </c>
      <c r="U619" s="373" t="str" cm="1">
        <f t="array" ref="U619" xml:space="preserve"> IFERROR( INDEX(聲調對照表, $T619, $E619), "" )</f>
        <v/>
      </c>
      <c r="W619" s="380" t="str" cm="1">
        <f t="array" ref="W619" xml:space="preserve"> IFERROR( IF( INDEX(聲母資料表, $M619, W$5)=0, "", INDEX(聲母資料表, $M619, W$5) ), "")</f>
        <v/>
      </c>
      <c r="X619" s="380" t="str" cm="1">
        <f t="array" ref="X619" xml:space="preserve"> IFERROR( INDEX(韻母資料表, $N619, X$5), "" )</f>
        <v/>
      </c>
      <c r="Y619" s="380" t="str" cm="1">
        <f t="array" ref="Y619" xml:space="preserve"> IFERROR( IF($E619="", "", INDEX(方音聲調符號表, 1, $E619) ), "" )</f>
        <v/>
      </c>
      <c r="AA619" s="380" t="str" cm="1">
        <f t="array" ref="AA619" xml:space="preserve"> IFERROR( IF( INDEX(聲母資料表, $M619, AA$5)=0, "", INDEX(聲母資料表, $M619, AA$5) ), "")</f>
        <v/>
      </c>
      <c r="AB619" s="380" t="str" cm="1">
        <f t="array" ref="AB619" xml:space="preserve"> IFERROR( INDEX(韻母資料表, $N619, AB$5), "" )</f>
        <v/>
      </c>
      <c r="AC619" s="380" t="str">
        <f t="shared" si="137"/>
        <v/>
      </c>
      <c r="AE619" s="380" t="str" cm="1">
        <f t="array" ref="AE619" xml:space="preserve"> IFERROR( IF( INDEX(聲母資料表, $M619, AE$5)=0, "", INDEX(聲母資料表, $M619, AE$5) ), "")</f>
        <v/>
      </c>
      <c r="AF619" s="380" t="str" cm="1">
        <f t="array" ref="AF619" xml:space="preserve"> IFERROR( INDEX(韻母資料表, $N619, AF$5), "" )</f>
        <v/>
      </c>
      <c r="AG619" s="380" t="str">
        <f t="shared" si="138"/>
        <v/>
      </c>
      <c r="AI619" s="380" t="str" cm="1">
        <f t="array" ref="AI619" xml:space="preserve"> IFERROR( IF( INDEX(聲母資料表, $M619, AI$5)=0, "", INDEX(聲母資料表, $M619, AI$5) ), "")</f>
        <v/>
      </c>
      <c r="AJ619" s="380" t="str" cm="1">
        <f t="array" ref="AJ619" xml:space="preserve"> IFERROR( INDEX(韻母資料表, $N619, AJ$5), "" )</f>
        <v/>
      </c>
      <c r="AK619" s="373" t="str" cm="1">
        <f t="array" ref="AK619" xml:space="preserve"> IFERROR( INDEX(閩拚聲調符號表, $T619, $E619), "" )</f>
        <v/>
      </c>
      <c r="AL619" s="380" t="str">
        <f t="shared" si="139"/>
        <v/>
      </c>
    </row>
    <row r="620" spans="1:38">
      <c r="A620" s="333">
        <f t="shared" si="126"/>
        <v>613</v>
      </c>
      <c r="B620" s="334"/>
      <c r="C620" s="335"/>
      <c r="D620" s="335"/>
      <c r="E620" s="336"/>
      <c r="F620" s="400" t="str" cm="1">
        <f t="array" aca="1" ref="F620" ca="1" xml:space="preserve"> IF($D620="", "", $B620 &amp; " (" &amp; INDIRECT(ADDRESS( ROW(), COLUMN() + F$5 )) &amp; ") " )</f>
        <v/>
      </c>
      <c r="G620" s="337" t="str">
        <f t="shared" si="131"/>
        <v/>
      </c>
      <c r="H620" s="394" t="str">
        <f t="shared" si="132"/>
        <v/>
      </c>
      <c r="I620" s="396" t="str">
        <f t="shared" si="133"/>
        <v/>
      </c>
      <c r="J620" s="381" t="str">
        <f t="shared" si="134"/>
        <v/>
      </c>
      <c r="K620" s="338" t="str">
        <f t="shared" si="135"/>
        <v/>
      </c>
      <c r="L620" s="349"/>
      <c r="M620" s="350" t="str">
        <f t="shared" si="127"/>
        <v/>
      </c>
      <c r="N620" s="350" t="str">
        <f t="shared" si="128"/>
        <v/>
      </c>
      <c r="O620" s="351" t="str" cm="1">
        <f t="array" ref="O620" xml:space="preserve"> IFERROR( INDEX(聲母資料表, $M620, O$5), "")</f>
        <v/>
      </c>
      <c r="P620" s="351" t="str" cm="1">
        <f t="array" ref="P620" xml:space="preserve"> IFERROR( INDEX(韻母資料表, $N620, P$5), "")</f>
        <v/>
      </c>
      <c r="Q620" s="352" t="str">
        <f t="shared" si="129"/>
        <v/>
      </c>
      <c r="R620" s="395" t="str">
        <f t="shared" si="136"/>
        <v/>
      </c>
      <c r="S620" s="351" t="str" cm="1">
        <f t="array" ref="S620" xml:space="preserve"> IFERROR( INDEX(調符字母, Q620, 1), "")</f>
        <v/>
      </c>
      <c r="T620" s="352" t="str">
        <f t="shared" si="130"/>
        <v/>
      </c>
      <c r="U620" s="373" t="str" cm="1">
        <f t="array" ref="U620" xml:space="preserve"> IFERROR( INDEX(聲調對照表, $T620, $E620), "" )</f>
        <v/>
      </c>
      <c r="W620" s="380" t="str" cm="1">
        <f t="array" ref="W620" xml:space="preserve"> IFERROR( IF( INDEX(聲母資料表, $M620, W$5)=0, "", INDEX(聲母資料表, $M620, W$5) ), "")</f>
        <v/>
      </c>
      <c r="X620" s="380" t="str" cm="1">
        <f t="array" ref="X620" xml:space="preserve"> IFERROR( INDEX(韻母資料表, $N620, X$5), "" )</f>
        <v/>
      </c>
      <c r="Y620" s="380" t="str" cm="1">
        <f t="array" ref="Y620" xml:space="preserve"> IFERROR( IF($E620="", "", INDEX(方音聲調符號表, 1, $E620) ), "" )</f>
        <v/>
      </c>
      <c r="AA620" s="380" t="str" cm="1">
        <f t="array" ref="AA620" xml:space="preserve"> IFERROR( IF( INDEX(聲母資料表, $M620, AA$5)=0, "", INDEX(聲母資料表, $M620, AA$5) ), "")</f>
        <v/>
      </c>
      <c r="AB620" s="380" t="str" cm="1">
        <f t="array" ref="AB620" xml:space="preserve"> IFERROR( INDEX(韻母資料表, $N620, AB$5), "" )</f>
        <v/>
      </c>
      <c r="AC620" s="380" t="str">
        <f t="shared" si="137"/>
        <v/>
      </c>
      <c r="AE620" s="380" t="str" cm="1">
        <f t="array" ref="AE620" xml:space="preserve"> IFERROR( IF( INDEX(聲母資料表, $M620, AE$5)=0, "", INDEX(聲母資料表, $M620, AE$5) ), "")</f>
        <v/>
      </c>
      <c r="AF620" s="380" t="str" cm="1">
        <f t="array" ref="AF620" xml:space="preserve"> IFERROR( INDEX(韻母資料表, $N620, AF$5), "" )</f>
        <v/>
      </c>
      <c r="AG620" s="380" t="str">
        <f t="shared" si="138"/>
        <v/>
      </c>
      <c r="AI620" s="380" t="str" cm="1">
        <f t="array" ref="AI620" xml:space="preserve"> IFERROR( IF( INDEX(聲母資料表, $M620, AI$5)=0, "", INDEX(聲母資料表, $M620, AI$5) ), "")</f>
        <v/>
      </c>
      <c r="AJ620" s="380" t="str" cm="1">
        <f t="array" ref="AJ620" xml:space="preserve"> IFERROR( INDEX(韻母資料表, $N620, AJ$5), "" )</f>
        <v/>
      </c>
      <c r="AK620" s="373" t="str" cm="1">
        <f t="array" ref="AK620" xml:space="preserve"> IFERROR( INDEX(閩拚聲調符號表, $T620, $E620), "" )</f>
        <v/>
      </c>
      <c r="AL620" s="380" t="str">
        <f t="shared" si="139"/>
        <v/>
      </c>
    </row>
    <row r="621" spans="1:38">
      <c r="A621" s="333">
        <f t="shared" si="126"/>
        <v>614</v>
      </c>
      <c r="B621" s="334"/>
      <c r="C621" s="335"/>
      <c r="D621" s="335"/>
      <c r="E621" s="336"/>
      <c r="F621" s="400" t="str" cm="1">
        <f t="array" aca="1" ref="F621" ca="1" xml:space="preserve"> IF($D621="", "", $B621 &amp; " (" &amp; INDIRECT(ADDRESS( ROW(), COLUMN() + F$5 )) &amp; ") " )</f>
        <v/>
      </c>
      <c r="G621" s="337" t="str">
        <f t="shared" si="131"/>
        <v/>
      </c>
      <c r="H621" s="394" t="str">
        <f t="shared" si="132"/>
        <v/>
      </c>
      <c r="I621" s="396" t="str">
        <f t="shared" si="133"/>
        <v/>
      </c>
      <c r="J621" s="381" t="str">
        <f t="shared" si="134"/>
        <v/>
      </c>
      <c r="K621" s="338" t="str">
        <f t="shared" si="135"/>
        <v/>
      </c>
      <c r="L621" s="349"/>
      <c r="M621" s="350" t="str">
        <f t="shared" si="127"/>
        <v/>
      </c>
      <c r="N621" s="350" t="str">
        <f t="shared" si="128"/>
        <v/>
      </c>
      <c r="O621" s="351" t="str" cm="1">
        <f t="array" ref="O621" xml:space="preserve"> IFERROR( INDEX(聲母資料表, $M621, O$5), "")</f>
        <v/>
      </c>
      <c r="P621" s="351" t="str" cm="1">
        <f t="array" ref="P621" xml:space="preserve"> IFERROR( INDEX(韻母資料表, $N621, P$5), "")</f>
        <v/>
      </c>
      <c r="Q621" s="352" t="str">
        <f t="shared" si="129"/>
        <v/>
      </c>
      <c r="R621" s="395" t="str">
        <f t="shared" si="136"/>
        <v/>
      </c>
      <c r="S621" s="351" t="str" cm="1">
        <f t="array" ref="S621" xml:space="preserve"> IFERROR( INDEX(調符字母, Q621, 1), "")</f>
        <v/>
      </c>
      <c r="T621" s="352" t="str">
        <f t="shared" si="130"/>
        <v/>
      </c>
      <c r="U621" s="373" t="str" cm="1">
        <f t="array" ref="U621" xml:space="preserve"> IFERROR( INDEX(聲調對照表, $T621, $E621), "" )</f>
        <v/>
      </c>
      <c r="W621" s="380" t="str" cm="1">
        <f t="array" ref="W621" xml:space="preserve"> IFERROR( IF( INDEX(聲母資料表, $M621, W$5)=0, "", INDEX(聲母資料表, $M621, W$5) ), "")</f>
        <v/>
      </c>
      <c r="X621" s="380" t="str" cm="1">
        <f t="array" ref="X621" xml:space="preserve"> IFERROR( INDEX(韻母資料表, $N621, X$5), "" )</f>
        <v/>
      </c>
      <c r="Y621" s="380" t="str" cm="1">
        <f t="array" ref="Y621" xml:space="preserve"> IFERROR( IF($E621="", "", INDEX(方音聲調符號表, 1, $E621) ), "" )</f>
        <v/>
      </c>
      <c r="AA621" s="380" t="str" cm="1">
        <f t="array" ref="AA621" xml:space="preserve"> IFERROR( IF( INDEX(聲母資料表, $M621, AA$5)=0, "", INDEX(聲母資料表, $M621, AA$5) ), "")</f>
        <v/>
      </c>
      <c r="AB621" s="380" t="str" cm="1">
        <f t="array" ref="AB621" xml:space="preserve"> IFERROR( INDEX(韻母資料表, $N621, AB$5), "" )</f>
        <v/>
      </c>
      <c r="AC621" s="380" t="str">
        <f t="shared" si="137"/>
        <v/>
      </c>
      <c r="AE621" s="380" t="str" cm="1">
        <f t="array" ref="AE621" xml:space="preserve"> IFERROR( IF( INDEX(聲母資料表, $M621, AE$5)=0, "", INDEX(聲母資料表, $M621, AE$5) ), "")</f>
        <v/>
      </c>
      <c r="AF621" s="380" t="str" cm="1">
        <f t="array" ref="AF621" xml:space="preserve"> IFERROR( INDEX(韻母資料表, $N621, AF$5), "" )</f>
        <v/>
      </c>
      <c r="AG621" s="380" t="str">
        <f t="shared" si="138"/>
        <v/>
      </c>
      <c r="AI621" s="380" t="str" cm="1">
        <f t="array" ref="AI621" xml:space="preserve"> IFERROR( IF( INDEX(聲母資料表, $M621, AI$5)=0, "", INDEX(聲母資料表, $M621, AI$5) ), "")</f>
        <v/>
      </c>
      <c r="AJ621" s="380" t="str" cm="1">
        <f t="array" ref="AJ621" xml:space="preserve"> IFERROR( INDEX(韻母資料表, $N621, AJ$5), "" )</f>
        <v/>
      </c>
      <c r="AK621" s="373" t="str" cm="1">
        <f t="array" ref="AK621" xml:space="preserve"> IFERROR( INDEX(閩拚聲調符號表, $T621, $E621), "" )</f>
        <v/>
      </c>
      <c r="AL621" s="380" t="str">
        <f t="shared" si="139"/>
        <v/>
      </c>
    </row>
    <row r="622" spans="1:38">
      <c r="A622" s="333">
        <f t="shared" si="126"/>
        <v>615</v>
      </c>
      <c r="B622" s="334"/>
      <c r="C622" s="335"/>
      <c r="D622" s="335"/>
      <c r="E622" s="336"/>
      <c r="F622" s="400" t="str" cm="1">
        <f t="array" aca="1" ref="F622" ca="1" xml:space="preserve"> IF($D622="", "", $B622 &amp; " (" &amp; INDIRECT(ADDRESS( ROW(), COLUMN() + F$5 )) &amp; ") " )</f>
        <v/>
      </c>
      <c r="G622" s="337" t="str">
        <f t="shared" si="131"/>
        <v/>
      </c>
      <c r="H622" s="394" t="str">
        <f t="shared" si="132"/>
        <v/>
      </c>
      <c r="I622" s="396" t="str">
        <f t="shared" si="133"/>
        <v/>
      </c>
      <c r="J622" s="381" t="str">
        <f t="shared" si="134"/>
        <v/>
      </c>
      <c r="K622" s="338" t="str">
        <f t="shared" si="135"/>
        <v/>
      </c>
      <c r="L622" s="349"/>
      <c r="M622" s="350" t="str">
        <f t="shared" si="127"/>
        <v/>
      </c>
      <c r="N622" s="350" t="str">
        <f t="shared" si="128"/>
        <v/>
      </c>
      <c r="O622" s="351" t="str" cm="1">
        <f t="array" ref="O622" xml:space="preserve"> IFERROR( INDEX(聲母資料表, $M622, O$5), "")</f>
        <v/>
      </c>
      <c r="P622" s="351" t="str" cm="1">
        <f t="array" ref="P622" xml:space="preserve"> IFERROR( INDEX(韻母資料表, $N622, P$5), "")</f>
        <v/>
      </c>
      <c r="Q622" s="352" t="str">
        <f t="shared" si="129"/>
        <v/>
      </c>
      <c r="R622" s="395" t="str">
        <f t="shared" si="136"/>
        <v/>
      </c>
      <c r="S622" s="351" t="str" cm="1">
        <f t="array" ref="S622" xml:space="preserve"> IFERROR( INDEX(調符字母, Q622, 1), "")</f>
        <v/>
      </c>
      <c r="T622" s="352" t="str">
        <f t="shared" si="130"/>
        <v/>
      </c>
      <c r="U622" s="373" t="str" cm="1">
        <f t="array" ref="U622" xml:space="preserve"> IFERROR( INDEX(聲調對照表, $T622, $E622), "" )</f>
        <v/>
      </c>
      <c r="W622" s="380" t="str" cm="1">
        <f t="array" ref="W622" xml:space="preserve"> IFERROR( IF( INDEX(聲母資料表, $M622, W$5)=0, "", INDEX(聲母資料表, $M622, W$5) ), "")</f>
        <v/>
      </c>
      <c r="X622" s="380" t="str" cm="1">
        <f t="array" ref="X622" xml:space="preserve"> IFERROR( INDEX(韻母資料表, $N622, X$5), "" )</f>
        <v/>
      </c>
      <c r="Y622" s="380" t="str" cm="1">
        <f t="array" ref="Y622" xml:space="preserve"> IFERROR( IF($E622="", "", INDEX(方音聲調符號表, 1, $E622) ), "" )</f>
        <v/>
      </c>
      <c r="AA622" s="380" t="str" cm="1">
        <f t="array" ref="AA622" xml:space="preserve"> IFERROR( IF( INDEX(聲母資料表, $M622, AA$5)=0, "", INDEX(聲母資料表, $M622, AA$5) ), "")</f>
        <v/>
      </c>
      <c r="AB622" s="380" t="str" cm="1">
        <f t="array" ref="AB622" xml:space="preserve"> IFERROR( INDEX(韻母資料表, $N622, AB$5), "" )</f>
        <v/>
      </c>
      <c r="AC622" s="380" t="str">
        <f t="shared" si="137"/>
        <v/>
      </c>
      <c r="AE622" s="380" t="str" cm="1">
        <f t="array" ref="AE622" xml:space="preserve"> IFERROR( IF( INDEX(聲母資料表, $M622, AE$5)=0, "", INDEX(聲母資料表, $M622, AE$5) ), "")</f>
        <v/>
      </c>
      <c r="AF622" s="380" t="str" cm="1">
        <f t="array" ref="AF622" xml:space="preserve"> IFERROR( INDEX(韻母資料表, $N622, AF$5), "" )</f>
        <v/>
      </c>
      <c r="AG622" s="380" t="str">
        <f t="shared" si="138"/>
        <v/>
      </c>
      <c r="AI622" s="380" t="str" cm="1">
        <f t="array" ref="AI622" xml:space="preserve"> IFERROR( IF( INDEX(聲母資料表, $M622, AI$5)=0, "", INDEX(聲母資料表, $M622, AI$5) ), "")</f>
        <v/>
      </c>
      <c r="AJ622" s="380" t="str" cm="1">
        <f t="array" ref="AJ622" xml:space="preserve"> IFERROR( INDEX(韻母資料表, $N622, AJ$5), "" )</f>
        <v/>
      </c>
      <c r="AK622" s="373" t="str" cm="1">
        <f t="array" ref="AK622" xml:space="preserve"> IFERROR( INDEX(閩拚聲調符號表, $T622, $E622), "" )</f>
        <v/>
      </c>
      <c r="AL622" s="380" t="str">
        <f t="shared" si="139"/>
        <v/>
      </c>
    </row>
    <row r="623" spans="1:38">
      <c r="A623" s="333">
        <f t="shared" si="126"/>
        <v>616</v>
      </c>
      <c r="B623" s="334"/>
      <c r="C623" s="335"/>
      <c r="D623" s="335"/>
      <c r="E623" s="336"/>
      <c r="F623" s="400" t="str" cm="1">
        <f t="array" aca="1" ref="F623" ca="1" xml:space="preserve"> IF($D623="", "", $B623 &amp; " (" &amp; INDIRECT(ADDRESS( ROW(), COLUMN() + F$5 )) &amp; ") " )</f>
        <v/>
      </c>
      <c r="G623" s="337" t="str">
        <f t="shared" si="131"/>
        <v/>
      </c>
      <c r="H623" s="394" t="str">
        <f t="shared" si="132"/>
        <v/>
      </c>
      <c r="I623" s="396" t="str">
        <f t="shared" si="133"/>
        <v/>
      </c>
      <c r="J623" s="381" t="str">
        <f t="shared" si="134"/>
        <v/>
      </c>
      <c r="K623" s="338" t="str">
        <f t="shared" si="135"/>
        <v/>
      </c>
      <c r="L623" s="349"/>
      <c r="M623" s="350" t="str">
        <f t="shared" si="127"/>
        <v/>
      </c>
      <c r="N623" s="350" t="str">
        <f t="shared" si="128"/>
        <v/>
      </c>
      <c r="O623" s="351" t="str" cm="1">
        <f t="array" ref="O623" xml:space="preserve"> IFERROR( INDEX(聲母資料表, $M623, O$5), "")</f>
        <v/>
      </c>
      <c r="P623" s="351" t="str" cm="1">
        <f t="array" ref="P623" xml:space="preserve"> IFERROR( INDEX(韻母資料表, $N623, P$5), "")</f>
        <v/>
      </c>
      <c r="Q623" s="352" t="str">
        <f t="shared" si="129"/>
        <v/>
      </c>
      <c r="R623" s="395" t="str">
        <f t="shared" si="136"/>
        <v/>
      </c>
      <c r="S623" s="351" t="str" cm="1">
        <f t="array" ref="S623" xml:space="preserve"> IFERROR( INDEX(調符字母, Q623, 1), "")</f>
        <v/>
      </c>
      <c r="T623" s="352" t="str">
        <f t="shared" si="130"/>
        <v/>
      </c>
      <c r="U623" s="373" t="str" cm="1">
        <f t="array" ref="U623" xml:space="preserve"> IFERROR( INDEX(聲調對照表, $T623, $E623), "" )</f>
        <v/>
      </c>
      <c r="W623" s="380" t="str" cm="1">
        <f t="array" ref="W623" xml:space="preserve"> IFERROR( IF( INDEX(聲母資料表, $M623, W$5)=0, "", INDEX(聲母資料表, $M623, W$5) ), "")</f>
        <v/>
      </c>
      <c r="X623" s="380" t="str" cm="1">
        <f t="array" ref="X623" xml:space="preserve"> IFERROR( INDEX(韻母資料表, $N623, X$5), "" )</f>
        <v/>
      </c>
      <c r="Y623" s="380" t="str" cm="1">
        <f t="array" ref="Y623" xml:space="preserve"> IFERROR( IF($E623="", "", INDEX(方音聲調符號表, 1, $E623) ), "" )</f>
        <v/>
      </c>
      <c r="AA623" s="380" t="str" cm="1">
        <f t="array" ref="AA623" xml:space="preserve"> IFERROR( IF( INDEX(聲母資料表, $M623, AA$5)=0, "", INDEX(聲母資料表, $M623, AA$5) ), "")</f>
        <v/>
      </c>
      <c r="AB623" s="380" t="str" cm="1">
        <f t="array" ref="AB623" xml:space="preserve"> IFERROR( INDEX(韻母資料表, $N623, AB$5), "" )</f>
        <v/>
      </c>
      <c r="AC623" s="380" t="str">
        <f t="shared" si="137"/>
        <v/>
      </c>
      <c r="AE623" s="380" t="str" cm="1">
        <f t="array" ref="AE623" xml:space="preserve"> IFERROR( IF( INDEX(聲母資料表, $M623, AE$5)=0, "", INDEX(聲母資料表, $M623, AE$5) ), "")</f>
        <v/>
      </c>
      <c r="AF623" s="380" t="str" cm="1">
        <f t="array" ref="AF623" xml:space="preserve"> IFERROR( INDEX(韻母資料表, $N623, AF$5), "" )</f>
        <v/>
      </c>
      <c r="AG623" s="380" t="str">
        <f t="shared" si="138"/>
        <v/>
      </c>
      <c r="AI623" s="380" t="str" cm="1">
        <f t="array" ref="AI623" xml:space="preserve"> IFERROR( IF( INDEX(聲母資料表, $M623, AI$5)=0, "", INDEX(聲母資料表, $M623, AI$5) ), "")</f>
        <v/>
      </c>
      <c r="AJ623" s="380" t="str" cm="1">
        <f t="array" ref="AJ623" xml:space="preserve"> IFERROR( INDEX(韻母資料表, $N623, AJ$5), "" )</f>
        <v/>
      </c>
      <c r="AK623" s="373" t="str" cm="1">
        <f t="array" ref="AK623" xml:space="preserve"> IFERROR( INDEX(閩拚聲調符號表, $T623, $E623), "" )</f>
        <v/>
      </c>
      <c r="AL623" s="380" t="str">
        <f t="shared" si="139"/>
        <v/>
      </c>
    </row>
    <row r="624" spans="1:38">
      <c r="A624" s="333">
        <f t="shared" si="126"/>
        <v>617</v>
      </c>
      <c r="B624" s="334"/>
      <c r="C624" s="335"/>
      <c r="D624" s="335"/>
      <c r="E624" s="336"/>
      <c r="F624" s="400" t="str" cm="1">
        <f t="array" aca="1" ref="F624" ca="1" xml:space="preserve"> IF($D624="", "", $B624 &amp; " (" &amp; INDIRECT(ADDRESS( ROW(), COLUMN() + F$5 )) &amp; ") " )</f>
        <v/>
      </c>
      <c r="G624" s="337" t="str">
        <f t="shared" si="131"/>
        <v/>
      </c>
      <c r="H624" s="394" t="str">
        <f t="shared" si="132"/>
        <v/>
      </c>
      <c r="I624" s="396" t="str">
        <f t="shared" si="133"/>
        <v/>
      </c>
      <c r="J624" s="381" t="str">
        <f t="shared" si="134"/>
        <v/>
      </c>
      <c r="K624" s="338" t="str">
        <f t="shared" si="135"/>
        <v/>
      </c>
      <c r="L624" s="349"/>
      <c r="M624" s="350" t="str">
        <f t="shared" si="127"/>
        <v/>
      </c>
      <c r="N624" s="350" t="str">
        <f t="shared" si="128"/>
        <v/>
      </c>
      <c r="O624" s="351" t="str" cm="1">
        <f t="array" ref="O624" xml:space="preserve"> IFERROR( INDEX(聲母資料表, $M624, O$5), "")</f>
        <v/>
      </c>
      <c r="P624" s="351" t="str" cm="1">
        <f t="array" ref="P624" xml:space="preserve"> IFERROR( INDEX(韻母資料表, $N624, P$5), "")</f>
        <v/>
      </c>
      <c r="Q624" s="352" t="str">
        <f t="shared" si="129"/>
        <v/>
      </c>
      <c r="R624" s="395" t="str">
        <f t="shared" si="136"/>
        <v/>
      </c>
      <c r="S624" s="351" t="str" cm="1">
        <f t="array" ref="S624" xml:space="preserve"> IFERROR( INDEX(調符字母, Q624, 1), "")</f>
        <v/>
      </c>
      <c r="T624" s="352" t="str">
        <f t="shared" si="130"/>
        <v/>
      </c>
      <c r="U624" s="373" t="str" cm="1">
        <f t="array" ref="U624" xml:space="preserve"> IFERROR( INDEX(聲調對照表, $T624, $E624), "" )</f>
        <v/>
      </c>
      <c r="W624" s="380" t="str" cm="1">
        <f t="array" ref="W624" xml:space="preserve"> IFERROR( IF( INDEX(聲母資料表, $M624, W$5)=0, "", INDEX(聲母資料表, $M624, W$5) ), "")</f>
        <v/>
      </c>
      <c r="X624" s="380" t="str" cm="1">
        <f t="array" ref="X624" xml:space="preserve"> IFERROR( INDEX(韻母資料表, $N624, X$5), "" )</f>
        <v/>
      </c>
      <c r="Y624" s="380" t="str" cm="1">
        <f t="array" ref="Y624" xml:space="preserve"> IFERROR( IF($E624="", "", INDEX(方音聲調符號表, 1, $E624) ), "" )</f>
        <v/>
      </c>
      <c r="AA624" s="380" t="str" cm="1">
        <f t="array" ref="AA624" xml:space="preserve"> IFERROR( IF( INDEX(聲母資料表, $M624, AA$5)=0, "", INDEX(聲母資料表, $M624, AA$5) ), "")</f>
        <v/>
      </c>
      <c r="AB624" s="380" t="str" cm="1">
        <f t="array" ref="AB624" xml:space="preserve"> IFERROR( INDEX(韻母資料表, $N624, AB$5), "" )</f>
        <v/>
      </c>
      <c r="AC624" s="380" t="str">
        <f t="shared" si="137"/>
        <v/>
      </c>
      <c r="AE624" s="380" t="str" cm="1">
        <f t="array" ref="AE624" xml:space="preserve"> IFERROR( IF( INDEX(聲母資料表, $M624, AE$5)=0, "", INDEX(聲母資料表, $M624, AE$5) ), "")</f>
        <v/>
      </c>
      <c r="AF624" s="380" t="str" cm="1">
        <f t="array" ref="AF624" xml:space="preserve"> IFERROR( INDEX(韻母資料表, $N624, AF$5), "" )</f>
        <v/>
      </c>
      <c r="AG624" s="380" t="str">
        <f t="shared" si="138"/>
        <v/>
      </c>
      <c r="AI624" s="380" t="str" cm="1">
        <f t="array" ref="AI624" xml:space="preserve"> IFERROR( IF( INDEX(聲母資料表, $M624, AI$5)=0, "", INDEX(聲母資料表, $M624, AI$5) ), "")</f>
        <v/>
      </c>
      <c r="AJ624" s="380" t="str" cm="1">
        <f t="array" ref="AJ624" xml:space="preserve"> IFERROR( INDEX(韻母資料表, $N624, AJ$5), "" )</f>
        <v/>
      </c>
      <c r="AK624" s="373" t="str" cm="1">
        <f t="array" ref="AK624" xml:space="preserve"> IFERROR( INDEX(閩拚聲調符號表, $T624, $E624), "" )</f>
        <v/>
      </c>
      <c r="AL624" s="380" t="str">
        <f t="shared" si="139"/>
        <v/>
      </c>
    </row>
    <row r="625" spans="1:38">
      <c r="A625" s="333">
        <f t="shared" si="126"/>
        <v>618</v>
      </c>
      <c r="B625" s="334"/>
      <c r="C625" s="335"/>
      <c r="D625" s="335"/>
      <c r="E625" s="336"/>
      <c r="F625" s="400" t="str" cm="1">
        <f t="array" aca="1" ref="F625" ca="1" xml:space="preserve"> IF($D625="", "", $B625 &amp; " (" &amp; INDIRECT(ADDRESS( ROW(), COLUMN() + F$5 )) &amp; ") " )</f>
        <v/>
      </c>
      <c r="G625" s="337" t="str">
        <f t="shared" si="131"/>
        <v/>
      </c>
      <c r="H625" s="394" t="str">
        <f t="shared" si="132"/>
        <v/>
      </c>
      <c r="I625" s="396" t="str">
        <f t="shared" si="133"/>
        <v/>
      </c>
      <c r="J625" s="381" t="str">
        <f t="shared" si="134"/>
        <v/>
      </c>
      <c r="K625" s="338" t="str">
        <f t="shared" si="135"/>
        <v/>
      </c>
      <c r="L625" s="349"/>
      <c r="M625" s="350" t="str">
        <f t="shared" si="127"/>
        <v/>
      </c>
      <c r="N625" s="350" t="str">
        <f t="shared" si="128"/>
        <v/>
      </c>
      <c r="O625" s="351" t="str" cm="1">
        <f t="array" ref="O625" xml:space="preserve"> IFERROR( INDEX(聲母資料表, $M625, O$5), "")</f>
        <v/>
      </c>
      <c r="P625" s="351" t="str" cm="1">
        <f t="array" ref="P625" xml:space="preserve"> IFERROR( INDEX(韻母資料表, $N625, P$5), "")</f>
        <v/>
      </c>
      <c r="Q625" s="352" t="str">
        <f t="shared" si="129"/>
        <v/>
      </c>
      <c r="R625" s="395" t="str">
        <f t="shared" si="136"/>
        <v/>
      </c>
      <c r="S625" s="351" t="str" cm="1">
        <f t="array" ref="S625" xml:space="preserve"> IFERROR( INDEX(調符字母, Q625, 1), "")</f>
        <v/>
      </c>
      <c r="T625" s="352" t="str">
        <f t="shared" si="130"/>
        <v/>
      </c>
      <c r="U625" s="373" t="str" cm="1">
        <f t="array" ref="U625" xml:space="preserve"> IFERROR( INDEX(聲調對照表, $T625, $E625), "" )</f>
        <v/>
      </c>
      <c r="W625" s="380" t="str" cm="1">
        <f t="array" ref="W625" xml:space="preserve"> IFERROR( IF( INDEX(聲母資料表, $M625, W$5)=0, "", INDEX(聲母資料表, $M625, W$5) ), "")</f>
        <v/>
      </c>
      <c r="X625" s="380" t="str" cm="1">
        <f t="array" ref="X625" xml:space="preserve"> IFERROR( INDEX(韻母資料表, $N625, X$5), "" )</f>
        <v/>
      </c>
      <c r="Y625" s="380" t="str" cm="1">
        <f t="array" ref="Y625" xml:space="preserve"> IFERROR( IF($E625="", "", INDEX(方音聲調符號表, 1, $E625) ), "" )</f>
        <v/>
      </c>
      <c r="AA625" s="380" t="str" cm="1">
        <f t="array" ref="AA625" xml:space="preserve"> IFERROR( IF( INDEX(聲母資料表, $M625, AA$5)=0, "", INDEX(聲母資料表, $M625, AA$5) ), "")</f>
        <v/>
      </c>
      <c r="AB625" s="380" t="str" cm="1">
        <f t="array" ref="AB625" xml:space="preserve"> IFERROR( INDEX(韻母資料表, $N625, AB$5), "" )</f>
        <v/>
      </c>
      <c r="AC625" s="380" t="str">
        <f t="shared" si="137"/>
        <v/>
      </c>
      <c r="AE625" s="380" t="str" cm="1">
        <f t="array" ref="AE625" xml:space="preserve"> IFERROR( IF( INDEX(聲母資料表, $M625, AE$5)=0, "", INDEX(聲母資料表, $M625, AE$5) ), "")</f>
        <v/>
      </c>
      <c r="AF625" s="380" t="str" cm="1">
        <f t="array" ref="AF625" xml:space="preserve"> IFERROR( INDEX(韻母資料表, $N625, AF$5), "" )</f>
        <v/>
      </c>
      <c r="AG625" s="380" t="str">
        <f t="shared" si="138"/>
        <v/>
      </c>
      <c r="AI625" s="380" t="str" cm="1">
        <f t="array" ref="AI625" xml:space="preserve"> IFERROR( IF( INDEX(聲母資料表, $M625, AI$5)=0, "", INDEX(聲母資料表, $M625, AI$5) ), "")</f>
        <v/>
      </c>
      <c r="AJ625" s="380" t="str" cm="1">
        <f t="array" ref="AJ625" xml:space="preserve"> IFERROR( INDEX(韻母資料表, $N625, AJ$5), "" )</f>
        <v/>
      </c>
      <c r="AK625" s="373" t="str" cm="1">
        <f t="array" ref="AK625" xml:space="preserve"> IFERROR( INDEX(閩拚聲調符號表, $T625, $E625), "" )</f>
        <v/>
      </c>
      <c r="AL625" s="380" t="str">
        <f t="shared" si="139"/>
        <v/>
      </c>
    </row>
    <row r="626" spans="1:38">
      <c r="A626" s="333">
        <f t="shared" si="126"/>
        <v>619</v>
      </c>
      <c r="B626" s="334"/>
      <c r="C626" s="335"/>
      <c r="D626" s="335"/>
      <c r="E626" s="336"/>
      <c r="F626" s="400" t="str" cm="1">
        <f t="array" aca="1" ref="F626" ca="1" xml:space="preserve"> IF($D626="", "", $B626 &amp; " (" &amp; INDIRECT(ADDRESS( ROW(), COLUMN() + F$5 )) &amp; ") " )</f>
        <v/>
      </c>
      <c r="G626" s="337" t="str">
        <f t="shared" si="131"/>
        <v/>
      </c>
      <c r="H626" s="394" t="str">
        <f t="shared" si="132"/>
        <v/>
      </c>
      <c r="I626" s="396" t="str">
        <f t="shared" si="133"/>
        <v/>
      </c>
      <c r="J626" s="381" t="str">
        <f t="shared" si="134"/>
        <v/>
      </c>
      <c r="K626" s="338" t="str">
        <f t="shared" si="135"/>
        <v/>
      </c>
      <c r="L626" s="349"/>
      <c r="M626" s="350" t="str">
        <f t="shared" si="127"/>
        <v/>
      </c>
      <c r="N626" s="350" t="str">
        <f t="shared" si="128"/>
        <v/>
      </c>
      <c r="O626" s="351" t="str" cm="1">
        <f t="array" ref="O626" xml:space="preserve"> IFERROR( INDEX(聲母資料表, $M626, O$5), "")</f>
        <v/>
      </c>
      <c r="P626" s="351" t="str" cm="1">
        <f t="array" ref="P626" xml:space="preserve"> IFERROR( INDEX(韻母資料表, $N626, P$5), "")</f>
        <v/>
      </c>
      <c r="Q626" s="352" t="str">
        <f t="shared" si="129"/>
        <v/>
      </c>
      <c r="R626" s="395" t="str">
        <f t="shared" si="136"/>
        <v/>
      </c>
      <c r="S626" s="351" t="str" cm="1">
        <f t="array" ref="S626" xml:space="preserve"> IFERROR( INDEX(調符字母, Q626, 1), "")</f>
        <v/>
      </c>
      <c r="T626" s="352" t="str">
        <f t="shared" si="130"/>
        <v/>
      </c>
      <c r="U626" s="373" t="str" cm="1">
        <f t="array" ref="U626" xml:space="preserve"> IFERROR( INDEX(聲調對照表, $T626, $E626), "" )</f>
        <v/>
      </c>
      <c r="W626" s="380" t="str" cm="1">
        <f t="array" ref="W626" xml:space="preserve"> IFERROR( IF( INDEX(聲母資料表, $M626, W$5)=0, "", INDEX(聲母資料表, $M626, W$5) ), "")</f>
        <v/>
      </c>
      <c r="X626" s="380" t="str" cm="1">
        <f t="array" ref="X626" xml:space="preserve"> IFERROR( INDEX(韻母資料表, $N626, X$5), "" )</f>
        <v/>
      </c>
      <c r="Y626" s="380" t="str" cm="1">
        <f t="array" ref="Y626" xml:space="preserve"> IFERROR( IF($E626="", "", INDEX(方音聲調符號表, 1, $E626) ), "" )</f>
        <v/>
      </c>
      <c r="AA626" s="380" t="str" cm="1">
        <f t="array" ref="AA626" xml:space="preserve"> IFERROR( IF( INDEX(聲母資料表, $M626, AA$5)=0, "", INDEX(聲母資料表, $M626, AA$5) ), "")</f>
        <v/>
      </c>
      <c r="AB626" s="380" t="str" cm="1">
        <f t="array" ref="AB626" xml:space="preserve"> IFERROR( INDEX(韻母資料表, $N626, AB$5), "" )</f>
        <v/>
      </c>
      <c r="AC626" s="380" t="str">
        <f t="shared" si="137"/>
        <v/>
      </c>
      <c r="AE626" s="380" t="str" cm="1">
        <f t="array" ref="AE626" xml:space="preserve"> IFERROR( IF( INDEX(聲母資料表, $M626, AE$5)=0, "", INDEX(聲母資料表, $M626, AE$5) ), "")</f>
        <v/>
      </c>
      <c r="AF626" s="380" t="str" cm="1">
        <f t="array" ref="AF626" xml:space="preserve"> IFERROR( INDEX(韻母資料表, $N626, AF$5), "" )</f>
        <v/>
      </c>
      <c r="AG626" s="380" t="str">
        <f t="shared" si="138"/>
        <v/>
      </c>
      <c r="AI626" s="380" t="str" cm="1">
        <f t="array" ref="AI626" xml:space="preserve"> IFERROR( IF( INDEX(聲母資料表, $M626, AI$5)=0, "", INDEX(聲母資料表, $M626, AI$5) ), "")</f>
        <v/>
      </c>
      <c r="AJ626" s="380" t="str" cm="1">
        <f t="array" ref="AJ626" xml:space="preserve"> IFERROR( INDEX(韻母資料表, $N626, AJ$5), "" )</f>
        <v/>
      </c>
      <c r="AK626" s="373" t="str" cm="1">
        <f t="array" ref="AK626" xml:space="preserve"> IFERROR( INDEX(閩拚聲調符號表, $T626, $E626), "" )</f>
        <v/>
      </c>
      <c r="AL626" s="380" t="str">
        <f t="shared" si="139"/>
        <v/>
      </c>
    </row>
    <row r="627" spans="1:38">
      <c r="A627" s="333">
        <f t="shared" si="126"/>
        <v>620</v>
      </c>
      <c r="B627" s="334"/>
      <c r="C627" s="335"/>
      <c r="D627" s="335"/>
      <c r="E627" s="336"/>
      <c r="F627" s="400" t="str" cm="1">
        <f t="array" aca="1" ref="F627" ca="1" xml:space="preserve"> IF($D627="", "", $B627 &amp; " (" &amp; INDIRECT(ADDRESS( ROW(), COLUMN() + F$5 )) &amp; ") " )</f>
        <v/>
      </c>
      <c r="G627" s="337" t="str">
        <f t="shared" si="131"/>
        <v/>
      </c>
      <c r="H627" s="394" t="str">
        <f t="shared" si="132"/>
        <v/>
      </c>
      <c r="I627" s="396" t="str">
        <f t="shared" si="133"/>
        <v/>
      </c>
      <c r="J627" s="381" t="str">
        <f t="shared" si="134"/>
        <v/>
      </c>
      <c r="K627" s="338" t="str">
        <f t="shared" si="135"/>
        <v/>
      </c>
      <c r="L627" s="349"/>
      <c r="M627" s="350" t="str">
        <f t="shared" si="127"/>
        <v/>
      </c>
      <c r="N627" s="350" t="str">
        <f t="shared" si="128"/>
        <v/>
      </c>
      <c r="O627" s="351" t="str" cm="1">
        <f t="array" ref="O627" xml:space="preserve"> IFERROR( INDEX(聲母資料表, $M627, O$5), "")</f>
        <v/>
      </c>
      <c r="P627" s="351" t="str" cm="1">
        <f t="array" ref="P627" xml:space="preserve"> IFERROR( INDEX(韻母資料表, $N627, P$5), "")</f>
        <v/>
      </c>
      <c r="Q627" s="352" t="str">
        <f t="shared" si="129"/>
        <v/>
      </c>
      <c r="R627" s="395" t="str">
        <f t="shared" si="136"/>
        <v/>
      </c>
      <c r="S627" s="351" t="str" cm="1">
        <f t="array" ref="S627" xml:space="preserve"> IFERROR( INDEX(調符字母, Q627, 1), "")</f>
        <v/>
      </c>
      <c r="T627" s="352" t="str">
        <f t="shared" si="130"/>
        <v/>
      </c>
      <c r="U627" s="373" t="str" cm="1">
        <f t="array" ref="U627" xml:space="preserve"> IFERROR( INDEX(聲調對照表, $T627, $E627), "" )</f>
        <v/>
      </c>
      <c r="W627" s="380" t="str" cm="1">
        <f t="array" ref="W627" xml:space="preserve"> IFERROR( IF( INDEX(聲母資料表, $M627, W$5)=0, "", INDEX(聲母資料表, $M627, W$5) ), "")</f>
        <v/>
      </c>
      <c r="X627" s="380" t="str" cm="1">
        <f t="array" ref="X627" xml:space="preserve"> IFERROR( INDEX(韻母資料表, $N627, X$5), "" )</f>
        <v/>
      </c>
      <c r="Y627" s="380" t="str" cm="1">
        <f t="array" ref="Y627" xml:space="preserve"> IFERROR( IF($E627="", "", INDEX(方音聲調符號表, 1, $E627) ), "" )</f>
        <v/>
      </c>
      <c r="AA627" s="380" t="str" cm="1">
        <f t="array" ref="AA627" xml:space="preserve"> IFERROR( IF( INDEX(聲母資料表, $M627, AA$5)=0, "", INDEX(聲母資料表, $M627, AA$5) ), "")</f>
        <v/>
      </c>
      <c r="AB627" s="380" t="str" cm="1">
        <f t="array" ref="AB627" xml:space="preserve"> IFERROR( INDEX(韻母資料表, $N627, AB$5), "" )</f>
        <v/>
      </c>
      <c r="AC627" s="380" t="str">
        <f t="shared" si="137"/>
        <v/>
      </c>
      <c r="AE627" s="380" t="str" cm="1">
        <f t="array" ref="AE627" xml:space="preserve"> IFERROR( IF( INDEX(聲母資料表, $M627, AE$5)=0, "", INDEX(聲母資料表, $M627, AE$5) ), "")</f>
        <v/>
      </c>
      <c r="AF627" s="380" t="str" cm="1">
        <f t="array" ref="AF627" xml:space="preserve"> IFERROR( INDEX(韻母資料表, $N627, AF$5), "" )</f>
        <v/>
      </c>
      <c r="AG627" s="380" t="str">
        <f t="shared" si="138"/>
        <v/>
      </c>
      <c r="AI627" s="380" t="str" cm="1">
        <f t="array" ref="AI627" xml:space="preserve"> IFERROR( IF( INDEX(聲母資料表, $M627, AI$5)=0, "", INDEX(聲母資料表, $M627, AI$5) ), "")</f>
        <v/>
      </c>
      <c r="AJ627" s="380" t="str" cm="1">
        <f t="array" ref="AJ627" xml:space="preserve"> IFERROR( INDEX(韻母資料表, $N627, AJ$5), "" )</f>
        <v/>
      </c>
      <c r="AK627" s="373" t="str" cm="1">
        <f t="array" ref="AK627" xml:space="preserve"> IFERROR( INDEX(閩拚聲調符號表, $T627, $E627), "" )</f>
        <v/>
      </c>
      <c r="AL627" s="380" t="str">
        <f t="shared" si="139"/>
        <v/>
      </c>
    </row>
    <row r="628" spans="1:38">
      <c r="A628" s="333">
        <f t="shared" si="126"/>
        <v>621</v>
      </c>
      <c r="B628" s="334"/>
      <c r="C628" s="335"/>
      <c r="D628" s="335"/>
      <c r="E628" s="336"/>
      <c r="F628" s="400" t="str" cm="1">
        <f t="array" aca="1" ref="F628" ca="1" xml:space="preserve"> IF($D628="", "", $B628 &amp; " (" &amp; INDIRECT(ADDRESS( ROW(), COLUMN() + F$5 )) &amp; ") " )</f>
        <v/>
      </c>
      <c r="G628" s="337" t="str">
        <f t="shared" si="131"/>
        <v/>
      </c>
      <c r="H628" s="394" t="str">
        <f t="shared" si="132"/>
        <v/>
      </c>
      <c r="I628" s="396" t="str">
        <f t="shared" si="133"/>
        <v/>
      </c>
      <c r="J628" s="381" t="str">
        <f t="shared" si="134"/>
        <v/>
      </c>
      <c r="K628" s="338" t="str">
        <f t="shared" si="135"/>
        <v/>
      </c>
      <c r="L628" s="349"/>
      <c r="M628" s="350" t="str">
        <f t="shared" si="127"/>
        <v/>
      </c>
      <c r="N628" s="350" t="str">
        <f t="shared" si="128"/>
        <v/>
      </c>
      <c r="O628" s="351" t="str" cm="1">
        <f t="array" ref="O628" xml:space="preserve"> IFERROR( INDEX(聲母資料表, $M628, O$5), "")</f>
        <v/>
      </c>
      <c r="P628" s="351" t="str" cm="1">
        <f t="array" ref="P628" xml:space="preserve"> IFERROR( INDEX(韻母資料表, $N628, P$5), "")</f>
        <v/>
      </c>
      <c r="Q628" s="352" t="str">
        <f t="shared" si="129"/>
        <v/>
      </c>
      <c r="R628" s="395" t="str">
        <f t="shared" si="136"/>
        <v/>
      </c>
      <c r="S628" s="351" t="str" cm="1">
        <f t="array" ref="S628" xml:space="preserve"> IFERROR( INDEX(調符字母, Q628, 1), "")</f>
        <v/>
      </c>
      <c r="T628" s="352" t="str">
        <f t="shared" si="130"/>
        <v/>
      </c>
      <c r="U628" s="373" t="str" cm="1">
        <f t="array" ref="U628" xml:space="preserve"> IFERROR( INDEX(聲調對照表, $T628, $E628), "" )</f>
        <v/>
      </c>
      <c r="W628" s="380" t="str" cm="1">
        <f t="array" ref="W628" xml:space="preserve"> IFERROR( IF( INDEX(聲母資料表, $M628, W$5)=0, "", INDEX(聲母資料表, $M628, W$5) ), "")</f>
        <v/>
      </c>
      <c r="X628" s="380" t="str" cm="1">
        <f t="array" ref="X628" xml:space="preserve"> IFERROR( INDEX(韻母資料表, $N628, X$5), "" )</f>
        <v/>
      </c>
      <c r="Y628" s="380" t="str" cm="1">
        <f t="array" ref="Y628" xml:space="preserve"> IFERROR( IF($E628="", "", INDEX(方音聲調符號表, 1, $E628) ), "" )</f>
        <v/>
      </c>
      <c r="AA628" s="380" t="str" cm="1">
        <f t="array" ref="AA628" xml:space="preserve"> IFERROR( IF( INDEX(聲母資料表, $M628, AA$5)=0, "", INDEX(聲母資料表, $M628, AA$5) ), "")</f>
        <v/>
      </c>
      <c r="AB628" s="380" t="str" cm="1">
        <f t="array" ref="AB628" xml:space="preserve"> IFERROR( INDEX(韻母資料表, $N628, AB$5), "" )</f>
        <v/>
      </c>
      <c r="AC628" s="380" t="str">
        <f t="shared" si="137"/>
        <v/>
      </c>
      <c r="AE628" s="380" t="str" cm="1">
        <f t="array" ref="AE628" xml:space="preserve"> IFERROR( IF( INDEX(聲母資料表, $M628, AE$5)=0, "", INDEX(聲母資料表, $M628, AE$5) ), "")</f>
        <v/>
      </c>
      <c r="AF628" s="380" t="str" cm="1">
        <f t="array" ref="AF628" xml:space="preserve"> IFERROR( INDEX(韻母資料表, $N628, AF$5), "" )</f>
        <v/>
      </c>
      <c r="AG628" s="380" t="str">
        <f t="shared" si="138"/>
        <v/>
      </c>
      <c r="AI628" s="380" t="str" cm="1">
        <f t="array" ref="AI628" xml:space="preserve"> IFERROR( IF( INDEX(聲母資料表, $M628, AI$5)=0, "", INDEX(聲母資料表, $M628, AI$5) ), "")</f>
        <v/>
      </c>
      <c r="AJ628" s="380" t="str" cm="1">
        <f t="array" ref="AJ628" xml:space="preserve"> IFERROR( INDEX(韻母資料表, $N628, AJ$5), "" )</f>
        <v/>
      </c>
      <c r="AK628" s="373" t="str" cm="1">
        <f t="array" ref="AK628" xml:space="preserve"> IFERROR( INDEX(閩拚聲調符號表, $T628, $E628), "" )</f>
        <v/>
      </c>
      <c r="AL628" s="380" t="str">
        <f t="shared" si="139"/>
        <v/>
      </c>
    </row>
    <row r="629" spans="1:38">
      <c r="A629" s="333">
        <f t="shared" si="126"/>
        <v>622</v>
      </c>
      <c r="B629" s="334"/>
      <c r="C629" s="335"/>
      <c r="D629" s="335"/>
      <c r="E629" s="336"/>
      <c r="F629" s="400" t="str" cm="1">
        <f t="array" aca="1" ref="F629" ca="1" xml:space="preserve"> IF($D629="", "", $B629 &amp; " (" &amp; INDIRECT(ADDRESS( ROW(), COLUMN() + F$5 )) &amp; ") " )</f>
        <v/>
      </c>
      <c r="G629" s="337" t="str">
        <f t="shared" si="131"/>
        <v/>
      </c>
      <c r="H629" s="394" t="str">
        <f t="shared" si="132"/>
        <v/>
      </c>
      <c r="I629" s="396" t="str">
        <f t="shared" si="133"/>
        <v/>
      </c>
      <c r="J629" s="381" t="str">
        <f t="shared" si="134"/>
        <v/>
      </c>
      <c r="K629" s="338" t="str">
        <f t="shared" si="135"/>
        <v/>
      </c>
      <c r="L629" s="349"/>
      <c r="M629" s="350" t="str">
        <f t="shared" si="127"/>
        <v/>
      </c>
      <c r="N629" s="350" t="str">
        <f t="shared" si="128"/>
        <v/>
      </c>
      <c r="O629" s="351" t="str" cm="1">
        <f t="array" ref="O629" xml:space="preserve"> IFERROR( INDEX(聲母資料表, $M629, O$5), "")</f>
        <v/>
      </c>
      <c r="P629" s="351" t="str" cm="1">
        <f t="array" ref="P629" xml:space="preserve"> IFERROR( INDEX(韻母資料表, $N629, P$5), "")</f>
        <v/>
      </c>
      <c r="Q629" s="352" t="str">
        <f t="shared" si="129"/>
        <v/>
      </c>
      <c r="R629" s="395" t="str">
        <f t="shared" si="136"/>
        <v/>
      </c>
      <c r="S629" s="351" t="str" cm="1">
        <f t="array" ref="S629" xml:space="preserve"> IFERROR( INDEX(調符字母, Q629, 1), "")</f>
        <v/>
      </c>
      <c r="T629" s="352" t="str">
        <f t="shared" si="130"/>
        <v/>
      </c>
      <c r="U629" s="373" t="str" cm="1">
        <f t="array" ref="U629" xml:space="preserve"> IFERROR( INDEX(聲調對照表, $T629, $E629), "" )</f>
        <v/>
      </c>
      <c r="W629" s="380" t="str" cm="1">
        <f t="array" ref="W629" xml:space="preserve"> IFERROR( IF( INDEX(聲母資料表, $M629, W$5)=0, "", INDEX(聲母資料表, $M629, W$5) ), "")</f>
        <v/>
      </c>
      <c r="X629" s="380" t="str" cm="1">
        <f t="array" ref="X629" xml:space="preserve"> IFERROR( INDEX(韻母資料表, $N629, X$5), "" )</f>
        <v/>
      </c>
      <c r="Y629" s="380" t="str" cm="1">
        <f t="array" ref="Y629" xml:space="preserve"> IFERROR( IF($E629="", "", INDEX(方音聲調符號表, 1, $E629) ), "" )</f>
        <v/>
      </c>
      <c r="AA629" s="380" t="str" cm="1">
        <f t="array" ref="AA629" xml:space="preserve"> IFERROR( IF( INDEX(聲母資料表, $M629, AA$5)=0, "", INDEX(聲母資料表, $M629, AA$5) ), "")</f>
        <v/>
      </c>
      <c r="AB629" s="380" t="str" cm="1">
        <f t="array" ref="AB629" xml:space="preserve"> IFERROR( INDEX(韻母資料表, $N629, AB$5), "" )</f>
        <v/>
      </c>
      <c r="AC629" s="380" t="str">
        <f t="shared" si="137"/>
        <v/>
      </c>
      <c r="AE629" s="380" t="str" cm="1">
        <f t="array" ref="AE629" xml:space="preserve"> IFERROR( IF( INDEX(聲母資料表, $M629, AE$5)=0, "", INDEX(聲母資料表, $M629, AE$5) ), "")</f>
        <v/>
      </c>
      <c r="AF629" s="380" t="str" cm="1">
        <f t="array" ref="AF629" xml:space="preserve"> IFERROR( INDEX(韻母資料表, $N629, AF$5), "" )</f>
        <v/>
      </c>
      <c r="AG629" s="380" t="str">
        <f t="shared" si="138"/>
        <v/>
      </c>
      <c r="AI629" s="380" t="str" cm="1">
        <f t="array" ref="AI629" xml:space="preserve"> IFERROR( IF( INDEX(聲母資料表, $M629, AI$5)=0, "", INDEX(聲母資料表, $M629, AI$5) ), "")</f>
        <v/>
      </c>
      <c r="AJ629" s="380" t="str" cm="1">
        <f t="array" ref="AJ629" xml:space="preserve"> IFERROR( INDEX(韻母資料表, $N629, AJ$5), "" )</f>
        <v/>
      </c>
      <c r="AK629" s="373" t="str" cm="1">
        <f t="array" ref="AK629" xml:space="preserve"> IFERROR( INDEX(閩拚聲調符號表, $T629, $E629), "" )</f>
        <v/>
      </c>
      <c r="AL629" s="380" t="str">
        <f t="shared" si="139"/>
        <v/>
      </c>
    </row>
    <row r="630" spans="1:38">
      <c r="A630" s="333">
        <f t="shared" si="126"/>
        <v>623</v>
      </c>
      <c r="B630" s="334"/>
      <c r="C630" s="335"/>
      <c r="D630" s="335"/>
      <c r="E630" s="336"/>
      <c r="F630" s="400" t="str" cm="1">
        <f t="array" aca="1" ref="F630" ca="1" xml:space="preserve"> IF($D630="", "", $B630 &amp; " (" &amp; INDIRECT(ADDRESS( ROW(), COLUMN() + F$5 )) &amp; ") " )</f>
        <v/>
      </c>
      <c r="G630" s="337" t="str">
        <f t="shared" si="131"/>
        <v/>
      </c>
      <c r="H630" s="394" t="str">
        <f t="shared" si="132"/>
        <v/>
      </c>
      <c r="I630" s="396" t="str">
        <f t="shared" si="133"/>
        <v/>
      </c>
      <c r="J630" s="381" t="str">
        <f t="shared" si="134"/>
        <v/>
      </c>
      <c r="K630" s="338" t="str">
        <f t="shared" si="135"/>
        <v/>
      </c>
      <c r="L630" s="349"/>
      <c r="M630" s="350" t="str">
        <f t="shared" si="127"/>
        <v/>
      </c>
      <c r="N630" s="350" t="str">
        <f t="shared" si="128"/>
        <v/>
      </c>
      <c r="O630" s="351" t="str" cm="1">
        <f t="array" ref="O630" xml:space="preserve"> IFERROR( INDEX(聲母資料表, $M630, O$5), "")</f>
        <v/>
      </c>
      <c r="P630" s="351" t="str" cm="1">
        <f t="array" ref="P630" xml:space="preserve"> IFERROR( INDEX(韻母資料表, $N630, P$5), "")</f>
        <v/>
      </c>
      <c r="Q630" s="352" t="str">
        <f t="shared" si="129"/>
        <v/>
      </c>
      <c r="R630" s="395" t="str">
        <f t="shared" si="136"/>
        <v/>
      </c>
      <c r="S630" s="351" t="str" cm="1">
        <f t="array" ref="S630" xml:space="preserve"> IFERROR( INDEX(調符字母, Q630, 1), "")</f>
        <v/>
      </c>
      <c r="T630" s="352" t="str">
        <f t="shared" si="130"/>
        <v/>
      </c>
      <c r="U630" s="373" t="str" cm="1">
        <f t="array" ref="U630" xml:space="preserve"> IFERROR( INDEX(聲調對照表, $T630, $E630), "" )</f>
        <v/>
      </c>
      <c r="W630" s="380" t="str" cm="1">
        <f t="array" ref="W630" xml:space="preserve"> IFERROR( IF( INDEX(聲母資料表, $M630, W$5)=0, "", INDEX(聲母資料表, $M630, W$5) ), "")</f>
        <v/>
      </c>
      <c r="X630" s="380" t="str" cm="1">
        <f t="array" ref="X630" xml:space="preserve"> IFERROR( INDEX(韻母資料表, $N630, X$5), "" )</f>
        <v/>
      </c>
      <c r="Y630" s="380" t="str" cm="1">
        <f t="array" ref="Y630" xml:space="preserve"> IFERROR( IF($E630="", "", INDEX(方音聲調符號表, 1, $E630) ), "" )</f>
        <v/>
      </c>
      <c r="AA630" s="380" t="str" cm="1">
        <f t="array" ref="AA630" xml:space="preserve"> IFERROR( IF( INDEX(聲母資料表, $M630, AA$5)=0, "", INDEX(聲母資料表, $M630, AA$5) ), "")</f>
        <v/>
      </c>
      <c r="AB630" s="380" t="str" cm="1">
        <f t="array" ref="AB630" xml:space="preserve"> IFERROR( INDEX(韻母資料表, $N630, AB$5), "" )</f>
        <v/>
      </c>
      <c r="AC630" s="380" t="str">
        <f t="shared" si="137"/>
        <v/>
      </c>
      <c r="AE630" s="380" t="str" cm="1">
        <f t="array" ref="AE630" xml:space="preserve"> IFERROR( IF( INDEX(聲母資料表, $M630, AE$5)=0, "", INDEX(聲母資料表, $M630, AE$5) ), "")</f>
        <v/>
      </c>
      <c r="AF630" s="380" t="str" cm="1">
        <f t="array" ref="AF630" xml:space="preserve"> IFERROR( INDEX(韻母資料表, $N630, AF$5), "" )</f>
        <v/>
      </c>
      <c r="AG630" s="380" t="str">
        <f t="shared" si="138"/>
        <v/>
      </c>
      <c r="AI630" s="380" t="str" cm="1">
        <f t="array" ref="AI630" xml:space="preserve"> IFERROR( IF( INDEX(聲母資料表, $M630, AI$5)=0, "", INDEX(聲母資料表, $M630, AI$5) ), "")</f>
        <v/>
      </c>
      <c r="AJ630" s="380" t="str" cm="1">
        <f t="array" ref="AJ630" xml:space="preserve"> IFERROR( INDEX(韻母資料表, $N630, AJ$5), "" )</f>
        <v/>
      </c>
      <c r="AK630" s="373" t="str" cm="1">
        <f t="array" ref="AK630" xml:space="preserve"> IFERROR( INDEX(閩拚聲調符號表, $T630, $E630), "" )</f>
        <v/>
      </c>
      <c r="AL630" s="380" t="str">
        <f t="shared" si="139"/>
        <v/>
      </c>
    </row>
    <row r="631" spans="1:38">
      <c r="A631" s="333">
        <f t="shared" si="126"/>
        <v>624</v>
      </c>
      <c r="B631" s="334"/>
      <c r="C631" s="335"/>
      <c r="D631" s="335"/>
      <c r="E631" s="336"/>
      <c r="F631" s="400" t="str" cm="1">
        <f t="array" aca="1" ref="F631" ca="1" xml:space="preserve"> IF($D631="", "", $B631 &amp; " (" &amp; INDIRECT(ADDRESS( ROW(), COLUMN() + F$5 )) &amp; ") " )</f>
        <v/>
      </c>
      <c r="G631" s="337" t="str">
        <f t="shared" si="131"/>
        <v/>
      </c>
      <c r="H631" s="394" t="str">
        <f t="shared" si="132"/>
        <v/>
      </c>
      <c r="I631" s="396" t="str">
        <f t="shared" si="133"/>
        <v/>
      </c>
      <c r="J631" s="381" t="str">
        <f t="shared" si="134"/>
        <v/>
      </c>
      <c r="K631" s="338" t="str">
        <f t="shared" si="135"/>
        <v/>
      </c>
      <c r="L631" s="349"/>
      <c r="M631" s="350" t="str">
        <f t="shared" si="127"/>
        <v/>
      </c>
      <c r="N631" s="350" t="str">
        <f t="shared" si="128"/>
        <v/>
      </c>
      <c r="O631" s="351" t="str" cm="1">
        <f t="array" ref="O631" xml:space="preserve"> IFERROR( INDEX(聲母資料表, $M631, O$5), "")</f>
        <v/>
      </c>
      <c r="P631" s="351" t="str" cm="1">
        <f t="array" ref="P631" xml:space="preserve"> IFERROR( INDEX(韻母資料表, $N631, P$5), "")</f>
        <v/>
      </c>
      <c r="Q631" s="352" t="str">
        <f t="shared" si="129"/>
        <v/>
      </c>
      <c r="R631" s="395" t="str">
        <f t="shared" si="136"/>
        <v/>
      </c>
      <c r="S631" s="351" t="str" cm="1">
        <f t="array" ref="S631" xml:space="preserve"> IFERROR( INDEX(調符字母, Q631, 1), "")</f>
        <v/>
      </c>
      <c r="T631" s="352" t="str">
        <f t="shared" si="130"/>
        <v/>
      </c>
      <c r="U631" s="373" t="str" cm="1">
        <f t="array" ref="U631" xml:space="preserve"> IFERROR( INDEX(聲調對照表, $T631, $E631), "" )</f>
        <v/>
      </c>
      <c r="W631" s="380" t="str" cm="1">
        <f t="array" ref="W631" xml:space="preserve"> IFERROR( IF( INDEX(聲母資料表, $M631, W$5)=0, "", INDEX(聲母資料表, $M631, W$5) ), "")</f>
        <v/>
      </c>
      <c r="X631" s="380" t="str" cm="1">
        <f t="array" ref="X631" xml:space="preserve"> IFERROR( INDEX(韻母資料表, $N631, X$5), "" )</f>
        <v/>
      </c>
      <c r="Y631" s="380" t="str" cm="1">
        <f t="array" ref="Y631" xml:space="preserve"> IFERROR( IF($E631="", "", INDEX(方音聲調符號表, 1, $E631) ), "" )</f>
        <v/>
      </c>
      <c r="AA631" s="380" t="str" cm="1">
        <f t="array" ref="AA631" xml:space="preserve"> IFERROR( IF( INDEX(聲母資料表, $M631, AA$5)=0, "", INDEX(聲母資料表, $M631, AA$5) ), "")</f>
        <v/>
      </c>
      <c r="AB631" s="380" t="str" cm="1">
        <f t="array" ref="AB631" xml:space="preserve"> IFERROR( INDEX(韻母資料表, $N631, AB$5), "" )</f>
        <v/>
      </c>
      <c r="AC631" s="380" t="str">
        <f t="shared" si="137"/>
        <v/>
      </c>
      <c r="AE631" s="380" t="str" cm="1">
        <f t="array" ref="AE631" xml:space="preserve"> IFERROR( IF( INDEX(聲母資料表, $M631, AE$5)=0, "", INDEX(聲母資料表, $M631, AE$5) ), "")</f>
        <v/>
      </c>
      <c r="AF631" s="380" t="str" cm="1">
        <f t="array" ref="AF631" xml:space="preserve"> IFERROR( INDEX(韻母資料表, $N631, AF$5), "" )</f>
        <v/>
      </c>
      <c r="AG631" s="380" t="str">
        <f t="shared" si="138"/>
        <v/>
      </c>
      <c r="AI631" s="380" t="str" cm="1">
        <f t="array" ref="AI631" xml:space="preserve"> IFERROR( IF( INDEX(聲母資料表, $M631, AI$5)=0, "", INDEX(聲母資料表, $M631, AI$5) ), "")</f>
        <v/>
      </c>
      <c r="AJ631" s="380" t="str" cm="1">
        <f t="array" ref="AJ631" xml:space="preserve"> IFERROR( INDEX(韻母資料表, $N631, AJ$5), "" )</f>
        <v/>
      </c>
      <c r="AK631" s="373" t="str" cm="1">
        <f t="array" ref="AK631" xml:space="preserve"> IFERROR( INDEX(閩拚聲調符號表, $T631, $E631), "" )</f>
        <v/>
      </c>
      <c r="AL631" s="380" t="str">
        <f t="shared" si="139"/>
        <v/>
      </c>
    </row>
    <row r="632" spans="1:38">
      <c r="A632" s="333">
        <f t="shared" si="126"/>
        <v>625</v>
      </c>
      <c r="B632" s="334"/>
      <c r="C632" s="335"/>
      <c r="D632" s="335"/>
      <c r="E632" s="336"/>
      <c r="F632" s="400" t="str" cm="1">
        <f t="array" aca="1" ref="F632" ca="1" xml:space="preserve"> IF($D632="", "", $B632 &amp; " (" &amp; INDIRECT(ADDRESS( ROW(), COLUMN() + F$5 )) &amp; ") " )</f>
        <v/>
      </c>
      <c r="G632" s="337" t="str">
        <f t="shared" si="131"/>
        <v/>
      </c>
      <c r="H632" s="394" t="str">
        <f t="shared" si="132"/>
        <v/>
      </c>
      <c r="I632" s="396" t="str">
        <f t="shared" si="133"/>
        <v/>
      </c>
      <c r="J632" s="381" t="str">
        <f t="shared" si="134"/>
        <v/>
      </c>
      <c r="K632" s="338" t="str">
        <f t="shared" si="135"/>
        <v/>
      </c>
      <c r="L632" s="349"/>
      <c r="M632" s="350" t="str">
        <f t="shared" si="127"/>
        <v/>
      </c>
      <c r="N632" s="350" t="str">
        <f t="shared" si="128"/>
        <v/>
      </c>
      <c r="O632" s="351" t="str" cm="1">
        <f t="array" ref="O632" xml:space="preserve"> IFERROR( INDEX(聲母資料表, $M632, O$5), "")</f>
        <v/>
      </c>
      <c r="P632" s="351" t="str" cm="1">
        <f t="array" ref="P632" xml:space="preserve"> IFERROR( INDEX(韻母資料表, $N632, P$5), "")</f>
        <v/>
      </c>
      <c r="Q632" s="352" t="str">
        <f t="shared" si="129"/>
        <v/>
      </c>
      <c r="R632" s="395" t="str">
        <f t="shared" si="136"/>
        <v/>
      </c>
      <c r="S632" s="351" t="str" cm="1">
        <f t="array" ref="S632" xml:space="preserve"> IFERROR( INDEX(調符字母, Q632, 1), "")</f>
        <v/>
      </c>
      <c r="T632" s="352" t="str">
        <f t="shared" si="130"/>
        <v/>
      </c>
      <c r="U632" s="373" t="str" cm="1">
        <f t="array" ref="U632" xml:space="preserve"> IFERROR( INDEX(聲調對照表, $T632, $E632), "" )</f>
        <v/>
      </c>
      <c r="W632" s="380" t="str" cm="1">
        <f t="array" ref="W632" xml:space="preserve"> IFERROR( IF( INDEX(聲母資料表, $M632, W$5)=0, "", INDEX(聲母資料表, $M632, W$5) ), "")</f>
        <v/>
      </c>
      <c r="X632" s="380" t="str" cm="1">
        <f t="array" ref="X632" xml:space="preserve"> IFERROR( INDEX(韻母資料表, $N632, X$5), "" )</f>
        <v/>
      </c>
      <c r="Y632" s="380" t="str" cm="1">
        <f t="array" ref="Y632" xml:space="preserve"> IFERROR( IF($E632="", "", INDEX(方音聲調符號表, 1, $E632) ), "" )</f>
        <v/>
      </c>
      <c r="AA632" s="380" t="str" cm="1">
        <f t="array" ref="AA632" xml:space="preserve"> IFERROR( IF( INDEX(聲母資料表, $M632, AA$5)=0, "", INDEX(聲母資料表, $M632, AA$5) ), "")</f>
        <v/>
      </c>
      <c r="AB632" s="380" t="str" cm="1">
        <f t="array" ref="AB632" xml:space="preserve"> IFERROR( INDEX(韻母資料表, $N632, AB$5), "" )</f>
        <v/>
      </c>
      <c r="AC632" s="380" t="str">
        <f t="shared" si="137"/>
        <v/>
      </c>
      <c r="AE632" s="380" t="str" cm="1">
        <f t="array" ref="AE632" xml:space="preserve"> IFERROR( IF( INDEX(聲母資料表, $M632, AE$5)=0, "", INDEX(聲母資料表, $M632, AE$5) ), "")</f>
        <v/>
      </c>
      <c r="AF632" s="380" t="str" cm="1">
        <f t="array" ref="AF632" xml:space="preserve"> IFERROR( INDEX(韻母資料表, $N632, AF$5), "" )</f>
        <v/>
      </c>
      <c r="AG632" s="380" t="str">
        <f t="shared" si="138"/>
        <v/>
      </c>
      <c r="AI632" s="380" t="str" cm="1">
        <f t="array" ref="AI632" xml:space="preserve"> IFERROR( IF( INDEX(聲母資料表, $M632, AI$5)=0, "", INDEX(聲母資料表, $M632, AI$5) ), "")</f>
        <v/>
      </c>
      <c r="AJ632" s="380" t="str" cm="1">
        <f t="array" ref="AJ632" xml:space="preserve"> IFERROR( INDEX(韻母資料表, $N632, AJ$5), "" )</f>
        <v/>
      </c>
      <c r="AK632" s="373" t="str" cm="1">
        <f t="array" ref="AK632" xml:space="preserve"> IFERROR( INDEX(閩拚聲調符號表, $T632, $E632), "" )</f>
        <v/>
      </c>
      <c r="AL632" s="380" t="str">
        <f t="shared" si="139"/>
        <v/>
      </c>
    </row>
    <row r="633" spans="1:38">
      <c r="A633" s="333">
        <f t="shared" si="126"/>
        <v>626</v>
      </c>
      <c r="B633" s="334"/>
      <c r="C633" s="335"/>
      <c r="D633" s="335"/>
      <c r="E633" s="336"/>
      <c r="F633" s="400" t="str" cm="1">
        <f t="array" aca="1" ref="F633" ca="1" xml:space="preserve"> IF($D633="", "", $B633 &amp; " (" &amp; INDIRECT(ADDRESS( ROW(), COLUMN() + F$5 )) &amp; ") " )</f>
        <v/>
      </c>
      <c r="G633" s="337" t="str">
        <f t="shared" si="131"/>
        <v/>
      </c>
      <c r="H633" s="394" t="str">
        <f t="shared" si="132"/>
        <v/>
      </c>
      <c r="I633" s="396" t="str">
        <f t="shared" si="133"/>
        <v/>
      </c>
      <c r="J633" s="381" t="str">
        <f t="shared" si="134"/>
        <v/>
      </c>
      <c r="K633" s="338" t="str">
        <f t="shared" si="135"/>
        <v/>
      </c>
      <c r="L633" s="349"/>
      <c r="M633" s="350" t="str">
        <f t="shared" si="127"/>
        <v/>
      </c>
      <c r="N633" s="350" t="str">
        <f t="shared" si="128"/>
        <v/>
      </c>
      <c r="O633" s="351" t="str" cm="1">
        <f t="array" ref="O633" xml:space="preserve"> IFERROR( INDEX(聲母資料表, $M633, O$5), "")</f>
        <v/>
      </c>
      <c r="P633" s="351" t="str" cm="1">
        <f t="array" ref="P633" xml:space="preserve"> IFERROR( INDEX(韻母資料表, $N633, P$5), "")</f>
        <v/>
      </c>
      <c r="Q633" s="352" t="str">
        <f t="shared" si="129"/>
        <v/>
      </c>
      <c r="R633" s="395" t="str">
        <f t="shared" si="136"/>
        <v/>
      </c>
      <c r="S633" s="351" t="str" cm="1">
        <f t="array" ref="S633" xml:space="preserve"> IFERROR( INDEX(調符字母, Q633, 1), "")</f>
        <v/>
      </c>
      <c r="T633" s="352" t="str">
        <f t="shared" si="130"/>
        <v/>
      </c>
      <c r="U633" s="373" t="str" cm="1">
        <f t="array" ref="U633" xml:space="preserve"> IFERROR( INDEX(聲調對照表, $T633, $E633), "" )</f>
        <v/>
      </c>
      <c r="W633" s="380" t="str" cm="1">
        <f t="array" ref="W633" xml:space="preserve"> IFERROR( IF( INDEX(聲母資料表, $M633, W$5)=0, "", INDEX(聲母資料表, $M633, W$5) ), "")</f>
        <v/>
      </c>
      <c r="X633" s="380" t="str" cm="1">
        <f t="array" ref="X633" xml:space="preserve"> IFERROR( INDEX(韻母資料表, $N633, X$5), "" )</f>
        <v/>
      </c>
      <c r="Y633" s="380" t="str" cm="1">
        <f t="array" ref="Y633" xml:space="preserve"> IFERROR( IF($E633="", "", INDEX(方音聲調符號表, 1, $E633) ), "" )</f>
        <v/>
      </c>
      <c r="AA633" s="380" t="str" cm="1">
        <f t="array" ref="AA633" xml:space="preserve"> IFERROR( IF( INDEX(聲母資料表, $M633, AA$5)=0, "", INDEX(聲母資料表, $M633, AA$5) ), "")</f>
        <v/>
      </c>
      <c r="AB633" s="380" t="str" cm="1">
        <f t="array" ref="AB633" xml:space="preserve"> IFERROR( INDEX(韻母資料表, $N633, AB$5), "" )</f>
        <v/>
      </c>
      <c r="AC633" s="380" t="str">
        <f t="shared" si="137"/>
        <v/>
      </c>
      <c r="AE633" s="380" t="str" cm="1">
        <f t="array" ref="AE633" xml:space="preserve"> IFERROR( IF( INDEX(聲母資料表, $M633, AE$5)=0, "", INDEX(聲母資料表, $M633, AE$5) ), "")</f>
        <v/>
      </c>
      <c r="AF633" s="380" t="str" cm="1">
        <f t="array" ref="AF633" xml:space="preserve"> IFERROR( INDEX(韻母資料表, $N633, AF$5), "" )</f>
        <v/>
      </c>
      <c r="AG633" s="380" t="str">
        <f t="shared" si="138"/>
        <v/>
      </c>
      <c r="AI633" s="380" t="str" cm="1">
        <f t="array" ref="AI633" xml:space="preserve"> IFERROR( IF( INDEX(聲母資料表, $M633, AI$5)=0, "", INDEX(聲母資料表, $M633, AI$5) ), "")</f>
        <v/>
      </c>
      <c r="AJ633" s="380" t="str" cm="1">
        <f t="array" ref="AJ633" xml:space="preserve"> IFERROR( INDEX(韻母資料表, $N633, AJ$5), "" )</f>
        <v/>
      </c>
      <c r="AK633" s="373" t="str" cm="1">
        <f t="array" ref="AK633" xml:space="preserve"> IFERROR( INDEX(閩拚聲調符號表, $T633, $E633), "" )</f>
        <v/>
      </c>
      <c r="AL633" s="380" t="str">
        <f t="shared" si="139"/>
        <v/>
      </c>
    </row>
    <row r="634" spans="1:38">
      <c r="A634" s="333">
        <f t="shared" si="126"/>
        <v>627</v>
      </c>
      <c r="B634" s="334"/>
      <c r="C634" s="335"/>
      <c r="D634" s="335"/>
      <c r="E634" s="336"/>
      <c r="F634" s="400" t="str" cm="1">
        <f t="array" aca="1" ref="F634" ca="1" xml:space="preserve"> IF($D634="", "", $B634 &amp; " (" &amp; INDIRECT(ADDRESS( ROW(), COLUMN() + F$5 )) &amp; ") " )</f>
        <v/>
      </c>
      <c r="G634" s="337" t="str">
        <f t="shared" si="131"/>
        <v/>
      </c>
      <c r="H634" s="394" t="str">
        <f t="shared" si="132"/>
        <v/>
      </c>
      <c r="I634" s="396" t="str">
        <f t="shared" si="133"/>
        <v/>
      </c>
      <c r="J634" s="381" t="str">
        <f t="shared" si="134"/>
        <v/>
      </c>
      <c r="K634" s="338" t="str">
        <f t="shared" si="135"/>
        <v/>
      </c>
      <c r="L634" s="349"/>
      <c r="M634" s="350" t="str">
        <f t="shared" si="127"/>
        <v/>
      </c>
      <c r="N634" s="350" t="str">
        <f t="shared" si="128"/>
        <v/>
      </c>
      <c r="O634" s="351" t="str" cm="1">
        <f t="array" ref="O634" xml:space="preserve"> IFERROR( INDEX(聲母資料表, $M634, O$5), "")</f>
        <v/>
      </c>
      <c r="P634" s="351" t="str" cm="1">
        <f t="array" ref="P634" xml:space="preserve"> IFERROR( INDEX(韻母資料表, $N634, P$5), "")</f>
        <v/>
      </c>
      <c r="Q634" s="352" t="str">
        <f t="shared" si="129"/>
        <v/>
      </c>
      <c r="R634" s="395" t="str">
        <f t="shared" si="136"/>
        <v/>
      </c>
      <c r="S634" s="351" t="str" cm="1">
        <f t="array" ref="S634" xml:space="preserve"> IFERROR( INDEX(調符字母, Q634, 1), "")</f>
        <v/>
      </c>
      <c r="T634" s="352" t="str">
        <f t="shared" si="130"/>
        <v/>
      </c>
      <c r="U634" s="373" t="str" cm="1">
        <f t="array" ref="U634" xml:space="preserve"> IFERROR( INDEX(聲調對照表, $T634, $E634), "" )</f>
        <v/>
      </c>
      <c r="W634" s="380" t="str" cm="1">
        <f t="array" ref="W634" xml:space="preserve"> IFERROR( IF( INDEX(聲母資料表, $M634, W$5)=0, "", INDEX(聲母資料表, $M634, W$5) ), "")</f>
        <v/>
      </c>
      <c r="X634" s="380" t="str" cm="1">
        <f t="array" ref="X634" xml:space="preserve"> IFERROR( INDEX(韻母資料表, $N634, X$5), "" )</f>
        <v/>
      </c>
      <c r="Y634" s="380" t="str" cm="1">
        <f t="array" ref="Y634" xml:space="preserve"> IFERROR( IF($E634="", "", INDEX(方音聲調符號表, 1, $E634) ), "" )</f>
        <v/>
      </c>
      <c r="AA634" s="380" t="str" cm="1">
        <f t="array" ref="AA634" xml:space="preserve"> IFERROR( IF( INDEX(聲母資料表, $M634, AA$5)=0, "", INDEX(聲母資料表, $M634, AA$5) ), "")</f>
        <v/>
      </c>
      <c r="AB634" s="380" t="str" cm="1">
        <f t="array" ref="AB634" xml:space="preserve"> IFERROR( INDEX(韻母資料表, $N634, AB$5), "" )</f>
        <v/>
      </c>
      <c r="AC634" s="380" t="str">
        <f t="shared" si="137"/>
        <v/>
      </c>
      <c r="AE634" s="380" t="str" cm="1">
        <f t="array" ref="AE634" xml:space="preserve"> IFERROR( IF( INDEX(聲母資料表, $M634, AE$5)=0, "", INDEX(聲母資料表, $M634, AE$5) ), "")</f>
        <v/>
      </c>
      <c r="AF634" s="380" t="str" cm="1">
        <f t="array" ref="AF634" xml:space="preserve"> IFERROR( INDEX(韻母資料表, $N634, AF$5), "" )</f>
        <v/>
      </c>
      <c r="AG634" s="380" t="str">
        <f t="shared" si="138"/>
        <v/>
      </c>
      <c r="AI634" s="380" t="str" cm="1">
        <f t="array" ref="AI634" xml:space="preserve"> IFERROR( IF( INDEX(聲母資料表, $M634, AI$5)=0, "", INDEX(聲母資料表, $M634, AI$5) ), "")</f>
        <v/>
      </c>
      <c r="AJ634" s="380" t="str" cm="1">
        <f t="array" ref="AJ634" xml:space="preserve"> IFERROR( INDEX(韻母資料表, $N634, AJ$5), "" )</f>
        <v/>
      </c>
      <c r="AK634" s="373" t="str" cm="1">
        <f t="array" ref="AK634" xml:space="preserve"> IFERROR( INDEX(閩拚聲調符號表, $T634, $E634), "" )</f>
        <v/>
      </c>
      <c r="AL634" s="380" t="str">
        <f t="shared" si="139"/>
        <v/>
      </c>
    </row>
    <row r="635" spans="1:38">
      <c r="A635" s="333">
        <f t="shared" si="126"/>
        <v>628</v>
      </c>
      <c r="B635" s="334"/>
      <c r="C635" s="335"/>
      <c r="D635" s="335"/>
      <c r="E635" s="336"/>
      <c r="F635" s="400" t="str" cm="1">
        <f t="array" aca="1" ref="F635" ca="1" xml:space="preserve"> IF($D635="", "", $B635 &amp; " (" &amp; INDIRECT(ADDRESS( ROW(), COLUMN() + F$5 )) &amp; ") " )</f>
        <v/>
      </c>
      <c r="G635" s="337" t="str">
        <f t="shared" si="131"/>
        <v/>
      </c>
      <c r="H635" s="394" t="str">
        <f t="shared" si="132"/>
        <v/>
      </c>
      <c r="I635" s="396" t="str">
        <f t="shared" si="133"/>
        <v/>
      </c>
      <c r="J635" s="381" t="str">
        <f t="shared" si="134"/>
        <v/>
      </c>
      <c r="K635" s="338" t="str">
        <f t="shared" si="135"/>
        <v/>
      </c>
      <c r="L635" s="349"/>
      <c r="M635" s="350" t="str">
        <f t="shared" si="127"/>
        <v/>
      </c>
      <c r="N635" s="350" t="str">
        <f t="shared" si="128"/>
        <v/>
      </c>
      <c r="O635" s="351" t="str" cm="1">
        <f t="array" ref="O635" xml:space="preserve"> IFERROR( INDEX(聲母資料表, $M635, O$5), "")</f>
        <v/>
      </c>
      <c r="P635" s="351" t="str" cm="1">
        <f t="array" ref="P635" xml:space="preserve"> IFERROR( INDEX(韻母資料表, $N635, P$5), "")</f>
        <v/>
      </c>
      <c r="Q635" s="352" t="str">
        <f t="shared" si="129"/>
        <v/>
      </c>
      <c r="R635" s="395" t="str">
        <f t="shared" si="136"/>
        <v/>
      </c>
      <c r="S635" s="351" t="str" cm="1">
        <f t="array" ref="S635" xml:space="preserve"> IFERROR( INDEX(調符字母, Q635, 1), "")</f>
        <v/>
      </c>
      <c r="T635" s="352" t="str">
        <f t="shared" si="130"/>
        <v/>
      </c>
      <c r="U635" s="373" t="str" cm="1">
        <f t="array" ref="U635" xml:space="preserve"> IFERROR( INDEX(聲調對照表, $T635, $E635), "" )</f>
        <v/>
      </c>
      <c r="W635" s="380" t="str" cm="1">
        <f t="array" ref="W635" xml:space="preserve"> IFERROR( IF( INDEX(聲母資料表, $M635, W$5)=0, "", INDEX(聲母資料表, $M635, W$5) ), "")</f>
        <v/>
      </c>
      <c r="X635" s="380" t="str" cm="1">
        <f t="array" ref="X635" xml:space="preserve"> IFERROR( INDEX(韻母資料表, $N635, X$5), "" )</f>
        <v/>
      </c>
      <c r="Y635" s="380" t="str" cm="1">
        <f t="array" ref="Y635" xml:space="preserve"> IFERROR( IF($E635="", "", INDEX(方音聲調符號表, 1, $E635) ), "" )</f>
        <v/>
      </c>
      <c r="AA635" s="380" t="str" cm="1">
        <f t="array" ref="AA635" xml:space="preserve"> IFERROR( IF( INDEX(聲母資料表, $M635, AA$5)=0, "", INDEX(聲母資料表, $M635, AA$5) ), "")</f>
        <v/>
      </c>
      <c r="AB635" s="380" t="str" cm="1">
        <f t="array" ref="AB635" xml:space="preserve"> IFERROR( INDEX(韻母資料表, $N635, AB$5), "" )</f>
        <v/>
      </c>
      <c r="AC635" s="380" t="str">
        <f t="shared" si="137"/>
        <v/>
      </c>
      <c r="AE635" s="380" t="str" cm="1">
        <f t="array" ref="AE635" xml:space="preserve"> IFERROR( IF( INDEX(聲母資料表, $M635, AE$5)=0, "", INDEX(聲母資料表, $M635, AE$5) ), "")</f>
        <v/>
      </c>
      <c r="AF635" s="380" t="str" cm="1">
        <f t="array" ref="AF635" xml:space="preserve"> IFERROR( INDEX(韻母資料表, $N635, AF$5), "" )</f>
        <v/>
      </c>
      <c r="AG635" s="380" t="str">
        <f t="shared" si="138"/>
        <v/>
      </c>
      <c r="AI635" s="380" t="str" cm="1">
        <f t="array" ref="AI635" xml:space="preserve"> IFERROR( IF( INDEX(聲母資料表, $M635, AI$5)=0, "", INDEX(聲母資料表, $M635, AI$5) ), "")</f>
        <v/>
      </c>
      <c r="AJ635" s="380" t="str" cm="1">
        <f t="array" ref="AJ635" xml:space="preserve"> IFERROR( INDEX(韻母資料表, $N635, AJ$5), "" )</f>
        <v/>
      </c>
      <c r="AK635" s="373" t="str" cm="1">
        <f t="array" ref="AK635" xml:space="preserve"> IFERROR( INDEX(閩拚聲調符號表, $T635, $E635), "" )</f>
        <v/>
      </c>
      <c r="AL635" s="380" t="str">
        <f t="shared" si="139"/>
        <v/>
      </c>
    </row>
    <row r="636" spans="1:38">
      <c r="A636" s="333">
        <f t="shared" si="126"/>
        <v>629</v>
      </c>
      <c r="B636" s="334"/>
      <c r="C636" s="335"/>
      <c r="D636" s="335"/>
      <c r="E636" s="336"/>
      <c r="F636" s="400" t="str" cm="1">
        <f t="array" aca="1" ref="F636" ca="1" xml:space="preserve"> IF($D636="", "", $B636 &amp; " (" &amp; INDIRECT(ADDRESS( ROW(), COLUMN() + F$5 )) &amp; ") " )</f>
        <v/>
      </c>
      <c r="G636" s="337" t="str">
        <f t="shared" si="131"/>
        <v/>
      </c>
      <c r="H636" s="394" t="str">
        <f t="shared" si="132"/>
        <v/>
      </c>
      <c r="I636" s="396" t="str">
        <f t="shared" si="133"/>
        <v/>
      </c>
      <c r="J636" s="381" t="str">
        <f t="shared" si="134"/>
        <v/>
      </c>
      <c r="K636" s="338" t="str">
        <f t="shared" si="135"/>
        <v/>
      </c>
      <c r="L636" s="349"/>
      <c r="M636" s="350" t="str">
        <f t="shared" si="127"/>
        <v/>
      </c>
      <c r="N636" s="350" t="str">
        <f t="shared" si="128"/>
        <v/>
      </c>
      <c r="O636" s="351" t="str" cm="1">
        <f t="array" ref="O636" xml:space="preserve"> IFERROR( INDEX(聲母資料表, $M636, O$5), "")</f>
        <v/>
      </c>
      <c r="P636" s="351" t="str" cm="1">
        <f t="array" ref="P636" xml:space="preserve"> IFERROR( INDEX(韻母資料表, $N636, P$5), "")</f>
        <v/>
      </c>
      <c r="Q636" s="352" t="str">
        <f t="shared" si="129"/>
        <v/>
      </c>
      <c r="R636" s="395" t="str">
        <f t="shared" si="136"/>
        <v/>
      </c>
      <c r="S636" s="351" t="str" cm="1">
        <f t="array" ref="S636" xml:space="preserve"> IFERROR( INDEX(調符字母, Q636, 1), "")</f>
        <v/>
      </c>
      <c r="T636" s="352" t="str">
        <f t="shared" si="130"/>
        <v/>
      </c>
      <c r="U636" s="373" t="str" cm="1">
        <f t="array" ref="U636" xml:space="preserve"> IFERROR( INDEX(聲調對照表, $T636, $E636), "" )</f>
        <v/>
      </c>
      <c r="W636" s="380" t="str" cm="1">
        <f t="array" ref="W636" xml:space="preserve"> IFERROR( IF( INDEX(聲母資料表, $M636, W$5)=0, "", INDEX(聲母資料表, $M636, W$5) ), "")</f>
        <v/>
      </c>
      <c r="X636" s="380" t="str" cm="1">
        <f t="array" ref="X636" xml:space="preserve"> IFERROR( INDEX(韻母資料表, $N636, X$5), "" )</f>
        <v/>
      </c>
      <c r="Y636" s="380" t="str" cm="1">
        <f t="array" ref="Y636" xml:space="preserve"> IFERROR( IF($E636="", "", INDEX(方音聲調符號表, 1, $E636) ), "" )</f>
        <v/>
      </c>
      <c r="AA636" s="380" t="str" cm="1">
        <f t="array" ref="AA636" xml:space="preserve"> IFERROR( IF( INDEX(聲母資料表, $M636, AA$5)=0, "", INDEX(聲母資料表, $M636, AA$5) ), "")</f>
        <v/>
      </c>
      <c r="AB636" s="380" t="str" cm="1">
        <f t="array" ref="AB636" xml:space="preserve"> IFERROR( INDEX(韻母資料表, $N636, AB$5), "" )</f>
        <v/>
      </c>
      <c r="AC636" s="380" t="str">
        <f t="shared" si="137"/>
        <v/>
      </c>
      <c r="AE636" s="380" t="str" cm="1">
        <f t="array" ref="AE636" xml:space="preserve"> IFERROR( IF( INDEX(聲母資料表, $M636, AE$5)=0, "", INDEX(聲母資料表, $M636, AE$5) ), "")</f>
        <v/>
      </c>
      <c r="AF636" s="380" t="str" cm="1">
        <f t="array" ref="AF636" xml:space="preserve"> IFERROR( INDEX(韻母資料表, $N636, AF$5), "" )</f>
        <v/>
      </c>
      <c r="AG636" s="380" t="str">
        <f t="shared" si="138"/>
        <v/>
      </c>
      <c r="AI636" s="380" t="str" cm="1">
        <f t="array" ref="AI636" xml:space="preserve"> IFERROR( IF( INDEX(聲母資料表, $M636, AI$5)=0, "", INDEX(聲母資料表, $M636, AI$5) ), "")</f>
        <v/>
      </c>
      <c r="AJ636" s="380" t="str" cm="1">
        <f t="array" ref="AJ636" xml:space="preserve"> IFERROR( INDEX(韻母資料表, $N636, AJ$5), "" )</f>
        <v/>
      </c>
      <c r="AK636" s="373" t="str" cm="1">
        <f t="array" ref="AK636" xml:space="preserve"> IFERROR( INDEX(閩拚聲調符號表, $T636, $E636), "" )</f>
        <v/>
      </c>
      <c r="AL636" s="380" t="str">
        <f t="shared" si="139"/>
        <v/>
      </c>
    </row>
    <row r="637" spans="1:38">
      <c r="A637" s="333">
        <f t="shared" si="126"/>
        <v>630</v>
      </c>
      <c r="B637" s="334"/>
      <c r="C637" s="335"/>
      <c r="D637" s="335"/>
      <c r="E637" s="336"/>
      <c r="F637" s="400" t="str" cm="1">
        <f t="array" aca="1" ref="F637" ca="1" xml:space="preserve"> IF($D637="", "", $B637 &amp; " (" &amp; INDIRECT(ADDRESS( ROW(), COLUMN() + F$5 )) &amp; ") " )</f>
        <v/>
      </c>
      <c r="G637" s="337" t="str">
        <f t="shared" si="131"/>
        <v/>
      </c>
      <c r="H637" s="394" t="str">
        <f t="shared" si="132"/>
        <v/>
      </c>
      <c r="I637" s="396" t="str">
        <f t="shared" si="133"/>
        <v/>
      </c>
      <c r="J637" s="381" t="str">
        <f t="shared" si="134"/>
        <v/>
      </c>
      <c r="K637" s="338" t="str">
        <f t="shared" si="135"/>
        <v/>
      </c>
      <c r="L637" s="349"/>
      <c r="M637" s="350" t="str">
        <f t="shared" si="127"/>
        <v/>
      </c>
      <c r="N637" s="350" t="str">
        <f t="shared" si="128"/>
        <v/>
      </c>
      <c r="O637" s="351" t="str" cm="1">
        <f t="array" ref="O637" xml:space="preserve"> IFERROR( INDEX(聲母資料表, $M637, O$5), "")</f>
        <v/>
      </c>
      <c r="P637" s="351" t="str" cm="1">
        <f t="array" ref="P637" xml:space="preserve"> IFERROR( INDEX(韻母資料表, $N637, P$5), "")</f>
        <v/>
      </c>
      <c r="Q637" s="352" t="str">
        <f t="shared" si="129"/>
        <v/>
      </c>
      <c r="R637" s="395" t="str">
        <f t="shared" si="136"/>
        <v/>
      </c>
      <c r="S637" s="351" t="str" cm="1">
        <f t="array" ref="S637" xml:space="preserve"> IFERROR( INDEX(調符字母, Q637, 1), "")</f>
        <v/>
      </c>
      <c r="T637" s="352" t="str">
        <f t="shared" si="130"/>
        <v/>
      </c>
      <c r="U637" s="373" t="str" cm="1">
        <f t="array" ref="U637" xml:space="preserve"> IFERROR( INDEX(聲調對照表, $T637, $E637), "" )</f>
        <v/>
      </c>
      <c r="W637" s="380" t="str" cm="1">
        <f t="array" ref="W637" xml:space="preserve"> IFERROR( IF( INDEX(聲母資料表, $M637, W$5)=0, "", INDEX(聲母資料表, $M637, W$5) ), "")</f>
        <v/>
      </c>
      <c r="X637" s="380" t="str" cm="1">
        <f t="array" ref="X637" xml:space="preserve"> IFERROR( INDEX(韻母資料表, $N637, X$5), "" )</f>
        <v/>
      </c>
      <c r="Y637" s="380" t="str" cm="1">
        <f t="array" ref="Y637" xml:space="preserve"> IFERROR( IF($E637="", "", INDEX(方音聲調符號表, 1, $E637) ), "" )</f>
        <v/>
      </c>
      <c r="AA637" s="380" t="str" cm="1">
        <f t="array" ref="AA637" xml:space="preserve"> IFERROR( IF( INDEX(聲母資料表, $M637, AA$5)=0, "", INDEX(聲母資料表, $M637, AA$5) ), "")</f>
        <v/>
      </c>
      <c r="AB637" s="380" t="str" cm="1">
        <f t="array" ref="AB637" xml:space="preserve"> IFERROR( INDEX(韻母資料表, $N637, AB$5), "" )</f>
        <v/>
      </c>
      <c r="AC637" s="380" t="str">
        <f t="shared" si="137"/>
        <v/>
      </c>
      <c r="AE637" s="380" t="str" cm="1">
        <f t="array" ref="AE637" xml:space="preserve"> IFERROR( IF( INDEX(聲母資料表, $M637, AE$5)=0, "", INDEX(聲母資料表, $M637, AE$5) ), "")</f>
        <v/>
      </c>
      <c r="AF637" s="380" t="str" cm="1">
        <f t="array" ref="AF637" xml:space="preserve"> IFERROR( INDEX(韻母資料表, $N637, AF$5), "" )</f>
        <v/>
      </c>
      <c r="AG637" s="380" t="str">
        <f t="shared" si="138"/>
        <v/>
      </c>
      <c r="AI637" s="380" t="str" cm="1">
        <f t="array" ref="AI637" xml:space="preserve"> IFERROR( IF( INDEX(聲母資料表, $M637, AI$5)=0, "", INDEX(聲母資料表, $M637, AI$5) ), "")</f>
        <v/>
      </c>
      <c r="AJ637" s="380" t="str" cm="1">
        <f t="array" ref="AJ637" xml:space="preserve"> IFERROR( INDEX(韻母資料表, $N637, AJ$5), "" )</f>
        <v/>
      </c>
      <c r="AK637" s="373" t="str" cm="1">
        <f t="array" ref="AK637" xml:space="preserve"> IFERROR( INDEX(閩拚聲調符號表, $T637, $E637), "" )</f>
        <v/>
      </c>
      <c r="AL637" s="380" t="str">
        <f t="shared" si="139"/>
        <v/>
      </c>
    </row>
    <row r="638" spans="1:38">
      <c r="A638" s="333">
        <f t="shared" si="126"/>
        <v>631</v>
      </c>
      <c r="B638" s="334"/>
      <c r="C638" s="335"/>
      <c r="D638" s="335"/>
      <c r="E638" s="336"/>
      <c r="F638" s="400" t="str" cm="1">
        <f t="array" aca="1" ref="F638" ca="1" xml:space="preserve"> IF($D638="", "", $B638 &amp; " (" &amp; INDIRECT(ADDRESS( ROW(), COLUMN() + F$5 )) &amp; ") " )</f>
        <v/>
      </c>
      <c r="G638" s="337" t="str">
        <f t="shared" si="131"/>
        <v/>
      </c>
      <c r="H638" s="394" t="str">
        <f t="shared" si="132"/>
        <v/>
      </c>
      <c r="I638" s="396" t="str">
        <f t="shared" si="133"/>
        <v/>
      </c>
      <c r="J638" s="381" t="str">
        <f t="shared" si="134"/>
        <v/>
      </c>
      <c r="K638" s="338" t="str">
        <f t="shared" si="135"/>
        <v/>
      </c>
      <c r="L638" s="349"/>
      <c r="M638" s="350" t="str">
        <f t="shared" si="127"/>
        <v/>
      </c>
      <c r="N638" s="350" t="str">
        <f t="shared" si="128"/>
        <v/>
      </c>
      <c r="O638" s="351" t="str" cm="1">
        <f t="array" ref="O638" xml:space="preserve"> IFERROR( INDEX(聲母資料表, $M638, O$5), "")</f>
        <v/>
      </c>
      <c r="P638" s="351" t="str" cm="1">
        <f t="array" ref="P638" xml:space="preserve"> IFERROR( INDEX(韻母資料表, $N638, P$5), "")</f>
        <v/>
      </c>
      <c r="Q638" s="352" t="str">
        <f t="shared" si="129"/>
        <v/>
      </c>
      <c r="R638" s="395" t="str">
        <f t="shared" si="136"/>
        <v/>
      </c>
      <c r="S638" s="351" t="str" cm="1">
        <f t="array" ref="S638" xml:space="preserve"> IFERROR( INDEX(調符字母, Q638, 1), "")</f>
        <v/>
      </c>
      <c r="T638" s="352" t="str">
        <f t="shared" si="130"/>
        <v/>
      </c>
      <c r="U638" s="373" t="str" cm="1">
        <f t="array" ref="U638" xml:space="preserve"> IFERROR( INDEX(聲調對照表, $T638, $E638), "" )</f>
        <v/>
      </c>
      <c r="W638" s="380" t="str" cm="1">
        <f t="array" ref="W638" xml:space="preserve"> IFERROR( IF( INDEX(聲母資料表, $M638, W$5)=0, "", INDEX(聲母資料表, $M638, W$5) ), "")</f>
        <v/>
      </c>
      <c r="X638" s="380" t="str" cm="1">
        <f t="array" ref="X638" xml:space="preserve"> IFERROR( INDEX(韻母資料表, $N638, X$5), "" )</f>
        <v/>
      </c>
      <c r="Y638" s="380" t="str" cm="1">
        <f t="array" ref="Y638" xml:space="preserve"> IFERROR( IF($E638="", "", INDEX(方音聲調符號表, 1, $E638) ), "" )</f>
        <v/>
      </c>
      <c r="AA638" s="380" t="str" cm="1">
        <f t="array" ref="AA638" xml:space="preserve"> IFERROR( IF( INDEX(聲母資料表, $M638, AA$5)=0, "", INDEX(聲母資料表, $M638, AA$5) ), "")</f>
        <v/>
      </c>
      <c r="AB638" s="380" t="str" cm="1">
        <f t="array" ref="AB638" xml:space="preserve"> IFERROR( INDEX(韻母資料表, $N638, AB$5), "" )</f>
        <v/>
      </c>
      <c r="AC638" s="380" t="str">
        <f t="shared" si="137"/>
        <v/>
      </c>
      <c r="AE638" s="380" t="str" cm="1">
        <f t="array" ref="AE638" xml:space="preserve"> IFERROR( IF( INDEX(聲母資料表, $M638, AE$5)=0, "", INDEX(聲母資料表, $M638, AE$5) ), "")</f>
        <v/>
      </c>
      <c r="AF638" s="380" t="str" cm="1">
        <f t="array" ref="AF638" xml:space="preserve"> IFERROR( INDEX(韻母資料表, $N638, AF$5), "" )</f>
        <v/>
      </c>
      <c r="AG638" s="380" t="str">
        <f t="shared" si="138"/>
        <v/>
      </c>
      <c r="AI638" s="380" t="str" cm="1">
        <f t="array" ref="AI638" xml:space="preserve"> IFERROR( IF( INDEX(聲母資料表, $M638, AI$5)=0, "", INDEX(聲母資料表, $M638, AI$5) ), "")</f>
        <v/>
      </c>
      <c r="AJ638" s="380" t="str" cm="1">
        <f t="array" ref="AJ638" xml:space="preserve"> IFERROR( INDEX(韻母資料表, $N638, AJ$5), "" )</f>
        <v/>
      </c>
      <c r="AK638" s="373" t="str" cm="1">
        <f t="array" ref="AK638" xml:space="preserve"> IFERROR( INDEX(閩拚聲調符號表, $T638, $E638), "" )</f>
        <v/>
      </c>
      <c r="AL638" s="380" t="str">
        <f t="shared" si="139"/>
        <v/>
      </c>
    </row>
    <row r="639" spans="1:38">
      <c r="A639" s="333">
        <f t="shared" si="126"/>
        <v>632</v>
      </c>
      <c r="B639" s="334"/>
      <c r="C639" s="335"/>
      <c r="D639" s="335"/>
      <c r="E639" s="336"/>
      <c r="F639" s="400" t="str" cm="1">
        <f t="array" aca="1" ref="F639" ca="1" xml:space="preserve"> IF($D639="", "", $B639 &amp; " (" &amp; INDIRECT(ADDRESS( ROW(), COLUMN() + F$5 )) &amp; ") " )</f>
        <v/>
      </c>
      <c r="G639" s="337" t="str">
        <f t="shared" si="131"/>
        <v/>
      </c>
      <c r="H639" s="394" t="str">
        <f t="shared" si="132"/>
        <v/>
      </c>
      <c r="I639" s="396" t="str">
        <f t="shared" si="133"/>
        <v/>
      </c>
      <c r="J639" s="381" t="str">
        <f t="shared" si="134"/>
        <v/>
      </c>
      <c r="K639" s="338" t="str">
        <f t="shared" si="135"/>
        <v/>
      </c>
      <c r="L639" s="349"/>
      <c r="M639" s="350" t="str">
        <f t="shared" si="127"/>
        <v/>
      </c>
      <c r="N639" s="350" t="str">
        <f t="shared" si="128"/>
        <v/>
      </c>
      <c r="O639" s="351" t="str" cm="1">
        <f t="array" ref="O639" xml:space="preserve"> IFERROR( INDEX(聲母資料表, $M639, O$5), "")</f>
        <v/>
      </c>
      <c r="P639" s="351" t="str" cm="1">
        <f t="array" ref="P639" xml:space="preserve"> IFERROR( INDEX(韻母資料表, $N639, P$5), "")</f>
        <v/>
      </c>
      <c r="Q639" s="352" t="str">
        <f t="shared" si="129"/>
        <v/>
      </c>
      <c r="R639" s="395" t="str">
        <f t="shared" si="136"/>
        <v/>
      </c>
      <c r="S639" s="351" t="str" cm="1">
        <f t="array" ref="S639" xml:space="preserve"> IFERROR( INDEX(調符字母, Q639, 1), "")</f>
        <v/>
      </c>
      <c r="T639" s="352" t="str">
        <f t="shared" si="130"/>
        <v/>
      </c>
      <c r="U639" s="373" t="str" cm="1">
        <f t="array" ref="U639" xml:space="preserve"> IFERROR( INDEX(聲調對照表, $T639, $E639), "" )</f>
        <v/>
      </c>
      <c r="W639" s="380" t="str" cm="1">
        <f t="array" ref="W639" xml:space="preserve"> IFERROR( IF( INDEX(聲母資料表, $M639, W$5)=0, "", INDEX(聲母資料表, $M639, W$5) ), "")</f>
        <v/>
      </c>
      <c r="X639" s="380" t="str" cm="1">
        <f t="array" ref="X639" xml:space="preserve"> IFERROR( INDEX(韻母資料表, $N639, X$5), "" )</f>
        <v/>
      </c>
      <c r="Y639" s="380" t="str" cm="1">
        <f t="array" ref="Y639" xml:space="preserve"> IFERROR( IF($E639="", "", INDEX(方音聲調符號表, 1, $E639) ), "" )</f>
        <v/>
      </c>
      <c r="AA639" s="380" t="str" cm="1">
        <f t="array" ref="AA639" xml:space="preserve"> IFERROR( IF( INDEX(聲母資料表, $M639, AA$5)=0, "", INDEX(聲母資料表, $M639, AA$5) ), "")</f>
        <v/>
      </c>
      <c r="AB639" s="380" t="str" cm="1">
        <f t="array" ref="AB639" xml:space="preserve"> IFERROR( INDEX(韻母資料表, $N639, AB$5), "" )</f>
        <v/>
      </c>
      <c r="AC639" s="380" t="str">
        <f t="shared" si="137"/>
        <v/>
      </c>
      <c r="AE639" s="380" t="str" cm="1">
        <f t="array" ref="AE639" xml:space="preserve"> IFERROR( IF( INDEX(聲母資料表, $M639, AE$5)=0, "", INDEX(聲母資料表, $M639, AE$5) ), "")</f>
        <v/>
      </c>
      <c r="AF639" s="380" t="str" cm="1">
        <f t="array" ref="AF639" xml:space="preserve"> IFERROR( INDEX(韻母資料表, $N639, AF$5), "" )</f>
        <v/>
      </c>
      <c r="AG639" s="380" t="str">
        <f t="shared" si="138"/>
        <v/>
      </c>
      <c r="AI639" s="380" t="str" cm="1">
        <f t="array" ref="AI639" xml:space="preserve"> IFERROR( IF( INDEX(聲母資料表, $M639, AI$5)=0, "", INDEX(聲母資料表, $M639, AI$5) ), "")</f>
        <v/>
      </c>
      <c r="AJ639" s="380" t="str" cm="1">
        <f t="array" ref="AJ639" xml:space="preserve"> IFERROR( INDEX(韻母資料表, $N639, AJ$5), "" )</f>
        <v/>
      </c>
      <c r="AK639" s="373" t="str" cm="1">
        <f t="array" ref="AK639" xml:space="preserve"> IFERROR( INDEX(閩拚聲調符號表, $T639, $E639), "" )</f>
        <v/>
      </c>
      <c r="AL639" s="380" t="str">
        <f t="shared" si="139"/>
        <v/>
      </c>
    </row>
    <row r="640" spans="1:38">
      <c r="A640" s="333">
        <f t="shared" si="126"/>
        <v>633</v>
      </c>
      <c r="B640" s="334"/>
      <c r="C640" s="335"/>
      <c r="D640" s="335"/>
      <c r="E640" s="336"/>
      <c r="F640" s="400" t="str" cm="1">
        <f t="array" aca="1" ref="F640" ca="1" xml:space="preserve"> IF($D640="", "", $B640 &amp; " (" &amp; INDIRECT(ADDRESS( ROW(), COLUMN() + F$5 )) &amp; ") " )</f>
        <v/>
      </c>
      <c r="G640" s="337" t="str">
        <f t="shared" si="131"/>
        <v/>
      </c>
      <c r="H640" s="394" t="str">
        <f t="shared" si="132"/>
        <v/>
      </c>
      <c r="I640" s="396" t="str">
        <f t="shared" si="133"/>
        <v/>
      </c>
      <c r="J640" s="381" t="str">
        <f t="shared" si="134"/>
        <v/>
      </c>
      <c r="K640" s="338" t="str">
        <f t="shared" si="135"/>
        <v/>
      </c>
      <c r="L640" s="349"/>
      <c r="M640" s="350" t="str">
        <f t="shared" si="127"/>
        <v/>
      </c>
      <c r="N640" s="350" t="str">
        <f t="shared" si="128"/>
        <v/>
      </c>
      <c r="O640" s="351" t="str" cm="1">
        <f t="array" ref="O640" xml:space="preserve"> IFERROR( INDEX(聲母資料表, $M640, O$5), "")</f>
        <v/>
      </c>
      <c r="P640" s="351" t="str" cm="1">
        <f t="array" ref="P640" xml:space="preserve"> IFERROR( INDEX(韻母資料表, $N640, P$5), "")</f>
        <v/>
      </c>
      <c r="Q640" s="352" t="str">
        <f t="shared" si="129"/>
        <v/>
      </c>
      <c r="R640" s="395" t="str">
        <f t="shared" si="136"/>
        <v/>
      </c>
      <c r="S640" s="351" t="str" cm="1">
        <f t="array" ref="S640" xml:space="preserve"> IFERROR( INDEX(調符字母, Q640, 1), "")</f>
        <v/>
      </c>
      <c r="T640" s="352" t="str">
        <f t="shared" si="130"/>
        <v/>
      </c>
      <c r="U640" s="373" t="str" cm="1">
        <f t="array" ref="U640" xml:space="preserve"> IFERROR( INDEX(聲調對照表, $T640, $E640), "" )</f>
        <v/>
      </c>
      <c r="W640" s="380" t="str" cm="1">
        <f t="array" ref="W640" xml:space="preserve"> IFERROR( IF( INDEX(聲母資料表, $M640, W$5)=0, "", INDEX(聲母資料表, $M640, W$5) ), "")</f>
        <v/>
      </c>
      <c r="X640" s="380" t="str" cm="1">
        <f t="array" ref="X640" xml:space="preserve"> IFERROR( INDEX(韻母資料表, $N640, X$5), "" )</f>
        <v/>
      </c>
      <c r="Y640" s="380" t="str" cm="1">
        <f t="array" ref="Y640" xml:space="preserve"> IFERROR( IF($E640="", "", INDEX(方音聲調符號表, 1, $E640) ), "" )</f>
        <v/>
      </c>
      <c r="AA640" s="380" t="str" cm="1">
        <f t="array" ref="AA640" xml:space="preserve"> IFERROR( IF( INDEX(聲母資料表, $M640, AA$5)=0, "", INDEX(聲母資料表, $M640, AA$5) ), "")</f>
        <v/>
      </c>
      <c r="AB640" s="380" t="str" cm="1">
        <f t="array" ref="AB640" xml:space="preserve"> IFERROR( INDEX(韻母資料表, $N640, AB$5), "" )</f>
        <v/>
      </c>
      <c r="AC640" s="380" t="str">
        <f t="shared" si="137"/>
        <v/>
      </c>
      <c r="AE640" s="380" t="str" cm="1">
        <f t="array" ref="AE640" xml:space="preserve"> IFERROR( IF( INDEX(聲母資料表, $M640, AE$5)=0, "", INDEX(聲母資料表, $M640, AE$5) ), "")</f>
        <v/>
      </c>
      <c r="AF640" s="380" t="str" cm="1">
        <f t="array" ref="AF640" xml:space="preserve"> IFERROR( INDEX(韻母資料表, $N640, AF$5), "" )</f>
        <v/>
      </c>
      <c r="AG640" s="380" t="str">
        <f t="shared" si="138"/>
        <v/>
      </c>
      <c r="AI640" s="380" t="str" cm="1">
        <f t="array" ref="AI640" xml:space="preserve"> IFERROR( IF( INDEX(聲母資料表, $M640, AI$5)=0, "", INDEX(聲母資料表, $M640, AI$5) ), "")</f>
        <v/>
      </c>
      <c r="AJ640" s="380" t="str" cm="1">
        <f t="array" ref="AJ640" xml:space="preserve"> IFERROR( INDEX(韻母資料表, $N640, AJ$5), "" )</f>
        <v/>
      </c>
      <c r="AK640" s="373" t="str" cm="1">
        <f t="array" ref="AK640" xml:space="preserve"> IFERROR( INDEX(閩拚聲調符號表, $T640, $E640), "" )</f>
        <v/>
      </c>
      <c r="AL640" s="380" t="str">
        <f t="shared" si="139"/>
        <v/>
      </c>
    </row>
    <row r="641" spans="1:38">
      <c r="A641" s="333">
        <f t="shared" si="126"/>
        <v>634</v>
      </c>
      <c r="B641" s="334"/>
      <c r="C641" s="335"/>
      <c r="D641" s="335"/>
      <c r="E641" s="336"/>
      <c r="F641" s="400" t="str" cm="1">
        <f t="array" aca="1" ref="F641" ca="1" xml:space="preserve"> IF($D641="", "", $B641 &amp; " (" &amp; INDIRECT(ADDRESS( ROW(), COLUMN() + F$5 )) &amp; ") " )</f>
        <v/>
      </c>
      <c r="G641" s="337" t="str">
        <f t="shared" si="131"/>
        <v/>
      </c>
      <c r="H641" s="394" t="str">
        <f t="shared" si="132"/>
        <v/>
      </c>
      <c r="I641" s="396" t="str">
        <f t="shared" si="133"/>
        <v/>
      </c>
      <c r="J641" s="381" t="str">
        <f t="shared" si="134"/>
        <v/>
      </c>
      <c r="K641" s="338" t="str">
        <f t="shared" si="135"/>
        <v/>
      </c>
      <c r="L641" s="349"/>
      <c r="M641" s="350" t="str">
        <f t="shared" si="127"/>
        <v/>
      </c>
      <c r="N641" s="350" t="str">
        <f t="shared" si="128"/>
        <v/>
      </c>
      <c r="O641" s="351" t="str" cm="1">
        <f t="array" ref="O641" xml:space="preserve"> IFERROR( INDEX(聲母資料表, $M641, O$5), "")</f>
        <v/>
      </c>
      <c r="P641" s="351" t="str" cm="1">
        <f t="array" ref="P641" xml:space="preserve"> IFERROR( INDEX(韻母資料表, $N641, P$5), "")</f>
        <v/>
      </c>
      <c r="Q641" s="352" t="str">
        <f t="shared" si="129"/>
        <v/>
      </c>
      <c r="R641" s="395" t="str">
        <f t="shared" si="136"/>
        <v/>
      </c>
      <c r="S641" s="351" t="str" cm="1">
        <f t="array" ref="S641" xml:space="preserve"> IFERROR( INDEX(調符字母, Q641, 1), "")</f>
        <v/>
      </c>
      <c r="T641" s="352" t="str">
        <f t="shared" si="130"/>
        <v/>
      </c>
      <c r="U641" s="373" t="str" cm="1">
        <f t="array" ref="U641" xml:space="preserve"> IFERROR( INDEX(聲調對照表, $T641, $E641), "" )</f>
        <v/>
      </c>
      <c r="W641" s="380" t="str" cm="1">
        <f t="array" ref="W641" xml:space="preserve"> IFERROR( IF( INDEX(聲母資料表, $M641, W$5)=0, "", INDEX(聲母資料表, $M641, W$5) ), "")</f>
        <v/>
      </c>
      <c r="X641" s="380" t="str" cm="1">
        <f t="array" ref="X641" xml:space="preserve"> IFERROR( INDEX(韻母資料表, $N641, X$5), "" )</f>
        <v/>
      </c>
      <c r="Y641" s="380" t="str" cm="1">
        <f t="array" ref="Y641" xml:space="preserve"> IFERROR( IF($E641="", "", INDEX(方音聲調符號表, 1, $E641) ), "" )</f>
        <v/>
      </c>
      <c r="AA641" s="380" t="str" cm="1">
        <f t="array" ref="AA641" xml:space="preserve"> IFERROR( IF( INDEX(聲母資料表, $M641, AA$5)=0, "", INDEX(聲母資料表, $M641, AA$5) ), "")</f>
        <v/>
      </c>
      <c r="AB641" s="380" t="str" cm="1">
        <f t="array" ref="AB641" xml:space="preserve"> IFERROR( INDEX(韻母資料表, $N641, AB$5), "" )</f>
        <v/>
      </c>
      <c r="AC641" s="380" t="str">
        <f t="shared" si="137"/>
        <v/>
      </c>
      <c r="AE641" s="380" t="str" cm="1">
        <f t="array" ref="AE641" xml:space="preserve"> IFERROR( IF( INDEX(聲母資料表, $M641, AE$5)=0, "", INDEX(聲母資料表, $M641, AE$5) ), "")</f>
        <v/>
      </c>
      <c r="AF641" s="380" t="str" cm="1">
        <f t="array" ref="AF641" xml:space="preserve"> IFERROR( INDEX(韻母資料表, $N641, AF$5), "" )</f>
        <v/>
      </c>
      <c r="AG641" s="380" t="str">
        <f t="shared" si="138"/>
        <v/>
      </c>
      <c r="AI641" s="380" t="str" cm="1">
        <f t="array" ref="AI641" xml:space="preserve"> IFERROR( IF( INDEX(聲母資料表, $M641, AI$5)=0, "", INDEX(聲母資料表, $M641, AI$5) ), "")</f>
        <v/>
      </c>
      <c r="AJ641" s="380" t="str" cm="1">
        <f t="array" ref="AJ641" xml:space="preserve"> IFERROR( INDEX(韻母資料表, $N641, AJ$5), "" )</f>
        <v/>
      </c>
      <c r="AK641" s="373" t="str" cm="1">
        <f t="array" ref="AK641" xml:space="preserve"> IFERROR( INDEX(閩拚聲調符號表, $T641, $E641), "" )</f>
        <v/>
      </c>
      <c r="AL641" s="380" t="str">
        <f t="shared" si="139"/>
        <v/>
      </c>
    </row>
    <row r="642" spans="1:38">
      <c r="A642" s="333">
        <f t="shared" si="126"/>
        <v>635</v>
      </c>
      <c r="B642" s="334"/>
      <c r="C642" s="335"/>
      <c r="D642" s="335"/>
      <c r="E642" s="336"/>
      <c r="F642" s="400" t="str" cm="1">
        <f t="array" aca="1" ref="F642" ca="1" xml:space="preserve"> IF($D642="", "", $B642 &amp; " (" &amp; INDIRECT(ADDRESS( ROW(), COLUMN() + F$5 )) &amp; ") " )</f>
        <v/>
      </c>
      <c r="G642" s="337" t="str">
        <f t="shared" si="131"/>
        <v/>
      </c>
      <c r="H642" s="394" t="str">
        <f t="shared" si="132"/>
        <v/>
      </c>
      <c r="I642" s="396" t="str">
        <f t="shared" si="133"/>
        <v/>
      </c>
      <c r="J642" s="381" t="str">
        <f t="shared" si="134"/>
        <v/>
      </c>
      <c r="K642" s="338" t="str">
        <f t="shared" si="135"/>
        <v/>
      </c>
      <c r="L642" s="349"/>
      <c r="M642" s="350" t="str">
        <f t="shared" si="127"/>
        <v/>
      </c>
      <c r="N642" s="350" t="str">
        <f t="shared" si="128"/>
        <v/>
      </c>
      <c r="O642" s="351" t="str" cm="1">
        <f t="array" ref="O642" xml:space="preserve"> IFERROR( INDEX(聲母資料表, $M642, O$5), "")</f>
        <v/>
      </c>
      <c r="P642" s="351" t="str" cm="1">
        <f t="array" ref="P642" xml:space="preserve"> IFERROR( INDEX(韻母資料表, $N642, P$5), "")</f>
        <v/>
      </c>
      <c r="Q642" s="352" t="str">
        <f t="shared" si="129"/>
        <v/>
      </c>
      <c r="R642" s="395" t="str">
        <f t="shared" si="136"/>
        <v/>
      </c>
      <c r="S642" s="351" t="str" cm="1">
        <f t="array" ref="S642" xml:space="preserve"> IFERROR( INDEX(調符字母, Q642, 1), "")</f>
        <v/>
      </c>
      <c r="T642" s="352" t="str">
        <f t="shared" si="130"/>
        <v/>
      </c>
      <c r="U642" s="373" t="str" cm="1">
        <f t="array" ref="U642" xml:space="preserve"> IFERROR( INDEX(聲調對照表, $T642, $E642), "" )</f>
        <v/>
      </c>
      <c r="W642" s="380" t="str" cm="1">
        <f t="array" ref="W642" xml:space="preserve"> IFERROR( IF( INDEX(聲母資料表, $M642, W$5)=0, "", INDEX(聲母資料表, $M642, W$5) ), "")</f>
        <v/>
      </c>
      <c r="X642" s="380" t="str" cm="1">
        <f t="array" ref="X642" xml:space="preserve"> IFERROR( INDEX(韻母資料表, $N642, X$5), "" )</f>
        <v/>
      </c>
      <c r="Y642" s="380" t="str" cm="1">
        <f t="array" ref="Y642" xml:space="preserve"> IFERROR( IF($E642="", "", INDEX(方音聲調符號表, 1, $E642) ), "" )</f>
        <v/>
      </c>
      <c r="AA642" s="380" t="str" cm="1">
        <f t="array" ref="AA642" xml:space="preserve"> IFERROR( IF( INDEX(聲母資料表, $M642, AA$5)=0, "", INDEX(聲母資料表, $M642, AA$5) ), "")</f>
        <v/>
      </c>
      <c r="AB642" s="380" t="str" cm="1">
        <f t="array" ref="AB642" xml:space="preserve"> IFERROR( INDEX(韻母資料表, $N642, AB$5), "" )</f>
        <v/>
      </c>
      <c r="AC642" s="380" t="str">
        <f t="shared" si="137"/>
        <v/>
      </c>
      <c r="AE642" s="380" t="str" cm="1">
        <f t="array" ref="AE642" xml:space="preserve"> IFERROR( IF( INDEX(聲母資料表, $M642, AE$5)=0, "", INDEX(聲母資料表, $M642, AE$5) ), "")</f>
        <v/>
      </c>
      <c r="AF642" s="380" t="str" cm="1">
        <f t="array" ref="AF642" xml:space="preserve"> IFERROR( INDEX(韻母資料表, $N642, AF$5), "" )</f>
        <v/>
      </c>
      <c r="AG642" s="380" t="str">
        <f t="shared" si="138"/>
        <v/>
      </c>
      <c r="AI642" s="380" t="str" cm="1">
        <f t="array" ref="AI642" xml:space="preserve"> IFERROR( IF( INDEX(聲母資料表, $M642, AI$5)=0, "", INDEX(聲母資料表, $M642, AI$5) ), "")</f>
        <v/>
      </c>
      <c r="AJ642" s="380" t="str" cm="1">
        <f t="array" ref="AJ642" xml:space="preserve"> IFERROR( INDEX(韻母資料表, $N642, AJ$5), "" )</f>
        <v/>
      </c>
      <c r="AK642" s="373" t="str" cm="1">
        <f t="array" ref="AK642" xml:space="preserve"> IFERROR( INDEX(閩拚聲調符號表, $T642, $E642), "" )</f>
        <v/>
      </c>
      <c r="AL642" s="380" t="str">
        <f t="shared" si="139"/>
        <v/>
      </c>
    </row>
    <row r="643" spans="1:38">
      <c r="A643" s="333">
        <f t="shared" si="126"/>
        <v>636</v>
      </c>
      <c r="B643" s="334"/>
      <c r="C643" s="335"/>
      <c r="D643" s="335"/>
      <c r="E643" s="336"/>
      <c r="F643" s="400" t="str" cm="1">
        <f t="array" aca="1" ref="F643" ca="1" xml:space="preserve"> IF($D643="", "", $B643 &amp; " (" &amp; INDIRECT(ADDRESS( ROW(), COLUMN() + F$5 )) &amp; ") " )</f>
        <v/>
      </c>
      <c r="G643" s="337" t="str">
        <f t="shared" si="131"/>
        <v/>
      </c>
      <c r="H643" s="394" t="str">
        <f t="shared" si="132"/>
        <v/>
      </c>
      <c r="I643" s="396" t="str">
        <f t="shared" si="133"/>
        <v/>
      </c>
      <c r="J643" s="381" t="str">
        <f t="shared" si="134"/>
        <v/>
      </c>
      <c r="K643" s="338" t="str">
        <f t="shared" si="135"/>
        <v/>
      </c>
      <c r="L643" s="349"/>
      <c r="M643" s="350" t="str">
        <f t="shared" si="127"/>
        <v/>
      </c>
      <c r="N643" s="350" t="str">
        <f t="shared" si="128"/>
        <v/>
      </c>
      <c r="O643" s="351" t="str" cm="1">
        <f t="array" ref="O643" xml:space="preserve"> IFERROR( INDEX(聲母資料表, $M643, O$5), "")</f>
        <v/>
      </c>
      <c r="P643" s="351" t="str" cm="1">
        <f t="array" ref="P643" xml:space="preserve"> IFERROR( INDEX(韻母資料表, $N643, P$5), "")</f>
        <v/>
      </c>
      <c r="Q643" s="352" t="str">
        <f t="shared" si="129"/>
        <v/>
      </c>
      <c r="R643" s="395" t="str">
        <f t="shared" si="136"/>
        <v/>
      </c>
      <c r="S643" s="351" t="str" cm="1">
        <f t="array" ref="S643" xml:space="preserve"> IFERROR( INDEX(調符字母, Q643, 1), "")</f>
        <v/>
      </c>
      <c r="T643" s="352" t="str">
        <f t="shared" si="130"/>
        <v/>
      </c>
      <c r="U643" s="373" t="str" cm="1">
        <f t="array" ref="U643" xml:space="preserve"> IFERROR( INDEX(聲調對照表, $T643, $E643), "" )</f>
        <v/>
      </c>
      <c r="W643" s="380" t="str" cm="1">
        <f t="array" ref="W643" xml:space="preserve"> IFERROR( IF( INDEX(聲母資料表, $M643, W$5)=0, "", INDEX(聲母資料表, $M643, W$5) ), "")</f>
        <v/>
      </c>
      <c r="X643" s="380" t="str" cm="1">
        <f t="array" ref="X643" xml:space="preserve"> IFERROR( INDEX(韻母資料表, $N643, X$5), "" )</f>
        <v/>
      </c>
      <c r="Y643" s="380" t="str" cm="1">
        <f t="array" ref="Y643" xml:space="preserve"> IFERROR( IF($E643="", "", INDEX(方音聲調符號表, 1, $E643) ), "" )</f>
        <v/>
      </c>
      <c r="AA643" s="380" t="str" cm="1">
        <f t="array" ref="AA643" xml:space="preserve"> IFERROR( IF( INDEX(聲母資料表, $M643, AA$5)=0, "", INDEX(聲母資料表, $M643, AA$5) ), "")</f>
        <v/>
      </c>
      <c r="AB643" s="380" t="str" cm="1">
        <f t="array" ref="AB643" xml:space="preserve"> IFERROR( INDEX(韻母資料表, $N643, AB$5), "" )</f>
        <v/>
      </c>
      <c r="AC643" s="380" t="str">
        <f t="shared" si="137"/>
        <v/>
      </c>
      <c r="AE643" s="380" t="str" cm="1">
        <f t="array" ref="AE643" xml:space="preserve"> IFERROR( IF( INDEX(聲母資料表, $M643, AE$5)=0, "", INDEX(聲母資料表, $M643, AE$5) ), "")</f>
        <v/>
      </c>
      <c r="AF643" s="380" t="str" cm="1">
        <f t="array" ref="AF643" xml:space="preserve"> IFERROR( INDEX(韻母資料表, $N643, AF$5), "" )</f>
        <v/>
      </c>
      <c r="AG643" s="380" t="str">
        <f t="shared" si="138"/>
        <v/>
      </c>
      <c r="AI643" s="380" t="str" cm="1">
        <f t="array" ref="AI643" xml:space="preserve"> IFERROR( IF( INDEX(聲母資料表, $M643, AI$5)=0, "", INDEX(聲母資料表, $M643, AI$5) ), "")</f>
        <v/>
      </c>
      <c r="AJ643" s="380" t="str" cm="1">
        <f t="array" ref="AJ643" xml:space="preserve"> IFERROR( INDEX(韻母資料表, $N643, AJ$5), "" )</f>
        <v/>
      </c>
      <c r="AK643" s="373" t="str" cm="1">
        <f t="array" ref="AK643" xml:space="preserve"> IFERROR( INDEX(閩拚聲調符號表, $T643, $E643), "" )</f>
        <v/>
      </c>
      <c r="AL643" s="380" t="str">
        <f t="shared" si="139"/>
        <v/>
      </c>
    </row>
    <row r="644" spans="1:38">
      <c r="A644" s="333">
        <f t="shared" si="126"/>
        <v>637</v>
      </c>
      <c r="B644" s="334"/>
      <c r="C644" s="335"/>
      <c r="D644" s="335"/>
      <c r="E644" s="336"/>
      <c r="F644" s="400" t="str" cm="1">
        <f t="array" aca="1" ref="F644" ca="1" xml:space="preserve"> IF($D644="", "", $B644 &amp; " (" &amp; INDIRECT(ADDRESS( ROW(), COLUMN() + F$5 )) &amp; ") " )</f>
        <v/>
      </c>
      <c r="G644" s="337" t="str">
        <f t="shared" si="131"/>
        <v/>
      </c>
      <c r="H644" s="394" t="str">
        <f t="shared" si="132"/>
        <v/>
      </c>
      <c r="I644" s="396" t="str">
        <f t="shared" si="133"/>
        <v/>
      </c>
      <c r="J644" s="381" t="str">
        <f t="shared" si="134"/>
        <v/>
      </c>
      <c r="K644" s="338" t="str">
        <f t="shared" si="135"/>
        <v/>
      </c>
      <c r="L644" s="349"/>
      <c r="M644" s="350" t="str">
        <f t="shared" si="127"/>
        <v/>
      </c>
      <c r="N644" s="350" t="str">
        <f t="shared" si="128"/>
        <v/>
      </c>
      <c r="O644" s="351" t="str" cm="1">
        <f t="array" ref="O644" xml:space="preserve"> IFERROR( INDEX(聲母資料表, $M644, O$5), "")</f>
        <v/>
      </c>
      <c r="P644" s="351" t="str" cm="1">
        <f t="array" ref="P644" xml:space="preserve"> IFERROR( INDEX(韻母資料表, $N644, P$5), "")</f>
        <v/>
      </c>
      <c r="Q644" s="352" t="str">
        <f t="shared" si="129"/>
        <v/>
      </c>
      <c r="R644" s="395" t="str">
        <f t="shared" si="136"/>
        <v/>
      </c>
      <c r="S644" s="351" t="str" cm="1">
        <f t="array" ref="S644" xml:space="preserve"> IFERROR( INDEX(調符字母, Q644, 1), "")</f>
        <v/>
      </c>
      <c r="T644" s="352" t="str">
        <f t="shared" si="130"/>
        <v/>
      </c>
      <c r="U644" s="373" t="str" cm="1">
        <f t="array" ref="U644" xml:space="preserve"> IFERROR( INDEX(聲調對照表, $T644, $E644), "" )</f>
        <v/>
      </c>
      <c r="W644" s="380" t="str" cm="1">
        <f t="array" ref="W644" xml:space="preserve"> IFERROR( IF( INDEX(聲母資料表, $M644, W$5)=0, "", INDEX(聲母資料表, $M644, W$5) ), "")</f>
        <v/>
      </c>
      <c r="X644" s="380" t="str" cm="1">
        <f t="array" ref="X644" xml:space="preserve"> IFERROR( INDEX(韻母資料表, $N644, X$5), "" )</f>
        <v/>
      </c>
      <c r="Y644" s="380" t="str" cm="1">
        <f t="array" ref="Y644" xml:space="preserve"> IFERROR( IF($E644="", "", INDEX(方音聲調符號表, 1, $E644) ), "" )</f>
        <v/>
      </c>
      <c r="AA644" s="380" t="str" cm="1">
        <f t="array" ref="AA644" xml:space="preserve"> IFERROR( IF( INDEX(聲母資料表, $M644, AA$5)=0, "", INDEX(聲母資料表, $M644, AA$5) ), "")</f>
        <v/>
      </c>
      <c r="AB644" s="380" t="str" cm="1">
        <f t="array" ref="AB644" xml:space="preserve"> IFERROR( INDEX(韻母資料表, $N644, AB$5), "" )</f>
        <v/>
      </c>
      <c r="AC644" s="380" t="str">
        <f t="shared" si="137"/>
        <v/>
      </c>
      <c r="AE644" s="380" t="str" cm="1">
        <f t="array" ref="AE644" xml:space="preserve"> IFERROR( IF( INDEX(聲母資料表, $M644, AE$5)=0, "", INDEX(聲母資料表, $M644, AE$5) ), "")</f>
        <v/>
      </c>
      <c r="AF644" s="380" t="str" cm="1">
        <f t="array" ref="AF644" xml:space="preserve"> IFERROR( INDEX(韻母資料表, $N644, AF$5), "" )</f>
        <v/>
      </c>
      <c r="AG644" s="380" t="str">
        <f t="shared" si="138"/>
        <v/>
      </c>
      <c r="AI644" s="380" t="str" cm="1">
        <f t="array" ref="AI644" xml:space="preserve"> IFERROR( IF( INDEX(聲母資料表, $M644, AI$5)=0, "", INDEX(聲母資料表, $M644, AI$5) ), "")</f>
        <v/>
      </c>
      <c r="AJ644" s="380" t="str" cm="1">
        <f t="array" ref="AJ644" xml:space="preserve"> IFERROR( INDEX(韻母資料表, $N644, AJ$5), "" )</f>
        <v/>
      </c>
      <c r="AK644" s="373" t="str" cm="1">
        <f t="array" ref="AK644" xml:space="preserve"> IFERROR( INDEX(閩拚聲調符號表, $T644, $E644), "" )</f>
        <v/>
      </c>
      <c r="AL644" s="380" t="str">
        <f t="shared" si="139"/>
        <v/>
      </c>
    </row>
    <row r="645" spans="1:38">
      <c r="A645" s="333">
        <f t="shared" si="126"/>
        <v>638</v>
      </c>
      <c r="B645" s="334"/>
      <c r="C645" s="335"/>
      <c r="D645" s="335"/>
      <c r="E645" s="336"/>
      <c r="F645" s="400" t="str" cm="1">
        <f t="array" aca="1" ref="F645" ca="1" xml:space="preserve"> IF($D645="", "", $B645 &amp; " (" &amp; INDIRECT(ADDRESS( ROW(), COLUMN() + F$5 )) &amp; ") " )</f>
        <v/>
      </c>
      <c r="G645" s="337" t="str">
        <f t="shared" si="131"/>
        <v/>
      </c>
      <c r="H645" s="394" t="str">
        <f t="shared" si="132"/>
        <v/>
      </c>
      <c r="I645" s="396" t="str">
        <f t="shared" si="133"/>
        <v/>
      </c>
      <c r="J645" s="381" t="str">
        <f t="shared" si="134"/>
        <v/>
      </c>
      <c r="K645" s="338" t="str">
        <f t="shared" si="135"/>
        <v/>
      </c>
      <c r="L645" s="349"/>
      <c r="M645" s="350" t="str">
        <f t="shared" si="127"/>
        <v/>
      </c>
      <c r="N645" s="350" t="str">
        <f t="shared" si="128"/>
        <v/>
      </c>
      <c r="O645" s="351" t="str" cm="1">
        <f t="array" ref="O645" xml:space="preserve"> IFERROR( INDEX(聲母資料表, $M645, O$5), "")</f>
        <v/>
      </c>
      <c r="P645" s="351" t="str" cm="1">
        <f t="array" ref="P645" xml:space="preserve"> IFERROR( INDEX(韻母資料表, $N645, P$5), "")</f>
        <v/>
      </c>
      <c r="Q645" s="352" t="str">
        <f t="shared" si="129"/>
        <v/>
      </c>
      <c r="R645" s="395" t="str">
        <f t="shared" si="136"/>
        <v/>
      </c>
      <c r="S645" s="351" t="str" cm="1">
        <f t="array" ref="S645" xml:space="preserve"> IFERROR( INDEX(調符字母, Q645, 1), "")</f>
        <v/>
      </c>
      <c r="T645" s="352" t="str">
        <f t="shared" si="130"/>
        <v/>
      </c>
      <c r="U645" s="373" t="str" cm="1">
        <f t="array" ref="U645" xml:space="preserve"> IFERROR( INDEX(聲調對照表, $T645, $E645), "" )</f>
        <v/>
      </c>
      <c r="W645" s="380" t="str" cm="1">
        <f t="array" ref="W645" xml:space="preserve"> IFERROR( IF( INDEX(聲母資料表, $M645, W$5)=0, "", INDEX(聲母資料表, $M645, W$5) ), "")</f>
        <v/>
      </c>
      <c r="X645" s="380" t="str" cm="1">
        <f t="array" ref="X645" xml:space="preserve"> IFERROR( INDEX(韻母資料表, $N645, X$5), "" )</f>
        <v/>
      </c>
      <c r="Y645" s="380" t="str" cm="1">
        <f t="array" ref="Y645" xml:space="preserve"> IFERROR( IF($E645="", "", INDEX(方音聲調符號表, 1, $E645) ), "" )</f>
        <v/>
      </c>
      <c r="AA645" s="380" t="str" cm="1">
        <f t="array" ref="AA645" xml:space="preserve"> IFERROR( IF( INDEX(聲母資料表, $M645, AA$5)=0, "", INDEX(聲母資料表, $M645, AA$5) ), "")</f>
        <v/>
      </c>
      <c r="AB645" s="380" t="str" cm="1">
        <f t="array" ref="AB645" xml:space="preserve"> IFERROR( INDEX(韻母資料表, $N645, AB$5), "" )</f>
        <v/>
      </c>
      <c r="AC645" s="380" t="str">
        <f t="shared" si="137"/>
        <v/>
      </c>
      <c r="AE645" s="380" t="str" cm="1">
        <f t="array" ref="AE645" xml:space="preserve"> IFERROR( IF( INDEX(聲母資料表, $M645, AE$5)=0, "", INDEX(聲母資料表, $M645, AE$5) ), "")</f>
        <v/>
      </c>
      <c r="AF645" s="380" t="str" cm="1">
        <f t="array" ref="AF645" xml:space="preserve"> IFERROR( INDEX(韻母資料表, $N645, AF$5), "" )</f>
        <v/>
      </c>
      <c r="AG645" s="380" t="str">
        <f t="shared" si="138"/>
        <v/>
      </c>
      <c r="AI645" s="380" t="str" cm="1">
        <f t="array" ref="AI645" xml:space="preserve"> IFERROR( IF( INDEX(聲母資料表, $M645, AI$5)=0, "", INDEX(聲母資料表, $M645, AI$5) ), "")</f>
        <v/>
      </c>
      <c r="AJ645" s="380" t="str" cm="1">
        <f t="array" ref="AJ645" xml:space="preserve"> IFERROR( INDEX(韻母資料表, $N645, AJ$5), "" )</f>
        <v/>
      </c>
      <c r="AK645" s="373" t="str" cm="1">
        <f t="array" ref="AK645" xml:space="preserve"> IFERROR( INDEX(閩拚聲調符號表, $T645, $E645), "" )</f>
        <v/>
      </c>
      <c r="AL645" s="380" t="str">
        <f t="shared" si="139"/>
        <v/>
      </c>
    </row>
    <row r="646" spans="1:38">
      <c r="A646" s="333">
        <f t="shared" si="126"/>
        <v>639</v>
      </c>
      <c r="B646" s="334"/>
      <c r="C646" s="335"/>
      <c r="D646" s="335"/>
      <c r="E646" s="336"/>
      <c r="F646" s="400" t="str" cm="1">
        <f t="array" aca="1" ref="F646" ca="1" xml:space="preserve"> IF($D646="", "", $B646 &amp; " (" &amp; INDIRECT(ADDRESS( ROW(), COLUMN() + F$5 )) &amp; ") " )</f>
        <v/>
      </c>
      <c r="G646" s="337" t="str">
        <f t="shared" si="131"/>
        <v/>
      </c>
      <c r="H646" s="394" t="str">
        <f t="shared" si="132"/>
        <v/>
      </c>
      <c r="I646" s="396" t="str">
        <f t="shared" si="133"/>
        <v/>
      </c>
      <c r="J646" s="381" t="str">
        <f t="shared" si="134"/>
        <v/>
      </c>
      <c r="K646" s="338" t="str">
        <f t="shared" si="135"/>
        <v/>
      </c>
      <c r="L646" s="349"/>
      <c r="M646" s="350" t="str">
        <f t="shared" si="127"/>
        <v/>
      </c>
      <c r="N646" s="350" t="str">
        <f t="shared" si="128"/>
        <v/>
      </c>
      <c r="O646" s="351" t="str" cm="1">
        <f t="array" ref="O646" xml:space="preserve"> IFERROR( INDEX(聲母資料表, $M646, O$5), "")</f>
        <v/>
      </c>
      <c r="P646" s="351" t="str" cm="1">
        <f t="array" ref="P646" xml:space="preserve"> IFERROR( INDEX(韻母資料表, $N646, P$5), "")</f>
        <v/>
      </c>
      <c r="Q646" s="352" t="str">
        <f t="shared" si="129"/>
        <v/>
      </c>
      <c r="R646" s="395" t="str">
        <f t="shared" si="136"/>
        <v/>
      </c>
      <c r="S646" s="351" t="str" cm="1">
        <f t="array" ref="S646" xml:space="preserve"> IFERROR( INDEX(調符字母, Q646, 1), "")</f>
        <v/>
      </c>
      <c r="T646" s="352" t="str">
        <f t="shared" si="130"/>
        <v/>
      </c>
      <c r="U646" s="373" t="str" cm="1">
        <f t="array" ref="U646" xml:space="preserve"> IFERROR( INDEX(聲調對照表, $T646, $E646), "" )</f>
        <v/>
      </c>
      <c r="W646" s="380" t="str" cm="1">
        <f t="array" ref="W646" xml:space="preserve"> IFERROR( IF( INDEX(聲母資料表, $M646, W$5)=0, "", INDEX(聲母資料表, $M646, W$5) ), "")</f>
        <v/>
      </c>
      <c r="X646" s="380" t="str" cm="1">
        <f t="array" ref="X646" xml:space="preserve"> IFERROR( INDEX(韻母資料表, $N646, X$5), "" )</f>
        <v/>
      </c>
      <c r="Y646" s="380" t="str" cm="1">
        <f t="array" ref="Y646" xml:space="preserve"> IFERROR( IF($E646="", "", INDEX(方音聲調符號表, 1, $E646) ), "" )</f>
        <v/>
      </c>
      <c r="AA646" s="380" t="str" cm="1">
        <f t="array" ref="AA646" xml:space="preserve"> IFERROR( IF( INDEX(聲母資料表, $M646, AA$5)=0, "", INDEX(聲母資料表, $M646, AA$5) ), "")</f>
        <v/>
      </c>
      <c r="AB646" s="380" t="str" cm="1">
        <f t="array" ref="AB646" xml:space="preserve"> IFERROR( INDEX(韻母資料表, $N646, AB$5), "" )</f>
        <v/>
      </c>
      <c r="AC646" s="380" t="str">
        <f t="shared" si="137"/>
        <v/>
      </c>
      <c r="AE646" s="380" t="str" cm="1">
        <f t="array" ref="AE646" xml:space="preserve"> IFERROR( IF( INDEX(聲母資料表, $M646, AE$5)=0, "", INDEX(聲母資料表, $M646, AE$5) ), "")</f>
        <v/>
      </c>
      <c r="AF646" s="380" t="str" cm="1">
        <f t="array" ref="AF646" xml:space="preserve"> IFERROR( INDEX(韻母資料表, $N646, AF$5), "" )</f>
        <v/>
      </c>
      <c r="AG646" s="380" t="str">
        <f t="shared" si="138"/>
        <v/>
      </c>
      <c r="AI646" s="380" t="str" cm="1">
        <f t="array" ref="AI646" xml:space="preserve"> IFERROR( IF( INDEX(聲母資料表, $M646, AI$5)=0, "", INDEX(聲母資料表, $M646, AI$5) ), "")</f>
        <v/>
      </c>
      <c r="AJ646" s="380" t="str" cm="1">
        <f t="array" ref="AJ646" xml:space="preserve"> IFERROR( INDEX(韻母資料表, $N646, AJ$5), "" )</f>
        <v/>
      </c>
      <c r="AK646" s="373" t="str" cm="1">
        <f t="array" ref="AK646" xml:space="preserve"> IFERROR( INDEX(閩拚聲調符號表, $T646, $E646), "" )</f>
        <v/>
      </c>
      <c r="AL646" s="380" t="str">
        <f t="shared" si="139"/>
        <v/>
      </c>
    </row>
    <row r="647" spans="1:38">
      <c r="A647" s="333">
        <f t="shared" si="126"/>
        <v>640</v>
      </c>
      <c r="B647" s="334"/>
      <c r="C647" s="335"/>
      <c r="D647" s="335"/>
      <c r="E647" s="336"/>
      <c r="F647" s="400" t="str" cm="1">
        <f t="array" aca="1" ref="F647" ca="1" xml:space="preserve"> IF($D647="", "", $B647 &amp; " (" &amp; INDIRECT(ADDRESS( ROW(), COLUMN() + F$5 )) &amp; ") " )</f>
        <v/>
      </c>
      <c r="G647" s="337" t="str">
        <f t="shared" si="131"/>
        <v/>
      </c>
      <c r="H647" s="394" t="str">
        <f t="shared" si="132"/>
        <v/>
      </c>
      <c r="I647" s="396" t="str">
        <f t="shared" si="133"/>
        <v/>
      </c>
      <c r="J647" s="381" t="str">
        <f t="shared" si="134"/>
        <v/>
      </c>
      <c r="K647" s="338" t="str">
        <f t="shared" si="135"/>
        <v/>
      </c>
      <c r="L647" s="349"/>
      <c r="M647" s="350" t="str">
        <f t="shared" si="127"/>
        <v/>
      </c>
      <c r="N647" s="350" t="str">
        <f t="shared" si="128"/>
        <v/>
      </c>
      <c r="O647" s="351" t="str" cm="1">
        <f t="array" ref="O647" xml:space="preserve"> IFERROR( INDEX(聲母資料表, $M647, O$5), "")</f>
        <v/>
      </c>
      <c r="P647" s="351" t="str" cm="1">
        <f t="array" ref="P647" xml:space="preserve"> IFERROR( INDEX(韻母資料表, $N647, P$5), "")</f>
        <v/>
      </c>
      <c r="Q647" s="352" t="str">
        <f t="shared" si="129"/>
        <v/>
      </c>
      <c r="R647" s="395" t="str">
        <f t="shared" si="136"/>
        <v/>
      </c>
      <c r="S647" s="351" t="str" cm="1">
        <f t="array" ref="S647" xml:space="preserve"> IFERROR( INDEX(調符字母, Q647, 1), "")</f>
        <v/>
      </c>
      <c r="T647" s="352" t="str">
        <f t="shared" si="130"/>
        <v/>
      </c>
      <c r="U647" s="373" t="str" cm="1">
        <f t="array" ref="U647" xml:space="preserve"> IFERROR( INDEX(聲調對照表, $T647, $E647), "" )</f>
        <v/>
      </c>
      <c r="W647" s="380" t="str" cm="1">
        <f t="array" ref="W647" xml:space="preserve"> IFERROR( IF( INDEX(聲母資料表, $M647, W$5)=0, "", INDEX(聲母資料表, $M647, W$5) ), "")</f>
        <v/>
      </c>
      <c r="X647" s="380" t="str" cm="1">
        <f t="array" ref="X647" xml:space="preserve"> IFERROR( INDEX(韻母資料表, $N647, X$5), "" )</f>
        <v/>
      </c>
      <c r="Y647" s="380" t="str" cm="1">
        <f t="array" ref="Y647" xml:space="preserve"> IFERROR( IF($E647="", "", INDEX(方音聲調符號表, 1, $E647) ), "" )</f>
        <v/>
      </c>
      <c r="AA647" s="380" t="str" cm="1">
        <f t="array" ref="AA647" xml:space="preserve"> IFERROR( IF( INDEX(聲母資料表, $M647, AA$5)=0, "", INDEX(聲母資料表, $M647, AA$5) ), "")</f>
        <v/>
      </c>
      <c r="AB647" s="380" t="str" cm="1">
        <f t="array" ref="AB647" xml:space="preserve"> IFERROR( INDEX(韻母資料表, $N647, AB$5), "" )</f>
        <v/>
      </c>
      <c r="AC647" s="380" t="str">
        <f t="shared" si="137"/>
        <v/>
      </c>
      <c r="AE647" s="380" t="str" cm="1">
        <f t="array" ref="AE647" xml:space="preserve"> IFERROR( IF( INDEX(聲母資料表, $M647, AE$5)=0, "", INDEX(聲母資料表, $M647, AE$5) ), "")</f>
        <v/>
      </c>
      <c r="AF647" s="380" t="str" cm="1">
        <f t="array" ref="AF647" xml:space="preserve"> IFERROR( INDEX(韻母資料表, $N647, AF$5), "" )</f>
        <v/>
      </c>
      <c r="AG647" s="380" t="str">
        <f t="shared" si="138"/>
        <v/>
      </c>
      <c r="AI647" s="380" t="str" cm="1">
        <f t="array" ref="AI647" xml:space="preserve"> IFERROR( IF( INDEX(聲母資料表, $M647, AI$5)=0, "", INDEX(聲母資料表, $M647, AI$5) ), "")</f>
        <v/>
      </c>
      <c r="AJ647" s="380" t="str" cm="1">
        <f t="array" ref="AJ647" xml:space="preserve"> IFERROR( INDEX(韻母資料表, $N647, AJ$5), "" )</f>
        <v/>
      </c>
      <c r="AK647" s="373" t="str" cm="1">
        <f t="array" ref="AK647" xml:space="preserve"> IFERROR( INDEX(閩拚聲調符號表, $T647, $E647), "" )</f>
        <v/>
      </c>
      <c r="AL647" s="380" t="str">
        <f t="shared" si="139"/>
        <v/>
      </c>
    </row>
    <row r="648" spans="1:38">
      <c r="A648" s="333">
        <f t="shared" ref="A648:A711" si="140">ROW() - ROW($7:$7)</f>
        <v>641</v>
      </c>
      <c r="B648" s="334"/>
      <c r="C648" s="335"/>
      <c r="D648" s="335"/>
      <c r="E648" s="336"/>
      <c r="F648" s="400" t="str" cm="1">
        <f t="array" aca="1" ref="F648" ca="1" xml:space="preserve"> IF($D648="", "", $B648 &amp; " (" &amp; INDIRECT(ADDRESS( ROW(), COLUMN() + F$5 )) &amp; ") " )</f>
        <v/>
      </c>
      <c r="G648" s="337" t="str">
        <f t="shared" si="131"/>
        <v/>
      </c>
      <c r="H648" s="394" t="str">
        <f t="shared" si="132"/>
        <v/>
      </c>
      <c r="I648" s="396" t="str">
        <f t="shared" si="133"/>
        <v/>
      </c>
      <c r="J648" s="381" t="str">
        <f t="shared" si="134"/>
        <v/>
      </c>
      <c r="K648" s="338" t="str">
        <f t="shared" si="135"/>
        <v/>
      </c>
      <c r="L648" s="349"/>
      <c r="M648" s="350" t="str">
        <f t="shared" ref="M648:M711" si="141" xml:space="preserve"> IFERROR( MATCH($C648, 聲母碼, 0), "" )</f>
        <v/>
      </c>
      <c r="N648" s="350" t="str">
        <f t="shared" ref="N648:N711" si="142" xml:space="preserve"> IFERROR( MATCH($D648, 韻母碼, 0), "" )</f>
        <v/>
      </c>
      <c r="O648" s="351" t="str" cm="1">
        <f t="array" ref="O648" xml:space="preserve"> IFERROR( INDEX(聲母資料表, $M648, O$5), "")</f>
        <v/>
      </c>
      <c r="P648" s="351" t="str" cm="1">
        <f t="array" ref="P648" xml:space="preserve"> IFERROR( INDEX(韻母資料表, $N648, P$5), "")</f>
        <v/>
      </c>
      <c r="Q648" s="352" t="str">
        <f t="shared" ref="Q648:Q711" si="143" xml:space="preserve"> IFERROR( MATCH(P648, 十五音韻母清單, 0), "")</f>
        <v/>
      </c>
      <c r="R648" s="395" t="str">
        <f t="shared" si="136"/>
        <v/>
      </c>
      <c r="S648" s="351" t="str" cm="1">
        <f t="array" ref="S648" xml:space="preserve"> IFERROR( INDEX(調符字母, Q648, 1), "")</f>
        <v/>
      </c>
      <c r="T648" s="352" t="str">
        <f t="shared" ref="T648:T711" si="144" xml:space="preserve"> IFERROR( MATCH(S648, 元音及韻化輔音, 0), "" )</f>
        <v/>
      </c>
      <c r="U648" s="373" t="str" cm="1">
        <f t="array" ref="U648" xml:space="preserve"> IFERROR( INDEX(聲調對照表, $T648, $E648), "" )</f>
        <v/>
      </c>
      <c r="W648" s="380" t="str" cm="1">
        <f t="array" ref="W648" xml:space="preserve"> IFERROR( IF( INDEX(聲母資料表, $M648, W$5)=0, "", INDEX(聲母資料表, $M648, W$5) ), "")</f>
        <v/>
      </c>
      <c r="X648" s="380" t="str" cm="1">
        <f t="array" ref="X648" xml:space="preserve"> IFERROR( INDEX(韻母資料表, $N648, X$5), "" )</f>
        <v/>
      </c>
      <c r="Y648" s="380" t="str" cm="1">
        <f t="array" ref="Y648" xml:space="preserve"> IFERROR( IF($E648="", "", INDEX(方音聲調符號表, 1, $E648) ), "" )</f>
        <v/>
      </c>
      <c r="AA648" s="380" t="str" cm="1">
        <f t="array" ref="AA648" xml:space="preserve"> IFERROR( IF( INDEX(聲母資料表, $M648, AA$5)=0, "", INDEX(聲母資料表, $M648, AA$5) ), "")</f>
        <v/>
      </c>
      <c r="AB648" s="380" t="str" cm="1">
        <f t="array" ref="AB648" xml:space="preserve"> IFERROR( INDEX(韻母資料表, $N648, AB$5), "" )</f>
        <v/>
      </c>
      <c r="AC648" s="380" t="str">
        <f t="shared" si="137"/>
        <v/>
      </c>
      <c r="AE648" s="380" t="str" cm="1">
        <f t="array" ref="AE648" xml:space="preserve"> IFERROR( IF( INDEX(聲母資料表, $M648, AE$5)=0, "", INDEX(聲母資料表, $M648, AE$5) ), "")</f>
        <v/>
      </c>
      <c r="AF648" s="380" t="str" cm="1">
        <f t="array" ref="AF648" xml:space="preserve"> IFERROR( INDEX(韻母資料表, $N648, AF$5), "" )</f>
        <v/>
      </c>
      <c r="AG648" s="380" t="str">
        <f t="shared" si="138"/>
        <v/>
      </c>
      <c r="AI648" s="380" t="str" cm="1">
        <f t="array" ref="AI648" xml:space="preserve"> IFERROR( IF( INDEX(聲母資料表, $M648, AI$5)=0, "", INDEX(聲母資料表, $M648, AI$5) ), "")</f>
        <v/>
      </c>
      <c r="AJ648" s="380" t="str" cm="1">
        <f t="array" ref="AJ648" xml:space="preserve"> IFERROR( INDEX(韻母資料表, $N648, AJ$5), "" )</f>
        <v/>
      </c>
      <c r="AK648" s="373" t="str" cm="1">
        <f t="array" ref="AK648" xml:space="preserve"> IFERROR( INDEX(閩拚聲調符號表, $T648, $E648), "" )</f>
        <v/>
      </c>
      <c r="AL648" s="380" t="str">
        <f t="shared" si="139"/>
        <v/>
      </c>
    </row>
    <row r="649" spans="1:38">
      <c r="A649" s="333">
        <f t="shared" si="140"/>
        <v>642</v>
      </c>
      <c r="B649" s="334"/>
      <c r="C649" s="335"/>
      <c r="D649" s="335"/>
      <c r="E649" s="336"/>
      <c r="F649" s="400" t="str" cm="1">
        <f t="array" aca="1" ref="F649" ca="1" xml:space="preserve"> IF($D649="", "", $B649 &amp; " (" &amp; INDIRECT(ADDRESS( ROW(), COLUMN() + F$5 )) &amp; ") " )</f>
        <v/>
      </c>
      <c r="G649" s="337" t="str">
        <f t="shared" ref="G649:G712" si="145" xml:space="preserve"> $P649 &amp; $R649 &amp; $O649</f>
        <v/>
      </c>
      <c r="H649" s="394" t="str">
        <f t="shared" ref="H649:H712" si="146" xml:space="preserve"> TRIM( $AE649 &amp; $AG649 )</f>
        <v/>
      </c>
      <c r="I649" s="396" t="str">
        <f t="shared" ref="I649:I712" si="147" xml:space="preserve"> TRIM( $AA649 &amp; $AC649 )</f>
        <v/>
      </c>
      <c r="J649" s="381" t="str">
        <f t="shared" ref="J649:J712" si="148" xml:space="preserve"> TRIM( $AI649 &amp; $AL649 )</f>
        <v/>
      </c>
      <c r="K649" s="338" t="str">
        <f t="shared" ref="K649:K712" si="149" xml:space="preserve"> _xlfn.CONCAT($W649:$Y649)</f>
        <v/>
      </c>
      <c r="L649" s="349"/>
      <c r="M649" s="350" t="str">
        <f t="shared" si="141"/>
        <v/>
      </c>
      <c r="N649" s="350" t="str">
        <f t="shared" si="142"/>
        <v/>
      </c>
      <c r="O649" s="351" t="str" cm="1">
        <f t="array" ref="O649" xml:space="preserve"> IFERROR( INDEX(聲母資料表, $M649, O$5), "")</f>
        <v/>
      </c>
      <c r="P649" s="351" t="str" cm="1">
        <f t="array" ref="P649" xml:space="preserve"> IFERROR( INDEX(韻母資料表, $N649, P$5), "")</f>
        <v/>
      </c>
      <c r="Q649" s="352" t="str">
        <f t="shared" si="143"/>
        <v/>
      </c>
      <c r="R649" s="395" t="str">
        <f t="shared" ref="R649:R712" si="150" xml:space="preserve"> IF( $E649="", "",  TEXT($E649,"[DBNum1][$-zh-TW]G/通用格式") )</f>
        <v/>
      </c>
      <c r="S649" s="351" t="str" cm="1">
        <f t="array" ref="S649" xml:space="preserve"> IFERROR( INDEX(調符字母, Q649, 1), "")</f>
        <v/>
      </c>
      <c r="T649" s="352" t="str">
        <f t="shared" si="144"/>
        <v/>
      </c>
      <c r="U649" s="373" t="str" cm="1">
        <f t="array" ref="U649" xml:space="preserve"> IFERROR( INDEX(聲調對照表, $T649, $E649), "" )</f>
        <v/>
      </c>
      <c r="W649" s="380" t="str" cm="1">
        <f t="array" ref="W649" xml:space="preserve"> IFERROR( IF( INDEX(聲母資料表, $M649, W$5)=0, "", INDEX(聲母資料表, $M649, W$5) ), "")</f>
        <v/>
      </c>
      <c r="X649" s="380" t="str" cm="1">
        <f t="array" ref="X649" xml:space="preserve"> IFERROR( INDEX(韻母資料表, $N649, X$5), "" )</f>
        <v/>
      </c>
      <c r="Y649" s="380" t="str" cm="1">
        <f t="array" ref="Y649" xml:space="preserve"> IFERROR( IF($E649="", "", INDEX(方音聲調符號表, 1, $E649) ), "" )</f>
        <v/>
      </c>
      <c r="AA649" s="380" t="str" cm="1">
        <f t="array" ref="AA649" xml:space="preserve"> IFERROR( IF( INDEX(聲母資料表, $M649, AA$5)=0, "", INDEX(聲母資料表, $M649, AA$5) ), "")</f>
        <v/>
      </c>
      <c r="AB649" s="380" t="str" cm="1">
        <f t="array" ref="AB649" xml:space="preserve"> IFERROR( INDEX(韻母資料表, $N649, AB$5), "" )</f>
        <v/>
      </c>
      <c r="AC649" s="380" t="str">
        <f t="shared" ref="AC649:AC712" si="151" xml:space="preserve"> IFERROR( SUBSTITUTE(AB649, $S649,  $U649), "" )</f>
        <v/>
      </c>
      <c r="AE649" s="380" t="str" cm="1">
        <f t="array" ref="AE649" xml:space="preserve"> IFERROR( IF( INDEX(聲母資料表, $M649, AE$5)=0, "", INDEX(聲母資料表, $M649, AE$5) ), "")</f>
        <v/>
      </c>
      <c r="AF649" s="380" t="str" cm="1">
        <f t="array" ref="AF649" xml:space="preserve"> IFERROR( INDEX(韻母資料表, $N649, AF$5), "" )</f>
        <v/>
      </c>
      <c r="AG649" s="380" t="str">
        <f t="shared" ref="AG649:AG712" si="152" xml:space="preserve"> IFERROR( SUBSTITUTE(AF649, $S649,  $U649), "" )</f>
        <v/>
      </c>
      <c r="AI649" s="380" t="str" cm="1">
        <f t="array" ref="AI649" xml:space="preserve"> IFERROR( IF( INDEX(聲母資料表, $M649, AI$5)=0, "", INDEX(聲母資料表, $M649, AI$5) ), "")</f>
        <v/>
      </c>
      <c r="AJ649" s="380" t="str" cm="1">
        <f t="array" ref="AJ649" xml:space="preserve"> IFERROR( INDEX(韻母資料表, $N649, AJ$5), "" )</f>
        <v/>
      </c>
      <c r="AK649" s="373" t="str" cm="1">
        <f t="array" ref="AK649" xml:space="preserve"> IFERROR( INDEX(閩拚聲調符號表, $T649, $E649), "" )</f>
        <v/>
      </c>
      <c r="AL649" s="380" t="str">
        <f t="shared" ref="AL649:AL712" si="153" xml:space="preserve"> IFERROR( SUBSTITUTE(AJ649, $S649,  $AK649), "" )</f>
        <v/>
      </c>
    </row>
    <row r="650" spans="1:38">
      <c r="A650" s="333">
        <f t="shared" si="140"/>
        <v>643</v>
      </c>
      <c r="B650" s="334"/>
      <c r="C650" s="335"/>
      <c r="D650" s="335"/>
      <c r="E650" s="336"/>
      <c r="F650" s="400" t="str" cm="1">
        <f t="array" aca="1" ref="F650" ca="1" xml:space="preserve"> IF($D650="", "", $B650 &amp; " (" &amp; INDIRECT(ADDRESS( ROW(), COLUMN() + F$5 )) &amp; ") " )</f>
        <v/>
      </c>
      <c r="G650" s="337" t="str">
        <f t="shared" si="145"/>
        <v/>
      </c>
      <c r="H650" s="394" t="str">
        <f t="shared" si="146"/>
        <v/>
      </c>
      <c r="I650" s="396" t="str">
        <f t="shared" si="147"/>
        <v/>
      </c>
      <c r="J650" s="381" t="str">
        <f t="shared" si="148"/>
        <v/>
      </c>
      <c r="K650" s="338" t="str">
        <f t="shared" si="149"/>
        <v/>
      </c>
      <c r="L650" s="349"/>
      <c r="M650" s="350" t="str">
        <f t="shared" si="141"/>
        <v/>
      </c>
      <c r="N650" s="350" t="str">
        <f t="shared" si="142"/>
        <v/>
      </c>
      <c r="O650" s="351" t="str" cm="1">
        <f t="array" ref="O650" xml:space="preserve"> IFERROR( INDEX(聲母資料表, $M650, O$5), "")</f>
        <v/>
      </c>
      <c r="P650" s="351" t="str" cm="1">
        <f t="array" ref="P650" xml:space="preserve"> IFERROR( INDEX(韻母資料表, $N650, P$5), "")</f>
        <v/>
      </c>
      <c r="Q650" s="352" t="str">
        <f t="shared" si="143"/>
        <v/>
      </c>
      <c r="R650" s="395" t="str">
        <f t="shared" si="150"/>
        <v/>
      </c>
      <c r="S650" s="351" t="str" cm="1">
        <f t="array" ref="S650" xml:space="preserve"> IFERROR( INDEX(調符字母, Q650, 1), "")</f>
        <v/>
      </c>
      <c r="T650" s="352" t="str">
        <f t="shared" si="144"/>
        <v/>
      </c>
      <c r="U650" s="373" t="str" cm="1">
        <f t="array" ref="U650" xml:space="preserve"> IFERROR( INDEX(聲調對照表, $T650, $E650), "" )</f>
        <v/>
      </c>
      <c r="W650" s="380" t="str" cm="1">
        <f t="array" ref="W650" xml:space="preserve"> IFERROR( IF( INDEX(聲母資料表, $M650, W$5)=0, "", INDEX(聲母資料表, $M650, W$5) ), "")</f>
        <v/>
      </c>
      <c r="X650" s="380" t="str" cm="1">
        <f t="array" ref="X650" xml:space="preserve"> IFERROR( INDEX(韻母資料表, $N650, X$5), "" )</f>
        <v/>
      </c>
      <c r="Y650" s="380" t="str" cm="1">
        <f t="array" ref="Y650" xml:space="preserve"> IFERROR( IF($E650="", "", INDEX(方音聲調符號表, 1, $E650) ), "" )</f>
        <v/>
      </c>
      <c r="AA650" s="380" t="str" cm="1">
        <f t="array" ref="AA650" xml:space="preserve"> IFERROR( IF( INDEX(聲母資料表, $M650, AA$5)=0, "", INDEX(聲母資料表, $M650, AA$5) ), "")</f>
        <v/>
      </c>
      <c r="AB650" s="380" t="str" cm="1">
        <f t="array" ref="AB650" xml:space="preserve"> IFERROR( INDEX(韻母資料表, $N650, AB$5), "" )</f>
        <v/>
      </c>
      <c r="AC650" s="380" t="str">
        <f t="shared" si="151"/>
        <v/>
      </c>
      <c r="AE650" s="380" t="str" cm="1">
        <f t="array" ref="AE650" xml:space="preserve"> IFERROR( IF( INDEX(聲母資料表, $M650, AE$5)=0, "", INDEX(聲母資料表, $M650, AE$5) ), "")</f>
        <v/>
      </c>
      <c r="AF650" s="380" t="str" cm="1">
        <f t="array" ref="AF650" xml:space="preserve"> IFERROR( INDEX(韻母資料表, $N650, AF$5), "" )</f>
        <v/>
      </c>
      <c r="AG650" s="380" t="str">
        <f t="shared" si="152"/>
        <v/>
      </c>
      <c r="AI650" s="380" t="str" cm="1">
        <f t="array" ref="AI650" xml:space="preserve"> IFERROR( IF( INDEX(聲母資料表, $M650, AI$5)=0, "", INDEX(聲母資料表, $M650, AI$5) ), "")</f>
        <v/>
      </c>
      <c r="AJ650" s="380" t="str" cm="1">
        <f t="array" ref="AJ650" xml:space="preserve"> IFERROR( INDEX(韻母資料表, $N650, AJ$5), "" )</f>
        <v/>
      </c>
      <c r="AK650" s="373" t="str" cm="1">
        <f t="array" ref="AK650" xml:space="preserve"> IFERROR( INDEX(閩拚聲調符號表, $T650, $E650), "" )</f>
        <v/>
      </c>
      <c r="AL650" s="380" t="str">
        <f t="shared" si="153"/>
        <v/>
      </c>
    </row>
    <row r="651" spans="1:38">
      <c r="A651" s="333">
        <f t="shared" si="140"/>
        <v>644</v>
      </c>
      <c r="B651" s="334"/>
      <c r="C651" s="335"/>
      <c r="D651" s="335"/>
      <c r="E651" s="336"/>
      <c r="F651" s="400" t="str" cm="1">
        <f t="array" aca="1" ref="F651" ca="1" xml:space="preserve"> IF($D651="", "", $B651 &amp; " (" &amp; INDIRECT(ADDRESS( ROW(), COLUMN() + F$5 )) &amp; ") " )</f>
        <v/>
      </c>
      <c r="G651" s="337" t="str">
        <f t="shared" si="145"/>
        <v/>
      </c>
      <c r="H651" s="394" t="str">
        <f t="shared" si="146"/>
        <v/>
      </c>
      <c r="I651" s="396" t="str">
        <f t="shared" si="147"/>
        <v/>
      </c>
      <c r="J651" s="381" t="str">
        <f t="shared" si="148"/>
        <v/>
      </c>
      <c r="K651" s="338" t="str">
        <f t="shared" si="149"/>
        <v/>
      </c>
      <c r="L651" s="349"/>
      <c r="M651" s="350" t="str">
        <f t="shared" si="141"/>
        <v/>
      </c>
      <c r="N651" s="350" t="str">
        <f t="shared" si="142"/>
        <v/>
      </c>
      <c r="O651" s="351" t="str" cm="1">
        <f t="array" ref="O651" xml:space="preserve"> IFERROR( INDEX(聲母資料表, $M651, O$5), "")</f>
        <v/>
      </c>
      <c r="P651" s="351" t="str" cm="1">
        <f t="array" ref="P651" xml:space="preserve"> IFERROR( INDEX(韻母資料表, $N651, P$5), "")</f>
        <v/>
      </c>
      <c r="Q651" s="352" t="str">
        <f t="shared" si="143"/>
        <v/>
      </c>
      <c r="R651" s="395" t="str">
        <f t="shared" si="150"/>
        <v/>
      </c>
      <c r="S651" s="351" t="str" cm="1">
        <f t="array" ref="S651" xml:space="preserve"> IFERROR( INDEX(調符字母, Q651, 1), "")</f>
        <v/>
      </c>
      <c r="T651" s="352" t="str">
        <f t="shared" si="144"/>
        <v/>
      </c>
      <c r="U651" s="373" t="str" cm="1">
        <f t="array" ref="U651" xml:space="preserve"> IFERROR( INDEX(聲調對照表, $T651, $E651), "" )</f>
        <v/>
      </c>
      <c r="W651" s="380" t="str" cm="1">
        <f t="array" ref="W651" xml:space="preserve"> IFERROR( IF( INDEX(聲母資料表, $M651, W$5)=0, "", INDEX(聲母資料表, $M651, W$5) ), "")</f>
        <v/>
      </c>
      <c r="X651" s="380" t="str" cm="1">
        <f t="array" ref="X651" xml:space="preserve"> IFERROR( INDEX(韻母資料表, $N651, X$5), "" )</f>
        <v/>
      </c>
      <c r="Y651" s="380" t="str" cm="1">
        <f t="array" ref="Y651" xml:space="preserve"> IFERROR( IF($E651="", "", INDEX(方音聲調符號表, 1, $E651) ), "" )</f>
        <v/>
      </c>
      <c r="AA651" s="380" t="str" cm="1">
        <f t="array" ref="AA651" xml:space="preserve"> IFERROR( IF( INDEX(聲母資料表, $M651, AA$5)=0, "", INDEX(聲母資料表, $M651, AA$5) ), "")</f>
        <v/>
      </c>
      <c r="AB651" s="380" t="str" cm="1">
        <f t="array" ref="AB651" xml:space="preserve"> IFERROR( INDEX(韻母資料表, $N651, AB$5), "" )</f>
        <v/>
      </c>
      <c r="AC651" s="380" t="str">
        <f t="shared" si="151"/>
        <v/>
      </c>
      <c r="AE651" s="380" t="str" cm="1">
        <f t="array" ref="AE651" xml:space="preserve"> IFERROR( IF( INDEX(聲母資料表, $M651, AE$5)=0, "", INDEX(聲母資料表, $M651, AE$5) ), "")</f>
        <v/>
      </c>
      <c r="AF651" s="380" t="str" cm="1">
        <f t="array" ref="AF651" xml:space="preserve"> IFERROR( INDEX(韻母資料表, $N651, AF$5), "" )</f>
        <v/>
      </c>
      <c r="AG651" s="380" t="str">
        <f t="shared" si="152"/>
        <v/>
      </c>
      <c r="AI651" s="380" t="str" cm="1">
        <f t="array" ref="AI651" xml:space="preserve"> IFERROR( IF( INDEX(聲母資料表, $M651, AI$5)=0, "", INDEX(聲母資料表, $M651, AI$5) ), "")</f>
        <v/>
      </c>
      <c r="AJ651" s="380" t="str" cm="1">
        <f t="array" ref="AJ651" xml:space="preserve"> IFERROR( INDEX(韻母資料表, $N651, AJ$5), "" )</f>
        <v/>
      </c>
      <c r="AK651" s="373" t="str" cm="1">
        <f t="array" ref="AK651" xml:space="preserve"> IFERROR( INDEX(閩拚聲調符號表, $T651, $E651), "" )</f>
        <v/>
      </c>
      <c r="AL651" s="380" t="str">
        <f t="shared" si="153"/>
        <v/>
      </c>
    </row>
    <row r="652" spans="1:38">
      <c r="A652" s="333">
        <f t="shared" si="140"/>
        <v>645</v>
      </c>
      <c r="B652" s="334"/>
      <c r="C652" s="335"/>
      <c r="D652" s="335"/>
      <c r="E652" s="336"/>
      <c r="F652" s="400" t="str" cm="1">
        <f t="array" aca="1" ref="F652" ca="1" xml:space="preserve"> IF($D652="", "", $B652 &amp; " (" &amp; INDIRECT(ADDRESS( ROW(), COLUMN() + F$5 )) &amp; ") " )</f>
        <v/>
      </c>
      <c r="G652" s="337" t="str">
        <f t="shared" si="145"/>
        <v/>
      </c>
      <c r="H652" s="394" t="str">
        <f t="shared" si="146"/>
        <v/>
      </c>
      <c r="I652" s="396" t="str">
        <f t="shared" si="147"/>
        <v/>
      </c>
      <c r="J652" s="381" t="str">
        <f t="shared" si="148"/>
        <v/>
      </c>
      <c r="K652" s="338" t="str">
        <f t="shared" si="149"/>
        <v/>
      </c>
      <c r="L652" s="349"/>
      <c r="M652" s="350" t="str">
        <f t="shared" si="141"/>
        <v/>
      </c>
      <c r="N652" s="350" t="str">
        <f t="shared" si="142"/>
        <v/>
      </c>
      <c r="O652" s="351" t="str" cm="1">
        <f t="array" ref="O652" xml:space="preserve"> IFERROR( INDEX(聲母資料表, $M652, O$5), "")</f>
        <v/>
      </c>
      <c r="P652" s="351" t="str" cm="1">
        <f t="array" ref="P652" xml:space="preserve"> IFERROR( INDEX(韻母資料表, $N652, P$5), "")</f>
        <v/>
      </c>
      <c r="Q652" s="352" t="str">
        <f t="shared" si="143"/>
        <v/>
      </c>
      <c r="R652" s="395" t="str">
        <f t="shared" si="150"/>
        <v/>
      </c>
      <c r="S652" s="351" t="str" cm="1">
        <f t="array" ref="S652" xml:space="preserve"> IFERROR( INDEX(調符字母, Q652, 1), "")</f>
        <v/>
      </c>
      <c r="T652" s="352" t="str">
        <f t="shared" si="144"/>
        <v/>
      </c>
      <c r="U652" s="373" t="str" cm="1">
        <f t="array" ref="U652" xml:space="preserve"> IFERROR( INDEX(聲調對照表, $T652, $E652), "" )</f>
        <v/>
      </c>
      <c r="W652" s="380" t="str" cm="1">
        <f t="array" ref="W652" xml:space="preserve"> IFERROR( IF( INDEX(聲母資料表, $M652, W$5)=0, "", INDEX(聲母資料表, $M652, W$5) ), "")</f>
        <v/>
      </c>
      <c r="X652" s="380" t="str" cm="1">
        <f t="array" ref="X652" xml:space="preserve"> IFERROR( INDEX(韻母資料表, $N652, X$5), "" )</f>
        <v/>
      </c>
      <c r="Y652" s="380" t="str" cm="1">
        <f t="array" ref="Y652" xml:space="preserve"> IFERROR( IF($E652="", "", INDEX(方音聲調符號表, 1, $E652) ), "" )</f>
        <v/>
      </c>
      <c r="AA652" s="380" t="str" cm="1">
        <f t="array" ref="AA652" xml:space="preserve"> IFERROR( IF( INDEX(聲母資料表, $M652, AA$5)=0, "", INDEX(聲母資料表, $M652, AA$5) ), "")</f>
        <v/>
      </c>
      <c r="AB652" s="380" t="str" cm="1">
        <f t="array" ref="AB652" xml:space="preserve"> IFERROR( INDEX(韻母資料表, $N652, AB$5), "" )</f>
        <v/>
      </c>
      <c r="AC652" s="380" t="str">
        <f t="shared" si="151"/>
        <v/>
      </c>
      <c r="AE652" s="380" t="str" cm="1">
        <f t="array" ref="AE652" xml:space="preserve"> IFERROR( IF( INDEX(聲母資料表, $M652, AE$5)=0, "", INDEX(聲母資料表, $M652, AE$5) ), "")</f>
        <v/>
      </c>
      <c r="AF652" s="380" t="str" cm="1">
        <f t="array" ref="AF652" xml:space="preserve"> IFERROR( INDEX(韻母資料表, $N652, AF$5), "" )</f>
        <v/>
      </c>
      <c r="AG652" s="380" t="str">
        <f t="shared" si="152"/>
        <v/>
      </c>
      <c r="AI652" s="380" t="str" cm="1">
        <f t="array" ref="AI652" xml:space="preserve"> IFERROR( IF( INDEX(聲母資料表, $M652, AI$5)=0, "", INDEX(聲母資料表, $M652, AI$5) ), "")</f>
        <v/>
      </c>
      <c r="AJ652" s="380" t="str" cm="1">
        <f t="array" ref="AJ652" xml:space="preserve"> IFERROR( INDEX(韻母資料表, $N652, AJ$5), "" )</f>
        <v/>
      </c>
      <c r="AK652" s="373" t="str" cm="1">
        <f t="array" ref="AK652" xml:space="preserve"> IFERROR( INDEX(閩拚聲調符號表, $T652, $E652), "" )</f>
        <v/>
      </c>
      <c r="AL652" s="380" t="str">
        <f t="shared" si="153"/>
        <v/>
      </c>
    </row>
    <row r="653" spans="1:38">
      <c r="A653" s="333">
        <f t="shared" si="140"/>
        <v>646</v>
      </c>
      <c r="B653" s="334"/>
      <c r="C653" s="335"/>
      <c r="D653" s="335"/>
      <c r="E653" s="336"/>
      <c r="F653" s="400" t="str" cm="1">
        <f t="array" aca="1" ref="F653" ca="1" xml:space="preserve"> IF($D653="", "", $B653 &amp; " (" &amp; INDIRECT(ADDRESS( ROW(), COLUMN() + F$5 )) &amp; ") " )</f>
        <v/>
      </c>
      <c r="G653" s="337" t="str">
        <f t="shared" si="145"/>
        <v/>
      </c>
      <c r="H653" s="394" t="str">
        <f t="shared" si="146"/>
        <v/>
      </c>
      <c r="I653" s="396" t="str">
        <f t="shared" si="147"/>
        <v/>
      </c>
      <c r="J653" s="381" t="str">
        <f t="shared" si="148"/>
        <v/>
      </c>
      <c r="K653" s="338" t="str">
        <f t="shared" si="149"/>
        <v/>
      </c>
      <c r="L653" s="349"/>
      <c r="M653" s="350" t="str">
        <f t="shared" si="141"/>
        <v/>
      </c>
      <c r="N653" s="350" t="str">
        <f t="shared" si="142"/>
        <v/>
      </c>
      <c r="O653" s="351" t="str" cm="1">
        <f t="array" ref="O653" xml:space="preserve"> IFERROR( INDEX(聲母資料表, $M653, O$5), "")</f>
        <v/>
      </c>
      <c r="P653" s="351" t="str" cm="1">
        <f t="array" ref="P653" xml:space="preserve"> IFERROR( INDEX(韻母資料表, $N653, P$5), "")</f>
        <v/>
      </c>
      <c r="Q653" s="352" t="str">
        <f t="shared" si="143"/>
        <v/>
      </c>
      <c r="R653" s="395" t="str">
        <f t="shared" si="150"/>
        <v/>
      </c>
      <c r="S653" s="351" t="str" cm="1">
        <f t="array" ref="S653" xml:space="preserve"> IFERROR( INDEX(調符字母, Q653, 1), "")</f>
        <v/>
      </c>
      <c r="T653" s="352" t="str">
        <f t="shared" si="144"/>
        <v/>
      </c>
      <c r="U653" s="373" t="str" cm="1">
        <f t="array" ref="U653" xml:space="preserve"> IFERROR( INDEX(聲調對照表, $T653, $E653), "" )</f>
        <v/>
      </c>
      <c r="W653" s="380" t="str" cm="1">
        <f t="array" ref="W653" xml:space="preserve"> IFERROR( IF( INDEX(聲母資料表, $M653, W$5)=0, "", INDEX(聲母資料表, $M653, W$5) ), "")</f>
        <v/>
      </c>
      <c r="X653" s="380" t="str" cm="1">
        <f t="array" ref="X653" xml:space="preserve"> IFERROR( INDEX(韻母資料表, $N653, X$5), "" )</f>
        <v/>
      </c>
      <c r="Y653" s="380" t="str" cm="1">
        <f t="array" ref="Y653" xml:space="preserve"> IFERROR( IF($E653="", "", INDEX(方音聲調符號表, 1, $E653) ), "" )</f>
        <v/>
      </c>
      <c r="AA653" s="380" t="str" cm="1">
        <f t="array" ref="AA653" xml:space="preserve"> IFERROR( IF( INDEX(聲母資料表, $M653, AA$5)=0, "", INDEX(聲母資料表, $M653, AA$5) ), "")</f>
        <v/>
      </c>
      <c r="AB653" s="380" t="str" cm="1">
        <f t="array" ref="AB653" xml:space="preserve"> IFERROR( INDEX(韻母資料表, $N653, AB$5), "" )</f>
        <v/>
      </c>
      <c r="AC653" s="380" t="str">
        <f t="shared" si="151"/>
        <v/>
      </c>
      <c r="AE653" s="380" t="str" cm="1">
        <f t="array" ref="AE653" xml:space="preserve"> IFERROR( IF( INDEX(聲母資料表, $M653, AE$5)=0, "", INDEX(聲母資料表, $M653, AE$5) ), "")</f>
        <v/>
      </c>
      <c r="AF653" s="380" t="str" cm="1">
        <f t="array" ref="AF653" xml:space="preserve"> IFERROR( INDEX(韻母資料表, $N653, AF$5), "" )</f>
        <v/>
      </c>
      <c r="AG653" s="380" t="str">
        <f t="shared" si="152"/>
        <v/>
      </c>
      <c r="AI653" s="380" t="str" cm="1">
        <f t="array" ref="AI653" xml:space="preserve"> IFERROR( IF( INDEX(聲母資料表, $M653, AI$5)=0, "", INDEX(聲母資料表, $M653, AI$5) ), "")</f>
        <v/>
      </c>
      <c r="AJ653" s="380" t="str" cm="1">
        <f t="array" ref="AJ653" xml:space="preserve"> IFERROR( INDEX(韻母資料表, $N653, AJ$5), "" )</f>
        <v/>
      </c>
      <c r="AK653" s="373" t="str" cm="1">
        <f t="array" ref="AK653" xml:space="preserve"> IFERROR( INDEX(閩拚聲調符號表, $T653, $E653), "" )</f>
        <v/>
      </c>
      <c r="AL653" s="380" t="str">
        <f t="shared" si="153"/>
        <v/>
      </c>
    </row>
    <row r="654" spans="1:38">
      <c r="A654" s="333">
        <f t="shared" si="140"/>
        <v>647</v>
      </c>
      <c r="B654" s="334"/>
      <c r="C654" s="335"/>
      <c r="D654" s="335"/>
      <c r="E654" s="336"/>
      <c r="F654" s="400" t="str" cm="1">
        <f t="array" aca="1" ref="F654" ca="1" xml:space="preserve"> IF($D654="", "", $B654 &amp; " (" &amp; INDIRECT(ADDRESS( ROW(), COLUMN() + F$5 )) &amp; ") " )</f>
        <v/>
      </c>
      <c r="G654" s="337" t="str">
        <f t="shared" si="145"/>
        <v/>
      </c>
      <c r="H654" s="394" t="str">
        <f t="shared" si="146"/>
        <v/>
      </c>
      <c r="I654" s="396" t="str">
        <f t="shared" si="147"/>
        <v/>
      </c>
      <c r="J654" s="381" t="str">
        <f t="shared" si="148"/>
        <v/>
      </c>
      <c r="K654" s="338" t="str">
        <f t="shared" si="149"/>
        <v/>
      </c>
      <c r="L654" s="349"/>
      <c r="M654" s="350" t="str">
        <f t="shared" si="141"/>
        <v/>
      </c>
      <c r="N654" s="350" t="str">
        <f t="shared" si="142"/>
        <v/>
      </c>
      <c r="O654" s="351" t="str" cm="1">
        <f t="array" ref="O654" xml:space="preserve"> IFERROR( INDEX(聲母資料表, $M654, O$5), "")</f>
        <v/>
      </c>
      <c r="P654" s="351" t="str" cm="1">
        <f t="array" ref="P654" xml:space="preserve"> IFERROR( INDEX(韻母資料表, $N654, P$5), "")</f>
        <v/>
      </c>
      <c r="Q654" s="352" t="str">
        <f t="shared" si="143"/>
        <v/>
      </c>
      <c r="R654" s="395" t="str">
        <f t="shared" si="150"/>
        <v/>
      </c>
      <c r="S654" s="351" t="str" cm="1">
        <f t="array" ref="S654" xml:space="preserve"> IFERROR( INDEX(調符字母, Q654, 1), "")</f>
        <v/>
      </c>
      <c r="T654" s="352" t="str">
        <f t="shared" si="144"/>
        <v/>
      </c>
      <c r="U654" s="373" t="str" cm="1">
        <f t="array" ref="U654" xml:space="preserve"> IFERROR( INDEX(聲調對照表, $T654, $E654), "" )</f>
        <v/>
      </c>
      <c r="W654" s="380" t="str" cm="1">
        <f t="array" ref="W654" xml:space="preserve"> IFERROR( IF( INDEX(聲母資料表, $M654, W$5)=0, "", INDEX(聲母資料表, $M654, W$5) ), "")</f>
        <v/>
      </c>
      <c r="X654" s="380" t="str" cm="1">
        <f t="array" ref="X654" xml:space="preserve"> IFERROR( INDEX(韻母資料表, $N654, X$5), "" )</f>
        <v/>
      </c>
      <c r="Y654" s="380" t="str" cm="1">
        <f t="array" ref="Y654" xml:space="preserve"> IFERROR( IF($E654="", "", INDEX(方音聲調符號表, 1, $E654) ), "" )</f>
        <v/>
      </c>
      <c r="AA654" s="380" t="str" cm="1">
        <f t="array" ref="AA654" xml:space="preserve"> IFERROR( IF( INDEX(聲母資料表, $M654, AA$5)=0, "", INDEX(聲母資料表, $M654, AA$5) ), "")</f>
        <v/>
      </c>
      <c r="AB654" s="380" t="str" cm="1">
        <f t="array" ref="AB654" xml:space="preserve"> IFERROR( INDEX(韻母資料表, $N654, AB$5), "" )</f>
        <v/>
      </c>
      <c r="AC654" s="380" t="str">
        <f t="shared" si="151"/>
        <v/>
      </c>
      <c r="AE654" s="380" t="str" cm="1">
        <f t="array" ref="AE654" xml:space="preserve"> IFERROR( IF( INDEX(聲母資料表, $M654, AE$5)=0, "", INDEX(聲母資料表, $M654, AE$5) ), "")</f>
        <v/>
      </c>
      <c r="AF654" s="380" t="str" cm="1">
        <f t="array" ref="AF654" xml:space="preserve"> IFERROR( INDEX(韻母資料表, $N654, AF$5), "" )</f>
        <v/>
      </c>
      <c r="AG654" s="380" t="str">
        <f t="shared" si="152"/>
        <v/>
      </c>
      <c r="AI654" s="380" t="str" cm="1">
        <f t="array" ref="AI654" xml:space="preserve"> IFERROR( IF( INDEX(聲母資料表, $M654, AI$5)=0, "", INDEX(聲母資料表, $M654, AI$5) ), "")</f>
        <v/>
      </c>
      <c r="AJ654" s="380" t="str" cm="1">
        <f t="array" ref="AJ654" xml:space="preserve"> IFERROR( INDEX(韻母資料表, $N654, AJ$5), "" )</f>
        <v/>
      </c>
      <c r="AK654" s="373" t="str" cm="1">
        <f t="array" ref="AK654" xml:space="preserve"> IFERROR( INDEX(閩拚聲調符號表, $T654, $E654), "" )</f>
        <v/>
      </c>
      <c r="AL654" s="380" t="str">
        <f t="shared" si="153"/>
        <v/>
      </c>
    </row>
    <row r="655" spans="1:38">
      <c r="A655" s="333">
        <f t="shared" si="140"/>
        <v>648</v>
      </c>
      <c r="B655" s="334"/>
      <c r="C655" s="335"/>
      <c r="D655" s="335"/>
      <c r="E655" s="336"/>
      <c r="F655" s="400" t="str" cm="1">
        <f t="array" aca="1" ref="F655" ca="1" xml:space="preserve"> IF($D655="", "", $B655 &amp; " (" &amp; INDIRECT(ADDRESS( ROW(), COLUMN() + F$5 )) &amp; ") " )</f>
        <v/>
      </c>
      <c r="G655" s="337" t="str">
        <f t="shared" si="145"/>
        <v/>
      </c>
      <c r="H655" s="394" t="str">
        <f t="shared" si="146"/>
        <v/>
      </c>
      <c r="I655" s="396" t="str">
        <f t="shared" si="147"/>
        <v/>
      </c>
      <c r="J655" s="381" t="str">
        <f t="shared" si="148"/>
        <v/>
      </c>
      <c r="K655" s="338" t="str">
        <f t="shared" si="149"/>
        <v/>
      </c>
      <c r="L655" s="349"/>
      <c r="M655" s="350" t="str">
        <f t="shared" si="141"/>
        <v/>
      </c>
      <c r="N655" s="350" t="str">
        <f t="shared" si="142"/>
        <v/>
      </c>
      <c r="O655" s="351" t="str" cm="1">
        <f t="array" ref="O655" xml:space="preserve"> IFERROR( INDEX(聲母資料表, $M655, O$5), "")</f>
        <v/>
      </c>
      <c r="P655" s="351" t="str" cm="1">
        <f t="array" ref="P655" xml:space="preserve"> IFERROR( INDEX(韻母資料表, $N655, P$5), "")</f>
        <v/>
      </c>
      <c r="Q655" s="352" t="str">
        <f t="shared" si="143"/>
        <v/>
      </c>
      <c r="R655" s="395" t="str">
        <f t="shared" si="150"/>
        <v/>
      </c>
      <c r="S655" s="351" t="str" cm="1">
        <f t="array" ref="S655" xml:space="preserve"> IFERROR( INDEX(調符字母, Q655, 1), "")</f>
        <v/>
      </c>
      <c r="T655" s="352" t="str">
        <f t="shared" si="144"/>
        <v/>
      </c>
      <c r="U655" s="373" t="str" cm="1">
        <f t="array" ref="U655" xml:space="preserve"> IFERROR( INDEX(聲調對照表, $T655, $E655), "" )</f>
        <v/>
      </c>
      <c r="W655" s="380" t="str" cm="1">
        <f t="array" ref="W655" xml:space="preserve"> IFERROR( IF( INDEX(聲母資料表, $M655, W$5)=0, "", INDEX(聲母資料表, $M655, W$5) ), "")</f>
        <v/>
      </c>
      <c r="X655" s="380" t="str" cm="1">
        <f t="array" ref="X655" xml:space="preserve"> IFERROR( INDEX(韻母資料表, $N655, X$5), "" )</f>
        <v/>
      </c>
      <c r="Y655" s="380" t="str" cm="1">
        <f t="array" ref="Y655" xml:space="preserve"> IFERROR( IF($E655="", "", INDEX(方音聲調符號表, 1, $E655) ), "" )</f>
        <v/>
      </c>
      <c r="AA655" s="380" t="str" cm="1">
        <f t="array" ref="AA655" xml:space="preserve"> IFERROR( IF( INDEX(聲母資料表, $M655, AA$5)=0, "", INDEX(聲母資料表, $M655, AA$5) ), "")</f>
        <v/>
      </c>
      <c r="AB655" s="380" t="str" cm="1">
        <f t="array" ref="AB655" xml:space="preserve"> IFERROR( INDEX(韻母資料表, $N655, AB$5), "" )</f>
        <v/>
      </c>
      <c r="AC655" s="380" t="str">
        <f t="shared" si="151"/>
        <v/>
      </c>
      <c r="AE655" s="380" t="str" cm="1">
        <f t="array" ref="AE655" xml:space="preserve"> IFERROR( IF( INDEX(聲母資料表, $M655, AE$5)=0, "", INDEX(聲母資料表, $M655, AE$5) ), "")</f>
        <v/>
      </c>
      <c r="AF655" s="380" t="str" cm="1">
        <f t="array" ref="AF655" xml:space="preserve"> IFERROR( INDEX(韻母資料表, $N655, AF$5), "" )</f>
        <v/>
      </c>
      <c r="AG655" s="380" t="str">
        <f t="shared" si="152"/>
        <v/>
      </c>
      <c r="AI655" s="380" t="str" cm="1">
        <f t="array" ref="AI655" xml:space="preserve"> IFERROR( IF( INDEX(聲母資料表, $M655, AI$5)=0, "", INDEX(聲母資料表, $M655, AI$5) ), "")</f>
        <v/>
      </c>
      <c r="AJ655" s="380" t="str" cm="1">
        <f t="array" ref="AJ655" xml:space="preserve"> IFERROR( INDEX(韻母資料表, $N655, AJ$5), "" )</f>
        <v/>
      </c>
      <c r="AK655" s="373" t="str" cm="1">
        <f t="array" ref="AK655" xml:space="preserve"> IFERROR( INDEX(閩拚聲調符號表, $T655, $E655), "" )</f>
        <v/>
      </c>
      <c r="AL655" s="380" t="str">
        <f t="shared" si="153"/>
        <v/>
      </c>
    </row>
    <row r="656" spans="1:38">
      <c r="A656" s="333">
        <f t="shared" si="140"/>
        <v>649</v>
      </c>
      <c r="B656" s="334"/>
      <c r="C656" s="335"/>
      <c r="D656" s="335"/>
      <c r="E656" s="336"/>
      <c r="F656" s="400" t="str" cm="1">
        <f t="array" aca="1" ref="F656" ca="1" xml:space="preserve"> IF($D656="", "", $B656 &amp; " (" &amp; INDIRECT(ADDRESS( ROW(), COLUMN() + F$5 )) &amp; ") " )</f>
        <v/>
      </c>
      <c r="G656" s="337" t="str">
        <f t="shared" si="145"/>
        <v/>
      </c>
      <c r="H656" s="394" t="str">
        <f t="shared" si="146"/>
        <v/>
      </c>
      <c r="I656" s="396" t="str">
        <f t="shared" si="147"/>
        <v/>
      </c>
      <c r="J656" s="381" t="str">
        <f t="shared" si="148"/>
        <v/>
      </c>
      <c r="K656" s="338" t="str">
        <f t="shared" si="149"/>
        <v/>
      </c>
      <c r="L656" s="349"/>
      <c r="M656" s="350" t="str">
        <f t="shared" si="141"/>
        <v/>
      </c>
      <c r="N656" s="350" t="str">
        <f t="shared" si="142"/>
        <v/>
      </c>
      <c r="O656" s="351" t="str" cm="1">
        <f t="array" ref="O656" xml:space="preserve"> IFERROR( INDEX(聲母資料表, $M656, O$5), "")</f>
        <v/>
      </c>
      <c r="P656" s="351" t="str" cm="1">
        <f t="array" ref="P656" xml:space="preserve"> IFERROR( INDEX(韻母資料表, $N656, P$5), "")</f>
        <v/>
      </c>
      <c r="Q656" s="352" t="str">
        <f t="shared" si="143"/>
        <v/>
      </c>
      <c r="R656" s="395" t="str">
        <f t="shared" si="150"/>
        <v/>
      </c>
      <c r="S656" s="351" t="str" cm="1">
        <f t="array" ref="S656" xml:space="preserve"> IFERROR( INDEX(調符字母, Q656, 1), "")</f>
        <v/>
      </c>
      <c r="T656" s="352" t="str">
        <f t="shared" si="144"/>
        <v/>
      </c>
      <c r="U656" s="373" t="str" cm="1">
        <f t="array" ref="U656" xml:space="preserve"> IFERROR( INDEX(聲調對照表, $T656, $E656), "" )</f>
        <v/>
      </c>
      <c r="W656" s="380" t="str" cm="1">
        <f t="array" ref="W656" xml:space="preserve"> IFERROR( IF( INDEX(聲母資料表, $M656, W$5)=0, "", INDEX(聲母資料表, $M656, W$5) ), "")</f>
        <v/>
      </c>
      <c r="X656" s="380" t="str" cm="1">
        <f t="array" ref="X656" xml:space="preserve"> IFERROR( INDEX(韻母資料表, $N656, X$5), "" )</f>
        <v/>
      </c>
      <c r="Y656" s="380" t="str" cm="1">
        <f t="array" ref="Y656" xml:space="preserve"> IFERROR( IF($E656="", "", INDEX(方音聲調符號表, 1, $E656) ), "" )</f>
        <v/>
      </c>
      <c r="AA656" s="380" t="str" cm="1">
        <f t="array" ref="AA656" xml:space="preserve"> IFERROR( IF( INDEX(聲母資料表, $M656, AA$5)=0, "", INDEX(聲母資料表, $M656, AA$5) ), "")</f>
        <v/>
      </c>
      <c r="AB656" s="380" t="str" cm="1">
        <f t="array" ref="AB656" xml:space="preserve"> IFERROR( INDEX(韻母資料表, $N656, AB$5), "" )</f>
        <v/>
      </c>
      <c r="AC656" s="380" t="str">
        <f t="shared" si="151"/>
        <v/>
      </c>
      <c r="AE656" s="380" t="str" cm="1">
        <f t="array" ref="AE656" xml:space="preserve"> IFERROR( IF( INDEX(聲母資料表, $M656, AE$5)=0, "", INDEX(聲母資料表, $M656, AE$5) ), "")</f>
        <v/>
      </c>
      <c r="AF656" s="380" t="str" cm="1">
        <f t="array" ref="AF656" xml:space="preserve"> IFERROR( INDEX(韻母資料表, $N656, AF$5), "" )</f>
        <v/>
      </c>
      <c r="AG656" s="380" t="str">
        <f t="shared" si="152"/>
        <v/>
      </c>
      <c r="AI656" s="380" t="str" cm="1">
        <f t="array" ref="AI656" xml:space="preserve"> IFERROR( IF( INDEX(聲母資料表, $M656, AI$5)=0, "", INDEX(聲母資料表, $M656, AI$5) ), "")</f>
        <v/>
      </c>
      <c r="AJ656" s="380" t="str" cm="1">
        <f t="array" ref="AJ656" xml:space="preserve"> IFERROR( INDEX(韻母資料表, $N656, AJ$5), "" )</f>
        <v/>
      </c>
      <c r="AK656" s="373" t="str" cm="1">
        <f t="array" ref="AK656" xml:space="preserve"> IFERROR( INDEX(閩拚聲調符號表, $T656, $E656), "" )</f>
        <v/>
      </c>
      <c r="AL656" s="380" t="str">
        <f t="shared" si="153"/>
        <v/>
      </c>
    </row>
    <row r="657" spans="1:38">
      <c r="A657" s="333">
        <f t="shared" si="140"/>
        <v>650</v>
      </c>
      <c r="B657" s="334"/>
      <c r="C657" s="335"/>
      <c r="D657" s="335"/>
      <c r="E657" s="336"/>
      <c r="F657" s="400" t="str" cm="1">
        <f t="array" aca="1" ref="F657" ca="1" xml:space="preserve"> IF($D657="", "", $B657 &amp; " (" &amp; INDIRECT(ADDRESS( ROW(), COLUMN() + F$5 )) &amp; ") " )</f>
        <v/>
      </c>
      <c r="G657" s="337" t="str">
        <f t="shared" si="145"/>
        <v/>
      </c>
      <c r="H657" s="394" t="str">
        <f t="shared" si="146"/>
        <v/>
      </c>
      <c r="I657" s="396" t="str">
        <f t="shared" si="147"/>
        <v/>
      </c>
      <c r="J657" s="381" t="str">
        <f t="shared" si="148"/>
        <v/>
      </c>
      <c r="K657" s="338" t="str">
        <f t="shared" si="149"/>
        <v/>
      </c>
      <c r="L657" s="349"/>
      <c r="M657" s="350" t="str">
        <f t="shared" si="141"/>
        <v/>
      </c>
      <c r="N657" s="350" t="str">
        <f t="shared" si="142"/>
        <v/>
      </c>
      <c r="O657" s="351" t="str" cm="1">
        <f t="array" ref="O657" xml:space="preserve"> IFERROR( INDEX(聲母資料表, $M657, O$5), "")</f>
        <v/>
      </c>
      <c r="P657" s="351" t="str" cm="1">
        <f t="array" ref="P657" xml:space="preserve"> IFERROR( INDEX(韻母資料表, $N657, P$5), "")</f>
        <v/>
      </c>
      <c r="Q657" s="352" t="str">
        <f t="shared" si="143"/>
        <v/>
      </c>
      <c r="R657" s="395" t="str">
        <f t="shared" si="150"/>
        <v/>
      </c>
      <c r="S657" s="351" t="str" cm="1">
        <f t="array" ref="S657" xml:space="preserve"> IFERROR( INDEX(調符字母, Q657, 1), "")</f>
        <v/>
      </c>
      <c r="T657" s="352" t="str">
        <f t="shared" si="144"/>
        <v/>
      </c>
      <c r="U657" s="373" t="str" cm="1">
        <f t="array" ref="U657" xml:space="preserve"> IFERROR( INDEX(聲調對照表, $T657, $E657), "" )</f>
        <v/>
      </c>
      <c r="W657" s="380" t="str" cm="1">
        <f t="array" ref="W657" xml:space="preserve"> IFERROR( IF( INDEX(聲母資料表, $M657, W$5)=0, "", INDEX(聲母資料表, $M657, W$5) ), "")</f>
        <v/>
      </c>
      <c r="X657" s="380" t="str" cm="1">
        <f t="array" ref="X657" xml:space="preserve"> IFERROR( INDEX(韻母資料表, $N657, X$5), "" )</f>
        <v/>
      </c>
      <c r="Y657" s="380" t="str" cm="1">
        <f t="array" ref="Y657" xml:space="preserve"> IFERROR( IF($E657="", "", INDEX(方音聲調符號表, 1, $E657) ), "" )</f>
        <v/>
      </c>
      <c r="AA657" s="380" t="str" cm="1">
        <f t="array" ref="AA657" xml:space="preserve"> IFERROR( IF( INDEX(聲母資料表, $M657, AA$5)=0, "", INDEX(聲母資料表, $M657, AA$5) ), "")</f>
        <v/>
      </c>
      <c r="AB657" s="380" t="str" cm="1">
        <f t="array" ref="AB657" xml:space="preserve"> IFERROR( INDEX(韻母資料表, $N657, AB$5), "" )</f>
        <v/>
      </c>
      <c r="AC657" s="380" t="str">
        <f t="shared" si="151"/>
        <v/>
      </c>
      <c r="AE657" s="380" t="str" cm="1">
        <f t="array" ref="AE657" xml:space="preserve"> IFERROR( IF( INDEX(聲母資料表, $M657, AE$5)=0, "", INDEX(聲母資料表, $M657, AE$5) ), "")</f>
        <v/>
      </c>
      <c r="AF657" s="380" t="str" cm="1">
        <f t="array" ref="AF657" xml:space="preserve"> IFERROR( INDEX(韻母資料表, $N657, AF$5), "" )</f>
        <v/>
      </c>
      <c r="AG657" s="380" t="str">
        <f t="shared" si="152"/>
        <v/>
      </c>
      <c r="AI657" s="380" t="str" cm="1">
        <f t="array" ref="AI657" xml:space="preserve"> IFERROR( IF( INDEX(聲母資料表, $M657, AI$5)=0, "", INDEX(聲母資料表, $M657, AI$5) ), "")</f>
        <v/>
      </c>
      <c r="AJ657" s="380" t="str" cm="1">
        <f t="array" ref="AJ657" xml:space="preserve"> IFERROR( INDEX(韻母資料表, $N657, AJ$5), "" )</f>
        <v/>
      </c>
      <c r="AK657" s="373" t="str" cm="1">
        <f t="array" ref="AK657" xml:space="preserve"> IFERROR( INDEX(閩拚聲調符號表, $T657, $E657), "" )</f>
        <v/>
      </c>
      <c r="AL657" s="380" t="str">
        <f t="shared" si="153"/>
        <v/>
      </c>
    </row>
    <row r="658" spans="1:38">
      <c r="A658" s="333">
        <f t="shared" si="140"/>
        <v>651</v>
      </c>
      <c r="B658" s="334"/>
      <c r="C658" s="335"/>
      <c r="D658" s="335"/>
      <c r="E658" s="336"/>
      <c r="F658" s="400" t="str" cm="1">
        <f t="array" aca="1" ref="F658" ca="1" xml:space="preserve"> IF($D658="", "", $B658 &amp; " (" &amp; INDIRECT(ADDRESS( ROW(), COLUMN() + F$5 )) &amp; ") " )</f>
        <v/>
      </c>
      <c r="G658" s="337" t="str">
        <f t="shared" si="145"/>
        <v/>
      </c>
      <c r="H658" s="394" t="str">
        <f t="shared" si="146"/>
        <v/>
      </c>
      <c r="I658" s="396" t="str">
        <f t="shared" si="147"/>
        <v/>
      </c>
      <c r="J658" s="381" t="str">
        <f t="shared" si="148"/>
        <v/>
      </c>
      <c r="K658" s="338" t="str">
        <f t="shared" si="149"/>
        <v/>
      </c>
      <c r="L658" s="349"/>
      <c r="M658" s="350" t="str">
        <f t="shared" si="141"/>
        <v/>
      </c>
      <c r="N658" s="350" t="str">
        <f t="shared" si="142"/>
        <v/>
      </c>
      <c r="O658" s="351" t="str" cm="1">
        <f t="array" ref="O658" xml:space="preserve"> IFERROR( INDEX(聲母資料表, $M658, O$5), "")</f>
        <v/>
      </c>
      <c r="P658" s="351" t="str" cm="1">
        <f t="array" ref="P658" xml:space="preserve"> IFERROR( INDEX(韻母資料表, $N658, P$5), "")</f>
        <v/>
      </c>
      <c r="Q658" s="352" t="str">
        <f t="shared" si="143"/>
        <v/>
      </c>
      <c r="R658" s="395" t="str">
        <f t="shared" si="150"/>
        <v/>
      </c>
      <c r="S658" s="351" t="str" cm="1">
        <f t="array" ref="S658" xml:space="preserve"> IFERROR( INDEX(調符字母, Q658, 1), "")</f>
        <v/>
      </c>
      <c r="T658" s="352" t="str">
        <f t="shared" si="144"/>
        <v/>
      </c>
      <c r="U658" s="373" t="str" cm="1">
        <f t="array" ref="U658" xml:space="preserve"> IFERROR( INDEX(聲調對照表, $T658, $E658), "" )</f>
        <v/>
      </c>
      <c r="W658" s="380" t="str" cm="1">
        <f t="array" ref="W658" xml:space="preserve"> IFERROR( IF( INDEX(聲母資料表, $M658, W$5)=0, "", INDEX(聲母資料表, $M658, W$5) ), "")</f>
        <v/>
      </c>
      <c r="X658" s="380" t="str" cm="1">
        <f t="array" ref="X658" xml:space="preserve"> IFERROR( INDEX(韻母資料表, $N658, X$5), "" )</f>
        <v/>
      </c>
      <c r="Y658" s="380" t="str" cm="1">
        <f t="array" ref="Y658" xml:space="preserve"> IFERROR( IF($E658="", "", INDEX(方音聲調符號表, 1, $E658) ), "" )</f>
        <v/>
      </c>
      <c r="AA658" s="380" t="str" cm="1">
        <f t="array" ref="AA658" xml:space="preserve"> IFERROR( IF( INDEX(聲母資料表, $M658, AA$5)=0, "", INDEX(聲母資料表, $M658, AA$5) ), "")</f>
        <v/>
      </c>
      <c r="AB658" s="380" t="str" cm="1">
        <f t="array" ref="AB658" xml:space="preserve"> IFERROR( INDEX(韻母資料表, $N658, AB$5), "" )</f>
        <v/>
      </c>
      <c r="AC658" s="380" t="str">
        <f t="shared" si="151"/>
        <v/>
      </c>
      <c r="AE658" s="380" t="str" cm="1">
        <f t="array" ref="AE658" xml:space="preserve"> IFERROR( IF( INDEX(聲母資料表, $M658, AE$5)=0, "", INDEX(聲母資料表, $M658, AE$5) ), "")</f>
        <v/>
      </c>
      <c r="AF658" s="380" t="str" cm="1">
        <f t="array" ref="AF658" xml:space="preserve"> IFERROR( INDEX(韻母資料表, $N658, AF$5), "" )</f>
        <v/>
      </c>
      <c r="AG658" s="380" t="str">
        <f t="shared" si="152"/>
        <v/>
      </c>
      <c r="AI658" s="380" t="str" cm="1">
        <f t="array" ref="AI658" xml:space="preserve"> IFERROR( IF( INDEX(聲母資料表, $M658, AI$5)=0, "", INDEX(聲母資料表, $M658, AI$5) ), "")</f>
        <v/>
      </c>
      <c r="AJ658" s="380" t="str" cm="1">
        <f t="array" ref="AJ658" xml:space="preserve"> IFERROR( INDEX(韻母資料表, $N658, AJ$5), "" )</f>
        <v/>
      </c>
      <c r="AK658" s="373" t="str" cm="1">
        <f t="array" ref="AK658" xml:space="preserve"> IFERROR( INDEX(閩拚聲調符號表, $T658, $E658), "" )</f>
        <v/>
      </c>
      <c r="AL658" s="380" t="str">
        <f t="shared" si="153"/>
        <v/>
      </c>
    </row>
    <row r="659" spans="1:38">
      <c r="A659" s="333">
        <f t="shared" si="140"/>
        <v>652</v>
      </c>
      <c r="B659" s="334"/>
      <c r="C659" s="335"/>
      <c r="D659" s="335"/>
      <c r="E659" s="336"/>
      <c r="F659" s="400" t="str" cm="1">
        <f t="array" aca="1" ref="F659" ca="1" xml:space="preserve"> IF($D659="", "", $B659 &amp; " (" &amp; INDIRECT(ADDRESS( ROW(), COLUMN() + F$5 )) &amp; ") " )</f>
        <v/>
      </c>
      <c r="G659" s="337" t="str">
        <f t="shared" si="145"/>
        <v/>
      </c>
      <c r="H659" s="394" t="str">
        <f t="shared" si="146"/>
        <v/>
      </c>
      <c r="I659" s="396" t="str">
        <f t="shared" si="147"/>
        <v/>
      </c>
      <c r="J659" s="381" t="str">
        <f t="shared" si="148"/>
        <v/>
      </c>
      <c r="K659" s="338" t="str">
        <f t="shared" si="149"/>
        <v/>
      </c>
      <c r="L659" s="349"/>
      <c r="M659" s="350" t="str">
        <f t="shared" si="141"/>
        <v/>
      </c>
      <c r="N659" s="350" t="str">
        <f t="shared" si="142"/>
        <v/>
      </c>
      <c r="O659" s="351" t="str" cm="1">
        <f t="array" ref="O659" xml:space="preserve"> IFERROR( INDEX(聲母資料表, $M659, O$5), "")</f>
        <v/>
      </c>
      <c r="P659" s="351" t="str" cm="1">
        <f t="array" ref="P659" xml:space="preserve"> IFERROR( INDEX(韻母資料表, $N659, P$5), "")</f>
        <v/>
      </c>
      <c r="Q659" s="352" t="str">
        <f t="shared" si="143"/>
        <v/>
      </c>
      <c r="R659" s="395" t="str">
        <f t="shared" si="150"/>
        <v/>
      </c>
      <c r="S659" s="351" t="str" cm="1">
        <f t="array" ref="S659" xml:space="preserve"> IFERROR( INDEX(調符字母, Q659, 1), "")</f>
        <v/>
      </c>
      <c r="T659" s="352" t="str">
        <f t="shared" si="144"/>
        <v/>
      </c>
      <c r="U659" s="373" t="str" cm="1">
        <f t="array" ref="U659" xml:space="preserve"> IFERROR( INDEX(聲調對照表, $T659, $E659), "" )</f>
        <v/>
      </c>
      <c r="W659" s="380" t="str" cm="1">
        <f t="array" ref="W659" xml:space="preserve"> IFERROR( IF( INDEX(聲母資料表, $M659, W$5)=0, "", INDEX(聲母資料表, $M659, W$5) ), "")</f>
        <v/>
      </c>
      <c r="X659" s="380" t="str" cm="1">
        <f t="array" ref="X659" xml:space="preserve"> IFERROR( INDEX(韻母資料表, $N659, X$5), "" )</f>
        <v/>
      </c>
      <c r="Y659" s="380" t="str" cm="1">
        <f t="array" ref="Y659" xml:space="preserve"> IFERROR( IF($E659="", "", INDEX(方音聲調符號表, 1, $E659) ), "" )</f>
        <v/>
      </c>
      <c r="AA659" s="380" t="str" cm="1">
        <f t="array" ref="AA659" xml:space="preserve"> IFERROR( IF( INDEX(聲母資料表, $M659, AA$5)=0, "", INDEX(聲母資料表, $M659, AA$5) ), "")</f>
        <v/>
      </c>
      <c r="AB659" s="380" t="str" cm="1">
        <f t="array" ref="AB659" xml:space="preserve"> IFERROR( INDEX(韻母資料表, $N659, AB$5), "" )</f>
        <v/>
      </c>
      <c r="AC659" s="380" t="str">
        <f t="shared" si="151"/>
        <v/>
      </c>
      <c r="AE659" s="380" t="str" cm="1">
        <f t="array" ref="AE659" xml:space="preserve"> IFERROR( IF( INDEX(聲母資料表, $M659, AE$5)=0, "", INDEX(聲母資料表, $M659, AE$5) ), "")</f>
        <v/>
      </c>
      <c r="AF659" s="380" t="str" cm="1">
        <f t="array" ref="AF659" xml:space="preserve"> IFERROR( INDEX(韻母資料表, $N659, AF$5), "" )</f>
        <v/>
      </c>
      <c r="AG659" s="380" t="str">
        <f t="shared" si="152"/>
        <v/>
      </c>
      <c r="AI659" s="380" t="str" cm="1">
        <f t="array" ref="AI659" xml:space="preserve"> IFERROR( IF( INDEX(聲母資料表, $M659, AI$5)=0, "", INDEX(聲母資料表, $M659, AI$5) ), "")</f>
        <v/>
      </c>
      <c r="AJ659" s="380" t="str" cm="1">
        <f t="array" ref="AJ659" xml:space="preserve"> IFERROR( INDEX(韻母資料表, $N659, AJ$5), "" )</f>
        <v/>
      </c>
      <c r="AK659" s="373" t="str" cm="1">
        <f t="array" ref="AK659" xml:space="preserve"> IFERROR( INDEX(閩拚聲調符號表, $T659, $E659), "" )</f>
        <v/>
      </c>
      <c r="AL659" s="380" t="str">
        <f t="shared" si="153"/>
        <v/>
      </c>
    </row>
    <row r="660" spans="1:38">
      <c r="A660" s="333">
        <f t="shared" si="140"/>
        <v>653</v>
      </c>
      <c r="B660" s="334"/>
      <c r="C660" s="335"/>
      <c r="D660" s="335"/>
      <c r="E660" s="336"/>
      <c r="F660" s="400" t="str" cm="1">
        <f t="array" aca="1" ref="F660" ca="1" xml:space="preserve"> IF($D660="", "", $B660 &amp; " (" &amp; INDIRECT(ADDRESS( ROW(), COLUMN() + F$5 )) &amp; ") " )</f>
        <v/>
      </c>
      <c r="G660" s="337" t="str">
        <f t="shared" si="145"/>
        <v/>
      </c>
      <c r="H660" s="394" t="str">
        <f t="shared" si="146"/>
        <v/>
      </c>
      <c r="I660" s="396" t="str">
        <f t="shared" si="147"/>
        <v/>
      </c>
      <c r="J660" s="381" t="str">
        <f t="shared" si="148"/>
        <v/>
      </c>
      <c r="K660" s="338" t="str">
        <f t="shared" si="149"/>
        <v/>
      </c>
      <c r="L660" s="349"/>
      <c r="M660" s="350" t="str">
        <f t="shared" si="141"/>
        <v/>
      </c>
      <c r="N660" s="350" t="str">
        <f t="shared" si="142"/>
        <v/>
      </c>
      <c r="O660" s="351" t="str" cm="1">
        <f t="array" ref="O660" xml:space="preserve"> IFERROR( INDEX(聲母資料表, $M660, O$5), "")</f>
        <v/>
      </c>
      <c r="P660" s="351" t="str" cm="1">
        <f t="array" ref="P660" xml:space="preserve"> IFERROR( INDEX(韻母資料表, $N660, P$5), "")</f>
        <v/>
      </c>
      <c r="Q660" s="352" t="str">
        <f t="shared" si="143"/>
        <v/>
      </c>
      <c r="R660" s="395" t="str">
        <f t="shared" si="150"/>
        <v/>
      </c>
      <c r="S660" s="351" t="str" cm="1">
        <f t="array" ref="S660" xml:space="preserve"> IFERROR( INDEX(調符字母, Q660, 1), "")</f>
        <v/>
      </c>
      <c r="T660" s="352" t="str">
        <f t="shared" si="144"/>
        <v/>
      </c>
      <c r="U660" s="373" t="str" cm="1">
        <f t="array" ref="U660" xml:space="preserve"> IFERROR( INDEX(聲調對照表, $T660, $E660), "" )</f>
        <v/>
      </c>
      <c r="W660" s="380" t="str" cm="1">
        <f t="array" ref="W660" xml:space="preserve"> IFERROR( IF( INDEX(聲母資料表, $M660, W$5)=0, "", INDEX(聲母資料表, $M660, W$5) ), "")</f>
        <v/>
      </c>
      <c r="X660" s="380" t="str" cm="1">
        <f t="array" ref="X660" xml:space="preserve"> IFERROR( INDEX(韻母資料表, $N660, X$5), "" )</f>
        <v/>
      </c>
      <c r="Y660" s="380" t="str" cm="1">
        <f t="array" ref="Y660" xml:space="preserve"> IFERROR( IF($E660="", "", INDEX(方音聲調符號表, 1, $E660) ), "" )</f>
        <v/>
      </c>
      <c r="AA660" s="380" t="str" cm="1">
        <f t="array" ref="AA660" xml:space="preserve"> IFERROR( IF( INDEX(聲母資料表, $M660, AA$5)=0, "", INDEX(聲母資料表, $M660, AA$5) ), "")</f>
        <v/>
      </c>
      <c r="AB660" s="380" t="str" cm="1">
        <f t="array" ref="AB660" xml:space="preserve"> IFERROR( INDEX(韻母資料表, $N660, AB$5), "" )</f>
        <v/>
      </c>
      <c r="AC660" s="380" t="str">
        <f t="shared" si="151"/>
        <v/>
      </c>
      <c r="AE660" s="380" t="str" cm="1">
        <f t="array" ref="AE660" xml:space="preserve"> IFERROR( IF( INDEX(聲母資料表, $M660, AE$5)=0, "", INDEX(聲母資料表, $M660, AE$5) ), "")</f>
        <v/>
      </c>
      <c r="AF660" s="380" t="str" cm="1">
        <f t="array" ref="AF660" xml:space="preserve"> IFERROR( INDEX(韻母資料表, $N660, AF$5), "" )</f>
        <v/>
      </c>
      <c r="AG660" s="380" t="str">
        <f t="shared" si="152"/>
        <v/>
      </c>
      <c r="AI660" s="380" t="str" cm="1">
        <f t="array" ref="AI660" xml:space="preserve"> IFERROR( IF( INDEX(聲母資料表, $M660, AI$5)=0, "", INDEX(聲母資料表, $M660, AI$5) ), "")</f>
        <v/>
      </c>
      <c r="AJ660" s="380" t="str" cm="1">
        <f t="array" ref="AJ660" xml:space="preserve"> IFERROR( INDEX(韻母資料表, $N660, AJ$5), "" )</f>
        <v/>
      </c>
      <c r="AK660" s="373" t="str" cm="1">
        <f t="array" ref="AK660" xml:space="preserve"> IFERROR( INDEX(閩拚聲調符號表, $T660, $E660), "" )</f>
        <v/>
      </c>
      <c r="AL660" s="380" t="str">
        <f t="shared" si="153"/>
        <v/>
      </c>
    </row>
    <row r="661" spans="1:38">
      <c r="A661" s="333">
        <f t="shared" si="140"/>
        <v>654</v>
      </c>
      <c r="B661" s="334"/>
      <c r="C661" s="335"/>
      <c r="D661" s="335"/>
      <c r="E661" s="336"/>
      <c r="F661" s="400" t="str" cm="1">
        <f t="array" aca="1" ref="F661" ca="1" xml:space="preserve"> IF($D661="", "", $B661 &amp; " (" &amp; INDIRECT(ADDRESS( ROW(), COLUMN() + F$5 )) &amp; ") " )</f>
        <v/>
      </c>
      <c r="G661" s="337" t="str">
        <f t="shared" si="145"/>
        <v/>
      </c>
      <c r="H661" s="394" t="str">
        <f t="shared" si="146"/>
        <v/>
      </c>
      <c r="I661" s="396" t="str">
        <f t="shared" si="147"/>
        <v/>
      </c>
      <c r="J661" s="381" t="str">
        <f t="shared" si="148"/>
        <v/>
      </c>
      <c r="K661" s="338" t="str">
        <f t="shared" si="149"/>
        <v/>
      </c>
      <c r="L661" s="349"/>
      <c r="M661" s="350" t="str">
        <f t="shared" si="141"/>
        <v/>
      </c>
      <c r="N661" s="350" t="str">
        <f t="shared" si="142"/>
        <v/>
      </c>
      <c r="O661" s="351" t="str" cm="1">
        <f t="array" ref="O661" xml:space="preserve"> IFERROR( INDEX(聲母資料表, $M661, O$5), "")</f>
        <v/>
      </c>
      <c r="P661" s="351" t="str" cm="1">
        <f t="array" ref="P661" xml:space="preserve"> IFERROR( INDEX(韻母資料表, $N661, P$5), "")</f>
        <v/>
      </c>
      <c r="Q661" s="352" t="str">
        <f t="shared" si="143"/>
        <v/>
      </c>
      <c r="R661" s="395" t="str">
        <f t="shared" si="150"/>
        <v/>
      </c>
      <c r="S661" s="351" t="str" cm="1">
        <f t="array" ref="S661" xml:space="preserve"> IFERROR( INDEX(調符字母, Q661, 1), "")</f>
        <v/>
      </c>
      <c r="T661" s="352" t="str">
        <f t="shared" si="144"/>
        <v/>
      </c>
      <c r="U661" s="373" t="str" cm="1">
        <f t="array" ref="U661" xml:space="preserve"> IFERROR( INDEX(聲調對照表, $T661, $E661), "" )</f>
        <v/>
      </c>
      <c r="W661" s="380" t="str" cm="1">
        <f t="array" ref="W661" xml:space="preserve"> IFERROR( IF( INDEX(聲母資料表, $M661, W$5)=0, "", INDEX(聲母資料表, $M661, W$5) ), "")</f>
        <v/>
      </c>
      <c r="X661" s="380" t="str" cm="1">
        <f t="array" ref="X661" xml:space="preserve"> IFERROR( INDEX(韻母資料表, $N661, X$5), "" )</f>
        <v/>
      </c>
      <c r="Y661" s="380" t="str" cm="1">
        <f t="array" ref="Y661" xml:space="preserve"> IFERROR( IF($E661="", "", INDEX(方音聲調符號表, 1, $E661) ), "" )</f>
        <v/>
      </c>
      <c r="AA661" s="380" t="str" cm="1">
        <f t="array" ref="AA661" xml:space="preserve"> IFERROR( IF( INDEX(聲母資料表, $M661, AA$5)=0, "", INDEX(聲母資料表, $M661, AA$5) ), "")</f>
        <v/>
      </c>
      <c r="AB661" s="380" t="str" cm="1">
        <f t="array" ref="AB661" xml:space="preserve"> IFERROR( INDEX(韻母資料表, $N661, AB$5), "" )</f>
        <v/>
      </c>
      <c r="AC661" s="380" t="str">
        <f t="shared" si="151"/>
        <v/>
      </c>
      <c r="AE661" s="380" t="str" cm="1">
        <f t="array" ref="AE661" xml:space="preserve"> IFERROR( IF( INDEX(聲母資料表, $M661, AE$5)=0, "", INDEX(聲母資料表, $M661, AE$5) ), "")</f>
        <v/>
      </c>
      <c r="AF661" s="380" t="str" cm="1">
        <f t="array" ref="AF661" xml:space="preserve"> IFERROR( INDEX(韻母資料表, $N661, AF$5), "" )</f>
        <v/>
      </c>
      <c r="AG661" s="380" t="str">
        <f t="shared" si="152"/>
        <v/>
      </c>
      <c r="AI661" s="380" t="str" cm="1">
        <f t="array" ref="AI661" xml:space="preserve"> IFERROR( IF( INDEX(聲母資料表, $M661, AI$5)=0, "", INDEX(聲母資料表, $M661, AI$5) ), "")</f>
        <v/>
      </c>
      <c r="AJ661" s="380" t="str" cm="1">
        <f t="array" ref="AJ661" xml:space="preserve"> IFERROR( INDEX(韻母資料表, $N661, AJ$5), "" )</f>
        <v/>
      </c>
      <c r="AK661" s="373" t="str" cm="1">
        <f t="array" ref="AK661" xml:space="preserve"> IFERROR( INDEX(閩拚聲調符號表, $T661, $E661), "" )</f>
        <v/>
      </c>
      <c r="AL661" s="380" t="str">
        <f t="shared" si="153"/>
        <v/>
      </c>
    </row>
    <row r="662" spans="1:38">
      <c r="A662" s="333">
        <f t="shared" si="140"/>
        <v>655</v>
      </c>
      <c r="B662" s="334"/>
      <c r="C662" s="335"/>
      <c r="D662" s="335"/>
      <c r="E662" s="336"/>
      <c r="F662" s="400" t="str" cm="1">
        <f t="array" aca="1" ref="F662" ca="1" xml:space="preserve"> IF($D662="", "", $B662 &amp; " (" &amp; INDIRECT(ADDRESS( ROW(), COLUMN() + F$5 )) &amp; ") " )</f>
        <v/>
      </c>
      <c r="G662" s="337" t="str">
        <f t="shared" si="145"/>
        <v/>
      </c>
      <c r="H662" s="394" t="str">
        <f t="shared" si="146"/>
        <v/>
      </c>
      <c r="I662" s="396" t="str">
        <f t="shared" si="147"/>
        <v/>
      </c>
      <c r="J662" s="381" t="str">
        <f t="shared" si="148"/>
        <v/>
      </c>
      <c r="K662" s="338" t="str">
        <f t="shared" si="149"/>
        <v/>
      </c>
      <c r="L662" s="349"/>
      <c r="M662" s="350" t="str">
        <f t="shared" si="141"/>
        <v/>
      </c>
      <c r="N662" s="350" t="str">
        <f t="shared" si="142"/>
        <v/>
      </c>
      <c r="O662" s="351" t="str" cm="1">
        <f t="array" ref="O662" xml:space="preserve"> IFERROR( INDEX(聲母資料表, $M662, O$5), "")</f>
        <v/>
      </c>
      <c r="P662" s="351" t="str" cm="1">
        <f t="array" ref="P662" xml:space="preserve"> IFERROR( INDEX(韻母資料表, $N662, P$5), "")</f>
        <v/>
      </c>
      <c r="Q662" s="352" t="str">
        <f t="shared" si="143"/>
        <v/>
      </c>
      <c r="R662" s="395" t="str">
        <f t="shared" si="150"/>
        <v/>
      </c>
      <c r="S662" s="351" t="str" cm="1">
        <f t="array" ref="S662" xml:space="preserve"> IFERROR( INDEX(調符字母, Q662, 1), "")</f>
        <v/>
      </c>
      <c r="T662" s="352" t="str">
        <f t="shared" si="144"/>
        <v/>
      </c>
      <c r="U662" s="373" t="str" cm="1">
        <f t="array" ref="U662" xml:space="preserve"> IFERROR( INDEX(聲調對照表, $T662, $E662), "" )</f>
        <v/>
      </c>
      <c r="W662" s="380" t="str" cm="1">
        <f t="array" ref="W662" xml:space="preserve"> IFERROR( IF( INDEX(聲母資料表, $M662, W$5)=0, "", INDEX(聲母資料表, $M662, W$5) ), "")</f>
        <v/>
      </c>
      <c r="X662" s="380" t="str" cm="1">
        <f t="array" ref="X662" xml:space="preserve"> IFERROR( INDEX(韻母資料表, $N662, X$5), "" )</f>
        <v/>
      </c>
      <c r="Y662" s="380" t="str" cm="1">
        <f t="array" ref="Y662" xml:space="preserve"> IFERROR( IF($E662="", "", INDEX(方音聲調符號表, 1, $E662) ), "" )</f>
        <v/>
      </c>
      <c r="AA662" s="380" t="str" cm="1">
        <f t="array" ref="AA662" xml:space="preserve"> IFERROR( IF( INDEX(聲母資料表, $M662, AA$5)=0, "", INDEX(聲母資料表, $M662, AA$5) ), "")</f>
        <v/>
      </c>
      <c r="AB662" s="380" t="str" cm="1">
        <f t="array" ref="AB662" xml:space="preserve"> IFERROR( INDEX(韻母資料表, $N662, AB$5), "" )</f>
        <v/>
      </c>
      <c r="AC662" s="380" t="str">
        <f t="shared" si="151"/>
        <v/>
      </c>
      <c r="AE662" s="380" t="str" cm="1">
        <f t="array" ref="AE662" xml:space="preserve"> IFERROR( IF( INDEX(聲母資料表, $M662, AE$5)=0, "", INDEX(聲母資料表, $M662, AE$5) ), "")</f>
        <v/>
      </c>
      <c r="AF662" s="380" t="str" cm="1">
        <f t="array" ref="AF662" xml:space="preserve"> IFERROR( INDEX(韻母資料表, $N662, AF$5), "" )</f>
        <v/>
      </c>
      <c r="AG662" s="380" t="str">
        <f t="shared" si="152"/>
        <v/>
      </c>
      <c r="AI662" s="380" t="str" cm="1">
        <f t="array" ref="AI662" xml:space="preserve"> IFERROR( IF( INDEX(聲母資料表, $M662, AI$5)=0, "", INDEX(聲母資料表, $M662, AI$5) ), "")</f>
        <v/>
      </c>
      <c r="AJ662" s="380" t="str" cm="1">
        <f t="array" ref="AJ662" xml:space="preserve"> IFERROR( INDEX(韻母資料表, $N662, AJ$5), "" )</f>
        <v/>
      </c>
      <c r="AK662" s="373" t="str" cm="1">
        <f t="array" ref="AK662" xml:space="preserve"> IFERROR( INDEX(閩拚聲調符號表, $T662, $E662), "" )</f>
        <v/>
      </c>
      <c r="AL662" s="380" t="str">
        <f t="shared" si="153"/>
        <v/>
      </c>
    </row>
    <row r="663" spans="1:38">
      <c r="A663" s="333">
        <f t="shared" si="140"/>
        <v>656</v>
      </c>
      <c r="B663" s="334" t="e">
        <f>MID(#REF!, A663, 1)</f>
        <v>#REF!</v>
      </c>
      <c r="C663" s="335"/>
      <c r="D663" s="335"/>
      <c r="E663" s="336"/>
      <c r="F663" s="400" t="str" cm="1">
        <f t="array" aca="1" ref="F663" ca="1" xml:space="preserve"> IF($D663="", "", $B663 &amp; " (" &amp; INDIRECT(ADDRESS( ROW(), COLUMN() + F$5 )) &amp; ") " )</f>
        <v/>
      </c>
      <c r="G663" s="337" t="str">
        <f t="shared" si="145"/>
        <v/>
      </c>
      <c r="H663" s="394" t="str">
        <f t="shared" si="146"/>
        <v/>
      </c>
      <c r="I663" s="396" t="str">
        <f t="shared" si="147"/>
        <v/>
      </c>
      <c r="J663" s="381" t="str">
        <f t="shared" si="148"/>
        <v/>
      </c>
      <c r="K663" s="338" t="str">
        <f t="shared" si="149"/>
        <v/>
      </c>
      <c r="L663" s="349"/>
      <c r="M663" s="350" t="str">
        <f t="shared" si="141"/>
        <v/>
      </c>
      <c r="N663" s="350" t="str">
        <f t="shared" si="142"/>
        <v/>
      </c>
      <c r="O663" s="351" t="str" cm="1">
        <f t="array" ref="O663" xml:space="preserve"> IFERROR( INDEX(聲母資料表, $M663, O$5), "")</f>
        <v/>
      </c>
      <c r="P663" s="351" t="str" cm="1">
        <f t="array" ref="P663" xml:space="preserve"> IFERROR( INDEX(韻母資料表, $N663, P$5), "")</f>
        <v/>
      </c>
      <c r="Q663" s="352" t="str">
        <f t="shared" si="143"/>
        <v/>
      </c>
      <c r="R663" s="395" t="str">
        <f t="shared" si="150"/>
        <v/>
      </c>
      <c r="S663" s="351" t="str" cm="1">
        <f t="array" ref="S663" xml:space="preserve"> IFERROR( INDEX(調符字母, Q663, 1), "")</f>
        <v/>
      </c>
      <c r="T663" s="352" t="str">
        <f t="shared" si="144"/>
        <v/>
      </c>
      <c r="U663" s="373" t="str" cm="1">
        <f t="array" ref="U663" xml:space="preserve"> IFERROR( INDEX(聲調對照表, $T663, $E663), "" )</f>
        <v/>
      </c>
      <c r="W663" s="380" t="str" cm="1">
        <f t="array" ref="W663" xml:space="preserve"> IFERROR( IF( INDEX(聲母資料表, $M663, W$5)=0, "", INDEX(聲母資料表, $M663, W$5) ), "")</f>
        <v/>
      </c>
      <c r="X663" s="380" t="str" cm="1">
        <f t="array" ref="X663" xml:space="preserve"> IFERROR( INDEX(韻母資料表, $N663, X$5), "" )</f>
        <v/>
      </c>
      <c r="Y663" s="380" t="str" cm="1">
        <f t="array" ref="Y663" xml:space="preserve"> IFERROR( IF($E663="", "", INDEX(方音聲調符號表, 1, $E663) ), "" )</f>
        <v/>
      </c>
      <c r="AA663" s="380" t="str" cm="1">
        <f t="array" ref="AA663" xml:space="preserve"> IFERROR( IF( INDEX(聲母資料表, $M663, AA$5)=0, "", INDEX(聲母資料表, $M663, AA$5) ), "")</f>
        <v/>
      </c>
      <c r="AB663" s="380" t="str" cm="1">
        <f t="array" ref="AB663" xml:space="preserve"> IFERROR( INDEX(韻母資料表, $N663, AB$5), "" )</f>
        <v/>
      </c>
      <c r="AC663" s="380" t="str">
        <f t="shared" si="151"/>
        <v/>
      </c>
      <c r="AE663" s="380" t="str" cm="1">
        <f t="array" ref="AE663" xml:space="preserve"> IFERROR( IF( INDEX(聲母資料表, $M663, AE$5)=0, "", INDEX(聲母資料表, $M663, AE$5) ), "")</f>
        <v/>
      </c>
      <c r="AF663" s="380" t="str" cm="1">
        <f t="array" ref="AF663" xml:space="preserve"> IFERROR( INDEX(韻母資料表, $N663, AF$5), "" )</f>
        <v/>
      </c>
      <c r="AG663" s="380" t="str">
        <f t="shared" si="152"/>
        <v/>
      </c>
      <c r="AI663" s="380" t="str" cm="1">
        <f t="array" ref="AI663" xml:space="preserve"> IFERROR( IF( INDEX(聲母資料表, $M663, AI$5)=0, "", INDEX(聲母資料表, $M663, AI$5) ), "")</f>
        <v/>
      </c>
      <c r="AJ663" s="380" t="str" cm="1">
        <f t="array" ref="AJ663" xml:space="preserve"> IFERROR( INDEX(韻母資料表, $N663, AJ$5), "" )</f>
        <v/>
      </c>
      <c r="AK663" s="373" t="str" cm="1">
        <f t="array" ref="AK663" xml:space="preserve"> IFERROR( INDEX(閩拚聲調符號表, $T663, $E663), "" )</f>
        <v/>
      </c>
      <c r="AL663" s="380" t="str">
        <f t="shared" si="153"/>
        <v/>
      </c>
    </row>
    <row r="664" spans="1:38">
      <c r="A664" s="333">
        <f t="shared" si="140"/>
        <v>657</v>
      </c>
      <c r="B664" s="334" t="e">
        <f>MID(#REF!, A664, 1)</f>
        <v>#REF!</v>
      </c>
      <c r="C664" s="335"/>
      <c r="D664" s="335"/>
      <c r="E664" s="336"/>
      <c r="F664" s="400" t="str" cm="1">
        <f t="array" aca="1" ref="F664" ca="1" xml:space="preserve"> IF($D664="", "", $B664 &amp; " (" &amp; INDIRECT(ADDRESS( ROW(), COLUMN() + F$5 )) &amp; ") " )</f>
        <v/>
      </c>
      <c r="G664" s="337" t="str">
        <f t="shared" si="145"/>
        <v/>
      </c>
      <c r="H664" s="394" t="str">
        <f t="shared" si="146"/>
        <v/>
      </c>
      <c r="I664" s="396" t="str">
        <f t="shared" si="147"/>
        <v/>
      </c>
      <c r="J664" s="381" t="str">
        <f t="shared" si="148"/>
        <v/>
      </c>
      <c r="K664" s="338" t="str">
        <f t="shared" si="149"/>
        <v/>
      </c>
      <c r="L664" s="349"/>
      <c r="M664" s="350" t="str">
        <f t="shared" si="141"/>
        <v/>
      </c>
      <c r="N664" s="350" t="str">
        <f t="shared" si="142"/>
        <v/>
      </c>
      <c r="O664" s="351" t="str" cm="1">
        <f t="array" ref="O664" xml:space="preserve"> IFERROR( INDEX(聲母資料表, $M664, O$5), "")</f>
        <v/>
      </c>
      <c r="P664" s="351" t="str" cm="1">
        <f t="array" ref="P664" xml:space="preserve"> IFERROR( INDEX(韻母資料表, $N664, P$5), "")</f>
        <v/>
      </c>
      <c r="Q664" s="352" t="str">
        <f t="shared" si="143"/>
        <v/>
      </c>
      <c r="R664" s="395" t="str">
        <f t="shared" si="150"/>
        <v/>
      </c>
      <c r="S664" s="351" t="str" cm="1">
        <f t="array" ref="S664" xml:space="preserve"> IFERROR( INDEX(調符字母, Q664, 1), "")</f>
        <v/>
      </c>
      <c r="T664" s="352" t="str">
        <f t="shared" si="144"/>
        <v/>
      </c>
      <c r="U664" s="373" t="str" cm="1">
        <f t="array" ref="U664" xml:space="preserve"> IFERROR( INDEX(聲調對照表, $T664, $E664), "" )</f>
        <v/>
      </c>
      <c r="W664" s="380" t="str" cm="1">
        <f t="array" ref="W664" xml:space="preserve"> IFERROR( IF( INDEX(聲母資料表, $M664, W$5)=0, "", INDEX(聲母資料表, $M664, W$5) ), "")</f>
        <v/>
      </c>
      <c r="X664" s="380" t="str" cm="1">
        <f t="array" ref="X664" xml:space="preserve"> IFERROR( INDEX(韻母資料表, $N664, X$5), "" )</f>
        <v/>
      </c>
      <c r="Y664" s="380" t="str" cm="1">
        <f t="array" ref="Y664" xml:space="preserve"> IFERROR( IF($E664="", "", INDEX(方音聲調符號表, 1, $E664) ), "" )</f>
        <v/>
      </c>
      <c r="AA664" s="380" t="str" cm="1">
        <f t="array" ref="AA664" xml:space="preserve"> IFERROR( IF( INDEX(聲母資料表, $M664, AA$5)=0, "", INDEX(聲母資料表, $M664, AA$5) ), "")</f>
        <v/>
      </c>
      <c r="AB664" s="380" t="str" cm="1">
        <f t="array" ref="AB664" xml:space="preserve"> IFERROR( INDEX(韻母資料表, $N664, AB$5), "" )</f>
        <v/>
      </c>
      <c r="AC664" s="380" t="str">
        <f t="shared" si="151"/>
        <v/>
      </c>
      <c r="AE664" s="380" t="str" cm="1">
        <f t="array" ref="AE664" xml:space="preserve"> IFERROR( IF( INDEX(聲母資料表, $M664, AE$5)=0, "", INDEX(聲母資料表, $M664, AE$5) ), "")</f>
        <v/>
      </c>
      <c r="AF664" s="380" t="str" cm="1">
        <f t="array" ref="AF664" xml:space="preserve"> IFERROR( INDEX(韻母資料表, $N664, AF$5), "" )</f>
        <v/>
      </c>
      <c r="AG664" s="380" t="str">
        <f t="shared" si="152"/>
        <v/>
      </c>
      <c r="AI664" s="380" t="str" cm="1">
        <f t="array" ref="AI664" xml:space="preserve"> IFERROR( IF( INDEX(聲母資料表, $M664, AI$5)=0, "", INDEX(聲母資料表, $M664, AI$5) ), "")</f>
        <v/>
      </c>
      <c r="AJ664" s="380" t="str" cm="1">
        <f t="array" ref="AJ664" xml:space="preserve"> IFERROR( INDEX(韻母資料表, $N664, AJ$5), "" )</f>
        <v/>
      </c>
      <c r="AK664" s="373" t="str" cm="1">
        <f t="array" ref="AK664" xml:space="preserve"> IFERROR( INDEX(閩拚聲調符號表, $T664, $E664), "" )</f>
        <v/>
      </c>
      <c r="AL664" s="380" t="str">
        <f t="shared" si="153"/>
        <v/>
      </c>
    </row>
    <row r="665" spans="1:38">
      <c r="A665" s="333">
        <f t="shared" si="140"/>
        <v>658</v>
      </c>
      <c r="B665" s="334" t="e">
        <f>MID(#REF!, A665, 1)</f>
        <v>#REF!</v>
      </c>
      <c r="C665" s="335"/>
      <c r="D665" s="335"/>
      <c r="E665" s="336"/>
      <c r="F665" s="400" t="str" cm="1">
        <f t="array" aca="1" ref="F665" ca="1" xml:space="preserve"> IF($D665="", "", $B665 &amp; " (" &amp; INDIRECT(ADDRESS( ROW(), COLUMN() + F$5 )) &amp; ") " )</f>
        <v/>
      </c>
      <c r="G665" s="337" t="str">
        <f t="shared" si="145"/>
        <v/>
      </c>
      <c r="H665" s="394" t="str">
        <f t="shared" si="146"/>
        <v/>
      </c>
      <c r="I665" s="396" t="str">
        <f t="shared" si="147"/>
        <v/>
      </c>
      <c r="J665" s="381" t="str">
        <f t="shared" si="148"/>
        <v/>
      </c>
      <c r="K665" s="338" t="str">
        <f t="shared" si="149"/>
        <v/>
      </c>
      <c r="L665" s="349"/>
      <c r="M665" s="350" t="str">
        <f t="shared" si="141"/>
        <v/>
      </c>
      <c r="N665" s="350" t="str">
        <f t="shared" si="142"/>
        <v/>
      </c>
      <c r="O665" s="351" t="str" cm="1">
        <f t="array" ref="O665" xml:space="preserve"> IFERROR( INDEX(聲母資料表, $M665, O$5), "")</f>
        <v/>
      </c>
      <c r="P665" s="351" t="str" cm="1">
        <f t="array" ref="P665" xml:space="preserve"> IFERROR( INDEX(韻母資料表, $N665, P$5), "")</f>
        <v/>
      </c>
      <c r="Q665" s="352" t="str">
        <f t="shared" si="143"/>
        <v/>
      </c>
      <c r="R665" s="395" t="str">
        <f t="shared" si="150"/>
        <v/>
      </c>
      <c r="S665" s="351" t="str" cm="1">
        <f t="array" ref="S665" xml:space="preserve"> IFERROR( INDEX(調符字母, Q665, 1), "")</f>
        <v/>
      </c>
      <c r="T665" s="352" t="str">
        <f t="shared" si="144"/>
        <v/>
      </c>
      <c r="U665" s="373" t="str" cm="1">
        <f t="array" ref="U665" xml:space="preserve"> IFERROR( INDEX(聲調對照表, $T665, $E665), "" )</f>
        <v/>
      </c>
      <c r="W665" s="380" t="str" cm="1">
        <f t="array" ref="W665" xml:space="preserve"> IFERROR( IF( INDEX(聲母資料表, $M665, W$5)=0, "", INDEX(聲母資料表, $M665, W$5) ), "")</f>
        <v/>
      </c>
      <c r="X665" s="380" t="str" cm="1">
        <f t="array" ref="X665" xml:space="preserve"> IFERROR( INDEX(韻母資料表, $N665, X$5), "" )</f>
        <v/>
      </c>
      <c r="Y665" s="380" t="str" cm="1">
        <f t="array" ref="Y665" xml:space="preserve"> IFERROR( IF($E665="", "", INDEX(方音聲調符號表, 1, $E665) ), "" )</f>
        <v/>
      </c>
      <c r="AA665" s="380" t="str" cm="1">
        <f t="array" ref="AA665" xml:space="preserve"> IFERROR( IF( INDEX(聲母資料表, $M665, AA$5)=0, "", INDEX(聲母資料表, $M665, AA$5) ), "")</f>
        <v/>
      </c>
      <c r="AB665" s="380" t="str" cm="1">
        <f t="array" ref="AB665" xml:space="preserve"> IFERROR( INDEX(韻母資料表, $N665, AB$5), "" )</f>
        <v/>
      </c>
      <c r="AC665" s="380" t="str">
        <f t="shared" si="151"/>
        <v/>
      </c>
      <c r="AE665" s="380" t="str" cm="1">
        <f t="array" ref="AE665" xml:space="preserve"> IFERROR( IF( INDEX(聲母資料表, $M665, AE$5)=0, "", INDEX(聲母資料表, $M665, AE$5) ), "")</f>
        <v/>
      </c>
      <c r="AF665" s="380" t="str" cm="1">
        <f t="array" ref="AF665" xml:space="preserve"> IFERROR( INDEX(韻母資料表, $N665, AF$5), "" )</f>
        <v/>
      </c>
      <c r="AG665" s="380" t="str">
        <f t="shared" si="152"/>
        <v/>
      </c>
      <c r="AI665" s="380" t="str" cm="1">
        <f t="array" ref="AI665" xml:space="preserve"> IFERROR( IF( INDEX(聲母資料表, $M665, AI$5)=0, "", INDEX(聲母資料表, $M665, AI$5) ), "")</f>
        <v/>
      </c>
      <c r="AJ665" s="380" t="str" cm="1">
        <f t="array" ref="AJ665" xml:space="preserve"> IFERROR( INDEX(韻母資料表, $N665, AJ$5), "" )</f>
        <v/>
      </c>
      <c r="AK665" s="373" t="str" cm="1">
        <f t="array" ref="AK665" xml:space="preserve"> IFERROR( INDEX(閩拚聲調符號表, $T665, $E665), "" )</f>
        <v/>
      </c>
      <c r="AL665" s="380" t="str">
        <f t="shared" si="153"/>
        <v/>
      </c>
    </row>
    <row r="666" spans="1:38">
      <c r="A666" s="333">
        <f t="shared" si="140"/>
        <v>659</v>
      </c>
      <c r="B666" s="334" t="e">
        <f>MID(#REF!, A666, 1)</f>
        <v>#REF!</v>
      </c>
      <c r="C666" s="335"/>
      <c r="D666" s="335"/>
      <c r="E666" s="336"/>
      <c r="F666" s="400" t="str" cm="1">
        <f t="array" aca="1" ref="F666" ca="1" xml:space="preserve"> IF($D666="", "", $B666 &amp; " (" &amp; INDIRECT(ADDRESS( ROW(), COLUMN() + F$5 )) &amp; ") " )</f>
        <v/>
      </c>
      <c r="G666" s="337" t="str">
        <f t="shared" si="145"/>
        <v/>
      </c>
      <c r="H666" s="394" t="str">
        <f t="shared" si="146"/>
        <v/>
      </c>
      <c r="I666" s="396" t="str">
        <f t="shared" si="147"/>
        <v/>
      </c>
      <c r="J666" s="381" t="str">
        <f t="shared" si="148"/>
        <v/>
      </c>
      <c r="K666" s="338" t="str">
        <f t="shared" si="149"/>
        <v/>
      </c>
      <c r="L666" s="349"/>
      <c r="M666" s="350" t="str">
        <f t="shared" si="141"/>
        <v/>
      </c>
      <c r="N666" s="350" t="str">
        <f t="shared" si="142"/>
        <v/>
      </c>
      <c r="O666" s="351" t="str" cm="1">
        <f t="array" ref="O666" xml:space="preserve"> IFERROR( INDEX(聲母資料表, $M666, O$5), "")</f>
        <v/>
      </c>
      <c r="P666" s="351" t="str" cm="1">
        <f t="array" ref="P666" xml:space="preserve"> IFERROR( INDEX(韻母資料表, $N666, P$5), "")</f>
        <v/>
      </c>
      <c r="Q666" s="352" t="str">
        <f t="shared" si="143"/>
        <v/>
      </c>
      <c r="R666" s="395" t="str">
        <f t="shared" si="150"/>
        <v/>
      </c>
      <c r="S666" s="351" t="str" cm="1">
        <f t="array" ref="S666" xml:space="preserve"> IFERROR( INDEX(調符字母, Q666, 1), "")</f>
        <v/>
      </c>
      <c r="T666" s="352" t="str">
        <f t="shared" si="144"/>
        <v/>
      </c>
      <c r="U666" s="373" t="str" cm="1">
        <f t="array" ref="U666" xml:space="preserve"> IFERROR( INDEX(聲調對照表, $T666, $E666), "" )</f>
        <v/>
      </c>
      <c r="W666" s="380" t="str" cm="1">
        <f t="array" ref="W666" xml:space="preserve"> IFERROR( IF( INDEX(聲母資料表, $M666, W$5)=0, "", INDEX(聲母資料表, $M666, W$5) ), "")</f>
        <v/>
      </c>
      <c r="X666" s="380" t="str" cm="1">
        <f t="array" ref="X666" xml:space="preserve"> IFERROR( INDEX(韻母資料表, $N666, X$5), "" )</f>
        <v/>
      </c>
      <c r="Y666" s="380" t="str" cm="1">
        <f t="array" ref="Y666" xml:space="preserve"> IFERROR( IF($E666="", "", INDEX(方音聲調符號表, 1, $E666) ), "" )</f>
        <v/>
      </c>
      <c r="AA666" s="380" t="str" cm="1">
        <f t="array" ref="AA666" xml:space="preserve"> IFERROR( IF( INDEX(聲母資料表, $M666, AA$5)=0, "", INDEX(聲母資料表, $M666, AA$5) ), "")</f>
        <v/>
      </c>
      <c r="AB666" s="380" t="str" cm="1">
        <f t="array" ref="AB666" xml:space="preserve"> IFERROR( INDEX(韻母資料表, $N666, AB$5), "" )</f>
        <v/>
      </c>
      <c r="AC666" s="380" t="str">
        <f t="shared" si="151"/>
        <v/>
      </c>
      <c r="AE666" s="380" t="str" cm="1">
        <f t="array" ref="AE666" xml:space="preserve"> IFERROR( IF( INDEX(聲母資料表, $M666, AE$5)=0, "", INDEX(聲母資料表, $M666, AE$5) ), "")</f>
        <v/>
      </c>
      <c r="AF666" s="380" t="str" cm="1">
        <f t="array" ref="AF666" xml:space="preserve"> IFERROR( INDEX(韻母資料表, $N666, AF$5), "" )</f>
        <v/>
      </c>
      <c r="AG666" s="380" t="str">
        <f t="shared" si="152"/>
        <v/>
      </c>
      <c r="AI666" s="380" t="str" cm="1">
        <f t="array" ref="AI666" xml:space="preserve"> IFERROR( IF( INDEX(聲母資料表, $M666, AI$5)=0, "", INDEX(聲母資料表, $M666, AI$5) ), "")</f>
        <v/>
      </c>
      <c r="AJ666" s="380" t="str" cm="1">
        <f t="array" ref="AJ666" xml:space="preserve"> IFERROR( INDEX(韻母資料表, $N666, AJ$5), "" )</f>
        <v/>
      </c>
      <c r="AK666" s="373" t="str" cm="1">
        <f t="array" ref="AK666" xml:space="preserve"> IFERROR( INDEX(閩拚聲調符號表, $T666, $E666), "" )</f>
        <v/>
      </c>
      <c r="AL666" s="380" t="str">
        <f t="shared" si="153"/>
        <v/>
      </c>
    </row>
    <row r="667" spans="1:38">
      <c r="A667" s="333">
        <f t="shared" si="140"/>
        <v>660</v>
      </c>
      <c r="B667" s="334" t="e">
        <f>MID(#REF!, A667, 1)</f>
        <v>#REF!</v>
      </c>
      <c r="C667" s="335"/>
      <c r="D667" s="335"/>
      <c r="E667" s="336"/>
      <c r="F667" s="400" t="str" cm="1">
        <f t="array" aca="1" ref="F667" ca="1" xml:space="preserve"> IF($D667="", "", $B667 &amp; " (" &amp; INDIRECT(ADDRESS( ROW(), COLUMN() + F$5 )) &amp; ") " )</f>
        <v/>
      </c>
      <c r="G667" s="337" t="str">
        <f t="shared" si="145"/>
        <v/>
      </c>
      <c r="H667" s="394" t="str">
        <f t="shared" si="146"/>
        <v/>
      </c>
      <c r="I667" s="396" t="str">
        <f t="shared" si="147"/>
        <v/>
      </c>
      <c r="J667" s="381" t="str">
        <f t="shared" si="148"/>
        <v/>
      </c>
      <c r="K667" s="338" t="str">
        <f t="shared" si="149"/>
        <v/>
      </c>
      <c r="L667" s="349"/>
      <c r="M667" s="350" t="str">
        <f t="shared" si="141"/>
        <v/>
      </c>
      <c r="N667" s="350" t="str">
        <f t="shared" si="142"/>
        <v/>
      </c>
      <c r="O667" s="351" t="str" cm="1">
        <f t="array" ref="O667" xml:space="preserve"> IFERROR( INDEX(聲母資料表, $M667, O$5), "")</f>
        <v/>
      </c>
      <c r="P667" s="351" t="str" cm="1">
        <f t="array" ref="P667" xml:space="preserve"> IFERROR( INDEX(韻母資料表, $N667, P$5), "")</f>
        <v/>
      </c>
      <c r="Q667" s="352" t="str">
        <f t="shared" si="143"/>
        <v/>
      </c>
      <c r="R667" s="395" t="str">
        <f t="shared" si="150"/>
        <v/>
      </c>
      <c r="S667" s="351" t="str" cm="1">
        <f t="array" ref="S667" xml:space="preserve"> IFERROR( INDEX(調符字母, Q667, 1), "")</f>
        <v/>
      </c>
      <c r="T667" s="352" t="str">
        <f t="shared" si="144"/>
        <v/>
      </c>
      <c r="U667" s="373" t="str" cm="1">
        <f t="array" ref="U667" xml:space="preserve"> IFERROR( INDEX(聲調對照表, $T667, $E667), "" )</f>
        <v/>
      </c>
      <c r="W667" s="380" t="str" cm="1">
        <f t="array" ref="W667" xml:space="preserve"> IFERROR( IF( INDEX(聲母資料表, $M667, W$5)=0, "", INDEX(聲母資料表, $M667, W$5) ), "")</f>
        <v/>
      </c>
      <c r="X667" s="380" t="str" cm="1">
        <f t="array" ref="X667" xml:space="preserve"> IFERROR( INDEX(韻母資料表, $N667, X$5), "" )</f>
        <v/>
      </c>
      <c r="Y667" s="380" t="str" cm="1">
        <f t="array" ref="Y667" xml:space="preserve"> IFERROR( IF($E667="", "", INDEX(方音聲調符號表, 1, $E667) ), "" )</f>
        <v/>
      </c>
      <c r="AA667" s="380" t="str" cm="1">
        <f t="array" ref="AA667" xml:space="preserve"> IFERROR( IF( INDEX(聲母資料表, $M667, AA$5)=0, "", INDEX(聲母資料表, $M667, AA$5) ), "")</f>
        <v/>
      </c>
      <c r="AB667" s="380" t="str" cm="1">
        <f t="array" ref="AB667" xml:space="preserve"> IFERROR( INDEX(韻母資料表, $N667, AB$5), "" )</f>
        <v/>
      </c>
      <c r="AC667" s="380" t="str">
        <f t="shared" si="151"/>
        <v/>
      </c>
      <c r="AE667" s="380" t="str" cm="1">
        <f t="array" ref="AE667" xml:space="preserve"> IFERROR( IF( INDEX(聲母資料表, $M667, AE$5)=0, "", INDEX(聲母資料表, $M667, AE$5) ), "")</f>
        <v/>
      </c>
      <c r="AF667" s="380" t="str" cm="1">
        <f t="array" ref="AF667" xml:space="preserve"> IFERROR( INDEX(韻母資料表, $N667, AF$5), "" )</f>
        <v/>
      </c>
      <c r="AG667" s="380" t="str">
        <f t="shared" si="152"/>
        <v/>
      </c>
      <c r="AI667" s="380" t="str" cm="1">
        <f t="array" ref="AI667" xml:space="preserve"> IFERROR( IF( INDEX(聲母資料表, $M667, AI$5)=0, "", INDEX(聲母資料表, $M667, AI$5) ), "")</f>
        <v/>
      </c>
      <c r="AJ667" s="380" t="str" cm="1">
        <f t="array" ref="AJ667" xml:space="preserve"> IFERROR( INDEX(韻母資料表, $N667, AJ$5), "" )</f>
        <v/>
      </c>
      <c r="AK667" s="373" t="str" cm="1">
        <f t="array" ref="AK667" xml:space="preserve"> IFERROR( INDEX(閩拚聲調符號表, $T667, $E667), "" )</f>
        <v/>
      </c>
      <c r="AL667" s="380" t="str">
        <f t="shared" si="153"/>
        <v/>
      </c>
    </row>
    <row r="668" spans="1:38">
      <c r="A668" s="333">
        <f t="shared" si="140"/>
        <v>661</v>
      </c>
      <c r="B668" s="334" t="e">
        <f>MID(#REF!, A668, 1)</f>
        <v>#REF!</v>
      </c>
      <c r="C668" s="335"/>
      <c r="D668" s="335"/>
      <c r="E668" s="336"/>
      <c r="F668" s="400" t="str" cm="1">
        <f t="array" aca="1" ref="F668" ca="1" xml:space="preserve"> IF($D668="", "", $B668 &amp; " (" &amp; INDIRECT(ADDRESS( ROW(), COLUMN() + F$5 )) &amp; ") " )</f>
        <v/>
      </c>
      <c r="G668" s="337" t="str">
        <f t="shared" si="145"/>
        <v/>
      </c>
      <c r="H668" s="394" t="str">
        <f t="shared" si="146"/>
        <v/>
      </c>
      <c r="I668" s="396" t="str">
        <f t="shared" si="147"/>
        <v/>
      </c>
      <c r="J668" s="381" t="str">
        <f t="shared" si="148"/>
        <v/>
      </c>
      <c r="K668" s="338" t="str">
        <f t="shared" si="149"/>
        <v/>
      </c>
      <c r="L668" s="349"/>
      <c r="M668" s="350" t="str">
        <f t="shared" si="141"/>
        <v/>
      </c>
      <c r="N668" s="350" t="str">
        <f t="shared" si="142"/>
        <v/>
      </c>
      <c r="O668" s="351" t="str" cm="1">
        <f t="array" ref="O668" xml:space="preserve"> IFERROR( INDEX(聲母資料表, $M668, O$5), "")</f>
        <v/>
      </c>
      <c r="P668" s="351" t="str" cm="1">
        <f t="array" ref="P668" xml:space="preserve"> IFERROR( INDEX(韻母資料表, $N668, P$5), "")</f>
        <v/>
      </c>
      <c r="Q668" s="352" t="str">
        <f t="shared" si="143"/>
        <v/>
      </c>
      <c r="R668" s="395" t="str">
        <f t="shared" si="150"/>
        <v/>
      </c>
      <c r="S668" s="351" t="str" cm="1">
        <f t="array" ref="S668" xml:space="preserve"> IFERROR( INDEX(調符字母, Q668, 1), "")</f>
        <v/>
      </c>
      <c r="T668" s="352" t="str">
        <f t="shared" si="144"/>
        <v/>
      </c>
      <c r="U668" s="373" t="str" cm="1">
        <f t="array" ref="U668" xml:space="preserve"> IFERROR( INDEX(聲調對照表, $T668, $E668), "" )</f>
        <v/>
      </c>
      <c r="W668" s="380" t="str" cm="1">
        <f t="array" ref="W668" xml:space="preserve"> IFERROR( IF( INDEX(聲母資料表, $M668, W$5)=0, "", INDEX(聲母資料表, $M668, W$5) ), "")</f>
        <v/>
      </c>
      <c r="X668" s="380" t="str" cm="1">
        <f t="array" ref="X668" xml:space="preserve"> IFERROR( INDEX(韻母資料表, $N668, X$5), "" )</f>
        <v/>
      </c>
      <c r="Y668" s="380" t="str" cm="1">
        <f t="array" ref="Y668" xml:space="preserve"> IFERROR( IF($E668="", "", INDEX(方音聲調符號表, 1, $E668) ), "" )</f>
        <v/>
      </c>
      <c r="AA668" s="380" t="str" cm="1">
        <f t="array" ref="AA668" xml:space="preserve"> IFERROR( IF( INDEX(聲母資料表, $M668, AA$5)=0, "", INDEX(聲母資料表, $M668, AA$5) ), "")</f>
        <v/>
      </c>
      <c r="AB668" s="380" t="str" cm="1">
        <f t="array" ref="AB668" xml:space="preserve"> IFERROR( INDEX(韻母資料表, $N668, AB$5), "" )</f>
        <v/>
      </c>
      <c r="AC668" s="380" t="str">
        <f t="shared" si="151"/>
        <v/>
      </c>
      <c r="AE668" s="380" t="str" cm="1">
        <f t="array" ref="AE668" xml:space="preserve"> IFERROR( IF( INDEX(聲母資料表, $M668, AE$5)=0, "", INDEX(聲母資料表, $M668, AE$5) ), "")</f>
        <v/>
      </c>
      <c r="AF668" s="380" t="str" cm="1">
        <f t="array" ref="AF668" xml:space="preserve"> IFERROR( INDEX(韻母資料表, $N668, AF$5), "" )</f>
        <v/>
      </c>
      <c r="AG668" s="380" t="str">
        <f t="shared" si="152"/>
        <v/>
      </c>
      <c r="AI668" s="380" t="str" cm="1">
        <f t="array" ref="AI668" xml:space="preserve"> IFERROR( IF( INDEX(聲母資料表, $M668, AI$5)=0, "", INDEX(聲母資料表, $M668, AI$5) ), "")</f>
        <v/>
      </c>
      <c r="AJ668" s="380" t="str" cm="1">
        <f t="array" ref="AJ668" xml:space="preserve"> IFERROR( INDEX(韻母資料表, $N668, AJ$5), "" )</f>
        <v/>
      </c>
      <c r="AK668" s="373" t="str" cm="1">
        <f t="array" ref="AK668" xml:space="preserve"> IFERROR( INDEX(閩拚聲調符號表, $T668, $E668), "" )</f>
        <v/>
      </c>
      <c r="AL668" s="380" t="str">
        <f t="shared" si="153"/>
        <v/>
      </c>
    </row>
    <row r="669" spans="1:38">
      <c r="A669" s="333">
        <f t="shared" si="140"/>
        <v>662</v>
      </c>
      <c r="B669" s="334" t="e">
        <f>MID(#REF!, A669, 1)</f>
        <v>#REF!</v>
      </c>
      <c r="C669" s="335"/>
      <c r="D669" s="335"/>
      <c r="E669" s="336"/>
      <c r="F669" s="400" t="str" cm="1">
        <f t="array" aca="1" ref="F669" ca="1" xml:space="preserve"> IF($D669="", "", $B669 &amp; " (" &amp; INDIRECT(ADDRESS( ROW(), COLUMN() + F$5 )) &amp; ") " )</f>
        <v/>
      </c>
      <c r="G669" s="337" t="str">
        <f t="shared" si="145"/>
        <v/>
      </c>
      <c r="H669" s="394" t="str">
        <f t="shared" si="146"/>
        <v/>
      </c>
      <c r="I669" s="396" t="str">
        <f t="shared" si="147"/>
        <v/>
      </c>
      <c r="J669" s="381" t="str">
        <f t="shared" si="148"/>
        <v/>
      </c>
      <c r="K669" s="338" t="str">
        <f t="shared" si="149"/>
        <v/>
      </c>
      <c r="L669" s="349"/>
      <c r="M669" s="350" t="str">
        <f t="shared" si="141"/>
        <v/>
      </c>
      <c r="N669" s="350" t="str">
        <f t="shared" si="142"/>
        <v/>
      </c>
      <c r="O669" s="351" t="str" cm="1">
        <f t="array" ref="O669" xml:space="preserve"> IFERROR( INDEX(聲母資料表, $M669, O$5), "")</f>
        <v/>
      </c>
      <c r="P669" s="351" t="str" cm="1">
        <f t="array" ref="P669" xml:space="preserve"> IFERROR( INDEX(韻母資料表, $N669, P$5), "")</f>
        <v/>
      </c>
      <c r="Q669" s="352" t="str">
        <f t="shared" si="143"/>
        <v/>
      </c>
      <c r="R669" s="395" t="str">
        <f t="shared" si="150"/>
        <v/>
      </c>
      <c r="S669" s="351" t="str" cm="1">
        <f t="array" ref="S669" xml:space="preserve"> IFERROR( INDEX(調符字母, Q669, 1), "")</f>
        <v/>
      </c>
      <c r="T669" s="352" t="str">
        <f t="shared" si="144"/>
        <v/>
      </c>
      <c r="U669" s="373" t="str" cm="1">
        <f t="array" ref="U669" xml:space="preserve"> IFERROR( INDEX(聲調對照表, $T669, $E669), "" )</f>
        <v/>
      </c>
      <c r="W669" s="380" t="str" cm="1">
        <f t="array" ref="W669" xml:space="preserve"> IFERROR( IF( INDEX(聲母資料表, $M669, W$5)=0, "", INDEX(聲母資料表, $M669, W$5) ), "")</f>
        <v/>
      </c>
      <c r="X669" s="380" t="str" cm="1">
        <f t="array" ref="X669" xml:space="preserve"> IFERROR( INDEX(韻母資料表, $N669, X$5), "" )</f>
        <v/>
      </c>
      <c r="Y669" s="380" t="str" cm="1">
        <f t="array" ref="Y669" xml:space="preserve"> IFERROR( IF($E669="", "", INDEX(方音聲調符號表, 1, $E669) ), "" )</f>
        <v/>
      </c>
      <c r="AA669" s="380" t="str" cm="1">
        <f t="array" ref="AA669" xml:space="preserve"> IFERROR( IF( INDEX(聲母資料表, $M669, AA$5)=0, "", INDEX(聲母資料表, $M669, AA$5) ), "")</f>
        <v/>
      </c>
      <c r="AB669" s="380" t="str" cm="1">
        <f t="array" ref="AB669" xml:space="preserve"> IFERROR( INDEX(韻母資料表, $N669, AB$5), "" )</f>
        <v/>
      </c>
      <c r="AC669" s="380" t="str">
        <f t="shared" si="151"/>
        <v/>
      </c>
      <c r="AE669" s="380" t="str" cm="1">
        <f t="array" ref="AE669" xml:space="preserve"> IFERROR( IF( INDEX(聲母資料表, $M669, AE$5)=0, "", INDEX(聲母資料表, $M669, AE$5) ), "")</f>
        <v/>
      </c>
      <c r="AF669" s="380" t="str" cm="1">
        <f t="array" ref="AF669" xml:space="preserve"> IFERROR( INDEX(韻母資料表, $N669, AF$5), "" )</f>
        <v/>
      </c>
      <c r="AG669" s="380" t="str">
        <f t="shared" si="152"/>
        <v/>
      </c>
      <c r="AI669" s="380" t="str" cm="1">
        <f t="array" ref="AI669" xml:space="preserve"> IFERROR( IF( INDEX(聲母資料表, $M669, AI$5)=0, "", INDEX(聲母資料表, $M669, AI$5) ), "")</f>
        <v/>
      </c>
      <c r="AJ669" s="380" t="str" cm="1">
        <f t="array" ref="AJ669" xml:space="preserve"> IFERROR( INDEX(韻母資料表, $N669, AJ$5), "" )</f>
        <v/>
      </c>
      <c r="AK669" s="373" t="str" cm="1">
        <f t="array" ref="AK669" xml:space="preserve"> IFERROR( INDEX(閩拚聲調符號表, $T669, $E669), "" )</f>
        <v/>
      </c>
      <c r="AL669" s="380" t="str">
        <f t="shared" si="153"/>
        <v/>
      </c>
    </row>
    <row r="670" spans="1:38">
      <c r="A670" s="333">
        <f t="shared" si="140"/>
        <v>663</v>
      </c>
      <c r="B670" s="334" t="e">
        <f>MID(#REF!, A670, 1)</f>
        <v>#REF!</v>
      </c>
      <c r="C670" s="335"/>
      <c r="D670" s="335"/>
      <c r="E670" s="336"/>
      <c r="F670" s="400" t="str" cm="1">
        <f t="array" aca="1" ref="F670" ca="1" xml:space="preserve"> IF($D670="", "", $B670 &amp; " (" &amp; INDIRECT(ADDRESS( ROW(), COLUMN() + F$5 )) &amp; ") " )</f>
        <v/>
      </c>
      <c r="G670" s="337" t="str">
        <f t="shared" si="145"/>
        <v/>
      </c>
      <c r="H670" s="394" t="str">
        <f t="shared" si="146"/>
        <v/>
      </c>
      <c r="I670" s="396" t="str">
        <f t="shared" si="147"/>
        <v/>
      </c>
      <c r="J670" s="381" t="str">
        <f t="shared" si="148"/>
        <v/>
      </c>
      <c r="K670" s="338" t="str">
        <f t="shared" si="149"/>
        <v/>
      </c>
      <c r="L670" s="349"/>
      <c r="M670" s="350" t="str">
        <f t="shared" si="141"/>
        <v/>
      </c>
      <c r="N670" s="350" t="str">
        <f t="shared" si="142"/>
        <v/>
      </c>
      <c r="O670" s="351" t="str" cm="1">
        <f t="array" ref="O670" xml:space="preserve"> IFERROR( INDEX(聲母資料表, $M670, O$5), "")</f>
        <v/>
      </c>
      <c r="P670" s="351" t="str" cm="1">
        <f t="array" ref="P670" xml:space="preserve"> IFERROR( INDEX(韻母資料表, $N670, P$5), "")</f>
        <v/>
      </c>
      <c r="Q670" s="352" t="str">
        <f t="shared" si="143"/>
        <v/>
      </c>
      <c r="R670" s="395" t="str">
        <f t="shared" si="150"/>
        <v/>
      </c>
      <c r="S670" s="351" t="str" cm="1">
        <f t="array" ref="S670" xml:space="preserve"> IFERROR( INDEX(調符字母, Q670, 1), "")</f>
        <v/>
      </c>
      <c r="T670" s="352" t="str">
        <f t="shared" si="144"/>
        <v/>
      </c>
      <c r="U670" s="373" t="str" cm="1">
        <f t="array" ref="U670" xml:space="preserve"> IFERROR( INDEX(聲調對照表, $T670, $E670), "" )</f>
        <v/>
      </c>
      <c r="W670" s="380" t="str" cm="1">
        <f t="array" ref="W670" xml:space="preserve"> IFERROR( IF( INDEX(聲母資料表, $M670, W$5)=0, "", INDEX(聲母資料表, $M670, W$5) ), "")</f>
        <v/>
      </c>
      <c r="X670" s="380" t="str" cm="1">
        <f t="array" ref="X670" xml:space="preserve"> IFERROR( INDEX(韻母資料表, $N670, X$5), "" )</f>
        <v/>
      </c>
      <c r="Y670" s="380" t="str" cm="1">
        <f t="array" ref="Y670" xml:space="preserve"> IFERROR( IF($E670="", "", INDEX(方音聲調符號表, 1, $E670) ), "" )</f>
        <v/>
      </c>
      <c r="AA670" s="380" t="str" cm="1">
        <f t="array" ref="AA670" xml:space="preserve"> IFERROR( IF( INDEX(聲母資料表, $M670, AA$5)=0, "", INDEX(聲母資料表, $M670, AA$5) ), "")</f>
        <v/>
      </c>
      <c r="AB670" s="380" t="str" cm="1">
        <f t="array" ref="AB670" xml:space="preserve"> IFERROR( INDEX(韻母資料表, $N670, AB$5), "" )</f>
        <v/>
      </c>
      <c r="AC670" s="380" t="str">
        <f t="shared" si="151"/>
        <v/>
      </c>
      <c r="AE670" s="380" t="str" cm="1">
        <f t="array" ref="AE670" xml:space="preserve"> IFERROR( IF( INDEX(聲母資料表, $M670, AE$5)=0, "", INDEX(聲母資料表, $M670, AE$5) ), "")</f>
        <v/>
      </c>
      <c r="AF670" s="380" t="str" cm="1">
        <f t="array" ref="AF670" xml:space="preserve"> IFERROR( INDEX(韻母資料表, $N670, AF$5), "" )</f>
        <v/>
      </c>
      <c r="AG670" s="380" t="str">
        <f t="shared" si="152"/>
        <v/>
      </c>
      <c r="AI670" s="380" t="str" cm="1">
        <f t="array" ref="AI670" xml:space="preserve"> IFERROR( IF( INDEX(聲母資料表, $M670, AI$5)=0, "", INDEX(聲母資料表, $M670, AI$5) ), "")</f>
        <v/>
      </c>
      <c r="AJ670" s="380" t="str" cm="1">
        <f t="array" ref="AJ670" xml:space="preserve"> IFERROR( INDEX(韻母資料表, $N670, AJ$5), "" )</f>
        <v/>
      </c>
      <c r="AK670" s="373" t="str" cm="1">
        <f t="array" ref="AK670" xml:space="preserve"> IFERROR( INDEX(閩拚聲調符號表, $T670, $E670), "" )</f>
        <v/>
      </c>
      <c r="AL670" s="380" t="str">
        <f t="shared" si="153"/>
        <v/>
      </c>
    </row>
    <row r="671" spans="1:38">
      <c r="A671" s="333">
        <f t="shared" si="140"/>
        <v>664</v>
      </c>
      <c r="B671" s="334" t="e">
        <f>MID(#REF!, A671, 1)</f>
        <v>#REF!</v>
      </c>
      <c r="C671" s="335"/>
      <c r="D671" s="335"/>
      <c r="E671" s="336"/>
      <c r="F671" s="400" t="str" cm="1">
        <f t="array" aca="1" ref="F671" ca="1" xml:space="preserve"> IF($D671="", "", $B671 &amp; " (" &amp; INDIRECT(ADDRESS( ROW(), COLUMN() + F$5 )) &amp; ") " )</f>
        <v/>
      </c>
      <c r="G671" s="337" t="str">
        <f t="shared" si="145"/>
        <v/>
      </c>
      <c r="H671" s="394" t="str">
        <f t="shared" si="146"/>
        <v/>
      </c>
      <c r="I671" s="396" t="str">
        <f t="shared" si="147"/>
        <v/>
      </c>
      <c r="J671" s="381" t="str">
        <f t="shared" si="148"/>
        <v/>
      </c>
      <c r="K671" s="338" t="str">
        <f t="shared" si="149"/>
        <v/>
      </c>
      <c r="L671" s="349"/>
      <c r="M671" s="350" t="str">
        <f t="shared" si="141"/>
        <v/>
      </c>
      <c r="N671" s="350" t="str">
        <f t="shared" si="142"/>
        <v/>
      </c>
      <c r="O671" s="351" t="str" cm="1">
        <f t="array" ref="O671" xml:space="preserve"> IFERROR( INDEX(聲母資料表, $M671, O$5), "")</f>
        <v/>
      </c>
      <c r="P671" s="351" t="str" cm="1">
        <f t="array" ref="P671" xml:space="preserve"> IFERROR( INDEX(韻母資料表, $N671, P$5), "")</f>
        <v/>
      </c>
      <c r="Q671" s="352" t="str">
        <f t="shared" si="143"/>
        <v/>
      </c>
      <c r="R671" s="395" t="str">
        <f t="shared" si="150"/>
        <v/>
      </c>
      <c r="S671" s="351" t="str" cm="1">
        <f t="array" ref="S671" xml:space="preserve"> IFERROR( INDEX(調符字母, Q671, 1), "")</f>
        <v/>
      </c>
      <c r="T671" s="352" t="str">
        <f t="shared" si="144"/>
        <v/>
      </c>
      <c r="U671" s="373" t="str" cm="1">
        <f t="array" ref="U671" xml:space="preserve"> IFERROR( INDEX(聲調對照表, $T671, $E671), "" )</f>
        <v/>
      </c>
      <c r="W671" s="380" t="str" cm="1">
        <f t="array" ref="W671" xml:space="preserve"> IFERROR( IF( INDEX(聲母資料表, $M671, W$5)=0, "", INDEX(聲母資料表, $M671, W$5) ), "")</f>
        <v/>
      </c>
      <c r="X671" s="380" t="str" cm="1">
        <f t="array" ref="X671" xml:space="preserve"> IFERROR( INDEX(韻母資料表, $N671, X$5), "" )</f>
        <v/>
      </c>
      <c r="Y671" s="380" t="str" cm="1">
        <f t="array" ref="Y671" xml:space="preserve"> IFERROR( IF($E671="", "", INDEX(方音聲調符號表, 1, $E671) ), "" )</f>
        <v/>
      </c>
      <c r="AA671" s="380" t="str" cm="1">
        <f t="array" ref="AA671" xml:space="preserve"> IFERROR( IF( INDEX(聲母資料表, $M671, AA$5)=0, "", INDEX(聲母資料表, $M671, AA$5) ), "")</f>
        <v/>
      </c>
      <c r="AB671" s="380" t="str" cm="1">
        <f t="array" ref="AB671" xml:space="preserve"> IFERROR( INDEX(韻母資料表, $N671, AB$5), "" )</f>
        <v/>
      </c>
      <c r="AC671" s="380" t="str">
        <f t="shared" si="151"/>
        <v/>
      </c>
      <c r="AE671" s="380" t="str" cm="1">
        <f t="array" ref="AE671" xml:space="preserve"> IFERROR( IF( INDEX(聲母資料表, $M671, AE$5)=0, "", INDEX(聲母資料表, $M671, AE$5) ), "")</f>
        <v/>
      </c>
      <c r="AF671" s="380" t="str" cm="1">
        <f t="array" ref="AF671" xml:space="preserve"> IFERROR( INDEX(韻母資料表, $N671, AF$5), "" )</f>
        <v/>
      </c>
      <c r="AG671" s="380" t="str">
        <f t="shared" si="152"/>
        <v/>
      </c>
      <c r="AI671" s="380" t="str" cm="1">
        <f t="array" ref="AI671" xml:space="preserve"> IFERROR( IF( INDEX(聲母資料表, $M671, AI$5)=0, "", INDEX(聲母資料表, $M671, AI$5) ), "")</f>
        <v/>
      </c>
      <c r="AJ671" s="380" t="str" cm="1">
        <f t="array" ref="AJ671" xml:space="preserve"> IFERROR( INDEX(韻母資料表, $N671, AJ$5), "" )</f>
        <v/>
      </c>
      <c r="AK671" s="373" t="str" cm="1">
        <f t="array" ref="AK671" xml:space="preserve"> IFERROR( INDEX(閩拚聲調符號表, $T671, $E671), "" )</f>
        <v/>
      </c>
      <c r="AL671" s="380" t="str">
        <f t="shared" si="153"/>
        <v/>
      </c>
    </row>
    <row r="672" spans="1:38">
      <c r="A672" s="333">
        <f t="shared" si="140"/>
        <v>665</v>
      </c>
      <c r="B672" s="334" t="e">
        <f>MID(#REF!, A672, 1)</f>
        <v>#REF!</v>
      </c>
      <c r="C672" s="335"/>
      <c r="D672" s="335"/>
      <c r="E672" s="336"/>
      <c r="F672" s="400" t="str" cm="1">
        <f t="array" aca="1" ref="F672" ca="1" xml:space="preserve"> IF($D672="", "", $B672 &amp; " (" &amp; INDIRECT(ADDRESS( ROW(), COLUMN() + F$5 )) &amp; ") " )</f>
        <v/>
      </c>
      <c r="G672" s="337" t="str">
        <f t="shared" si="145"/>
        <v/>
      </c>
      <c r="H672" s="394" t="str">
        <f t="shared" si="146"/>
        <v/>
      </c>
      <c r="I672" s="396" t="str">
        <f t="shared" si="147"/>
        <v/>
      </c>
      <c r="J672" s="381" t="str">
        <f t="shared" si="148"/>
        <v/>
      </c>
      <c r="K672" s="338" t="str">
        <f t="shared" si="149"/>
        <v/>
      </c>
      <c r="L672" s="349"/>
      <c r="M672" s="350" t="str">
        <f t="shared" si="141"/>
        <v/>
      </c>
      <c r="N672" s="350" t="str">
        <f t="shared" si="142"/>
        <v/>
      </c>
      <c r="O672" s="351" t="str" cm="1">
        <f t="array" ref="O672" xml:space="preserve"> IFERROR( INDEX(聲母資料表, $M672, O$5), "")</f>
        <v/>
      </c>
      <c r="P672" s="351" t="str" cm="1">
        <f t="array" ref="P672" xml:space="preserve"> IFERROR( INDEX(韻母資料表, $N672, P$5), "")</f>
        <v/>
      </c>
      <c r="Q672" s="352" t="str">
        <f t="shared" si="143"/>
        <v/>
      </c>
      <c r="R672" s="395" t="str">
        <f t="shared" si="150"/>
        <v/>
      </c>
      <c r="S672" s="351" t="str" cm="1">
        <f t="array" ref="S672" xml:space="preserve"> IFERROR( INDEX(調符字母, Q672, 1), "")</f>
        <v/>
      </c>
      <c r="T672" s="352" t="str">
        <f t="shared" si="144"/>
        <v/>
      </c>
      <c r="U672" s="373" t="str" cm="1">
        <f t="array" ref="U672" xml:space="preserve"> IFERROR( INDEX(聲調對照表, $T672, $E672), "" )</f>
        <v/>
      </c>
      <c r="W672" s="380" t="str" cm="1">
        <f t="array" ref="W672" xml:space="preserve"> IFERROR( IF( INDEX(聲母資料表, $M672, W$5)=0, "", INDEX(聲母資料表, $M672, W$5) ), "")</f>
        <v/>
      </c>
      <c r="X672" s="380" t="str" cm="1">
        <f t="array" ref="X672" xml:space="preserve"> IFERROR( INDEX(韻母資料表, $N672, X$5), "" )</f>
        <v/>
      </c>
      <c r="Y672" s="380" t="str" cm="1">
        <f t="array" ref="Y672" xml:space="preserve"> IFERROR( IF($E672="", "", INDEX(方音聲調符號表, 1, $E672) ), "" )</f>
        <v/>
      </c>
      <c r="AA672" s="380" t="str" cm="1">
        <f t="array" ref="AA672" xml:space="preserve"> IFERROR( IF( INDEX(聲母資料表, $M672, AA$5)=0, "", INDEX(聲母資料表, $M672, AA$5) ), "")</f>
        <v/>
      </c>
      <c r="AB672" s="380" t="str" cm="1">
        <f t="array" ref="AB672" xml:space="preserve"> IFERROR( INDEX(韻母資料表, $N672, AB$5), "" )</f>
        <v/>
      </c>
      <c r="AC672" s="380" t="str">
        <f t="shared" si="151"/>
        <v/>
      </c>
      <c r="AE672" s="380" t="str" cm="1">
        <f t="array" ref="AE672" xml:space="preserve"> IFERROR( IF( INDEX(聲母資料表, $M672, AE$5)=0, "", INDEX(聲母資料表, $M672, AE$5) ), "")</f>
        <v/>
      </c>
      <c r="AF672" s="380" t="str" cm="1">
        <f t="array" ref="AF672" xml:space="preserve"> IFERROR( INDEX(韻母資料表, $N672, AF$5), "" )</f>
        <v/>
      </c>
      <c r="AG672" s="380" t="str">
        <f t="shared" si="152"/>
        <v/>
      </c>
      <c r="AI672" s="380" t="str" cm="1">
        <f t="array" ref="AI672" xml:space="preserve"> IFERROR( IF( INDEX(聲母資料表, $M672, AI$5)=0, "", INDEX(聲母資料表, $M672, AI$5) ), "")</f>
        <v/>
      </c>
      <c r="AJ672" s="380" t="str" cm="1">
        <f t="array" ref="AJ672" xml:space="preserve"> IFERROR( INDEX(韻母資料表, $N672, AJ$5), "" )</f>
        <v/>
      </c>
      <c r="AK672" s="373" t="str" cm="1">
        <f t="array" ref="AK672" xml:space="preserve"> IFERROR( INDEX(閩拚聲調符號表, $T672, $E672), "" )</f>
        <v/>
      </c>
      <c r="AL672" s="380" t="str">
        <f t="shared" si="153"/>
        <v/>
      </c>
    </row>
    <row r="673" spans="1:38">
      <c r="A673" s="333">
        <f t="shared" si="140"/>
        <v>666</v>
      </c>
      <c r="B673" s="334" t="e">
        <f>MID(#REF!, A673, 1)</f>
        <v>#REF!</v>
      </c>
      <c r="C673" s="335"/>
      <c r="D673" s="335"/>
      <c r="E673" s="336"/>
      <c r="F673" s="400" t="str" cm="1">
        <f t="array" aca="1" ref="F673" ca="1" xml:space="preserve"> IF($D673="", "", $B673 &amp; " (" &amp; INDIRECT(ADDRESS( ROW(), COLUMN() + F$5 )) &amp; ") " )</f>
        <v/>
      </c>
      <c r="G673" s="337" t="str">
        <f t="shared" si="145"/>
        <v/>
      </c>
      <c r="H673" s="394" t="str">
        <f t="shared" si="146"/>
        <v/>
      </c>
      <c r="I673" s="396" t="str">
        <f t="shared" si="147"/>
        <v/>
      </c>
      <c r="J673" s="381" t="str">
        <f t="shared" si="148"/>
        <v/>
      </c>
      <c r="K673" s="338" t="str">
        <f t="shared" si="149"/>
        <v/>
      </c>
      <c r="L673" s="349"/>
      <c r="M673" s="350" t="str">
        <f t="shared" si="141"/>
        <v/>
      </c>
      <c r="N673" s="350" t="str">
        <f t="shared" si="142"/>
        <v/>
      </c>
      <c r="O673" s="351" t="str" cm="1">
        <f t="array" ref="O673" xml:space="preserve"> IFERROR( INDEX(聲母資料表, $M673, O$5), "")</f>
        <v/>
      </c>
      <c r="P673" s="351" t="str" cm="1">
        <f t="array" ref="P673" xml:space="preserve"> IFERROR( INDEX(韻母資料表, $N673, P$5), "")</f>
        <v/>
      </c>
      <c r="Q673" s="352" t="str">
        <f t="shared" si="143"/>
        <v/>
      </c>
      <c r="R673" s="395" t="str">
        <f t="shared" si="150"/>
        <v/>
      </c>
      <c r="S673" s="351" t="str" cm="1">
        <f t="array" ref="S673" xml:space="preserve"> IFERROR( INDEX(調符字母, Q673, 1), "")</f>
        <v/>
      </c>
      <c r="T673" s="352" t="str">
        <f t="shared" si="144"/>
        <v/>
      </c>
      <c r="U673" s="373" t="str" cm="1">
        <f t="array" ref="U673" xml:space="preserve"> IFERROR( INDEX(聲調對照表, $T673, $E673), "" )</f>
        <v/>
      </c>
      <c r="W673" s="380" t="str" cm="1">
        <f t="array" ref="W673" xml:space="preserve"> IFERROR( IF( INDEX(聲母資料表, $M673, W$5)=0, "", INDEX(聲母資料表, $M673, W$5) ), "")</f>
        <v/>
      </c>
      <c r="X673" s="380" t="str" cm="1">
        <f t="array" ref="X673" xml:space="preserve"> IFERROR( INDEX(韻母資料表, $N673, X$5), "" )</f>
        <v/>
      </c>
      <c r="Y673" s="380" t="str" cm="1">
        <f t="array" ref="Y673" xml:space="preserve"> IFERROR( IF($E673="", "", INDEX(方音聲調符號表, 1, $E673) ), "" )</f>
        <v/>
      </c>
      <c r="AA673" s="380" t="str" cm="1">
        <f t="array" ref="AA673" xml:space="preserve"> IFERROR( IF( INDEX(聲母資料表, $M673, AA$5)=0, "", INDEX(聲母資料表, $M673, AA$5) ), "")</f>
        <v/>
      </c>
      <c r="AB673" s="380" t="str" cm="1">
        <f t="array" ref="AB673" xml:space="preserve"> IFERROR( INDEX(韻母資料表, $N673, AB$5), "" )</f>
        <v/>
      </c>
      <c r="AC673" s="380" t="str">
        <f t="shared" si="151"/>
        <v/>
      </c>
      <c r="AE673" s="380" t="str" cm="1">
        <f t="array" ref="AE673" xml:space="preserve"> IFERROR( IF( INDEX(聲母資料表, $M673, AE$5)=0, "", INDEX(聲母資料表, $M673, AE$5) ), "")</f>
        <v/>
      </c>
      <c r="AF673" s="380" t="str" cm="1">
        <f t="array" ref="AF673" xml:space="preserve"> IFERROR( INDEX(韻母資料表, $N673, AF$5), "" )</f>
        <v/>
      </c>
      <c r="AG673" s="380" t="str">
        <f t="shared" si="152"/>
        <v/>
      </c>
      <c r="AI673" s="380" t="str" cm="1">
        <f t="array" ref="AI673" xml:space="preserve"> IFERROR( IF( INDEX(聲母資料表, $M673, AI$5)=0, "", INDEX(聲母資料表, $M673, AI$5) ), "")</f>
        <v/>
      </c>
      <c r="AJ673" s="380" t="str" cm="1">
        <f t="array" ref="AJ673" xml:space="preserve"> IFERROR( INDEX(韻母資料表, $N673, AJ$5), "" )</f>
        <v/>
      </c>
      <c r="AK673" s="373" t="str" cm="1">
        <f t="array" ref="AK673" xml:space="preserve"> IFERROR( INDEX(閩拚聲調符號表, $T673, $E673), "" )</f>
        <v/>
      </c>
      <c r="AL673" s="380" t="str">
        <f t="shared" si="153"/>
        <v/>
      </c>
    </row>
    <row r="674" spans="1:38">
      <c r="A674" s="333">
        <f t="shared" si="140"/>
        <v>667</v>
      </c>
      <c r="B674" s="334" t="e">
        <f>MID(#REF!, A674, 1)</f>
        <v>#REF!</v>
      </c>
      <c r="C674" s="335"/>
      <c r="D674" s="335"/>
      <c r="E674" s="336"/>
      <c r="F674" s="400" t="str" cm="1">
        <f t="array" aca="1" ref="F674" ca="1" xml:space="preserve"> IF($D674="", "", $B674 &amp; " (" &amp; INDIRECT(ADDRESS( ROW(), COLUMN() + F$5 )) &amp; ") " )</f>
        <v/>
      </c>
      <c r="G674" s="337" t="str">
        <f t="shared" si="145"/>
        <v/>
      </c>
      <c r="H674" s="394" t="str">
        <f t="shared" si="146"/>
        <v/>
      </c>
      <c r="I674" s="396" t="str">
        <f t="shared" si="147"/>
        <v/>
      </c>
      <c r="J674" s="381" t="str">
        <f t="shared" si="148"/>
        <v/>
      </c>
      <c r="K674" s="338" t="str">
        <f t="shared" si="149"/>
        <v/>
      </c>
      <c r="L674" s="349"/>
      <c r="M674" s="350" t="str">
        <f t="shared" si="141"/>
        <v/>
      </c>
      <c r="N674" s="350" t="str">
        <f t="shared" si="142"/>
        <v/>
      </c>
      <c r="O674" s="351" t="str" cm="1">
        <f t="array" ref="O674" xml:space="preserve"> IFERROR( INDEX(聲母資料表, $M674, O$5), "")</f>
        <v/>
      </c>
      <c r="P674" s="351" t="str" cm="1">
        <f t="array" ref="P674" xml:space="preserve"> IFERROR( INDEX(韻母資料表, $N674, P$5), "")</f>
        <v/>
      </c>
      <c r="Q674" s="352" t="str">
        <f t="shared" si="143"/>
        <v/>
      </c>
      <c r="R674" s="395" t="str">
        <f t="shared" si="150"/>
        <v/>
      </c>
      <c r="S674" s="351" t="str" cm="1">
        <f t="array" ref="S674" xml:space="preserve"> IFERROR( INDEX(調符字母, Q674, 1), "")</f>
        <v/>
      </c>
      <c r="T674" s="352" t="str">
        <f t="shared" si="144"/>
        <v/>
      </c>
      <c r="U674" s="373" t="str" cm="1">
        <f t="array" ref="U674" xml:space="preserve"> IFERROR( INDEX(聲調對照表, $T674, $E674), "" )</f>
        <v/>
      </c>
      <c r="W674" s="380" t="str" cm="1">
        <f t="array" ref="W674" xml:space="preserve"> IFERROR( IF( INDEX(聲母資料表, $M674, W$5)=0, "", INDEX(聲母資料表, $M674, W$5) ), "")</f>
        <v/>
      </c>
      <c r="X674" s="380" t="str" cm="1">
        <f t="array" ref="X674" xml:space="preserve"> IFERROR( INDEX(韻母資料表, $N674, X$5), "" )</f>
        <v/>
      </c>
      <c r="Y674" s="380" t="str" cm="1">
        <f t="array" ref="Y674" xml:space="preserve"> IFERROR( IF($E674="", "", INDEX(方音聲調符號表, 1, $E674) ), "" )</f>
        <v/>
      </c>
      <c r="AA674" s="380" t="str" cm="1">
        <f t="array" ref="AA674" xml:space="preserve"> IFERROR( IF( INDEX(聲母資料表, $M674, AA$5)=0, "", INDEX(聲母資料表, $M674, AA$5) ), "")</f>
        <v/>
      </c>
      <c r="AB674" s="380" t="str" cm="1">
        <f t="array" ref="AB674" xml:space="preserve"> IFERROR( INDEX(韻母資料表, $N674, AB$5), "" )</f>
        <v/>
      </c>
      <c r="AC674" s="380" t="str">
        <f t="shared" si="151"/>
        <v/>
      </c>
      <c r="AE674" s="380" t="str" cm="1">
        <f t="array" ref="AE674" xml:space="preserve"> IFERROR( IF( INDEX(聲母資料表, $M674, AE$5)=0, "", INDEX(聲母資料表, $M674, AE$5) ), "")</f>
        <v/>
      </c>
      <c r="AF674" s="380" t="str" cm="1">
        <f t="array" ref="AF674" xml:space="preserve"> IFERROR( INDEX(韻母資料表, $N674, AF$5), "" )</f>
        <v/>
      </c>
      <c r="AG674" s="380" t="str">
        <f t="shared" si="152"/>
        <v/>
      </c>
      <c r="AI674" s="380" t="str" cm="1">
        <f t="array" ref="AI674" xml:space="preserve"> IFERROR( IF( INDEX(聲母資料表, $M674, AI$5)=0, "", INDEX(聲母資料表, $M674, AI$5) ), "")</f>
        <v/>
      </c>
      <c r="AJ674" s="380" t="str" cm="1">
        <f t="array" ref="AJ674" xml:space="preserve"> IFERROR( INDEX(韻母資料表, $N674, AJ$5), "" )</f>
        <v/>
      </c>
      <c r="AK674" s="373" t="str" cm="1">
        <f t="array" ref="AK674" xml:space="preserve"> IFERROR( INDEX(閩拚聲調符號表, $T674, $E674), "" )</f>
        <v/>
      </c>
      <c r="AL674" s="380" t="str">
        <f t="shared" si="153"/>
        <v/>
      </c>
    </row>
    <row r="675" spans="1:38">
      <c r="A675" s="333">
        <f t="shared" si="140"/>
        <v>668</v>
      </c>
      <c r="B675" s="334" t="e">
        <f>MID(#REF!, A675, 1)</f>
        <v>#REF!</v>
      </c>
      <c r="C675" s="335"/>
      <c r="D675" s="335"/>
      <c r="E675" s="336"/>
      <c r="F675" s="400" t="str" cm="1">
        <f t="array" aca="1" ref="F675" ca="1" xml:space="preserve"> IF($D675="", "", $B675 &amp; " (" &amp; INDIRECT(ADDRESS( ROW(), COLUMN() + F$5 )) &amp; ") " )</f>
        <v/>
      </c>
      <c r="G675" s="337" t="str">
        <f t="shared" si="145"/>
        <v/>
      </c>
      <c r="H675" s="394" t="str">
        <f t="shared" si="146"/>
        <v/>
      </c>
      <c r="I675" s="396" t="str">
        <f t="shared" si="147"/>
        <v/>
      </c>
      <c r="J675" s="381" t="str">
        <f t="shared" si="148"/>
        <v/>
      </c>
      <c r="K675" s="338" t="str">
        <f t="shared" si="149"/>
        <v/>
      </c>
      <c r="L675" s="349"/>
      <c r="M675" s="350" t="str">
        <f t="shared" si="141"/>
        <v/>
      </c>
      <c r="N675" s="350" t="str">
        <f t="shared" si="142"/>
        <v/>
      </c>
      <c r="O675" s="351" t="str" cm="1">
        <f t="array" ref="O675" xml:space="preserve"> IFERROR( INDEX(聲母資料表, $M675, O$5), "")</f>
        <v/>
      </c>
      <c r="P675" s="351" t="str" cm="1">
        <f t="array" ref="P675" xml:space="preserve"> IFERROR( INDEX(韻母資料表, $N675, P$5), "")</f>
        <v/>
      </c>
      <c r="Q675" s="352" t="str">
        <f t="shared" si="143"/>
        <v/>
      </c>
      <c r="R675" s="395" t="str">
        <f t="shared" si="150"/>
        <v/>
      </c>
      <c r="S675" s="351" t="str" cm="1">
        <f t="array" ref="S675" xml:space="preserve"> IFERROR( INDEX(調符字母, Q675, 1), "")</f>
        <v/>
      </c>
      <c r="T675" s="352" t="str">
        <f t="shared" si="144"/>
        <v/>
      </c>
      <c r="U675" s="373" t="str" cm="1">
        <f t="array" ref="U675" xml:space="preserve"> IFERROR( INDEX(聲調對照表, $T675, $E675), "" )</f>
        <v/>
      </c>
      <c r="W675" s="380" t="str" cm="1">
        <f t="array" ref="W675" xml:space="preserve"> IFERROR( IF( INDEX(聲母資料表, $M675, W$5)=0, "", INDEX(聲母資料表, $M675, W$5) ), "")</f>
        <v/>
      </c>
      <c r="X675" s="380" t="str" cm="1">
        <f t="array" ref="X675" xml:space="preserve"> IFERROR( INDEX(韻母資料表, $N675, X$5), "" )</f>
        <v/>
      </c>
      <c r="Y675" s="380" t="str" cm="1">
        <f t="array" ref="Y675" xml:space="preserve"> IFERROR( IF($E675="", "", INDEX(方音聲調符號表, 1, $E675) ), "" )</f>
        <v/>
      </c>
      <c r="AA675" s="380" t="str" cm="1">
        <f t="array" ref="AA675" xml:space="preserve"> IFERROR( IF( INDEX(聲母資料表, $M675, AA$5)=0, "", INDEX(聲母資料表, $M675, AA$5) ), "")</f>
        <v/>
      </c>
      <c r="AB675" s="380" t="str" cm="1">
        <f t="array" ref="AB675" xml:space="preserve"> IFERROR( INDEX(韻母資料表, $N675, AB$5), "" )</f>
        <v/>
      </c>
      <c r="AC675" s="380" t="str">
        <f t="shared" si="151"/>
        <v/>
      </c>
      <c r="AE675" s="380" t="str" cm="1">
        <f t="array" ref="AE675" xml:space="preserve"> IFERROR( IF( INDEX(聲母資料表, $M675, AE$5)=0, "", INDEX(聲母資料表, $M675, AE$5) ), "")</f>
        <v/>
      </c>
      <c r="AF675" s="380" t="str" cm="1">
        <f t="array" ref="AF675" xml:space="preserve"> IFERROR( INDEX(韻母資料表, $N675, AF$5), "" )</f>
        <v/>
      </c>
      <c r="AG675" s="380" t="str">
        <f t="shared" si="152"/>
        <v/>
      </c>
      <c r="AI675" s="380" t="str" cm="1">
        <f t="array" ref="AI675" xml:space="preserve"> IFERROR( IF( INDEX(聲母資料表, $M675, AI$5)=0, "", INDEX(聲母資料表, $M675, AI$5) ), "")</f>
        <v/>
      </c>
      <c r="AJ675" s="380" t="str" cm="1">
        <f t="array" ref="AJ675" xml:space="preserve"> IFERROR( INDEX(韻母資料表, $N675, AJ$5), "" )</f>
        <v/>
      </c>
      <c r="AK675" s="373" t="str" cm="1">
        <f t="array" ref="AK675" xml:space="preserve"> IFERROR( INDEX(閩拚聲調符號表, $T675, $E675), "" )</f>
        <v/>
      </c>
      <c r="AL675" s="380" t="str">
        <f t="shared" si="153"/>
        <v/>
      </c>
    </row>
    <row r="676" spans="1:38">
      <c r="A676" s="333">
        <f t="shared" si="140"/>
        <v>669</v>
      </c>
      <c r="B676" s="334" t="e">
        <f>MID(#REF!, A676, 1)</f>
        <v>#REF!</v>
      </c>
      <c r="C676" s="335"/>
      <c r="D676" s="335"/>
      <c r="E676" s="336"/>
      <c r="F676" s="400" t="str" cm="1">
        <f t="array" aca="1" ref="F676" ca="1" xml:space="preserve"> IF($D676="", "", $B676 &amp; " (" &amp; INDIRECT(ADDRESS( ROW(), COLUMN() + F$5 )) &amp; ") " )</f>
        <v/>
      </c>
      <c r="G676" s="337" t="str">
        <f t="shared" si="145"/>
        <v/>
      </c>
      <c r="H676" s="394" t="str">
        <f t="shared" si="146"/>
        <v/>
      </c>
      <c r="I676" s="396" t="str">
        <f t="shared" si="147"/>
        <v/>
      </c>
      <c r="J676" s="381" t="str">
        <f t="shared" si="148"/>
        <v/>
      </c>
      <c r="K676" s="338" t="str">
        <f t="shared" si="149"/>
        <v/>
      </c>
      <c r="L676" s="349"/>
      <c r="M676" s="350" t="str">
        <f t="shared" si="141"/>
        <v/>
      </c>
      <c r="N676" s="350" t="str">
        <f t="shared" si="142"/>
        <v/>
      </c>
      <c r="O676" s="351" t="str" cm="1">
        <f t="array" ref="O676" xml:space="preserve"> IFERROR( INDEX(聲母資料表, $M676, O$5), "")</f>
        <v/>
      </c>
      <c r="P676" s="351" t="str" cm="1">
        <f t="array" ref="P676" xml:space="preserve"> IFERROR( INDEX(韻母資料表, $N676, P$5), "")</f>
        <v/>
      </c>
      <c r="Q676" s="352" t="str">
        <f t="shared" si="143"/>
        <v/>
      </c>
      <c r="R676" s="395" t="str">
        <f t="shared" si="150"/>
        <v/>
      </c>
      <c r="S676" s="351" t="str" cm="1">
        <f t="array" ref="S676" xml:space="preserve"> IFERROR( INDEX(調符字母, Q676, 1), "")</f>
        <v/>
      </c>
      <c r="T676" s="352" t="str">
        <f t="shared" si="144"/>
        <v/>
      </c>
      <c r="U676" s="373" t="str" cm="1">
        <f t="array" ref="U676" xml:space="preserve"> IFERROR( INDEX(聲調對照表, $T676, $E676), "" )</f>
        <v/>
      </c>
      <c r="W676" s="380" t="str" cm="1">
        <f t="array" ref="W676" xml:space="preserve"> IFERROR( IF( INDEX(聲母資料表, $M676, W$5)=0, "", INDEX(聲母資料表, $M676, W$5) ), "")</f>
        <v/>
      </c>
      <c r="X676" s="380" t="str" cm="1">
        <f t="array" ref="X676" xml:space="preserve"> IFERROR( INDEX(韻母資料表, $N676, X$5), "" )</f>
        <v/>
      </c>
      <c r="Y676" s="380" t="str" cm="1">
        <f t="array" ref="Y676" xml:space="preserve"> IFERROR( IF($E676="", "", INDEX(方音聲調符號表, 1, $E676) ), "" )</f>
        <v/>
      </c>
      <c r="AA676" s="380" t="str" cm="1">
        <f t="array" ref="AA676" xml:space="preserve"> IFERROR( IF( INDEX(聲母資料表, $M676, AA$5)=0, "", INDEX(聲母資料表, $M676, AA$5) ), "")</f>
        <v/>
      </c>
      <c r="AB676" s="380" t="str" cm="1">
        <f t="array" ref="AB676" xml:space="preserve"> IFERROR( INDEX(韻母資料表, $N676, AB$5), "" )</f>
        <v/>
      </c>
      <c r="AC676" s="380" t="str">
        <f t="shared" si="151"/>
        <v/>
      </c>
      <c r="AE676" s="380" t="str" cm="1">
        <f t="array" ref="AE676" xml:space="preserve"> IFERROR( IF( INDEX(聲母資料表, $M676, AE$5)=0, "", INDEX(聲母資料表, $M676, AE$5) ), "")</f>
        <v/>
      </c>
      <c r="AF676" s="380" t="str" cm="1">
        <f t="array" ref="AF676" xml:space="preserve"> IFERROR( INDEX(韻母資料表, $N676, AF$5), "" )</f>
        <v/>
      </c>
      <c r="AG676" s="380" t="str">
        <f t="shared" si="152"/>
        <v/>
      </c>
      <c r="AI676" s="380" t="str" cm="1">
        <f t="array" ref="AI676" xml:space="preserve"> IFERROR( IF( INDEX(聲母資料表, $M676, AI$5)=0, "", INDEX(聲母資料表, $M676, AI$5) ), "")</f>
        <v/>
      </c>
      <c r="AJ676" s="380" t="str" cm="1">
        <f t="array" ref="AJ676" xml:space="preserve"> IFERROR( INDEX(韻母資料表, $N676, AJ$5), "" )</f>
        <v/>
      </c>
      <c r="AK676" s="373" t="str" cm="1">
        <f t="array" ref="AK676" xml:space="preserve"> IFERROR( INDEX(閩拚聲調符號表, $T676, $E676), "" )</f>
        <v/>
      </c>
      <c r="AL676" s="380" t="str">
        <f t="shared" si="153"/>
        <v/>
      </c>
    </row>
    <row r="677" spans="1:38">
      <c r="A677" s="333">
        <f t="shared" si="140"/>
        <v>670</v>
      </c>
      <c r="B677" s="334" t="e">
        <f>MID(#REF!, A677, 1)</f>
        <v>#REF!</v>
      </c>
      <c r="C677" s="335"/>
      <c r="D677" s="335"/>
      <c r="E677" s="336"/>
      <c r="F677" s="400" t="str" cm="1">
        <f t="array" aca="1" ref="F677" ca="1" xml:space="preserve"> IF($D677="", "", $B677 &amp; " (" &amp; INDIRECT(ADDRESS( ROW(), COLUMN() + F$5 )) &amp; ") " )</f>
        <v/>
      </c>
      <c r="G677" s="337" t="str">
        <f t="shared" si="145"/>
        <v/>
      </c>
      <c r="H677" s="394" t="str">
        <f t="shared" si="146"/>
        <v/>
      </c>
      <c r="I677" s="396" t="str">
        <f t="shared" si="147"/>
        <v/>
      </c>
      <c r="J677" s="381" t="str">
        <f t="shared" si="148"/>
        <v/>
      </c>
      <c r="K677" s="338" t="str">
        <f t="shared" si="149"/>
        <v/>
      </c>
      <c r="L677" s="349"/>
      <c r="M677" s="350" t="str">
        <f t="shared" si="141"/>
        <v/>
      </c>
      <c r="N677" s="350" t="str">
        <f t="shared" si="142"/>
        <v/>
      </c>
      <c r="O677" s="351" t="str" cm="1">
        <f t="array" ref="O677" xml:space="preserve"> IFERROR( INDEX(聲母資料表, $M677, O$5), "")</f>
        <v/>
      </c>
      <c r="P677" s="351" t="str" cm="1">
        <f t="array" ref="P677" xml:space="preserve"> IFERROR( INDEX(韻母資料表, $N677, P$5), "")</f>
        <v/>
      </c>
      <c r="Q677" s="352" t="str">
        <f t="shared" si="143"/>
        <v/>
      </c>
      <c r="R677" s="395" t="str">
        <f t="shared" si="150"/>
        <v/>
      </c>
      <c r="S677" s="351" t="str" cm="1">
        <f t="array" ref="S677" xml:space="preserve"> IFERROR( INDEX(調符字母, Q677, 1), "")</f>
        <v/>
      </c>
      <c r="T677" s="352" t="str">
        <f t="shared" si="144"/>
        <v/>
      </c>
      <c r="U677" s="373" t="str" cm="1">
        <f t="array" ref="U677" xml:space="preserve"> IFERROR( INDEX(聲調對照表, $T677, $E677), "" )</f>
        <v/>
      </c>
      <c r="W677" s="380" t="str" cm="1">
        <f t="array" ref="W677" xml:space="preserve"> IFERROR( IF( INDEX(聲母資料表, $M677, W$5)=0, "", INDEX(聲母資料表, $M677, W$5) ), "")</f>
        <v/>
      </c>
      <c r="X677" s="380" t="str" cm="1">
        <f t="array" ref="X677" xml:space="preserve"> IFERROR( INDEX(韻母資料表, $N677, X$5), "" )</f>
        <v/>
      </c>
      <c r="Y677" s="380" t="str" cm="1">
        <f t="array" ref="Y677" xml:space="preserve"> IFERROR( IF($E677="", "", INDEX(方音聲調符號表, 1, $E677) ), "" )</f>
        <v/>
      </c>
      <c r="AA677" s="380" t="str" cm="1">
        <f t="array" ref="AA677" xml:space="preserve"> IFERROR( IF( INDEX(聲母資料表, $M677, AA$5)=0, "", INDEX(聲母資料表, $M677, AA$5) ), "")</f>
        <v/>
      </c>
      <c r="AB677" s="380" t="str" cm="1">
        <f t="array" ref="AB677" xml:space="preserve"> IFERROR( INDEX(韻母資料表, $N677, AB$5), "" )</f>
        <v/>
      </c>
      <c r="AC677" s="380" t="str">
        <f t="shared" si="151"/>
        <v/>
      </c>
      <c r="AE677" s="380" t="str" cm="1">
        <f t="array" ref="AE677" xml:space="preserve"> IFERROR( IF( INDEX(聲母資料表, $M677, AE$5)=0, "", INDEX(聲母資料表, $M677, AE$5) ), "")</f>
        <v/>
      </c>
      <c r="AF677" s="380" t="str" cm="1">
        <f t="array" ref="AF677" xml:space="preserve"> IFERROR( INDEX(韻母資料表, $N677, AF$5), "" )</f>
        <v/>
      </c>
      <c r="AG677" s="380" t="str">
        <f t="shared" si="152"/>
        <v/>
      </c>
      <c r="AI677" s="380" t="str" cm="1">
        <f t="array" ref="AI677" xml:space="preserve"> IFERROR( IF( INDEX(聲母資料表, $M677, AI$5)=0, "", INDEX(聲母資料表, $M677, AI$5) ), "")</f>
        <v/>
      </c>
      <c r="AJ677" s="380" t="str" cm="1">
        <f t="array" ref="AJ677" xml:space="preserve"> IFERROR( INDEX(韻母資料表, $N677, AJ$5), "" )</f>
        <v/>
      </c>
      <c r="AK677" s="373" t="str" cm="1">
        <f t="array" ref="AK677" xml:space="preserve"> IFERROR( INDEX(閩拚聲調符號表, $T677, $E677), "" )</f>
        <v/>
      </c>
      <c r="AL677" s="380" t="str">
        <f t="shared" si="153"/>
        <v/>
      </c>
    </row>
    <row r="678" spans="1:38">
      <c r="A678" s="333">
        <f t="shared" si="140"/>
        <v>671</v>
      </c>
      <c r="B678" s="334" t="e">
        <f>MID(#REF!, A678, 1)</f>
        <v>#REF!</v>
      </c>
      <c r="C678" s="335"/>
      <c r="D678" s="335"/>
      <c r="E678" s="336"/>
      <c r="F678" s="400" t="str" cm="1">
        <f t="array" aca="1" ref="F678" ca="1" xml:space="preserve"> IF($D678="", "", $B678 &amp; " (" &amp; INDIRECT(ADDRESS( ROW(), COLUMN() + F$5 )) &amp; ") " )</f>
        <v/>
      </c>
      <c r="G678" s="337" t="str">
        <f t="shared" si="145"/>
        <v/>
      </c>
      <c r="H678" s="394" t="str">
        <f t="shared" si="146"/>
        <v/>
      </c>
      <c r="I678" s="396" t="str">
        <f t="shared" si="147"/>
        <v/>
      </c>
      <c r="J678" s="381" t="str">
        <f t="shared" si="148"/>
        <v/>
      </c>
      <c r="K678" s="338" t="str">
        <f t="shared" si="149"/>
        <v/>
      </c>
      <c r="L678" s="349"/>
      <c r="M678" s="350" t="str">
        <f t="shared" si="141"/>
        <v/>
      </c>
      <c r="N678" s="350" t="str">
        <f t="shared" si="142"/>
        <v/>
      </c>
      <c r="O678" s="351" t="str" cm="1">
        <f t="array" ref="O678" xml:space="preserve"> IFERROR( INDEX(聲母資料表, $M678, O$5), "")</f>
        <v/>
      </c>
      <c r="P678" s="351" t="str" cm="1">
        <f t="array" ref="P678" xml:space="preserve"> IFERROR( INDEX(韻母資料表, $N678, P$5), "")</f>
        <v/>
      </c>
      <c r="Q678" s="352" t="str">
        <f t="shared" si="143"/>
        <v/>
      </c>
      <c r="R678" s="395" t="str">
        <f t="shared" si="150"/>
        <v/>
      </c>
      <c r="S678" s="351" t="str" cm="1">
        <f t="array" ref="S678" xml:space="preserve"> IFERROR( INDEX(調符字母, Q678, 1), "")</f>
        <v/>
      </c>
      <c r="T678" s="352" t="str">
        <f t="shared" si="144"/>
        <v/>
      </c>
      <c r="U678" s="373" t="str" cm="1">
        <f t="array" ref="U678" xml:space="preserve"> IFERROR( INDEX(聲調對照表, $T678, $E678), "" )</f>
        <v/>
      </c>
      <c r="W678" s="380" t="str" cm="1">
        <f t="array" ref="W678" xml:space="preserve"> IFERROR( IF( INDEX(聲母資料表, $M678, W$5)=0, "", INDEX(聲母資料表, $M678, W$5) ), "")</f>
        <v/>
      </c>
      <c r="X678" s="380" t="str" cm="1">
        <f t="array" ref="X678" xml:space="preserve"> IFERROR( INDEX(韻母資料表, $N678, X$5), "" )</f>
        <v/>
      </c>
      <c r="Y678" s="380" t="str" cm="1">
        <f t="array" ref="Y678" xml:space="preserve"> IFERROR( IF($E678="", "", INDEX(方音聲調符號表, 1, $E678) ), "" )</f>
        <v/>
      </c>
      <c r="AA678" s="380" t="str" cm="1">
        <f t="array" ref="AA678" xml:space="preserve"> IFERROR( IF( INDEX(聲母資料表, $M678, AA$5)=0, "", INDEX(聲母資料表, $M678, AA$5) ), "")</f>
        <v/>
      </c>
      <c r="AB678" s="380" t="str" cm="1">
        <f t="array" ref="AB678" xml:space="preserve"> IFERROR( INDEX(韻母資料表, $N678, AB$5), "" )</f>
        <v/>
      </c>
      <c r="AC678" s="380" t="str">
        <f t="shared" si="151"/>
        <v/>
      </c>
      <c r="AE678" s="380" t="str" cm="1">
        <f t="array" ref="AE678" xml:space="preserve"> IFERROR( IF( INDEX(聲母資料表, $M678, AE$5)=0, "", INDEX(聲母資料表, $M678, AE$5) ), "")</f>
        <v/>
      </c>
      <c r="AF678" s="380" t="str" cm="1">
        <f t="array" ref="AF678" xml:space="preserve"> IFERROR( INDEX(韻母資料表, $N678, AF$5), "" )</f>
        <v/>
      </c>
      <c r="AG678" s="380" t="str">
        <f t="shared" si="152"/>
        <v/>
      </c>
      <c r="AI678" s="380" t="str" cm="1">
        <f t="array" ref="AI678" xml:space="preserve"> IFERROR( IF( INDEX(聲母資料表, $M678, AI$5)=0, "", INDEX(聲母資料表, $M678, AI$5) ), "")</f>
        <v/>
      </c>
      <c r="AJ678" s="380" t="str" cm="1">
        <f t="array" ref="AJ678" xml:space="preserve"> IFERROR( INDEX(韻母資料表, $N678, AJ$5), "" )</f>
        <v/>
      </c>
      <c r="AK678" s="373" t="str" cm="1">
        <f t="array" ref="AK678" xml:space="preserve"> IFERROR( INDEX(閩拚聲調符號表, $T678, $E678), "" )</f>
        <v/>
      </c>
      <c r="AL678" s="380" t="str">
        <f t="shared" si="153"/>
        <v/>
      </c>
    </row>
    <row r="679" spans="1:38">
      <c r="A679" s="333">
        <f t="shared" si="140"/>
        <v>672</v>
      </c>
      <c r="B679" s="334" t="e">
        <f>MID(#REF!, A679, 1)</f>
        <v>#REF!</v>
      </c>
      <c r="C679" s="335"/>
      <c r="D679" s="335"/>
      <c r="E679" s="336"/>
      <c r="F679" s="400" t="str" cm="1">
        <f t="array" aca="1" ref="F679" ca="1" xml:space="preserve"> IF($D679="", "", $B679 &amp; " (" &amp; INDIRECT(ADDRESS( ROW(), COLUMN() + F$5 )) &amp; ") " )</f>
        <v/>
      </c>
      <c r="G679" s="337" t="str">
        <f t="shared" si="145"/>
        <v/>
      </c>
      <c r="H679" s="394" t="str">
        <f t="shared" si="146"/>
        <v/>
      </c>
      <c r="I679" s="396" t="str">
        <f t="shared" si="147"/>
        <v/>
      </c>
      <c r="J679" s="381" t="str">
        <f t="shared" si="148"/>
        <v/>
      </c>
      <c r="K679" s="338" t="str">
        <f t="shared" si="149"/>
        <v/>
      </c>
      <c r="L679" s="349"/>
      <c r="M679" s="350" t="str">
        <f t="shared" si="141"/>
        <v/>
      </c>
      <c r="N679" s="350" t="str">
        <f t="shared" si="142"/>
        <v/>
      </c>
      <c r="O679" s="351" t="str" cm="1">
        <f t="array" ref="O679" xml:space="preserve"> IFERROR( INDEX(聲母資料表, $M679, O$5), "")</f>
        <v/>
      </c>
      <c r="P679" s="351" t="str" cm="1">
        <f t="array" ref="P679" xml:space="preserve"> IFERROR( INDEX(韻母資料表, $N679, P$5), "")</f>
        <v/>
      </c>
      <c r="Q679" s="352" t="str">
        <f t="shared" si="143"/>
        <v/>
      </c>
      <c r="R679" s="395" t="str">
        <f t="shared" si="150"/>
        <v/>
      </c>
      <c r="S679" s="351" t="str" cm="1">
        <f t="array" ref="S679" xml:space="preserve"> IFERROR( INDEX(調符字母, Q679, 1), "")</f>
        <v/>
      </c>
      <c r="T679" s="352" t="str">
        <f t="shared" si="144"/>
        <v/>
      </c>
      <c r="U679" s="373" t="str" cm="1">
        <f t="array" ref="U679" xml:space="preserve"> IFERROR( INDEX(聲調對照表, $T679, $E679), "" )</f>
        <v/>
      </c>
      <c r="W679" s="380" t="str" cm="1">
        <f t="array" ref="W679" xml:space="preserve"> IFERROR( IF( INDEX(聲母資料表, $M679, W$5)=0, "", INDEX(聲母資料表, $M679, W$5) ), "")</f>
        <v/>
      </c>
      <c r="X679" s="380" t="str" cm="1">
        <f t="array" ref="X679" xml:space="preserve"> IFERROR( INDEX(韻母資料表, $N679, X$5), "" )</f>
        <v/>
      </c>
      <c r="Y679" s="380" t="str" cm="1">
        <f t="array" ref="Y679" xml:space="preserve"> IFERROR( IF($E679="", "", INDEX(方音聲調符號表, 1, $E679) ), "" )</f>
        <v/>
      </c>
      <c r="AA679" s="380" t="str" cm="1">
        <f t="array" ref="AA679" xml:space="preserve"> IFERROR( IF( INDEX(聲母資料表, $M679, AA$5)=0, "", INDEX(聲母資料表, $M679, AA$5) ), "")</f>
        <v/>
      </c>
      <c r="AB679" s="380" t="str" cm="1">
        <f t="array" ref="AB679" xml:space="preserve"> IFERROR( INDEX(韻母資料表, $N679, AB$5), "" )</f>
        <v/>
      </c>
      <c r="AC679" s="380" t="str">
        <f t="shared" si="151"/>
        <v/>
      </c>
      <c r="AE679" s="380" t="str" cm="1">
        <f t="array" ref="AE679" xml:space="preserve"> IFERROR( IF( INDEX(聲母資料表, $M679, AE$5)=0, "", INDEX(聲母資料表, $M679, AE$5) ), "")</f>
        <v/>
      </c>
      <c r="AF679" s="380" t="str" cm="1">
        <f t="array" ref="AF679" xml:space="preserve"> IFERROR( INDEX(韻母資料表, $N679, AF$5), "" )</f>
        <v/>
      </c>
      <c r="AG679" s="380" t="str">
        <f t="shared" si="152"/>
        <v/>
      </c>
      <c r="AI679" s="380" t="str" cm="1">
        <f t="array" ref="AI679" xml:space="preserve"> IFERROR( IF( INDEX(聲母資料表, $M679, AI$5)=0, "", INDEX(聲母資料表, $M679, AI$5) ), "")</f>
        <v/>
      </c>
      <c r="AJ679" s="380" t="str" cm="1">
        <f t="array" ref="AJ679" xml:space="preserve"> IFERROR( INDEX(韻母資料表, $N679, AJ$5), "" )</f>
        <v/>
      </c>
      <c r="AK679" s="373" t="str" cm="1">
        <f t="array" ref="AK679" xml:space="preserve"> IFERROR( INDEX(閩拚聲調符號表, $T679, $E679), "" )</f>
        <v/>
      </c>
      <c r="AL679" s="380" t="str">
        <f t="shared" si="153"/>
        <v/>
      </c>
    </row>
    <row r="680" spans="1:38">
      <c r="A680" s="333">
        <f t="shared" si="140"/>
        <v>673</v>
      </c>
      <c r="B680" s="334" t="e">
        <f>MID(#REF!, A680, 1)</f>
        <v>#REF!</v>
      </c>
      <c r="C680" s="335"/>
      <c r="D680" s="335"/>
      <c r="E680" s="336"/>
      <c r="F680" s="400" t="str" cm="1">
        <f t="array" aca="1" ref="F680" ca="1" xml:space="preserve"> IF($D680="", "", $B680 &amp; " (" &amp; INDIRECT(ADDRESS( ROW(), COLUMN() + F$5 )) &amp; ") " )</f>
        <v/>
      </c>
      <c r="G680" s="337" t="str">
        <f t="shared" si="145"/>
        <v/>
      </c>
      <c r="H680" s="394" t="str">
        <f t="shared" si="146"/>
        <v/>
      </c>
      <c r="I680" s="396" t="str">
        <f t="shared" si="147"/>
        <v/>
      </c>
      <c r="J680" s="381" t="str">
        <f t="shared" si="148"/>
        <v/>
      </c>
      <c r="K680" s="338" t="str">
        <f t="shared" si="149"/>
        <v/>
      </c>
      <c r="L680" s="349"/>
      <c r="M680" s="350" t="str">
        <f t="shared" si="141"/>
        <v/>
      </c>
      <c r="N680" s="350" t="str">
        <f t="shared" si="142"/>
        <v/>
      </c>
      <c r="O680" s="351" t="str" cm="1">
        <f t="array" ref="O680" xml:space="preserve"> IFERROR( INDEX(聲母資料表, $M680, O$5), "")</f>
        <v/>
      </c>
      <c r="P680" s="351" t="str" cm="1">
        <f t="array" ref="P680" xml:space="preserve"> IFERROR( INDEX(韻母資料表, $N680, P$5), "")</f>
        <v/>
      </c>
      <c r="Q680" s="352" t="str">
        <f t="shared" si="143"/>
        <v/>
      </c>
      <c r="R680" s="395" t="str">
        <f t="shared" si="150"/>
        <v/>
      </c>
      <c r="S680" s="351" t="str" cm="1">
        <f t="array" ref="S680" xml:space="preserve"> IFERROR( INDEX(調符字母, Q680, 1), "")</f>
        <v/>
      </c>
      <c r="T680" s="352" t="str">
        <f t="shared" si="144"/>
        <v/>
      </c>
      <c r="U680" s="373" t="str" cm="1">
        <f t="array" ref="U680" xml:space="preserve"> IFERROR( INDEX(聲調對照表, $T680, $E680), "" )</f>
        <v/>
      </c>
      <c r="W680" s="380" t="str" cm="1">
        <f t="array" ref="W680" xml:space="preserve"> IFERROR( IF( INDEX(聲母資料表, $M680, W$5)=0, "", INDEX(聲母資料表, $M680, W$5) ), "")</f>
        <v/>
      </c>
      <c r="X680" s="380" t="str" cm="1">
        <f t="array" ref="X680" xml:space="preserve"> IFERROR( INDEX(韻母資料表, $N680, X$5), "" )</f>
        <v/>
      </c>
      <c r="Y680" s="380" t="str" cm="1">
        <f t="array" ref="Y680" xml:space="preserve"> IFERROR( IF($E680="", "", INDEX(方音聲調符號表, 1, $E680) ), "" )</f>
        <v/>
      </c>
      <c r="AA680" s="380" t="str" cm="1">
        <f t="array" ref="AA680" xml:space="preserve"> IFERROR( IF( INDEX(聲母資料表, $M680, AA$5)=0, "", INDEX(聲母資料表, $M680, AA$5) ), "")</f>
        <v/>
      </c>
      <c r="AB680" s="380" t="str" cm="1">
        <f t="array" ref="AB680" xml:space="preserve"> IFERROR( INDEX(韻母資料表, $N680, AB$5), "" )</f>
        <v/>
      </c>
      <c r="AC680" s="380" t="str">
        <f t="shared" si="151"/>
        <v/>
      </c>
      <c r="AE680" s="380" t="str" cm="1">
        <f t="array" ref="AE680" xml:space="preserve"> IFERROR( IF( INDEX(聲母資料表, $M680, AE$5)=0, "", INDEX(聲母資料表, $M680, AE$5) ), "")</f>
        <v/>
      </c>
      <c r="AF680" s="380" t="str" cm="1">
        <f t="array" ref="AF680" xml:space="preserve"> IFERROR( INDEX(韻母資料表, $N680, AF$5), "" )</f>
        <v/>
      </c>
      <c r="AG680" s="380" t="str">
        <f t="shared" si="152"/>
        <v/>
      </c>
      <c r="AI680" s="380" t="str" cm="1">
        <f t="array" ref="AI680" xml:space="preserve"> IFERROR( IF( INDEX(聲母資料表, $M680, AI$5)=0, "", INDEX(聲母資料表, $M680, AI$5) ), "")</f>
        <v/>
      </c>
      <c r="AJ680" s="380" t="str" cm="1">
        <f t="array" ref="AJ680" xml:space="preserve"> IFERROR( INDEX(韻母資料表, $N680, AJ$5), "" )</f>
        <v/>
      </c>
      <c r="AK680" s="373" t="str" cm="1">
        <f t="array" ref="AK680" xml:space="preserve"> IFERROR( INDEX(閩拚聲調符號表, $T680, $E680), "" )</f>
        <v/>
      </c>
      <c r="AL680" s="380" t="str">
        <f t="shared" si="153"/>
        <v/>
      </c>
    </row>
    <row r="681" spans="1:38">
      <c r="A681" s="333">
        <f t="shared" si="140"/>
        <v>674</v>
      </c>
      <c r="B681" s="334" t="e">
        <f>MID(#REF!, A681, 1)</f>
        <v>#REF!</v>
      </c>
      <c r="C681" s="335"/>
      <c r="D681" s="335"/>
      <c r="E681" s="336"/>
      <c r="F681" s="400" t="str" cm="1">
        <f t="array" aca="1" ref="F681" ca="1" xml:space="preserve"> IF($D681="", "", $B681 &amp; " (" &amp; INDIRECT(ADDRESS( ROW(), COLUMN() + F$5 )) &amp; ") " )</f>
        <v/>
      </c>
      <c r="G681" s="337" t="str">
        <f t="shared" si="145"/>
        <v/>
      </c>
      <c r="H681" s="394" t="str">
        <f t="shared" si="146"/>
        <v/>
      </c>
      <c r="I681" s="396" t="str">
        <f t="shared" si="147"/>
        <v/>
      </c>
      <c r="J681" s="381" t="str">
        <f t="shared" si="148"/>
        <v/>
      </c>
      <c r="K681" s="338" t="str">
        <f t="shared" si="149"/>
        <v/>
      </c>
      <c r="L681" s="349"/>
      <c r="M681" s="350" t="str">
        <f t="shared" si="141"/>
        <v/>
      </c>
      <c r="N681" s="350" t="str">
        <f t="shared" si="142"/>
        <v/>
      </c>
      <c r="O681" s="351" t="str" cm="1">
        <f t="array" ref="O681" xml:space="preserve"> IFERROR( INDEX(聲母資料表, $M681, O$5), "")</f>
        <v/>
      </c>
      <c r="P681" s="351" t="str" cm="1">
        <f t="array" ref="P681" xml:space="preserve"> IFERROR( INDEX(韻母資料表, $N681, P$5), "")</f>
        <v/>
      </c>
      <c r="Q681" s="352" t="str">
        <f t="shared" si="143"/>
        <v/>
      </c>
      <c r="R681" s="395" t="str">
        <f t="shared" si="150"/>
        <v/>
      </c>
      <c r="S681" s="351" t="str" cm="1">
        <f t="array" ref="S681" xml:space="preserve"> IFERROR( INDEX(調符字母, Q681, 1), "")</f>
        <v/>
      </c>
      <c r="T681" s="352" t="str">
        <f t="shared" si="144"/>
        <v/>
      </c>
      <c r="U681" s="373" t="str" cm="1">
        <f t="array" ref="U681" xml:space="preserve"> IFERROR( INDEX(聲調對照表, $T681, $E681), "" )</f>
        <v/>
      </c>
      <c r="W681" s="380" t="str" cm="1">
        <f t="array" ref="W681" xml:space="preserve"> IFERROR( IF( INDEX(聲母資料表, $M681, W$5)=0, "", INDEX(聲母資料表, $M681, W$5) ), "")</f>
        <v/>
      </c>
      <c r="X681" s="380" t="str" cm="1">
        <f t="array" ref="X681" xml:space="preserve"> IFERROR( INDEX(韻母資料表, $N681, X$5), "" )</f>
        <v/>
      </c>
      <c r="Y681" s="380" t="str" cm="1">
        <f t="array" ref="Y681" xml:space="preserve"> IFERROR( IF($E681="", "", INDEX(方音聲調符號表, 1, $E681) ), "" )</f>
        <v/>
      </c>
      <c r="AA681" s="380" t="str" cm="1">
        <f t="array" ref="AA681" xml:space="preserve"> IFERROR( IF( INDEX(聲母資料表, $M681, AA$5)=0, "", INDEX(聲母資料表, $M681, AA$5) ), "")</f>
        <v/>
      </c>
      <c r="AB681" s="380" t="str" cm="1">
        <f t="array" ref="AB681" xml:space="preserve"> IFERROR( INDEX(韻母資料表, $N681, AB$5), "" )</f>
        <v/>
      </c>
      <c r="AC681" s="380" t="str">
        <f t="shared" si="151"/>
        <v/>
      </c>
      <c r="AE681" s="380" t="str" cm="1">
        <f t="array" ref="AE681" xml:space="preserve"> IFERROR( IF( INDEX(聲母資料表, $M681, AE$5)=0, "", INDEX(聲母資料表, $M681, AE$5) ), "")</f>
        <v/>
      </c>
      <c r="AF681" s="380" t="str" cm="1">
        <f t="array" ref="AF681" xml:space="preserve"> IFERROR( INDEX(韻母資料表, $N681, AF$5), "" )</f>
        <v/>
      </c>
      <c r="AG681" s="380" t="str">
        <f t="shared" si="152"/>
        <v/>
      </c>
      <c r="AI681" s="380" t="str" cm="1">
        <f t="array" ref="AI681" xml:space="preserve"> IFERROR( IF( INDEX(聲母資料表, $M681, AI$5)=0, "", INDEX(聲母資料表, $M681, AI$5) ), "")</f>
        <v/>
      </c>
      <c r="AJ681" s="380" t="str" cm="1">
        <f t="array" ref="AJ681" xml:space="preserve"> IFERROR( INDEX(韻母資料表, $N681, AJ$5), "" )</f>
        <v/>
      </c>
      <c r="AK681" s="373" t="str" cm="1">
        <f t="array" ref="AK681" xml:space="preserve"> IFERROR( INDEX(閩拚聲調符號表, $T681, $E681), "" )</f>
        <v/>
      </c>
      <c r="AL681" s="380" t="str">
        <f t="shared" si="153"/>
        <v/>
      </c>
    </row>
    <row r="682" spans="1:38">
      <c r="A682" s="333">
        <f t="shared" si="140"/>
        <v>675</v>
      </c>
      <c r="B682" s="334" t="e">
        <f>MID(#REF!, A682, 1)</f>
        <v>#REF!</v>
      </c>
      <c r="C682" s="335"/>
      <c r="D682" s="335"/>
      <c r="E682" s="336"/>
      <c r="F682" s="400" t="str" cm="1">
        <f t="array" aca="1" ref="F682" ca="1" xml:space="preserve"> IF($D682="", "", $B682 &amp; " (" &amp; INDIRECT(ADDRESS( ROW(), COLUMN() + F$5 )) &amp; ") " )</f>
        <v/>
      </c>
      <c r="G682" s="337" t="str">
        <f t="shared" si="145"/>
        <v/>
      </c>
      <c r="H682" s="394" t="str">
        <f t="shared" si="146"/>
        <v/>
      </c>
      <c r="I682" s="396" t="str">
        <f t="shared" si="147"/>
        <v/>
      </c>
      <c r="J682" s="381" t="str">
        <f t="shared" si="148"/>
        <v/>
      </c>
      <c r="K682" s="338" t="str">
        <f t="shared" si="149"/>
        <v/>
      </c>
      <c r="L682" s="349"/>
      <c r="M682" s="350" t="str">
        <f t="shared" si="141"/>
        <v/>
      </c>
      <c r="N682" s="350" t="str">
        <f t="shared" si="142"/>
        <v/>
      </c>
      <c r="O682" s="351" t="str" cm="1">
        <f t="array" ref="O682" xml:space="preserve"> IFERROR( INDEX(聲母資料表, $M682, O$5), "")</f>
        <v/>
      </c>
      <c r="P682" s="351" t="str" cm="1">
        <f t="array" ref="P682" xml:space="preserve"> IFERROR( INDEX(韻母資料表, $N682, P$5), "")</f>
        <v/>
      </c>
      <c r="Q682" s="352" t="str">
        <f t="shared" si="143"/>
        <v/>
      </c>
      <c r="R682" s="395" t="str">
        <f t="shared" si="150"/>
        <v/>
      </c>
      <c r="S682" s="351" t="str" cm="1">
        <f t="array" ref="S682" xml:space="preserve"> IFERROR( INDEX(調符字母, Q682, 1), "")</f>
        <v/>
      </c>
      <c r="T682" s="352" t="str">
        <f t="shared" si="144"/>
        <v/>
      </c>
      <c r="U682" s="373" t="str" cm="1">
        <f t="array" ref="U682" xml:space="preserve"> IFERROR( INDEX(聲調對照表, $T682, $E682), "" )</f>
        <v/>
      </c>
      <c r="W682" s="380" t="str" cm="1">
        <f t="array" ref="W682" xml:space="preserve"> IFERROR( IF( INDEX(聲母資料表, $M682, W$5)=0, "", INDEX(聲母資料表, $M682, W$5) ), "")</f>
        <v/>
      </c>
      <c r="X682" s="380" t="str" cm="1">
        <f t="array" ref="X682" xml:space="preserve"> IFERROR( INDEX(韻母資料表, $N682, X$5), "" )</f>
        <v/>
      </c>
      <c r="Y682" s="380" t="str" cm="1">
        <f t="array" ref="Y682" xml:space="preserve"> IFERROR( IF($E682="", "", INDEX(方音聲調符號表, 1, $E682) ), "" )</f>
        <v/>
      </c>
      <c r="AA682" s="380" t="str" cm="1">
        <f t="array" ref="AA682" xml:space="preserve"> IFERROR( IF( INDEX(聲母資料表, $M682, AA$5)=0, "", INDEX(聲母資料表, $M682, AA$5) ), "")</f>
        <v/>
      </c>
      <c r="AB682" s="380" t="str" cm="1">
        <f t="array" ref="AB682" xml:space="preserve"> IFERROR( INDEX(韻母資料表, $N682, AB$5), "" )</f>
        <v/>
      </c>
      <c r="AC682" s="380" t="str">
        <f t="shared" si="151"/>
        <v/>
      </c>
      <c r="AE682" s="380" t="str" cm="1">
        <f t="array" ref="AE682" xml:space="preserve"> IFERROR( IF( INDEX(聲母資料表, $M682, AE$5)=0, "", INDEX(聲母資料表, $M682, AE$5) ), "")</f>
        <v/>
      </c>
      <c r="AF682" s="380" t="str" cm="1">
        <f t="array" ref="AF682" xml:space="preserve"> IFERROR( INDEX(韻母資料表, $N682, AF$5), "" )</f>
        <v/>
      </c>
      <c r="AG682" s="380" t="str">
        <f t="shared" si="152"/>
        <v/>
      </c>
      <c r="AI682" s="380" t="str" cm="1">
        <f t="array" ref="AI682" xml:space="preserve"> IFERROR( IF( INDEX(聲母資料表, $M682, AI$5)=0, "", INDEX(聲母資料表, $M682, AI$5) ), "")</f>
        <v/>
      </c>
      <c r="AJ682" s="380" t="str" cm="1">
        <f t="array" ref="AJ682" xml:space="preserve"> IFERROR( INDEX(韻母資料表, $N682, AJ$5), "" )</f>
        <v/>
      </c>
      <c r="AK682" s="373" t="str" cm="1">
        <f t="array" ref="AK682" xml:space="preserve"> IFERROR( INDEX(閩拚聲調符號表, $T682, $E682), "" )</f>
        <v/>
      </c>
      <c r="AL682" s="380" t="str">
        <f t="shared" si="153"/>
        <v/>
      </c>
    </row>
    <row r="683" spans="1:38">
      <c r="A683" s="333">
        <f t="shared" si="140"/>
        <v>676</v>
      </c>
      <c r="B683" s="334" t="e">
        <f>MID(#REF!, A683, 1)</f>
        <v>#REF!</v>
      </c>
      <c r="C683" s="335"/>
      <c r="D683" s="335"/>
      <c r="E683" s="336"/>
      <c r="F683" s="400" t="str" cm="1">
        <f t="array" aca="1" ref="F683" ca="1" xml:space="preserve"> IF($D683="", "", $B683 &amp; " (" &amp; INDIRECT(ADDRESS( ROW(), COLUMN() + F$5 )) &amp; ") " )</f>
        <v/>
      </c>
      <c r="G683" s="337" t="str">
        <f t="shared" si="145"/>
        <v/>
      </c>
      <c r="H683" s="394" t="str">
        <f t="shared" si="146"/>
        <v/>
      </c>
      <c r="I683" s="396" t="str">
        <f t="shared" si="147"/>
        <v/>
      </c>
      <c r="J683" s="381" t="str">
        <f t="shared" si="148"/>
        <v/>
      </c>
      <c r="K683" s="338" t="str">
        <f t="shared" si="149"/>
        <v/>
      </c>
      <c r="L683" s="349"/>
      <c r="M683" s="350" t="str">
        <f t="shared" si="141"/>
        <v/>
      </c>
      <c r="N683" s="350" t="str">
        <f t="shared" si="142"/>
        <v/>
      </c>
      <c r="O683" s="351" t="str" cm="1">
        <f t="array" ref="O683" xml:space="preserve"> IFERROR( INDEX(聲母資料表, $M683, O$5), "")</f>
        <v/>
      </c>
      <c r="P683" s="351" t="str" cm="1">
        <f t="array" ref="P683" xml:space="preserve"> IFERROR( INDEX(韻母資料表, $N683, P$5), "")</f>
        <v/>
      </c>
      <c r="Q683" s="352" t="str">
        <f t="shared" si="143"/>
        <v/>
      </c>
      <c r="R683" s="395" t="str">
        <f t="shared" si="150"/>
        <v/>
      </c>
      <c r="S683" s="351" t="str" cm="1">
        <f t="array" ref="S683" xml:space="preserve"> IFERROR( INDEX(調符字母, Q683, 1), "")</f>
        <v/>
      </c>
      <c r="T683" s="352" t="str">
        <f t="shared" si="144"/>
        <v/>
      </c>
      <c r="U683" s="373" t="str" cm="1">
        <f t="array" ref="U683" xml:space="preserve"> IFERROR( INDEX(聲調對照表, $T683, $E683), "" )</f>
        <v/>
      </c>
      <c r="W683" s="380" t="str" cm="1">
        <f t="array" ref="W683" xml:space="preserve"> IFERROR( IF( INDEX(聲母資料表, $M683, W$5)=0, "", INDEX(聲母資料表, $M683, W$5) ), "")</f>
        <v/>
      </c>
      <c r="X683" s="380" t="str" cm="1">
        <f t="array" ref="X683" xml:space="preserve"> IFERROR( INDEX(韻母資料表, $N683, X$5), "" )</f>
        <v/>
      </c>
      <c r="Y683" s="380" t="str" cm="1">
        <f t="array" ref="Y683" xml:space="preserve"> IFERROR( IF($E683="", "", INDEX(方音聲調符號表, 1, $E683) ), "" )</f>
        <v/>
      </c>
      <c r="AA683" s="380" t="str" cm="1">
        <f t="array" ref="AA683" xml:space="preserve"> IFERROR( IF( INDEX(聲母資料表, $M683, AA$5)=0, "", INDEX(聲母資料表, $M683, AA$5) ), "")</f>
        <v/>
      </c>
      <c r="AB683" s="380" t="str" cm="1">
        <f t="array" ref="AB683" xml:space="preserve"> IFERROR( INDEX(韻母資料表, $N683, AB$5), "" )</f>
        <v/>
      </c>
      <c r="AC683" s="380" t="str">
        <f t="shared" si="151"/>
        <v/>
      </c>
      <c r="AE683" s="380" t="str" cm="1">
        <f t="array" ref="AE683" xml:space="preserve"> IFERROR( IF( INDEX(聲母資料表, $M683, AE$5)=0, "", INDEX(聲母資料表, $M683, AE$5) ), "")</f>
        <v/>
      </c>
      <c r="AF683" s="380" t="str" cm="1">
        <f t="array" ref="AF683" xml:space="preserve"> IFERROR( INDEX(韻母資料表, $N683, AF$5), "" )</f>
        <v/>
      </c>
      <c r="AG683" s="380" t="str">
        <f t="shared" si="152"/>
        <v/>
      </c>
      <c r="AI683" s="380" t="str" cm="1">
        <f t="array" ref="AI683" xml:space="preserve"> IFERROR( IF( INDEX(聲母資料表, $M683, AI$5)=0, "", INDEX(聲母資料表, $M683, AI$5) ), "")</f>
        <v/>
      </c>
      <c r="AJ683" s="380" t="str" cm="1">
        <f t="array" ref="AJ683" xml:space="preserve"> IFERROR( INDEX(韻母資料表, $N683, AJ$5), "" )</f>
        <v/>
      </c>
      <c r="AK683" s="373" t="str" cm="1">
        <f t="array" ref="AK683" xml:space="preserve"> IFERROR( INDEX(閩拚聲調符號表, $T683, $E683), "" )</f>
        <v/>
      </c>
      <c r="AL683" s="380" t="str">
        <f t="shared" si="153"/>
        <v/>
      </c>
    </row>
    <row r="684" spans="1:38">
      <c r="A684" s="333">
        <f t="shared" si="140"/>
        <v>677</v>
      </c>
      <c r="B684" s="334" t="e">
        <f>MID(#REF!, A684, 1)</f>
        <v>#REF!</v>
      </c>
      <c r="C684" s="335"/>
      <c r="D684" s="335"/>
      <c r="E684" s="336"/>
      <c r="F684" s="400" t="str" cm="1">
        <f t="array" aca="1" ref="F684" ca="1" xml:space="preserve"> IF($D684="", "", $B684 &amp; " (" &amp; INDIRECT(ADDRESS( ROW(), COLUMN() + F$5 )) &amp; ") " )</f>
        <v/>
      </c>
      <c r="G684" s="337" t="str">
        <f t="shared" si="145"/>
        <v/>
      </c>
      <c r="H684" s="394" t="str">
        <f t="shared" si="146"/>
        <v/>
      </c>
      <c r="I684" s="396" t="str">
        <f t="shared" si="147"/>
        <v/>
      </c>
      <c r="J684" s="381" t="str">
        <f t="shared" si="148"/>
        <v/>
      </c>
      <c r="K684" s="338" t="str">
        <f t="shared" si="149"/>
        <v/>
      </c>
      <c r="L684" s="349"/>
      <c r="M684" s="350" t="str">
        <f t="shared" si="141"/>
        <v/>
      </c>
      <c r="N684" s="350" t="str">
        <f t="shared" si="142"/>
        <v/>
      </c>
      <c r="O684" s="351" t="str" cm="1">
        <f t="array" ref="O684" xml:space="preserve"> IFERROR( INDEX(聲母資料表, $M684, O$5), "")</f>
        <v/>
      </c>
      <c r="P684" s="351" t="str" cm="1">
        <f t="array" ref="P684" xml:space="preserve"> IFERROR( INDEX(韻母資料表, $N684, P$5), "")</f>
        <v/>
      </c>
      <c r="Q684" s="352" t="str">
        <f t="shared" si="143"/>
        <v/>
      </c>
      <c r="R684" s="395" t="str">
        <f t="shared" si="150"/>
        <v/>
      </c>
      <c r="S684" s="351" t="str" cm="1">
        <f t="array" ref="S684" xml:space="preserve"> IFERROR( INDEX(調符字母, Q684, 1), "")</f>
        <v/>
      </c>
      <c r="T684" s="352" t="str">
        <f t="shared" si="144"/>
        <v/>
      </c>
      <c r="U684" s="373" t="str" cm="1">
        <f t="array" ref="U684" xml:space="preserve"> IFERROR( INDEX(聲調對照表, $T684, $E684), "" )</f>
        <v/>
      </c>
      <c r="W684" s="380" t="str" cm="1">
        <f t="array" ref="W684" xml:space="preserve"> IFERROR( IF( INDEX(聲母資料表, $M684, W$5)=0, "", INDEX(聲母資料表, $M684, W$5) ), "")</f>
        <v/>
      </c>
      <c r="X684" s="380" t="str" cm="1">
        <f t="array" ref="X684" xml:space="preserve"> IFERROR( INDEX(韻母資料表, $N684, X$5), "" )</f>
        <v/>
      </c>
      <c r="Y684" s="380" t="str" cm="1">
        <f t="array" ref="Y684" xml:space="preserve"> IFERROR( IF($E684="", "", INDEX(方音聲調符號表, 1, $E684) ), "" )</f>
        <v/>
      </c>
      <c r="AA684" s="380" t="str" cm="1">
        <f t="array" ref="AA684" xml:space="preserve"> IFERROR( IF( INDEX(聲母資料表, $M684, AA$5)=0, "", INDEX(聲母資料表, $M684, AA$5) ), "")</f>
        <v/>
      </c>
      <c r="AB684" s="380" t="str" cm="1">
        <f t="array" ref="AB684" xml:space="preserve"> IFERROR( INDEX(韻母資料表, $N684, AB$5), "" )</f>
        <v/>
      </c>
      <c r="AC684" s="380" t="str">
        <f t="shared" si="151"/>
        <v/>
      </c>
      <c r="AE684" s="380" t="str" cm="1">
        <f t="array" ref="AE684" xml:space="preserve"> IFERROR( IF( INDEX(聲母資料表, $M684, AE$5)=0, "", INDEX(聲母資料表, $M684, AE$5) ), "")</f>
        <v/>
      </c>
      <c r="AF684" s="380" t="str" cm="1">
        <f t="array" ref="AF684" xml:space="preserve"> IFERROR( INDEX(韻母資料表, $N684, AF$5), "" )</f>
        <v/>
      </c>
      <c r="AG684" s="380" t="str">
        <f t="shared" si="152"/>
        <v/>
      </c>
      <c r="AI684" s="380" t="str" cm="1">
        <f t="array" ref="AI684" xml:space="preserve"> IFERROR( IF( INDEX(聲母資料表, $M684, AI$5)=0, "", INDEX(聲母資料表, $M684, AI$5) ), "")</f>
        <v/>
      </c>
      <c r="AJ684" s="380" t="str" cm="1">
        <f t="array" ref="AJ684" xml:space="preserve"> IFERROR( INDEX(韻母資料表, $N684, AJ$5), "" )</f>
        <v/>
      </c>
      <c r="AK684" s="373" t="str" cm="1">
        <f t="array" ref="AK684" xml:space="preserve"> IFERROR( INDEX(閩拚聲調符號表, $T684, $E684), "" )</f>
        <v/>
      </c>
      <c r="AL684" s="380" t="str">
        <f t="shared" si="153"/>
        <v/>
      </c>
    </row>
    <row r="685" spans="1:38">
      <c r="A685" s="333">
        <f t="shared" si="140"/>
        <v>678</v>
      </c>
      <c r="B685" s="334" t="e">
        <f>MID(#REF!, A685, 1)</f>
        <v>#REF!</v>
      </c>
      <c r="C685" s="335"/>
      <c r="D685" s="335"/>
      <c r="E685" s="336"/>
      <c r="F685" s="400" t="str" cm="1">
        <f t="array" aca="1" ref="F685" ca="1" xml:space="preserve"> IF($D685="", "", $B685 &amp; " (" &amp; INDIRECT(ADDRESS( ROW(), COLUMN() + F$5 )) &amp; ") " )</f>
        <v/>
      </c>
      <c r="G685" s="337" t="str">
        <f t="shared" si="145"/>
        <v/>
      </c>
      <c r="H685" s="394" t="str">
        <f t="shared" si="146"/>
        <v/>
      </c>
      <c r="I685" s="396" t="str">
        <f t="shared" si="147"/>
        <v/>
      </c>
      <c r="J685" s="381" t="str">
        <f t="shared" si="148"/>
        <v/>
      </c>
      <c r="K685" s="338" t="str">
        <f t="shared" si="149"/>
        <v/>
      </c>
      <c r="L685" s="349"/>
      <c r="M685" s="350" t="str">
        <f t="shared" si="141"/>
        <v/>
      </c>
      <c r="N685" s="350" t="str">
        <f t="shared" si="142"/>
        <v/>
      </c>
      <c r="O685" s="351" t="str" cm="1">
        <f t="array" ref="O685" xml:space="preserve"> IFERROR( INDEX(聲母資料表, $M685, O$5), "")</f>
        <v/>
      </c>
      <c r="P685" s="351" t="str" cm="1">
        <f t="array" ref="P685" xml:space="preserve"> IFERROR( INDEX(韻母資料表, $N685, P$5), "")</f>
        <v/>
      </c>
      <c r="Q685" s="352" t="str">
        <f t="shared" si="143"/>
        <v/>
      </c>
      <c r="R685" s="395" t="str">
        <f t="shared" si="150"/>
        <v/>
      </c>
      <c r="S685" s="351" t="str" cm="1">
        <f t="array" ref="S685" xml:space="preserve"> IFERROR( INDEX(調符字母, Q685, 1), "")</f>
        <v/>
      </c>
      <c r="T685" s="352" t="str">
        <f t="shared" si="144"/>
        <v/>
      </c>
      <c r="U685" s="373" t="str" cm="1">
        <f t="array" ref="U685" xml:space="preserve"> IFERROR( INDEX(聲調對照表, $T685, $E685), "" )</f>
        <v/>
      </c>
      <c r="W685" s="380" t="str" cm="1">
        <f t="array" ref="W685" xml:space="preserve"> IFERROR( IF( INDEX(聲母資料表, $M685, W$5)=0, "", INDEX(聲母資料表, $M685, W$5) ), "")</f>
        <v/>
      </c>
      <c r="X685" s="380" t="str" cm="1">
        <f t="array" ref="X685" xml:space="preserve"> IFERROR( INDEX(韻母資料表, $N685, X$5), "" )</f>
        <v/>
      </c>
      <c r="Y685" s="380" t="str" cm="1">
        <f t="array" ref="Y685" xml:space="preserve"> IFERROR( IF($E685="", "", INDEX(方音聲調符號表, 1, $E685) ), "" )</f>
        <v/>
      </c>
      <c r="AA685" s="380" t="str" cm="1">
        <f t="array" ref="AA685" xml:space="preserve"> IFERROR( IF( INDEX(聲母資料表, $M685, AA$5)=0, "", INDEX(聲母資料表, $M685, AA$5) ), "")</f>
        <v/>
      </c>
      <c r="AB685" s="380" t="str" cm="1">
        <f t="array" ref="AB685" xml:space="preserve"> IFERROR( INDEX(韻母資料表, $N685, AB$5), "" )</f>
        <v/>
      </c>
      <c r="AC685" s="380" t="str">
        <f t="shared" si="151"/>
        <v/>
      </c>
      <c r="AE685" s="380" t="str" cm="1">
        <f t="array" ref="AE685" xml:space="preserve"> IFERROR( IF( INDEX(聲母資料表, $M685, AE$5)=0, "", INDEX(聲母資料表, $M685, AE$5) ), "")</f>
        <v/>
      </c>
      <c r="AF685" s="380" t="str" cm="1">
        <f t="array" ref="AF685" xml:space="preserve"> IFERROR( INDEX(韻母資料表, $N685, AF$5), "" )</f>
        <v/>
      </c>
      <c r="AG685" s="380" t="str">
        <f t="shared" si="152"/>
        <v/>
      </c>
      <c r="AI685" s="380" t="str" cm="1">
        <f t="array" ref="AI685" xml:space="preserve"> IFERROR( IF( INDEX(聲母資料表, $M685, AI$5)=0, "", INDEX(聲母資料表, $M685, AI$5) ), "")</f>
        <v/>
      </c>
      <c r="AJ685" s="380" t="str" cm="1">
        <f t="array" ref="AJ685" xml:space="preserve"> IFERROR( INDEX(韻母資料表, $N685, AJ$5), "" )</f>
        <v/>
      </c>
      <c r="AK685" s="373" t="str" cm="1">
        <f t="array" ref="AK685" xml:space="preserve"> IFERROR( INDEX(閩拚聲調符號表, $T685, $E685), "" )</f>
        <v/>
      </c>
      <c r="AL685" s="380" t="str">
        <f t="shared" si="153"/>
        <v/>
      </c>
    </row>
    <row r="686" spans="1:38">
      <c r="A686" s="333">
        <f t="shared" si="140"/>
        <v>679</v>
      </c>
      <c r="B686" s="334" t="e">
        <f>MID(#REF!, A686, 1)</f>
        <v>#REF!</v>
      </c>
      <c r="C686" s="335"/>
      <c r="D686" s="335"/>
      <c r="E686" s="336"/>
      <c r="F686" s="400" t="str" cm="1">
        <f t="array" aca="1" ref="F686" ca="1" xml:space="preserve"> IF($D686="", "", $B686 &amp; " (" &amp; INDIRECT(ADDRESS( ROW(), COLUMN() + F$5 )) &amp; ") " )</f>
        <v/>
      </c>
      <c r="G686" s="337" t="str">
        <f t="shared" si="145"/>
        <v/>
      </c>
      <c r="H686" s="394" t="str">
        <f t="shared" si="146"/>
        <v/>
      </c>
      <c r="I686" s="396" t="str">
        <f t="shared" si="147"/>
        <v/>
      </c>
      <c r="J686" s="381" t="str">
        <f t="shared" si="148"/>
        <v/>
      </c>
      <c r="K686" s="338" t="str">
        <f t="shared" si="149"/>
        <v/>
      </c>
      <c r="L686" s="349"/>
      <c r="M686" s="350" t="str">
        <f t="shared" si="141"/>
        <v/>
      </c>
      <c r="N686" s="350" t="str">
        <f t="shared" si="142"/>
        <v/>
      </c>
      <c r="O686" s="351" t="str" cm="1">
        <f t="array" ref="O686" xml:space="preserve"> IFERROR( INDEX(聲母資料表, $M686, O$5), "")</f>
        <v/>
      </c>
      <c r="P686" s="351" t="str" cm="1">
        <f t="array" ref="P686" xml:space="preserve"> IFERROR( INDEX(韻母資料表, $N686, P$5), "")</f>
        <v/>
      </c>
      <c r="Q686" s="352" t="str">
        <f t="shared" si="143"/>
        <v/>
      </c>
      <c r="R686" s="395" t="str">
        <f t="shared" si="150"/>
        <v/>
      </c>
      <c r="S686" s="351" t="str" cm="1">
        <f t="array" ref="S686" xml:space="preserve"> IFERROR( INDEX(調符字母, Q686, 1), "")</f>
        <v/>
      </c>
      <c r="T686" s="352" t="str">
        <f t="shared" si="144"/>
        <v/>
      </c>
      <c r="U686" s="373" t="str" cm="1">
        <f t="array" ref="U686" xml:space="preserve"> IFERROR( INDEX(聲調對照表, $T686, $E686), "" )</f>
        <v/>
      </c>
      <c r="W686" s="380" t="str" cm="1">
        <f t="array" ref="W686" xml:space="preserve"> IFERROR( IF( INDEX(聲母資料表, $M686, W$5)=0, "", INDEX(聲母資料表, $M686, W$5) ), "")</f>
        <v/>
      </c>
      <c r="X686" s="380" t="str" cm="1">
        <f t="array" ref="X686" xml:space="preserve"> IFERROR( INDEX(韻母資料表, $N686, X$5), "" )</f>
        <v/>
      </c>
      <c r="Y686" s="380" t="str" cm="1">
        <f t="array" ref="Y686" xml:space="preserve"> IFERROR( IF($E686="", "", INDEX(方音聲調符號表, 1, $E686) ), "" )</f>
        <v/>
      </c>
      <c r="AA686" s="380" t="str" cm="1">
        <f t="array" ref="AA686" xml:space="preserve"> IFERROR( IF( INDEX(聲母資料表, $M686, AA$5)=0, "", INDEX(聲母資料表, $M686, AA$5) ), "")</f>
        <v/>
      </c>
      <c r="AB686" s="380" t="str" cm="1">
        <f t="array" ref="AB686" xml:space="preserve"> IFERROR( INDEX(韻母資料表, $N686, AB$5), "" )</f>
        <v/>
      </c>
      <c r="AC686" s="380" t="str">
        <f t="shared" si="151"/>
        <v/>
      </c>
      <c r="AE686" s="380" t="str" cm="1">
        <f t="array" ref="AE686" xml:space="preserve"> IFERROR( IF( INDEX(聲母資料表, $M686, AE$5)=0, "", INDEX(聲母資料表, $M686, AE$5) ), "")</f>
        <v/>
      </c>
      <c r="AF686" s="380" t="str" cm="1">
        <f t="array" ref="AF686" xml:space="preserve"> IFERROR( INDEX(韻母資料表, $N686, AF$5), "" )</f>
        <v/>
      </c>
      <c r="AG686" s="380" t="str">
        <f t="shared" si="152"/>
        <v/>
      </c>
      <c r="AI686" s="380" t="str" cm="1">
        <f t="array" ref="AI686" xml:space="preserve"> IFERROR( IF( INDEX(聲母資料表, $M686, AI$5)=0, "", INDEX(聲母資料表, $M686, AI$5) ), "")</f>
        <v/>
      </c>
      <c r="AJ686" s="380" t="str" cm="1">
        <f t="array" ref="AJ686" xml:space="preserve"> IFERROR( INDEX(韻母資料表, $N686, AJ$5), "" )</f>
        <v/>
      </c>
      <c r="AK686" s="373" t="str" cm="1">
        <f t="array" ref="AK686" xml:space="preserve"> IFERROR( INDEX(閩拚聲調符號表, $T686, $E686), "" )</f>
        <v/>
      </c>
      <c r="AL686" s="380" t="str">
        <f t="shared" si="153"/>
        <v/>
      </c>
    </row>
    <row r="687" spans="1:38">
      <c r="A687" s="333">
        <f t="shared" si="140"/>
        <v>680</v>
      </c>
      <c r="B687" s="334" t="e">
        <f>MID(#REF!, A687, 1)</f>
        <v>#REF!</v>
      </c>
      <c r="C687" s="335"/>
      <c r="D687" s="335"/>
      <c r="E687" s="336"/>
      <c r="F687" s="400" t="str" cm="1">
        <f t="array" aca="1" ref="F687" ca="1" xml:space="preserve"> IF($D687="", "", $B687 &amp; " (" &amp; INDIRECT(ADDRESS( ROW(), COLUMN() + F$5 )) &amp; ") " )</f>
        <v/>
      </c>
      <c r="G687" s="337" t="str">
        <f t="shared" si="145"/>
        <v/>
      </c>
      <c r="H687" s="394" t="str">
        <f t="shared" si="146"/>
        <v/>
      </c>
      <c r="I687" s="396" t="str">
        <f t="shared" si="147"/>
        <v/>
      </c>
      <c r="J687" s="381" t="str">
        <f t="shared" si="148"/>
        <v/>
      </c>
      <c r="K687" s="338" t="str">
        <f t="shared" si="149"/>
        <v/>
      </c>
      <c r="L687" s="349"/>
      <c r="M687" s="350" t="str">
        <f t="shared" si="141"/>
        <v/>
      </c>
      <c r="N687" s="350" t="str">
        <f t="shared" si="142"/>
        <v/>
      </c>
      <c r="O687" s="351" t="str" cm="1">
        <f t="array" ref="O687" xml:space="preserve"> IFERROR( INDEX(聲母資料表, $M687, O$5), "")</f>
        <v/>
      </c>
      <c r="P687" s="351" t="str" cm="1">
        <f t="array" ref="P687" xml:space="preserve"> IFERROR( INDEX(韻母資料表, $N687, P$5), "")</f>
        <v/>
      </c>
      <c r="Q687" s="352" t="str">
        <f t="shared" si="143"/>
        <v/>
      </c>
      <c r="R687" s="395" t="str">
        <f t="shared" si="150"/>
        <v/>
      </c>
      <c r="S687" s="351" t="str" cm="1">
        <f t="array" ref="S687" xml:space="preserve"> IFERROR( INDEX(調符字母, Q687, 1), "")</f>
        <v/>
      </c>
      <c r="T687" s="352" t="str">
        <f t="shared" si="144"/>
        <v/>
      </c>
      <c r="U687" s="373" t="str" cm="1">
        <f t="array" ref="U687" xml:space="preserve"> IFERROR( INDEX(聲調對照表, $T687, $E687), "" )</f>
        <v/>
      </c>
      <c r="W687" s="380" t="str" cm="1">
        <f t="array" ref="W687" xml:space="preserve"> IFERROR( IF( INDEX(聲母資料表, $M687, W$5)=0, "", INDEX(聲母資料表, $M687, W$5) ), "")</f>
        <v/>
      </c>
      <c r="X687" s="380" t="str" cm="1">
        <f t="array" ref="X687" xml:space="preserve"> IFERROR( INDEX(韻母資料表, $N687, X$5), "" )</f>
        <v/>
      </c>
      <c r="Y687" s="380" t="str" cm="1">
        <f t="array" ref="Y687" xml:space="preserve"> IFERROR( IF($E687="", "", INDEX(方音聲調符號表, 1, $E687) ), "" )</f>
        <v/>
      </c>
      <c r="AA687" s="380" t="str" cm="1">
        <f t="array" ref="AA687" xml:space="preserve"> IFERROR( IF( INDEX(聲母資料表, $M687, AA$5)=0, "", INDEX(聲母資料表, $M687, AA$5) ), "")</f>
        <v/>
      </c>
      <c r="AB687" s="380" t="str" cm="1">
        <f t="array" ref="AB687" xml:space="preserve"> IFERROR( INDEX(韻母資料表, $N687, AB$5), "" )</f>
        <v/>
      </c>
      <c r="AC687" s="380" t="str">
        <f t="shared" si="151"/>
        <v/>
      </c>
      <c r="AE687" s="380" t="str" cm="1">
        <f t="array" ref="AE687" xml:space="preserve"> IFERROR( IF( INDEX(聲母資料表, $M687, AE$5)=0, "", INDEX(聲母資料表, $M687, AE$5) ), "")</f>
        <v/>
      </c>
      <c r="AF687" s="380" t="str" cm="1">
        <f t="array" ref="AF687" xml:space="preserve"> IFERROR( INDEX(韻母資料表, $N687, AF$5), "" )</f>
        <v/>
      </c>
      <c r="AG687" s="380" t="str">
        <f t="shared" si="152"/>
        <v/>
      </c>
      <c r="AI687" s="380" t="str" cm="1">
        <f t="array" ref="AI687" xml:space="preserve"> IFERROR( IF( INDEX(聲母資料表, $M687, AI$5)=0, "", INDEX(聲母資料表, $M687, AI$5) ), "")</f>
        <v/>
      </c>
      <c r="AJ687" s="380" t="str" cm="1">
        <f t="array" ref="AJ687" xml:space="preserve"> IFERROR( INDEX(韻母資料表, $N687, AJ$5), "" )</f>
        <v/>
      </c>
      <c r="AK687" s="373" t="str" cm="1">
        <f t="array" ref="AK687" xml:space="preserve"> IFERROR( INDEX(閩拚聲調符號表, $T687, $E687), "" )</f>
        <v/>
      </c>
      <c r="AL687" s="380" t="str">
        <f t="shared" si="153"/>
        <v/>
      </c>
    </row>
    <row r="688" spans="1:38">
      <c r="A688" s="333">
        <f t="shared" si="140"/>
        <v>681</v>
      </c>
      <c r="B688" s="334" t="e">
        <f>MID(#REF!, A688, 1)</f>
        <v>#REF!</v>
      </c>
      <c r="C688" s="335"/>
      <c r="D688" s="335"/>
      <c r="E688" s="336"/>
      <c r="F688" s="400" t="str" cm="1">
        <f t="array" aca="1" ref="F688" ca="1" xml:space="preserve"> IF($D688="", "", $B688 &amp; " (" &amp; INDIRECT(ADDRESS( ROW(), COLUMN() + F$5 )) &amp; ") " )</f>
        <v/>
      </c>
      <c r="G688" s="337" t="str">
        <f t="shared" si="145"/>
        <v/>
      </c>
      <c r="H688" s="394" t="str">
        <f t="shared" si="146"/>
        <v/>
      </c>
      <c r="I688" s="396" t="str">
        <f t="shared" si="147"/>
        <v/>
      </c>
      <c r="J688" s="381" t="str">
        <f t="shared" si="148"/>
        <v/>
      </c>
      <c r="K688" s="338" t="str">
        <f t="shared" si="149"/>
        <v/>
      </c>
      <c r="L688" s="349"/>
      <c r="M688" s="350" t="str">
        <f t="shared" si="141"/>
        <v/>
      </c>
      <c r="N688" s="350" t="str">
        <f t="shared" si="142"/>
        <v/>
      </c>
      <c r="O688" s="351" t="str" cm="1">
        <f t="array" ref="O688" xml:space="preserve"> IFERROR( INDEX(聲母資料表, $M688, O$5), "")</f>
        <v/>
      </c>
      <c r="P688" s="351" t="str" cm="1">
        <f t="array" ref="P688" xml:space="preserve"> IFERROR( INDEX(韻母資料表, $N688, P$5), "")</f>
        <v/>
      </c>
      <c r="Q688" s="352" t="str">
        <f t="shared" si="143"/>
        <v/>
      </c>
      <c r="R688" s="395" t="str">
        <f t="shared" si="150"/>
        <v/>
      </c>
      <c r="S688" s="351" t="str" cm="1">
        <f t="array" ref="S688" xml:space="preserve"> IFERROR( INDEX(調符字母, Q688, 1), "")</f>
        <v/>
      </c>
      <c r="T688" s="352" t="str">
        <f t="shared" si="144"/>
        <v/>
      </c>
      <c r="U688" s="373" t="str" cm="1">
        <f t="array" ref="U688" xml:space="preserve"> IFERROR( INDEX(聲調對照表, $T688, $E688), "" )</f>
        <v/>
      </c>
      <c r="W688" s="380" t="str" cm="1">
        <f t="array" ref="W688" xml:space="preserve"> IFERROR( IF( INDEX(聲母資料表, $M688, W$5)=0, "", INDEX(聲母資料表, $M688, W$5) ), "")</f>
        <v/>
      </c>
      <c r="X688" s="380" t="str" cm="1">
        <f t="array" ref="X688" xml:space="preserve"> IFERROR( INDEX(韻母資料表, $N688, X$5), "" )</f>
        <v/>
      </c>
      <c r="Y688" s="380" t="str" cm="1">
        <f t="array" ref="Y688" xml:space="preserve"> IFERROR( IF($E688="", "", INDEX(方音聲調符號表, 1, $E688) ), "" )</f>
        <v/>
      </c>
      <c r="AA688" s="380" t="str" cm="1">
        <f t="array" ref="AA688" xml:space="preserve"> IFERROR( IF( INDEX(聲母資料表, $M688, AA$5)=0, "", INDEX(聲母資料表, $M688, AA$5) ), "")</f>
        <v/>
      </c>
      <c r="AB688" s="380" t="str" cm="1">
        <f t="array" ref="AB688" xml:space="preserve"> IFERROR( INDEX(韻母資料表, $N688, AB$5), "" )</f>
        <v/>
      </c>
      <c r="AC688" s="380" t="str">
        <f t="shared" si="151"/>
        <v/>
      </c>
      <c r="AE688" s="380" t="str" cm="1">
        <f t="array" ref="AE688" xml:space="preserve"> IFERROR( IF( INDEX(聲母資料表, $M688, AE$5)=0, "", INDEX(聲母資料表, $M688, AE$5) ), "")</f>
        <v/>
      </c>
      <c r="AF688" s="380" t="str" cm="1">
        <f t="array" ref="AF688" xml:space="preserve"> IFERROR( INDEX(韻母資料表, $N688, AF$5), "" )</f>
        <v/>
      </c>
      <c r="AG688" s="380" t="str">
        <f t="shared" si="152"/>
        <v/>
      </c>
      <c r="AI688" s="380" t="str" cm="1">
        <f t="array" ref="AI688" xml:space="preserve"> IFERROR( IF( INDEX(聲母資料表, $M688, AI$5)=0, "", INDEX(聲母資料表, $M688, AI$5) ), "")</f>
        <v/>
      </c>
      <c r="AJ688" s="380" t="str" cm="1">
        <f t="array" ref="AJ688" xml:space="preserve"> IFERROR( INDEX(韻母資料表, $N688, AJ$5), "" )</f>
        <v/>
      </c>
      <c r="AK688" s="373" t="str" cm="1">
        <f t="array" ref="AK688" xml:space="preserve"> IFERROR( INDEX(閩拚聲調符號表, $T688, $E688), "" )</f>
        <v/>
      </c>
      <c r="AL688" s="380" t="str">
        <f t="shared" si="153"/>
        <v/>
      </c>
    </row>
    <row r="689" spans="1:38">
      <c r="A689" s="333">
        <f t="shared" si="140"/>
        <v>682</v>
      </c>
      <c r="B689" s="334" t="e">
        <f>MID(#REF!, A689, 1)</f>
        <v>#REF!</v>
      </c>
      <c r="C689" s="335"/>
      <c r="D689" s="335"/>
      <c r="E689" s="336"/>
      <c r="F689" s="400" t="str" cm="1">
        <f t="array" aca="1" ref="F689" ca="1" xml:space="preserve"> IF($D689="", "", $B689 &amp; " (" &amp; INDIRECT(ADDRESS( ROW(), COLUMN() + F$5 )) &amp; ") " )</f>
        <v/>
      </c>
      <c r="G689" s="337" t="str">
        <f t="shared" si="145"/>
        <v/>
      </c>
      <c r="H689" s="394" t="str">
        <f t="shared" si="146"/>
        <v/>
      </c>
      <c r="I689" s="396" t="str">
        <f t="shared" si="147"/>
        <v/>
      </c>
      <c r="J689" s="381" t="str">
        <f t="shared" si="148"/>
        <v/>
      </c>
      <c r="K689" s="338" t="str">
        <f t="shared" si="149"/>
        <v/>
      </c>
      <c r="L689" s="349"/>
      <c r="M689" s="350" t="str">
        <f t="shared" si="141"/>
        <v/>
      </c>
      <c r="N689" s="350" t="str">
        <f t="shared" si="142"/>
        <v/>
      </c>
      <c r="O689" s="351" t="str" cm="1">
        <f t="array" ref="O689" xml:space="preserve"> IFERROR( INDEX(聲母資料表, $M689, O$5), "")</f>
        <v/>
      </c>
      <c r="P689" s="351" t="str" cm="1">
        <f t="array" ref="P689" xml:space="preserve"> IFERROR( INDEX(韻母資料表, $N689, P$5), "")</f>
        <v/>
      </c>
      <c r="Q689" s="352" t="str">
        <f t="shared" si="143"/>
        <v/>
      </c>
      <c r="R689" s="395" t="str">
        <f t="shared" si="150"/>
        <v/>
      </c>
      <c r="S689" s="351" t="str" cm="1">
        <f t="array" ref="S689" xml:space="preserve"> IFERROR( INDEX(調符字母, Q689, 1), "")</f>
        <v/>
      </c>
      <c r="T689" s="352" t="str">
        <f t="shared" si="144"/>
        <v/>
      </c>
      <c r="U689" s="373" t="str" cm="1">
        <f t="array" ref="U689" xml:space="preserve"> IFERROR( INDEX(聲調對照表, $T689, $E689), "" )</f>
        <v/>
      </c>
      <c r="W689" s="380" t="str" cm="1">
        <f t="array" ref="W689" xml:space="preserve"> IFERROR( IF( INDEX(聲母資料表, $M689, W$5)=0, "", INDEX(聲母資料表, $M689, W$5) ), "")</f>
        <v/>
      </c>
      <c r="X689" s="380" t="str" cm="1">
        <f t="array" ref="X689" xml:space="preserve"> IFERROR( INDEX(韻母資料表, $N689, X$5), "" )</f>
        <v/>
      </c>
      <c r="Y689" s="380" t="str" cm="1">
        <f t="array" ref="Y689" xml:space="preserve"> IFERROR( IF($E689="", "", INDEX(方音聲調符號表, 1, $E689) ), "" )</f>
        <v/>
      </c>
      <c r="AA689" s="380" t="str" cm="1">
        <f t="array" ref="AA689" xml:space="preserve"> IFERROR( IF( INDEX(聲母資料表, $M689, AA$5)=0, "", INDEX(聲母資料表, $M689, AA$5) ), "")</f>
        <v/>
      </c>
      <c r="AB689" s="380" t="str" cm="1">
        <f t="array" ref="AB689" xml:space="preserve"> IFERROR( INDEX(韻母資料表, $N689, AB$5), "" )</f>
        <v/>
      </c>
      <c r="AC689" s="380" t="str">
        <f t="shared" si="151"/>
        <v/>
      </c>
      <c r="AE689" s="380" t="str" cm="1">
        <f t="array" ref="AE689" xml:space="preserve"> IFERROR( IF( INDEX(聲母資料表, $M689, AE$5)=0, "", INDEX(聲母資料表, $M689, AE$5) ), "")</f>
        <v/>
      </c>
      <c r="AF689" s="380" t="str" cm="1">
        <f t="array" ref="AF689" xml:space="preserve"> IFERROR( INDEX(韻母資料表, $N689, AF$5), "" )</f>
        <v/>
      </c>
      <c r="AG689" s="380" t="str">
        <f t="shared" si="152"/>
        <v/>
      </c>
      <c r="AI689" s="380" t="str" cm="1">
        <f t="array" ref="AI689" xml:space="preserve"> IFERROR( IF( INDEX(聲母資料表, $M689, AI$5)=0, "", INDEX(聲母資料表, $M689, AI$5) ), "")</f>
        <v/>
      </c>
      <c r="AJ689" s="380" t="str" cm="1">
        <f t="array" ref="AJ689" xml:space="preserve"> IFERROR( INDEX(韻母資料表, $N689, AJ$5), "" )</f>
        <v/>
      </c>
      <c r="AK689" s="373" t="str" cm="1">
        <f t="array" ref="AK689" xml:space="preserve"> IFERROR( INDEX(閩拚聲調符號表, $T689, $E689), "" )</f>
        <v/>
      </c>
      <c r="AL689" s="380" t="str">
        <f t="shared" si="153"/>
        <v/>
      </c>
    </row>
    <row r="690" spans="1:38">
      <c r="A690" s="333">
        <f t="shared" si="140"/>
        <v>683</v>
      </c>
      <c r="B690" s="334" t="e">
        <f>MID(#REF!, A690, 1)</f>
        <v>#REF!</v>
      </c>
      <c r="C690" s="335"/>
      <c r="D690" s="335"/>
      <c r="E690" s="336"/>
      <c r="F690" s="400" t="str" cm="1">
        <f t="array" aca="1" ref="F690" ca="1" xml:space="preserve"> IF($D690="", "", $B690 &amp; " (" &amp; INDIRECT(ADDRESS( ROW(), COLUMN() + F$5 )) &amp; ") " )</f>
        <v/>
      </c>
      <c r="G690" s="337" t="str">
        <f t="shared" si="145"/>
        <v/>
      </c>
      <c r="H690" s="394" t="str">
        <f t="shared" si="146"/>
        <v/>
      </c>
      <c r="I690" s="396" t="str">
        <f t="shared" si="147"/>
        <v/>
      </c>
      <c r="J690" s="381" t="str">
        <f t="shared" si="148"/>
        <v/>
      </c>
      <c r="K690" s="338" t="str">
        <f t="shared" si="149"/>
        <v/>
      </c>
      <c r="L690" s="349"/>
      <c r="M690" s="350" t="str">
        <f t="shared" si="141"/>
        <v/>
      </c>
      <c r="N690" s="350" t="str">
        <f t="shared" si="142"/>
        <v/>
      </c>
      <c r="O690" s="351" t="str" cm="1">
        <f t="array" ref="O690" xml:space="preserve"> IFERROR( INDEX(聲母資料表, $M690, O$5), "")</f>
        <v/>
      </c>
      <c r="P690" s="351" t="str" cm="1">
        <f t="array" ref="P690" xml:space="preserve"> IFERROR( INDEX(韻母資料表, $N690, P$5), "")</f>
        <v/>
      </c>
      <c r="Q690" s="352" t="str">
        <f t="shared" si="143"/>
        <v/>
      </c>
      <c r="R690" s="395" t="str">
        <f t="shared" si="150"/>
        <v/>
      </c>
      <c r="S690" s="351" t="str" cm="1">
        <f t="array" ref="S690" xml:space="preserve"> IFERROR( INDEX(調符字母, Q690, 1), "")</f>
        <v/>
      </c>
      <c r="T690" s="352" t="str">
        <f t="shared" si="144"/>
        <v/>
      </c>
      <c r="U690" s="373" t="str" cm="1">
        <f t="array" ref="U690" xml:space="preserve"> IFERROR( INDEX(聲調對照表, $T690, $E690), "" )</f>
        <v/>
      </c>
      <c r="W690" s="380" t="str" cm="1">
        <f t="array" ref="W690" xml:space="preserve"> IFERROR( IF( INDEX(聲母資料表, $M690, W$5)=0, "", INDEX(聲母資料表, $M690, W$5) ), "")</f>
        <v/>
      </c>
      <c r="X690" s="380" t="str" cm="1">
        <f t="array" ref="X690" xml:space="preserve"> IFERROR( INDEX(韻母資料表, $N690, X$5), "" )</f>
        <v/>
      </c>
      <c r="Y690" s="380" t="str" cm="1">
        <f t="array" ref="Y690" xml:space="preserve"> IFERROR( IF($E690="", "", INDEX(方音聲調符號表, 1, $E690) ), "" )</f>
        <v/>
      </c>
      <c r="AA690" s="380" t="str" cm="1">
        <f t="array" ref="AA690" xml:space="preserve"> IFERROR( IF( INDEX(聲母資料表, $M690, AA$5)=0, "", INDEX(聲母資料表, $M690, AA$5) ), "")</f>
        <v/>
      </c>
      <c r="AB690" s="380" t="str" cm="1">
        <f t="array" ref="AB690" xml:space="preserve"> IFERROR( INDEX(韻母資料表, $N690, AB$5), "" )</f>
        <v/>
      </c>
      <c r="AC690" s="380" t="str">
        <f t="shared" si="151"/>
        <v/>
      </c>
      <c r="AE690" s="380" t="str" cm="1">
        <f t="array" ref="AE690" xml:space="preserve"> IFERROR( IF( INDEX(聲母資料表, $M690, AE$5)=0, "", INDEX(聲母資料表, $M690, AE$5) ), "")</f>
        <v/>
      </c>
      <c r="AF690" s="380" t="str" cm="1">
        <f t="array" ref="AF690" xml:space="preserve"> IFERROR( INDEX(韻母資料表, $N690, AF$5), "" )</f>
        <v/>
      </c>
      <c r="AG690" s="380" t="str">
        <f t="shared" si="152"/>
        <v/>
      </c>
      <c r="AI690" s="380" t="str" cm="1">
        <f t="array" ref="AI690" xml:space="preserve"> IFERROR( IF( INDEX(聲母資料表, $M690, AI$5)=0, "", INDEX(聲母資料表, $M690, AI$5) ), "")</f>
        <v/>
      </c>
      <c r="AJ690" s="380" t="str" cm="1">
        <f t="array" ref="AJ690" xml:space="preserve"> IFERROR( INDEX(韻母資料表, $N690, AJ$5), "" )</f>
        <v/>
      </c>
      <c r="AK690" s="373" t="str" cm="1">
        <f t="array" ref="AK690" xml:space="preserve"> IFERROR( INDEX(閩拚聲調符號表, $T690, $E690), "" )</f>
        <v/>
      </c>
      <c r="AL690" s="380" t="str">
        <f t="shared" si="153"/>
        <v/>
      </c>
    </row>
    <row r="691" spans="1:38">
      <c r="A691" s="333">
        <f t="shared" si="140"/>
        <v>684</v>
      </c>
      <c r="B691" s="334" t="e">
        <f>MID(#REF!, A691, 1)</f>
        <v>#REF!</v>
      </c>
      <c r="C691" s="335"/>
      <c r="D691" s="335"/>
      <c r="E691" s="336"/>
      <c r="F691" s="400" t="str" cm="1">
        <f t="array" aca="1" ref="F691" ca="1" xml:space="preserve"> IF($D691="", "", $B691 &amp; " (" &amp; INDIRECT(ADDRESS( ROW(), COLUMN() + F$5 )) &amp; ") " )</f>
        <v/>
      </c>
      <c r="G691" s="337" t="str">
        <f t="shared" si="145"/>
        <v/>
      </c>
      <c r="H691" s="394" t="str">
        <f t="shared" si="146"/>
        <v/>
      </c>
      <c r="I691" s="396" t="str">
        <f t="shared" si="147"/>
        <v/>
      </c>
      <c r="J691" s="381" t="str">
        <f t="shared" si="148"/>
        <v/>
      </c>
      <c r="K691" s="338" t="str">
        <f t="shared" si="149"/>
        <v/>
      </c>
      <c r="L691" s="349"/>
      <c r="M691" s="350" t="str">
        <f t="shared" si="141"/>
        <v/>
      </c>
      <c r="N691" s="350" t="str">
        <f t="shared" si="142"/>
        <v/>
      </c>
      <c r="O691" s="351" t="str" cm="1">
        <f t="array" ref="O691" xml:space="preserve"> IFERROR( INDEX(聲母資料表, $M691, O$5), "")</f>
        <v/>
      </c>
      <c r="P691" s="351" t="str" cm="1">
        <f t="array" ref="P691" xml:space="preserve"> IFERROR( INDEX(韻母資料表, $N691, P$5), "")</f>
        <v/>
      </c>
      <c r="Q691" s="352" t="str">
        <f t="shared" si="143"/>
        <v/>
      </c>
      <c r="R691" s="395" t="str">
        <f t="shared" si="150"/>
        <v/>
      </c>
      <c r="S691" s="351" t="str" cm="1">
        <f t="array" ref="S691" xml:space="preserve"> IFERROR( INDEX(調符字母, Q691, 1), "")</f>
        <v/>
      </c>
      <c r="T691" s="352" t="str">
        <f t="shared" si="144"/>
        <v/>
      </c>
      <c r="U691" s="373" t="str" cm="1">
        <f t="array" ref="U691" xml:space="preserve"> IFERROR( INDEX(聲調對照表, $T691, $E691), "" )</f>
        <v/>
      </c>
      <c r="W691" s="380" t="str" cm="1">
        <f t="array" ref="W691" xml:space="preserve"> IFERROR( IF( INDEX(聲母資料表, $M691, W$5)=0, "", INDEX(聲母資料表, $M691, W$5) ), "")</f>
        <v/>
      </c>
      <c r="X691" s="380" t="str" cm="1">
        <f t="array" ref="X691" xml:space="preserve"> IFERROR( INDEX(韻母資料表, $N691, X$5), "" )</f>
        <v/>
      </c>
      <c r="Y691" s="380" t="str" cm="1">
        <f t="array" ref="Y691" xml:space="preserve"> IFERROR( IF($E691="", "", INDEX(方音聲調符號表, 1, $E691) ), "" )</f>
        <v/>
      </c>
      <c r="AA691" s="380" t="str" cm="1">
        <f t="array" ref="AA691" xml:space="preserve"> IFERROR( IF( INDEX(聲母資料表, $M691, AA$5)=0, "", INDEX(聲母資料表, $M691, AA$5) ), "")</f>
        <v/>
      </c>
      <c r="AB691" s="380" t="str" cm="1">
        <f t="array" ref="AB691" xml:space="preserve"> IFERROR( INDEX(韻母資料表, $N691, AB$5), "" )</f>
        <v/>
      </c>
      <c r="AC691" s="380" t="str">
        <f t="shared" si="151"/>
        <v/>
      </c>
      <c r="AE691" s="380" t="str" cm="1">
        <f t="array" ref="AE691" xml:space="preserve"> IFERROR( IF( INDEX(聲母資料表, $M691, AE$5)=0, "", INDEX(聲母資料表, $M691, AE$5) ), "")</f>
        <v/>
      </c>
      <c r="AF691" s="380" t="str" cm="1">
        <f t="array" ref="AF691" xml:space="preserve"> IFERROR( INDEX(韻母資料表, $N691, AF$5), "" )</f>
        <v/>
      </c>
      <c r="AG691" s="380" t="str">
        <f t="shared" si="152"/>
        <v/>
      </c>
      <c r="AI691" s="380" t="str" cm="1">
        <f t="array" ref="AI691" xml:space="preserve"> IFERROR( IF( INDEX(聲母資料表, $M691, AI$5)=0, "", INDEX(聲母資料表, $M691, AI$5) ), "")</f>
        <v/>
      </c>
      <c r="AJ691" s="380" t="str" cm="1">
        <f t="array" ref="AJ691" xml:space="preserve"> IFERROR( INDEX(韻母資料表, $N691, AJ$5), "" )</f>
        <v/>
      </c>
      <c r="AK691" s="373" t="str" cm="1">
        <f t="array" ref="AK691" xml:space="preserve"> IFERROR( INDEX(閩拚聲調符號表, $T691, $E691), "" )</f>
        <v/>
      </c>
      <c r="AL691" s="380" t="str">
        <f t="shared" si="153"/>
        <v/>
      </c>
    </row>
    <row r="692" spans="1:38">
      <c r="A692" s="333">
        <f t="shared" si="140"/>
        <v>685</v>
      </c>
      <c r="B692" s="334" t="e">
        <f>MID(#REF!, A692, 1)</f>
        <v>#REF!</v>
      </c>
      <c r="C692" s="335"/>
      <c r="D692" s="335"/>
      <c r="E692" s="336"/>
      <c r="F692" s="400" t="str" cm="1">
        <f t="array" aca="1" ref="F692" ca="1" xml:space="preserve"> IF($D692="", "", $B692 &amp; " (" &amp; INDIRECT(ADDRESS( ROW(), COLUMN() + F$5 )) &amp; ") " )</f>
        <v/>
      </c>
      <c r="G692" s="337" t="str">
        <f t="shared" si="145"/>
        <v/>
      </c>
      <c r="H692" s="394" t="str">
        <f t="shared" si="146"/>
        <v/>
      </c>
      <c r="I692" s="396" t="str">
        <f t="shared" si="147"/>
        <v/>
      </c>
      <c r="J692" s="381" t="str">
        <f t="shared" si="148"/>
        <v/>
      </c>
      <c r="K692" s="338" t="str">
        <f t="shared" si="149"/>
        <v/>
      </c>
      <c r="L692" s="349"/>
      <c r="M692" s="350" t="str">
        <f t="shared" si="141"/>
        <v/>
      </c>
      <c r="N692" s="350" t="str">
        <f t="shared" si="142"/>
        <v/>
      </c>
      <c r="O692" s="351" t="str" cm="1">
        <f t="array" ref="O692" xml:space="preserve"> IFERROR( INDEX(聲母資料表, $M692, O$5), "")</f>
        <v/>
      </c>
      <c r="P692" s="351" t="str" cm="1">
        <f t="array" ref="P692" xml:space="preserve"> IFERROR( INDEX(韻母資料表, $N692, P$5), "")</f>
        <v/>
      </c>
      <c r="Q692" s="352" t="str">
        <f t="shared" si="143"/>
        <v/>
      </c>
      <c r="R692" s="395" t="str">
        <f t="shared" si="150"/>
        <v/>
      </c>
      <c r="S692" s="351" t="str" cm="1">
        <f t="array" ref="S692" xml:space="preserve"> IFERROR( INDEX(調符字母, Q692, 1), "")</f>
        <v/>
      </c>
      <c r="T692" s="352" t="str">
        <f t="shared" si="144"/>
        <v/>
      </c>
      <c r="U692" s="373" t="str" cm="1">
        <f t="array" ref="U692" xml:space="preserve"> IFERROR( INDEX(聲調對照表, $T692, $E692), "" )</f>
        <v/>
      </c>
      <c r="W692" s="380" t="str" cm="1">
        <f t="array" ref="W692" xml:space="preserve"> IFERROR( IF( INDEX(聲母資料表, $M692, W$5)=0, "", INDEX(聲母資料表, $M692, W$5) ), "")</f>
        <v/>
      </c>
      <c r="X692" s="380" t="str" cm="1">
        <f t="array" ref="X692" xml:space="preserve"> IFERROR( INDEX(韻母資料表, $N692, X$5), "" )</f>
        <v/>
      </c>
      <c r="Y692" s="380" t="str" cm="1">
        <f t="array" ref="Y692" xml:space="preserve"> IFERROR( IF($E692="", "", INDEX(方音聲調符號表, 1, $E692) ), "" )</f>
        <v/>
      </c>
      <c r="AA692" s="380" t="str" cm="1">
        <f t="array" ref="AA692" xml:space="preserve"> IFERROR( IF( INDEX(聲母資料表, $M692, AA$5)=0, "", INDEX(聲母資料表, $M692, AA$5) ), "")</f>
        <v/>
      </c>
      <c r="AB692" s="380" t="str" cm="1">
        <f t="array" ref="AB692" xml:space="preserve"> IFERROR( INDEX(韻母資料表, $N692, AB$5), "" )</f>
        <v/>
      </c>
      <c r="AC692" s="380" t="str">
        <f t="shared" si="151"/>
        <v/>
      </c>
      <c r="AE692" s="380" t="str" cm="1">
        <f t="array" ref="AE692" xml:space="preserve"> IFERROR( IF( INDEX(聲母資料表, $M692, AE$5)=0, "", INDEX(聲母資料表, $M692, AE$5) ), "")</f>
        <v/>
      </c>
      <c r="AF692" s="380" t="str" cm="1">
        <f t="array" ref="AF692" xml:space="preserve"> IFERROR( INDEX(韻母資料表, $N692, AF$5), "" )</f>
        <v/>
      </c>
      <c r="AG692" s="380" t="str">
        <f t="shared" si="152"/>
        <v/>
      </c>
      <c r="AI692" s="380" t="str" cm="1">
        <f t="array" ref="AI692" xml:space="preserve"> IFERROR( IF( INDEX(聲母資料表, $M692, AI$5)=0, "", INDEX(聲母資料表, $M692, AI$5) ), "")</f>
        <v/>
      </c>
      <c r="AJ692" s="380" t="str" cm="1">
        <f t="array" ref="AJ692" xml:space="preserve"> IFERROR( INDEX(韻母資料表, $N692, AJ$5), "" )</f>
        <v/>
      </c>
      <c r="AK692" s="373" t="str" cm="1">
        <f t="array" ref="AK692" xml:space="preserve"> IFERROR( INDEX(閩拚聲調符號表, $T692, $E692), "" )</f>
        <v/>
      </c>
      <c r="AL692" s="380" t="str">
        <f t="shared" si="153"/>
        <v/>
      </c>
    </row>
    <row r="693" spans="1:38">
      <c r="A693" s="333">
        <f t="shared" si="140"/>
        <v>686</v>
      </c>
      <c r="B693" s="334" t="e">
        <f>MID(#REF!, A693, 1)</f>
        <v>#REF!</v>
      </c>
      <c r="C693" s="335"/>
      <c r="D693" s="335"/>
      <c r="E693" s="336"/>
      <c r="F693" s="400" t="str" cm="1">
        <f t="array" aca="1" ref="F693" ca="1" xml:space="preserve"> IF($D693="", "", $B693 &amp; " (" &amp; INDIRECT(ADDRESS( ROW(), COLUMN() + F$5 )) &amp; ") " )</f>
        <v/>
      </c>
      <c r="G693" s="337" t="str">
        <f t="shared" si="145"/>
        <v/>
      </c>
      <c r="H693" s="394" t="str">
        <f t="shared" si="146"/>
        <v/>
      </c>
      <c r="I693" s="396" t="str">
        <f t="shared" si="147"/>
        <v/>
      </c>
      <c r="J693" s="381" t="str">
        <f t="shared" si="148"/>
        <v/>
      </c>
      <c r="K693" s="338" t="str">
        <f t="shared" si="149"/>
        <v/>
      </c>
      <c r="L693" s="349"/>
      <c r="M693" s="350" t="str">
        <f t="shared" si="141"/>
        <v/>
      </c>
      <c r="N693" s="350" t="str">
        <f t="shared" si="142"/>
        <v/>
      </c>
      <c r="O693" s="351" t="str" cm="1">
        <f t="array" ref="O693" xml:space="preserve"> IFERROR( INDEX(聲母資料表, $M693, O$5), "")</f>
        <v/>
      </c>
      <c r="P693" s="351" t="str" cm="1">
        <f t="array" ref="P693" xml:space="preserve"> IFERROR( INDEX(韻母資料表, $N693, P$5), "")</f>
        <v/>
      </c>
      <c r="Q693" s="352" t="str">
        <f t="shared" si="143"/>
        <v/>
      </c>
      <c r="R693" s="395" t="str">
        <f t="shared" si="150"/>
        <v/>
      </c>
      <c r="S693" s="351" t="str" cm="1">
        <f t="array" ref="S693" xml:space="preserve"> IFERROR( INDEX(調符字母, Q693, 1), "")</f>
        <v/>
      </c>
      <c r="T693" s="352" t="str">
        <f t="shared" si="144"/>
        <v/>
      </c>
      <c r="U693" s="373" t="str" cm="1">
        <f t="array" ref="U693" xml:space="preserve"> IFERROR( INDEX(聲調對照表, $T693, $E693), "" )</f>
        <v/>
      </c>
      <c r="W693" s="380" t="str" cm="1">
        <f t="array" ref="W693" xml:space="preserve"> IFERROR( IF( INDEX(聲母資料表, $M693, W$5)=0, "", INDEX(聲母資料表, $M693, W$5) ), "")</f>
        <v/>
      </c>
      <c r="X693" s="380" t="str" cm="1">
        <f t="array" ref="X693" xml:space="preserve"> IFERROR( INDEX(韻母資料表, $N693, X$5), "" )</f>
        <v/>
      </c>
      <c r="Y693" s="380" t="str" cm="1">
        <f t="array" ref="Y693" xml:space="preserve"> IFERROR( IF($E693="", "", INDEX(方音聲調符號表, 1, $E693) ), "" )</f>
        <v/>
      </c>
      <c r="AA693" s="380" t="str" cm="1">
        <f t="array" ref="AA693" xml:space="preserve"> IFERROR( IF( INDEX(聲母資料表, $M693, AA$5)=0, "", INDEX(聲母資料表, $M693, AA$5) ), "")</f>
        <v/>
      </c>
      <c r="AB693" s="380" t="str" cm="1">
        <f t="array" ref="AB693" xml:space="preserve"> IFERROR( INDEX(韻母資料表, $N693, AB$5), "" )</f>
        <v/>
      </c>
      <c r="AC693" s="380" t="str">
        <f t="shared" si="151"/>
        <v/>
      </c>
      <c r="AE693" s="380" t="str" cm="1">
        <f t="array" ref="AE693" xml:space="preserve"> IFERROR( IF( INDEX(聲母資料表, $M693, AE$5)=0, "", INDEX(聲母資料表, $M693, AE$5) ), "")</f>
        <v/>
      </c>
      <c r="AF693" s="380" t="str" cm="1">
        <f t="array" ref="AF693" xml:space="preserve"> IFERROR( INDEX(韻母資料表, $N693, AF$5), "" )</f>
        <v/>
      </c>
      <c r="AG693" s="380" t="str">
        <f t="shared" si="152"/>
        <v/>
      </c>
      <c r="AI693" s="380" t="str" cm="1">
        <f t="array" ref="AI693" xml:space="preserve"> IFERROR( IF( INDEX(聲母資料表, $M693, AI$5)=0, "", INDEX(聲母資料表, $M693, AI$5) ), "")</f>
        <v/>
      </c>
      <c r="AJ693" s="380" t="str" cm="1">
        <f t="array" ref="AJ693" xml:space="preserve"> IFERROR( INDEX(韻母資料表, $N693, AJ$5), "" )</f>
        <v/>
      </c>
      <c r="AK693" s="373" t="str" cm="1">
        <f t="array" ref="AK693" xml:space="preserve"> IFERROR( INDEX(閩拚聲調符號表, $T693, $E693), "" )</f>
        <v/>
      </c>
      <c r="AL693" s="380" t="str">
        <f t="shared" si="153"/>
        <v/>
      </c>
    </row>
    <row r="694" spans="1:38">
      <c r="A694" s="333">
        <f t="shared" si="140"/>
        <v>687</v>
      </c>
      <c r="B694" s="334" t="e">
        <f>MID(#REF!, A694, 1)</f>
        <v>#REF!</v>
      </c>
      <c r="C694" s="335"/>
      <c r="D694" s="335"/>
      <c r="E694" s="336"/>
      <c r="F694" s="400" t="str" cm="1">
        <f t="array" aca="1" ref="F694" ca="1" xml:space="preserve"> IF($D694="", "", $B694 &amp; " (" &amp; INDIRECT(ADDRESS( ROW(), COLUMN() + F$5 )) &amp; ") " )</f>
        <v/>
      </c>
      <c r="G694" s="337" t="str">
        <f t="shared" si="145"/>
        <v/>
      </c>
      <c r="H694" s="394" t="str">
        <f t="shared" si="146"/>
        <v/>
      </c>
      <c r="I694" s="396" t="str">
        <f t="shared" si="147"/>
        <v/>
      </c>
      <c r="J694" s="381" t="str">
        <f t="shared" si="148"/>
        <v/>
      </c>
      <c r="K694" s="338" t="str">
        <f t="shared" si="149"/>
        <v/>
      </c>
      <c r="L694" s="349"/>
      <c r="M694" s="350" t="str">
        <f t="shared" si="141"/>
        <v/>
      </c>
      <c r="N694" s="350" t="str">
        <f t="shared" si="142"/>
        <v/>
      </c>
      <c r="O694" s="351" t="str" cm="1">
        <f t="array" ref="O694" xml:space="preserve"> IFERROR( INDEX(聲母資料表, $M694, O$5), "")</f>
        <v/>
      </c>
      <c r="P694" s="351" t="str" cm="1">
        <f t="array" ref="P694" xml:space="preserve"> IFERROR( INDEX(韻母資料表, $N694, P$5), "")</f>
        <v/>
      </c>
      <c r="Q694" s="352" t="str">
        <f t="shared" si="143"/>
        <v/>
      </c>
      <c r="R694" s="395" t="str">
        <f t="shared" si="150"/>
        <v/>
      </c>
      <c r="S694" s="351" t="str" cm="1">
        <f t="array" ref="S694" xml:space="preserve"> IFERROR( INDEX(調符字母, Q694, 1), "")</f>
        <v/>
      </c>
      <c r="T694" s="352" t="str">
        <f t="shared" si="144"/>
        <v/>
      </c>
      <c r="U694" s="373" t="str" cm="1">
        <f t="array" ref="U694" xml:space="preserve"> IFERROR( INDEX(聲調對照表, $T694, $E694), "" )</f>
        <v/>
      </c>
      <c r="W694" s="380" t="str" cm="1">
        <f t="array" ref="W694" xml:space="preserve"> IFERROR( IF( INDEX(聲母資料表, $M694, W$5)=0, "", INDEX(聲母資料表, $M694, W$5) ), "")</f>
        <v/>
      </c>
      <c r="X694" s="380" t="str" cm="1">
        <f t="array" ref="X694" xml:space="preserve"> IFERROR( INDEX(韻母資料表, $N694, X$5), "" )</f>
        <v/>
      </c>
      <c r="Y694" s="380" t="str" cm="1">
        <f t="array" ref="Y694" xml:space="preserve"> IFERROR( IF($E694="", "", INDEX(方音聲調符號表, 1, $E694) ), "" )</f>
        <v/>
      </c>
      <c r="AA694" s="380" t="str" cm="1">
        <f t="array" ref="AA694" xml:space="preserve"> IFERROR( IF( INDEX(聲母資料表, $M694, AA$5)=0, "", INDEX(聲母資料表, $M694, AA$5) ), "")</f>
        <v/>
      </c>
      <c r="AB694" s="380" t="str" cm="1">
        <f t="array" ref="AB694" xml:space="preserve"> IFERROR( INDEX(韻母資料表, $N694, AB$5), "" )</f>
        <v/>
      </c>
      <c r="AC694" s="380" t="str">
        <f t="shared" si="151"/>
        <v/>
      </c>
      <c r="AE694" s="380" t="str" cm="1">
        <f t="array" ref="AE694" xml:space="preserve"> IFERROR( IF( INDEX(聲母資料表, $M694, AE$5)=0, "", INDEX(聲母資料表, $M694, AE$5) ), "")</f>
        <v/>
      </c>
      <c r="AF694" s="380" t="str" cm="1">
        <f t="array" ref="AF694" xml:space="preserve"> IFERROR( INDEX(韻母資料表, $N694, AF$5), "" )</f>
        <v/>
      </c>
      <c r="AG694" s="380" t="str">
        <f t="shared" si="152"/>
        <v/>
      </c>
      <c r="AI694" s="380" t="str" cm="1">
        <f t="array" ref="AI694" xml:space="preserve"> IFERROR( IF( INDEX(聲母資料表, $M694, AI$5)=0, "", INDEX(聲母資料表, $M694, AI$5) ), "")</f>
        <v/>
      </c>
      <c r="AJ694" s="380" t="str" cm="1">
        <f t="array" ref="AJ694" xml:space="preserve"> IFERROR( INDEX(韻母資料表, $N694, AJ$5), "" )</f>
        <v/>
      </c>
      <c r="AK694" s="373" t="str" cm="1">
        <f t="array" ref="AK694" xml:space="preserve"> IFERROR( INDEX(閩拚聲調符號表, $T694, $E694), "" )</f>
        <v/>
      </c>
      <c r="AL694" s="380" t="str">
        <f t="shared" si="153"/>
        <v/>
      </c>
    </row>
    <row r="695" spans="1:38">
      <c r="A695" s="333">
        <f t="shared" si="140"/>
        <v>688</v>
      </c>
      <c r="B695" s="334" t="e">
        <f>MID(#REF!, A695, 1)</f>
        <v>#REF!</v>
      </c>
      <c r="C695" s="335"/>
      <c r="D695" s="335"/>
      <c r="E695" s="336"/>
      <c r="F695" s="400" t="str" cm="1">
        <f t="array" aca="1" ref="F695" ca="1" xml:space="preserve"> IF($D695="", "", $B695 &amp; " (" &amp; INDIRECT(ADDRESS( ROW(), COLUMN() + F$5 )) &amp; ") " )</f>
        <v/>
      </c>
      <c r="G695" s="337" t="str">
        <f t="shared" si="145"/>
        <v/>
      </c>
      <c r="H695" s="394" t="str">
        <f t="shared" si="146"/>
        <v/>
      </c>
      <c r="I695" s="396" t="str">
        <f t="shared" si="147"/>
        <v/>
      </c>
      <c r="J695" s="381" t="str">
        <f t="shared" si="148"/>
        <v/>
      </c>
      <c r="K695" s="338" t="str">
        <f t="shared" si="149"/>
        <v/>
      </c>
      <c r="L695" s="349"/>
      <c r="M695" s="350" t="str">
        <f t="shared" si="141"/>
        <v/>
      </c>
      <c r="N695" s="350" t="str">
        <f t="shared" si="142"/>
        <v/>
      </c>
      <c r="O695" s="351" t="str" cm="1">
        <f t="array" ref="O695" xml:space="preserve"> IFERROR( INDEX(聲母資料表, $M695, O$5), "")</f>
        <v/>
      </c>
      <c r="P695" s="351" t="str" cm="1">
        <f t="array" ref="P695" xml:space="preserve"> IFERROR( INDEX(韻母資料表, $N695, P$5), "")</f>
        <v/>
      </c>
      <c r="Q695" s="352" t="str">
        <f t="shared" si="143"/>
        <v/>
      </c>
      <c r="R695" s="395" t="str">
        <f t="shared" si="150"/>
        <v/>
      </c>
      <c r="S695" s="351" t="str" cm="1">
        <f t="array" ref="S695" xml:space="preserve"> IFERROR( INDEX(調符字母, Q695, 1), "")</f>
        <v/>
      </c>
      <c r="T695" s="352" t="str">
        <f t="shared" si="144"/>
        <v/>
      </c>
      <c r="U695" s="373" t="str" cm="1">
        <f t="array" ref="U695" xml:space="preserve"> IFERROR( INDEX(聲調對照表, $T695, $E695), "" )</f>
        <v/>
      </c>
      <c r="W695" s="380" t="str" cm="1">
        <f t="array" ref="W695" xml:space="preserve"> IFERROR( IF( INDEX(聲母資料表, $M695, W$5)=0, "", INDEX(聲母資料表, $M695, W$5) ), "")</f>
        <v/>
      </c>
      <c r="X695" s="380" t="str" cm="1">
        <f t="array" ref="X695" xml:space="preserve"> IFERROR( INDEX(韻母資料表, $N695, X$5), "" )</f>
        <v/>
      </c>
      <c r="Y695" s="380" t="str" cm="1">
        <f t="array" ref="Y695" xml:space="preserve"> IFERROR( IF($E695="", "", INDEX(方音聲調符號表, 1, $E695) ), "" )</f>
        <v/>
      </c>
      <c r="AA695" s="380" t="str" cm="1">
        <f t="array" ref="AA695" xml:space="preserve"> IFERROR( IF( INDEX(聲母資料表, $M695, AA$5)=0, "", INDEX(聲母資料表, $M695, AA$5) ), "")</f>
        <v/>
      </c>
      <c r="AB695" s="380" t="str" cm="1">
        <f t="array" ref="AB695" xml:space="preserve"> IFERROR( INDEX(韻母資料表, $N695, AB$5), "" )</f>
        <v/>
      </c>
      <c r="AC695" s="380" t="str">
        <f t="shared" si="151"/>
        <v/>
      </c>
      <c r="AE695" s="380" t="str" cm="1">
        <f t="array" ref="AE695" xml:space="preserve"> IFERROR( IF( INDEX(聲母資料表, $M695, AE$5)=0, "", INDEX(聲母資料表, $M695, AE$5) ), "")</f>
        <v/>
      </c>
      <c r="AF695" s="380" t="str" cm="1">
        <f t="array" ref="AF695" xml:space="preserve"> IFERROR( INDEX(韻母資料表, $N695, AF$5), "" )</f>
        <v/>
      </c>
      <c r="AG695" s="380" t="str">
        <f t="shared" si="152"/>
        <v/>
      </c>
      <c r="AI695" s="380" t="str" cm="1">
        <f t="array" ref="AI695" xml:space="preserve"> IFERROR( IF( INDEX(聲母資料表, $M695, AI$5)=0, "", INDEX(聲母資料表, $M695, AI$5) ), "")</f>
        <v/>
      </c>
      <c r="AJ695" s="380" t="str" cm="1">
        <f t="array" ref="AJ695" xml:space="preserve"> IFERROR( INDEX(韻母資料表, $N695, AJ$5), "" )</f>
        <v/>
      </c>
      <c r="AK695" s="373" t="str" cm="1">
        <f t="array" ref="AK695" xml:space="preserve"> IFERROR( INDEX(閩拚聲調符號表, $T695, $E695), "" )</f>
        <v/>
      </c>
      <c r="AL695" s="380" t="str">
        <f t="shared" si="153"/>
        <v/>
      </c>
    </row>
    <row r="696" spans="1:38">
      <c r="A696" s="333">
        <f t="shared" si="140"/>
        <v>689</v>
      </c>
      <c r="B696" s="334" t="e">
        <f>MID(#REF!, A696, 1)</f>
        <v>#REF!</v>
      </c>
      <c r="C696" s="335"/>
      <c r="D696" s="335"/>
      <c r="E696" s="336"/>
      <c r="F696" s="400" t="str" cm="1">
        <f t="array" aca="1" ref="F696" ca="1" xml:space="preserve"> IF($D696="", "", $B696 &amp; " (" &amp; INDIRECT(ADDRESS( ROW(), COLUMN() + F$5 )) &amp; ") " )</f>
        <v/>
      </c>
      <c r="G696" s="337" t="str">
        <f t="shared" si="145"/>
        <v/>
      </c>
      <c r="H696" s="394" t="str">
        <f t="shared" si="146"/>
        <v/>
      </c>
      <c r="I696" s="396" t="str">
        <f t="shared" si="147"/>
        <v/>
      </c>
      <c r="J696" s="381" t="str">
        <f t="shared" si="148"/>
        <v/>
      </c>
      <c r="K696" s="338" t="str">
        <f t="shared" si="149"/>
        <v/>
      </c>
      <c r="L696" s="349"/>
      <c r="M696" s="350" t="str">
        <f t="shared" si="141"/>
        <v/>
      </c>
      <c r="N696" s="350" t="str">
        <f t="shared" si="142"/>
        <v/>
      </c>
      <c r="O696" s="351" t="str" cm="1">
        <f t="array" ref="O696" xml:space="preserve"> IFERROR( INDEX(聲母資料表, $M696, O$5), "")</f>
        <v/>
      </c>
      <c r="P696" s="351" t="str" cm="1">
        <f t="array" ref="P696" xml:space="preserve"> IFERROR( INDEX(韻母資料表, $N696, P$5), "")</f>
        <v/>
      </c>
      <c r="Q696" s="352" t="str">
        <f t="shared" si="143"/>
        <v/>
      </c>
      <c r="R696" s="395" t="str">
        <f t="shared" si="150"/>
        <v/>
      </c>
      <c r="S696" s="351" t="str" cm="1">
        <f t="array" ref="S696" xml:space="preserve"> IFERROR( INDEX(調符字母, Q696, 1), "")</f>
        <v/>
      </c>
      <c r="T696" s="352" t="str">
        <f t="shared" si="144"/>
        <v/>
      </c>
      <c r="U696" s="373" t="str" cm="1">
        <f t="array" ref="U696" xml:space="preserve"> IFERROR( INDEX(聲調對照表, $T696, $E696), "" )</f>
        <v/>
      </c>
      <c r="W696" s="380" t="str" cm="1">
        <f t="array" ref="W696" xml:space="preserve"> IFERROR( IF( INDEX(聲母資料表, $M696, W$5)=0, "", INDEX(聲母資料表, $M696, W$5) ), "")</f>
        <v/>
      </c>
      <c r="X696" s="380" t="str" cm="1">
        <f t="array" ref="X696" xml:space="preserve"> IFERROR( INDEX(韻母資料表, $N696, X$5), "" )</f>
        <v/>
      </c>
      <c r="Y696" s="380" t="str" cm="1">
        <f t="array" ref="Y696" xml:space="preserve"> IFERROR( IF($E696="", "", INDEX(方音聲調符號表, 1, $E696) ), "" )</f>
        <v/>
      </c>
      <c r="AA696" s="380" t="str" cm="1">
        <f t="array" ref="AA696" xml:space="preserve"> IFERROR( IF( INDEX(聲母資料表, $M696, AA$5)=0, "", INDEX(聲母資料表, $M696, AA$5) ), "")</f>
        <v/>
      </c>
      <c r="AB696" s="380" t="str" cm="1">
        <f t="array" ref="AB696" xml:space="preserve"> IFERROR( INDEX(韻母資料表, $N696, AB$5), "" )</f>
        <v/>
      </c>
      <c r="AC696" s="380" t="str">
        <f t="shared" si="151"/>
        <v/>
      </c>
      <c r="AE696" s="380" t="str" cm="1">
        <f t="array" ref="AE696" xml:space="preserve"> IFERROR( IF( INDEX(聲母資料表, $M696, AE$5)=0, "", INDEX(聲母資料表, $M696, AE$5) ), "")</f>
        <v/>
      </c>
      <c r="AF696" s="380" t="str" cm="1">
        <f t="array" ref="AF696" xml:space="preserve"> IFERROR( INDEX(韻母資料表, $N696, AF$5), "" )</f>
        <v/>
      </c>
      <c r="AG696" s="380" t="str">
        <f t="shared" si="152"/>
        <v/>
      </c>
      <c r="AI696" s="380" t="str" cm="1">
        <f t="array" ref="AI696" xml:space="preserve"> IFERROR( IF( INDEX(聲母資料表, $M696, AI$5)=0, "", INDEX(聲母資料表, $M696, AI$5) ), "")</f>
        <v/>
      </c>
      <c r="AJ696" s="380" t="str" cm="1">
        <f t="array" ref="AJ696" xml:space="preserve"> IFERROR( INDEX(韻母資料表, $N696, AJ$5), "" )</f>
        <v/>
      </c>
      <c r="AK696" s="373" t="str" cm="1">
        <f t="array" ref="AK696" xml:space="preserve"> IFERROR( INDEX(閩拚聲調符號表, $T696, $E696), "" )</f>
        <v/>
      </c>
      <c r="AL696" s="380" t="str">
        <f t="shared" si="153"/>
        <v/>
      </c>
    </row>
    <row r="697" spans="1:38">
      <c r="A697" s="333">
        <f t="shared" si="140"/>
        <v>690</v>
      </c>
      <c r="B697" s="334" t="e">
        <f>MID(#REF!, A697, 1)</f>
        <v>#REF!</v>
      </c>
      <c r="C697" s="335"/>
      <c r="D697" s="335"/>
      <c r="E697" s="336"/>
      <c r="F697" s="400" t="str" cm="1">
        <f t="array" aca="1" ref="F697" ca="1" xml:space="preserve"> IF($D697="", "", $B697 &amp; " (" &amp; INDIRECT(ADDRESS( ROW(), COLUMN() + F$5 )) &amp; ") " )</f>
        <v/>
      </c>
      <c r="G697" s="337" t="str">
        <f t="shared" si="145"/>
        <v/>
      </c>
      <c r="H697" s="394" t="str">
        <f t="shared" si="146"/>
        <v/>
      </c>
      <c r="I697" s="396" t="str">
        <f t="shared" si="147"/>
        <v/>
      </c>
      <c r="J697" s="381" t="str">
        <f t="shared" si="148"/>
        <v/>
      </c>
      <c r="K697" s="338" t="str">
        <f t="shared" si="149"/>
        <v/>
      </c>
      <c r="L697" s="349"/>
      <c r="M697" s="350" t="str">
        <f t="shared" si="141"/>
        <v/>
      </c>
      <c r="N697" s="350" t="str">
        <f t="shared" si="142"/>
        <v/>
      </c>
      <c r="O697" s="351" t="str" cm="1">
        <f t="array" ref="O697" xml:space="preserve"> IFERROR( INDEX(聲母資料表, $M697, O$5), "")</f>
        <v/>
      </c>
      <c r="P697" s="351" t="str" cm="1">
        <f t="array" ref="P697" xml:space="preserve"> IFERROR( INDEX(韻母資料表, $N697, P$5), "")</f>
        <v/>
      </c>
      <c r="Q697" s="352" t="str">
        <f t="shared" si="143"/>
        <v/>
      </c>
      <c r="R697" s="395" t="str">
        <f t="shared" si="150"/>
        <v/>
      </c>
      <c r="S697" s="351" t="str" cm="1">
        <f t="array" ref="S697" xml:space="preserve"> IFERROR( INDEX(調符字母, Q697, 1), "")</f>
        <v/>
      </c>
      <c r="T697" s="352" t="str">
        <f t="shared" si="144"/>
        <v/>
      </c>
      <c r="U697" s="373" t="str" cm="1">
        <f t="array" ref="U697" xml:space="preserve"> IFERROR( INDEX(聲調對照表, $T697, $E697), "" )</f>
        <v/>
      </c>
      <c r="W697" s="380" t="str" cm="1">
        <f t="array" ref="W697" xml:space="preserve"> IFERROR( IF( INDEX(聲母資料表, $M697, W$5)=0, "", INDEX(聲母資料表, $M697, W$5) ), "")</f>
        <v/>
      </c>
      <c r="X697" s="380" t="str" cm="1">
        <f t="array" ref="X697" xml:space="preserve"> IFERROR( INDEX(韻母資料表, $N697, X$5), "" )</f>
        <v/>
      </c>
      <c r="Y697" s="380" t="str" cm="1">
        <f t="array" ref="Y697" xml:space="preserve"> IFERROR( IF($E697="", "", INDEX(方音聲調符號表, 1, $E697) ), "" )</f>
        <v/>
      </c>
      <c r="AA697" s="380" t="str" cm="1">
        <f t="array" ref="AA697" xml:space="preserve"> IFERROR( IF( INDEX(聲母資料表, $M697, AA$5)=0, "", INDEX(聲母資料表, $M697, AA$5) ), "")</f>
        <v/>
      </c>
      <c r="AB697" s="380" t="str" cm="1">
        <f t="array" ref="AB697" xml:space="preserve"> IFERROR( INDEX(韻母資料表, $N697, AB$5), "" )</f>
        <v/>
      </c>
      <c r="AC697" s="380" t="str">
        <f t="shared" si="151"/>
        <v/>
      </c>
      <c r="AE697" s="380" t="str" cm="1">
        <f t="array" ref="AE697" xml:space="preserve"> IFERROR( IF( INDEX(聲母資料表, $M697, AE$5)=0, "", INDEX(聲母資料表, $M697, AE$5) ), "")</f>
        <v/>
      </c>
      <c r="AF697" s="380" t="str" cm="1">
        <f t="array" ref="AF697" xml:space="preserve"> IFERROR( INDEX(韻母資料表, $N697, AF$5), "" )</f>
        <v/>
      </c>
      <c r="AG697" s="380" t="str">
        <f t="shared" si="152"/>
        <v/>
      </c>
      <c r="AI697" s="380" t="str" cm="1">
        <f t="array" ref="AI697" xml:space="preserve"> IFERROR( IF( INDEX(聲母資料表, $M697, AI$5)=0, "", INDEX(聲母資料表, $M697, AI$5) ), "")</f>
        <v/>
      </c>
      <c r="AJ697" s="380" t="str" cm="1">
        <f t="array" ref="AJ697" xml:space="preserve"> IFERROR( INDEX(韻母資料表, $N697, AJ$5), "" )</f>
        <v/>
      </c>
      <c r="AK697" s="373" t="str" cm="1">
        <f t="array" ref="AK697" xml:space="preserve"> IFERROR( INDEX(閩拚聲調符號表, $T697, $E697), "" )</f>
        <v/>
      </c>
      <c r="AL697" s="380" t="str">
        <f t="shared" si="153"/>
        <v/>
      </c>
    </row>
    <row r="698" spans="1:38">
      <c r="A698" s="333">
        <f t="shared" si="140"/>
        <v>691</v>
      </c>
      <c r="B698" s="334" t="e">
        <f>MID(#REF!, A698, 1)</f>
        <v>#REF!</v>
      </c>
      <c r="C698" s="335"/>
      <c r="D698" s="335"/>
      <c r="E698" s="336"/>
      <c r="F698" s="400" t="str" cm="1">
        <f t="array" aca="1" ref="F698" ca="1" xml:space="preserve"> IF($D698="", "", $B698 &amp; " (" &amp; INDIRECT(ADDRESS( ROW(), COLUMN() + F$5 )) &amp; ") " )</f>
        <v/>
      </c>
      <c r="G698" s="337" t="str">
        <f t="shared" si="145"/>
        <v/>
      </c>
      <c r="H698" s="394" t="str">
        <f t="shared" si="146"/>
        <v/>
      </c>
      <c r="I698" s="396" t="str">
        <f t="shared" si="147"/>
        <v/>
      </c>
      <c r="J698" s="381" t="str">
        <f t="shared" si="148"/>
        <v/>
      </c>
      <c r="K698" s="338" t="str">
        <f t="shared" si="149"/>
        <v/>
      </c>
      <c r="L698" s="349"/>
      <c r="M698" s="350" t="str">
        <f t="shared" si="141"/>
        <v/>
      </c>
      <c r="N698" s="350" t="str">
        <f t="shared" si="142"/>
        <v/>
      </c>
      <c r="O698" s="351" t="str" cm="1">
        <f t="array" ref="O698" xml:space="preserve"> IFERROR( INDEX(聲母資料表, $M698, O$5), "")</f>
        <v/>
      </c>
      <c r="P698" s="351" t="str" cm="1">
        <f t="array" ref="P698" xml:space="preserve"> IFERROR( INDEX(韻母資料表, $N698, P$5), "")</f>
        <v/>
      </c>
      <c r="Q698" s="352" t="str">
        <f t="shared" si="143"/>
        <v/>
      </c>
      <c r="R698" s="395" t="str">
        <f t="shared" si="150"/>
        <v/>
      </c>
      <c r="S698" s="351" t="str" cm="1">
        <f t="array" ref="S698" xml:space="preserve"> IFERROR( INDEX(調符字母, Q698, 1), "")</f>
        <v/>
      </c>
      <c r="T698" s="352" t="str">
        <f t="shared" si="144"/>
        <v/>
      </c>
      <c r="U698" s="373" t="str" cm="1">
        <f t="array" ref="U698" xml:space="preserve"> IFERROR( INDEX(聲調對照表, $T698, $E698), "" )</f>
        <v/>
      </c>
      <c r="W698" s="380" t="str" cm="1">
        <f t="array" ref="W698" xml:space="preserve"> IFERROR( IF( INDEX(聲母資料表, $M698, W$5)=0, "", INDEX(聲母資料表, $M698, W$5) ), "")</f>
        <v/>
      </c>
      <c r="X698" s="380" t="str" cm="1">
        <f t="array" ref="X698" xml:space="preserve"> IFERROR( INDEX(韻母資料表, $N698, X$5), "" )</f>
        <v/>
      </c>
      <c r="Y698" s="380" t="str" cm="1">
        <f t="array" ref="Y698" xml:space="preserve"> IFERROR( IF($E698="", "", INDEX(方音聲調符號表, 1, $E698) ), "" )</f>
        <v/>
      </c>
      <c r="AA698" s="380" t="str" cm="1">
        <f t="array" ref="AA698" xml:space="preserve"> IFERROR( IF( INDEX(聲母資料表, $M698, AA$5)=0, "", INDEX(聲母資料表, $M698, AA$5) ), "")</f>
        <v/>
      </c>
      <c r="AB698" s="380" t="str" cm="1">
        <f t="array" ref="AB698" xml:space="preserve"> IFERROR( INDEX(韻母資料表, $N698, AB$5), "" )</f>
        <v/>
      </c>
      <c r="AC698" s="380" t="str">
        <f t="shared" si="151"/>
        <v/>
      </c>
      <c r="AE698" s="380" t="str" cm="1">
        <f t="array" ref="AE698" xml:space="preserve"> IFERROR( IF( INDEX(聲母資料表, $M698, AE$5)=0, "", INDEX(聲母資料表, $M698, AE$5) ), "")</f>
        <v/>
      </c>
      <c r="AF698" s="380" t="str" cm="1">
        <f t="array" ref="AF698" xml:space="preserve"> IFERROR( INDEX(韻母資料表, $N698, AF$5), "" )</f>
        <v/>
      </c>
      <c r="AG698" s="380" t="str">
        <f t="shared" si="152"/>
        <v/>
      </c>
      <c r="AI698" s="380" t="str" cm="1">
        <f t="array" ref="AI698" xml:space="preserve"> IFERROR( IF( INDEX(聲母資料表, $M698, AI$5)=0, "", INDEX(聲母資料表, $M698, AI$5) ), "")</f>
        <v/>
      </c>
      <c r="AJ698" s="380" t="str" cm="1">
        <f t="array" ref="AJ698" xml:space="preserve"> IFERROR( INDEX(韻母資料表, $N698, AJ$5), "" )</f>
        <v/>
      </c>
      <c r="AK698" s="373" t="str" cm="1">
        <f t="array" ref="AK698" xml:space="preserve"> IFERROR( INDEX(閩拚聲調符號表, $T698, $E698), "" )</f>
        <v/>
      </c>
      <c r="AL698" s="380" t="str">
        <f t="shared" si="153"/>
        <v/>
      </c>
    </row>
    <row r="699" spans="1:38">
      <c r="A699" s="333">
        <f t="shared" si="140"/>
        <v>692</v>
      </c>
      <c r="B699" s="334" t="e">
        <f>MID(#REF!, A699, 1)</f>
        <v>#REF!</v>
      </c>
      <c r="C699" s="335"/>
      <c r="D699" s="335"/>
      <c r="E699" s="336"/>
      <c r="F699" s="400" t="str" cm="1">
        <f t="array" aca="1" ref="F699" ca="1" xml:space="preserve"> IF($D699="", "", $B699 &amp; " (" &amp; INDIRECT(ADDRESS( ROW(), COLUMN() + F$5 )) &amp; ") " )</f>
        <v/>
      </c>
      <c r="G699" s="337" t="str">
        <f t="shared" si="145"/>
        <v/>
      </c>
      <c r="H699" s="394" t="str">
        <f t="shared" si="146"/>
        <v/>
      </c>
      <c r="I699" s="396" t="str">
        <f t="shared" si="147"/>
        <v/>
      </c>
      <c r="J699" s="381" t="str">
        <f t="shared" si="148"/>
        <v/>
      </c>
      <c r="K699" s="338" t="str">
        <f t="shared" si="149"/>
        <v/>
      </c>
      <c r="L699" s="349"/>
      <c r="M699" s="350" t="str">
        <f t="shared" si="141"/>
        <v/>
      </c>
      <c r="N699" s="350" t="str">
        <f t="shared" si="142"/>
        <v/>
      </c>
      <c r="O699" s="351" t="str" cm="1">
        <f t="array" ref="O699" xml:space="preserve"> IFERROR( INDEX(聲母資料表, $M699, O$5), "")</f>
        <v/>
      </c>
      <c r="P699" s="351" t="str" cm="1">
        <f t="array" ref="P699" xml:space="preserve"> IFERROR( INDEX(韻母資料表, $N699, P$5), "")</f>
        <v/>
      </c>
      <c r="Q699" s="352" t="str">
        <f t="shared" si="143"/>
        <v/>
      </c>
      <c r="R699" s="395" t="str">
        <f t="shared" si="150"/>
        <v/>
      </c>
      <c r="S699" s="351" t="str" cm="1">
        <f t="array" ref="S699" xml:space="preserve"> IFERROR( INDEX(調符字母, Q699, 1), "")</f>
        <v/>
      </c>
      <c r="T699" s="352" t="str">
        <f t="shared" si="144"/>
        <v/>
      </c>
      <c r="U699" s="373" t="str" cm="1">
        <f t="array" ref="U699" xml:space="preserve"> IFERROR( INDEX(聲調對照表, $T699, $E699), "" )</f>
        <v/>
      </c>
      <c r="W699" s="380" t="str" cm="1">
        <f t="array" ref="W699" xml:space="preserve"> IFERROR( IF( INDEX(聲母資料表, $M699, W$5)=0, "", INDEX(聲母資料表, $M699, W$5) ), "")</f>
        <v/>
      </c>
      <c r="X699" s="380" t="str" cm="1">
        <f t="array" ref="X699" xml:space="preserve"> IFERROR( INDEX(韻母資料表, $N699, X$5), "" )</f>
        <v/>
      </c>
      <c r="Y699" s="380" t="str" cm="1">
        <f t="array" ref="Y699" xml:space="preserve"> IFERROR( IF($E699="", "", INDEX(方音聲調符號表, 1, $E699) ), "" )</f>
        <v/>
      </c>
      <c r="AA699" s="380" t="str" cm="1">
        <f t="array" ref="AA699" xml:space="preserve"> IFERROR( IF( INDEX(聲母資料表, $M699, AA$5)=0, "", INDEX(聲母資料表, $M699, AA$5) ), "")</f>
        <v/>
      </c>
      <c r="AB699" s="380" t="str" cm="1">
        <f t="array" ref="AB699" xml:space="preserve"> IFERROR( INDEX(韻母資料表, $N699, AB$5), "" )</f>
        <v/>
      </c>
      <c r="AC699" s="380" t="str">
        <f t="shared" si="151"/>
        <v/>
      </c>
      <c r="AE699" s="380" t="str" cm="1">
        <f t="array" ref="AE699" xml:space="preserve"> IFERROR( IF( INDEX(聲母資料表, $M699, AE$5)=0, "", INDEX(聲母資料表, $M699, AE$5) ), "")</f>
        <v/>
      </c>
      <c r="AF699" s="380" t="str" cm="1">
        <f t="array" ref="AF699" xml:space="preserve"> IFERROR( INDEX(韻母資料表, $N699, AF$5), "" )</f>
        <v/>
      </c>
      <c r="AG699" s="380" t="str">
        <f t="shared" si="152"/>
        <v/>
      </c>
      <c r="AI699" s="380" t="str" cm="1">
        <f t="array" ref="AI699" xml:space="preserve"> IFERROR( IF( INDEX(聲母資料表, $M699, AI$5)=0, "", INDEX(聲母資料表, $M699, AI$5) ), "")</f>
        <v/>
      </c>
      <c r="AJ699" s="380" t="str" cm="1">
        <f t="array" ref="AJ699" xml:space="preserve"> IFERROR( INDEX(韻母資料表, $N699, AJ$5), "" )</f>
        <v/>
      </c>
      <c r="AK699" s="373" t="str" cm="1">
        <f t="array" ref="AK699" xml:space="preserve"> IFERROR( INDEX(閩拚聲調符號表, $T699, $E699), "" )</f>
        <v/>
      </c>
      <c r="AL699" s="380" t="str">
        <f t="shared" si="153"/>
        <v/>
      </c>
    </row>
    <row r="700" spans="1:38">
      <c r="A700" s="333">
        <f t="shared" si="140"/>
        <v>693</v>
      </c>
      <c r="B700" s="334" t="e">
        <f>MID(#REF!, A700, 1)</f>
        <v>#REF!</v>
      </c>
      <c r="C700" s="335"/>
      <c r="D700" s="335"/>
      <c r="E700" s="336"/>
      <c r="F700" s="400" t="str" cm="1">
        <f t="array" aca="1" ref="F700" ca="1" xml:space="preserve"> IF($D700="", "", $B700 &amp; " (" &amp; INDIRECT(ADDRESS( ROW(), COLUMN() + F$5 )) &amp; ") " )</f>
        <v/>
      </c>
      <c r="G700" s="337" t="str">
        <f t="shared" si="145"/>
        <v/>
      </c>
      <c r="H700" s="394" t="str">
        <f t="shared" si="146"/>
        <v/>
      </c>
      <c r="I700" s="396" t="str">
        <f t="shared" si="147"/>
        <v/>
      </c>
      <c r="J700" s="381" t="str">
        <f t="shared" si="148"/>
        <v/>
      </c>
      <c r="K700" s="338" t="str">
        <f t="shared" si="149"/>
        <v/>
      </c>
      <c r="L700" s="349"/>
      <c r="M700" s="350" t="str">
        <f t="shared" si="141"/>
        <v/>
      </c>
      <c r="N700" s="350" t="str">
        <f t="shared" si="142"/>
        <v/>
      </c>
      <c r="O700" s="351" t="str" cm="1">
        <f t="array" ref="O700" xml:space="preserve"> IFERROR( INDEX(聲母資料表, $M700, O$5), "")</f>
        <v/>
      </c>
      <c r="P700" s="351" t="str" cm="1">
        <f t="array" ref="P700" xml:space="preserve"> IFERROR( INDEX(韻母資料表, $N700, P$5), "")</f>
        <v/>
      </c>
      <c r="Q700" s="352" t="str">
        <f t="shared" si="143"/>
        <v/>
      </c>
      <c r="R700" s="395" t="str">
        <f t="shared" si="150"/>
        <v/>
      </c>
      <c r="S700" s="351" t="str" cm="1">
        <f t="array" ref="S700" xml:space="preserve"> IFERROR( INDEX(調符字母, Q700, 1), "")</f>
        <v/>
      </c>
      <c r="T700" s="352" t="str">
        <f t="shared" si="144"/>
        <v/>
      </c>
      <c r="U700" s="373" t="str" cm="1">
        <f t="array" ref="U700" xml:space="preserve"> IFERROR( INDEX(聲調對照表, $T700, $E700), "" )</f>
        <v/>
      </c>
      <c r="W700" s="380" t="str" cm="1">
        <f t="array" ref="W700" xml:space="preserve"> IFERROR( IF( INDEX(聲母資料表, $M700, W$5)=0, "", INDEX(聲母資料表, $M700, W$5) ), "")</f>
        <v/>
      </c>
      <c r="X700" s="380" t="str" cm="1">
        <f t="array" ref="X700" xml:space="preserve"> IFERROR( INDEX(韻母資料表, $N700, X$5), "" )</f>
        <v/>
      </c>
      <c r="Y700" s="380" t="str" cm="1">
        <f t="array" ref="Y700" xml:space="preserve"> IFERROR( IF($E700="", "", INDEX(方音聲調符號表, 1, $E700) ), "" )</f>
        <v/>
      </c>
      <c r="AA700" s="380" t="str" cm="1">
        <f t="array" ref="AA700" xml:space="preserve"> IFERROR( IF( INDEX(聲母資料表, $M700, AA$5)=0, "", INDEX(聲母資料表, $M700, AA$5) ), "")</f>
        <v/>
      </c>
      <c r="AB700" s="380" t="str" cm="1">
        <f t="array" ref="AB700" xml:space="preserve"> IFERROR( INDEX(韻母資料表, $N700, AB$5), "" )</f>
        <v/>
      </c>
      <c r="AC700" s="380" t="str">
        <f t="shared" si="151"/>
        <v/>
      </c>
      <c r="AE700" s="380" t="str" cm="1">
        <f t="array" ref="AE700" xml:space="preserve"> IFERROR( IF( INDEX(聲母資料表, $M700, AE$5)=0, "", INDEX(聲母資料表, $M700, AE$5) ), "")</f>
        <v/>
      </c>
      <c r="AF700" s="380" t="str" cm="1">
        <f t="array" ref="AF700" xml:space="preserve"> IFERROR( INDEX(韻母資料表, $N700, AF$5), "" )</f>
        <v/>
      </c>
      <c r="AG700" s="380" t="str">
        <f t="shared" si="152"/>
        <v/>
      </c>
      <c r="AI700" s="380" t="str" cm="1">
        <f t="array" ref="AI700" xml:space="preserve"> IFERROR( IF( INDEX(聲母資料表, $M700, AI$5)=0, "", INDEX(聲母資料表, $M700, AI$5) ), "")</f>
        <v/>
      </c>
      <c r="AJ700" s="380" t="str" cm="1">
        <f t="array" ref="AJ700" xml:space="preserve"> IFERROR( INDEX(韻母資料表, $N700, AJ$5), "" )</f>
        <v/>
      </c>
      <c r="AK700" s="373" t="str" cm="1">
        <f t="array" ref="AK700" xml:space="preserve"> IFERROR( INDEX(閩拚聲調符號表, $T700, $E700), "" )</f>
        <v/>
      </c>
      <c r="AL700" s="380" t="str">
        <f t="shared" si="153"/>
        <v/>
      </c>
    </row>
    <row r="701" spans="1:38">
      <c r="A701" s="333">
        <f t="shared" si="140"/>
        <v>694</v>
      </c>
      <c r="B701" s="334" t="e">
        <f>MID(#REF!, A701, 1)</f>
        <v>#REF!</v>
      </c>
      <c r="C701" s="335"/>
      <c r="D701" s="335"/>
      <c r="E701" s="336"/>
      <c r="F701" s="400" t="str" cm="1">
        <f t="array" aca="1" ref="F701" ca="1" xml:space="preserve"> IF($D701="", "", $B701 &amp; " (" &amp; INDIRECT(ADDRESS( ROW(), COLUMN() + F$5 )) &amp; ") " )</f>
        <v/>
      </c>
      <c r="G701" s="337" t="str">
        <f t="shared" si="145"/>
        <v/>
      </c>
      <c r="H701" s="394" t="str">
        <f t="shared" si="146"/>
        <v/>
      </c>
      <c r="I701" s="396" t="str">
        <f t="shared" si="147"/>
        <v/>
      </c>
      <c r="J701" s="381" t="str">
        <f t="shared" si="148"/>
        <v/>
      </c>
      <c r="K701" s="338" t="str">
        <f t="shared" si="149"/>
        <v/>
      </c>
      <c r="L701" s="349"/>
      <c r="M701" s="350" t="str">
        <f t="shared" si="141"/>
        <v/>
      </c>
      <c r="N701" s="350" t="str">
        <f t="shared" si="142"/>
        <v/>
      </c>
      <c r="O701" s="351" t="str" cm="1">
        <f t="array" ref="O701" xml:space="preserve"> IFERROR( INDEX(聲母資料表, $M701, O$5), "")</f>
        <v/>
      </c>
      <c r="P701" s="351" t="str" cm="1">
        <f t="array" ref="P701" xml:space="preserve"> IFERROR( INDEX(韻母資料表, $N701, P$5), "")</f>
        <v/>
      </c>
      <c r="Q701" s="352" t="str">
        <f t="shared" si="143"/>
        <v/>
      </c>
      <c r="R701" s="395" t="str">
        <f t="shared" si="150"/>
        <v/>
      </c>
      <c r="S701" s="351" t="str" cm="1">
        <f t="array" ref="S701" xml:space="preserve"> IFERROR( INDEX(調符字母, Q701, 1), "")</f>
        <v/>
      </c>
      <c r="T701" s="352" t="str">
        <f t="shared" si="144"/>
        <v/>
      </c>
      <c r="U701" s="373" t="str" cm="1">
        <f t="array" ref="U701" xml:space="preserve"> IFERROR( INDEX(聲調對照表, $T701, $E701), "" )</f>
        <v/>
      </c>
      <c r="W701" s="380" t="str" cm="1">
        <f t="array" ref="W701" xml:space="preserve"> IFERROR( IF( INDEX(聲母資料表, $M701, W$5)=0, "", INDEX(聲母資料表, $M701, W$5) ), "")</f>
        <v/>
      </c>
      <c r="X701" s="380" t="str" cm="1">
        <f t="array" ref="X701" xml:space="preserve"> IFERROR( INDEX(韻母資料表, $N701, X$5), "" )</f>
        <v/>
      </c>
      <c r="Y701" s="380" t="str" cm="1">
        <f t="array" ref="Y701" xml:space="preserve"> IFERROR( IF($E701="", "", INDEX(方音聲調符號表, 1, $E701) ), "" )</f>
        <v/>
      </c>
      <c r="AA701" s="380" t="str" cm="1">
        <f t="array" ref="AA701" xml:space="preserve"> IFERROR( IF( INDEX(聲母資料表, $M701, AA$5)=0, "", INDEX(聲母資料表, $M701, AA$5) ), "")</f>
        <v/>
      </c>
      <c r="AB701" s="380" t="str" cm="1">
        <f t="array" ref="AB701" xml:space="preserve"> IFERROR( INDEX(韻母資料表, $N701, AB$5), "" )</f>
        <v/>
      </c>
      <c r="AC701" s="380" t="str">
        <f t="shared" si="151"/>
        <v/>
      </c>
      <c r="AE701" s="380" t="str" cm="1">
        <f t="array" ref="AE701" xml:space="preserve"> IFERROR( IF( INDEX(聲母資料表, $M701, AE$5)=0, "", INDEX(聲母資料表, $M701, AE$5) ), "")</f>
        <v/>
      </c>
      <c r="AF701" s="380" t="str" cm="1">
        <f t="array" ref="AF701" xml:space="preserve"> IFERROR( INDEX(韻母資料表, $N701, AF$5), "" )</f>
        <v/>
      </c>
      <c r="AG701" s="380" t="str">
        <f t="shared" si="152"/>
        <v/>
      </c>
      <c r="AI701" s="380" t="str" cm="1">
        <f t="array" ref="AI701" xml:space="preserve"> IFERROR( IF( INDEX(聲母資料表, $M701, AI$5)=0, "", INDEX(聲母資料表, $M701, AI$5) ), "")</f>
        <v/>
      </c>
      <c r="AJ701" s="380" t="str" cm="1">
        <f t="array" ref="AJ701" xml:space="preserve"> IFERROR( INDEX(韻母資料表, $N701, AJ$5), "" )</f>
        <v/>
      </c>
      <c r="AK701" s="373" t="str" cm="1">
        <f t="array" ref="AK701" xml:space="preserve"> IFERROR( INDEX(閩拚聲調符號表, $T701, $E701), "" )</f>
        <v/>
      </c>
      <c r="AL701" s="380" t="str">
        <f t="shared" si="153"/>
        <v/>
      </c>
    </row>
    <row r="702" spans="1:38">
      <c r="A702" s="333">
        <f t="shared" si="140"/>
        <v>695</v>
      </c>
      <c r="B702" s="334" t="e">
        <f>MID(#REF!, A702, 1)</f>
        <v>#REF!</v>
      </c>
      <c r="C702" s="335"/>
      <c r="D702" s="335"/>
      <c r="E702" s="336"/>
      <c r="F702" s="400" t="str" cm="1">
        <f t="array" aca="1" ref="F702" ca="1" xml:space="preserve"> IF($D702="", "", $B702 &amp; " (" &amp; INDIRECT(ADDRESS( ROW(), COLUMN() + F$5 )) &amp; ") " )</f>
        <v/>
      </c>
      <c r="G702" s="337" t="str">
        <f t="shared" si="145"/>
        <v/>
      </c>
      <c r="H702" s="394" t="str">
        <f t="shared" si="146"/>
        <v/>
      </c>
      <c r="I702" s="396" t="str">
        <f t="shared" si="147"/>
        <v/>
      </c>
      <c r="J702" s="381" t="str">
        <f t="shared" si="148"/>
        <v/>
      </c>
      <c r="K702" s="338" t="str">
        <f t="shared" si="149"/>
        <v/>
      </c>
      <c r="L702" s="349"/>
      <c r="M702" s="350" t="str">
        <f t="shared" si="141"/>
        <v/>
      </c>
      <c r="N702" s="350" t="str">
        <f t="shared" si="142"/>
        <v/>
      </c>
      <c r="O702" s="351" t="str" cm="1">
        <f t="array" ref="O702" xml:space="preserve"> IFERROR( INDEX(聲母資料表, $M702, O$5), "")</f>
        <v/>
      </c>
      <c r="P702" s="351" t="str" cm="1">
        <f t="array" ref="P702" xml:space="preserve"> IFERROR( INDEX(韻母資料表, $N702, P$5), "")</f>
        <v/>
      </c>
      <c r="Q702" s="352" t="str">
        <f t="shared" si="143"/>
        <v/>
      </c>
      <c r="R702" s="395" t="str">
        <f t="shared" si="150"/>
        <v/>
      </c>
      <c r="S702" s="351" t="str" cm="1">
        <f t="array" ref="S702" xml:space="preserve"> IFERROR( INDEX(調符字母, Q702, 1), "")</f>
        <v/>
      </c>
      <c r="T702" s="352" t="str">
        <f t="shared" si="144"/>
        <v/>
      </c>
      <c r="U702" s="373" t="str" cm="1">
        <f t="array" ref="U702" xml:space="preserve"> IFERROR( INDEX(聲調對照表, $T702, $E702), "" )</f>
        <v/>
      </c>
      <c r="W702" s="380" t="str" cm="1">
        <f t="array" ref="W702" xml:space="preserve"> IFERROR( IF( INDEX(聲母資料表, $M702, W$5)=0, "", INDEX(聲母資料表, $M702, W$5) ), "")</f>
        <v/>
      </c>
      <c r="X702" s="380" t="str" cm="1">
        <f t="array" ref="X702" xml:space="preserve"> IFERROR( INDEX(韻母資料表, $N702, X$5), "" )</f>
        <v/>
      </c>
      <c r="Y702" s="380" t="str" cm="1">
        <f t="array" ref="Y702" xml:space="preserve"> IFERROR( IF($E702="", "", INDEX(方音聲調符號表, 1, $E702) ), "" )</f>
        <v/>
      </c>
      <c r="AA702" s="380" t="str" cm="1">
        <f t="array" ref="AA702" xml:space="preserve"> IFERROR( IF( INDEX(聲母資料表, $M702, AA$5)=0, "", INDEX(聲母資料表, $M702, AA$5) ), "")</f>
        <v/>
      </c>
      <c r="AB702" s="380" t="str" cm="1">
        <f t="array" ref="AB702" xml:space="preserve"> IFERROR( INDEX(韻母資料表, $N702, AB$5), "" )</f>
        <v/>
      </c>
      <c r="AC702" s="380" t="str">
        <f t="shared" si="151"/>
        <v/>
      </c>
      <c r="AE702" s="380" t="str" cm="1">
        <f t="array" ref="AE702" xml:space="preserve"> IFERROR( IF( INDEX(聲母資料表, $M702, AE$5)=0, "", INDEX(聲母資料表, $M702, AE$5) ), "")</f>
        <v/>
      </c>
      <c r="AF702" s="380" t="str" cm="1">
        <f t="array" ref="AF702" xml:space="preserve"> IFERROR( INDEX(韻母資料表, $N702, AF$5), "" )</f>
        <v/>
      </c>
      <c r="AG702" s="380" t="str">
        <f t="shared" si="152"/>
        <v/>
      </c>
      <c r="AI702" s="380" t="str" cm="1">
        <f t="array" ref="AI702" xml:space="preserve"> IFERROR( IF( INDEX(聲母資料表, $M702, AI$5)=0, "", INDEX(聲母資料表, $M702, AI$5) ), "")</f>
        <v/>
      </c>
      <c r="AJ702" s="380" t="str" cm="1">
        <f t="array" ref="AJ702" xml:space="preserve"> IFERROR( INDEX(韻母資料表, $N702, AJ$5), "" )</f>
        <v/>
      </c>
      <c r="AK702" s="373" t="str" cm="1">
        <f t="array" ref="AK702" xml:space="preserve"> IFERROR( INDEX(閩拚聲調符號表, $T702, $E702), "" )</f>
        <v/>
      </c>
      <c r="AL702" s="380" t="str">
        <f t="shared" si="153"/>
        <v/>
      </c>
    </row>
    <row r="703" spans="1:38">
      <c r="A703" s="333">
        <f t="shared" si="140"/>
        <v>696</v>
      </c>
      <c r="B703" s="334" t="e">
        <f>MID(#REF!, A703, 1)</f>
        <v>#REF!</v>
      </c>
      <c r="C703" s="335"/>
      <c r="D703" s="335"/>
      <c r="E703" s="336"/>
      <c r="F703" s="400" t="str" cm="1">
        <f t="array" aca="1" ref="F703" ca="1" xml:space="preserve"> IF($D703="", "", $B703 &amp; " (" &amp; INDIRECT(ADDRESS( ROW(), COLUMN() + F$5 )) &amp; ") " )</f>
        <v/>
      </c>
      <c r="G703" s="337" t="str">
        <f t="shared" si="145"/>
        <v/>
      </c>
      <c r="H703" s="394" t="str">
        <f t="shared" si="146"/>
        <v/>
      </c>
      <c r="I703" s="396" t="str">
        <f t="shared" si="147"/>
        <v/>
      </c>
      <c r="J703" s="381" t="str">
        <f t="shared" si="148"/>
        <v/>
      </c>
      <c r="K703" s="338" t="str">
        <f t="shared" si="149"/>
        <v/>
      </c>
      <c r="L703" s="349"/>
      <c r="M703" s="350" t="str">
        <f t="shared" si="141"/>
        <v/>
      </c>
      <c r="N703" s="350" t="str">
        <f t="shared" si="142"/>
        <v/>
      </c>
      <c r="O703" s="351" t="str" cm="1">
        <f t="array" ref="O703" xml:space="preserve"> IFERROR( INDEX(聲母資料表, $M703, O$5), "")</f>
        <v/>
      </c>
      <c r="P703" s="351" t="str" cm="1">
        <f t="array" ref="P703" xml:space="preserve"> IFERROR( INDEX(韻母資料表, $N703, P$5), "")</f>
        <v/>
      </c>
      <c r="Q703" s="352" t="str">
        <f t="shared" si="143"/>
        <v/>
      </c>
      <c r="R703" s="395" t="str">
        <f t="shared" si="150"/>
        <v/>
      </c>
      <c r="S703" s="351" t="str" cm="1">
        <f t="array" ref="S703" xml:space="preserve"> IFERROR( INDEX(調符字母, Q703, 1), "")</f>
        <v/>
      </c>
      <c r="T703" s="352" t="str">
        <f t="shared" si="144"/>
        <v/>
      </c>
      <c r="U703" s="373" t="str" cm="1">
        <f t="array" ref="U703" xml:space="preserve"> IFERROR( INDEX(聲調對照表, $T703, $E703), "" )</f>
        <v/>
      </c>
      <c r="W703" s="380" t="str" cm="1">
        <f t="array" ref="W703" xml:space="preserve"> IFERROR( IF( INDEX(聲母資料表, $M703, W$5)=0, "", INDEX(聲母資料表, $M703, W$5) ), "")</f>
        <v/>
      </c>
      <c r="X703" s="380" t="str" cm="1">
        <f t="array" ref="X703" xml:space="preserve"> IFERROR( INDEX(韻母資料表, $N703, X$5), "" )</f>
        <v/>
      </c>
      <c r="Y703" s="380" t="str" cm="1">
        <f t="array" ref="Y703" xml:space="preserve"> IFERROR( IF($E703="", "", INDEX(方音聲調符號表, 1, $E703) ), "" )</f>
        <v/>
      </c>
      <c r="AA703" s="380" t="str" cm="1">
        <f t="array" ref="AA703" xml:space="preserve"> IFERROR( IF( INDEX(聲母資料表, $M703, AA$5)=0, "", INDEX(聲母資料表, $M703, AA$5) ), "")</f>
        <v/>
      </c>
      <c r="AB703" s="380" t="str" cm="1">
        <f t="array" ref="AB703" xml:space="preserve"> IFERROR( INDEX(韻母資料表, $N703, AB$5), "" )</f>
        <v/>
      </c>
      <c r="AC703" s="380" t="str">
        <f t="shared" si="151"/>
        <v/>
      </c>
      <c r="AE703" s="380" t="str" cm="1">
        <f t="array" ref="AE703" xml:space="preserve"> IFERROR( IF( INDEX(聲母資料表, $M703, AE$5)=0, "", INDEX(聲母資料表, $M703, AE$5) ), "")</f>
        <v/>
      </c>
      <c r="AF703" s="380" t="str" cm="1">
        <f t="array" ref="AF703" xml:space="preserve"> IFERROR( INDEX(韻母資料表, $N703, AF$5), "" )</f>
        <v/>
      </c>
      <c r="AG703" s="380" t="str">
        <f t="shared" si="152"/>
        <v/>
      </c>
      <c r="AI703" s="380" t="str" cm="1">
        <f t="array" ref="AI703" xml:space="preserve"> IFERROR( IF( INDEX(聲母資料表, $M703, AI$5)=0, "", INDEX(聲母資料表, $M703, AI$5) ), "")</f>
        <v/>
      </c>
      <c r="AJ703" s="380" t="str" cm="1">
        <f t="array" ref="AJ703" xml:space="preserve"> IFERROR( INDEX(韻母資料表, $N703, AJ$5), "" )</f>
        <v/>
      </c>
      <c r="AK703" s="373" t="str" cm="1">
        <f t="array" ref="AK703" xml:space="preserve"> IFERROR( INDEX(閩拚聲調符號表, $T703, $E703), "" )</f>
        <v/>
      </c>
      <c r="AL703" s="380" t="str">
        <f t="shared" si="153"/>
        <v/>
      </c>
    </row>
    <row r="704" spans="1:38">
      <c r="A704" s="333">
        <f t="shared" si="140"/>
        <v>697</v>
      </c>
      <c r="B704" s="334" t="e">
        <f>MID(#REF!, A704, 1)</f>
        <v>#REF!</v>
      </c>
      <c r="C704" s="335"/>
      <c r="D704" s="335"/>
      <c r="E704" s="336"/>
      <c r="F704" s="400" t="str" cm="1">
        <f t="array" aca="1" ref="F704" ca="1" xml:space="preserve"> IF($D704="", "", $B704 &amp; " (" &amp; INDIRECT(ADDRESS( ROW(), COLUMN() + F$5 )) &amp; ") " )</f>
        <v/>
      </c>
      <c r="G704" s="337" t="str">
        <f t="shared" si="145"/>
        <v/>
      </c>
      <c r="H704" s="394" t="str">
        <f t="shared" si="146"/>
        <v/>
      </c>
      <c r="I704" s="396" t="str">
        <f t="shared" si="147"/>
        <v/>
      </c>
      <c r="J704" s="381" t="str">
        <f t="shared" si="148"/>
        <v/>
      </c>
      <c r="K704" s="338" t="str">
        <f t="shared" si="149"/>
        <v/>
      </c>
      <c r="L704" s="349"/>
      <c r="M704" s="350" t="str">
        <f t="shared" si="141"/>
        <v/>
      </c>
      <c r="N704" s="350" t="str">
        <f t="shared" si="142"/>
        <v/>
      </c>
      <c r="O704" s="351" t="str" cm="1">
        <f t="array" ref="O704" xml:space="preserve"> IFERROR( INDEX(聲母資料表, $M704, O$5), "")</f>
        <v/>
      </c>
      <c r="P704" s="351" t="str" cm="1">
        <f t="array" ref="P704" xml:space="preserve"> IFERROR( INDEX(韻母資料表, $N704, P$5), "")</f>
        <v/>
      </c>
      <c r="Q704" s="352" t="str">
        <f t="shared" si="143"/>
        <v/>
      </c>
      <c r="R704" s="395" t="str">
        <f t="shared" si="150"/>
        <v/>
      </c>
      <c r="S704" s="351" t="str" cm="1">
        <f t="array" ref="S704" xml:space="preserve"> IFERROR( INDEX(調符字母, Q704, 1), "")</f>
        <v/>
      </c>
      <c r="T704" s="352" t="str">
        <f t="shared" si="144"/>
        <v/>
      </c>
      <c r="U704" s="373" t="str" cm="1">
        <f t="array" ref="U704" xml:space="preserve"> IFERROR( INDEX(聲調對照表, $T704, $E704), "" )</f>
        <v/>
      </c>
      <c r="W704" s="380" t="str" cm="1">
        <f t="array" ref="W704" xml:space="preserve"> IFERROR( IF( INDEX(聲母資料表, $M704, W$5)=0, "", INDEX(聲母資料表, $M704, W$5) ), "")</f>
        <v/>
      </c>
      <c r="X704" s="380" t="str" cm="1">
        <f t="array" ref="X704" xml:space="preserve"> IFERROR( INDEX(韻母資料表, $N704, X$5), "" )</f>
        <v/>
      </c>
      <c r="Y704" s="380" t="str" cm="1">
        <f t="array" ref="Y704" xml:space="preserve"> IFERROR( IF($E704="", "", INDEX(方音聲調符號表, 1, $E704) ), "" )</f>
        <v/>
      </c>
      <c r="AA704" s="380" t="str" cm="1">
        <f t="array" ref="AA704" xml:space="preserve"> IFERROR( IF( INDEX(聲母資料表, $M704, AA$5)=0, "", INDEX(聲母資料表, $M704, AA$5) ), "")</f>
        <v/>
      </c>
      <c r="AB704" s="380" t="str" cm="1">
        <f t="array" ref="AB704" xml:space="preserve"> IFERROR( INDEX(韻母資料表, $N704, AB$5), "" )</f>
        <v/>
      </c>
      <c r="AC704" s="380" t="str">
        <f t="shared" si="151"/>
        <v/>
      </c>
      <c r="AE704" s="380" t="str" cm="1">
        <f t="array" ref="AE704" xml:space="preserve"> IFERROR( IF( INDEX(聲母資料表, $M704, AE$5)=0, "", INDEX(聲母資料表, $M704, AE$5) ), "")</f>
        <v/>
      </c>
      <c r="AF704" s="380" t="str" cm="1">
        <f t="array" ref="AF704" xml:space="preserve"> IFERROR( INDEX(韻母資料表, $N704, AF$5), "" )</f>
        <v/>
      </c>
      <c r="AG704" s="380" t="str">
        <f t="shared" si="152"/>
        <v/>
      </c>
      <c r="AI704" s="380" t="str" cm="1">
        <f t="array" ref="AI704" xml:space="preserve"> IFERROR( IF( INDEX(聲母資料表, $M704, AI$5)=0, "", INDEX(聲母資料表, $M704, AI$5) ), "")</f>
        <v/>
      </c>
      <c r="AJ704" s="380" t="str" cm="1">
        <f t="array" ref="AJ704" xml:space="preserve"> IFERROR( INDEX(韻母資料表, $N704, AJ$5), "" )</f>
        <v/>
      </c>
      <c r="AK704" s="373" t="str" cm="1">
        <f t="array" ref="AK704" xml:space="preserve"> IFERROR( INDEX(閩拚聲調符號表, $T704, $E704), "" )</f>
        <v/>
      </c>
      <c r="AL704" s="380" t="str">
        <f t="shared" si="153"/>
        <v/>
      </c>
    </row>
    <row r="705" spans="1:38">
      <c r="A705" s="333">
        <f t="shared" si="140"/>
        <v>698</v>
      </c>
      <c r="B705" s="334" t="e">
        <f>MID(#REF!, A705, 1)</f>
        <v>#REF!</v>
      </c>
      <c r="C705" s="335"/>
      <c r="D705" s="335"/>
      <c r="E705" s="336"/>
      <c r="F705" s="400" t="str" cm="1">
        <f t="array" aca="1" ref="F705" ca="1" xml:space="preserve"> IF($D705="", "", $B705 &amp; " (" &amp; INDIRECT(ADDRESS( ROW(), COLUMN() + F$5 )) &amp; ") " )</f>
        <v/>
      </c>
      <c r="G705" s="337" t="str">
        <f t="shared" si="145"/>
        <v/>
      </c>
      <c r="H705" s="394" t="str">
        <f t="shared" si="146"/>
        <v/>
      </c>
      <c r="I705" s="396" t="str">
        <f t="shared" si="147"/>
        <v/>
      </c>
      <c r="J705" s="381" t="str">
        <f t="shared" si="148"/>
        <v/>
      </c>
      <c r="K705" s="338" t="str">
        <f t="shared" si="149"/>
        <v/>
      </c>
      <c r="L705" s="349"/>
      <c r="M705" s="350" t="str">
        <f t="shared" si="141"/>
        <v/>
      </c>
      <c r="N705" s="350" t="str">
        <f t="shared" si="142"/>
        <v/>
      </c>
      <c r="O705" s="351" t="str" cm="1">
        <f t="array" ref="O705" xml:space="preserve"> IFERROR( INDEX(聲母資料表, $M705, O$5), "")</f>
        <v/>
      </c>
      <c r="P705" s="351" t="str" cm="1">
        <f t="array" ref="P705" xml:space="preserve"> IFERROR( INDEX(韻母資料表, $N705, P$5), "")</f>
        <v/>
      </c>
      <c r="Q705" s="352" t="str">
        <f t="shared" si="143"/>
        <v/>
      </c>
      <c r="R705" s="395" t="str">
        <f t="shared" si="150"/>
        <v/>
      </c>
      <c r="S705" s="351" t="str" cm="1">
        <f t="array" ref="S705" xml:space="preserve"> IFERROR( INDEX(調符字母, Q705, 1), "")</f>
        <v/>
      </c>
      <c r="T705" s="352" t="str">
        <f t="shared" si="144"/>
        <v/>
      </c>
      <c r="U705" s="373" t="str" cm="1">
        <f t="array" ref="U705" xml:space="preserve"> IFERROR( INDEX(聲調對照表, $T705, $E705), "" )</f>
        <v/>
      </c>
      <c r="W705" s="380" t="str" cm="1">
        <f t="array" ref="W705" xml:space="preserve"> IFERROR( IF( INDEX(聲母資料表, $M705, W$5)=0, "", INDEX(聲母資料表, $M705, W$5) ), "")</f>
        <v/>
      </c>
      <c r="X705" s="380" t="str" cm="1">
        <f t="array" ref="X705" xml:space="preserve"> IFERROR( INDEX(韻母資料表, $N705, X$5), "" )</f>
        <v/>
      </c>
      <c r="Y705" s="380" t="str" cm="1">
        <f t="array" ref="Y705" xml:space="preserve"> IFERROR( IF($E705="", "", INDEX(方音聲調符號表, 1, $E705) ), "" )</f>
        <v/>
      </c>
      <c r="AA705" s="380" t="str" cm="1">
        <f t="array" ref="AA705" xml:space="preserve"> IFERROR( IF( INDEX(聲母資料表, $M705, AA$5)=0, "", INDEX(聲母資料表, $M705, AA$5) ), "")</f>
        <v/>
      </c>
      <c r="AB705" s="380" t="str" cm="1">
        <f t="array" ref="AB705" xml:space="preserve"> IFERROR( INDEX(韻母資料表, $N705, AB$5), "" )</f>
        <v/>
      </c>
      <c r="AC705" s="380" t="str">
        <f t="shared" si="151"/>
        <v/>
      </c>
      <c r="AE705" s="380" t="str" cm="1">
        <f t="array" ref="AE705" xml:space="preserve"> IFERROR( IF( INDEX(聲母資料表, $M705, AE$5)=0, "", INDEX(聲母資料表, $M705, AE$5) ), "")</f>
        <v/>
      </c>
      <c r="AF705" s="380" t="str" cm="1">
        <f t="array" ref="AF705" xml:space="preserve"> IFERROR( INDEX(韻母資料表, $N705, AF$5), "" )</f>
        <v/>
      </c>
      <c r="AG705" s="380" t="str">
        <f t="shared" si="152"/>
        <v/>
      </c>
      <c r="AI705" s="380" t="str" cm="1">
        <f t="array" ref="AI705" xml:space="preserve"> IFERROR( IF( INDEX(聲母資料表, $M705, AI$5)=0, "", INDEX(聲母資料表, $M705, AI$5) ), "")</f>
        <v/>
      </c>
      <c r="AJ705" s="380" t="str" cm="1">
        <f t="array" ref="AJ705" xml:space="preserve"> IFERROR( INDEX(韻母資料表, $N705, AJ$5), "" )</f>
        <v/>
      </c>
      <c r="AK705" s="373" t="str" cm="1">
        <f t="array" ref="AK705" xml:space="preserve"> IFERROR( INDEX(閩拚聲調符號表, $T705, $E705), "" )</f>
        <v/>
      </c>
      <c r="AL705" s="380" t="str">
        <f t="shared" si="153"/>
        <v/>
      </c>
    </row>
    <row r="706" spans="1:38">
      <c r="A706" s="333">
        <f t="shared" si="140"/>
        <v>699</v>
      </c>
      <c r="B706" s="334" t="e">
        <f>MID(#REF!, A706, 1)</f>
        <v>#REF!</v>
      </c>
      <c r="C706" s="335"/>
      <c r="D706" s="335"/>
      <c r="E706" s="336"/>
      <c r="F706" s="400" t="str" cm="1">
        <f t="array" aca="1" ref="F706" ca="1" xml:space="preserve"> IF($D706="", "", $B706 &amp; " (" &amp; INDIRECT(ADDRESS( ROW(), COLUMN() + F$5 )) &amp; ") " )</f>
        <v/>
      </c>
      <c r="G706" s="337" t="str">
        <f t="shared" si="145"/>
        <v/>
      </c>
      <c r="H706" s="394" t="str">
        <f t="shared" si="146"/>
        <v/>
      </c>
      <c r="I706" s="396" t="str">
        <f t="shared" si="147"/>
        <v/>
      </c>
      <c r="J706" s="381" t="str">
        <f t="shared" si="148"/>
        <v/>
      </c>
      <c r="K706" s="338" t="str">
        <f t="shared" si="149"/>
        <v/>
      </c>
      <c r="L706" s="349"/>
      <c r="M706" s="350" t="str">
        <f t="shared" si="141"/>
        <v/>
      </c>
      <c r="N706" s="350" t="str">
        <f t="shared" si="142"/>
        <v/>
      </c>
      <c r="O706" s="351" t="str" cm="1">
        <f t="array" ref="O706" xml:space="preserve"> IFERROR( INDEX(聲母資料表, $M706, O$5), "")</f>
        <v/>
      </c>
      <c r="P706" s="351" t="str" cm="1">
        <f t="array" ref="P706" xml:space="preserve"> IFERROR( INDEX(韻母資料表, $N706, P$5), "")</f>
        <v/>
      </c>
      <c r="Q706" s="352" t="str">
        <f t="shared" si="143"/>
        <v/>
      </c>
      <c r="R706" s="395" t="str">
        <f t="shared" si="150"/>
        <v/>
      </c>
      <c r="S706" s="351" t="str" cm="1">
        <f t="array" ref="S706" xml:space="preserve"> IFERROR( INDEX(調符字母, Q706, 1), "")</f>
        <v/>
      </c>
      <c r="T706" s="352" t="str">
        <f t="shared" si="144"/>
        <v/>
      </c>
      <c r="U706" s="373" t="str" cm="1">
        <f t="array" ref="U706" xml:space="preserve"> IFERROR( INDEX(聲調對照表, $T706, $E706), "" )</f>
        <v/>
      </c>
      <c r="W706" s="380" t="str" cm="1">
        <f t="array" ref="W706" xml:space="preserve"> IFERROR( IF( INDEX(聲母資料表, $M706, W$5)=0, "", INDEX(聲母資料表, $M706, W$5) ), "")</f>
        <v/>
      </c>
      <c r="X706" s="380" t="str" cm="1">
        <f t="array" ref="X706" xml:space="preserve"> IFERROR( INDEX(韻母資料表, $N706, X$5), "" )</f>
        <v/>
      </c>
      <c r="Y706" s="380" t="str" cm="1">
        <f t="array" ref="Y706" xml:space="preserve"> IFERROR( IF($E706="", "", INDEX(方音聲調符號表, 1, $E706) ), "" )</f>
        <v/>
      </c>
      <c r="AA706" s="380" t="str" cm="1">
        <f t="array" ref="AA706" xml:space="preserve"> IFERROR( IF( INDEX(聲母資料表, $M706, AA$5)=0, "", INDEX(聲母資料表, $M706, AA$5) ), "")</f>
        <v/>
      </c>
      <c r="AB706" s="380" t="str" cm="1">
        <f t="array" ref="AB706" xml:space="preserve"> IFERROR( INDEX(韻母資料表, $N706, AB$5), "" )</f>
        <v/>
      </c>
      <c r="AC706" s="380" t="str">
        <f t="shared" si="151"/>
        <v/>
      </c>
      <c r="AE706" s="380" t="str" cm="1">
        <f t="array" ref="AE706" xml:space="preserve"> IFERROR( IF( INDEX(聲母資料表, $M706, AE$5)=0, "", INDEX(聲母資料表, $M706, AE$5) ), "")</f>
        <v/>
      </c>
      <c r="AF706" s="380" t="str" cm="1">
        <f t="array" ref="AF706" xml:space="preserve"> IFERROR( INDEX(韻母資料表, $N706, AF$5), "" )</f>
        <v/>
      </c>
      <c r="AG706" s="380" t="str">
        <f t="shared" si="152"/>
        <v/>
      </c>
      <c r="AI706" s="380" t="str" cm="1">
        <f t="array" ref="AI706" xml:space="preserve"> IFERROR( IF( INDEX(聲母資料表, $M706, AI$5)=0, "", INDEX(聲母資料表, $M706, AI$5) ), "")</f>
        <v/>
      </c>
      <c r="AJ706" s="380" t="str" cm="1">
        <f t="array" ref="AJ706" xml:space="preserve"> IFERROR( INDEX(韻母資料表, $N706, AJ$5), "" )</f>
        <v/>
      </c>
      <c r="AK706" s="373" t="str" cm="1">
        <f t="array" ref="AK706" xml:space="preserve"> IFERROR( INDEX(閩拚聲調符號表, $T706, $E706), "" )</f>
        <v/>
      </c>
      <c r="AL706" s="380" t="str">
        <f t="shared" si="153"/>
        <v/>
      </c>
    </row>
    <row r="707" spans="1:38">
      <c r="A707" s="333">
        <f t="shared" si="140"/>
        <v>700</v>
      </c>
      <c r="B707" s="334" t="e">
        <f>MID(#REF!, A707, 1)</f>
        <v>#REF!</v>
      </c>
      <c r="C707" s="335"/>
      <c r="D707" s="335"/>
      <c r="E707" s="336"/>
      <c r="F707" s="400" t="str" cm="1">
        <f t="array" aca="1" ref="F707" ca="1" xml:space="preserve"> IF($D707="", "", $B707 &amp; " (" &amp; INDIRECT(ADDRESS( ROW(), COLUMN() + F$5 )) &amp; ") " )</f>
        <v/>
      </c>
      <c r="G707" s="337" t="str">
        <f t="shared" si="145"/>
        <v/>
      </c>
      <c r="H707" s="394" t="str">
        <f t="shared" si="146"/>
        <v/>
      </c>
      <c r="I707" s="396" t="str">
        <f t="shared" si="147"/>
        <v/>
      </c>
      <c r="J707" s="381" t="str">
        <f t="shared" si="148"/>
        <v/>
      </c>
      <c r="K707" s="338" t="str">
        <f t="shared" si="149"/>
        <v/>
      </c>
      <c r="L707" s="349"/>
      <c r="M707" s="350" t="str">
        <f t="shared" si="141"/>
        <v/>
      </c>
      <c r="N707" s="350" t="str">
        <f t="shared" si="142"/>
        <v/>
      </c>
      <c r="O707" s="351" t="str" cm="1">
        <f t="array" ref="O707" xml:space="preserve"> IFERROR( INDEX(聲母資料表, $M707, O$5), "")</f>
        <v/>
      </c>
      <c r="P707" s="351" t="str" cm="1">
        <f t="array" ref="P707" xml:space="preserve"> IFERROR( INDEX(韻母資料表, $N707, P$5), "")</f>
        <v/>
      </c>
      <c r="Q707" s="352" t="str">
        <f t="shared" si="143"/>
        <v/>
      </c>
      <c r="R707" s="395" t="str">
        <f t="shared" si="150"/>
        <v/>
      </c>
      <c r="S707" s="351" t="str" cm="1">
        <f t="array" ref="S707" xml:space="preserve"> IFERROR( INDEX(調符字母, Q707, 1), "")</f>
        <v/>
      </c>
      <c r="T707" s="352" t="str">
        <f t="shared" si="144"/>
        <v/>
      </c>
      <c r="U707" s="373" t="str" cm="1">
        <f t="array" ref="U707" xml:space="preserve"> IFERROR( INDEX(聲調對照表, $T707, $E707), "" )</f>
        <v/>
      </c>
      <c r="W707" s="380" t="str" cm="1">
        <f t="array" ref="W707" xml:space="preserve"> IFERROR( IF( INDEX(聲母資料表, $M707, W$5)=0, "", INDEX(聲母資料表, $M707, W$5) ), "")</f>
        <v/>
      </c>
      <c r="X707" s="380" t="str" cm="1">
        <f t="array" ref="X707" xml:space="preserve"> IFERROR( INDEX(韻母資料表, $N707, X$5), "" )</f>
        <v/>
      </c>
      <c r="Y707" s="380" t="str" cm="1">
        <f t="array" ref="Y707" xml:space="preserve"> IFERROR( IF($E707="", "", INDEX(方音聲調符號表, 1, $E707) ), "" )</f>
        <v/>
      </c>
      <c r="AA707" s="380" t="str" cm="1">
        <f t="array" ref="AA707" xml:space="preserve"> IFERROR( IF( INDEX(聲母資料表, $M707, AA$5)=0, "", INDEX(聲母資料表, $M707, AA$5) ), "")</f>
        <v/>
      </c>
      <c r="AB707" s="380" t="str" cm="1">
        <f t="array" ref="AB707" xml:space="preserve"> IFERROR( INDEX(韻母資料表, $N707, AB$5), "" )</f>
        <v/>
      </c>
      <c r="AC707" s="380" t="str">
        <f t="shared" si="151"/>
        <v/>
      </c>
      <c r="AE707" s="380" t="str" cm="1">
        <f t="array" ref="AE707" xml:space="preserve"> IFERROR( IF( INDEX(聲母資料表, $M707, AE$5)=0, "", INDEX(聲母資料表, $M707, AE$5) ), "")</f>
        <v/>
      </c>
      <c r="AF707" s="380" t="str" cm="1">
        <f t="array" ref="AF707" xml:space="preserve"> IFERROR( INDEX(韻母資料表, $N707, AF$5), "" )</f>
        <v/>
      </c>
      <c r="AG707" s="380" t="str">
        <f t="shared" si="152"/>
        <v/>
      </c>
      <c r="AI707" s="380" t="str" cm="1">
        <f t="array" ref="AI707" xml:space="preserve"> IFERROR( IF( INDEX(聲母資料表, $M707, AI$5)=0, "", INDEX(聲母資料表, $M707, AI$5) ), "")</f>
        <v/>
      </c>
      <c r="AJ707" s="380" t="str" cm="1">
        <f t="array" ref="AJ707" xml:space="preserve"> IFERROR( INDEX(韻母資料表, $N707, AJ$5), "" )</f>
        <v/>
      </c>
      <c r="AK707" s="373" t="str" cm="1">
        <f t="array" ref="AK707" xml:space="preserve"> IFERROR( INDEX(閩拚聲調符號表, $T707, $E707), "" )</f>
        <v/>
      </c>
      <c r="AL707" s="380" t="str">
        <f t="shared" si="153"/>
        <v/>
      </c>
    </row>
    <row r="708" spans="1:38">
      <c r="A708" s="333">
        <f t="shared" si="140"/>
        <v>701</v>
      </c>
      <c r="B708" s="334" t="e">
        <f>MID(#REF!, A708, 1)</f>
        <v>#REF!</v>
      </c>
      <c r="C708" s="335"/>
      <c r="D708" s="335"/>
      <c r="E708" s="336"/>
      <c r="F708" s="400" t="str" cm="1">
        <f t="array" aca="1" ref="F708" ca="1" xml:space="preserve"> IF($D708="", "", $B708 &amp; " (" &amp; INDIRECT(ADDRESS( ROW(), COLUMN() + F$5 )) &amp; ") " )</f>
        <v/>
      </c>
      <c r="G708" s="337" t="str">
        <f t="shared" si="145"/>
        <v/>
      </c>
      <c r="H708" s="394" t="str">
        <f t="shared" si="146"/>
        <v/>
      </c>
      <c r="I708" s="396" t="str">
        <f t="shared" si="147"/>
        <v/>
      </c>
      <c r="J708" s="381" t="str">
        <f t="shared" si="148"/>
        <v/>
      </c>
      <c r="K708" s="338" t="str">
        <f t="shared" si="149"/>
        <v/>
      </c>
      <c r="L708" s="349"/>
      <c r="M708" s="350" t="str">
        <f t="shared" si="141"/>
        <v/>
      </c>
      <c r="N708" s="350" t="str">
        <f t="shared" si="142"/>
        <v/>
      </c>
      <c r="O708" s="351" t="str" cm="1">
        <f t="array" ref="O708" xml:space="preserve"> IFERROR( INDEX(聲母資料表, $M708, O$5), "")</f>
        <v/>
      </c>
      <c r="P708" s="351" t="str" cm="1">
        <f t="array" ref="P708" xml:space="preserve"> IFERROR( INDEX(韻母資料表, $N708, P$5), "")</f>
        <v/>
      </c>
      <c r="Q708" s="352" t="str">
        <f t="shared" si="143"/>
        <v/>
      </c>
      <c r="R708" s="395" t="str">
        <f t="shared" si="150"/>
        <v/>
      </c>
      <c r="S708" s="351" t="str" cm="1">
        <f t="array" ref="S708" xml:space="preserve"> IFERROR( INDEX(調符字母, Q708, 1), "")</f>
        <v/>
      </c>
      <c r="T708" s="352" t="str">
        <f t="shared" si="144"/>
        <v/>
      </c>
      <c r="U708" s="373" t="str" cm="1">
        <f t="array" ref="U708" xml:space="preserve"> IFERROR( INDEX(聲調對照表, $T708, $E708), "" )</f>
        <v/>
      </c>
      <c r="W708" s="380" t="str" cm="1">
        <f t="array" ref="W708" xml:space="preserve"> IFERROR( IF( INDEX(聲母資料表, $M708, W$5)=0, "", INDEX(聲母資料表, $M708, W$5) ), "")</f>
        <v/>
      </c>
      <c r="X708" s="380" t="str" cm="1">
        <f t="array" ref="X708" xml:space="preserve"> IFERROR( INDEX(韻母資料表, $N708, X$5), "" )</f>
        <v/>
      </c>
      <c r="Y708" s="380" t="str" cm="1">
        <f t="array" ref="Y708" xml:space="preserve"> IFERROR( IF($E708="", "", INDEX(方音聲調符號表, 1, $E708) ), "" )</f>
        <v/>
      </c>
      <c r="AA708" s="380" t="str" cm="1">
        <f t="array" ref="AA708" xml:space="preserve"> IFERROR( IF( INDEX(聲母資料表, $M708, AA$5)=0, "", INDEX(聲母資料表, $M708, AA$5) ), "")</f>
        <v/>
      </c>
      <c r="AB708" s="380" t="str" cm="1">
        <f t="array" ref="AB708" xml:space="preserve"> IFERROR( INDEX(韻母資料表, $N708, AB$5), "" )</f>
        <v/>
      </c>
      <c r="AC708" s="380" t="str">
        <f t="shared" si="151"/>
        <v/>
      </c>
      <c r="AE708" s="380" t="str" cm="1">
        <f t="array" ref="AE708" xml:space="preserve"> IFERROR( IF( INDEX(聲母資料表, $M708, AE$5)=0, "", INDEX(聲母資料表, $M708, AE$5) ), "")</f>
        <v/>
      </c>
      <c r="AF708" s="380" t="str" cm="1">
        <f t="array" ref="AF708" xml:space="preserve"> IFERROR( INDEX(韻母資料表, $N708, AF$5), "" )</f>
        <v/>
      </c>
      <c r="AG708" s="380" t="str">
        <f t="shared" si="152"/>
        <v/>
      </c>
      <c r="AI708" s="380" t="str" cm="1">
        <f t="array" ref="AI708" xml:space="preserve"> IFERROR( IF( INDEX(聲母資料表, $M708, AI$5)=0, "", INDEX(聲母資料表, $M708, AI$5) ), "")</f>
        <v/>
      </c>
      <c r="AJ708" s="380" t="str" cm="1">
        <f t="array" ref="AJ708" xml:space="preserve"> IFERROR( INDEX(韻母資料表, $N708, AJ$5), "" )</f>
        <v/>
      </c>
      <c r="AK708" s="373" t="str" cm="1">
        <f t="array" ref="AK708" xml:space="preserve"> IFERROR( INDEX(閩拚聲調符號表, $T708, $E708), "" )</f>
        <v/>
      </c>
      <c r="AL708" s="380" t="str">
        <f t="shared" si="153"/>
        <v/>
      </c>
    </row>
    <row r="709" spans="1:38">
      <c r="A709" s="333">
        <f t="shared" si="140"/>
        <v>702</v>
      </c>
      <c r="B709" s="334" t="e">
        <f>MID(#REF!, A709, 1)</f>
        <v>#REF!</v>
      </c>
      <c r="C709" s="335"/>
      <c r="D709" s="335"/>
      <c r="E709" s="336"/>
      <c r="F709" s="400" t="str" cm="1">
        <f t="array" aca="1" ref="F709" ca="1" xml:space="preserve"> IF($D709="", "", $B709 &amp; " (" &amp; INDIRECT(ADDRESS( ROW(), COLUMN() + F$5 )) &amp; ") " )</f>
        <v/>
      </c>
      <c r="G709" s="337" t="str">
        <f t="shared" si="145"/>
        <v/>
      </c>
      <c r="H709" s="394" t="str">
        <f t="shared" si="146"/>
        <v/>
      </c>
      <c r="I709" s="396" t="str">
        <f t="shared" si="147"/>
        <v/>
      </c>
      <c r="J709" s="381" t="str">
        <f t="shared" si="148"/>
        <v/>
      </c>
      <c r="K709" s="338" t="str">
        <f t="shared" si="149"/>
        <v/>
      </c>
      <c r="L709" s="349"/>
      <c r="M709" s="350" t="str">
        <f t="shared" si="141"/>
        <v/>
      </c>
      <c r="N709" s="350" t="str">
        <f t="shared" si="142"/>
        <v/>
      </c>
      <c r="O709" s="351" t="str" cm="1">
        <f t="array" ref="O709" xml:space="preserve"> IFERROR( INDEX(聲母資料表, $M709, O$5), "")</f>
        <v/>
      </c>
      <c r="P709" s="351" t="str" cm="1">
        <f t="array" ref="P709" xml:space="preserve"> IFERROR( INDEX(韻母資料表, $N709, P$5), "")</f>
        <v/>
      </c>
      <c r="Q709" s="352" t="str">
        <f t="shared" si="143"/>
        <v/>
      </c>
      <c r="R709" s="395" t="str">
        <f t="shared" si="150"/>
        <v/>
      </c>
      <c r="S709" s="351" t="str" cm="1">
        <f t="array" ref="S709" xml:space="preserve"> IFERROR( INDEX(調符字母, Q709, 1), "")</f>
        <v/>
      </c>
      <c r="T709" s="352" t="str">
        <f t="shared" si="144"/>
        <v/>
      </c>
      <c r="U709" s="373" t="str" cm="1">
        <f t="array" ref="U709" xml:space="preserve"> IFERROR( INDEX(聲調對照表, $T709, $E709), "" )</f>
        <v/>
      </c>
      <c r="W709" s="380" t="str" cm="1">
        <f t="array" ref="W709" xml:space="preserve"> IFERROR( IF( INDEX(聲母資料表, $M709, W$5)=0, "", INDEX(聲母資料表, $M709, W$5) ), "")</f>
        <v/>
      </c>
      <c r="X709" s="380" t="str" cm="1">
        <f t="array" ref="X709" xml:space="preserve"> IFERROR( INDEX(韻母資料表, $N709, X$5), "" )</f>
        <v/>
      </c>
      <c r="Y709" s="380" t="str" cm="1">
        <f t="array" ref="Y709" xml:space="preserve"> IFERROR( IF($E709="", "", INDEX(方音聲調符號表, 1, $E709) ), "" )</f>
        <v/>
      </c>
      <c r="AA709" s="380" t="str" cm="1">
        <f t="array" ref="AA709" xml:space="preserve"> IFERROR( IF( INDEX(聲母資料表, $M709, AA$5)=0, "", INDEX(聲母資料表, $M709, AA$5) ), "")</f>
        <v/>
      </c>
      <c r="AB709" s="380" t="str" cm="1">
        <f t="array" ref="AB709" xml:space="preserve"> IFERROR( INDEX(韻母資料表, $N709, AB$5), "" )</f>
        <v/>
      </c>
      <c r="AC709" s="380" t="str">
        <f t="shared" si="151"/>
        <v/>
      </c>
      <c r="AE709" s="380" t="str" cm="1">
        <f t="array" ref="AE709" xml:space="preserve"> IFERROR( IF( INDEX(聲母資料表, $M709, AE$5)=0, "", INDEX(聲母資料表, $M709, AE$5) ), "")</f>
        <v/>
      </c>
      <c r="AF709" s="380" t="str" cm="1">
        <f t="array" ref="AF709" xml:space="preserve"> IFERROR( INDEX(韻母資料表, $N709, AF$5), "" )</f>
        <v/>
      </c>
      <c r="AG709" s="380" t="str">
        <f t="shared" si="152"/>
        <v/>
      </c>
      <c r="AI709" s="380" t="str" cm="1">
        <f t="array" ref="AI709" xml:space="preserve"> IFERROR( IF( INDEX(聲母資料表, $M709, AI$5)=0, "", INDEX(聲母資料表, $M709, AI$5) ), "")</f>
        <v/>
      </c>
      <c r="AJ709" s="380" t="str" cm="1">
        <f t="array" ref="AJ709" xml:space="preserve"> IFERROR( INDEX(韻母資料表, $N709, AJ$5), "" )</f>
        <v/>
      </c>
      <c r="AK709" s="373" t="str" cm="1">
        <f t="array" ref="AK709" xml:space="preserve"> IFERROR( INDEX(閩拚聲調符號表, $T709, $E709), "" )</f>
        <v/>
      </c>
      <c r="AL709" s="380" t="str">
        <f t="shared" si="153"/>
        <v/>
      </c>
    </row>
    <row r="710" spans="1:38">
      <c r="A710" s="333">
        <f t="shared" si="140"/>
        <v>703</v>
      </c>
      <c r="B710" s="334" t="e">
        <f>MID(#REF!, A710, 1)</f>
        <v>#REF!</v>
      </c>
      <c r="C710" s="335"/>
      <c r="D710" s="335"/>
      <c r="E710" s="336"/>
      <c r="F710" s="400" t="str" cm="1">
        <f t="array" aca="1" ref="F710" ca="1" xml:space="preserve"> IF($D710="", "", $B710 &amp; " (" &amp; INDIRECT(ADDRESS( ROW(), COLUMN() + F$5 )) &amp; ") " )</f>
        <v/>
      </c>
      <c r="G710" s="337" t="str">
        <f t="shared" si="145"/>
        <v/>
      </c>
      <c r="H710" s="394" t="str">
        <f t="shared" si="146"/>
        <v/>
      </c>
      <c r="I710" s="396" t="str">
        <f t="shared" si="147"/>
        <v/>
      </c>
      <c r="J710" s="381" t="str">
        <f t="shared" si="148"/>
        <v/>
      </c>
      <c r="K710" s="338" t="str">
        <f t="shared" si="149"/>
        <v/>
      </c>
      <c r="L710" s="349"/>
      <c r="M710" s="350" t="str">
        <f t="shared" si="141"/>
        <v/>
      </c>
      <c r="N710" s="350" t="str">
        <f t="shared" si="142"/>
        <v/>
      </c>
      <c r="O710" s="351" t="str" cm="1">
        <f t="array" ref="O710" xml:space="preserve"> IFERROR( INDEX(聲母資料表, $M710, O$5), "")</f>
        <v/>
      </c>
      <c r="P710" s="351" t="str" cm="1">
        <f t="array" ref="P710" xml:space="preserve"> IFERROR( INDEX(韻母資料表, $N710, P$5), "")</f>
        <v/>
      </c>
      <c r="Q710" s="352" t="str">
        <f t="shared" si="143"/>
        <v/>
      </c>
      <c r="R710" s="395" t="str">
        <f t="shared" si="150"/>
        <v/>
      </c>
      <c r="S710" s="351" t="str" cm="1">
        <f t="array" ref="S710" xml:space="preserve"> IFERROR( INDEX(調符字母, Q710, 1), "")</f>
        <v/>
      </c>
      <c r="T710" s="352" t="str">
        <f t="shared" si="144"/>
        <v/>
      </c>
      <c r="U710" s="373" t="str" cm="1">
        <f t="array" ref="U710" xml:space="preserve"> IFERROR( INDEX(聲調對照表, $T710, $E710), "" )</f>
        <v/>
      </c>
      <c r="W710" s="380" t="str" cm="1">
        <f t="array" ref="W710" xml:space="preserve"> IFERROR( IF( INDEX(聲母資料表, $M710, W$5)=0, "", INDEX(聲母資料表, $M710, W$5) ), "")</f>
        <v/>
      </c>
      <c r="X710" s="380" t="str" cm="1">
        <f t="array" ref="X710" xml:space="preserve"> IFERROR( INDEX(韻母資料表, $N710, X$5), "" )</f>
        <v/>
      </c>
      <c r="Y710" s="380" t="str" cm="1">
        <f t="array" ref="Y710" xml:space="preserve"> IFERROR( IF($E710="", "", INDEX(方音聲調符號表, 1, $E710) ), "" )</f>
        <v/>
      </c>
      <c r="AA710" s="380" t="str" cm="1">
        <f t="array" ref="AA710" xml:space="preserve"> IFERROR( IF( INDEX(聲母資料表, $M710, AA$5)=0, "", INDEX(聲母資料表, $M710, AA$5) ), "")</f>
        <v/>
      </c>
      <c r="AB710" s="380" t="str" cm="1">
        <f t="array" ref="AB710" xml:space="preserve"> IFERROR( INDEX(韻母資料表, $N710, AB$5), "" )</f>
        <v/>
      </c>
      <c r="AC710" s="380" t="str">
        <f t="shared" si="151"/>
        <v/>
      </c>
      <c r="AE710" s="380" t="str" cm="1">
        <f t="array" ref="AE710" xml:space="preserve"> IFERROR( IF( INDEX(聲母資料表, $M710, AE$5)=0, "", INDEX(聲母資料表, $M710, AE$5) ), "")</f>
        <v/>
      </c>
      <c r="AF710" s="380" t="str" cm="1">
        <f t="array" ref="AF710" xml:space="preserve"> IFERROR( INDEX(韻母資料表, $N710, AF$5), "" )</f>
        <v/>
      </c>
      <c r="AG710" s="380" t="str">
        <f t="shared" si="152"/>
        <v/>
      </c>
      <c r="AI710" s="380" t="str" cm="1">
        <f t="array" ref="AI710" xml:space="preserve"> IFERROR( IF( INDEX(聲母資料表, $M710, AI$5)=0, "", INDEX(聲母資料表, $M710, AI$5) ), "")</f>
        <v/>
      </c>
      <c r="AJ710" s="380" t="str" cm="1">
        <f t="array" ref="AJ710" xml:space="preserve"> IFERROR( INDEX(韻母資料表, $N710, AJ$5), "" )</f>
        <v/>
      </c>
      <c r="AK710" s="373" t="str" cm="1">
        <f t="array" ref="AK710" xml:space="preserve"> IFERROR( INDEX(閩拚聲調符號表, $T710, $E710), "" )</f>
        <v/>
      </c>
      <c r="AL710" s="380" t="str">
        <f t="shared" si="153"/>
        <v/>
      </c>
    </row>
    <row r="711" spans="1:38">
      <c r="A711" s="333">
        <f t="shared" si="140"/>
        <v>704</v>
      </c>
      <c r="B711" s="334" t="e">
        <f>MID(#REF!, A711, 1)</f>
        <v>#REF!</v>
      </c>
      <c r="C711" s="335"/>
      <c r="D711" s="335"/>
      <c r="E711" s="336"/>
      <c r="F711" s="400" t="str" cm="1">
        <f t="array" aca="1" ref="F711" ca="1" xml:space="preserve"> IF($D711="", "", $B711 &amp; " (" &amp; INDIRECT(ADDRESS( ROW(), COLUMN() + F$5 )) &amp; ") " )</f>
        <v/>
      </c>
      <c r="G711" s="337" t="str">
        <f t="shared" si="145"/>
        <v/>
      </c>
      <c r="H711" s="394" t="str">
        <f t="shared" si="146"/>
        <v/>
      </c>
      <c r="I711" s="396" t="str">
        <f t="shared" si="147"/>
        <v/>
      </c>
      <c r="J711" s="381" t="str">
        <f t="shared" si="148"/>
        <v/>
      </c>
      <c r="K711" s="338" t="str">
        <f t="shared" si="149"/>
        <v/>
      </c>
      <c r="L711" s="349"/>
      <c r="M711" s="350" t="str">
        <f t="shared" si="141"/>
        <v/>
      </c>
      <c r="N711" s="350" t="str">
        <f t="shared" si="142"/>
        <v/>
      </c>
      <c r="O711" s="351" t="str" cm="1">
        <f t="array" ref="O711" xml:space="preserve"> IFERROR( INDEX(聲母資料表, $M711, O$5), "")</f>
        <v/>
      </c>
      <c r="P711" s="351" t="str" cm="1">
        <f t="array" ref="P711" xml:space="preserve"> IFERROR( INDEX(韻母資料表, $N711, P$5), "")</f>
        <v/>
      </c>
      <c r="Q711" s="352" t="str">
        <f t="shared" si="143"/>
        <v/>
      </c>
      <c r="R711" s="395" t="str">
        <f t="shared" si="150"/>
        <v/>
      </c>
      <c r="S711" s="351" t="str" cm="1">
        <f t="array" ref="S711" xml:space="preserve"> IFERROR( INDEX(調符字母, Q711, 1), "")</f>
        <v/>
      </c>
      <c r="T711" s="352" t="str">
        <f t="shared" si="144"/>
        <v/>
      </c>
      <c r="U711" s="373" t="str" cm="1">
        <f t="array" ref="U711" xml:space="preserve"> IFERROR( INDEX(聲調對照表, $T711, $E711), "" )</f>
        <v/>
      </c>
      <c r="W711" s="380" t="str" cm="1">
        <f t="array" ref="W711" xml:space="preserve"> IFERROR( IF( INDEX(聲母資料表, $M711, W$5)=0, "", INDEX(聲母資料表, $M711, W$5) ), "")</f>
        <v/>
      </c>
      <c r="X711" s="380" t="str" cm="1">
        <f t="array" ref="X711" xml:space="preserve"> IFERROR( INDEX(韻母資料表, $N711, X$5), "" )</f>
        <v/>
      </c>
      <c r="Y711" s="380" t="str" cm="1">
        <f t="array" ref="Y711" xml:space="preserve"> IFERROR( IF($E711="", "", INDEX(方音聲調符號表, 1, $E711) ), "" )</f>
        <v/>
      </c>
      <c r="AA711" s="380" t="str" cm="1">
        <f t="array" ref="AA711" xml:space="preserve"> IFERROR( IF( INDEX(聲母資料表, $M711, AA$5)=0, "", INDEX(聲母資料表, $M711, AA$5) ), "")</f>
        <v/>
      </c>
      <c r="AB711" s="380" t="str" cm="1">
        <f t="array" ref="AB711" xml:space="preserve"> IFERROR( INDEX(韻母資料表, $N711, AB$5), "" )</f>
        <v/>
      </c>
      <c r="AC711" s="380" t="str">
        <f t="shared" si="151"/>
        <v/>
      </c>
      <c r="AE711" s="380" t="str" cm="1">
        <f t="array" ref="AE711" xml:space="preserve"> IFERROR( IF( INDEX(聲母資料表, $M711, AE$5)=0, "", INDEX(聲母資料表, $M711, AE$5) ), "")</f>
        <v/>
      </c>
      <c r="AF711" s="380" t="str" cm="1">
        <f t="array" ref="AF711" xml:space="preserve"> IFERROR( INDEX(韻母資料表, $N711, AF$5), "" )</f>
        <v/>
      </c>
      <c r="AG711" s="380" t="str">
        <f t="shared" si="152"/>
        <v/>
      </c>
      <c r="AI711" s="380" t="str" cm="1">
        <f t="array" ref="AI711" xml:space="preserve"> IFERROR( IF( INDEX(聲母資料表, $M711, AI$5)=0, "", INDEX(聲母資料表, $M711, AI$5) ), "")</f>
        <v/>
      </c>
      <c r="AJ711" s="380" t="str" cm="1">
        <f t="array" ref="AJ711" xml:space="preserve"> IFERROR( INDEX(韻母資料表, $N711, AJ$5), "" )</f>
        <v/>
      </c>
      <c r="AK711" s="373" t="str" cm="1">
        <f t="array" ref="AK711" xml:space="preserve"> IFERROR( INDEX(閩拚聲調符號表, $T711, $E711), "" )</f>
        <v/>
      </c>
      <c r="AL711" s="380" t="str">
        <f t="shared" si="153"/>
        <v/>
      </c>
    </row>
    <row r="712" spans="1:38">
      <c r="A712" s="333">
        <f t="shared" ref="A712:A775" si="154">ROW() - ROW($7:$7)</f>
        <v>705</v>
      </c>
      <c r="B712" s="334" t="e">
        <f>MID(#REF!, A712, 1)</f>
        <v>#REF!</v>
      </c>
      <c r="C712" s="335"/>
      <c r="D712" s="335"/>
      <c r="E712" s="336"/>
      <c r="F712" s="400" t="str" cm="1">
        <f t="array" aca="1" ref="F712" ca="1" xml:space="preserve"> IF($D712="", "", $B712 &amp; " (" &amp; INDIRECT(ADDRESS( ROW(), COLUMN() + F$5 )) &amp; ") " )</f>
        <v/>
      </c>
      <c r="G712" s="337" t="str">
        <f t="shared" si="145"/>
        <v/>
      </c>
      <c r="H712" s="394" t="str">
        <f t="shared" si="146"/>
        <v/>
      </c>
      <c r="I712" s="396" t="str">
        <f t="shared" si="147"/>
        <v/>
      </c>
      <c r="J712" s="381" t="str">
        <f t="shared" si="148"/>
        <v/>
      </c>
      <c r="K712" s="338" t="str">
        <f t="shared" si="149"/>
        <v/>
      </c>
      <c r="L712" s="349"/>
      <c r="M712" s="350" t="str">
        <f t="shared" ref="M712:M775" si="155" xml:space="preserve"> IFERROR( MATCH($C712, 聲母碼, 0), "" )</f>
        <v/>
      </c>
      <c r="N712" s="350" t="str">
        <f t="shared" ref="N712:N775" si="156" xml:space="preserve"> IFERROR( MATCH($D712, 韻母碼, 0), "" )</f>
        <v/>
      </c>
      <c r="O712" s="351" t="str" cm="1">
        <f t="array" ref="O712" xml:space="preserve"> IFERROR( INDEX(聲母資料表, $M712, O$5), "")</f>
        <v/>
      </c>
      <c r="P712" s="351" t="str" cm="1">
        <f t="array" ref="P712" xml:space="preserve"> IFERROR( INDEX(韻母資料表, $N712, P$5), "")</f>
        <v/>
      </c>
      <c r="Q712" s="352" t="str">
        <f t="shared" ref="Q712:Q775" si="157" xml:space="preserve"> IFERROR( MATCH(P712, 十五音韻母清單, 0), "")</f>
        <v/>
      </c>
      <c r="R712" s="395" t="str">
        <f t="shared" si="150"/>
        <v/>
      </c>
      <c r="S712" s="351" t="str" cm="1">
        <f t="array" ref="S712" xml:space="preserve"> IFERROR( INDEX(調符字母, Q712, 1), "")</f>
        <v/>
      </c>
      <c r="T712" s="352" t="str">
        <f t="shared" ref="T712:T720" si="158" xml:space="preserve"> IFERROR( MATCH(S712, 元音及韻化輔音, 0), "" )</f>
        <v/>
      </c>
      <c r="U712" s="373" t="str" cm="1">
        <f t="array" ref="U712" xml:space="preserve"> IFERROR( INDEX(聲調對照表, $T712, $E712), "" )</f>
        <v/>
      </c>
      <c r="W712" s="380" t="str" cm="1">
        <f t="array" ref="W712" xml:space="preserve"> IFERROR( IF( INDEX(聲母資料表, $M712, W$5)=0, "", INDEX(聲母資料表, $M712, W$5) ), "")</f>
        <v/>
      </c>
      <c r="X712" s="380" t="str" cm="1">
        <f t="array" ref="X712" xml:space="preserve"> IFERROR( INDEX(韻母資料表, $N712, X$5), "" )</f>
        <v/>
      </c>
      <c r="Y712" s="380" t="str" cm="1">
        <f t="array" ref="Y712" xml:space="preserve"> IFERROR( IF($E712="", "", INDEX(方音聲調符號表, 1, $E712) ), "" )</f>
        <v/>
      </c>
      <c r="AA712" s="380" t="str" cm="1">
        <f t="array" ref="AA712" xml:space="preserve"> IFERROR( IF( INDEX(聲母資料表, $M712, AA$5)=0, "", INDEX(聲母資料表, $M712, AA$5) ), "")</f>
        <v/>
      </c>
      <c r="AB712" s="380" t="str" cm="1">
        <f t="array" ref="AB712" xml:space="preserve"> IFERROR( INDEX(韻母資料表, $N712, AB$5), "" )</f>
        <v/>
      </c>
      <c r="AC712" s="380" t="str">
        <f t="shared" si="151"/>
        <v/>
      </c>
      <c r="AE712" s="380" t="str" cm="1">
        <f t="array" ref="AE712" xml:space="preserve"> IFERROR( IF( INDEX(聲母資料表, $M712, AE$5)=0, "", INDEX(聲母資料表, $M712, AE$5) ), "")</f>
        <v/>
      </c>
      <c r="AF712" s="380" t="str" cm="1">
        <f t="array" ref="AF712" xml:space="preserve"> IFERROR( INDEX(韻母資料表, $N712, AF$5), "" )</f>
        <v/>
      </c>
      <c r="AG712" s="380" t="str">
        <f t="shared" si="152"/>
        <v/>
      </c>
      <c r="AI712" s="380" t="str" cm="1">
        <f t="array" ref="AI712" xml:space="preserve"> IFERROR( IF( INDEX(聲母資料表, $M712, AI$5)=0, "", INDEX(聲母資料表, $M712, AI$5) ), "")</f>
        <v/>
      </c>
      <c r="AJ712" s="380" t="str" cm="1">
        <f t="array" ref="AJ712" xml:space="preserve"> IFERROR( INDEX(韻母資料表, $N712, AJ$5), "" )</f>
        <v/>
      </c>
      <c r="AK712" s="373" t="str" cm="1">
        <f t="array" ref="AK712" xml:space="preserve"> IFERROR( INDEX(閩拚聲調符號表, $T712, $E712), "" )</f>
        <v/>
      </c>
      <c r="AL712" s="380" t="str">
        <f t="shared" si="153"/>
        <v/>
      </c>
    </row>
    <row r="713" spans="1:38">
      <c r="A713" s="333">
        <f t="shared" si="154"/>
        <v>706</v>
      </c>
      <c r="B713" s="334" t="e">
        <f>MID(#REF!, A713, 1)</f>
        <v>#REF!</v>
      </c>
      <c r="C713" s="335"/>
      <c r="D713" s="335"/>
      <c r="E713" s="336"/>
      <c r="F713" s="400" t="str" cm="1">
        <f t="array" aca="1" ref="F713" ca="1" xml:space="preserve"> IF($D713="", "", $B713 &amp; " (" &amp; INDIRECT(ADDRESS( ROW(), COLUMN() + F$5 )) &amp; ") " )</f>
        <v/>
      </c>
      <c r="G713" s="337" t="str">
        <f t="shared" ref="G713:G776" si="159" xml:space="preserve"> $P713 &amp; $R713 &amp; $O713</f>
        <v/>
      </c>
      <c r="H713" s="394" t="str">
        <f t="shared" ref="H713:H776" si="160" xml:space="preserve"> TRIM( $AE713 &amp; $AG713 )</f>
        <v/>
      </c>
      <c r="I713" s="396" t="str">
        <f t="shared" ref="I713:I776" si="161" xml:space="preserve"> TRIM( $AA713 &amp; $AC713 )</f>
        <v/>
      </c>
      <c r="J713" s="381" t="str">
        <f t="shared" ref="J713:J776" si="162" xml:space="preserve"> TRIM( $AI713 &amp; $AL713 )</f>
        <v/>
      </c>
      <c r="K713" s="338" t="str">
        <f t="shared" ref="K713:K776" si="163" xml:space="preserve"> _xlfn.CONCAT($W713:$Y713)</f>
        <v/>
      </c>
      <c r="L713" s="349"/>
      <c r="M713" s="350" t="str">
        <f t="shared" si="155"/>
        <v/>
      </c>
      <c r="N713" s="350" t="str">
        <f t="shared" si="156"/>
        <v/>
      </c>
      <c r="O713" s="351" t="str" cm="1">
        <f t="array" ref="O713" xml:space="preserve"> IFERROR( INDEX(聲母資料表, $M713, O$5), "")</f>
        <v/>
      </c>
      <c r="P713" s="351" t="str" cm="1">
        <f t="array" ref="P713" xml:space="preserve"> IFERROR( INDEX(韻母資料表, $N713, P$5), "")</f>
        <v/>
      </c>
      <c r="Q713" s="352" t="str">
        <f t="shared" si="157"/>
        <v/>
      </c>
      <c r="R713" s="395" t="str">
        <f t="shared" ref="R713:R776" si="164" xml:space="preserve"> IF( $E713="", "",  TEXT($E713,"[DBNum1][$-zh-TW]G/通用格式") )</f>
        <v/>
      </c>
      <c r="S713" s="351" t="str" cm="1">
        <f t="array" ref="S713" xml:space="preserve"> IFERROR( INDEX(調符字母, Q713, 1), "")</f>
        <v/>
      </c>
      <c r="T713" s="352" t="str">
        <f t="shared" si="158"/>
        <v/>
      </c>
      <c r="U713" s="373" t="str" cm="1">
        <f t="array" ref="U713" xml:space="preserve"> IFERROR( INDEX(聲調對照表, $T713, $E713), "" )</f>
        <v/>
      </c>
      <c r="W713" s="380" t="str" cm="1">
        <f t="array" ref="W713" xml:space="preserve"> IFERROR( IF( INDEX(聲母資料表, $M713, W$5)=0, "", INDEX(聲母資料表, $M713, W$5) ), "")</f>
        <v/>
      </c>
      <c r="X713" s="380" t="str" cm="1">
        <f t="array" ref="X713" xml:space="preserve"> IFERROR( INDEX(韻母資料表, $N713, X$5), "" )</f>
        <v/>
      </c>
      <c r="Y713" s="380" t="str" cm="1">
        <f t="array" ref="Y713" xml:space="preserve"> IFERROR( IF($E713="", "", INDEX(方音聲調符號表, 1, $E713) ), "" )</f>
        <v/>
      </c>
      <c r="AA713" s="380" t="str" cm="1">
        <f t="array" ref="AA713" xml:space="preserve"> IFERROR( IF( INDEX(聲母資料表, $M713, AA$5)=0, "", INDEX(聲母資料表, $M713, AA$5) ), "")</f>
        <v/>
      </c>
      <c r="AB713" s="380" t="str" cm="1">
        <f t="array" ref="AB713" xml:space="preserve"> IFERROR( INDEX(韻母資料表, $N713, AB$5), "" )</f>
        <v/>
      </c>
      <c r="AC713" s="380" t="str">
        <f t="shared" ref="AC713:AC776" si="165" xml:space="preserve"> IFERROR( SUBSTITUTE(AB713, $S713,  $U713), "" )</f>
        <v/>
      </c>
      <c r="AE713" s="380" t="str" cm="1">
        <f t="array" ref="AE713" xml:space="preserve"> IFERROR( IF( INDEX(聲母資料表, $M713, AE$5)=0, "", INDEX(聲母資料表, $M713, AE$5) ), "")</f>
        <v/>
      </c>
      <c r="AF713" s="380" t="str" cm="1">
        <f t="array" ref="AF713" xml:space="preserve"> IFERROR( INDEX(韻母資料表, $N713, AF$5), "" )</f>
        <v/>
      </c>
      <c r="AG713" s="380" t="str">
        <f t="shared" ref="AG713:AG776" si="166" xml:space="preserve"> IFERROR( SUBSTITUTE(AF713, $S713,  $U713), "" )</f>
        <v/>
      </c>
      <c r="AI713" s="380" t="str" cm="1">
        <f t="array" ref="AI713" xml:space="preserve"> IFERROR( IF( INDEX(聲母資料表, $M713, AI$5)=0, "", INDEX(聲母資料表, $M713, AI$5) ), "")</f>
        <v/>
      </c>
      <c r="AJ713" s="380" t="str" cm="1">
        <f t="array" ref="AJ713" xml:space="preserve"> IFERROR( INDEX(韻母資料表, $N713, AJ$5), "" )</f>
        <v/>
      </c>
      <c r="AK713" s="373" t="str" cm="1">
        <f t="array" ref="AK713" xml:space="preserve"> IFERROR( INDEX(閩拚聲調符號表, $T713, $E713), "" )</f>
        <v/>
      </c>
      <c r="AL713" s="380" t="str">
        <f t="shared" ref="AL713:AL776" si="167" xml:space="preserve"> IFERROR( SUBSTITUTE(AJ713, $S713,  $AK713), "" )</f>
        <v/>
      </c>
    </row>
    <row r="714" spans="1:38">
      <c r="A714" s="333">
        <f t="shared" si="154"/>
        <v>707</v>
      </c>
      <c r="B714" s="334" t="e">
        <f>MID(#REF!, A714, 1)</f>
        <v>#REF!</v>
      </c>
      <c r="C714" s="335"/>
      <c r="D714" s="335"/>
      <c r="E714" s="336"/>
      <c r="F714" s="400" t="str" cm="1">
        <f t="array" aca="1" ref="F714" ca="1" xml:space="preserve"> IF($D714="", "", $B714 &amp; " (" &amp; INDIRECT(ADDRESS( ROW(), COLUMN() + F$5 )) &amp; ") " )</f>
        <v/>
      </c>
      <c r="G714" s="337" t="str">
        <f t="shared" si="159"/>
        <v/>
      </c>
      <c r="H714" s="394" t="str">
        <f t="shared" si="160"/>
        <v/>
      </c>
      <c r="I714" s="396" t="str">
        <f t="shared" si="161"/>
        <v/>
      </c>
      <c r="J714" s="381" t="str">
        <f t="shared" si="162"/>
        <v/>
      </c>
      <c r="K714" s="338" t="str">
        <f t="shared" si="163"/>
        <v/>
      </c>
      <c r="L714" s="349"/>
      <c r="M714" s="350" t="str">
        <f t="shared" si="155"/>
        <v/>
      </c>
      <c r="N714" s="350" t="str">
        <f t="shared" si="156"/>
        <v/>
      </c>
      <c r="O714" s="351" t="str" cm="1">
        <f t="array" ref="O714" xml:space="preserve"> IFERROR( INDEX(聲母資料表, $M714, O$5), "")</f>
        <v/>
      </c>
      <c r="P714" s="351" t="str" cm="1">
        <f t="array" ref="P714" xml:space="preserve"> IFERROR( INDEX(韻母資料表, $N714, P$5), "")</f>
        <v/>
      </c>
      <c r="Q714" s="352" t="str">
        <f t="shared" si="157"/>
        <v/>
      </c>
      <c r="R714" s="395" t="str">
        <f t="shared" si="164"/>
        <v/>
      </c>
      <c r="S714" s="351" t="str" cm="1">
        <f t="array" ref="S714" xml:space="preserve"> IFERROR( INDEX(調符字母, Q714, 1), "")</f>
        <v/>
      </c>
      <c r="T714" s="352" t="str">
        <f t="shared" si="158"/>
        <v/>
      </c>
      <c r="U714" s="373" t="str" cm="1">
        <f t="array" ref="U714" xml:space="preserve"> IFERROR( INDEX(聲調對照表, $T714, $E714), "" )</f>
        <v/>
      </c>
      <c r="W714" s="380" t="str" cm="1">
        <f t="array" ref="W714" xml:space="preserve"> IFERROR( IF( INDEX(聲母資料表, $M714, W$5)=0, "", INDEX(聲母資料表, $M714, W$5) ), "")</f>
        <v/>
      </c>
      <c r="X714" s="380" t="str" cm="1">
        <f t="array" ref="X714" xml:space="preserve"> IFERROR( INDEX(韻母資料表, $N714, X$5), "" )</f>
        <v/>
      </c>
      <c r="Y714" s="380" t="str" cm="1">
        <f t="array" ref="Y714" xml:space="preserve"> IFERROR( IF($E714="", "", INDEX(方音聲調符號表, 1, $E714) ), "" )</f>
        <v/>
      </c>
      <c r="AA714" s="380" t="str" cm="1">
        <f t="array" ref="AA714" xml:space="preserve"> IFERROR( IF( INDEX(聲母資料表, $M714, AA$5)=0, "", INDEX(聲母資料表, $M714, AA$5) ), "")</f>
        <v/>
      </c>
      <c r="AB714" s="380" t="str" cm="1">
        <f t="array" ref="AB714" xml:space="preserve"> IFERROR( INDEX(韻母資料表, $N714, AB$5), "" )</f>
        <v/>
      </c>
      <c r="AC714" s="380" t="str">
        <f t="shared" si="165"/>
        <v/>
      </c>
      <c r="AE714" s="380" t="str" cm="1">
        <f t="array" ref="AE714" xml:space="preserve"> IFERROR( IF( INDEX(聲母資料表, $M714, AE$5)=0, "", INDEX(聲母資料表, $M714, AE$5) ), "")</f>
        <v/>
      </c>
      <c r="AF714" s="380" t="str" cm="1">
        <f t="array" ref="AF714" xml:space="preserve"> IFERROR( INDEX(韻母資料表, $N714, AF$5), "" )</f>
        <v/>
      </c>
      <c r="AG714" s="380" t="str">
        <f t="shared" si="166"/>
        <v/>
      </c>
      <c r="AI714" s="380" t="str" cm="1">
        <f t="array" ref="AI714" xml:space="preserve"> IFERROR( IF( INDEX(聲母資料表, $M714, AI$5)=0, "", INDEX(聲母資料表, $M714, AI$5) ), "")</f>
        <v/>
      </c>
      <c r="AJ714" s="380" t="str" cm="1">
        <f t="array" ref="AJ714" xml:space="preserve"> IFERROR( INDEX(韻母資料表, $N714, AJ$5), "" )</f>
        <v/>
      </c>
      <c r="AK714" s="373" t="str" cm="1">
        <f t="array" ref="AK714" xml:space="preserve"> IFERROR( INDEX(閩拚聲調符號表, $T714, $E714), "" )</f>
        <v/>
      </c>
      <c r="AL714" s="380" t="str">
        <f t="shared" si="167"/>
        <v/>
      </c>
    </row>
    <row r="715" spans="1:38">
      <c r="A715" s="333">
        <f t="shared" si="154"/>
        <v>708</v>
      </c>
      <c r="B715" s="334" t="e">
        <f>MID(#REF!, A715, 1)</f>
        <v>#REF!</v>
      </c>
      <c r="C715" s="335"/>
      <c r="D715" s="335"/>
      <c r="E715" s="336"/>
      <c r="F715" s="400" t="str" cm="1">
        <f t="array" aca="1" ref="F715" ca="1" xml:space="preserve"> IF($D715="", "", $B715 &amp; " (" &amp; INDIRECT(ADDRESS( ROW(), COLUMN() + F$5 )) &amp; ") " )</f>
        <v/>
      </c>
      <c r="G715" s="337" t="str">
        <f t="shared" si="159"/>
        <v/>
      </c>
      <c r="H715" s="394" t="str">
        <f t="shared" si="160"/>
        <v/>
      </c>
      <c r="I715" s="396" t="str">
        <f t="shared" si="161"/>
        <v/>
      </c>
      <c r="J715" s="381" t="str">
        <f t="shared" si="162"/>
        <v/>
      </c>
      <c r="K715" s="338" t="str">
        <f t="shared" si="163"/>
        <v/>
      </c>
      <c r="L715" s="349"/>
      <c r="M715" s="350" t="str">
        <f t="shared" si="155"/>
        <v/>
      </c>
      <c r="N715" s="350" t="str">
        <f t="shared" si="156"/>
        <v/>
      </c>
      <c r="O715" s="351" t="str" cm="1">
        <f t="array" ref="O715" xml:space="preserve"> IFERROR( INDEX(聲母資料表, $M715, O$5), "")</f>
        <v/>
      </c>
      <c r="P715" s="351" t="str" cm="1">
        <f t="array" ref="P715" xml:space="preserve"> IFERROR( INDEX(韻母資料表, $N715, P$5), "")</f>
        <v/>
      </c>
      <c r="Q715" s="352" t="str">
        <f t="shared" si="157"/>
        <v/>
      </c>
      <c r="R715" s="395" t="str">
        <f t="shared" si="164"/>
        <v/>
      </c>
      <c r="S715" s="351" t="str" cm="1">
        <f t="array" ref="S715" xml:space="preserve"> IFERROR( INDEX(調符字母, Q715, 1), "")</f>
        <v/>
      </c>
      <c r="T715" s="352" t="str">
        <f t="shared" si="158"/>
        <v/>
      </c>
      <c r="U715" s="373" t="str" cm="1">
        <f t="array" ref="U715" xml:space="preserve"> IFERROR( INDEX(聲調對照表, $T715, $E715), "" )</f>
        <v/>
      </c>
      <c r="W715" s="380" t="str" cm="1">
        <f t="array" ref="W715" xml:space="preserve"> IFERROR( IF( INDEX(聲母資料表, $M715, W$5)=0, "", INDEX(聲母資料表, $M715, W$5) ), "")</f>
        <v/>
      </c>
      <c r="X715" s="380" t="str" cm="1">
        <f t="array" ref="X715" xml:space="preserve"> IFERROR( INDEX(韻母資料表, $N715, X$5), "" )</f>
        <v/>
      </c>
      <c r="Y715" s="380" t="str" cm="1">
        <f t="array" ref="Y715" xml:space="preserve"> IFERROR( IF($E715="", "", INDEX(方音聲調符號表, 1, $E715) ), "" )</f>
        <v/>
      </c>
      <c r="AA715" s="380" t="str" cm="1">
        <f t="array" ref="AA715" xml:space="preserve"> IFERROR( IF( INDEX(聲母資料表, $M715, AA$5)=0, "", INDEX(聲母資料表, $M715, AA$5) ), "")</f>
        <v/>
      </c>
      <c r="AB715" s="380" t="str" cm="1">
        <f t="array" ref="AB715" xml:space="preserve"> IFERROR( INDEX(韻母資料表, $N715, AB$5), "" )</f>
        <v/>
      </c>
      <c r="AC715" s="380" t="str">
        <f t="shared" si="165"/>
        <v/>
      </c>
      <c r="AE715" s="380" t="str" cm="1">
        <f t="array" ref="AE715" xml:space="preserve"> IFERROR( IF( INDEX(聲母資料表, $M715, AE$5)=0, "", INDEX(聲母資料表, $M715, AE$5) ), "")</f>
        <v/>
      </c>
      <c r="AF715" s="380" t="str" cm="1">
        <f t="array" ref="AF715" xml:space="preserve"> IFERROR( INDEX(韻母資料表, $N715, AF$5), "" )</f>
        <v/>
      </c>
      <c r="AG715" s="380" t="str">
        <f t="shared" si="166"/>
        <v/>
      </c>
      <c r="AI715" s="380" t="str" cm="1">
        <f t="array" ref="AI715" xml:space="preserve"> IFERROR( IF( INDEX(聲母資料表, $M715, AI$5)=0, "", INDEX(聲母資料表, $M715, AI$5) ), "")</f>
        <v/>
      </c>
      <c r="AJ715" s="380" t="str" cm="1">
        <f t="array" ref="AJ715" xml:space="preserve"> IFERROR( INDEX(韻母資料表, $N715, AJ$5), "" )</f>
        <v/>
      </c>
      <c r="AK715" s="373" t="str" cm="1">
        <f t="array" ref="AK715" xml:space="preserve"> IFERROR( INDEX(閩拚聲調符號表, $T715, $E715), "" )</f>
        <v/>
      </c>
      <c r="AL715" s="380" t="str">
        <f t="shared" si="167"/>
        <v/>
      </c>
    </row>
    <row r="716" spans="1:38">
      <c r="A716" s="333">
        <f t="shared" si="154"/>
        <v>709</v>
      </c>
      <c r="B716" s="334" t="e">
        <f>MID(#REF!, A716, 1)</f>
        <v>#REF!</v>
      </c>
      <c r="C716" s="335"/>
      <c r="D716" s="335"/>
      <c r="E716" s="336"/>
      <c r="F716" s="400" t="str" cm="1">
        <f t="array" aca="1" ref="F716" ca="1" xml:space="preserve"> IF($D716="", "", $B716 &amp; " (" &amp; INDIRECT(ADDRESS( ROW(), COLUMN() + F$5 )) &amp; ") " )</f>
        <v/>
      </c>
      <c r="G716" s="337" t="str">
        <f t="shared" si="159"/>
        <v/>
      </c>
      <c r="H716" s="394" t="str">
        <f t="shared" si="160"/>
        <v/>
      </c>
      <c r="I716" s="396" t="str">
        <f t="shared" si="161"/>
        <v/>
      </c>
      <c r="J716" s="381" t="str">
        <f t="shared" si="162"/>
        <v/>
      </c>
      <c r="K716" s="338" t="str">
        <f t="shared" si="163"/>
        <v/>
      </c>
      <c r="L716" s="349"/>
      <c r="M716" s="350" t="str">
        <f t="shared" si="155"/>
        <v/>
      </c>
      <c r="N716" s="350" t="str">
        <f t="shared" si="156"/>
        <v/>
      </c>
      <c r="O716" s="351" t="str" cm="1">
        <f t="array" ref="O716" xml:space="preserve"> IFERROR( INDEX(聲母資料表, $M716, O$5), "")</f>
        <v/>
      </c>
      <c r="P716" s="351" t="str" cm="1">
        <f t="array" ref="P716" xml:space="preserve"> IFERROR( INDEX(韻母資料表, $N716, P$5), "")</f>
        <v/>
      </c>
      <c r="Q716" s="352" t="str">
        <f t="shared" si="157"/>
        <v/>
      </c>
      <c r="R716" s="395" t="str">
        <f t="shared" si="164"/>
        <v/>
      </c>
      <c r="S716" s="351" t="str" cm="1">
        <f t="array" ref="S716" xml:space="preserve"> IFERROR( INDEX(調符字母, Q716, 1), "")</f>
        <v/>
      </c>
      <c r="T716" s="352" t="str">
        <f t="shared" si="158"/>
        <v/>
      </c>
      <c r="U716" s="373" t="str" cm="1">
        <f t="array" ref="U716" xml:space="preserve"> IFERROR( INDEX(聲調對照表, $T716, $E716), "" )</f>
        <v/>
      </c>
      <c r="W716" s="380" t="str" cm="1">
        <f t="array" ref="W716" xml:space="preserve"> IFERROR( IF( INDEX(聲母資料表, $M716, W$5)=0, "", INDEX(聲母資料表, $M716, W$5) ), "")</f>
        <v/>
      </c>
      <c r="X716" s="380" t="str" cm="1">
        <f t="array" ref="X716" xml:space="preserve"> IFERROR( INDEX(韻母資料表, $N716, X$5), "" )</f>
        <v/>
      </c>
      <c r="Y716" s="380" t="str" cm="1">
        <f t="array" ref="Y716" xml:space="preserve"> IFERROR( IF($E716="", "", INDEX(方音聲調符號表, 1, $E716) ), "" )</f>
        <v/>
      </c>
      <c r="AA716" s="380" t="str" cm="1">
        <f t="array" ref="AA716" xml:space="preserve"> IFERROR( IF( INDEX(聲母資料表, $M716, AA$5)=0, "", INDEX(聲母資料表, $M716, AA$5) ), "")</f>
        <v/>
      </c>
      <c r="AB716" s="380" t="str" cm="1">
        <f t="array" ref="AB716" xml:space="preserve"> IFERROR( INDEX(韻母資料表, $N716, AB$5), "" )</f>
        <v/>
      </c>
      <c r="AC716" s="380" t="str">
        <f t="shared" si="165"/>
        <v/>
      </c>
      <c r="AE716" s="380" t="str" cm="1">
        <f t="array" ref="AE716" xml:space="preserve"> IFERROR( IF( INDEX(聲母資料表, $M716, AE$5)=0, "", INDEX(聲母資料表, $M716, AE$5) ), "")</f>
        <v/>
      </c>
      <c r="AF716" s="380" t="str" cm="1">
        <f t="array" ref="AF716" xml:space="preserve"> IFERROR( INDEX(韻母資料表, $N716, AF$5), "" )</f>
        <v/>
      </c>
      <c r="AG716" s="380" t="str">
        <f t="shared" si="166"/>
        <v/>
      </c>
      <c r="AI716" s="380" t="str" cm="1">
        <f t="array" ref="AI716" xml:space="preserve"> IFERROR( IF( INDEX(聲母資料表, $M716, AI$5)=0, "", INDEX(聲母資料表, $M716, AI$5) ), "")</f>
        <v/>
      </c>
      <c r="AJ716" s="380" t="str" cm="1">
        <f t="array" ref="AJ716" xml:space="preserve"> IFERROR( INDEX(韻母資料表, $N716, AJ$5), "" )</f>
        <v/>
      </c>
      <c r="AK716" s="373" t="str" cm="1">
        <f t="array" ref="AK716" xml:space="preserve"> IFERROR( INDEX(閩拚聲調符號表, $T716, $E716), "" )</f>
        <v/>
      </c>
      <c r="AL716" s="380" t="str">
        <f t="shared" si="167"/>
        <v/>
      </c>
    </row>
    <row r="717" spans="1:38">
      <c r="A717" s="333">
        <f t="shared" si="154"/>
        <v>710</v>
      </c>
      <c r="B717" s="334" t="e">
        <f>MID(#REF!, A717, 1)</f>
        <v>#REF!</v>
      </c>
      <c r="C717" s="335"/>
      <c r="D717" s="335"/>
      <c r="E717" s="336"/>
      <c r="F717" s="400" t="str" cm="1">
        <f t="array" aca="1" ref="F717" ca="1" xml:space="preserve"> IF($D717="", "", $B717 &amp; " (" &amp; INDIRECT(ADDRESS( ROW(), COLUMN() + F$5 )) &amp; ") " )</f>
        <v/>
      </c>
      <c r="G717" s="337" t="str">
        <f t="shared" si="159"/>
        <v/>
      </c>
      <c r="H717" s="394" t="str">
        <f t="shared" si="160"/>
        <v/>
      </c>
      <c r="I717" s="396" t="str">
        <f t="shared" si="161"/>
        <v/>
      </c>
      <c r="J717" s="381" t="str">
        <f t="shared" si="162"/>
        <v/>
      </c>
      <c r="K717" s="338" t="str">
        <f t="shared" si="163"/>
        <v/>
      </c>
      <c r="L717" s="349"/>
      <c r="M717" s="350" t="str">
        <f t="shared" si="155"/>
        <v/>
      </c>
      <c r="N717" s="350" t="str">
        <f t="shared" si="156"/>
        <v/>
      </c>
      <c r="O717" s="351" t="str" cm="1">
        <f t="array" ref="O717" xml:space="preserve"> IFERROR( INDEX(聲母資料表, $M717, O$5), "")</f>
        <v/>
      </c>
      <c r="P717" s="351" t="str" cm="1">
        <f t="array" ref="P717" xml:space="preserve"> IFERROR( INDEX(韻母資料表, $N717, P$5), "")</f>
        <v/>
      </c>
      <c r="Q717" s="352" t="str">
        <f t="shared" si="157"/>
        <v/>
      </c>
      <c r="R717" s="395" t="str">
        <f t="shared" si="164"/>
        <v/>
      </c>
      <c r="S717" s="351" t="str" cm="1">
        <f t="array" ref="S717" xml:space="preserve"> IFERROR( INDEX(調符字母, Q717, 1), "")</f>
        <v/>
      </c>
      <c r="T717" s="352" t="str">
        <f t="shared" si="158"/>
        <v/>
      </c>
      <c r="U717" s="373" t="str" cm="1">
        <f t="array" ref="U717" xml:space="preserve"> IFERROR( INDEX(聲調對照表, $T717, $E717), "" )</f>
        <v/>
      </c>
      <c r="W717" s="380" t="str" cm="1">
        <f t="array" ref="W717" xml:space="preserve"> IFERROR( IF( INDEX(聲母資料表, $M717, W$5)=0, "", INDEX(聲母資料表, $M717, W$5) ), "")</f>
        <v/>
      </c>
      <c r="X717" s="380" t="str" cm="1">
        <f t="array" ref="X717" xml:space="preserve"> IFERROR( INDEX(韻母資料表, $N717, X$5), "" )</f>
        <v/>
      </c>
      <c r="Y717" s="380" t="str" cm="1">
        <f t="array" ref="Y717" xml:space="preserve"> IFERROR( IF($E717="", "", INDEX(方音聲調符號表, 1, $E717) ), "" )</f>
        <v/>
      </c>
      <c r="AA717" s="380" t="str" cm="1">
        <f t="array" ref="AA717" xml:space="preserve"> IFERROR( IF( INDEX(聲母資料表, $M717, AA$5)=0, "", INDEX(聲母資料表, $M717, AA$5) ), "")</f>
        <v/>
      </c>
      <c r="AB717" s="380" t="str" cm="1">
        <f t="array" ref="AB717" xml:space="preserve"> IFERROR( INDEX(韻母資料表, $N717, AB$5), "" )</f>
        <v/>
      </c>
      <c r="AC717" s="380" t="str">
        <f t="shared" si="165"/>
        <v/>
      </c>
      <c r="AE717" s="380" t="str" cm="1">
        <f t="array" ref="AE717" xml:space="preserve"> IFERROR( IF( INDEX(聲母資料表, $M717, AE$5)=0, "", INDEX(聲母資料表, $M717, AE$5) ), "")</f>
        <v/>
      </c>
      <c r="AF717" s="380" t="str" cm="1">
        <f t="array" ref="AF717" xml:space="preserve"> IFERROR( INDEX(韻母資料表, $N717, AF$5), "" )</f>
        <v/>
      </c>
      <c r="AG717" s="380" t="str">
        <f t="shared" si="166"/>
        <v/>
      </c>
      <c r="AI717" s="380" t="str" cm="1">
        <f t="array" ref="AI717" xml:space="preserve"> IFERROR( IF( INDEX(聲母資料表, $M717, AI$5)=0, "", INDEX(聲母資料表, $M717, AI$5) ), "")</f>
        <v/>
      </c>
      <c r="AJ717" s="380" t="str" cm="1">
        <f t="array" ref="AJ717" xml:space="preserve"> IFERROR( INDEX(韻母資料表, $N717, AJ$5), "" )</f>
        <v/>
      </c>
      <c r="AK717" s="373" t="str" cm="1">
        <f t="array" ref="AK717" xml:space="preserve"> IFERROR( INDEX(閩拚聲調符號表, $T717, $E717), "" )</f>
        <v/>
      </c>
      <c r="AL717" s="380" t="str">
        <f t="shared" si="167"/>
        <v/>
      </c>
    </row>
    <row r="718" spans="1:38">
      <c r="A718" s="333">
        <f t="shared" si="154"/>
        <v>711</v>
      </c>
      <c r="B718" s="334" t="e">
        <f>MID(#REF!, A718, 1)</f>
        <v>#REF!</v>
      </c>
      <c r="C718" s="335"/>
      <c r="D718" s="335"/>
      <c r="E718" s="336"/>
      <c r="F718" s="400" t="str" cm="1">
        <f t="array" aca="1" ref="F718" ca="1" xml:space="preserve"> IF($D718="", "", $B718 &amp; " (" &amp; INDIRECT(ADDRESS( ROW(), COLUMN() + F$5 )) &amp; ") " )</f>
        <v/>
      </c>
      <c r="G718" s="337" t="str">
        <f t="shared" si="159"/>
        <v/>
      </c>
      <c r="H718" s="394" t="str">
        <f t="shared" si="160"/>
        <v/>
      </c>
      <c r="I718" s="396" t="str">
        <f t="shared" si="161"/>
        <v/>
      </c>
      <c r="J718" s="381" t="str">
        <f t="shared" si="162"/>
        <v/>
      </c>
      <c r="K718" s="338" t="str">
        <f t="shared" si="163"/>
        <v/>
      </c>
      <c r="L718" s="349"/>
      <c r="M718" s="350" t="str">
        <f t="shared" si="155"/>
        <v/>
      </c>
      <c r="N718" s="350" t="str">
        <f t="shared" si="156"/>
        <v/>
      </c>
      <c r="O718" s="351" t="str" cm="1">
        <f t="array" ref="O718" xml:space="preserve"> IFERROR( INDEX(聲母資料表, $M718, O$5), "")</f>
        <v/>
      </c>
      <c r="P718" s="351" t="str" cm="1">
        <f t="array" ref="P718" xml:space="preserve"> IFERROR( INDEX(韻母資料表, $N718, P$5), "")</f>
        <v/>
      </c>
      <c r="Q718" s="352" t="str">
        <f t="shared" si="157"/>
        <v/>
      </c>
      <c r="R718" s="395" t="str">
        <f t="shared" si="164"/>
        <v/>
      </c>
      <c r="S718" s="351" t="str" cm="1">
        <f t="array" ref="S718" xml:space="preserve"> IFERROR( INDEX(調符字母, Q718, 1), "")</f>
        <v/>
      </c>
      <c r="T718" s="352" t="str">
        <f t="shared" si="158"/>
        <v/>
      </c>
      <c r="U718" s="373" t="str" cm="1">
        <f t="array" ref="U718" xml:space="preserve"> IFERROR( INDEX(聲調對照表, $T718, $E718), "" )</f>
        <v/>
      </c>
      <c r="W718" s="380" t="str" cm="1">
        <f t="array" ref="W718" xml:space="preserve"> IFERROR( IF( INDEX(聲母資料表, $M718, W$5)=0, "", INDEX(聲母資料表, $M718, W$5) ), "")</f>
        <v/>
      </c>
      <c r="X718" s="380" t="str" cm="1">
        <f t="array" ref="X718" xml:space="preserve"> IFERROR( INDEX(韻母資料表, $N718, X$5), "" )</f>
        <v/>
      </c>
      <c r="Y718" s="380" t="str" cm="1">
        <f t="array" ref="Y718" xml:space="preserve"> IFERROR( IF($E718="", "", INDEX(方音聲調符號表, 1, $E718) ), "" )</f>
        <v/>
      </c>
      <c r="AA718" s="380" t="str" cm="1">
        <f t="array" ref="AA718" xml:space="preserve"> IFERROR( IF( INDEX(聲母資料表, $M718, AA$5)=0, "", INDEX(聲母資料表, $M718, AA$5) ), "")</f>
        <v/>
      </c>
      <c r="AB718" s="380" t="str" cm="1">
        <f t="array" ref="AB718" xml:space="preserve"> IFERROR( INDEX(韻母資料表, $N718, AB$5), "" )</f>
        <v/>
      </c>
      <c r="AC718" s="380" t="str">
        <f t="shared" si="165"/>
        <v/>
      </c>
      <c r="AE718" s="380" t="str" cm="1">
        <f t="array" ref="AE718" xml:space="preserve"> IFERROR( IF( INDEX(聲母資料表, $M718, AE$5)=0, "", INDEX(聲母資料表, $M718, AE$5) ), "")</f>
        <v/>
      </c>
      <c r="AF718" s="380" t="str" cm="1">
        <f t="array" ref="AF718" xml:space="preserve"> IFERROR( INDEX(韻母資料表, $N718, AF$5), "" )</f>
        <v/>
      </c>
      <c r="AG718" s="380" t="str">
        <f t="shared" si="166"/>
        <v/>
      </c>
      <c r="AI718" s="380" t="str" cm="1">
        <f t="array" ref="AI718" xml:space="preserve"> IFERROR( IF( INDEX(聲母資料表, $M718, AI$5)=0, "", INDEX(聲母資料表, $M718, AI$5) ), "")</f>
        <v/>
      </c>
      <c r="AJ718" s="380" t="str" cm="1">
        <f t="array" ref="AJ718" xml:space="preserve"> IFERROR( INDEX(韻母資料表, $N718, AJ$5), "" )</f>
        <v/>
      </c>
      <c r="AK718" s="373" t="str" cm="1">
        <f t="array" ref="AK718" xml:space="preserve"> IFERROR( INDEX(閩拚聲調符號表, $T718, $E718), "" )</f>
        <v/>
      </c>
      <c r="AL718" s="380" t="str">
        <f t="shared" si="167"/>
        <v/>
      </c>
    </row>
    <row r="719" spans="1:38">
      <c r="A719" s="333">
        <f t="shared" si="154"/>
        <v>712</v>
      </c>
      <c r="B719" s="334" t="e">
        <f>MID(#REF!, A719, 1)</f>
        <v>#REF!</v>
      </c>
      <c r="C719" s="335"/>
      <c r="D719" s="335"/>
      <c r="E719" s="336"/>
      <c r="F719" s="400" t="str" cm="1">
        <f t="array" aca="1" ref="F719" ca="1" xml:space="preserve"> IF($D719="", "", $B719 &amp; " (" &amp; INDIRECT(ADDRESS( ROW(), COLUMN() + F$5 )) &amp; ") " )</f>
        <v/>
      </c>
      <c r="G719" s="337" t="str">
        <f t="shared" si="159"/>
        <v/>
      </c>
      <c r="H719" s="394" t="str">
        <f t="shared" si="160"/>
        <v/>
      </c>
      <c r="I719" s="396" t="str">
        <f t="shared" si="161"/>
        <v/>
      </c>
      <c r="J719" s="381" t="str">
        <f t="shared" si="162"/>
        <v/>
      </c>
      <c r="K719" s="338" t="str">
        <f t="shared" si="163"/>
        <v/>
      </c>
      <c r="L719" s="349"/>
      <c r="M719" s="350" t="str">
        <f t="shared" si="155"/>
        <v/>
      </c>
      <c r="N719" s="350" t="str">
        <f t="shared" si="156"/>
        <v/>
      </c>
      <c r="O719" s="351" t="str" cm="1">
        <f t="array" ref="O719" xml:space="preserve"> IFERROR( INDEX(聲母資料表, $M719, O$5), "")</f>
        <v/>
      </c>
      <c r="P719" s="351" t="str" cm="1">
        <f t="array" ref="P719" xml:space="preserve"> IFERROR( INDEX(韻母資料表, $N719, P$5), "")</f>
        <v/>
      </c>
      <c r="Q719" s="352" t="str">
        <f t="shared" si="157"/>
        <v/>
      </c>
      <c r="R719" s="395" t="str">
        <f t="shared" si="164"/>
        <v/>
      </c>
      <c r="S719" s="351" t="str" cm="1">
        <f t="array" ref="S719" xml:space="preserve"> IFERROR( INDEX(調符字母, Q719, 1), "")</f>
        <v/>
      </c>
      <c r="T719" s="352" t="str">
        <f t="shared" si="158"/>
        <v/>
      </c>
      <c r="U719" s="373" t="str" cm="1">
        <f t="array" ref="U719" xml:space="preserve"> IFERROR( INDEX(聲調對照表, $T719, $E719), "" )</f>
        <v/>
      </c>
      <c r="W719" s="380" t="str" cm="1">
        <f t="array" ref="W719" xml:space="preserve"> IFERROR( IF( INDEX(聲母資料表, $M719, W$5)=0, "", INDEX(聲母資料表, $M719, W$5) ), "")</f>
        <v/>
      </c>
      <c r="X719" s="380" t="str" cm="1">
        <f t="array" ref="X719" xml:space="preserve"> IFERROR( INDEX(韻母資料表, $N719, X$5), "" )</f>
        <v/>
      </c>
      <c r="Y719" s="380" t="str" cm="1">
        <f t="array" ref="Y719" xml:space="preserve"> IFERROR( IF($E719="", "", INDEX(方音聲調符號表, 1, $E719) ), "" )</f>
        <v/>
      </c>
      <c r="AA719" s="380" t="str" cm="1">
        <f t="array" ref="AA719" xml:space="preserve"> IFERROR( IF( INDEX(聲母資料表, $M719, AA$5)=0, "", INDEX(聲母資料表, $M719, AA$5) ), "")</f>
        <v/>
      </c>
      <c r="AB719" s="380" t="str" cm="1">
        <f t="array" ref="AB719" xml:space="preserve"> IFERROR( INDEX(韻母資料表, $N719, AB$5), "" )</f>
        <v/>
      </c>
      <c r="AC719" s="380" t="str">
        <f t="shared" si="165"/>
        <v/>
      </c>
      <c r="AE719" s="380" t="str" cm="1">
        <f t="array" ref="AE719" xml:space="preserve"> IFERROR( IF( INDEX(聲母資料表, $M719, AE$5)=0, "", INDEX(聲母資料表, $M719, AE$5) ), "")</f>
        <v/>
      </c>
      <c r="AF719" s="380" t="str" cm="1">
        <f t="array" ref="AF719" xml:space="preserve"> IFERROR( INDEX(韻母資料表, $N719, AF$5), "" )</f>
        <v/>
      </c>
      <c r="AG719" s="380" t="str">
        <f t="shared" si="166"/>
        <v/>
      </c>
      <c r="AI719" s="380" t="str" cm="1">
        <f t="array" ref="AI719" xml:space="preserve"> IFERROR( IF( INDEX(聲母資料表, $M719, AI$5)=0, "", INDEX(聲母資料表, $M719, AI$5) ), "")</f>
        <v/>
      </c>
      <c r="AJ719" s="380" t="str" cm="1">
        <f t="array" ref="AJ719" xml:space="preserve"> IFERROR( INDEX(韻母資料表, $N719, AJ$5), "" )</f>
        <v/>
      </c>
      <c r="AK719" s="373" t="str" cm="1">
        <f t="array" ref="AK719" xml:space="preserve"> IFERROR( INDEX(閩拚聲調符號表, $T719, $E719), "" )</f>
        <v/>
      </c>
      <c r="AL719" s="380" t="str">
        <f t="shared" si="167"/>
        <v/>
      </c>
    </row>
    <row r="720" spans="1:38">
      <c r="A720" s="333">
        <f t="shared" si="154"/>
        <v>713</v>
      </c>
      <c r="B720" s="334" t="e">
        <f>MID(#REF!, A720, 1)</f>
        <v>#REF!</v>
      </c>
      <c r="C720" s="335"/>
      <c r="D720" s="335"/>
      <c r="E720" s="336"/>
      <c r="F720" s="400" t="str" cm="1">
        <f t="array" aca="1" ref="F720" ca="1" xml:space="preserve"> IF($D720="", "", $B720 &amp; " (" &amp; INDIRECT(ADDRESS( ROW(), COLUMN() + F$5 )) &amp; ") " )</f>
        <v/>
      </c>
      <c r="G720" s="337" t="str">
        <f t="shared" si="159"/>
        <v/>
      </c>
      <c r="H720" s="394" t="str">
        <f t="shared" si="160"/>
        <v/>
      </c>
      <c r="I720" s="396" t="str">
        <f t="shared" si="161"/>
        <v/>
      </c>
      <c r="J720" s="381" t="str">
        <f t="shared" si="162"/>
        <v/>
      </c>
      <c r="K720" s="338" t="str">
        <f t="shared" si="163"/>
        <v/>
      </c>
      <c r="L720" s="349"/>
      <c r="M720" s="350" t="str">
        <f t="shared" si="155"/>
        <v/>
      </c>
      <c r="N720" s="350" t="str">
        <f t="shared" si="156"/>
        <v/>
      </c>
      <c r="O720" s="351" t="str" cm="1">
        <f t="array" ref="O720" xml:space="preserve"> IFERROR( INDEX(聲母資料表, $M720, O$5), "")</f>
        <v/>
      </c>
      <c r="P720" s="351" t="str" cm="1">
        <f t="array" ref="P720" xml:space="preserve"> IFERROR( INDEX(韻母資料表, $N720, P$5), "")</f>
        <v/>
      </c>
      <c r="Q720" s="352" t="str">
        <f t="shared" si="157"/>
        <v/>
      </c>
      <c r="R720" s="395" t="str">
        <f t="shared" si="164"/>
        <v/>
      </c>
      <c r="S720" s="351" t="str" cm="1">
        <f t="array" ref="S720" xml:space="preserve"> IFERROR( INDEX(調符字母, Q720, 1), "")</f>
        <v/>
      </c>
      <c r="T720" s="352" t="str">
        <f t="shared" si="158"/>
        <v/>
      </c>
      <c r="U720" s="373" t="str" cm="1">
        <f t="array" ref="U720" xml:space="preserve"> IFERROR( INDEX(聲調對照表, $T720, $E720), "" )</f>
        <v/>
      </c>
      <c r="W720" s="380" t="str" cm="1">
        <f t="array" ref="W720" xml:space="preserve"> IFERROR( IF( INDEX(聲母資料表, $M720, W$5)=0, "", INDEX(聲母資料表, $M720, W$5) ), "")</f>
        <v/>
      </c>
      <c r="X720" s="380" t="str" cm="1">
        <f t="array" ref="X720" xml:space="preserve"> IFERROR( INDEX(韻母資料表, $N720, X$5), "" )</f>
        <v/>
      </c>
      <c r="Y720" s="380" t="str" cm="1">
        <f t="array" ref="Y720" xml:space="preserve"> IFERROR( IF($E720="", "", INDEX(方音聲調符號表, 1, $E720) ), "" )</f>
        <v/>
      </c>
      <c r="AA720" s="380" t="str" cm="1">
        <f t="array" ref="AA720" xml:space="preserve"> IFERROR( IF( INDEX(聲母資料表, $M720, AA$5)=0, "", INDEX(聲母資料表, $M720, AA$5) ), "")</f>
        <v/>
      </c>
      <c r="AB720" s="380" t="str" cm="1">
        <f t="array" ref="AB720" xml:space="preserve"> IFERROR( INDEX(韻母資料表, $N720, AB$5), "" )</f>
        <v/>
      </c>
      <c r="AC720" s="380" t="str">
        <f t="shared" si="165"/>
        <v/>
      </c>
      <c r="AE720" s="380" t="str" cm="1">
        <f t="array" ref="AE720" xml:space="preserve"> IFERROR( IF( INDEX(聲母資料表, $M720, AE$5)=0, "", INDEX(聲母資料表, $M720, AE$5) ), "")</f>
        <v/>
      </c>
      <c r="AF720" s="380" t="str" cm="1">
        <f t="array" ref="AF720" xml:space="preserve"> IFERROR( INDEX(韻母資料表, $N720, AF$5), "" )</f>
        <v/>
      </c>
      <c r="AG720" s="380" t="str">
        <f t="shared" si="166"/>
        <v/>
      </c>
      <c r="AI720" s="380" t="str" cm="1">
        <f t="array" ref="AI720" xml:space="preserve"> IFERROR( IF( INDEX(聲母資料表, $M720, AI$5)=0, "", INDEX(聲母資料表, $M720, AI$5) ), "")</f>
        <v/>
      </c>
      <c r="AJ720" s="380" t="str" cm="1">
        <f t="array" ref="AJ720" xml:space="preserve"> IFERROR( INDEX(韻母資料表, $N720, AJ$5), "" )</f>
        <v/>
      </c>
      <c r="AK720" s="373" t="str" cm="1">
        <f t="array" ref="AK720" xml:space="preserve"> IFERROR( INDEX(閩拚聲調符號表, $T720, $E720), "" )</f>
        <v/>
      </c>
      <c r="AL720" s="380" t="str">
        <f t="shared" si="167"/>
        <v/>
      </c>
    </row>
    <row r="721" spans="1:38">
      <c r="A721" s="333">
        <f t="shared" si="154"/>
        <v>714</v>
      </c>
      <c r="B721" s="334" t="e">
        <f>MID(#REF!, A721, 1)</f>
        <v>#REF!</v>
      </c>
      <c r="C721" s="335"/>
      <c r="D721" s="335"/>
      <c r="E721" s="336"/>
      <c r="F721" s="400" t="str" cm="1">
        <f t="array" aca="1" ref="F721" ca="1" xml:space="preserve"> IF($D721="", "", $B721 &amp; " (" &amp; INDIRECT(ADDRESS( ROW(), COLUMN() + F$5 )) &amp; ") " )</f>
        <v/>
      </c>
      <c r="G721" s="337" t="str">
        <f t="shared" si="159"/>
        <v/>
      </c>
      <c r="H721" s="394" t="str">
        <f t="shared" ca="1" si="160"/>
        <v/>
      </c>
      <c r="I721" s="396" t="str">
        <f t="shared" ca="1" si="161"/>
        <v/>
      </c>
      <c r="J721" s="381" t="str">
        <f t="shared" ca="1" si="162"/>
        <v/>
      </c>
      <c r="K721" s="338" t="str">
        <f t="shared" si="163"/>
        <v/>
      </c>
      <c r="L721" s="349"/>
      <c r="M721" s="350" t="str">
        <f t="shared" si="155"/>
        <v/>
      </c>
      <c r="N721" s="350" t="str">
        <f t="shared" si="156"/>
        <v/>
      </c>
      <c r="O721" s="351" t="str" cm="1">
        <f t="array" ref="O721" xml:space="preserve"> IFERROR( INDEX(聲母資料表, $M721, O$5), "")</f>
        <v/>
      </c>
      <c r="P721" s="351" t="str" cm="1">
        <f t="array" ref="P721" xml:space="preserve"> IFERROR( INDEX(韻母資料表, $N721, P$5), "")</f>
        <v/>
      </c>
      <c r="Q721" s="352" t="str">
        <f t="shared" si="157"/>
        <v/>
      </c>
      <c r="R721" s="395" t="str">
        <f t="shared" si="164"/>
        <v/>
      </c>
      <c r="S721" s="351" t="str" cm="1">
        <f t="array" ref="S721" xml:space="preserve"> IFERROR( INDEX(調符字母, Q721, 1), "")</f>
        <v/>
      </c>
      <c r="T721" s="352"/>
      <c r="U721" s="373" t="e" cm="1" vm="1">
        <f t="array" aca="1" ref="U721" ca="1" xml:space="preserve"> INDEX(聲調對照表, $T721, $E721)</f>
        <v>#VALUE!</v>
      </c>
      <c r="W721" s="380" t="str" cm="1">
        <f t="array" ref="W721" xml:space="preserve"> IFERROR( IF( INDEX(聲母資料表, $M721, W$5)=0, "", INDEX(聲母資料表, $M721, W$5) ), "")</f>
        <v/>
      </c>
      <c r="X721" s="380" t="str" cm="1">
        <f t="array" ref="X721" xml:space="preserve"> IFERROR( INDEX(韻母資料表, $N721, X$5), "" )</f>
        <v/>
      </c>
      <c r="Y721" s="380" t="str" cm="1">
        <f t="array" ref="Y721" xml:space="preserve"> IFERROR( IF($E721="", "", INDEX(方音聲調符號表, 1, $E721) ), "" )</f>
        <v/>
      </c>
      <c r="AA721" s="380" t="str" cm="1">
        <f t="array" ref="AA721" xml:space="preserve"> IFERROR( IF( INDEX(聲母資料表, $M721, AA$5)=0, "", INDEX(聲母資料表, $M721, AA$5) ), "")</f>
        <v/>
      </c>
      <c r="AB721" s="380" t="str" cm="1">
        <f t="array" ref="AB721" xml:space="preserve"> IFERROR( INDEX(韻母資料表, $N721, AB$5), "" )</f>
        <v/>
      </c>
      <c r="AC721" s="380" t="str">
        <f t="shared" ca="1" si="165"/>
        <v/>
      </c>
      <c r="AE721" s="380" t="str" cm="1">
        <f t="array" ref="AE721" xml:space="preserve"> IFERROR( IF( INDEX(聲母資料表, $M721, AE$5)=0, "", INDEX(聲母資料表, $M721, AE$5) ), "")</f>
        <v/>
      </c>
      <c r="AF721" s="380" t="str" cm="1">
        <f t="array" ref="AF721" xml:space="preserve"> IFERROR( INDEX(韻母資料表, $N721, AF$5), "" )</f>
        <v/>
      </c>
      <c r="AG721" s="380" t="str">
        <f t="shared" ca="1" si="166"/>
        <v/>
      </c>
      <c r="AI721" s="380" t="str" cm="1">
        <f t="array" ref="AI721" xml:space="preserve"> IFERROR( IF( INDEX(聲母資料表, $M721, AI$5)=0, "", INDEX(聲母資料表, $M721, AI$5) ), "")</f>
        <v/>
      </c>
      <c r="AJ721" s="380" t="str" cm="1">
        <f t="array" ref="AJ721" xml:space="preserve"> IFERROR( INDEX(韻母資料表, $N721, AJ$5), "" )</f>
        <v/>
      </c>
      <c r="AK721" s="373" t="e" cm="1" vm="1">
        <f t="array" aca="1" ref="AK721" ca="1" xml:space="preserve"> IFERROR( INDEX(閩拚聲調符號表, $T721, $E721), "" )</f>
        <v>#VALUE!</v>
      </c>
      <c r="AL721" s="380" t="str">
        <f t="shared" ca="1" si="167"/>
        <v/>
      </c>
    </row>
    <row r="722" spans="1:38">
      <c r="A722" s="333">
        <f t="shared" si="154"/>
        <v>715</v>
      </c>
      <c r="B722" s="334" t="e">
        <f>MID(#REF!, A722, 1)</f>
        <v>#REF!</v>
      </c>
      <c r="C722" s="335"/>
      <c r="D722" s="335"/>
      <c r="E722" s="336"/>
      <c r="F722" s="400" t="str" cm="1">
        <f t="array" aca="1" ref="F722" ca="1" xml:space="preserve"> IF($D722="", "", $B722 &amp; " (" &amp; INDIRECT(ADDRESS( ROW(), COLUMN() + F$5 )) &amp; ") " )</f>
        <v/>
      </c>
      <c r="G722" s="337" t="str">
        <f t="shared" si="159"/>
        <v/>
      </c>
      <c r="H722" s="394" t="str">
        <f t="shared" ca="1" si="160"/>
        <v/>
      </c>
      <c r="I722" s="396" t="str">
        <f t="shared" ca="1" si="161"/>
        <v/>
      </c>
      <c r="J722" s="381" t="str">
        <f t="shared" ca="1" si="162"/>
        <v/>
      </c>
      <c r="K722" s="338" t="str">
        <f t="shared" si="163"/>
        <v/>
      </c>
      <c r="L722" s="349"/>
      <c r="M722" s="350" t="str">
        <f t="shared" si="155"/>
        <v/>
      </c>
      <c r="N722" s="350" t="str">
        <f t="shared" si="156"/>
        <v/>
      </c>
      <c r="O722" s="351" t="str" cm="1">
        <f t="array" ref="O722" xml:space="preserve"> IFERROR( INDEX(聲母資料表, $M722, O$5), "")</f>
        <v/>
      </c>
      <c r="P722" s="351" t="str" cm="1">
        <f t="array" ref="P722" xml:space="preserve"> IFERROR( INDEX(韻母資料表, $N722, P$5), "")</f>
        <v/>
      </c>
      <c r="Q722" s="352" t="str">
        <f t="shared" si="157"/>
        <v/>
      </c>
      <c r="R722" s="395" t="str">
        <f t="shared" si="164"/>
        <v/>
      </c>
      <c r="S722" s="351" t="str" cm="1">
        <f t="array" ref="S722" xml:space="preserve"> IFERROR( INDEX(調符字母, Q722, 1), "")</f>
        <v/>
      </c>
      <c r="T722" s="352"/>
      <c r="U722" s="373" t="e" cm="1" vm="1">
        <f t="array" aca="1" ref="U722" ca="1" xml:space="preserve"> INDEX(聲調對照表, $T722, $E722)</f>
        <v>#VALUE!</v>
      </c>
      <c r="W722" s="380" t="str" cm="1">
        <f t="array" ref="W722" xml:space="preserve"> IFERROR( IF( INDEX(聲母資料表, $M722, W$5)=0, "", INDEX(聲母資料表, $M722, W$5) ), "")</f>
        <v/>
      </c>
      <c r="X722" s="380" t="str" cm="1">
        <f t="array" ref="X722" xml:space="preserve"> IFERROR( INDEX(韻母資料表, $N722, X$5), "" )</f>
        <v/>
      </c>
      <c r="Y722" s="380" t="str" cm="1">
        <f t="array" ref="Y722" xml:space="preserve"> IFERROR( IF($E722="", "", INDEX(方音聲調符號表, 1, $E722) ), "" )</f>
        <v/>
      </c>
      <c r="AA722" s="380" t="str" cm="1">
        <f t="array" ref="AA722" xml:space="preserve"> IFERROR( IF( INDEX(聲母資料表, $M722, AA$5)=0, "", INDEX(聲母資料表, $M722, AA$5) ), "")</f>
        <v/>
      </c>
      <c r="AB722" s="380" t="str" cm="1">
        <f t="array" ref="AB722" xml:space="preserve"> IFERROR( INDEX(韻母資料表, $N722, AB$5), "" )</f>
        <v/>
      </c>
      <c r="AC722" s="380" t="str">
        <f t="shared" ca="1" si="165"/>
        <v/>
      </c>
      <c r="AE722" s="380" t="str" cm="1">
        <f t="array" ref="AE722" xml:space="preserve"> IFERROR( IF( INDEX(聲母資料表, $M722, AE$5)=0, "", INDEX(聲母資料表, $M722, AE$5) ), "")</f>
        <v/>
      </c>
      <c r="AF722" s="380" t="str" cm="1">
        <f t="array" ref="AF722" xml:space="preserve"> IFERROR( INDEX(韻母資料表, $N722, AF$5), "" )</f>
        <v/>
      </c>
      <c r="AG722" s="380" t="str">
        <f t="shared" ca="1" si="166"/>
        <v/>
      </c>
      <c r="AI722" s="380" t="str" cm="1">
        <f t="array" ref="AI722" xml:space="preserve"> IFERROR( IF( INDEX(聲母資料表, $M722, AI$5)=0, "", INDEX(聲母資料表, $M722, AI$5) ), "")</f>
        <v/>
      </c>
      <c r="AJ722" s="380" t="str" cm="1">
        <f t="array" ref="AJ722" xml:space="preserve"> IFERROR( INDEX(韻母資料表, $N722, AJ$5), "" )</f>
        <v/>
      </c>
      <c r="AK722" s="373" t="e" cm="1" vm="1">
        <f t="array" aca="1" ref="AK722" ca="1" xml:space="preserve"> IFERROR( INDEX(閩拚聲調符號表, $T722, $E722), "" )</f>
        <v>#VALUE!</v>
      </c>
      <c r="AL722" s="380" t="str">
        <f t="shared" ca="1" si="167"/>
        <v/>
      </c>
    </row>
    <row r="723" spans="1:38">
      <c r="A723" s="333">
        <f t="shared" si="154"/>
        <v>716</v>
      </c>
      <c r="B723" s="334" t="e">
        <f>MID(#REF!, A723, 1)</f>
        <v>#REF!</v>
      </c>
      <c r="C723" s="335"/>
      <c r="D723" s="335"/>
      <c r="E723" s="336"/>
      <c r="F723" s="400" t="str" cm="1">
        <f t="array" aca="1" ref="F723" ca="1" xml:space="preserve"> IF($D723="", "", $B723 &amp; " (" &amp; INDIRECT(ADDRESS( ROW(), COLUMN() + F$5 )) &amp; ") " )</f>
        <v/>
      </c>
      <c r="G723" s="337" t="str">
        <f t="shared" si="159"/>
        <v/>
      </c>
      <c r="H723" s="394" t="str">
        <f t="shared" ca="1" si="160"/>
        <v/>
      </c>
      <c r="I723" s="396" t="str">
        <f t="shared" ca="1" si="161"/>
        <v/>
      </c>
      <c r="J723" s="381" t="str">
        <f t="shared" ca="1" si="162"/>
        <v/>
      </c>
      <c r="K723" s="338" t="str">
        <f t="shared" si="163"/>
        <v/>
      </c>
      <c r="L723" s="349"/>
      <c r="M723" s="350" t="str">
        <f t="shared" si="155"/>
        <v/>
      </c>
      <c r="N723" s="350" t="str">
        <f t="shared" si="156"/>
        <v/>
      </c>
      <c r="O723" s="351" t="str" cm="1">
        <f t="array" ref="O723" xml:space="preserve"> IFERROR( INDEX(聲母資料表, $M723, O$5), "")</f>
        <v/>
      </c>
      <c r="P723" s="351" t="str" cm="1">
        <f t="array" ref="P723" xml:space="preserve"> IFERROR( INDEX(韻母資料表, $N723, P$5), "")</f>
        <v/>
      </c>
      <c r="Q723" s="352" t="str">
        <f t="shared" si="157"/>
        <v/>
      </c>
      <c r="R723" s="395" t="str">
        <f t="shared" si="164"/>
        <v/>
      </c>
      <c r="S723" s="351" t="str" cm="1">
        <f t="array" ref="S723" xml:space="preserve"> IFERROR( INDEX(調符字母, Q723, 1), "")</f>
        <v/>
      </c>
      <c r="T723" s="352"/>
      <c r="U723" s="373" t="e" cm="1" vm="1">
        <f t="array" aca="1" ref="U723" ca="1" xml:space="preserve"> INDEX(聲調對照表, $T723, $E723)</f>
        <v>#VALUE!</v>
      </c>
      <c r="W723" s="380" t="str" cm="1">
        <f t="array" ref="W723" xml:space="preserve"> IFERROR( IF( INDEX(聲母資料表, $M723, W$5)=0, "", INDEX(聲母資料表, $M723, W$5) ), "")</f>
        <v/>
      </c>
      <c r="X723" s="380" t="str" cm="1">
        <f t="array" ref="X723" xml:space="preserve"> IFERROR( INDEX(韻母資料表, $N723, X$5), "" )</f>
        <v/>
      </c>
      <c r="Y723" s="380" t="str" cm="1">
        <f t="array" ref="Y723" xml:space="preserve"> IFERROR( IF($E723="", "", INDEX(方音聲調符號表, 1, $E723) ), "" )</f>
        <v/>
      </c>
      <c r="AA723" s="380" t="str" cm="1">
        <f t="array" ref="AA723" xml:space="preserve"> IFERROR( IF( INDEX(聲母資料表, $M723, AA$5)=0, "", INDEX(聲母資料表, $M723, AA$5) ), "")</f>
        <v/>
      </c>
      <c r="AB723" s="380" t="str" cm="1">
        <f t="array" ref="AB723" xml:space="preserve"> IFERROR( INDEX(韻母資料表, $N723, AB$5), "" )</f>
        <v/>
      </c>
      <c r="AC723" s="380" t="str">
        <f t="shared" ca="1" si="165"/>
        <v/>
      </c>
      <c r="AE723" s="380" t="str" cm="1">
        <f t="array" ref="AE723" xml:space="preserve"> IFERROR( IF( INDEX(聲母資料表, $M723, AE$5)=0, "", INDEX(聲母資料表, $M723, AE$5) ), "")</f>
        <v/>
      </c>
      <c r="AF723" s="380" t="str" cm="1">
        <f t="array" ref="AF723" xml:space="preserve"> IFERROR( INDEX(韻母資料表, $N723, AF$5), "" )</f>
        <v/>
      </c>
      <c r="AG723" s="380" t="str">
        <f t="shared" ca="1" si="166"/>
        <v/>
      </c>
      <c r="AI723" s="380" t="str" cm="1">
        <f t="array" ref="AI723" xml:space="preserve"> IFERROR( IF( INDEX(聲母資料表, $M723, AI$5)=0, "", INDEX(聲母資料表, $M723, AI$5) ), "")</f>
        <v/>
      </c>
      <c r="AJ723" s="380" t="str" cm="1">
        <f t="array" ref="AJ723" xml:space="preserve"> IFERROR( INDEX(韻母資料表, $N723, AJ$5), "" )</f>
        <v/>
      </c>
      <c r="AK723" s="373" t="e" cm="1" vm="1">
        <f t="array" aca="1" ref="AK723" ca="1" xml:space="preserve"> IFERROR( INDEX(閩拚聲調符號表, $T723, $E723), "" )</f>
        <v>#VALUE!</v>
      </c>
      <c r="AL723" s="380" t="str">
        <f t="shared" ca="1" si="167"/>
        <v/>
      </c>
    </row>
    <row r="724" spans="1:38">
      <c r="A724" s="333">
        <f t="shared" si="154"/>
        <v>717</v>
      </c>
      <c r="B724" s="334" t="e">
        <f>MID(#REF!, A724, 1)</f>
        <v>#REF!</v>
      </c>
      <c r="C724" s="335"/>
      <c r="D724" s="335"/>
      <c r="E724" s="336"/>
      <c r="F724" s="400" t="str" cm="1">
        <f t="array" aca="1" ref="F724" ca="1" xml:space="preserve"> IF($D724="", "", $B724 &amp; " (" &amp; INDIRECT(ADDRESS( ROW(), COLUMN() + F$5 )) &amp; ") " )</f>
        <v/>
      </c>
      <c r="G724" s="337" t="str">
        <f t="shared" si="159"/>
        <v/>
      </c>
      <c r="H724" s="394" t="str">
        <f t="shared" ca="1" si="160"/>
        <v/>
      </c>
      <c r="I724" s="396" t="str">
        <f t="shared" ca="1" si="161"/>
        <v/>
      </c>
      <c r="J724" s="381" t="str">
        <f t="shared" ca="1" si="162"/>
        <v/>
      </c>
      <c r="K724" s="338" t="str">
        <f t="shared" si="163"/>
        <v/>
      </c>
      <c r="L724" s="349"/>
      <c r="M724" s="350" t="str">
        <f t="shared" si="155"/>
        <v/>
      </c>
      <c r="N724" s="350" t="str">
        <f t="shared" si="156"/>
        <v/>
      </c>
      <c r="O724" s="351" t="str" cm="1">
        <f t="array" ref="O724" xml:space="preserve"> IFERROR( INDEX(聲母資料表, $M724, O$5), "")</f>
        <v/>
      </c>
      <c r="P724" s="351" t="str" cm="1">
        <f t="array" ref="P724" xml:space="preserve"> IFERROR( INDEX(韻母資料表, $N724, P$5), "")</f>
        <v/>
      </c>
      <c r="Q724" s="352" t="str">
        <f t="shared" si="157"/>
        <v/>
      </c>
      <c r="R724" s="395" t="str">
        <f t="shared" si="164"/>
        <v/>
      </c>
      <c r="S724" s="351" t="str" cm="1">
        <f t="array" ref="S724" xml:space="preserve"> IFERROR( INDEX(調符字母, Q724, 1), "")</f>
        <v/>
      </c>
      <c r="T724" s="352"/>
      <c r="U724" s="373" t="e" cm="1" vm="1">
        <f t="array" aca="1" ref="U724" ca="1" xml:space="preserve"> INDEX(聲調對照表, $T724, $E724)</f>
        <v>#VALUE!</v>
      </c>
      <c r="W724" s="380" t="str" cm="1">
        <f t="array" ref="W724" xml:space="preserve"> IFERROR( IF( INDEX(聲母資料表, $M724, W$5)=0, "", INDEX(聲母資料表, $M724, W$5) ), "")</f>
        <v/>
      </c>
      <c r="X724" s="380" t="str" cm="1">
        <f t="array" ref="X724" xml:space="preserve"> IFERROR( INDEX(韻母資料表, $N724, X$5), "" )</f>
        <v/>
      </c>
      <c r="Y724" s="380" t="str" cm="1">
        <f t="array" ref="Y724" xml:space="preserve"> IFERROR( IF($E724="", "", INDEX(方音聲調符號表, 1, $E724) ), "" )</f>
        <v/>
      </c>
      <c r="AA724" s="380" t="str" cm="1">
        <f t="array" ref="AA724" xml:space="preserve"> IFERROR( IF( INDEX(聲母資料表, $M724, AA$5)=0, "", INDEX(聲母資料表, $M724, AA$5) ), "")</f>
        <v/>
      </c>
      <c r="AB724" s="380" t="str" cm="1">
        <f t="array" ref="AB724" xml:space="preserve"> IFERROR( INDEX(韻母資料表, $N724, AB$5), "" )</f>
        <v/>
      </c>
      <c r="AC724" s="380" t="str">
        <f t="shared" ca="1" si="165"/>
        <v/>
      </c>
      <c r="AE724" s="380" t="str" cm="1">
        <f t="array" ref="AE724" xml:space="preserve"> IFERROR( IF( INDEX(聲母資料表, $M724, AE$5)=0, "", INDEX(聲母資料表, $M724, AE$5) ), "")</f>
        <v/>
      </c>
      <c r="AF724" s="380" t="str" cm="1">
        <f t="array" ref="AF724" xml:space="preserve"> IFERROR( INDEX(韻母資料表, $N724, AF$5), "" )</f>
        <v/>
      </c>
      <c r="AG724" s="380" t="str">
        <f t="shared" ca="1" si="166"/>
        <v/>
      </c>
      <c r="AI724" s="380" t="str" cm="1">
        <f t="array" ref="AI724" xml:space="preserve"> IFERROR( IF( INDEX(聲母資料表, $M724, AI$5)=0, "", INDEX(聲母資料表, $M724, AI$5) ), "")</f>
        <v/>
      </c>
      <c r="AJ724" s="380" t="str" cm="1">
        <f t="array" ref="AJ724" xml:space="preserve"> IFERROR( INDEX(韻母資料表, $N724, AJ$5), "" )</f>
        <v/>
      </c>
      <c r="AK724" s="373" t="e" cm="1" vm="1">
        <f t="array" aca="1" ref="AK724" ca="1" xml:space="preserve"> IFERROR( INDEX(閩拚聲調符號表, $T724, $E724), "" )</f>
        <v>#VALUE!</v>
      </c>
      <c r="AL724" s="380" t="str">
        <f t="shared" ca="1" si="167"/>
        <v/>
      </c>
    </row>
    <row r="725" spans="1:38">
      <c r="A725" s="333">
        <f t="shared" si="154"/>
        <v>718</v>
      </c>
      <c r="B725" s="334" t="e">
        <f>MID(#REF!, A725, 1)</f>
        <v>#REF!</v>
      </c>
      <c r="C725" s="335"/>
      <c r="D725" s="335"/>
      <c r="E725" s="336"/>
      <c r="F725" s="400" t="str" cm="1">
        <f t="array" aca="1" ref="F725" ca="1" xml:space="preserve"> IF($D725="", "", $B725 &amp; " (" &amp; INDIRECT(ADDRESS( ROW(), COLUMN() + F$5 )) &amp; ") " )</f>
        <v/>
      </c>
      <c r="G725" s="337" t="str">
        <f t="shared" si="159"/>
        <v/>
      </c>
      <c r="H725" s="394" t="str">
        <f t="shared" ca="1" si="160"/>
        <v/>
      </c>
      <c r="I725" s="396" t="str">
        <f t="shared" ca="1" si="161"/>
        <v/>
      </c>
      <c r="J725" s="381" t="str">
        <f t="shared" ca="1" si="162"/>
        <v/>
      </c>
      <c r="K725" s="338" t="str">
        <f t="shared" si="163"/>
        <v/>
      </c>
      <c r="L725" s="349"/>
      <c r="M725" s="350" t="str">
        <f t="shared" si="155"/>
        <v/>
      </c>
      <c r="N725" s="350" t="str">
        <f t="shared" si="156"/>
        <v/>
      </c>
      <c r="O725" s="351" t="str" cm="1">
        <f t="array" ref="O725" xml:space="preserve"> IFERROR( INDEX(聲母資料表, $M725, O$5), "")</f>
        <v/>
      </c>
      <c r="P725" s="351" t="str" cm="1">
        <f t="array" ref="P725" xml:space="preserve"> IFERROR( INDEX(韻母資料表, $N725, P$5), "")</f>
        <v/>
      </c>
      <c r="Q725" s="352" t="str">
        <f t="shared" si="157"/>
        <v/>
      </c>
      <c r="R725" s="395" t="str">
        <f t="shared" si="164"/>
        <v/>
      </c>
      <c r="S725" s="351" t="str" cm="1">
        <f t="array" ref="S725" xml:space="preserve"> IFERROR( INDEX(調符字母, Q725, 1), "")</f>
        <v/>
      </c>
      <c r="T725" s="352"/>
      <c r="U725" s="373" t="e" cm="1" vm="1">
        <f t="array" aca="1" ref="U725" ca="1" xml:space="preserve"> INDEX(聲調對照表, $T725, $E725)</f>
        <v>#VALUE!</v>
      </c>
      <c r="W725" s="380" t="str" cm="1">
        <f t="array" ref="W725" xml:space="preserve"> IFERROR( IF( INDEX(聲母資料表, $M725, W$5)=0, "", INDEX(聲母資料表, $M725, W$5) ), "")</f>
        <v/>
      </c>
      <c r="X725" s="380" t="str" cm="1">
        <f t="array" ref="X725" xml:space="preserve"> IFERROR( INDEX(韻母資料表, $N725, X$5), "" )</f>
        <v/>
      </c>
      <c r="Y725" s="380" t="str" cm="1">
        <f t="array" ref="Y725" xml:space="preserve"> IFERROR( IF($E725="", "", INDEX(方音聲調符號表, 1, $E725) ), "" )</f>
        <v/>
      </c>
      <c r="AA725" s="380" t="str" cm="1">
        <f t="array" ref="AA725" xml:space="preserve"> IFERROR( IF( INDEX(聲母資料表, $M725, AA$5)=0, "", INDEX(聲母資料表, $M725, AA$5) ), "")</f>
        <v/>
      </c>
      <c r="AB725" s="380" t="str" cm="1">
        <f t="array" ref="AB725" xml:space="preserve"> IFERROR( INDEX(韻母資料表, $N725, AB$5), "" )</f>
        <v/>
      </c>
      <c r="AC725" s="380" t="str">
        <f t="shared" ca="1" si="165"/>
        <v/>
      </c>
      <c r="AE725" s="380" t="str" cm="1">
        <f t="array" ref="AE725" xml:space="preserve"> IFERROR( IF( INDEX(聲母資料表, $M725, AE$5)=0, "", INDEX(聲母資料表, $M725, AE$5) ), "")</f>
        <v/>
      </c>
      <c r="AF725" s="380" t="str" cm="1">
        <f t="array" ref="AF725" xml:space="preserve"> IFERROR( INDEX(韻母資料表, $N725, AF$5), "" )</f>
        <v/>
      </c>
      <c r="AG725" s="380" t="str">
        <f t="shared" ca="1" si="166"/>
        <v/>
      </c>
      <c r="AI725" s="380" t="str" cm="1">
        <f t="array" ref="AI725" xml:space="preserve"> IFERROR( IF( INDEX(聲母資料表, $M725, AI$5)=0, "", INDEX(聲母資料表, $M725, AI$5) ), "")</f>
        <v/>
      </c>
      <c r="AJ725" s="380" t="str" cm="1">
        <f t="array" ref="AJ725" xml:space="preserve"> IFERROR( INDEX(韻母資料表, $N725, AJ$5), "" )</f>
        <v/>
      </c>
      <c r="AK725" s="373" t="e" cm="1" vm="1">
        <f t="array" aca="1" ref="AK725" ca="1" xml:space="preserve"> IFERROR( INDEX(閩拚聲調符號表, $T725, $E725), "" )</f>
        <v>#VALUE!</v>
      </c>
      <c r="AL725" s="380" t="str">
        <f t="shared" ca="1" si="167"/>
        <v/>
      </c>
    </row>
    <row r="726" spans="1:38">
      <c r="A726" s="333">
        <f t="shared" si="154"/>
        <v>719</v>
      </c>
      <c r="B726" s="334" t="e">
        <f>MID(#REF!, A726, 1)</f>
        <v>#REF!</v>
      </c>
      <c r="C726" s="335"/>
      <c r="D726" s="335"/>
      <c r="E726" s="336"/>
      <c r="F726" s="400" t="str" cm="1">
        <f t="array" aca="1" ref="F726" ca="1" xml:space="preserve"> IF($D726="", "", $B726 &amp; " (" &amp; INDIRECT(ADDRESS( ROW(), COLUMN() + F$5 )) &amp; ") " )</f>
        <v/>
      </c>
      <c r="G726" s="337" t="str">
        <f t="shared" si="159"/>
        <v/>
      </c>
      <c r="H726" s="394" t="str">
        <f t="shared" ca="1" si="160"/>
        <v/>
      </c>
      <c r="I726" s="396" t="str">
        <f t="shared" ca="1" si="161"/>
        <v/>
      </c>
      <c r="J726" s="381" t="str">
        <f t="shared" ca="1" si="162"/>
        <v/>
      </c>
      <c r="K726" s="338" t="str">
        <f t="shared" si="163"/>
        <v/>
      </c>
      <c r="L726" s="349"/>
      <c r="M726" s="350" t="str">
        <f t="shared" si="155"/>
        <v/>
      </c>
      <c r="N726" s="350" t="str">
        <f t="shared" si="156"/>
        <v/>
      </c>
      <c r="O726" s="351" t="str" cm="1">
        <f t="array" ref="O726" xml:space="preserve"> IFERROR( INDEX(聲母資料表, $M726, O$5), "")</f>
        <v/>
      </c>
      <c r="P726" s="351" t="str" cm="1">
        <f t="array" ref="P726" xml:space="preserve"> IFERROR( INDEX(韻母資料表, $N726, P$5), "")</f>
        <v/>
      </c>
      <c r="Q726" s="352" t="str">
        <f t="shared" si="157"/>
        <v/>
      </c>
      <c r="R726" s="395" t="str">
        <f t="shared" si="164"/>
        <v/>
      </c>
      <c r="S726" s="351" t="str" cm="1">
        <f t="array" ref="S726" xml:space="preserve"> IFERROR( INDEX(調符字母, Q726, 1), "")</f>
        <v/>
      </c>
      <c r="T726" s="352"/>
      <c r="U726" s="373" t="e" cm="1" vm="1">
        <f t="array" aca="1" ref="U726" ca="1" xml:space="preserve"> INDEX(聲調對照表, $T726, $E726)</f>
        <v>#VALUE!</v>
      </c>
      <c r="W726" s="380" t="str" cm="1">
        <f t="array" ref="W726" xml:space="preserve"> IFERROR( IF( INDEX(聲母資料表, $M726, W$5)=0, "", INDEX(聲母資料表, $M726, W$5) ), "")</f>
        <v/>
      </c>
      <c r="X726" s="380" t="str" cm="1">
        <f t="array" ref="X726" xml:space="preserve"> IFERROR( INDEX(韻母資料表, $N726, X$5), "" )</f>
        <v/>
      </c>
      <c r="Y726" s="380" t="str" cm="1">
        <f t="array" ref="Y726" xml:space="preserve"> IFERROR( IF($E726="", "", INDEX(方音聲調符號表, 1, $E726) ), "" )</f>
        <v/>
      </c>
      <c r="AA726" s="380" t="str" cm="1">
        <f t="array" ref="AA726" xml:space="preserve"> IFERROR( IF( INDEX(聲母資料表, $M726, AA$5)=0, "", INDEX(聲母資料表, $M726, AA$5) ), "")</f>
        <v/>
      </c>
      <c r="AB726" s="380" t="str" cm="1">
        <f t="array" ref="AB726" xml:space="preserve"> IFERROR( INDEX(韻母資料表, $N726, AB$5), "" )</f>
        <v/>
      </c>
      <c r="AC726" s="380" t="str">
        <f t="shared" ca="1" si="165"/>
        <v/>
      </c>
      <c r="AE726" s="380" t="str" cm="1">
        <f t="array" ref="AE726" xml:space="preserve"> IFERROR( IF( INDEX(聲母資料表, $M726, AE$5)=0, "", INDEX(聲母資料表, $M726, AE$5) ), "")</f>
        <v/>
      </c>
      <c r="AF726" s="380" t="str" cm="1">
        <f t="array" ref="AF726" xml:space="preserve"> IFERROR( INDEX(韻母資料表, $N726, AF$5), "" )</f>
        <v/>
      </c>
      <c r="AG726" s="380" t="str">
        <f t="shared" ca="1" si="166"/>
        <v/>
      </c>
      <c r="AI726" s="380" t="str" cm="1">
        <f t="array" ref="AI726" xml:space="preserve"> IFERROR( IF( INDEX(聲母資料表, $M726, AI$5)=0, "", INDEX(聲母資料表, $M726, AI$5) ), "")</f>
        <v/>
      </c>
      <c r="AJ726" s="380" t="str" cm="1">
        <f t="array" ref="AJ726" xml:space="preserve"> IFERROR( INDEX(韻母資料表, $N726, AJ$5), "" )</f>
        <v/>
      </c>
      <c r="AK726" s="373" t="e" cm="1" vm="1">
        <f t="array" aca="1" ref="AK726" ca="1" xml:space="preserve"> IFERROR( INDEX(閩拚聲調符號表, $T726, $E726), "" )</f>
        <v>#VALUE!</v>
      </c>
      <c r="AL726" s="380" t="str">
        <f t="shared" ca="1" si="167"/>
        <v/>
      </c>
    </row>
    <row r="727" spans="1:38">
      <c r="A727" s="333">
        <f t="shared" si="154"/>
        <v>720</v>
      </c>
      <c r="B727" s="334" t="e">
        <f>MID(#REF!, A727, 1)</f>
        <v>#REF!</v>
      </c>
      <c r="C727" s="335"/>
      <c r="D727" s="335"/>
      <c r="E727" s="336"/>
      <c r="F727" s="400" t="str" cm="1">
        <f t="array" aca="1" ref="F727" ca="1" xml:space="preserve"> IF($D727="", "", $B727 &amp; " (" &amp; INDIRECT(ADDRESS( ROW(), COLUMN() + F$5 )) &amp; ") " )</f>
        <v/>
      </c>
      <c r="G727" s="337" t="str">
        <f t="shared" si="159"/>
        <v/>
      </c>
      <c r="H727" s="394" t="str">
        <f t="shared" ca="1" si="160"/>
        <v/>
      </c>
      <c r="I727" s="396" t="str">
        <f t="shared" ca="1" si="161"/>
        <v/>
      </c>
      <c r="J727" s="381" t="str">
        <f t="shared" ca="1" si="162"/>
        <v/>
      </c>
      <c r="K727" s="338" t="str">
        <f t="shared" si="163"/>
        <v/>
      </c>
      <c r="L727" s="349"/>
      <c r="M727" s="350" t="str">
        <f t="shared" si="155"/>
        <v/>
      </c>
      <c r="N727" s="350" t="str">
        <f t="shared" si="156"/>
        <v/>
      </c>
      <c r="O727" s="351" t="str" cm="1">
        <f t="array" ref="O727" xml:space="preserve"> IFERROR( INDEX(聲母資料表, $M727, O$5), "")</f>
        <v/>
      </c>
      <c r="P727" s="351" t="str" cm="1">
        <f t="array" ref="P727" xml:space="preserve"> IFERROR( INDEX(韻母資料表, $N727, P$5), "")</f>
        <v/>
      </c>
      <c r="Q727" s="352" t="str">
        <f t="shared" si="157"/>
        <v/>
      </c>
      <c r="R727" s="395" t="str">
        <f t="shared" si="164"/>
        <v/>
      </c>
      <c r="S727" s="351" t="str" cm="1">
        <f t="array" ref="S727" xml:space="preserve"> IFERROR( INDEX(調符字母, Q727, 1), "")</f>
        <v/>
      </c>
      <c r="T727" s="352"/>
      <c r="U727" s="373" t="e" cm="1" vm="1">
        <f t="array" aca="1" ref="U727" ca="1" xml:space="preserve"> INDEX(聲調對照表, $T727, $E727)</f>
        <v>#VALUE!</v>
      </c>
      <c r="W727" s="380" t="str" cm="1">
        <f t="array" ref="W727" xml:space="preserve"> IFERROR( IF( INDEX(聲母資料表, $M727, W$5)=0, "", INDEX(聲母資料表, $M727, W$5) ), "")</f>
        <v/>
      </c>
      <c r="X727" s="380" t="str" cm="1">
        <f t="array" ref="X727" xml:space="preserve"> IFERROR( INDEX(韻母資料表, $N727, X$5), "" )</f>
        <v/>
      </c>
      <c r="Y727" s="380" t="str" cm="1">
        <f t="array" ref="Y727" xml:space="preserve"> IFERROR( IF($E727="", "", INDEX(方音聲調符號表, 1, $E727) ), "" )</f>
        <v/>
      </c>
      <c r="AA727" s="380" t="str" cm="1">
        <f t="array" ref="AA727" xml:space="preserve"> IFERROR( IF( INDEX(聲母資料表, $M727, AA$5)=0, "", INDEX(聲母資料表, $M727, AA$5) ), "")</f>
        <v/>
      </c>
      <c r="AB727" s="380" t="str" cm="1">
        <f t="array" ref="AB727" xml:space="preserve"> IFERROR( INDEX(韻母資料表, $N727, AB$5), "" )</f>
        <v/>
      </c>
      <c r="AC727" s="380" t="str">
        <f t="shared" ca="1" si="165"/>
        <v/>
      </c>
      <c r="AE727" s="380" t="str" cm="1">
        <f t="array" ref="AE727" xml:space="preserve"> IFERROR( IF( INDEX(聲母資料表, $M727, AE$5)=0, "", INDEX(聲母資料表, $M727, AE$5) ), "")</f>
        <v/>
      </c>
      <c r="AF727" s="380" t="str" cm="1">
        <f t="array" ref="AF727" xml:space="preserve"> IFERROR( INDEX(韻母資料表, $N727, AF$5), "" )</f>
        <v/>
      </c>
      <c r="AG727" s="380" t="str">
        <f t="shared" ca="1" si="166"/>
        <v/>
      </c>
      <c r="AI727" s="380" t="str" cm="1">
        <f t="array" ref="AI727" xml:space="preserve"> IFERROR( IF( INDEX(聲母資料表, $M727, AI$5)=0, "", INDEX(聲母資料表, $M727, AI$5) ), "")</f>
        <v/>
      </c>
      <c r="AJ727" s="380" t="str" cm="1">
        <f t="array" ref="AJ727" xml:space="preserve"> IFERROR( INDEX(韻母資料表, $N727, AJ$5), "" )</f>
        <v/>
      </c>
      <c r="AK727" s="373" t="e" cm="1" vm="1">
        <f t="array" aca="1" ref="AK727" ca="1" xml:space="preserve"> IFERROR( INDEX(閩拚聲調符號表, $T727, $E727), "" )</f>
        <v>#VALUE!</v>
      </c>
      <c r="AL727" s="380" t="str">
        <f t="shared" ca="1" si="167"/>
        <v/>
      </c>
    </row>
    <row r="728" spans="1:38">
      <c r="A728" s="333">
        <f t="shared" si="154"/>
        <v>721</v>
      </c>
      <c r="B728" s="334" t="e">
        <f>MID(#REF!, A728, 1)</f>
        <v>#REF!</v>
      </c>
      <c r="C728" s="335"/>
      <c r="D728" s="335"/>
      <c r="E728" s="336"/>
      <c r="F728" s="400" t="str" cm="1">
        <f t="array" aca="1" ref="F728" ca="1" xml:space="preserve"> IF($D728="", "", $B728 &amp; " (" &amp; INDIRECT(ADDRESS( ROW(), COLUMN() + F$5 )) &amp; ") " )</f>
        <v/>
      </c>
      <c r="G728" s="337" t="str">
        <f t="shared" si="159"/>
        <v/>
      </c>
      <c r="H728" s="394" t="str">
        <f t="shared" ca="1" si="160"/>
        <v/>
      </c>
      <c r="I728" s="396" t="str">
        <f t="shared" ca="1" si="161"/>
        <v/>
      </c>
      <c r="J728" s="381" t="str">
        <f t="shared" ca="1" si="162"/>
        <v/>
      </c>
      <c r="K728" s="338" t="str">
        <f t="shared" si="163"/>
        <v/>
      </c>
      <c r="L728" s="349"/>
      <c r="M728" s="350" t="str">
        <f t="shared" si="155"/>
        <v/>
      </c>
      <c r="N728" s="350" t="str">
        <f t="shared" si="156"/>
        <v/>
      </c>
      <c r="O728" s="351" t="str" cm="1">
        <f t="array" ref="O728" xml:space="preserve"> IFERROR( INDEX(聲母資料表, $M728, O$5), "")</f>
        <v/>
      </c>
      <c r="P728" s="351" t="str" cm="1">
        <f t="array" ref="P728" xml:space="preserve"> IFERROR( INDEX(韻母資料表, $N728, P$5), "")</f>
        <v/>
      </c>
      <c r="Q728" s="352" t="str">
        <f t="shared" si="157"/>
        <v/>
      </c>
      <c r="R728" s="395" t="str">
        <f t="shared" si="164"/>
        <v/>
      </c>
      <c r="S728" s="351" t="str" cm="1">
        <f t="array" ref="S728" xml:space="preserve"> IFERROR( INDEX(調符字母, Q728, 1), "")</f>
        <v/>
      </c>
      <c r="T728" s="352"/>
      <c r="U728" s="373" t="e" cm="1" vm="1">
        <f t="array" aca="1" ref="U728" ca="1" xml:space="preserve"> INDEX(聲調對照表, $T728, $E728)</f>
        <v>#VALUE!</v>
      </c>
      <c r="W728" s="380" t="str" cm="1">
        <f t="array" ref="W728" xml:space="preserve"> IFERROR( IF( INDEX(聲母資料表, $M728, W$5)=0, "", INDEX(聲母資料表, $M728, W$5) ), "")</f>
        <v/>
      </c>
      <c r="X728" s="380" t="str" cm="1">
        <f t="array" ref="X728" xml:space="preserve"> IFERROR( INDEX(韻母資料表, $N728, X$5), "" )</f>
        <v/>
      </c>
      <c r="Y728" s="380" t="str" cm="1">
        <f t="array" ref="Y728" xml:space="preserve"> IFERROR( IF($E728="", "", INDEX(方音聲調符號表, 1, $E728) ), "" )</f>
        <v/>
      </c>
      <c r="AA728" s="380" t="str" cm="1">
        <f t="array" ref="AA728" xml:space="preserve"> IFERROR( IF( INDEX(聲母資料表, $M728, AA$5)=0, "", INDEX(聲母資料表, $M728, AA$5) ), "")</f>
        <v/>
      </c>
      <c r="AB728" s="380" t="str" cm="1">
        <f t="array" ref="AB728" xml:space="preserve"> IFERROR( INDEX(韻母資料表, $N728, AB$5), "" )</f>
        <v/>
      </c>
      <c r="AC728" s="380" t="str">
        <f t="shared" ca="1" si="165"/>
        <v/>
      </c>
      <c r="AE728" s="380" t="str" cm="1">
        <f t="array" ref="AE728" xml:space="preserve"> IFERROR( IF( INDEX(聲母資料表, $M728, AE$5)=0, "", INDEX(聲母資料表, $M728, AE$5) ), "")</f>
        <v/>
      </c>
      <c r="AF728" s="380" t="str" cm="1">
        <f t="array" ref="AF728" xml:space="preserve"> IFERROR( INDEX(韻母資料表, $N728, AF$5), "" )</f>
        <v/>
      </c>
      <c r="AG728" s="380" t="str">
        <f t="shared" ca="1" si="166"/>
        <v/>
      </c>
      <c r="AI728" s="380" t="str" cm="1">
        <f t="array" ref="AI728" xml:space="preserve"> IFERROR( IF( INDEX(聲母資料表, $M728, AI$5)=0, "", INDEX(聲母資料表, $M728, AI$5) ), "")</f>
        <v/>
      </c>
      <c r="AJ728" s="380" t="str" cm="1">
        <f t="array" ref="AJ728" xml:space="preserve"> IFERROR( INDEX(韻母資料表, $N728, AJ$5), "" )</f>
        <v/>
      </c>
      <c r="AK728" s="373" t="e" cm="1" vm="1">
        <f t="array" aca="1" ref="AK728" ca="1" xml:space="preserve"> IFERROR( INDEX(閩拚聲調符號表, $T728, $E728), "" )</f>
        <v>#VALUE!</v>
      </c>
      <c r="AL728" s="380" t="str">
        <f t="shared" ca="1" si="167"/>
        <v/>
      </c>
    </row>
    <row r="729" spans="1:38">
      <c r="A729" s="333">
        <f t="shared" si="154"/>
        <v>722</v>
      </c>
      <c r="B729" s="334" t="e">
        <f>MID(#REF!, A729, 1)</f>
        <v>#REF!</v>
      </c>
      <c r="C729" s="335"/>
      <c r="D729" s="335"/>
      <c r="E729" s="336"/>
      <c r="F729" s="400" t="str" cm="1">
        <f t="array" aca="1" ref="F729" ca="1" xml:space="preserve"> IF($D729="", "", $B729 &amp; " (" &amp; INDIRECT(ADDRESS( ROW(), COLUMN() + F$5 )) &amp; ") " )</f>
        <v/>
      </c>
      <c r="G729" s="337" t="str">
        <f t="shared" si="159"/>
        <v/>
      </c>
      <c r="H729" s="394" t="str">
        <f t="shared" ca="1" si="160"/>
        <v/>
      </c>
      <c r="I729" s="396" t="str">
        <f t="shared" ca="1" si="161"/>
        <v/>
      </c>
      <c r="J729" s="381" t="str">
        <f t="shared" ca="1" si="162"/>
        <v/>
      </c>
      <c r="K729" s="338" t="str">
        <f t="shared" si="163"/>
        <v/>
      </c>
      <c r="L729" s="349"/>
      <c r="M729" s="350" t="str">
        <f t="shared" si="155"/>
        <v/>
      </c>
      <c r="N729" s="350" t="str">
        <f t="shared" si="156"/>
        <v/>
      </c>
      <c r="O729" s="351" t="str" cm="1">
        <f t="array" ref="O729" xml:space="preserve"> IFERROR( INDEX(聲母資料表, $M729, O$5), "")</f>
        <v/>
      </c>
      <c r="P729" s="351" t="str" cm="1">
        <f t="array" ref="P729" xml:space="preserve"> IFERROR( INDEX(韻母資料表, $N729, P$5), "")</f>
        <v/>
      </c>
      <c r="Q729" s="352" t="str">
        <f t="shared" si="157"/>
        <v/>
      </c>
      <c r="R729" s="395" t="str">
        <f t="shared" si="164"/>
        <v/>
      </c>
      <c r="S729" s="351" t="str" cm="1">
        <f t="array" ref="S729" xml:space="preserve"> IFERROR( INDEX(調符字母, Q729, 1), "")</f>
        <v/>
      </c>
      <c r="T729" s="352"/>
      <c r="U729" s="373" t="e" cm="1" vm="1">
        <f t="array" aca="1" ref="U729" ca="1" xml:space="preserve"> INDEX(聲調對照表, $T729, $E729)</f>
        <v>#VALUE!</v>
      </c>
      <c r="W729" s="380" t="str" cm="1">
        <f t="array" ref="W729" xml:space="preserve"> IFERROR( IF( INDEX(聲母資料表, $M729, W$5)=0, "", INDEX(聲母資料表, $M729, W$5) ), "")</f>
        <v/>
      </c>
      <c r="X729" s="380" t="str" cm="1">
        <f t="array" ref="X729" xml:space="preserve"> IFERROR( INDEX(韻母資料表, $N729, X$5), "" )</f>
        <v/>
      </c>
      <c r="Y729" s="380" t="str" cm="1">
        <f t="array" ref="Y729" xml:space="preserve"> IFERROR( IF($E729="", "", INDEX(方音聲調符號表, 1, $E729) ), "" )</f>
        <v/>
      </c>
      <c r="AA729" s="380" t="str" cm="1">
        <f t="array" ref="AA729" xml:space="preserve"> IFERROR( IF( INDEX(聲母資料表, $M729, AA$5)=0, "", INDEX(聲母資料表, $M729, AA$5) ), "")</f>
        <v/>
      </c>
      <c r="AB729" s="380" t="str" cm="1">
        <f t="array" ref="AB729" xml:space="preserve"> IFERROR( INDEX(韻母資料表, $N729, AB$5), "" )</f>
        <v/>
      </c>
      <c r="AC729" s="380" t="str">
        <f t="shared" ca="1" si="165"/>
        <v/>
      </c>
      <c r="AE729" s="380" t="str" cm="1">
        <f t="array" ref="AE729" xml:space="preserve"> IFERROR( IF( INDEX(聲母資料表, $M729, AE$5)=0, "", INDEX(聲母資料表, $M729, AE$5) ), "")</f>
        <v/>
      </c>
      <c r="AF729" s="380" t="str" cm="1">
        <f t="array" ref="AF729" xml:space="preserve"> IFERROR( INDEX(韻母資料表, $N729, AF$5), "" )</f>
        <v/>
      </c>
      <c r="AG729" s="380" t="str">
        <f t="shared" ca="1" si="166"/>
        <v/>
      </c>
      <c r="AI729" s="380" t="str" cm="1">
        <f t="array" ref="AI729" xml:space="preserve"> IFERROR( IF( INDEX(聲母資料表, $M729, AI$5)=0, "", INDEX(聲母資料表, $M729, AI$5) ), "")</f>
        <v/>
      </c>
      <c r="AJ729" s="380" t="str" cm="1">
        <f t="array" ref="AJ729" xml:space="preserve"> IFERROR( INDEX(韻母資料表, $N729, AJ$5), "" )</f>
        <v/>
      </c>
      <c r="AK729" s="373" t="e" cm="1" vm="1">
        <f t="array" aca="1" ref="AK729" ca="1" xml:space="preserve"> IFERROR( INDEX(閩拚聲調符號表, $T729, $E729), "" )</f>
        <v>#VALUE!</v>
      </c>
      <c r="AL729" s="380" t="str">
        <f t="shared" ca="1" si="167"/>
        <v/>
      </c>
    </row>
    <row r="730" spans="1:38">
      <c r="A730" s="333">
        <f t="shared" si="154"/>
        <v>723</v>
      </c>
      <c r="B730" s="334" t="e">
        <f>MID(#REF!, A730, 1)</f>
        <v>#REF!</v>
      </c>
      <c r="C730" s="335"/>
      <c r="D730" s="335"/>
      <c r="E730" s="336"/>
      <c r="F730" s="400" t="str" cm="1">
        <f t="array" aca="1" ref="F730" ca="1" xml:space="preserve"> IF($D730="", "", $B730 &amp; " (" &amp; INDIRECT(ADDRESS( ROW(), COLUMN() + F$5 )) &amp; ") " )</f>
        <v/>
      </c>
      <c r="G730" s="337" t="str">
        <f t="shared" si="159"/>
        <v/>
      </c>
      <c r="H730" s="394" t="str">
        <f t="shared" ca="1" si="160"/>
        <v/>
      </c>
      <c r="I730" s="396" t="str">
        <f t="shared" ca="1" si="161"/>
        <v/>
      </c>
      <c r="J730" s="381" t="str">
        <f t="shared" ca="1" si="162"/>
        <v/>
      </c>
      <c r="K730" s="338" t="str">
        <f t="shared" si="163"/>
        <v/>
      </c>
      <c r="L730" s="349"/>
      <c r="M730" s="350" t="str">
        <f t="shared" si="155"/>
        <v/>
      </c>
      <c r="N730" s="350" t="str">
        <f t="shared" si="156"/>
        <v/>
      </c>
      <c r="O730" s="351" t="str" cm="1">
        <f t="array" ref="O730" xml:space="preserve"> IFERROR( INDEX(聲母資料表, $M730, O$5), "")</f>
        <v/>
      </c>
      <c r="P730" s="351" t="str" cm="1">
        <f t="array" ref="P730" xml:space="preserve"> IFERROR( INDEX(韻母資料表, $N730, P$5), "")</f>
        <v/>
      </c>
      <c r="Q730" s="352" t="str">
        <f t="shared" si="157"/>
        <v/>
      </c>
      <c r="R730" s="395" t="str">
        <f t="shared" si="164"/>
        <v/>
      </c>
      <c r="S730" s="351" t="str" cm="1">
        <f t="array" ref="S730" xml:space="preserve"> IFERROR( INDEX(調符字母, Q730, 1), "")</f>
        <v/>
      </c>
      <c r="T730" s="352"/>
      <c r="U730" s="373" t="e" cm="1" vm="1">
        <f t="array" aca="1" ref="U730" ca="1" xml:space="preserve"> INDEX(聲調對照表, $T730, $E730)</f>
        <v>#VALUE!</v>
      </c>
      <c r="W730" s="380" t="str" cm="1">
        <f t="array" ref="W730" xml:space="preserve"> IFERROR( IF( INDEX(聲母資料表, $M730, W$5)=0, "", INDEX(聲母資料表, $M730, W$5) ), "")</f>
        <v/>
      </c>
      <c r="X730" s="380" t="str" cm="1">
        <f t="array" ref="X730" xml:space="preserve"> IFERROR( INDEX(韻母資料表, $N730, X$5), "" )</f>
        <v/>
      </c>
      <c r="Y730" s="380" t="str" cm="1">
        <f t="array" ref="Y730" xml:space="preserve"> IFERROR( IF($E730="", "", INDEX(方音聲調符號表, 1, $E730) ), "" )</f>
        <v/>
      </c>
      <c r="AA730" s="380" t="str" cm="1">
        <f t="array" ref="AA730" xml:space="preserve"> IFERROR( IF( INDEX(聲母資料表, $M730, AA$5)=0, "", INDEX(聲母資料表, $M730, AA$5) ), "")</f>
        <v/>
      </c>
      <c r="AB730" s="380" t="str" cm="1">
        <f t="array" ref="AB730" xml:space="preserve"> IFERROR( INDEX(韻母資料表, $N730, AB$5), "" )</f>
        <v/>
      </c>
      <c r="AC730" s="380" t="str">
        <f t="shared" ca="1" si="165"/>
        <v/>
      </c>
      <c r="AE730" s="380" t="str" cm="1">
        <f t="array" ref="AE730" xml:space="preserve"> IFERROR( IF( INDEX(聲母資料表, $M730, AE$5)=0, "", INDEX(聲母資料表, $M730, AE$5) ), "")</f>
        <v/>
      </c>
      <c r="AF730" s="380" t="str" cm="1">
        <f t="array" ref="AF730" xml:space="preserve"> IFERROR( INDEX(韻母資料表, $N730, AF$5), "" )</f>
        <v/>
      </c>
      <c r="AG730" s="380" t="str">
        <f t="shared" ca="1" si="166"/>
        <v/>
      </c>
      <c r="AI730" s="380" t="str" cm="1">
        <f t="array" ref="AI730" xml:space="preserve"> IFERROR( IF( INDEX(聲母資料表, $M730, AI$5)=0, "", INDEX(聲母資料表, $M730, AI$5) ), "")</f>
        <v/>
      </c>
      <c r="AJ730" s="380" t="str" cm="1">
        <f t="array" ref="AJ730" xml:space="preserve"> IFERROR( INDEX(韻母資料表, $N730, AJ$5), "" )</f>
        <v/>
      </c>
      <c r="AK730" s="373" t="e" cm="1" vm="1">
        <f t="array" aca="1" ref="AK730" ca="1" xml:space="preserve"> IFERROR( INDEX(閩拚聲調符號表, $T730, $E730), "" )</f>
        <v>#VALUE!</v>
      </c>
      <c r="AL730" s="380" t="str">
        <f t="shared" ca="1" si="167"/>
        <v/>
      </c>
    </row>
    <row r="731" spans="1:38">
      <c r="A731" s="333">
        <f t="shared" si="154"/>
        <v>724</v>
      </c>
      <c r="B731" s="334" t="e">
        <f>MID(#REF!, A731, 1)</f>
        <v>#REF!</v>
      </c>
      <c r="C731" s="335"/>
      <c r="D731" s="335"/>
      <c r="E731" s="336"/>
      <c r="F731" s="400" t="str" cm="1">
        <f t="array" aca="1" ref="F731" ca="1" xml:space="preserve"> IF($D731="", "", $B731 &amp; " (" &amp; INDIRECT(ADDRESS( ROW(), COLUMN() + F$5 )) &amp; ") " )</f>
        <v/>
      </c>
      <c r="G731" s="337" t="str">
        <f t="shared" si="159"/>
        <v/>
      </c>
      <c r="H731" s="394" t="str">
        <f t="shared" ca="1" si="160"/>
        <v/>
      </c>
      <c r="I731" s="396" t="str">
        <f t="shared" ca="1" si="161"/>
        <v/>
      </c>
      <c r="J731" s="381" t="str">
        <f t="shared" ca="1" si="162"/>
        <v/>
      </c>
      <c r="K731" s="338" t="str">
        <f t="shared" si="163"/>
        <v/>
      </c>
      <c r="L731" s="349"/>
      <c r="M731" s="350" t="str">
        <f t="shared" si="155"/>
        <v/>
      </c>
      <c r="N731" s="350" t="str">
        <f t="shared" si="156"/>
        <v/>
      </c>
      <c r="O731" s="351" t="str" cm="1">
        <f t="array" ref="O731" xml:space="preserve"> IFERROR( INDEX(聲母資料表, $M731, O$5), "")</f>
        <v/>
      </c>
      <c r="P731" s="351" t="str" cm="1">
        <f t="array" ref="P731" xml:space="preserve"> IFERROR( INDEX(韻母資料表, $N731, P$5), "")</f>
        <v/>
      </c>
      <c r="Q731" s="352" t="str">
        <f t="shared" si="157"/>
        <v/>
      </c>
      <c r="R731" s="395" t="str">
        <f t="shared" si="164"/>
        <v/>
      </c>
      <c r="S731" s="351" t="str" cm="1">
        <f t="array" ref="S731" xml:space="preserve"> IFERROR( INDEX(調符字母, Q731, 1), "")</f>
        <v/>
      </c>
      <c r="T731" s="352"/>
      <c r="U731" s="373" t="e" cm="1" vm="1">
        <f t="array" aca="1" ref="U731" ca="1" xml:space="preserve"> INDEX(聲調對照表, $T731, $E731)</f>
        <v>#VALUE!</v>
      </c>
      <c r="W731" s="380" t="str" cm="1">
        <f t="array" ref="W731" xml:space="preserve"> IFERROR( IF( INDEX(聲母資料表, $M731, W$5)=0, "", INDEX(聲母資料表, $M731, W$5) ), "")</f>
        <v/>
      </c>
      <c r="X731" s="380" t="str" cm="1">
        <f t="array" ref="X731" xml:space="preserve"> IFERROR( INDEX(韻母資料表, $N731, X$5), "" )</f>
        <v/>
      </c>
      <c r="Y731" s="380" t="str" cm="1">
        <f t="array" ref="Y731" xml:space="preserve"> IFERROR( IF($E731="", "", INDEX(方音聲調符號表, 1, $E731) ), "" )</f>
        <v/>
      </c>
      <c r="AA731" s="380" t="str" cm="1">
        <f t="array" ref="AA731" xml:space="preserve"> IFERROR( IF( INDEX(聲母資料表, $M731, AA$5)=0, "", INDEX(聲母資料表, $M731, AA$5) ), "")</f>
        <v/>
      </c>
      <c r="AB731" s="380" t="str" cm="1">
        <f t="array" ref="AB731" xml:space="preserve"> IFERROR( INDEX(韻母資料表, $N731, AB$5), "" )</f>
        <v/>
      </c>
      <c r="AC731" s="380" t="str">
        <f t="shared" ca="1" si="165"/>
        <v/>
      </c>
      <c r="AE731" s="380" t="str" cm="1">
        <f t="array" ref="AE731" xml:space="preserve"> IFERROR( IF( INDEX(聲母資料表, $M731, AE$5)=0, "", INDEX(聲母資料表, $M731, AE$5) ), "")</f>
        <v/>
      </c>
      <c r="AF731" s="380" t="str" cm="1">
        <f t="array" ref="AF731" xml:space="preserve"> IFERROR( INDEX(韻母資料表, $N731, AF$5), "" )</f>
        <v/>
      </c>
      <c r="AG731" s="380" t="str">
        <f t="shared" ca="1" si="166"/>
        <v/>
      </c>
      <c r="AI731" s="380" t="str" cm="1">
        <f t="array" ref="AI731" xml:space="preserve"> IFERROR( IF( INDEX(聲母資料表, $M731, AI$5)=0, "", INDEX(聲母資料表, $M731, AI$5) ), "")</f>
        <v/>
      </c>
      <c r="AJ731" s="380" t="str" cm="1">
        <f t="array" ref="AJ731" xml:space="preserve"> IFERROR( INDEX(韻母資料表, $N731, AJ$5), "" )</f>
        <v/>
      </c>
      <c r="AK731" s="373" t="e" cm="1" vm="1">
        <f t="array" aca="1" ref="AK731" ca="1" xml:space="preserve"> IFERROR( INDEX(閩拚聲調符號表, $T731, $E731), "" )</f>
        <v>#VALUE!</v>
      </c>
      <c r="AL731" s="380" t="str">
        <f t="shared" ca="1" si="167"/>
        <v/>
      </c>
    </row>
    <row r="732" spans="1:38">
      <c r="A732" s="333">
        <f t="shared" si="154"/>
        <v>725</v>
      </c>
      <c r="B732" s="334" t="e">
        <f>MID(#REF!, A732, 1)</f>
        <v>#REF!</v>
      </c>
      <c r="C732" s="335"/>
      <c r="D732" s="335"/>
      <c r="E732" s="336"/>
      <c r="F732" s="400" t="str" cm="1">
        <f t="array" aca="1" ref="F732" ca="1" xml:space="preserve"> IF($D732="", "", $B732 &amp; " (" &amp; INDIRECT(ADDRESS( ROW(), COLUMN() + F$5 )) &amp; ") " )</f>
        <v/>
      </c>
      <c r="G732" s="337" t="str">
        <f t="shared" si="159"/>
        <v/>
      </c>
      <c r="H732" s="394" t="str">
        <f t="shared" ca="1" si="160"/>
        <v/>
      </c>
      <c r="I732" s="396" t="str">
        <f t="shared" ca="1" si="161"/>
        <v/>
      </c>
      <c r="J732" s="381" t="str">
        <f t="shared" ca="1" si="162"/>
        <v/>
      </c>
      <c r="K732" s="338" t="str">
        <f t="shared" si="163"/>
        <v/>
      </c>
      <c r="L732" s="349"/>
      <c r="M732" s="350" t="str">
        <f t="shared" si="155"/>
        <v/>
      </c>
      <c r="N732" s="350" t="str">
        <f t="shared" si="156"/>
        <v/>
      </c>
      <c r="O732" s="351" t="str" cm="1">
        <f t="array" ref="O732" xml:space="preserve"> IFERROR( INDEX(聲母資料表, $M732, O$5), "")</f>
        <v/>
      </c>
      <c r="P732" s="351" t="str" cm="1">
        <f t="array" ref="P732" xml:space="preserve"> IFERROR( INDEX(韻母資料表, $N732, P$5), "")</f>
        <v/>
      </c>
      <c r="Q732" s="352" t="str">
        <f t="shared" si="157"/>
        <v/>
      </c>
      <c r="R732" s="395" t="str">
        <f t="shared" si="164"/>
        <v/>
      </c>
      <c r="S732" s="351" t="str" cm="1">
        <f t="array" ref="S732" xml:space="preserve"> IFERROR( INDEX(調符字母, Q732, 1), "")</f>
        <v/>
      </c>
      <c r="T732" s="352"/>
      <c r="U732" s="373" t="e" cm="1" vm="1">
        <f t="array" aca="1" ref="U732" ca="1" xml:space="preserve"> INDEX(聲調對照表, $T732, $E732)</f>
        <v>#VALUE!</v>
      </c>
      <c r="W732" s="380" t="str" cm="1">
        <f t="array" ref="W732" xml:space="preserve"> IFERROR( IF( INDEX(聲母資料表, $M732, W$5)=0, "", INDEX(聲母資料表, $M732, W$5) ), "")</f>
        <v/>
      </c>
      <c r="X732" s="380" t="str" cm="1">
        <f t="array" ref="X732" xml:space="preserve"> IFERROR( INDEX(韻母資料表, $N732, X$5), "" )</f>
        <v/>
      </c>
      <c r="Y732" s="380" t="str" cm="1">
        <f t="array" ref="Y732" xml:space="preserve"> IFERROR( IF($E732="", "", INDEX(方音聲調符號表, 1, $E732) ), "" )</f>
        <v/>
      </c>
      <c r="AA732" s="380" t="str" cm="1">
        <f t="array" ref="AA732" xml:space="preserve"> IFERROR( IF( INDEX(聲母資料表, $M732, AA$5)=0, "", INDEX(聲母資料表, $M732, AA$5) ), "")</f>
        <v/>
      </c>
      <c r="AB732" s="380" t="str" cm="1">
        <f t="array" ref="AB732" xml:space="preserve"> IFERROR( INDEX(韻母資料表, $N732, AB$5), "" )</f>
        <v/>
      </c>
      <c r="AC732" s="380" t="str">
        <f t="shared" ca="1" si="165"/>
        <v/>
      </c>
      <c r="AE732" s="380" t="str" cm="1">
        <f t="array" ref="AE732" xml:space="preserve"> IFERROR( IF( INDEX(聲母資料表, $M732, AE$5)=0, "", INDEX(聲母資料表, $M732, AE$5) ), "")</f>
        <v/>
      </c>
      <c r="AF732" s="380" t="str" cm="1">
        <f t="array" ref="AF732" xml:space="preserve"> IFERROR( INDEX(韻母資料表, $N732, AF$5), "" )</f>
        <v/>
      </c>
      <c r="AG732" s="380" t="str">
        <f t="shared" ca="1" si="166"/>
        <v/>
      </c>
      <c r="AI732" s="380" t="str" cm="1">
        <f t="array" ref="AI732" xml:space="preserve"> IFERROR( IF( INDEX(聲母資料表, $M732, AI$5)=0, "", INDEX(聲母資料表, $M732, AI$5) ), "")</f>
        <v/>
      </c>
      <c r="AJ732" s="380" t="str" cm="1">
        <f t="array" ref="AJ732" xml:space="preserve"> IFERROR( INDEX(韻母資料表, $N732, AJ$5), "" )</f>
        <v/>
      </c>
      <c r="AK732" s="373" t="e" cm="1" vm="1">
        <f t="array" aca="1" ref="AK732" ca="1" xml:space="preserve"> IFERROR( INDEX(閩拚聲調符號表, $T732, $E732), "" )</f>
        <v>#VALUE!</v>
      </c>
      <c r="AL732" s="380" t="str">
        <f t="shared" ca="1" si="167"/>
        <v/>
      </c>
    </row>
    <row r="733" spans="1:38">
      <c r="A733" s="333">
        <f t="shared" si="154"/>
        <v>726</v>
      </c>
      <c r="B733" s="334" t="e">
        <f>MID(#REF!, A733, 1)</f>
        <v>#REF!</v>
      </c>
      <c r="C733" s="335"/>
      <c r="D733" s="335"/>
      <c r="E733" s="336"/>
      <c r="F733" s="400" t="str" cm="1">
        <f t="array" aca="1" ref="F733" ca="1" xml:space="preserve"> IF($D733="", "", $B733 &amp; " (" &amp; INDIRECT(ADDRESS( ROW(), COLUMN() + F$5 )) &amp; ") " )</f>
        <v/>
      </c>
      <c r="G733" s="337" t="str">
        <f t="shared" si="159"/>
        <v/>
      </c>
      <c r="H733" s="394" t="str">
        <f t="shared" ca="1" si="160"/>
        <v/>
      </c>
      <c r="I733" s="396" t="str">
        <f t="shared" ca="1" si="161"/>
        <v/>
      </c>
      <c r="J733" s="381" t="str">
        <f t="shared" ca="1" si="162"/>
        <v/>
      </c>
      <c r="K733" s="338" t="str">
        <f t="shared" si="163"/>
        <v/>
      </c>
      <c r="L733" s="349"/>
      <c r="M733" s="350" t="str">
        <f t="shared" si="155"/>
        <v/>
      </c>
      <c r="N733" s="350" t="str">
        <f t="shared" si="156"/>
        <v/>
      </c>
      <c r="O733" s="351" t="str" cm="1">
        <f t="array" ref="O733" xml:space="preserve"> IFERROR( INDEX(聲母資料表, $M733, O$5), "")</f>
        <v/>
      </c>
      <c r="P733" s="351" t="str" cm="1">
        <f t="array" ref="P733" xml:space="preserve"> IFERROR( INDEX(韻母資料表, $N733, P$5), "")</f>
        <v/>
      </c>
      <c r="Q733" s="352" t="str">
        <f t="shared" si="157"/>
        <v/>
      </c>
      <c r="R733" s="395" t="str">
        <f t="shared" si="164"/>
        <v/>
      </c>
      <c r="S733" s="351" t="str" cm="1">
        <f t="array" ref="S733" xml:space="preserve"> IFERROR( INDEX(調符字母, Q733, 1), "")</f>
        <v/>
      </c>
      <c r="T733" s="352"/>
      <c r="U733" s="373" t="e" cm="1" vm="1">
        <f t="array" aca="1" ref="U733" ca="1" xml:space="preserve"> INDEX(聲調對照表, $T733, $E733)</f>
        <v>#VALUE!</v>
      </c>
      <c r="W733" s="380" t="str" cm="1">
        <f t="array" ref="W733" xml:space="preserve"> IFERROR( IF( INDEX(聲母資料表, $M733, W$5)=0, "", INDEX(聲母資料表, $M733, W$5) ), "")</f>
        <v/>
      </c>
      <c r="X733" s="380" t="str" cm="1">
        <f t="array" ref="X733" xml:space="preserve"> IFERROR( INDEX(韻母資料表, $N733, X$5), "" )</f>
        <v/>
      </c>
      <c r="Y733" s="380" t="str" cm="1">
        <f t="array" ref="Y733" xml:space="preserve"> IFERROR( IF($E733="", "", INDEX(方音聲調符號表, 1, $E733) ), "" )</f>
        <v/>
      </c>
      <c r="AA733" s="380" t="str" cm="1">
        <f t="array" ref="AA733" xml:space="preserve"> IFERROR( IF( INDEX(聲母資料表, $M733, AA$5)=0, "", INDEX(聲母資料表, $M733, AA$5) ), "")</f>
        <v/>
      </c>
      <c r="AB733" s="380" t="str" cm="1">
        <f t="array" ref="AB733" xml:space="preserve"> IFERROR( INDEX(韻母資料表, $N733, AB$5), "" )</f>
        <v/>
      </c>
      <c r="AC733" s="380" t="str">
        <f t="shared" ca="1" si="165"/>
        <v/>
      </c>
      <c r="AE733" s="380" t="str" cm="1">
        <f t="array" ref="AE733" xml:space="preserve"> IFERROR( IF( INDEX(聲母資料表, $M733, AE$5)=0, "", INDEX(聲母資料表, $M733, AE$5) ), "")</f>
        <v/>
      </c>
      <c r="AF733" s="380" t="str" cm="1">
        <f t="array" ref="AF733" xml:space="preserve"> IFERROR( INDEX(韻母資料表, $N733, AF$5), "" )</f>
        <v/>
      </c>
      <c r="AG733" s="380" t="str">
        <f t="shared" ca="1" si="166"/>
        <v/>
      </c>
      <c r="AI733" s="380" t="str" cm="1">
        <f t="array" ref="AI733" xml:space="preserve"> IFERROR( IF( INDEX(聲母資料表, $M733, AI$5)=0, "", INDEX(聲母資料表, $M733, AI$5) ), "")</f>
        <v/>
      </c>
      <c r="AJ733" s="380" t="str" cm="1">
        <f t="array" ref="AJ733" xml:space="preserve"> IFERROR( INDEX(韻母資料表, $N733, AJ$5), "" )</f>
        <v/>
      </c>
      <c r="AK733" s="373" t="e" cm="1" vm="1">
        <f t="array" aca="1" ref="AK733" ca="1" xml:space="preserve"> IFERROR( INDEX(閩拚聲調符號表, $T733, $E733), "" )</f>
        <v>#VALUE!</v>
      </c>
      <c r="AL733" s="380" t="str">
        <f t="shared" ca="1" si="167"/>
        <v/>
      </c>
    </row>
    <row r="734" spans="1:38">
      <c r="A734" s="333">
        <f t="shared" si="154"/>
        <v>727</v>
      </c>
      <c r="B734" s="334" t="e">
        <f>MID(#REF!, A734, 1)</f>
        <v>#REF!</v>
      </c>
      <c r="C734" s="335"/>
      <c r="D734" s="335"/>
      <c r="E734" s="336"/>
      <c r="F734" s="400" t="str" cm="1">
        <f t="array" aca="1" ref="F734" ca="1" xml:space="preserve"> IF($D734="", "", $B734 &amp; " (" &amp; INDIRECT(ADDRESS( ROW(), COLUMN() + F$5 )) &amp; ") " )</f>
        <v/>
      </c>
      <c r="G734" s="337" t="str">
        <f t="shared" si="159"/>
        <v/>
      </c>
      <c r="H734" s="394" t="str">
        <f t="shared" ca="1" si="160"/>
        <v/>
      </c>
      <c r="I734" s="396" t="str">
        <f t="shared" ca="1" si="161"/>
        <v/>
      </c>
      <c r="J734" s="381" t="str">
        <f t="shared" ca="1" si="162"/>
        <v/>
      </c>
      <c r="K734" s="338" t="str">
        <f t="shared" si="163"/>
        <v/>
      </c>
      <c r="L734" s="349"/>
      <c r="M734" s="350" t="str">
        <f t="shared" si="155"/>
        <v/>
      </c>
      <c r="N734" s="350" t="str">
        <f t="shared" si="156"/>
        <v/>
      </c>
      <c r="O734" s="351" t="str" cm="1">
        <f t="array" ref="O734" xml:space="preserve"> IFERROR( INDEX(聲母資料表, $M734, O$5), "")</f>
        <v/>
      </c>
      <c r="P734" s="351" t="str" cm="1">
        <f t="array" ref="P734" xml:space="preserve"> IFERROR( INDEX(韻母資料表, $N734, P$5), "")</f>
        <v/>
      </c>
      <c r="Q734" s="352" t="str">
        <f t="shared" si="157"/>
        <v/>
      </c>
      <c r="R734" s="395" t="str">
        <f t="shared" si="164"/>
        <v/>
      </c>
      <c r="S734" s="351" t="str" cm="1">
        <f t="array" ref="S734" xml:space="preserve"> IFERROR( INDEX(調符字母, Q734, 1), "")</f>
        <v/>
      </c>
      <c r="T734" s="352"/>
      <c r="U734" s="373" t="e" cm="1" vm="1">
        <f t="array" aca="1" ref="U734" ca="1" xml:space="preserve"> INDEX(聲調對照表, $T734, $E734)</f>
        <v>#VALUE!</v>
      </c>
      <c r="W734" s="380" t="str" cm="1">
        <f t="array" ref="W734" xml:space="preserve"> IFERROR( IF( INDEX(聲母資料表, $M734, W$5)=0, "", INDEX(聲母資料表, $M734, W$5) ), "")</f>
        <v/>
      </c>
      <c r="X734" s="380" t="str" cm="1">
        <f t="array" ref="X734" xml:space="preserve"> IFERROR( INDEX(韻母資料表, $N734, X$5), "" )</f>
        <v/>
      </c>
      <c r="Y734" s="380" t="str" cm="1">
        <f t="array" ref="Y734" xml:space="preserve"> IFERROR( IF($E734="", "", INDEX(方音聲調符號表, 1, $E734) ), "" )</f>
        <v/>
      </c>
      <c r="AA734" s="380" t="str" cm="1">
        <f t="array" ref="AA734" xml:space="preserve"> IFERROR( IF( INDEX(聲母資料表, $M734, AA$5)=0, "", INDEX(聲母資料表, $M734, AA$5) ), "")</f>
        <v/>
      </c>
      <c r="AB734" s="380" t="str" cm="1">
        <f t="array" ref="AB734" xml:space="preserve"> IFERROR( INDEX(韻母資料表, $N734, AB$5), "" )</f>
        <v/>
      </c>
      <c r="AC734" s="380" t="str">
        <f t="shared" ca="1" si="165"/>
        <v/>
      </c>
      <c r="AE734" s="380" t="str" cm="1">
        <f t="array" ref="AE734" xml:space="preserve"> IFERROR( IF( INDEX(聲母資料表, $M734, AE$5)=0, "", INDEX(聲母資料表, $M734, AE$5) ), "")</f>
        <v/>
      </c>
      <c r="AF734" s="380" t="str" cm="1">
        <f t="array" ref="AF734" xml:space="preserve"> IFERROR( INDEX(韻母資料表, $N734, AF$5), "" )</f>
        <v/>
      </c>
      <c r="AG734" s="380" t="str">
        <f t="shared" ca="1" si="166"/>
        <v/>
      </c>
      <c r="AI734" s="380" t="str" cm="1">
        <f t="array" ref="AI734" xml:space="preserve"> IFERROR( IF( INDEX(聲母資料表, $M734, AI$5)=0, "", INDEX(聲母資料表, $M734, AI$5) ), "")</f>
        <v/>
      </c>
      <c r="AJ734" s="380" t="str" cm="1">
        <f t="array" ref="AJ734" xml:space="preserve"> IFERROR( INDEX(韻母資料表, $N734, AJ$5), "" )</f>
        <v/>
      </c>
      <c r="AK734" s="373" t="e" cm="1" vm="1">
        <f t="array" aca="1" ref="AK734" ca="1" xml:space="preserve"> IFERROR( INDEX(閩拚聲調符號表, $T734, $E734), "" )</f>
        <v>#VALUE!</v>
      </c>
      <c r="AL734" s="380" t="str">
        <f t="shared" ca="1" si="167"/>
        <v/>
      </c>
    </row>
    <row r="735" spans="1:38">
      <c r="A735" s="333">
        <f t="shared" si="154"/>
        <v>728</v>
      </c>
      <c r="B735" s="334" t="e">
        <f>MID(#REF!, A735, 1)</f>
        <v>#REF!</v>
      </c>
      <c r="C735" s="335"/>
      <c r="D735" s="335"/>
      <c r="E735" s="336"/>
      <c r="F735" s="400" t="str" cm="1">
        <f t="array" aca="1" ref="F735" ca="1" xml:space="preserve"> IF($D735="", "", $B735 &amp; " (" &amp; INDIRECT(ADDRESS( ROW(), COLUMN() + F$5 )) &amp; ") " )</f>
        <v/>
      </c>
      <c r="G735" s="337" t="str">
        <f t="shared" si="159"/>
        <v/>
      </c>
      <c r="H735" s="394" t="str">
        <f t="shared" ca="1" si="160"/>
        <v/>
      </c>
      <c r="I735" s="396" t="str">
        <f t="shared" ca="1" si="161"/>
        <v/>
      </c>
      <c r="J735" s="381" t="str">
        <f t="shared" ca="1" si="162"/>
        <v/>
      </c>
      <c r="K735" s="338" t="str">
        <f t="shared" si="163"/>
        <v/>
      </c>
      <c r="L735" s="349"/>
      <c r="M735" s="350" t="str">
        <f t="shared" si="155"/>
        <v/>
      </c>
      <c r="N735" s="350" t="str">
        <f t="shared" si="156"/>
        <v/>
      </c>
      <c r="O735" s="351" t="str" cm="1">
        <f t="array" ref="O735" xml:space="preserve"> IFERROR( INDEX(聲母資料表, $M735, O$5), "")</f>
        <v/>
      </c>
      <c r="P735" s="351" t="str" cm="1">
        <f t="array" ref="P735" xml:space="preserve"> IFERROR( INDEX(韻母資料表, $N735, P$5), "")</f>
        <v/>
      </c>
      <c r="Q735" s="352" t="str">
        <f t="shared" si="157"/>
        <v/>
      </c>
      <c r="R735" s="395" t="str">
        <f t="shared" si="164"/>
        <v/>
      </c>
      <c r="S735" s="351" t="str" cm="1">
        <f t="array" ref="S735" xml:space="preserve"> IFERROR( INDEX(調符字母, Q735, 1), "")</f>
        <v/>
      </c>
      <c r="T735" s="352"/>
      <c r="U735" s="373" t="e" cm="1" vm="1">
        <f t="array" aca="1" ref="U735" ca="1" xml:space="preserve"> INDEX(聲調對照表, $T735, $E735)</f>
        <v>#VALUE!</v>
      </c>
      <c r="W735" s="380" t="str" cm="1">
        <f t="array" ref="W735" xml:space="preserve"> IFERROR( IF( INDEX(聲母資料表, $M735, W$5)=0, "", INDEX(聲母資料表, $M735, W$5) ), "")</f>
        <v/>
      </c>
      <c r="X735" s="380" t="str" cm="1">
        <f t="array" ref="X735" xml:space="preserve"> IFERROR( INDEX(韻母資料表, $N735, X$5), "" )</f>
        <v/>
      </c>
      <c r="Y735" s="380" t="str" cm="1">
        <f t="array" ref="Y735" xml:space="preserve"> IFERROR( IF($E735="", "", INDEX(方音聲調符號表, 1, $E735) ), "" )</f>
        <v/>
      </c>
      <c r="AA735" s="380" t="str" cm="1">
        <f t="array" ref="AA735" xml:space="preserve"> IFERROR( IF( INDEX(聲母資料表, $M735, AA$5)=0, "", INDEX(聲母資料表, $M735, AA$5) ), "")</f>
        <v/>
      </c>
      <c r="AB735" s="380" t="str" cm="1">
        <f t="array" ref="AB735" xml:space="preserve"> IFERROR( INDEX(韻母資料表, $N735, AB$5), "" )</f>
        <v/>
      </c>
      <c r="AC735" s="380" t="str">
        <f t="shared" ca="1" si="165"/>
        <v/>
      </c>
      <c r="AE735" s="380" t="str" cm="1">
        <f t="array" ref="AE735" xml:space="preserve"> IFERROR( IF( INDEX(聲母資料表, $M735, AE$5)=0, "", INDEX(聲母資料表, $M735, AE$5) ), "")</f>
        <v/>
      </c>
      <c r="AF735" s="380" t="str" cm="1">
        <f t="array" ref="AF735" xml:space="preserve"> IFERROR( INDEX(韻母資料表, $N735, AF$5), "" )</f>
        <v/>
      </c>
      <c r="AG735" s="380" t="str">
        <f t="shared" ca="1" si="166"/>
        <v/>
      </c>
      <c r="AI735" s="380" t="str" cm="1">
        <f t="array" ref="AI735" xml:space="preserve"> IFERROR( IF( INDEX(聲母資料表, $M735, AI$5)=0, "", INDEX(聲母資料表, $M735, AI$5) ), "")</f>
        <v/>
      </c>
      <c r="AJ735" s="380" t="str" cm="1">
        <f t="array" ref="AJ735" xml:space="preserve"> IFERROR( INDEX(韻母資料表, $N735, AJ$5), "" )</f>
        <v/>
      </c>
      <c r="AK735" s="373" t="e" cm="1" vm="1">
        <f t="array" aca="1" ref="AK735" ca="1" xml:space="preserve"> IFERROR( INDEX(閩拚聲調符號表, $T735, $E735), "" )</f>
        <v>#VALUE!</v>
      </c>
      <c r="AL735" s="380" t="str">
        <f t="shared" ca="1" si="167"/>
        <v/>
      </c>
    </row>
    <row r="736" spans="1:38">
      <c r="A736" s="333">
        <f t="shared" si="154"/>
        <v>729</v>
      </c>
      <c r="B736" s="334" t="e">
        <f>MID(#REF!, A736, 1)</f>
        <v>#REF!</v>
      </c>
      <c r="C736" s="335"/>
      <c r="D736" s="335"/>
      <c r="E736" s="336"/>
      <c r="F736" s="400" t="str" cm="1">
        <f t="array" aca="1" ref="F736" ca="1" xml:space="preserve"> IF($D736="", "", $B736 &amp; " (" &amp; INDIRECT(ADDRESS( ROW(), COLUMN() + F$5 )) &amp; ") " )</f>
        <v/>
      </c>
      <c r="G736" s="337" t="str">
        <f t="shared" si="159"/>
        <v/>
      </c>
      <c r="H736" s="394" t="str">
        <f t="shared" ca="1" si="160"/>
        <v/>
      </c>
      <c r="I736" s="396" t="str">
        <f t="shared" ca="1" si="161"/>
        <v/>
      </c>
      <c r="J736" s="381" t="str">
        <f t="shared" ca="1" si="162"/>
        <v/>
      </c>
      <c r="K736" s="338" t="str">
        <f t="shared" si="163"/>
        <v/>
      </c>
      <c r="L736" s="349"/>
      <c r="M736" s="350" t="str">
        <f t="shared" si="155"/>
        <v/>
      </c>
      <c r="N736" s="350" t="str">
        <f t="shared" si="156"/>
        <v/>
      </c>
      <c r="O736" s="351" t="str" cm="1">
        <f t="array" ref="O736" xml:space="preserve"> IFERROR( INDEX(聲母資料表, $M736, O$5), "")</f>
        <v/>
      </c>
      <c r="P736" s="351" t="str" cm="1">
        <f t="array" ref="P736" xml:space="preserve"> IFERROR( INDEX(韻母資料表, $N736, P$5), "")</f>
        <v/>
      </c>
      <c r="Q736" s="352" t="str">
        <f t="shared" si="157"/>
        <v/>
      </c>
      <c r="R736" s="395" t="str">
        <f t="shared" si="164"/>
        <v/>
      </c>
      <c r="S736" s="351" t="str" cm="1">
        <f t="array" ref="S736" xml:space="preserve"> IFERROR( INDEX(調符字母, Q736, 1), "")</f>
        <v/>
      </c>
      <c r="T736" s="352"/>
      <c r="U736" s="373" t="e" cm="1" vm="1">
        <f t="array" aca="1" ref="U736" ca="1" xml:space="preserve"> INDEX(聲調對照表, $T736, $E736)</f>
        <v>#VALUE!</v>
      </c>
      <c r="W736" s="380" t="str" cm="1">
        <f t="array" ref="W736" xml:space="preserve"> IFERROR( IF( INDEX(聲母資料表, $M736, W$5)=0, "", INDEX(聲母資料表, $M736, W$5) ), "")</f>
        <v/>
      </c>
      <c r="X736" s="380" t="str" cm="1">
        <f t="array" ref="X736" xml:space="preserve"> IFERROR( INDEX(韻母資料表, $N736, X$5), "" )</f>
        <v/>
      </c>
      <c r="Y736" s="380" t="str" cm="1">
        <f t="array" ref="Y736" xml:space="preserve"> IFERROR( IF($E736="", "", INDEX(方音聲調符號表, 1, $E736) ), "" )</f>
        <v/>
      </c>
      <c r="AA736" s="380" t="str" cm="1">
        <f t="array" ref="AA736" xml:space="preserve"> IFERROR( IF( INDEX(聲母資料表, $M736, AA$5)=0, "", INDEX(聲母資料表, $M736, AA$5) ), "")</f>
        <v/>
      </c>
      <c r="AB736" s="380" t="str" cm="1">
        <f t="array" ref="AB736" xml:space="preserve"> IFERROR( INDEX(韻母資料表, $N736, AB$5), "" )</f>
        <v/>
      </c>
      <c r="AC736" s="380" t="str">
        <f t="shared" ca="1" si="165"/>
        <v/>
      </c>
      <c r="AE736" s="380" t="str" cm="1">
        <f t="array" ref="AE736" xml:space="preserve"> IFERROR( IF( INDEX(聲母資料表, $M736, AE$5)=0, "", INDEX(聲母資料表, $M736, AE$5) ), "")</f>
        <v/>
      </c>
      <c r="AF736" s="380" t="str" cm="1">
        <f t="array" ref="AF736" xml:space="preserve"> IFERROR( INDEX(韻母資料表, $N736, AF$5), "" )</f>
        <v/>
      </c>
      <c r="AG736" s="380" t="str">
        <f t="shared" ca="1" si="166"/>
        <v/>
      </c>
      <c r="AI736" s="380" t="str" cm="1">
        <f t="array" ref="AI736" xml:space="preserve"> IFERROR( IF( INDEX(聲母資料表, $M736, AI$5)=0, "", INDEX(聲母資料表, $M736, AI$5) ), "")</f>
        <v/>
      </c>
      <c r="AJ736" s="380" t="str" cm="1">
        <f t="array" ref="AJ736" xml:space="preserve"> IFERROR( INDEX(韻母資料表, $N736, AJ$5), "" )</f>
        <v/>
      </c>
      <c r="AK736" s="373" t="e" cm="1" vm="1">
        <f t="array" aca="1" ref="AK736" ca="1" xml:space="preserve"> IFERROR( INDEX(閩拚聲調符號表, $T736, $E736), "" )</f>
        <v>#VALUE!</v>
      </c>
      <c r="AL736" s="380" t="str">
        <f t="shared" ca="1" si="167"/>
        <v/>
      </c>
    </row>
    <row r="737" spans="1:38">
      <c r="A737" s="333">
        <f t="shared" si="154"/>
        <v>730</v>
      </c>
      <c r="B737" s="334" t="e">
        <f>MID(#REF!, A737, 1)</f>
        <v>#REF!</v>
      </c>
      <c r="C737" s="335"/>
      <c r="D737" s="335"/>
      <c r="E737" s="336"/>
      <c r="F737" s="400" t="str" cm="1">
        <f t="array" aca="1" ref="F737" ca="1" xml:space="preserve"> IF($D737="", "", $B737 &amp; " (" &amp; INDIRECT(ADDRESS( ROW(), COLUMN() + F$5 )) &amp; ") " )</f>
        <v/>
      </c>
      <c r="G737" s="337" t="str">
        <f t="shared" si="159"/>
        <v/>
      </c>
      <c r="H737" s="394" t="str">
        <f t="shared" ca="1" si="160"/>
        <v/>
      </c>
      <c r="I737" s="396" t="str">
        <f t="shared" ca="1" si="161"/>
        <v/>
      </c>
      <c r="J737" s="381" t="str">
        <f t="shared" ca="1" si="162"/>
        <v/>
      </c>
      <c r="K737" s="338" t="str">
        <f t="shared" si="163"/>
        <v/>
      </c>
      <c r="L737" s="349"/>
      <c r="M737" s="350" t="str">
        <f t="shared" si="155"/>
        <v/>
      </c>
      <c r="N737" s="350" t="str">
        <f t="shared" si="156"/>
        <v/>
      </c>
      <c r="O737" s="351" t="str" cm="1">
        <f t="array" ref="O737" xml:space="preserve"> IFERROR( INDEX(聲母資料表, $M737, O$5), "")</f>
        <v/>
      </c>
      <c r="P737" s="351" t="str" cm="1">
        <f t="array" ref="P737" xml:space="preserve"> IFERROR( INDEX(韻母資料表, $N737, P$5), "")</f>
        <v/>
      </c>
      <c r="Q737" s="352" t="str">
        <f t="shared" si="157"/>
        <v/>
      </c>
      <c r="R737" s="395" t="str">
        <f t="shared" si="164"/>
        <v/>
      </c>
      <c r="S737" s="351" t="str" cm="1">
        <f t="array" ref="S737" xml:space="preserve"> IFERROR( INDEX(調符字母, Q737, 1), "")</f>
        <v/>
      </c>
      <c r="T737" s="352"/>
      <c r="U737" s="373" t="e" cm="1" vm="1">
        <f t="array" aca="1" ref="U737" ca="1" xml:space="preserve"> INDEX(聲調對照表, $T737, $E737)</f>
        <v>#VALUE!</v>
      </c>
      <c r="W737" s="380" t="str" cm="1">
        <f t="array" ref="W737" xml:space="preserve"> IFERROR( IF( INDEX(聲母資料表, $M737, W$5)=0, "", INDEX(聲母資料表, $M737, W$5) ), "")</f>
        <v/>
      </c>
      <c r="X737" s="380" t="str" cm="1">
        <f t="array" ref="X737" xml:space="preserve"> IFERROR( INDEX(韻母資料表, $N737, X$5), "" )</f>
        <v/>
      </c>
      <c r="Y737" s="380" t="str" cm="1">
        <f t="array" ref="Y737" xml:space="preserve"> IFERROR( IF($E737="", "", INDEX(方音聲調符號表, 1, $E737) ), "" )</f>
        <v/>
      </c>
      <c r="AA737" s="380" t="str" cm="1">
        <f t="array" ref="AA737" xml:space="preserve"> IFERROR( IF( INDEX(聲母資料表, $M737, AA$5)=0, "", INDEX(聲母資料表, $M737, AA$5) ), "")</f>
        <v/>
      </c>
      <c r="AB737" s="380" t="str" cm="1">
        <f t="array" ref="AB737" xml:space="preserve"> IFERROR( INDEX(韻母資料表, $N737, AB$5), "" )</f>
        <v/>
      </c>
      <c r="AC737" s="380" t="str">
        <f t="shared" ca="1" si="165"/>
        <v/>
      </c>
      <c r="AE737" s="380" t="str" cm="1">
        <f t="array" ref="AE737" xml:space="preserve"> IFERROR( IF( INDEX(聲母資料表, $M737, AE$5)=0, "", INDEX(聲母資料表, $M737, AE$5) ), "")</f>
        <v/>
      </c>
      <c r="AF737" s="380" t="str" cm="1">
        <f t="array" ref="AF737" xml:space="preserve"> IFERROR( INDEX(韻母資料表, $N737, AF$5), "" )</f>
        <v/>
      </c>
      <c r="AG737" s="380" t="str">
        <f t="shared" ca="1" si="166"/>
        <v/>
      </c>
      <c r="AI737" s="380" t="str" cm="1">
        <f t="array" ref="AI737" xml:space="preserve"> IFERROR( IF( INDEX(聲母資料表, $M737, AI$5)=0, "", INDEX(聲母資料表, $M737, AI$5) ), "")</f>
        <v/>
      </c>
      <c r="AJ737" s="380" t="str" cm="1">
        <f t="array" ref="AJ737" xml:space="preserve"> IFERROR( INDEX(韻母資料表, $N737, AJ$5), "" )</f>
        <v/>
      </c>
      <c r="AK737" s="373" t="e" cm="1" vm="1">
        <f t="array" aca="1" ref="AK737" ca="1" xml:space="preserve"> IFERROR( INDEX(閩拚聲調符號表, $T737, $E737), "" )</f>
        <v>#VALUE!</v>
      </c>
      <c r="AL737" s="380" t="str">
        <f t="shared" ca="1" si="167"/>
        <v/>
      </c>
    </row>
    <row r="738" spans="1:38">
      <c r="A738" s="333">
        <f t="shared" si="154"/>
        <v>731</v>
      </c>
      <c r="B738" s="334" t="e">
        <f>MID(#REF!, A738, 1)</f>
        <v>#REF!</v>
      </c>
      <c r="C738" s="335"/>
      <c r="D738" s="335"/>
      <c r="E738" s="336"/>
      <c r="F738" s="400" t="str" cm="1">
        <f t="array" aca="1" ref="F738" ca="1" xml:space="preserve"> IF($D738="", "", $B738 &amp; " (" &amp; INDIRECT(ADDRESS( ROW(), COLUMN() + F$5 )) &amp; ") " )</f>
        <v/>
      </c>
      <c r="G738" s="337" t="str">
        <f t="shared" si="159"/>
        <v/>
      </c>
      <c r="H738" s="394" t="str">
        <f t="shared" ca="1" si="160"/>
        <v/>
      </c>
      <c r="I738" s="396" t="str">
        <f t="shared" ca="1" si="161"/>
        <v/>
      </c>
      <c r="J738" s="381" t="str">
        <f t="shared" ca="1" si="162"/>
        <v/>
      </c>
      <c r="K738" s="338" t="str">
        <f t="shared" si="163"/>
        <v/>
      </c>
      <c r="L738" s="349"/>
      <c r="M738" s="350" t="str">
        <f t="shared" si="155"/>
        <v/>
      </c>
      <c r="N738" s="350" t="str">
        <f t="shared" si="156"/>
        <v/>
      </c>
      <c r="O738" s="351" t="str" cm="1">
        <f t="array" ref="O738" xml:space="preserve"> IFERROR( INDEX(聲母資料表, $M738, O$5), "")</f>
        <v/>
      </c>
      <c r="P738" s="351" t="str" cm="1">
        <f t="array" ref="P738" xml:space="preserve"> IFERROR( INDEX(韻母資料表, $N738, P$5), "")</f>
        <v/>
      </c>
      <c r="Q738" s="352" t="str">
        <f t="shared" si="157"/>
        <v/>
      </c>
      <c r="R738" s="395" t="str">
        <f t="shared" si="164"/>
        <v/>
      </c>
      <c r="S738" s="351" t="str" cm="1">
        <f t="array" ref="S738" xml:space="preserve"> IFERROR( INDEX(調符字母, Q738, 1), "")</f>
        <v/>
      </c>
      <c r="T738" s="352"/>
      <c r="U738" s="373" t="e" cm="1" vm="1">
        <f t="array" aca="1" ref="U738" ca="1" xml:space="preserve"> INDEX(聲調對照表, $T738, $E738)</f>
        <v>#VALUE!</v>
      </c>
      <c r="W738" s="380" t="str" cm="1">
        <f t="array" ref="W738" xml:space="preserve"> IFERROR( IF( INDEX(聲母資料表, $M738, W$5)=0, "", INDEX(聲母資料表, $M738, W$5) ), "")</f>
        <v/>
      </c>
      <c r="X738" s="380" t="str" cm="1">
        <f t="array" ref="X738" xml:space="preserve"> IFERROR( INDEX(韻母資料表, $N738, X$5), "" )</f>
        <v/>
      </c>
      <c r="Y738" s="380" t="str" cm="1">
        <f t="array" ref="Y738" xml:space="preserve"> IFERROR( IF($E738="", "", INDEX(方音聲調符號表, 1, $E738) ), "" )</f>
        <v/>
      </c>
      <c r="AA738" s="380" t="str" cm="1">
        <f t="array" ref="AA738" xml:space="preserve"> IFERROR( IF( INDEX(聲母資料表, $M738, AA$5)=0, "", INDEX(聲母資料表, $M738, AA$5) ), "")</f>
        <v/>
      </c>
      <c r="AB738" s="380" t="str" cm="1">
        <f t="array" ref="AB738" xml:space="preserve"> IFERROR( INDEX(韻母資料表, $N738, AB$5), "" )</f>
        <v/>
      </c>
      <c r="AC738" s="380" t="str">
        <f t="shared" ca="1" si="165"/>
        <v/>
      </c>
      <c r="AE738" s="380" t="str" cm="1">
        <f t="array" ref="AE738" xml:space="preserve"> IFERROR( IF( INDEX(聲母資料表, $M738, AE$5)=0, "", INDEX(聲母資料表, $M738, AE$5) ), "")</f>
        <v/>
      </c>
      <c r="AF738" s="380" t="str" cm="1">
        <f t="array" ref="AF738" xml:space="preserve"> IFERROR( INDEX(韻母資料表, $N738, AF$5), "" )</f>
        <v/>
      </c>
      <c r="AG738" s="380" t="str">
        <f t="shared" ca="1" si="166"/>
        <v/>
      </c>
      <c r="AI738" s="380" t="str" cm="1">
        <f t="array" ref="AI738" xml:space="preserve"> IFERROR( IF( INDEX(聲母資料表, $M738, AI$5)=0, "", INDEX(聲母資料表, $M738, AI$5) ), "")</f>
        <v/>
      </c>
      <c r="AJ738" s="380" t="str" cm="1">
        <f t="array" ref="AJ738" xml:space="preserve"> IFERROR( INDEX(韻母資料表, $N738, AJ$5), "" )</f>
        <v/>
      </c>
      <c r="AK738" s="373" t="e" cm="1" vm="1">
        <f t="array" aca="1" ref="AK738" ca="1" xml:space="preserve"> IFERROR( INDEX(閩拚聲調符號表, $T738, $E738), "" )</f>
        <v>#VALUE!</v>
      </c>
      <c r="AL738" s="380" t="str">
        <f t="shared" ca="1" si="167"/>
        <v/>
      </c>
    </row>
    <row r="739" spans="1:38">
      <c r="A739" s="333">
        <f t="shared" si="154"/>
        <v>732</v>
      </c>
      <c r="B739" s="334" t="e">
        <f>MID(#REF!, A739, 1)</f>
        <v>#REF!</v>
      </c>
      <c r="C739" s="335"/>
      <c r="D739" s="335"/>
      <c r="E739" s="336"/>
      <c r="F739" s="400" t="str" cm="1">
        <f t="array" aca="1" ref="F739" ca="1" xml:space="preserve"> IF($D739="", "", $B739 &amp; " (" &amp; INDIRECT(ADDRESS( ROW(), COLUMN() + F$5 )) &amp; ") " )</f>
        <v/>
      </c>
      <c r="G739" s="337" t="str">
        <f t="shared" si="159"/>
        <v/>
      </c>
      <c r="H739" s="394" t="str">
        <f t="shared" ca="1" si="160"/>
        <v/>
      </c>
      <c r="I739" s="396" t="str">
        <f t="shared" ca="1" si="161"/>
        <v/>
      </c>
      <c r="J739" s="381" t="str">
        <f t="shared" ca="1" si="162"/>
        <v/>
      </c>
      <c r="K739" s="338" t="str">
        <f t="shared" si="163"/>
        <v/>
      </c>
      <c r="L739" s="349"/>
      <c r="M739" s="350" t="str">
        <f t="shared" si="155"/>
        <v/>
      </c>
      <c r="N739" s="350" t="str">
        <f t="shared" si="156"/>
        <v/>
      </c>
      <c r="O739" s="351" t="str" cm="1">
        <f t="array" ref="O739" xml:space="preserve"> IFERROR( INDEX(聲母資料表, $M739, O$5), "")</f>
        <v/>
      </c>
      <c r="P739" s="351" t="str" cm="1">
        <f t="array" ref="P739" xml:space="preserve"> IFERROR( INDEX(韻母資料表, $N739, P$5), "")</f>
        <v/>
      </c>
      <c r="Q739" s="352" t="str">
        <f t="shared" si="157"/>
        <v/>
      </c>
      <c r="R739" s="395" t="str">
        <f t="shared" si="164"/>
        <v/>
      </c>
      <c r="S739" s="351" t="str" cm="1">
        <f t="array" ref="S739" xml:space="preserve"> IFERROR( INDEX(調符字母, Q739, 1), "")</f>
        <v/>
      </c>
      <c r="T739" s="352"/>
      <c r="U739" s="373" t="e" cm="1" vm="1">
        <f t="array" aca="1" ref="U739" ca="1" xml:space="preserve"> INDEX(聲調對照表, $T739, $E739)</f>
        <v>#VALUE!</v>
      </c>
      <c r="W739" s="380" t="str" cm="1">
        <f t="array" ref="W739" xml:space="preserve"> IFERROR( IF( INDEX(聲母資料表, $M739, W$5)=0, "", INDEX(聲母資料表, $M739, W$5) ), "")</f>
        <v/>
      </c>
      <c r="X739" s="380" t="str" cm="1">
        <f t="array" ref="X739" xml:space="preserve"> IFERROR( INDEX(韻母資料表, $N739, X$5), "" )</f>
        <v/>
      </c>
      <c r="Y739" s="380" t="str" cm="1">
        <f t="array" ref="Y739" xml:space="preserve"> IFERROR( IF($E739="", "", INDEX(方音聲調符號表, 1, $E739) ), "" )</f>
        <v/>
      </c>
      <c r="AA739" s="380" t="str" cm="1">
        <f t="array" ref="AA739" xml:space="preserve"> IFERROR( IF( INDEX(聲母資料表, $M739, AA$5)=0, "", INDEX(聲母資料表, $M739, AA$5) ), "")</f>
        <v/>
      </c>
      <c r="AB739" s="380" t="str" cm="1">
        <f t="array" ref="AB739" xml:space="preserve"> IFERROR( INDEX(韻母資料表, $N739, AB$5), "" )</f>
        <v/>
      </c>
      <c r="AC739" s="380" t="str">
        <f t="shared" ca="1" si="165"/>
        <v/>
      </c>
      <c r="AE739" s="380" t="str" cm="1">
        <f t="array" ref="AE739" xml:space="preserve"> IFERROR( IF( INDEX(聲母資料表, $M739, AE$5)=0, "", INDEX(聲母資料表, $M739, AE$5) ), "")</f>
        <v/>
      </c>
      <c r="AF739" s="380" t="str" cm="1">
        <f t="array" ref="AF739" xml:space="preserve"> IFERROR( INDEX(韻母資料表, $N739, AF$5), "" )</f>
        <v/>
      </c>
      <c r="AG739" s="380" t="str">
        <f t="shared" ca="1" si="166"/>
        <v/>
      </c>
      <c r="AI739" s="380" t="str" cm="1">
        <f t="array" ref="AI739" xml:space="preserve"> IFERROR( IF( INDEX(聲母資料表, $M739, AI$5)=0, "", INDEX(聲母資料表, $M739, AI$5) ), "")</f>
        <v/>
      </c>
      <c r="AJ739" s="380" t="str" cm="1">
        <f t="array" ref="AJ739" xml:space="preserve"> IFERROR( INDEX(韻母資料表, $N739, AJ$5), "" )</f>
        <v/>
      </c>
      <c r="AK739" s="373" t="e" cm="1" vm="1">
        <f t="array" aca="1" ref="AK739" ca="1" xml:space="preserve"> IFERROR( INDEX(閩拚聲調符號表, $T739, $E739), "" )</f>
        <v>#VALUE!</v>
      </c>
      <c r="AL739" s="380" t="str">
        <f t="shared" ca="1" si="167"/>
        <v/>
      </c>
    </row>
    <row r="740" spans="1:38">
      <c r="A740" s="333">
        <f t="shared" si="154"/>
        <v>733</v>
      </c>
      <c r="B740" s="334" t="e">
        <f>MID(#REF!, A740, 1)</f>
        <v>#REF!</v>
      </c>
      <c r="C740" s="335"/>
      <c r="D740" s="335"/>
      <c r="E740" s="336"/>
      <c r="F740" s="400" t="str" cm="1">
        <f t="array" aca="1" ref="F740" ca="1" xml:space="preserve"> IF($D740="", "", $B740 &amp; " (" &amp; INDIRECT(ADDRESS( ROW(), COLUMN() + F$5 )) &amp; ") " )</f>
        <v/>
      </c>
      <c r="G740" s="337" t="str">
        <f t="shared" si="159"/>
        <v/>
      </c>
      <c r="H740" s="394" t="str">
        <f t="shared" ca="1" si="160"/>
        <v/>
      </c>
      <c r="I740" s="396" t="str">
        <f t="shared" ca="1" si="161"/>
        <v/>
      </c>
      <c r="J740" s="381" t="str">
        <f t="shared" ca="1" si="162"/>
        <v/>
      </c>
      <c r="K740" s="338" t="str">
        <f t="shared" si="163"/>
        <v/>
      </c>
      <c r="L740" s="349"/>
      <c r="M740" s="350" t="str">
        <f t="shared" si="155"/>
        <v/>
      </c>
      <c r="N740" s="350" t="str">
        <f t="shared" si="156"/>
        <v/>
      </c>
      <c r="O740" s="351" t="str" cm="1">
        <f t="array" ref="O740" xml:space="preserve"> IFERROR( INDEX(聲母資料表, $M740, O$5), "")</f>
        <v/>
      </c>
      <c r="P740" s="351" t="str" cm="1">
        <f t="array" ref="P740" xml:space="preserve"> IFERROR( INDEX(韻母資料表, $N740, P$5), "")</f>
        <v/>
      </c>
      <c r="Q740" s="352" t="str">
        <f t="shared" si="157"/>
        <v/>
      </c>
      <c r="R740" s="395" t="str">
        <f t="shared" si="164"/>
        <v/>
      </c>
      <c r="S740" s="351" t="str" cm="1">
        <f t="array" ref="S740" xml:space="preserve"> IFERROR( INDEX(調符字母, Q740, 1), "")</f>
        <v/>
      </c>
      <c r="T740" s="352"/>
      <c r="U740" s="373" t="e" cm="1" vm="1">
        <f t="array" aca="1" ref="U740" ca="1" xml:space="preserve"> INDEX(聲調對照表, $T740, $E740)</f>
        <v>#VALUE!</v>
      </c>
      <c r="W740" s="380" t="str" cm="1">
        <f t="array" ref="W740" xml:space="preserve"> IFERROR( IF( INDEX(聲母資料表, $M740, W$5)=0, "", INDEX(聲母資料表, $M740, W$5) ), "")</f>
        <v/>
      </c>
      <c r="X740" s="380" t="str" cm="1">
        <f t="array" ref="X740" xml:space="preserve"> IFERROR( INDEX(韻母資料表, $N740, X$5), "" )</f>
        <v/>
      </c>
      <c r="Y740" s="380" t="str" cm="1">
        <f t="array" ref="Y740" xml:space="preserve"> IFERROR( IF($E740="", "", INDEX(方音聲調符號表, 1, $E740) ), "" )</f>
        <v/>
      </c>
      <c r="AA740" s="380" t="str" cm="1">
        <f t="array" ref="AA740" xml:space="preserve"> IFERROR( IF( INDEX(聲母資料表, $M740, AA$5)=0, "", INDEX(聲母資料表, $M740, AA$5) ), "")</f>
        <v/>
      </c>
      <c r="AB740" s="380" t="str" cm="1">
        <f t="array" ref="AB740" xml:space="preserve"> IFERROR( INDEX(韻母資料表, $N740, AB$5), "" )</f>
        <v/>
      </c>
      <c r="AC740" s="380" t="str">
        <f t="shared" ca="1" si="165"/>
        <v/>
      </c>
      <c r="AE740" s="380" t="str" cm="1">
        <f t="array" ref="AE740" xml:space="preserve"> IFERROR( IF( INDEX(聲母資料表, $M740, AE$5)=0, "", INDEX(聲母資料表, $M740, AE$5) ), "")</f>
        <v/>
      </c>
      <c r="AF740" s="380" t="str" cm="1">
        <f t="array" ref="AF740" xml:space="preserve"> IFERROR( INDEX(韻母資料表, $N740, AF$5), "" )</f>
        <v/>
      </c>
      <c r="AG740" s="380" t="str">
        <f t="shared" ca="1" si="166"/>
        <v/>
      </c>
      <c r="AI740" s="380" t="str" cm="1">
        <f t="array" ref="AI740" xml:space="preserve"> IFERROR( IF( INDEX(聲母資料表, $M740, AI$5)=0, "", INDEX(聲母資料表, $M740, AI$5) ), "")</f>
        <v/>
      </c>
      <c r="AJ740" s="380" t="str" cm="1">
        <f t="array" ref="AJ740" xml:space="preserve"> IFERROR( INDEX(韻母資料表, $N740, AJ$5), "" )</f>
        <v/>
      </c>
      <c r="AK740" s="373" t="e" cm="1" vm="1">
        <f t="array" aca="1" ref="AK740" ca="1" xml:space="preserve"> IFERROR( INDEX(閩拚聲調符號表, $T740, $E740), "" )</f>
        <v>#VALUE!</v>
      </c>
      <c r="AL740" s="380" t="str">
        <f t="shared" ca="1" si="167"/>
        <v/>
      </c>
    </row>
    <row r="741" spans="1:38">
      <c r="A741" s="333">
        <f t="shared" si="154"/>
        <v>734</v>
      </c>
      <c r="B741" s="334" t="e">
        <f>MID(#REF!, A741, 1)</f>
        <v>#REF!</v>
      </c>
      <c r="C741" s="335"/>
      <c r="D741" s="335"/>
      <c r="E741" s="336"/>
      <c r="F741" s="400" t="str" cm="1">
        <f t="array" aca="1" ref="F741" ca="1" xml:space="preserve"> IF($D741="", "", $B741 &amp; " (" &amp; INDIRECT(ADDRESS( ROW(), COLUMN() + F$5 )) &amp; ") " )</f>
        <v/>
      </c>
      <c r="G741" s="337" t="str">
        <f t="shared" si="159"/>
        <v/>
      </c>
      <c r="H741" s="394" t="str">
        <f t="shared" ca="1" si="160"/>
        <v/>
      </c>
      <c r="I741" s="396" t="str">
        <f t="shared" ca="1" si="161"/>
        <v/>
      </c>
      <c r="J741" s="381" t="str">
        <f t="shared" ca="1" si="162"/>
        <v/>
      </c>
      <c r="K741" s="338" t="str">
        <f t="shared" si="163"/>
        <v/>
      </c>
      <c r="L741" s="349"/>
      <c r="M741" s="350" t="str">
        <f t="shared" si="155"/>
        <v/>
      </c>
      <c r="N741" s="350" t="str">
        <f t="shared" si="156"/>
        <v/>
      </c>
      <c r="O741" s="351" t="str" cm="1">
        <f t="array" ref="O741" xml:space="preserve"> IFERROR( INDEX(聲母資料表, $M741, O$5), "")</f>
        <v/>
      </c>
      <c r="P741" s="351" t="str" cm="1">
        <f t="array" ref="P741" xml:space="preserve"> IFERROR( INDEX(韻母資料表, $N741, P$5), "")</f>
        <v/>
      </c>
      <c r="Q741" s="352" t="str">
        <f t="shared" si="157"/>
        <v/>
      </c>
      <c r="R741" s="395" t="str">
        <f t="shared" si="164"/>
        <v/>
      </c>
      <c r="S741" s="351" t="str" cm="1">
        <f t="array" ref="S741" xml:space="preserve"> IFERROR( INDEX(調符字母, Q741, 1), "")</f>
        <v/>
      </c>
      <c r="T741" s="352"/>
      <c r="U741" s="373" t="e" cm="1" vm="1">
        <f t="array" aca="1" ref="U741" ca="1" xml:space="preserve"> INDEX(聲調對照表, $T741, $E741)</f>
        <v>#VALUE!</v>
      </c>
      <c r="W741" s="380" t="str" cm="1">
        <f t="array" ref="W741" xml:space="preserve"> IFERROR( IF( INDEX(聲母資料表, $M741, W$5)=0, "", INDEX(聲母資料表, $M741, W$5) ), "")</f>
        <v/>
      </c>
      <c r="X741" s="380" t="str" cm="1">
        <f t="array" ref="X741" xml:space="preserve"> IFERROR( INDEX(韻母資料表, $N741, X$5), "" )</f>
        <v/>
      </c>
      <c r="Y741" s="380" t="str" cm="1">
        <f t="array" ref="Y741" xml:space="preserve"> IFERROR( IF($E741="", "", INDEX(方音聲調符號表, 1, $E741) ), "" )</f>
        <v/>
      </c>
      <c r="AA741" s="380" t="str" cm="1">
        <f t="array" ref="AA741" xml:space="preserve"> IFERROR( IF( INDEX(聲母資料表, $M741, AA$5)=0, "", INDEX(聲母資料表, $M741, AA$5) ), "")</f>
        <v/>
      </c>
      <c r="AB741" s="380" t="str" cm="1">
        <f t="array" ref="AB741" xml:space="preserve"> IFERROR( INDEX(韻母資料表, $N741, AB$5), "" )</f>
        <v/>
      </c>
      <c r="AC741" s="380" t="str">
        <f t="shared" ca="1" si="165"/>
        <v/>
      </c>
      <c r="AE741" s="380" t="str" cm="1">
        <f t="array" ref="AE741" xml:space="preserve"> IFERROR( IF( INDEX(聲母資料表, $M741, AE$5)=0, "", INDEX(聲母資料表, $M741, AE$5) ), "")</f>
        <v/>
      </c>
      <c r="AF741" s="380" t="str" cm="1">
        <f t="array" ref="AF741" xml:space="preserve"> IFERROR( INDEX(韻母資料表, $N741, AF$5), "" )</f>
        <v/>
      </c>
      <c r="AG741" s="380" t="str">
        <f t="shared" ca="1" si="166"/>
        <v/>
      </c>
      <c r="AI741" s="380" t="str" cm="1">
        <f t="array" ref="AI741" xml:space="preserve"> IFERROR( IF( INDEX(聲母資料表, $M741, AI$5)=0, "", INDEX(聲母資料表, $M741, AI$5) ), "")</f>
        <v/>
      </c>
      <c r="AJ741" s="380" t="str" cm="1">
        <f t="array" ref="AJ741" xml:space="preserve"> IFERROR( INDEX(韻母資料表, $N741, AJ$5), "" )</f>
        <v/>
      </c>
      <c r="AK741" s="373" t="e" cm="1" vm="1">
        <f t="array" aca="1" ref="AK741" ca="1" xml:space="preserve"> IFERROR( INDEX(閩拚聲調符號表, $T741, $E741), "" )</f>
        <v>#VALUE!</v>
      </c>
      <c r="AL741" s="380" t="str">
        <f t="shared" ca="1" si="167"/>
        <v/>
      </c>
    </row>
    <row r="742" spans="1:38">
      <c r="A742" s="333">
        <f t="shared" si="154"/>
        <v>735</v>
      </c>
      <c r="B742" s="334" t="e">
        <f>MID(#REF!, A742, 1)</f>
        <v>#REF!</v>
      </c>
      <c r="C742" s="335"/>
      <c r="D742" s="335"/>
      <c r="E742" s="336"/>
      <c r="F742" s="400" t="str" cm="1">
        <f t="array" aca="1" ref="F742" ca="1" xml:space="preserve"> IF($D742="", "", $B742 &amp; " (" &amp; INDIRECT(ADDRESS( ROW(), COLUMN() + F$5 )) &amp; ") " )</f>
        <v/>
      </c>
      <c r="G742" s="337" t="str">
        <f t="shared" si="159"/>
        <v/>
      </c>
      <c r="H742" s="394" t="str">
        <f t="shared" ca="1" si="160"/>
        <v/>
      </c>
      <c r="I742" s="396" t="str">
        <f t="shared" ca="1" si="161"/>
        <v/>
      </c>
      <c r="J742" s="381" t="str">
        <f t="shared" ca="1" si="162"/>
        <v/>
      </c>
      <c r="K742" s="338" t="str">
        <f t="shared" si="163"/>
        <v/>
      </c>
      <c r="L742" s="349"/>
      <c r="M742" s="350" t="str">
        <f t="shared" si="155"/>
        <v/>
      </c>
      <c r="N742" s="350" t="str">
        <f t="shared" si="156"/>
        <v/>
      </c>
      <c r="O742" s="351" t="str" cm="1">
        <f t="array" ref="O742" xml:space="preserve"> IFERROR( INDEX(聲母資料表, $M742, O$5), "")</f>
        <v/>
      </c>
      <c r="P742" s="351" t="str" cm="1">
        <f t="array" ref="P742" xml:space="preserve"> IFERROR( INDEX(韻母資料表, $N742, P$5), "")</f>
        <v/>
      </c>
      <c r="Q742" s="352" t="str">
        <f t="shared" si="157"/>
        <v/>
      </c>
      <c r="R742" s="395" t="str">
        <f t="shared" si="164"/>
        <v/>
      </c>
      <c r="S742" s="351" t="str" cm="1">
        <f t="array" ref="S742" xml:space="preserve"> IFERROR( INDEX(調符字母, Q742, 1), "")</f>
        <v/>
      </c>
      <c r="T742" s="352"/>
      <c r="U742" s="373" t="e" cm="1" vm="1">
        <f t="array" aca="1" ref="U742" ca="1" xml:space="preserve"> INDEX(聲調對照表, $T742, $E742)</f>
        <v>#VALUE!</v>
      </c>
      <c r="W742" s="380" t="str" cm="1">
        <f t="array" ref="W742" xml:space="preserve"> IFERROR( IF( INDEX(聲母資料表, $M742, W$5)=0, "", INDEX(聲母資料表, $M742, W$5) ), "")</f>
        <v/>
      </c>
      <c r="X742" s="380" t="str" cm="1">
        <f t="array" ref="X742" xml:space="preserve"> IFERROR( INDEX(韻母資料表, $N742, X$5), "" )</f>
        <v/>
      </c>
      <c r="Y742" s="380" t="str" cm="1">
        <f t="array" ref="Y742" xml:space="preserve"> IFERROR( IF($E742="", "", INDEX(方音聲調符號表, 1, $E742) ), "" )</f>
        <v/>
      </c>
      <c r="AA742" s="380" t="str" cm="1">
        <f t="array" ref="AA742" xml:space="preserve"> IFERROR( IF( INDEX(聲母資料表, $M742, AA$5)=0, "", INDEX(聲母資料表, $M742, AA$5) ), "")</f>
        <v/>
      </c>
      <c r="AB742" s="380" t="str" cm="1">
        <f t="array" ref="AB742" xml:space="preserve"> IFERROR( INDEX(韻母資料表, $N742, AB$5), "" )</f>
        <v/>
      </c>
      <c r="AC742" s="380" t="str">
        <f t="shared" ca="1" si="165"/>
        <v/>
      </c>
      <c r="AE742" s="380" t="str" cm="1">
        <f t="array" ref="AE742" xml:space="preserve"> IFERROR( IF( INDEX(聲母資料表, $M742, AE$5)=0, "", INDEX(聲母資料表, $M742, AE$5) ), "")</f>
        <v/>
      </c>
      <c r="AF742" s="380" t="str" cm="1">
        <f t="array" ref="AF742" xml:space="preserve"> IFERROR( INDEX(韻母資料表, $N742, AF$5), "" )</f>
        <v/>
      </c>
      <c r="AG742" s="380" t="str">
        <f t="shared" ca="1" si="166"/>
        <v/>
      </c>
      <c r="AI742" s="380" t="str" cm="1">
        <f t="array" ref="AI742" xml:space="preserve"> IFERROR( IF( INDEX(聲母資料表, $M742, AI$5)=0, "", INDEX(聲母資料表, $M742, AI$5) ), "")</f>
        <v/>
      </c>
      <c r="AJ742" s="380" t="str" cm="1">
        <f t="array" ref="AJ742" xml:space="preserve"> IFERROR( INDEX(韻母資料表, $N742, AJ$5), "" )</f>
        <v/>
      </c>
      <c r="AK742" s="373" t="e" cm="1" vm="1">
        <f t="array" aca="1" ref="AK742" ca="1" xml:space="preserve"> IFERROR( INDEX(閩拚聲調符號表, $T742, $E742), "" )</f>
        <v>#VALUE!</v>
      </c>
      <c r="AL742" s="380" t="str">
        <f t="shared" ca="1" si="167"/>
        <v/>
      </c>
    </row>
    <row r="743" spans="1:38">
      <c r="A743" s="333">
        <f t="shared" si="154"/>
        <v>736</v>
      </c>
      <c r="B743" s="334" t="e">
        <f>MID(#REF!, A743, 1)</f>
        <v>#REF!</v>
      </c>
      <c r="C743" s="335"/>
      <c r="D743" s="335"/>
      <c r="E743" s="336"/>
      <c r="F743" s="400" t="str" cm="1">
        <f t="array" aca="1" ref="F743" ca="1" xml:space="preserve"> IF($D743="", "", $B743 &amp; " (" &amp; INDIRECT(ADDRESS( ROW(), COLUMN() + F$5 )) &amp; ") " )</f>
        <v/>
      </c>
      <c r="G743" s="337" t="str">
        <f t="shared" si="159"/>
        <v/>
      </c>
      <c r="H743" s="394" t="str">
        <f t="shared" ca="1" si="160"/>
        <v/>
      </c>
      <c r="I743" s="396" t="str">
        <f t="shared" ca="1" si="161"/>
        <v/>
      </c>
      <c r="J743" s="381" t="str">
        <f t="shared" ca="1" si="162"/>
        <v/>
      </c>
      <c r="K743" s="338" t="str">
        <f t="shared" si="163"/>
        <v/>
      </c>
      <c r="L743" s="349"/>
      <c r="M743" s="350" t="str">
        <f t="shared" si="155"/>
        <v/>
      </c>
      <c r="N743" s="350" t="str">
        <f t="shared" si="156"/>
        <v/>
      </c>
      <c r="O743" s="351" t="str" cm="1">
        <f t="array" ref="O743" xml:space="preserve"> IFERROR( INDEX(聲母資料表, $M743, O$5), "")</f>
        <v/>
      </c>
      <c r="P743" s="351" t="str" cm="1">
        <f t="array" ref="P743" xml:space="preserve"> IFERROR( INDEX(韻母資料表, $N743, P$5), "")</f>
        <v/>
      </c>
      <c r="Q743" s="352" t="str">
        <f t="shared" si="157"/>
        <v/>
      </c>
      <c r="R743" s="395" t="str">
        <f t="shared" si="164"/>
        <v/>
      </c>
      <c r="S743" s="351" t="str" cm="1">
        <f t="array" ref="S743" xml:space="preserve"> IFERROR( INDEX(調符字母, Q743, 1), "")</f>
        <v/>
      </c>
      <c r="T743" s="352"/>
      <c r="U743" s="373" t="e" cm="1" vm="1">
        <f t="array" aca="1" ref="U743" ca="1" xml:space="preserve"> INDEX(聲調對照表, $T743, $E743)</f>
        <v>#VALUE!</v>
      </c>
      <c r="W743" s="380" t="str" cm="1">
        <f t="array" ref="W743" xml:space="preserve"> IFERROR( IF( INDEX(聲母資料表, $M743, W$5)=0, "", INDEX(聲母資料表, $M743, W$5) ), "")</f>
        <v/>
      </c>
      <c r="X743" s="380" t="str" cm="1">
        <f t="array" ref="X743" xml:space="preserve"> IFERROR( INDEX(韻母資料表, $N743, X$5), "" )</f>
        <v/>
      </c>
      <c r="Y743" s="380" t="str" cm="1">
        <f t="array" ref="Y743" xml:space="preserve"> IFERROR( IF($E743="", "", INDEX(方音聲調符號表, 1, $E743) ), "" )</f>
        <v/>
      </c>
      <c r="AA743" s="380" t="str" cm="1">
        <f t="array" ref="AA743" xml:space="preserve"> IFERROR( IF( INDEX(聲母資料表, $M743, AA$5)=0, "", INDEX(聲母資料表, $M743, AA$5) ), "")</f>
        <v/>
      </c>
      <c r="AB743" s="380" t="str" cm="1">
        <f t="array" ref="AB743" xml:space="preserve"> IFERROR( INDEX(韻母資料表, $N743, AB$5), "" )</f>
        <v/>
      </c>
      <c r="AC743" s="380" t="str">
        <f t="shared" ca="1" si="165"/>
        <v/>
      </c>
      <c r="AE743" s="380" t="str" cm="1">
        <f t="array" ref="AE743" xml:space="preserve"> IFERROR( IF( INDEX(聲母資料表, $M743, AE$5)=0, "", INDEX(聲母資料表, $M743, AE$5) ), "")</f>
        <v/>
      </c>
      <c r="AF743" s="380" t="str" cm="1">
        <f t="array" ref="AF743" xml:space="preserve"> IFERROR( INDEX(韻母資料表, $N743, AF$5), "" )</f>
        <v/>
      </c>
      <c r="AG743" s="380" t="str">
        <f t="shared" ca="1" si="166"/>
        <v/>
      </c>
      <c r="AI743" s="380" t="str" cm="1">
        <f t="array" ref="AI743" xml:space="preserve"> IFERROR( IF( INDEX(聲母資料表, $M743, AI$5)=0, "", INDEX(聲母資料表, $M743, AI$5) ), "")</f>
        <v/>
      </c>
      <c r="AJ743" s="380" t="str" cm="1">
        <f t="array" ref="AJ743" xml:space="preserve"> IFERROR( INDEX(韻母資料表, $N743, AJ$5), "" )</f>
        <v/>
      </c>
      <c r="AK743" s="373" t="e" cm="1" vm="1">
        <f t="array" aca="1" ref="AK743" ca="1" xml:space="preserve"> IFERROR( INDEX(閩拚聲調符號表, $T743, $E743), "" )</f>
        <v>#VALUE!</v>
      </c>
      <c r="AL743" s="380" t="str">
        <f t="shared" ca="1" si="167"/>
        <v/>
      </c>
    </row>
    <row r="744" spans="1:38">
      <c r="A744" s="333">
        <f t="shared" si="154"/>
        <v>737</v>
      </c>
      <c r="B744" s="334" t="e">
        <f>MID(#REF!, A744, 1)</f>
        <v>#REF!</v>
      </c>
      <c r="C744" s="335"/>
      <c r="D744" s="335"/>
      <c r="E744" s="336"/>
      <c r="F744" s="400" t="str" cm="1">
        <f t="array" aca="1" ref="F744" ca="1" xml:space="preserve"> IF($D744="", "", $B744 &amp; " (" &amp; INDIRECT(ADDRESS( ROW(), COLUMN() + F$5 )) &amp; ") " )</f>
        <v/>
      </c>
      <c r="G744" s="337" t="str">
        <f t="shared" si="159"/>
        <v/>
      </c>
      <c r="H744" s="394" t="str">
        <f t="shared" ca="1" si="160"/>
        <v/>
      </c>
      <c r="I744" s="396" t="str">
        <f t="shared" ca="1" si="161"/>
        <v/>
      </c>
      <c r="J744" s="381" t="str">
        <f t="shared" ca="1" si="162"/>
        <v/>
      </c>
      <c r="K744" s="338" t="str">
        <f t="shared" si="163"/>
        <v/>
      </c>
      <c r="L744" s="349"/>
      <c r="M744" s="350" t="str">
        <f t="shared" si="155"/>
        <v/>
      </c>
      <c r="N744" s="350" t="str">
        <f t="shared" si="156"/>
        <v/>
      </c>
      <c r="O744" s="351" t="str" cm="1">
        <f t="array" ref="O744" xml:space="preserve"> IFERROR( INDEX(聲母資料表, $M744, O$5), "")</f>
        <v/>
      </c>
      <c r="P744" s="351" t="str" cm="1">
        <f t="array" ref="P744" xml:space="preserve"> IFERROR( INDEX(韻母資料表, $N744, P$5), "")</f>
        <v/>
      </c>
      <c r="Q744" s="352" t="str">
        <f t="shared" si="157"/>
        <v/>
      </c>
      <c r="R744" s="395" t="str">
        <f t="shared" si="164"/>
        <v/>
      </c>
      <c r="S744" s="351" t="str" cm="1">
        <f t="array" ref="S744" xml:space="preserve"> IFERROR( INDEX(調符字母, Q744, 1), "")</f>
        <v/>
      </c>
      <c r="T744" s="352"/>
      <c r="U744" s="373" t="e" cm="1" vm="1">
        <f t="array" aca="1" ref="U744" ca="1" xml:space="preserve"> INDEX(聲調對照表, $T744, $E744)</f>
        <v>#VALUE!</v>
      </c>
      <c r="W744" s="380" t="str" cm="1">
        <f t="array" ref="W744" xml:space="preserve"> IFERROR( IF( INDEX(聲母資料表, $M744, W$5)=0, "", INDEX(聲母資料表, $M744, W$5) ), "")</f>
        <v/>
      </c>
      <c r="X744" s="380" t="str" cm="1">
        <f t="array" ref="X744" xml:space="preserve"> IFERROR( INDEX(韻母資料表, $N744, X$5), "" )</f>
        <v/>
      </c>
      <c r="Y744" s="380" t="str" cm="1">
        <f t="array" ref="Y744" xml:space="preserve"> IFERROR( IF($E744="", "", INDEX(方音聲調符號表, 1, $E744) ), "" )</f>
        <v/>
      </c>
      <c r="AA744" s="380" t="str" cm="1">
        <f t="array" ref="AA744" xml:space="preserve"> IFERROR( IF( INDEX(聲母資料表, $M744, AA$5)=0, "", INDEX(聲母資料表, $M744, AA$5) ), "")</f>
        <v/>
      </c>
      <c r="AB744" s="380" t="str" cm="1">
        <f t="array" ref="AB744" xml:space="preserve"> IFERROR( INDEX(韻母資料表, $N744, AB$5), "" )</f>
        <v/>
      </c>
      <c r="AC744" s="380" t="str">
        <f t="shared" ca="1" si="165"/>
        <v/>
      </c>
      <c r="AE744" s="380" t="str" cm="1">
        <f t="array" ref="AE744" xml:space="preserve"> IFERROR( IF( INDEX(聲母資料表, $M744, AE$5)=0, "", INDEX(聲母資料表, $M744, AE$5) ), "")</f>
        <v/>
      </c>
      <c r="AF744" s="380" t="str" cm="1">
        <f t="array" ref="AF744" xml:space="preserve"> IFERROR( INDEX(韻母資料表, $N744, AF$5), "" )</f>
        <v/>
      </c>
      <c r="AG744" s="380" t="str">
        <f t="shared" ca="1" si="166"/>
        <v/>
      </c>
      <c r="AI744" s="380" t="str" cm="1">
        <f t="array" ref="AI744" xml:space="preserve"> IFERROR( IF( INDEX(聲母資料表, $M744, AI$5)=0, "", INDEX(聲母資料表, $M744, AI$5) ), "")</f>
        <v/>
      </c>
      <c r="AJ744" s="380" t="str" cm="1">
        <f t="array" ref="AJ744" xml:space="preserve"> IFERROR( INDEX(韻母資料表, $N744, AJ$5), "" )</f>
        <v/>
      </c>
      <c r="AK744" s="373" t="e" cm="1" vm="1">
        <f t="array" aca="1" ref="AK744" ca="1" xml:space="preserve"> IFERROR( INDEX(閩拚聲調符號表, $T744, $E744), "" )</f>
        <v>#VALUE!</v>
      </c>
      <c r="AL744" s="380" t="str">
        <f t="shared" ca="1" si="167"/>
        <v/>
      </c>
    </row>
    <row r="745" spans="1:38">
      <c r="A745" s="333">
        <f t="shared" si="154"/>
        <v>738</v>
      </c>
      <c r="B745" s="334" t="e">
        <f>MID(#REF!, A745, 1)</f>
        <v>#REF!</v>
      </c>
      <c r="C745" s="335"/>
      <c r="D745" s="335"/>
      <c r="E745" s="336"/>
      <c r="F745" s="400" t="str" cm="1">
        <f t="array" aca="1" ref="F745" ca="1" xml:space="preserve"> IF($D745="", "", $B745 &amp; " (" &amp; INDIRECT(ADDRESS( ROW(), COLUMN() + F$5 )) &amp; ") " )</f>
        <v/>
      </c>
      <c r="G745" s="337" t="str">
        <f t="shared" si="159"/>
        <v/>
      </c>
      <c r="H745" s="394" t="str">
        <f t="shared" ca="1" si="160"/>
        <v/>
      </c>
      <c r="I745" s="396" t="str">
        <f t="shared" ca="1" si="161"/>
        <v/>
      </c>
      <c r="J745" s="381" t="str">
        <f t="shared" ca="1" si="162"/>
        <v/>
      </c>
      <c r="K745" s="338" t="str">
        <f t="shared" si="163"/>
        <v/>
      </c>
      <c r="L745" s="349"/>
      <c r="M745" s="350" t="str">
        <f t="shared" si="155"/>
        <v/>
      </c>
      <c r="N745" s="350" t="str">
        <f t="shared" si="156"/>
        <v/>
      </c>
      <c r="O745" s="351" t="str" cm="1">
        <f t="array" ref="O745" xml:space="preserve"> IFERROR( INDEX(聲母資料表, $M745, O$5), "")</f>
        <v/>
      </c>
      <c r="P745" s="351" t="str" cm="1">
        <f t="array" ref="P745" xml:space="preserve"> IFERROR( INDEX(韻母資料表, $N745, P$5), "")</f>
        <v/>
      </c>
      <c r="Q745" s="352" t="str">
        <f t="shared" si="157"/>
        <v/>
      </c>
      <c r="R745" s="395" t="str">
        <f t="shared" si="164"/>
        <v/>
      </c>
      <c r="S745" s="351" t="str" cm="1">
        <f t="array" ref="S745" xml:space="preserve"> IFERROR( INDEX(調符字母, Q745, 1), "")</f>
        <v/>
      </c>
      <c r="T745" s="352"/>
      <c r="U745" s="373" t="e" cm="1" vm="1">
        <f t="array" aca="1" ref="U745" ca="1" xml:space="preserve"> INDEX(聲調對照表, $T745, $E745)</f>
        <v>#VALUE!</v>
      </c>
      <c r="W745" s="380" t="str" cm="1">
        <f t="array" ref="W745" xml:space="preserve"> IFERROR( IF( INDEX(聲母資料表, $M745, W$5)=0, "", INDEX(聲母資料表, $M745, W$5) ), "")</f>
        <v/>
      </c>
      <c r="X745" s="380" t="str" cm="1">
        <f t="array" ref="X745" xml:space="preserve"> IFERROR( INDEX(韻母資料表, $N745, X$5), "" )</f>
        <v/>
      </c>
      <c r="Y745" s="380" t="str" cm="1">
        <f t="array" ref="Y745" xml:space="preserve"> IFERROR( IF($E745="", "", INDEX(方音聲調符號表, 1, $E745) ), "" )</f>
        <v/>
      </c>
      <c r="AA745" s="380" t="str" cm="1">
        <f t="array" ref="AA745" xml:space="preserve"> IFERROR( IF( INDEX(聲母資料表, $M745, AA$5)=0, "", INDEX(聲母資料表, $M745, AA$5) ), "")</f>
        <v/>
      </c>
      <c r="AB745" s="380" t="str" cm="1">
        <f t="array" ref="AB745" xml:space="preserve"> IFERROR( INDEX(韻母資料表, $N745, AB$5), "" )</f>
        <v/>
      </c>
      <c r="AC745" s="380" t="str">
        <f t="shared" ca="1" si="165"/>
        <v/>
      </c>
      <c r="AE745" s="380" t="str" cm="1">
        <f t="array" ref="AE745" xml:space="preserve"> IFERROR( IF( INDEX(聲母資料表, $M745, AE$5)=0, "", INDEX(聲母資料表, $M745, AE$5) ), "")</f>
        <v/>
      </c>
      <c r="AF745" s="380" t="str" cm="1">
        <f t="array" ref="AF745" xml:space="preserve"> IFERROR( INDEX(韻母資料表, $N745, AF$5), "" )</f>
        <v/>
      </c>
      <c r="AG745" s="380" t="str">
        <f t="shared" ca="1" si="166"/>
        <v/>
      </c>
      <c r="AI745" s="380" t="str" cm="1">
        <f t="array" ref="AI745" xml:space="preserve"> IFERROR( IF( INDEX(聲母資料表, $M745, AI$5)=0, "", INDEX(聲母資料表, $M745, AI$5) ), "")</f>
        <v/>
      </c>
      <c r="AJ745" s="380" t="str" cm="1">
        <f t="array" ref="AJ745" xml:space="preserve"> IFERROR( INDEX(韻母資料表, $N745, AJ$5), "" )</f>
        <v/>
      </c>
      <c r="AK745" s="373" t="e" cm="1" vm="1">
        <f t="array" aca="1" ref="AK745" ca="1" xml:space="preserve"> IFERROR( INDEX(閩拚聲調符號表, $T745, $E745), "" )</f>
        <v>#VALUE!</v>
      </c>
      <c r="AL745" s="380" t="str">
        <f t="shared" ca="1" si="167"/>
        <v/>
      </c>
    </row>
    <row r="746" spans="1:38">
      <c r="A746" s="333">
        <f t="shared" si="154"/>
        <v>739</v>
      </c>
      <c r="B746" s="334" t="e">
        <f>MID(#REF!, A746, 1)</f>
        <v>#REF!</v>
      </c>
      <c r="C746" s="335"/>
      <c r="D746" s="335"/>
      <c r="E746" s="336"/>
      <c r="F746" s="400" t="str" cm="1">
        <f t="array" aca="1" ref="F746" ca="1" xml:space="preserve"> IF($D746="", "", $B746 &amp; " (" &amp; INDIRECT(ADDRESS( ROW(), COLUMN() + F$5 )) &amp; ") " )</f>
        <v/>
      </c>
      <c r="G746" s="337" t="str">
        <f t="shared" si="159"/>
        <v/>
      </c>
      <c r="H746" s="394" t="str">
        <f t="shared" ca="1" si="160"/>
        <v/>
      </c>
      <c r="I746" s="396" t="str">
        <f t="shared" ca="1" si="161"/>
        <v/>
      </c>
      <c r="J746" s="381" t="str">
        <f t="shared" ca="1" si="162"/>
        <v/>
      </c>
      <c r="K746" s="338" t="str">
        <f t="shared" si="163"/>
        <v/>
      </c>
      <c r="L746" s="349"/>
      <c r="M746" s="350" t="str">
        <f t="shared" si="155"/>
        <v/>
      </c>
      <c r="N746" s="350" t="str">
        <f t="shared" si="156"/>
        <v/>
      </c>
      <c r="O746" s="351" t="str" cm="1">
        <f t="array" ref="O746" xml:space="preserve"> IFERROR( INDEX(聲母資料表, $M746, O$5), "")</f>
        <v/>
      </c>
      <c r="P746" s="351" t="str" cm="1">
        <f t="array" ref="P746" xml:space="preserve"> IFERROR( INDEX(韻母資料表, $N746, P$5), "")</f>
        <v/>
      </c>
      <c r="Q746" s="352" t="str">
        <f t="shared" si="157"/>
        <v/>
      </c>
      <c r="R746" s="395" t="str">
        <f t="shared" si="164"/>
        <v/>
      </c>
      <c r="S746" s="351" t="str" cm="1">
        <f t="array" ref="S746" xml:space="preserve"> IFERROR( INDEX(調符字母, Q746, 1), "")</f>
        <v/>
      </c>
      <c r="T746" s="352"/>
      <c r="U746" s="373" t="e" cm="1" vm="1">
        <f t="array" aca="1" ref="U746" ca="1" xml:space="preserve"> INDEX(聲調對照表, $T746, $E746)</f>
        <v>#VALUE!</v>
      </c>
      <c r="W746" s="380" t="str" cm="1">
        <f t="array" ref="W746" xml:space="preserve"> IFERROR( IF( INDEX(聲母資料表, $M746, W$5)=0, "", INDEX(聲母資料表, $M746, W$5) ), "")</f>
        <v/>
      </c>
      <c r="X746" s="380" t="str" cm="1">
        <f t="array" ref="X746" xml:space="preserve"> IFERROR( INDEX(韻母資料表, $N746, X$5), "" )</f>
        <v/>
      </c>
      <c r="Y746" s="380" t="str" cm="1">
        <f t="array" ref="Y746" xml:space="preserve"> IFERROR( IF($E746="", "", INDEX(方音聲調符號表, 1, $E746) ), "" )</f>
        <v/>
      </c>
      <c r="AA746" s="380" t="str" cm="1">
        <f t="array" ref="AA746" xml:space="preserve"> IFERROR( IF( INDEX(聲母資料表, $M746, AA$5)=0, "", INDEX(聲母資料表, $M746, AA$5) ), "")</f>
        <v/>
      </c>
      <c r="AB746" s="380" t="str" cm="1">
        <f t="array" ref="AB746" xml:space="preserve"> IFERROR( INDEX(韻母資料表, $N746, AB$5), "" )</f>
        <v/>
      </c>
      <c r="AC746" s="380" t="str">
        <f t="shared" ca="1" si="165"/>
        <v/>
      </c>
      <c r="AE746" s="380" t="str" cm="1">
        <f t="array" ref="AE746" xml:space="preserve"> IFERROR( IF( INDEX(聲母資料表, $M746, AE$5)=0, "", INDEX(聲母資料表, $M746, AE$5) ), "")</f>
        <v/>
      </c>
      <c r="AF746" s="380" t="str" cm="1">
        <f t="array" ref="AF746" xml:space="preserve"> IFERROR( INDEX(韻母資料表, $N746, AF$5), "" )</f>
        <v/>
      </c>
      <c r="AG746" s="380" t="str">
        <f t="shared" ca="1" si="166"/>
        <v/>
      </c>
      <c r="AI746" s="380" t="str" cm="1">
        <f t="array" ref="AI746" xml:space="preserve"> IFERROR( IF( INDEX(聲母資料表, $M746, AI$5)=0, "", INDEX(聲母資料表, $M746, AI$5) ), "")</f>
        <v/>
      </c>
      <c r="AJ746" s="380" t="str" cm="1">
        <f t="array" ref="AJ746" xml:space="preserve"> IFERROR( INDEX(韻母資料表, $N746, AJ$5), "" )</f>
        <v/>
      </c>
      <c r="AK746" s="373" t="e" cm="1" vm="1">
        <f t="array" aca="1" ref="AK746" ca="1" xml:space="preserve"> IFERROR( INDEX(閩拚聲調符號表, $T746, $E746), "" )</f>
        <v>#VALUE!</v>
      </c>
      <c r="AL746" s="380" t="str">
        <f t="shared" ca="1" si="167"/>
        <v/>
      </c>
    </row>
    <row r="747" spans="1:38">
      <c r="A747" s="333">
        <f t="shared" si="154"/>
        <v>740</v>
      </c>
      <c r="B747" s="334" t="e">
        <f>MID(#REF!, A747, 1)</f>
        <v>#REF!</v>
      </c>
      <c r="C747" s="335"/>
      <c r="D747" s="335"/>
      <c r="E747" s="336"/>
      <c r="F747" s="400" t="str" cm="1">
        <f t="array" aca="1" ref="F747" ca="1" xml:space="preserve"> IF($D747="", "", $B747 &amp; " (" &amp; INDIRECT(ADDRESS( ROW(), COLUMN() + F$5 )) &amp; ") " )</f>
        <v/>
      </c>
      <c r="G747" s="337" t="str">
        <f t="shared" si="159"/>
        <v/>
      </c>
      <c r="H747" s="394" t="str">
        <f t="shared" ca="1" si="160"/>
        <v/>
      </c>
      <c r="I747" s="396" t="str">
        <f t="shared" ca="1" si="161"/>
        <v/>
      </c>
      <c r="J747" s="381" t="str">
        <f t="shared" ca="1" si="162"/>
        <v/>
      </c>
      <c r="K747" s="338" t="str">
        <f t="shared" si="163"/>
        <v/>
      </c>
      <c r="L747" s="349"/>
      <c r="M747" s="350" t="str">
        <f t="shared" si="155"/>
        <v/>
      </c>
      <c r="N747" s="350" t="str">
        <f t="shared" si="156"/>
        <v/>
      </c>
      <c r="O747" s="351" t="str" cm="1">
        <f t="array" ref="O747" xml:space="preserve"> IFERROR( INDEX(聲母資料表, $M747, O$5), "")</f>
        <v/>
      </c>
      <c r="P747" s="351" t="str" cm="1">
        <f t="array" ref="P747" xml:space="preserve"> IFERROR( INDEX(韻母資料表, $N747, P$5), "")</f>
        <v/>
      </c>
      <c r="Q747" s="352" t="str">
        <f t="shared" si="157"/>
        <v/>
      </c>
      <c r="R747" s="395" t="str">
        <f t="shared" si="164"/>
        <v/>
      </c>
      <c r="S747" s="351" t="str" cm="1">
        <f t="array" ref="S747" xml:space="preserve"> IFERROR( INDEX(調符字母, Q747, 1), "")</f>
        <v/>
      </c>
      <c r="T747" s="352"/>
      <c r="U747" s="373" t="e" cm="1" vm="1">
        <f t="array" aca="1" ref="U747" ca="1" xml:space="preserve"> INDEX(聲調對照表, $T747, $E747)</f>
        <v>#VALUE!</v>
      </c>
      <c r="W747" s="380" t="str" cm="1">
        <f t="array" ref="W747" xml:space="preserve"> IFERROR( IF( INDEX(聲母資料表, $M747, W$5)=0, "", INDEX(聲母資料表, $M747, W$5) ), "")</f>
        <v/>
      </c>
      <c r="X747" s="380" t="str" cm="1">
        <f t="array" ref="X747" xml:space="preserve"> IFERROR( INDEX(韻母資料表, $N747, X$5), "" )</f>
        <v/>
      </c>
      <c r="Y747" s="380" t="str" cm="1">
        <f t="array" ref="Y747" xml:space="preserve"> IFERROR( IF($E747="", "", INDEX(方音聲調符號表, 1, $E747) ), "" )</f>
        <v/>
      </c>
      <c r="AA747" s="380" t="str" cm="1">
        <f t="array" ref="AA747" xml:space="preserve"> IFERROR( IF( INDEX(聲母資料表, $M747, AA$5)=0, "", INDEX(聲母資料表, $M747, AA$5) ), "")</f>
        <v/>
      </c>
      <c r="AB747" s="380" t="str" cm="1">
        <f t="array" ref="AB747" xml:space="preserve"> IFERROR( INDEX(韻母資料表, $N747, AB$5), "" )</f>
        <v/>
      </c>
      <c r="AC747" s="380" t="str">
        <f t="shared" ca="1" si="165"/>
        <v/>
      </c>
      <c r="AE747" s="380" t="str" cm="1">
        <f t="array" ref="AE747" xml:space="preserve"> IFERROR( IF( INDEX(聲母資料表, $M747, AE$5)=0, "", INDEX(聲母資料表, $M747, AE$5) ), "")</f>
        <v/>
      </c>
      <c r="AF747" s="380" t="str" cm="1">
        <f t="array" ref="AF747" xml:space="preserve"> IFERROR( INDEX(韻母資料表, $N747, AF$5), "" )</f>
        <v/>
      </c>
      <c r="AG747" s="380" t="str">
        <f t="shared" ca="1" si="166"/>
        <v/>
      </c>
      <c r="AI747" s="380" t="str" cm="1">
        <f t="array" ref="AI747" xml:space="preserve"> IFERROR( IF( INDEX(聲母資料表, $M747, AI$5)=0, "", INDEX(聲母資料表, $M747, AI$5) ), "")</f>
        <v/>
      </c>
      <c r="AJ747" s="380" t="str" cm="1">
        <f t="array" ref="AJ747" xml:space="preserve"> IFERROR( INDEX(韻母資料表, $N747, AJ$5), "" )</f>
        <v/>
      </c>
      <c r="AK747" s="373" t="e" cm="1" vm="1">
        <f t="array" aca="1" ref="AK747" ca="1" xml:space="preserve"> IFERROR( INDEX(閩拚聲調符號表, $T747, $E747), "" )</f>
        <v>#VALUE!</v>
      </c>
      <c r="AL747" s="380" t="str">
        <f t="shared" ca="1" si="167"/>
        <v/>
      </c>
    </row>
    <row r="748" spans="1:38">
      <c r="A748" s="333">
        <f t="shared" si="154"/>
        <v>741</v>
      </c>
      <c r="B748" s="334" t="e">
        <f>MID(#REF!, A748, 1)</f>
        <v>#REF!</v>
      </c>
      <c r="C748" s="335"/>
      <c r="D748" s="335"/>
      <c r="E748" s="336"/>
      <c r="F748" s="400" t="str" cm="1">
        <f t="array" aca="1" ref="F748" ca="1" xml:space="preserve"> IF($D748="", "", $B748 &amp; " (" &amp; INDIRECT(ADDRESS( ROW(), COLUMN() + F$5 )) &amp; ") " )</f>
        <v/>
      </c>
      <c r="G748" s="337" t="str">
        <f t="shared" si="159"/>
        <v/>
      </c>
      <c r="H748" s="394" t="str">
        <f t="shared" ca="1" si="160"/>
        <v/>
      </c>
      <c r="I748" s="396" t="str">
        <f t="shared" ca="1" si="161"/>
        <v/>
      </c>
      <c r="J748" s="381" t="str">
        <f t="shared" ca="1" si="162"/>
        <v/>
      </c>
      <c r="K748" s="338" t="str">
        <f t="shared" si="163"/>
        <v/>
      </c>
      <c r="L748" s="349"/>
      <c r="M748" s="350" t="str">
        <f t="shared" si="155"/>
        <v/>
      </c>
      <c r="N748" s="350" t="str">
        <f t="shared" si="156"/>
        <v/>
      </c>
      <c r="O748" s="351" t="str" cm="1">
        <f t="array" ref="O748" xml:space="preserve"> IFERROR( INDEX(聲母資料表, $M748, O$5), "")</f>
        <v/>
      </c>
      <c r="P748" s="351" t="str" cm="1">
        <f t="array" ref="P748" xml:space="preserve"> IFERROR( INDEX(韻母資料表, $N748, P$5), "")</f>
        <v/>
      </c>
      <c r="Q748" s="352" t="str">
        <f t="shared" si="157"/>
        <v/>
      </c>
      <c r="R748" s="395" t="str">
        <f t="shared" si="164"/>
        <v/>
      </c>
      <c r="S748" s="351" t="str" cm="1">
        <f t="array" ref="S748" xml:space="preserve"> IFERROR( INDEX(調符字母, Q748, 1), "")</f>
        <v/>
      </c>
      <c r="T748" s="352"/>
      <c r="U748" s="373" t="e" cm="1" vm="1">
        <f t="array" aca="1" ref="U748" ca="1" xml:space="preserve"> INDEX(聲調對照表, $T748, $E748)</f>
        <v>#VALUE!</v>
      </c>
      <c r="W748" s="380" t="str" cm="1">
        <f t="array" ref="W748" xml:space="preserve"> IFERROR( IF( INDEX(聲母資料表, $M748, W$5)=0, "", INDEX(聲母資料表, $M748, W$5) ), "")</f>
        <v/>
      </c>
      <c r="X748" s="380" t="str" cm="1">
        <f t="array" ref="X748" xml:space="preserve"> IFERROR( INDEX(韻母資料表, $N748, X$5), "" )</f>
        <v/>
      </c>
      <c r="Y748" s="380" t="str" cm="1">
        <f t="array" ref="Y748" xml:space="preserve"> IFERROR( IF($E748="", "", INDEX(方音聲調符號表, 1, $E748) ), "" )</f>
        <v/>
      </c>
      <c r="AA748" s="380" t="str" cm="1">
        <f t="array" ref="AA748" xml:space="preserve"> IFERROR( IF( INDEX(聲母資料表, $M748, AA$5)=0, "", INDEX(聲母資料表, $M748, AA$5) ), "")</f>
        <v/>
      </c>
      <c r="AB748" s="380" t="str" cm="1">
        <f t="array" ref="AB748" xml:space="preserve"> IFERROR( INDEX(韻母資料表, $N748, AB$5), "" )</f>
        <v/>
      </c>
      <c r="AC748" s="380" t="str">
        <f t="shared" ca="1" si="165"/>
        <v/>
      </c>
      <c r="AE748" s="380" t="str" cm="1">
        <f t="array" ref="AE748" xml:space="preserve"> IFERROR( IF( INDEX(聲母資料表, $M748, AE$5)=0, "", INDEX(聲母資料表, $M748, AE$5) ), "")</f>
        <v/>
      </c>
      <c r="AF748" s="380" t="str" cm="1">
        <f t="array" ref="AF748" xml:space="preserve"> IFERROR( INDEX(韻母資料表, $N748, AF$5), "" )</f>
        <v/>
      </c>
      <c r="AG748" s="380" t="str">
        <f t="shared" ca="1" si="166"/>
        <v/>
      </c>
      <c r="AI748" s="380" t="str" cm="1">
        <f t="array" ref="AI748" xml:space="preserve"> IFERROR( IF( INDEX(聲母資料表, $M748, AI$5)=0, "", INDEX(聲母資料表, $M748, AI$5) ), "")</f>
        <v/>
      </c>
      <c r="AJ748" s="380" t="str" cm="1">
        <f t="array" ref="AJ748" xml:space="preserve"> IFERROR( INDEX(韻母資料表, $N748, AJ$5), "" )</f>
        <v/>
      </c>
      <c r="AK748" s="373" t="e" cm="1" vm="1">
        <f t="array" aca="1" ref="AK748" ca="1" xml:space="preserve"> IFERROR( INDEX(閩拚聲調符號表, $T748, $E748), "" )</f>
        <v>#VALUE!</v>
      </c>
      <c r="AL748" s="380" t="str">
        <f t="shared" ca="1" si="167"/>
        <v/>
      </c>
    </row>
    <row r="749" spans="1:38">
      <c r="A749" s="333">
        <f t="shared" si="154"/>
        <v>742</v>
      </c>
      <c r="B749" s="334" t="e">
        <f>MID(#REF!, A749, 1)</f>
        <v>#REF!</v>
      </c>
      <c r="C749" s="335"/>
      <c r="D749" s="335"/>
      <c r="E749" s="336"/>
      <c r="F749" s="400" t="str" cm="1">
        <f t="array" aca="1" ref="F749" ca="1" xml:space="preserve"> IF($D749="", "", $B749 &amp; " (" &amp; INDIRECT(ADDRESS( ROW(), COLUMN() + F$5 )) &amp; ") " )</f>
        <v/>
      </c>
      <c r="G749" s="337" t="str">
        <f t="shared" si="159"/>
        <v/>
      </c>
      <c r="H749" s="394" t="str">
        <f t="shared" ca="1" si="160"/>
        <v/>
      </c>
      <c r="I749" s="396" t="str">
        <f t="shared" ca="1" si="161"/>
        <v/>
      </c>
      <c r="J749" s="381" t="str">
        <f t="shared" ca="1" si="162"/>
        <v/>
      </c>
      <c r="K749" s="338" t="str">
        <f t="shared" si="163"/>
        <v/>
      </c>
      <c r="L749" s="349"/>
      <c r="M749" s="350" t="str">
        <f t="shared" si="155"/>
        <v/>
      </c>
      <c r="N749" s="350" t="str">
        <f t="shared" si="156"/>
        <v/>
      </c>
      <c r="O749" s="351" t="str" cm="1">
        <f t="array" ref="O749" xml:space="preserve"> IFERROR( INDEX(聲母資料表, $M749, O$5), "")</f>
        <v/>
      </c>
      <c r="P749" s="351" t="str" cm="1">
        <f t="array" ref="P749" xml:space="preserve"> IFERROR( INDEX(韻母資料表, $N749, P$5), "")</f>
        <v/>
      </c>
      <c r="Q749" s="352" t="str">
        <f t="shared" si="157"/>
        <v/>
      </c>
      <c r="R749" s="395" t="str">
        <f t="shared" si="164"/>
        <v/>
      </c>
      <c r="S749" s="351" t="str" cm="1">
        <f t="array" ref="S749" xml:space="preserve"> IFERROR( INDEX(調符字母, Q749, 1), "")</f>
        <v/>
      </c>
      <c r="T749" s="352"/>
      <c r="U749" s="373" t="e" cm="1" vm="1">
        <f t="array" aca="1" ref="U749" ca="1" xml:space="preserve"> INDEX(聲調對照表, $T749, $E749)</f>
        <v>#VALUE!</v>
      </c>
      <c r="W749" s="380" t="str" cm="1">
        <f t="array" ref="W749" xml:space="preserve"> IFERROR( IF( INDEX(聲母資料表, $M749, W$5)=0, "", INDEX(聲母資料表, $M749, W$5) ), "")</f>
        <v/>
      </c>
      <c r="X749" s="380" t="str" cm="1">
        <f t="array" ref="X749" xml:space="preserve"> IFERROR( INDEX(韻母資料表, $N749, X$5), "" )</f>
        <v/>
      </c>
      <c r="Y749" s="380" t="str" cm="1">
        <f t="array" ref="Y749" xml:space="preserve"> IFERROR( IF($E749="", "", INDEX(方音聲調符號表, 1, $E749) ), "" )</f>
        <v/>
      </c>
      <c r="AA749" s="380" t="str" cm="1">
        <f t="array" ref="AA749" xml:space="preserve"> IFERROR( IF( INDEX(聲母資料表, $M749, AA$5)=0, "", INDEX(聲母資料表, $M749, AA$5) ), "")</f>
        <v/>
      </c>
      <c r="AB749" s="380" t="str" cm="1">
        <f t="array" ref="AB749" xml:space="preserve"> IFERROR( INDEX(韻母資料表, $N749, AB$5), "" )</f>
        <v/>
      </c>
      <c r="AC749" s="380" t="str">
        <f t="shared" ca="1" si="165"/>
        <v/>
      </c>
      <c r="AE749" s="380" t="str" cm="1">
        <f t="array" ref="AE749" xml:space="preserve"> IFERROR( IF( INDEX(聲母資料表, $M749, AE$5)=0, "", INDEX(聲母資料表, $M749, AE$5) ), "")</f>
        <v/>
      </c>
      <c r="AF749" s="380" t="str" cm="1">
        <f t="array" ref="AF749" xml:space="preserve"> IFERROR( INDEX(韻母資料表, $N749, AF$5), "" )</f>
        <v/>
      </c>
      <c r="AG749" s="380" t="str">
        <f t="shared" ca="1" si="166"/>
        <v/>
      </c>
      <c r="AI749" s="380" t="str" cm="1">
        <f t="array" ref="AI749" xml:space="preserve"> IFERROR( IF( INDEX(聲母資料表, $M749, AI$5)=0, "", INDEX(聲母資料表, $M749, AI$5) ), "")</f>
        <v/>
      </c>
      <c r="AJ749" s="380" t="str" cm="1">
        <f t="array" ref="AJ749" xml:space="preserve"> IFERROR( INDEX(韻母資料表, $N749, AJ$5), "" )</f>
        <v/>
      </c>
      <c r="AK749" s="373" t="e" cm="1" vm="1">
        <f t="array" aca="1" ref="AK749" ca="1" xml:space="preserve"> IFERROR( INDEX(閩拚聲調符號表, $T749, $E749), "" )</f>
        <v>#VALUE!</v>
      </c>
      <c r="AL749" s="380" t="str">
        <f t="shared" ca="1" si="167"/>
        <v/>
      </c>
    </row>
    <row r="750" spans="1:38">
      <c r="A750" s="333">
        <f t="shared" si="154"/>
        <v>743</v>
      </c>
      <c r="B750" s="334" t="e">
        <f>MID(#REF!, A750, 1)</f>
        <v>#REF!</v>
      </c>
      <c r="C750" s="335"/>
      <c r="D750" s="335"/>
      <c r="E750" s="336"/>
      <c r="F750" s="400" t="str" cm="1">
        <f t="array" aca="1" ref="F750" ca="1" xml:space="preserve"> IF($D750="", "", $B750 &amp; " (" &amp; INDIRECT(ADDRESS( ROW(), COLUMN() + F$5 )) &amp; ") " )</f>
        <v/>
      </c>
      <c r="G750" s="337" t="str">
        <f t="shared" si="159"/>
        <v/>
      </c>
      <c r="H750" s="394" t="str">
        <f t="shared" ca="1" si="160"/>
        <v/>
      </c>
      <c r="I750" s="396" t="str">
        <f t="shared" ca="1" si="161"/>
        <v/>
      </c>
      <c r="J750" s="381" t="str">
        <f t="shared" ca="1" si="162"/>
        <v/>
      </c>
      <c r="K750" s="338" t="str">
        <f t="shared" si="163"/>
        <v/>
      </c>
      <c r="L750" s="349"/>
      <c r="M750" s="350" t="str">
        <f t="shared" si="155"/>
        <v/>
      </c>
      <c r="N750" s="350" t="str">
        <f t="shared" si="156"/>
        <v/>
      </c>
      <c r="O750" s="351" t="str" cm="1">
        <f t="array" ref="O750" xml:space="preserve"> IFERROR( INDEX(聲母資料表, $M750, O$5), "")</f>
        <v/>
      </c>
      <c r="P750" s="351" t="str" cm="1">
        <f t="array" ref="P750" xml:space="preserve"> IFERROR( INDEX(韻母資料表, $N750, P$5), "")</f>
        <v/>
      </c>
      <c r="Q750" s="352" t="str">
        <f t="shared" si="157"/>
        <v/>
      </c>
      <c r="R750" s="395" t="str">
        <f t="shared" si="164"/>
        <v/>
      </c>
      <c r="S750" s="351" t="str" cm="1">
        <f t="array" ref="S750" xml:space="preserve"> IFERROR( INDEX(調符字母, Q750, 1), "")</f>
        <v/>
      </c>
      <c r="T750" s="352"/>
      <c r="U750" s="373" t="e" cm="1" vm="1">
        <f t="array" aca="1" ref="U750" ca="1" xml:space="preserve"> INDEX(聲調對照表, $T750, $E750)</f>
        <v>#VALUE!</v>
      </c>
      <c r="W750" s="380" t="str" cm="1">
        <f t="array" ref="W750" xml:space="preserve"> IFERROR( IF( INDEX(聲母資料表, $M750, W$5)=0, "", INDEX(聲母資料表, $M750, W$5) ), "")</f>
        <v/>
      </c>
      <c r="X750" s="380" t="str" cm="1">
        <f t="array" ref="X750" xml:space="preserve"> IFERROR( INDEX(韻母資料表, $N750, X$5), "" )</f>
        <v/>
      </c>
      <c r="Y750" s="380" t="str" cm="1">
        <f t="array" ref="Y750" xml:space="preserve"> IFERROR( IF($E750="", "", INDEX(方音聲調符號表, 1, $E750) ), "" )</f>
        <v/>
      </c>
      <c r="AA750" s="380" t="str" cm="1">
        <f t="array" ref="AA750" xml:space="preserve"> IFERROR( IF( INDEX(聲母資料表, $M750, AA$5)=0, "", INDEX(聲母資料表, $M750, AA$5) ), "")</f>
        <v/>
      </c>
      <c r="AB750" s="380" t="str" cm="1">
        <f t="array" ref="AB750" xml:space="preserve"> IFERROR( INDEX(韻母資料表, $N750, AB$5), "" )</f>
        <v/>
      </c>
      <c r="AC750" s="380" t="str">
        <f t="shared" ca="1" si="165"/>
        <v/>
      </c>
      <c r="AE750" s="380" t="str" cm="1">
        <f t="array" ref="AE750" xml:space="preserve"> IFERROR( IF( INDEX(聲母資料表, $M750, AE$5)=0, "", INDEX(聲母資料表, $M750, AE$5) ), "")</f>
        <v/>
      </c>
      <c r="AF750" s="380" t="str" cm="1">
        <f t="array" ref="AF750" xml:space="preserve"> IFERROR( INDEX(韻母資料表, $N750, AF$5), "" )</f>
        <v/>
      </c>
      <c r="AG750" s="380" t="str">
        <f t="shared" ca="1" si="166"/>
        <v/>
      </c>
      <c r="AI750" s="380" t="str" cm="1">
        <f t="array" ref="AI750" xml:space="preserve"> IFERROR( IF( INDEX(聲母資料表, $M750, AI$5)=0, "", INDEX(聲母資料表, $M750, AI$5) ), "")</f>
        <v/>
      </c>
      <c r="AJ750" s="380" t="str" cm="1">
        <f t="array" ref="AJ750" xml:space="preserve"> IFERROR( INDEX(韻母資料表, $N750, AJ$5), "" )</f>
        <v/>
      </c>
      <c r="AK750" s="373" t="e" cm="1" vm="1">
        <f t="array" aca="1" ref="AK750" ca="1" xml:space="preserve"> IFERROR( INDEX(閩拚聲調符號表, $T750, $E750), "" )</f>
        <v>#VALUE!</v>
      </c>
      <c r="AL750" s="380" t="str">
        <f t="shared" ca="1" si="167"/>
        <v/>
      </c>
    </row>
    <row r="751" spans="1:38">
      <c r="A751" s="333">
        <f t="shared" si="154"/>
        <v>744</v>
      </c>
      <c r="B751" s="334" t="e">
        <f>MID(#REF!, A751, 1)</f>
        <v>#REF!</v>
      </c>
      <c r="C751" s="335"/>
      <c r="D751" s="335"/>
      <c r="E751" s="336"/>
      <c r="F751" s="400" t="str" cm="1">
        <f t="array" aca="1" ref="F751" ca="1" xml:space="preserve"> IF($D751="", "", $B751 &amp; " (" &amp; INDIRECT(ADDRESS( ROW(), COLUMN() + F$5 )) &amp; ") " )</f>
        <v/>
      </c>
      <c r="G751" s="337" t="str">
        <f t="shared" si="159"/>
        <v/>
      </c>
      <c r="H751" s="394" t="str">
        <f t="shared" ca="1" si="160"/>
        <v/>
      </c>
      <c r="I751" s="396" t="str">
        <f t="shared" ca="1" si="161"/>
        <v/>
      </c>
      <c r="J751" s="381" t="str">
        <f t="shared" ca="1" si="162"/>
        <v/>
      </c>
      <c r="K751" s="338" t="str">
        <f t="shared" si="163"/>
        <v/>
      </c>
      <c r="L751" s="349"/>
      <c r="M751" s="350" t="str">
        <f t="shared" si="155"/>
        <v/>
      </c>
      <c r="N751" s="350" t="str">
        <f t="shared" si="156"/>
        <v/>
      </c>
      <c r="O751" s="351" t="str" cm="1">
        <f t="array" ref="O751" xml:space="preserve"> IFERROR( INDEX(聲母資料表, $M751, O$5), "")</f>
        <v/>
      </c>
      <c r="P751" s="351" t="str" cm="1">
        <f t="array" ref="P751" xml:space="preserve"> IFERROR( INDEX(韻母資料表, $N751, P$5), "")</f>
        <v/>
      </c>
      <c r="Q751" s="352" t="str">
        <f t="shared" si="157"/>
        <v/>
      </c>
      <c r="R751" s="395" t="str">
        <f t="shared" si="164"/>
        <v/>
      </c>
      <c r="S751" s="351" t="str" cm="1">
        <f t="array" ref="S751" xml:space="preserve"> IFERROR( INDEX(調符字母, Q751, 1), "")</f>
        <v/>
      </c>
      <c r="T751" s="352"/>
      <c r="U751" s="373" t="e" cm="1" vm="1">
        <f t="array" aca="1" ref="U751" ca="1" xml:space="preserve"> INDEX(聲調對照表, $T751, $E751)</f>
        <v>#VALUE!</v>
      </c>
      <c r="W751" s="380" t="str" cm="1">
        <f t="array" ref="W751" xml:space="preserve"> IFERROR( IF( INDEX(聲母資料表, $M751, W$5)=0, "", INDEX(聲母資料表, $M751, W$5) ), "")</f>
        <v/>
      </c>
      <c r="X751" s="380" t="str" cm="1">
        <f t="array" ref="X751" xml:space="preserve"> IFERROR( INDEX(韻母資料表, $N751, X$5), "" )</f>
        <v/>
      </c>
      <c r="Y751" s="380" t="str" cm="1">
        <f t="array" ref="Y751" xml:space="preserve"> IFERROR( IF($E751="", "", INDEX(方音聲調符號表, 1, $E751) ), "" )</f>
        <v/>
      </c>
      <c r="AA751" s="380" t="str" cm="1">
        <f t="array" ref="AA751" xml:space="preserve"> IFERROR( IF( INDEX(聲母資料表, $M751, AA$5)=0, "", INDEX(聲母資料表, $M751, AA$5) ), "")</f>
        <v/>
      </c>
      <c r="AB751" s="380" t="str" cm="1">
        <f t="array" ref="AB751" xml:space="preserve"> IFERROR( INDEX(韻母資料表, $N751, AB$5), "" )</f>
        <v/>
      </c>
      <c r="AC751" s="380" t="str">
        <f t="shared" ca="1" si="165"/>
        <v/>
      </c>
      <c r="AE751" s="380" t="str" cm="1">
        <f t="array" ref="AE751" xml:space="preserve"> IFERROR( IF( INDEX(聲母資料表, $M751, AE$5)=0, "", INDEX(聲母資料表, $M751, AE$5) ), "")</f>
        <v/>
      </c>
      <c r="AF751" s="380" t="str" cm="1">
        <f t="array" ref="AF751" xml:space="preserve"> IFERROR( INDEX(韻母資料表, $N751, AF$5), "" )</f>
        <v/>
      </c>
      <c r="AG751" s="380" t="str">
        <f t="shared" ca="1" si="166"/>
        <v/>
      </c>
      <c r="AI751" s="380" t="str" cm="1">
        <f t="array" ref="AI751" xml:space="preserve"> IFERROR( IF( INDEX(聲母資料表, $M751, AI$5)=0, "", INDEX(聲母資料表, $M751, AI$5) ), "")</f>
        <v/>
      </c>
      <c r="AJ751" s="380" t="str" cm="1">
        <f t="array" ref="AJ751" xml:space="preserve"> IFERROR( INDEX(韻母資料表, $N751, AJ$5), "" )</f>
        <v/>
      </c>
      <c r="AK751" s="373" t="e" cm="1" vm="1">
        <f t="array" aca="1" ref="AK751" ca="1" xml:space="preserve"> IFERROR( INDEX(閩拚聲調符號表, $T751, $E751), "" )</f>
        <v>#VALUE!</v>
      </c>
      <c r="AL751" s="380" t="str">
        <f t="shared" ca="1" si="167"/>
        <v/>
      </c>
    </row>
    <row r="752" spans="1:38">
      <c r="A752" s="333">
        <f t="shared" si="154"/>
        <v>745</v>
      </c>
      <c r="B752" s="334" t="e">
        <f>MID(#REF!, A752, 1)</f>
        <v>#REF!</v>
      </c>
      <c r="C752" s="335"/>
      <c r="D752" s="335"/>
      <c r="E752" s="336"/>
      <c r="F752" s="400" t="str" cm="1">
        <f t="array" aca="1" ref="F752" ca="1" xml:space="preserve"> IF($D752="", "", $B752 &amp; " (" &amp; INDIRECT(ADDRESS( ROW(), COLUMN() + F$5 )) &amp; ") " )</f>
        <v/>
      </c>
      <c r="G752" s="337" t="str">
        <f t="shared" si="159"/>
        <v/>
      </c>
      <c r="H752" s="394" t="str">
        <f t="shared" ca="1" si="160"/>
        <v/>
      </c>
      <c r="I752" s="396" t="str">
        <f t="shared" ca="1" si="161"/>
        <v/>
      </c>
      <c r="J752" s="381" t="str">
        <f t="shared" ca="1" si="162"/>
        <v/>
      </c>
      <c r="K752" s="338" t="str">
        <f t="shared" si="163"/>
        <v/>
      </c>
      <c r="L752" s="349"/>
      <c r="M752" s="350" t="str">
        <f t="shared" si="155"/>
        <v/>
      </c>
      <c r="N752" s="350" t="str">
        <f t="shared" si="156"/>
        <v/>
      </c>
      <c r="O752" s="351" t="str" cm="1">
        <f t="array" ref="O752" xml:space="preserve"> IFERROR( INDEX(聲母資料表, $M752, O$5), "")</f>
        <v/>
      </c>
      <c r="P752" s="351" t="str" cm="1">
        <f t="array" ref="P752" xml:space="preserve"> IFERROR( INDEX(韻母資料表, $N752, P$5), "")</f>
        <v/>
      </c>
      <c r="Q752" s="352" t="str">
        <f t="shared" si="157"/>
        <v/>
      </c>
      <c r="R752" s="395" t="str">
        <f t="shared" si="164"/>
        <v/>
      </c>
      <c r="S752" s="351" t="str" cm="1">
        <f t="array" ref="S752" xml:space="preserve"> IFERROR( INDEX(調符字母, Q752, 1), "")</f>
        <v/>
      </c>
      <c r="T752" s="352"/>
      <c r="U752" s="373" t="e" cm="1" vm="1">
        <f t="array" aca="1" ref="U752" ca="1" xml:space="preserve"> INDEX(聲調對照表, $T752, $E752)</f>
        <v>#VALUE!</v>
      </c>
      <c r="W752" s="380" t="str" cm="1">
        <f t="array" ref="W752" xml:space="preserve"> IFERROR( IF( INDEX(聲母資料表, $M752, W$5)=0, "", INDEX(聲母資料表, $M752, W$5) ), "")</f>
        <v/>
      </c>
      <c r="X752" s="380" t="str" cm="1">
        <f t="array" ref="X752" xml:space="preserve"> IFERROR( INDEX(韻母資料表, $N752, X$5), "" )</f>
        <v/>
      </c>
      <c r="Y752" s="380" t="str" cm="1">
        <f t="array" ref="Y752" xml:space="preserve"> IFERROR( IF($E752="", "", INDEX(方音聲調符號表, 1, $E752) ), "" )</f>
        <v/>
      </c>
      <c r="AA752" s="380" t="str" cm="1">
        <f t="array" ref="AA752" xml:space="preserve"> IFERROR( IF( INDEX(聲母資料表, $M752, AA$5)=0, "", INDEX(聲母資料表, $M752, AA$5) ), "")</f>
        <v/>
      </c>
      <c r="AB752" s="380" t="str" cm="1">
        <f t="array" ref="AB752" xml:space="preserve"> IFERROR( INDEX(韻母資料表, $N752, AB$5), "" )</f>
        <v/>
      </c>
      <c r="AC752" s="380" t="str">
        <f t="shared" ca="1" si="165"/>
        <v/>
      </c>
      <c r="AE752" s="380" t="str" cm="1">
        <f t="array" ref="AE752" xml:space="preserve"> IFERROR( IF( INDEX(聲母資料表, $M752, AE$5)=0, "", INDEX(聲母資料表, $M752, AE$5) ), "")</f>
        <v/>
      </c>
      <c r="AF752" s="380" t="str" cm="1">
        <f t="array" ref="AF752" xml:space="preserve"> IFERROR( INDEX(韻母資料表, $N752, AF$5), "" )</f>
        <v/>
      </c>
      <c r="AG752" s="380" t="str">
        <f t="shared" ca="1" si="166"/>
        <v/>
      </c>
      <c r="AI752" s="380" t="str" cm="1">
        <f t="array" ref="AI752" xml:space="preserve"> IFERROR( IF( INDEX(聲母資料表, $M752, AI$5)=0, "", INDEX(聲母資料表, $M752, AI$5) ), "")</f>
        <v/>
      </c>
      <c r="AJ752" s="380" t="str" cm="1">
        <f t="array" ref="AJ752" xml:space="preserve"> IFERROR( INDEX(韻母資料表, $N752, AJ$5), "" )</f>
        <v/>
      </c>
      <c r="AK752" s="373" t="e" cm="1" vm="1">
        <f t="array" aca="1" ref="AK752" ca="1" xml:space="preserve"> IFERROR( INDEX(閩拚聲調符號表, $T752, $E752), "" )</f>
        <v>#VALUE!</v>
      </c>
      <c r="AL752" s="380" t="str">
        <f t="shared" ca="1" si="167"/>
        <v/>
      </c>
    </row>
    <row r="753" spans="1:38">
      <c r="A753" s="333">
        <f t="shared" si="154"/>
        <v>746</v>
      </c>
      <c r="B753" s="334" t="e">
        <f>MID(#REF!, A753, 1)</f>
        <v>#REF!</v>
      </c>
      <c r="C753" s="335"/>
      <c r="D753" s="335"/>
      <c r="E753" s="336"/>
      <c r="F753" s="400" t="str" cm="1">
        <f t="array" aca="1" ref="F753" ca="1" xml:space="preserve"> IF($D753="", "", $B753 &amp; " (" &amp; INDIRECT(ADDRESS( ROW(), COLUMN() + F$5 )) &amp; ") " )</f>
        <v/>
      </c>
      <c r="G753" s="337" t="str">
        <f t="shared" si="159"/>
        <v/>
      </c>
      <c r="H753" s="394" t="str">
        <f t="shared" ca="1" si="160"/>
        <v/>
      </c>
      <c r="I753" s="396" t="str">
        <f t="shared" ca="1" si="161"/>
        <v/>
      </c>
      <c r="J753" s="381" t="str">
        <f t="shared" ca="1" si="162"/>
        <v/>
      </c>
      <c r="K753" s="338" t="str">
        <f t="shared" si="163"/>
        <v/>
      </c>
      <c r="L753" s="349"/>
      <c r="M753" s="350" t="str">
        <f t="shared" si="155"/>
        <v/>
      </c>
      <c r="N753" s="350" t="str">
        <f t="shared" si="156"/>
        <v/>
      </c>
      <c r="O753" s="351" t="str" cm="1">
        <f t="array" ref="O753" xml:space="preserve"> IFERROR( INDEX(聲母資料表, $M753, O$5), "")</f>
        <v/>
      </c>
      <c r="P753" s="351" t="str" cm="1">
        <f t="array" ref="P753" xml:space="preserve"> IFERROR( INDEX(韻母資料表, $N753, P$5), "")</f>
        <v/>
      </c>
      <c r="Q753" s="352" t="str">
        <f t="shared" si="157"/>
        <v/>
      </c>
      <c r="R753" s="395" t="str">
        <f t="shared" si="164"/>
        <v/>
      </c>
      <c r="S753" s="351" t="str" cm="1">
        <f t="array" ref="S753" xml:space="preserve"> IFERROR( INDEX(調符字母, Q753, 1), "")</f>
        <v/>
      </c>
      <c r="T753" s="352"/>
      <c r="U753" s="373" t="e" cm="1" vm="1">
        <f t="array" aca="1" ref="U753" ca="1" xml:space="preserve"> INDEX(聲調對照表, $T753, $E753)</f>
        <v>#VALUE!</v>
      </c>
      <c r="W753" s="380" t="str" cm="1">
        <f t="array" ref="W753" xml:space="preserve"> IFERROR( IF( INDEX(聲母資料表, $M753, W$5)=0, "", INDEX(聲母資料表, $M753, W$5) ), "")</f>
        <v/>
      </c>
      <c r="X753" s="380" t="str" cm="1">
        <f t="array" ref="X753" xml:space="preserve"> IFERROR( INDEX(韻母資料表, $N753, X$5), "" )</f>
        <v/>
      </c>
      <c r="Y753" s="380" t="str" cm="1">
        <f t="array" ref="Y753" xml:space="preserve"> IFERROR( IF($E753="", "", INDEX(方音聲調符號表, 1, $E753) ), "" )</f>
        <v/>
      </c>
      <c r="AA753" s="380" t="str" cm="1">
        <f t="array" ref="AA753" xml:space="preserve"> IFERROR( IF( INDEX(聲母資料表, $M753, AA$5)=0, "", INDEX(聲母資料表, $M753, AA$5) ), "")</f>
        <v/>
      </c>
      <c r="AB753" s="380" t="str" cm="1">
        <f t="array" ref="AB753" xml:space="preserve"> IFERROR( INDEX(韻母資料表, $N753, AB$5), "" )</f>
        <v/>
      </c>
      <c r="AC753" s="380" t="str">
        <f t="shared" ca="1" si="165"/>
        <v/>
      </c>
      <c r="AE753" s="380" t="str" cm="1">
        <f t="array" ref="AE753" xml:space="preserve"> IFERROR( IF( INDEX(聲母資料表, $M753, AE$5)=0, "", INDEX(聲母資料表, $M753, AE$5) ), "")</f>
        <v/>
      </c>
      <c r="AF753" s="380" t="str" cm="1">
        <f t="array" ref="AF753" xml:space="preserve"> IFERROR( INDEX(韻母資料表, $N753, AF$5), "" )</f>
        <v/>
      </c>
      <c r="AG753" s="380" t="str">
        <f t="shared" ca="1" si="166"/>
        <v/>
      </c>
      <c r="AI753" s="380" t="str" cm="1">
        <f t="array" ref="AI753" xml:space="preserve"> IFERROR( IF( INDEX(聲母資料表, $M753, AI$5)=0, "", INDEX(聲母資料表, $M753, AI$5) ), "")</f>
        <v/>
      </c>
      <c r="AJ753" s="380" t="str" cm="1">
        <f t="array" ref="AJ753" xml:space="preserve"> IFERROR( INDEX(韻母資料表, $N753, AJ$5), "" )</f>
        <v/>
      </c>
      <c r="AK753" s="373" t="e" cm="1" vm="1">
        <f t="array" aca="1" ref="AK753" ca="1" xml:space="preserve"> IFERROR( INDEX(閩拚聲調符號表, $T753, $E753), "" )</f>
        <v>#VALUE!</v>
      </c>
      <c r="AL753" s="380" t="str">
        <f t="shared" ca="1" si="167"/>
        <v/>
      </c>
    </row>
    <row r="754" spans="1:38">
      <c r="A754" s="333">
        <f t="shared" si="154"/>
        <v>747</v>
      </c>
      <c r="B754" s="334" t="e">
        <f>MID(#REF!, A754, 1)</f>
        <v>#REF!</v>
      </c>
      <c r="C754" s="335"/>
      <c r="D754" s="335"/>
      <c r="E754" s="336"/>
      <c r="F754" s="400" t="str" cm="1">
        <f t="array" aca="1" ref="F754" ca="1" xml:space="preserve"> IF($D754="", "", $B754 &amp; " (" &amp; INDIRECT(ADDRESS( ROW(), COLUMN() + F$5 )) &amp; ") " )</f>
        <v/>
      </c>
      <c r="G754" s="337" t="str">
        <f t="shared" si="159"/>
        <v/>
      </c>
      <c r="H754" s="394" t="str">
        <f t="shared" ca="1" si="160"/>
        <v/>
      </c>
      <c r="I754" s="396" t="str">
        <f t="shared" ca="1" si="161"/>
        <v/>
      </c>
      <c r="J754" s="381" t="str">
        <f t="shared" ca="1" si="162"/>
        <v/>
      </c>
      <c r="K754" s="338" t="str">
        <f t="shared" si="163"/>
        <v/>
      </c>
      <c r="L754" s="349"/>
      <c r="M754" s="350" t="str">
        <f t="shared" si="155"/>
        <v/>
      </c>
      <c r="N754" s="350" t="str">
        <f t="shared" si="156"/>
        <v/>
      </c>
      <c r="O754" s="351" t="str" cm="1">
        <f t="array" ref="O754" xml:space="preserve"> IFERROR( INDEX(聲母資料表, $M754, O$5), "")</f>
        <v/>
      </c>
      <c r="P754" s="351" t="str" cm="1">
        <f t="array" ref="P754" xml:space="preserve"> IFERROR( INDEX(韻母資料表, $N754, P$5), "")</f>
        <v/>
      </c>
      <c r="Q754" s="352" t="str">
        <f t="shared" si="157"/>
        <v/>
      </c>
      <c r="R754" s="395" t="str">
        <f t="shared" si="164"/>
        <v/>
      </c>
      <c r="S754" s="351" t="str" cm="1">
        <f t="array" ref="S754" xml:space="preserve"> IFERROR( INDEX(調符字母, Q754, 1), "")</f>
        <v/>
      </c>
      <c r="T754" s="352"/>
      <c r="U754" s="373" t="e" cm="1" vm="1">
        <f t="array" aca="1" ref="U754" ca="1" xml:space="preserve"> INDEX(聲調對照表, $T754, $E754)</f>
        <v>#VALUE!</v>
      </c>
      <c r="W754" s="380" t="str" cm="1">
        <f t="array" ref="W754" xml:space="preserve"> IFERROR( IF( INDEX(聲母資料表, $M754, W$5)=0, "", INDEX(聲母資料表, $M754, W$5) ), "")</f>
        <v/>
      </c>
      <c r="X754" s="380" t="str" cm="1">
        <f t="array" ref="X754" xml:space="preserve"> IFERROR( INDEX(韻母資料表, $N754, X$5), "" )</f>
        <v/>
      </c>
      <c r="Y754" s="380" t="str" cm="1">
        <f t="array" ref="Y754" xml:space="preserve"> IFERROR( IF($E754="", "", INDEX(方音聲調符號表, 1, $E754) ), "" )</f>
        <v/>
      </c>
      <c r="AA754" s="380" t="str" cm="1">
        <f t="array" ref="AA754" xml:space="preserve"> IFERROR( IF( INDEX(聲母資料表, $M754, AA$5)=0, "", INDEX(聲母資料表, $M754, AA$5) ), "")</f>
        <v/>
      </c>
      <c r="AB754" s="380" t="str" cm="1">
        <f t="array" ref="AB754" xml:space="preserve"> IFERROR( INDEX(韻母資料表, $N754, AB$5), "" )</f>
        <v/>
      </c>
      <c r="AC754" s="380" t="str">
        <f t="shared" ca="1" si="165"/>
        <v/>
      </c>
      <c r="AE754" s="380" t="str" cm="1">
        <f t="array" ref="AE754" xml:space="preserve"> IFERROR( IF( INDEX(聲母資料表, $M754, AE$5)=0, "", INDEX(聲母資料表, $M754, AE$5) ), "")</f>
        <v/>
      </c>
      <c r="AF754" s="380" t="str" cm="1">
        <f t="array" ref="AF754" xml:space="preserve"> IFERROR( INDEX(韻母資料表, $N754, AF$5), "" )</f>
        <v/>
      </c>
      <c r="AG754" s="380" t="str">
        <f t="shared" ca="1" si="166"/>
        <v/>
      </c>
      <c r="AI754" s="380" t="str" cm="1">
        <f t="array" ref="AI754" xml:space="preserve"> IFERROR( IF( INDEX(聲母資料表, $M754, AI$5)=0, "", INDEX(聲母資料表, $M754, AI$5) ), "")</f>
        <v/>
      </c>
      <c r="AJ754" s="380" t="str" cm="1">
        <f t="array" ref="AJ754" xml:space="preserve"> IFERROR( INDEX(韻母資料表, $N754, AJ$5), "" )</f>
        <v/>
      </c>
      <c r="AK754" s="373" t="e" cm="1" vm="1">
        <f t="array" aca="1" ref="AK754" ca="1" xml:space="preserve"> IFERROR( INDEX(閩拚聲調符號表, $T754, $E754), "" )</f>
        <v>#VALUE!</v>
      </c>
      <c r="AL754" s="380" t="str">
        <f t="shared" ca="1" si="167"/>
        <v/>
      </c>
    </row>
    <row r="755" spans="1:38">
      <c r="A755" s="333">
        <f t="shared" si="154"/>
        <v>748</v>
      </c>
      <c r="B755" s="334" t="e">
        <f>MID(#REF!, A755, 1)</f>
        <v>#REF!</v>
      </c>
      <c r="C755" s="335"/>
      <c r="D755" s="335"/>
      <c r="E755" s="336"/>
      <c r="F755" s="400" t="str" cm="1">
        <f t="array" aca="1" ref="F755" ca="1" xml:space="preserve"> IF($D755="", "", $B755 &amp; " (" &amp; INDIRECT(ADDRESS( ROW(), COLUMN() + F$5 )) &amp; ") " )</f>
        <v/>
      </c>
      <c r="G755" s="337" t="str">
        <f t="shared" si="159"/>
        <v/>
      </c>
      <c r="H755" s="394" t="str">
        <f t="shared" ca="1" si="160"/>
        <v/>
      </c>
      <c r="I755" s="396" t="str">
        <f t="shared" ca="1" si="161"/>
        <v/>
      </c>
      <c r="J755" s="381" t="str">
        <f t="shared" ca="1" si="162"/>
        <v/>
      </c>
      <c r="K755" s="338" t="str">
        <f t="shared" si="163"/>
        <v/>
      </c>
      <c r="L755" s="349"/>
      <c r="M755" s="350" t="str">
        <f t="shared" si="155"/>
        <v/>
      </c>
      <c r="N755" s="350" t="str">
        <f t="shared" si="156"/>
        <v/>
      </c>
      <c r="O755" s="351" t="str" cm="1">
        <f t="array" ref="O755" xml:space="preserve"> IFERROR( INDEX(聲母資料表, $M755, O$5), "")</f>
        <v/>
      </c>
      <c r="P755" s="351" t="str" cm="1">
        <f t="array" ref="P755" xml:space="preserve"> IFERROR( INDEX(韻母資料表, $N755, P$5), "")</f>
        <v/>
      </c>
      <c r="Q755" s="352" t="str">
        <f t="shared" si="157"/>
        <v/>
      </c>
      <c r="R755" s="395" t="str">
        <f t="shared" si="164"/>
        <v/>
      </c>
      <c r="S755" s="351" t="str" cm="1">
        <f t="array" ref="S755" xml:space="preserve"> IFERROR( INDEX(調符字母, Q755, 1), "")</f>
        <v/>
      </c>
      <c r="T755" s="352"/>
      <c r="U755" s="373" t="e" cm="1" vm="1">
        <f t="array" aca="1" ref="U755" ca="1" xml:space="preserve"> INDEX(聲調對照表, $T755, $E755)</f>
        <v>#VALUE!</v>
      </c>
      <c r="W755" s="380" t="str" cm="1">
        <f t="array" ref="W755" xml:space="preserve"> IFERROR( IF( INDEX(聲母資料表, $M755, W$5)=0, "", INDEX(聲母資料表, $M755, W$5) ), "")</f>
        <v/>
      </c>
      <c r="X755" s="380" t="str" cm="1">
        <f t="array" ref="X755" xml:space="preserve"> IFERROR( INDEX(韻母資料表, $N755, X$5), "" )</f>
        <v/>
      </c>
      <c r="Y755" s="380" t="str" cm="1">
        <f t="array" ref="Y755" xml:space="preserve"> IFERROR( IF($E755="", "", INDEX(方音聲調符號表, 1, $E755) ), "" )</f>
        <v/>
      </c>
      <c r="AA755" s="380" t="str" cm="1">
        <f t="array" ref="AA755" xml:space="preserve"> IFERROR( IF( INDEX(聲母資料表, $M755, AA$5)=0, "", INDEX(聲母資料表, $M755, AA$5) ), "")</f>
        <v/>
      </c>
      <c r="AB755" s="380" t="str" cm="1">
        <f t="array" ref="AB755" xml:space="preserve"> IFERROR( INDEX(韻母資料表, $N755, AB$5), "" )</f>
        <v/>
      </c>
      <c r="AC755" s="380" t="str">
        <f t="shared" ca="1" si="165"/>
        <v/>
      </c>
      <c r="AE755" s="380" t="str" cm="1">
        <f t="array" ref="AE755" xml:space="preserve"> IFERROR( IF( INDEX(聲母資料表, $M755, AE$5)=0, "", INDEX(聲母資料表, $M755, AE$5) ), "")</f>
        <v/>
      </c>
      <c r="AF755" s="380" t="str" cm="1">
        <f t="array" ref="AF755" xml:space="preserve"> IFERROR( INDEX(韻母資料表, $N755, AF$5), "" )</f>
        <v/>
      </c>
      <c r="AG755" s="380" t="str">
        <f t="shared" ca="1" si="166"/>
        <v/>
      </c>
      <c r="AI755" s="380" t="str" cm="1">
        <f t="array" ref="AI755" xml:space="preserve"> IFERROR( IF( INDEX(聲母資料表, $M755, AI$5)=0, "", INDEX(聲母資料表, $M755, AI$5) ), "")</f>
        <v/>
      </c>
      <c r="AJ755" s="380" t="str" cm="1">
        <f t="array" ref="AJ755" xml:space="preserve"> IFERROR( INDEX(韻母資料表, $N755, AJ$5), "" )</f>
        <v/>
      </c>
      <c r="AK755" s="373" t="e" cm="1" vm="1">
        <f t="array" aca="1" ref="AK755" ca="1" xml:space="preserve"> IFERROR( INDEX(閩拚聲調符號表, $T755, $E755), "" )</f>
        <v>#VALUE!</v>
      </c>
      <c r="AL755" s="380" t="str">
        <f t="shared" ca="1" si="167"/>
        <v/>
      </c>
    </row>
    <row r="756" spans="1:38">
      <c r="A756" s="333">
        <f t="shared" si="154"/>
        <v>749</v>
      </c>
      <c r="B756" s="334" t="e">
        <f>MID(#REF!, A756, 1)</f>
        <v>#REF!</v>
      </c>
      <c r="C756" s="335"/>
      <c r="D756" s="335"/>
      <c r="E756" s="336"/>
      <c r="F756" s="400" t="str" cm="1">
        <f t="array" aca="1" ref="F756" ca="1" xml:space="preserve"> IF($D756="", "", $B756 &amp; " (" &amp; INDIRECT(ADDRESS( ROW(), COLUMN() + F$5 )) &amp; ") " )</f>
        <v/>
      </c>
      <c r="G756" s="337" t="str">
        <f t="shared" si="159"/>
        <v/>
      </c>
      <c r="H756" s="394" t="str">
        <f t="shared" ca="1" si="160"/>
        <v/>
      </c>
      <c r="I756" s="396" t="str">
        <f t="shared" ca="1" si="161"/>
        <v/>
      </c>
      <c r="J756" s="381" t="str">
        <f t="shared" ca="1" si="162"/>
        <v/>
      </c>
      <c r="K756" s="338" t="str">
        <f t="shared" si="163"/>
        <v/>
      </c>
      <c r="L756" s="349"/>
      <c r="M756" s="350" t="str">
        <f t="shared" si="155"/>
        <v/>
      </c>
      <c r="N756" s="350" t="str">
        <f t="shared" si="156"/>
        <v/>
      </c>
      <c r="O756" s="351" t="str" cm="1">
        <f t="array" ref="O756" xml:space="preserve"> IFERROR( INDEX(聲母資料表, $M756, O$5), "")</f>
        <v/>
      </c>
      <c r="P756" s="351" t="str" cm="1">
        <f t="array" ref="P756" xml:space="preserve"> IFERROR( INDEX(韻母資料表, $N756, P$5), "")</f>
        <v/>
      </c>
      <c r="Q756" s="352" t="str">
        <f t="shared" si="157"/>
        <v/>
      </c>
      <c r="R756" s="395" t="str">
        <f t="shared" si="164"/>
        <v/>
      </c>
      <c r="S756" s="351" t="str" cm="1">
        <f t="array" ref="S756" xml:space="preserve"> IFERROR( INDEX(調符字母, Q756, 1), "")</f>
        <v/>
      </c>
      <c r="T756" s="352"/>
      <c r="U756" s="373" t="e" cm="1" vm="1">
        <f t="array" aca="1" ref="U756" ca="1" xml:space="preserve"> INDEX(聲調對照表, $T756, $E756)</f>
        <v>#VALUE!</v>
      </c>
      <c r="W756" s="380" t="str" cm="1">
        <f t="array" ref="W756" xml:space="preserve"> IFERROR( IF( INDEX(聲母資料表, $M756, W$5)=0, "", INDEX(聲母資料表, $M756, W$5) ), "")</f>
        <v/>
      </c>
      <c r="X756" s="380" t="str" cm="1">
        <f t="array" ref="X756" xml:space="preserve"> IFERROR( INDEX(韻母資料表, $N756, X$5), "" )</f>
        <v/>
      </c>
      <c r="Y756" s="380" t="str" cm="1">
        <f t="array" ref="Y756" xml:space="preserve"> IFERROR( IF($E756="", "", INDEX(方音聲調符號表, 1, $E756) ), "" )</f>
        <v/>
      </c>
      <c r="AA756" s="380" t="str" cm="1">
        <f t="array" ref="AA756" xml:space="preserve"> IFERROR( IF( INDEX(聲母資料表, $M756, AA$5)=0, "", INDEX(聲母資料表, $M756, AA$5) ), "")</f>
        <v/>
      </c>
      <c r="AB756" s="380" t="str" cm="1">
        <f t="array" ref="AB756" xml:space="preserve"> IFERROR( INDEX(韻母資料表, $N756, AB$5), "" )</f>
        <v/>
      </c>
      <c r="AC756" s="380" t="str">
        <f t="shared" ca="1" si="165"/>
        <v/>
      </c>
      <c r="AE756" s="380" t="str" cm="1">
        <f t="array" ref="AE756" xml:space="preserve"> IFERROR( IF( INDEX(聲母資料表, $M756, AE$5)=0, "", INDEX(聲母資料表, $M756, AE$5) ), "")</f>
        <v/>
      </c>
      <c r="AF756" s="380" t="str" cm="1">
        <f t="array" ref="AF756" xml:space="preserve"> IFERROR( INDEX(韻母資料表, $N756, AF$5), "" )</f>
        <v/>
      </c>
      <c r="AG756" s="380" t="str">
        <f t="shared" ca="1" si="166"/>
        <v/>
      </c>
      <c r="AI756" s="380" t="str" cm="1">
        <f t="array" ref="AI756" xml:space="preserve"> IFERROR( IF( INDEX(聲母資料表, $M756, AI$5)=0, "", INDEX(聲母資料表, $M756, AI$5) ), "")</f>
        <v/>
      </c>
      <c r="AJ756" s="380" t="str" cm="1">
        <f t="array" ref="AJ756" xml:space="preserve"> IFERROR( INDEX(韻母資料表, $N756, AJ$5), "" )</f>
        <v/>
      </c>
      <c r="AK756" s="373" t="e" cm="1" vm="1">
        <f t="array" aca="1" ref="AK756" ca="1" xml:space="preserve"> IFERROR( INDEX(閩拚聲調符號表, $T756, $E756), "" )</f>
        <v>#VALUE!</v>
      </c>
      <c r="AL756" s="380" t="str">
        <f t="shared" ca="1" si="167"/>
        <v/>
      </c>
    </row>
    <row r="757" spans="1:38">
      <c r="A757" s="333">
        <f t="shared" si="154"/>
        <v>750</v>
      </c>
      <c r="B757" s="334" t="e">
        <f>MID(#REF!, A757, 1)</f>
        <v>#REF!</v>
      </c>
      <c r="C757" s="335"/>
      <c r="D757" s="335"/>
      <c r="E757" s="336"/>
      <c r="F757" s="400" t="str" cm="1">
        <f t="array" aca="1" ref="F757" ca="1" xml:space="preserve"> IF($D757="", "", $B757 &amp; " (" &amp; INDIRECT(ADDRESS( ROW(), COLUMN() + F$5 )) &amp; ") " )</f>
        <v/>
      </c>
      <c r="G757" s="337" t="str">
        <f t="shared" si="159"/>
        <v/>
      </c>
      <c r="H757" s="394" t="str">
        <f t="shared" ca="1" si="160"/>
        <v/>
      </c>
      <c r="I757" s="396" t="str">
        <f t="shared" ca="1" si="161"/>
        <v/>
      </c>
      <c r="J757" s="381" t="str">
        <f t="shared" ca="1" si="162"/>
        <v/>
      </c>
      <c r="K757" s="338" t="str">
        <f t="shared" si="163"/>
        <v/>
      </c>
      <c r="L757" s="349"/>
      <c r="M757" s="350" t="str">
        <f t="shared" si="155"/>
        <v/>
      </c>
      <c r="N757" s="350" t="str">
        <f t="shared" si="156"/>
        <v/>
      </c>
      <c r="O757" s="351" t="str" cm="1">
        <f t="array" ref="O757" xml:space="preserve"> IFERROR( INDEX(聲母資料表, $M757, O$5), "")</f>
        <v/>
      </c>
      <c r="P757" s="351" t="str" cm="1">
        <f t="array" ref="P757" xml:space="preserve"> IFERROR( INDEX(韻母資料表, $N757, P$5), "")</f>
        <v/>
      </c>
      <c r="Q757" s="352" t="str">
        <f t="shared" si="157"/>
        <v/>
      </c>
      <c r="R757" s="395" t="str">
        <f t="shared" si="164"/>
        <v/>
      </c>
      <c r="S757" s="351" t="str" cm="1">
        <f t="array" ref="S757" xml:space="preserve"> IFERROR( INDEX(調符字母, Q757, 1), "")</f>
        <v/>
      </c>
      <c r="T757" s="352"/>
      <c r="U757" s="373" t="e" cm="1" vm="1">
        <f t="array" aca="1" ref="U757" ca="1" xml:space="preserve"> INDEX(聲調對照表, $T757, $E757)</f>
        <v>#VALUE!</v>
      </c>
      <c r="W757" s="380" t="str" cm="1">
        <f t="array" ref="W757" xml:space="preserve"> IFERROR( IF( INDEX(聲母資料表, $M757, W$5)=0, "", INDEX(聲母資料表, $M757, W$5) ), "")</f>
        <v/>
      </c>
      <c r="X757" s="380" t="str" cm="1">
        <f t="array" ref="X757" xml:space="preserve"> IFERROR( INDEX(韻母資料表, $N757, X$5), "" )</f>
        <v/>
      </c>
      <c r="Y757" s="380" t="str" cm="1">
        <f t="array" ref="Y757" xml:space="preserve"> IFERROR( IF($E757="", "", INDEX(方音聲調符號表, 1, $E757) ), "" )</f>
        <v/>
      </c>
      <c r="AA757" s="380" t="str" cm="1">
        <f t="array" ref="AA757" xml:space="preserve"> IFERROR( IF( INDEX(聲母資料表, $M757, AA$5)=0, "", INDEX(聲母資料表, $M757, AA$5) ), "")</f>
        <v/>
      </c>
      <c r="AB757" s="380" t="str" cm="1">
        <f t="array" ref="AB757" xml:space="preserve"> IFERROR( INDEX(韻母資料表, $N757, AB$5), "" )</f>
        <v/>
      </c>
      <c r="AC757" s="380" t="str">
        <f t="shared" ca="1" si="165"/>
        <v/>
      </c>
      <c r="AE757" s="380" t="str" cm="1">
        <f t="array" ref="AE757" xml:space="preserve"> IFERROR( IF( INDEX(聲母資料表, $M757, AE$5)=0, "", INDEX(聲母資料表, $M757, AE$5) ), "")</f>
        <v/>
      </c>
      <c r="AF757" s="380" t="str" cm="1">
        <f t="array" ref="AF757" xml:space="preserve"> IFERROR( INDEX(韻母資料表, $N757, AF$5), "" )</f>
        <v/>
      </c>
      <c r="AG757" s="380" t="str">
        <f t="shared" ca="1" si="166"/>
        <v/>
      </c>
      <c r="AI757" s="380" t="str" cm="1">
        <f t="array" ref="AI757" xml:space="preserve"> IFERROR( IF( INDEX(聲母資料表, $M757, AI$5)=0, "", INDEX(聲母資料表, $M757, AI$5) ), "")</f>
        <v/>
      </c>
      <c r="AJ757" s="380" t="str" cm="1">
        <f t="array" ref="AJ757" xml:space="preserve"> IFERROR( INDEX(韻母資料表, $N757, AJ$5), "" )</f>
        <v/>
      </c>
      <c r="AK757" s="373" t="e" cm="1" vm="1">
        <f t="array" aca="1" ref="AK757" ca="1" xml:space="preserve"> IFERROR( INDEX(閩拚聲調符號表, $T757, $E757), "" )</f>
        <v>#VALUE!</v>
      </c>
      <c r="AL757" s="380" t="str">
        <f t="shared" ca="1" si="167"/>
        <v/>
      </c>
    </row>
    <row r="758" spans="1:38">
      <c r="A758" s="333">
        <f t="shared" si="154"/>
        <v>751</v>
      </c>
      <c r="B758" s="334" t="e">
        <f>MID(#REF!, A758, 1)</f>
        <v>#REF!</v>
      </c>
      <c r="C758" s="335"/>
      <c r="D758" s="335"/>
      <c r="E758" s="336"/>
      <c r="F758" s="400" t="str" cm="1">
        <f t="array" aca="1" ref="F758" ca="1" xml:space="preserve"> IF($D758="", "", $B758 &amp; " (" &amp; INDIRECT(ADDRESS( ROW(), COLUMN() + F$5 )) &amp; ") " )</f>
        <v/>
      </c>
      <c r="G758" s="337" t="str">
        <f t="shared" si="159"/>
        <v/>
      </c>
      <c r="H758" s="394" t="str">
        <f t="shared" ca="1" si="160"/>
        <v/>
      </c>
      <c r="I758" s="396" t="str">
        <f t="shared" ca="1" si="161"/>
        <v/>
      </c>
      <c r="J758" s="381" t="str">
        <f t="shared" ca="1" si="162"/>
        <v/>
      </c>
      <c r="K758" s="338" t="str">
        <f t="shared" si="163"/>
        <v/>
      </c>
      <c r="L758" s="349"/>
      <c r="M758" s="350" t="str">
        <f t="shared" si="155"/>
        <v/>
      </c>
      <c r="N758" s="350" t="str">
        <f t="shared" si="156"/>
        <v/>
      </c>
      <c r="O758" s="351" t="str" cm="1">
        <f t="array" ref="O758" xml:space="preserve"> IFERROR( INDEX(聲母資料表, $M758, O$5), "")</f>
        <v/>
      </c>
      <c r="P758" s="351" t="str" cm="1">
        <f t="array" ref="P758" xml:space="preserve"> IFERROR( INDEX(韻母資料表, $N758, P$5), "")</f>
        <v/>
      </c>
      <c r="Q758" s="352" t="str">
        <f t="shared" si="157"/>
        <v/>
      </c>
      <c r="R758" s="395" t="str">
        <f t="shared" si="164"/>
        <v/>
      </c>
      <c r="S758" s="351" t="str" cm="1">
        <f t="array" ref="S758" xml:space="preserve"> IFERROR( INDEX(調符字母, Q758, 1), "")</f>
        <v/>
      </c>
      <c r="T758" s="352"/>
      <c r="U758" s="373" t="e" cm="1" vm="1">
        <f t="array" aca="1" ref="U758" ca="1" xml:space="preserve"> INDEX(聲調對照表, $T758, $E758)</f>
        <v>#VALUE!</v>
      </c>
      <c r="W758" s="380" t="str" cm="1">
        <f t="array" ref="W758" xml:space="preserve"> IFERROR( IF( INDEX(聲母資料表, $M758, W$5)=0, "", INDEX(聲母資料表, $M758, W$5) ), "")</f>
        <v/>
      </c>
      <c r="X758" s="380" t="str" cm="1">
        <f t="array" ref="X758" xml:space="preserve"> IFERROR( INDEX(韻母資料表, $N758, X$5), "" )</f>
        <v/>
      </c>
      <c r="Y758" s="380" t="str" cm="1">
        <f t="array" ref="Y758" xml:space="preserve"> IFERROR( IF($E758="", "", INDEX(方音聲調符號表, 1, $E758) ), "" )</f>
        <v/>
      </c>
      <c r="AA758" s="380" t="str" cm="1">
        <f t="array" ref="AA758" xml:space="preserve"> IFERROR( IF( INDEX(聲母資料表, $M758, AA$5)=0, "", INDEX(聲母資料表, $M758, AA$5) ), "")</f>
        <v/>
      </c>
      <c r="AB758" s="380" t="str" cm="1">
        <f t="array" ref="AB758" xml:space="preserve"> IFERROR( INDEX(韻母資料表, $N758, AB$5), "" )</f>
        <v/>
      </c>
      <c r="AC758" s="380" t="str">
        <f t="shared" ca="1" si="165"/>
        <v/>
      </c>
      <c r="AE758" s="380" t="str" cm="1">
        <f t="array" ref="AE758" xml:space="preserve"> IFERROR( IF( INDEX(聲母資料表, $M758, AE$5)=0, "", INDEX(聲母資料表, $M758, AE$5) ), "")</f>
        <v/>
      </c>
      <c r="AF758" s="380" t="str" cm="1">
        <f t="array" ref="AF758" xml:space="preserve"> IFERROR( INDEX(韻母資料表, $N758, AF$5), "" )</f>
        <v/>
      </c>
      <c r="AG758" s="380" t="str">
        <f t="shared" ca="1" si="166"/>
        <v/>
      </c>
      <c r="AI758" s="380" t="str" cm="1">
        <f t="array" ref="AI758" xml:space="preserve"> IFERROR( IF( INDEX(聲母資料表, $M758, AI$5)=0, "", INDEX(聲母資料表, $M758, AI$5) ), "")</f>
        <v/>
      </c>
      <c r="AJ758" s="380" t="str" cm="1">
        <f t="array" ref="AJ758" xml:space="preserve"> IFERROR( INDEX(韻母資料表, $N758, AJ$5), "" )</f>
        <v/>
      </c>
      <c r="AK758" s="373" t="e" cm="1" vm="1">
        <f t="array" aca="1" ref="AK758" ca="1" xml:space="preserve"> IFERROR( INDEX(閩拚聲調符號表, $T758, $E758), "" )</f>
        <v>#VALUE!</v>
      </c>
      <c r="AL758" s="380" t="str">
        <f t="shared" ca="1" si="167"/>
        <v/>
      </c>
    </row>
    <row r="759" spans="1:38">
      <c r="A759" s="333">
        <f t="shared" si="154"/>
        <v>752</v>
      </c>
      <c r="B759" s="334" t="e">
        <f>MID(#REF!, A759, 1)</f>
        <v>#REF!</v>
      </c>
      <c r="C759" s="335"/>
      <c r="D759" s="335"/>
      <c r="E759" s="336"/>
      <c r="F759" s="400" t="str" cm="1">
        <f t="array" aca="1" ref="F759" ca="1" xml:space="preserve"> IF($D759="", "", $B759 &amp; " (" &amp; INDIRECT(ADDRESS( ROW(), COLUMN() + F$5 )) &amp; ") " )</f>
        <v/>
      </c>
      <c r="G759" s="337" t="str">
        <f t="shared" si="159"/>
        <v/>
      </c>
      <c r="H759" s="394" t="str">
        <f t="shared" ca="1" si="160"/>
        <v/>
      </c>
      <c r="I759" s="396" t="str">
        <f t="shared" ca="1" si="161"/>
        <v/>
      </c>
      <c r="J759" s="381" t="str">
        <f t="shared" ca="1" si="162"/>
        <v/>
      </c>
      <c r="K759" s="338" t="str">
        <f t="shared" si="163"/>
        <v/>
      </c>
      <c r="L759" s="349"/>
      <c r="M759" s="350" t="str">
        <f t="shared" si="155"/>
        <v/>
      </c>
      <c r="N759" s="350" t="str">
        <f t="shared" si="156"/>
        <v/>
      </c>
      <c r="O759" s="351" t="str" cm="1">
        <f t="array" ref="O759" xml:space="preserve"> IFERROR( INDEX(聲母資料表, $M759, O$5), "")</f>
        <v/>
      </c>
      <c r="P759" s="351" t="str" cm="1">
        <f t="array" ref="P759" xml:space="preserve"> IFERROR( INDEX(韻母資料表, $N759, P$5), "")</f>
        <v/>
      </c>
      <c r="Q759" s="352" t="str">
        <f t="shared" si="157"/>
        <v/>
      </c>
      <c r="R759" s="395" t="str">
        <f t="shared" si="164"/>
        <v/>
      </c>
      <c r="S759" s="351" t="str" cm="1">
        <f t="array" ref="S759" xml:space="preserve"> IFERROR( INDEX(調符字母, Q759, 1), "")</f>
        <v/>
      </c>
      <c r="T759" s="352"/>
      <c r="U759" s="373" t="e" cm="1" vm="1">
        <f t="array" aca="1" ref="U759" ca="1" xml:space="preserve"> INDEX(聲調對照表, $T759, $E759)</f>
        <v>#VALUE!</v>
      </c>
      <c r="W759" s="380" t="str" cm="1">
        <f t="array" ref="W759" xml:space="preserve"> IFERROR( IF( INDEX(聲母資料表, $M759, W$5)=0, "", INDEX(聲母資料表, $M759, W$5) ), "")</f>
        <v/>
      </c>
      <c r="X759" s="380" t="str" cm="1">
        <f t="array" ref="X759" xml:space="preserve"> IFERROR( INDEX(韻母資料表, $N759, X$5), "" )</f>
        <v/>
      </c>
      <c r="Y759" s="380" t="str" cm="1">
        <f t="array" ref="Y759" xml:space="preserve"> IFERROR( IF($E759="", "", INDEX(方音聲調符號表, 1, $E759) ), "" )</f>
        <v/>
      </c>
      <c r="AA759" s="380" t="str" cm="1">
        <f t="array" ref="AA759" xml:space="preserve"> IFERROR( IF( INDEX(聲母資料表, $M759, AA$5)=0, "", INDEX(聲母資料表, $M759, AA$5) ), "")</f>
        <v/>
      </c>
      <c r="AB759" s="380" t="str" cm="1">
        <f t="array" ref="AB759" xml:space="preserve"> IFERROR( INDEX(韻母資料表, $N759, AB$5), "" )</f>
        <v/>
      </c>
      <c r="AC759" s="380" t="str">
        <f t="shared" ca="1" si="165"/>
        <v/>
      </c>
      <c r="AE759" s="380" t="str" cm="1">
        <f t="array" ref="AE759" xml:space="preserve"> IFERROR( IF( INDEX(聲母資料表, $M759, AE$5)=0, "", INDEX(聲母資料表, $M759, AE$5) ), "")</f>
        <v/>
      </c>
      <c r="AF759" s="380" t="str" cm="1">
        <f t="array" ref="AF759" xml:space="preserve"> IFERROR( INDEX(韻母資料表, $N759, AF$5), "" )</f>
        <v/>
      </c>
      <c r="AG759" s="380" t="str">
        <f t="shared" ca="1" si="166"/>
        <v/>
      </c>
      <c r="AI759" s="380" t="str" cm="1">
        <f t="array" ref="AI759" xml:space="preserve"> IFERROR( IF( INDEX(聲母資料表, $M759, AI$5)=0, "", INDEX(聲母資料表, $M759, AI$5) ), "")</f>
        <v/>
      </c>
      <c r="AJ759" s="380" t="str" cm="1">
        <f t="array" ref="AJ759" xml:space="preserve"> IFERROR( INDEX(韻母資料表, $N759, AJ$5), "" )</f>
        <v/>
      </c>
      <c r="AK759" s="373" t="e" cm="1" vm="1">
        <f t="array" aca="1" ref="AK759" ca="1" xml:space="preserve"> IFERROR( INDEX(閩拚聲調符號表, $T759, $E759), "" )</f>
        <v>#VALUE!</v>
      </c>
      <c r="AL759" s="380" t="str">
        <f t="shared" ca="1" si="167"/>
        <v/>
      </c>
    </row>
    <row r="760" spans="1:38">
      <c r="A760" s="333">
        <f t="shared" si="154"/>
        <v>753</v>
      </c>
      <c r="B760" s="334" t="e">
        <f>MID(#REF!, A760, 1)</f>
        <v>#REF!</v>
      </c>
      <c r="C760" s="335"/>
      <c r="D760" s="335"/>
      <c r="E760" s="336"/>
      <c r="F760" s="400" t="str" cm="1">
        <f t="array" aca="1" ref="F760" ca="1" xml:space="preserve"> IF($D760="", "", $B760 &amp; " (" &amp; INDIRECT(ADDRESS( ROW(), COLUMN() + F$5 )) &amp; ") " )</f>
        <v/>
      </c>
      <c r="G760" s="337" t="str">
        <f t="shared" si="159"/>
        <v/>
      </c>
      <c r="H760" s="394" t="str">
        <f t="shared" ca="1" si="160"/>
        <v/>
      </c>
      <c r="I760" s="396" t="str">
        <f t="shared" ca="1" si="161"/>
        <v/>
      </c>
      <c r="J760" s="381" t="str">
        <f t="shared" ca="1" si="162"/>
        <v/>
      </c>
      <c r="K760" s="338" t="str">
        <f t="shared" si="163"/>
        <v/>
      </c>
      <c r="L760" s="349"/>
      <c r="M760" s="350" t="str">
        <f t="shared" si="155"/>
        <v/>
      </c>
      <c r="N760" s="350" t="str">
        <f t="shared" si="156"/>
        <v/>
      </c>
      <c r="O760" s="351" t="str" cm="1">
        <f t="array" ref="O760" xml:space="preserve"> IFERROR( INDEX(聲母資料表, $M760, O$5), "")</f>
        <v/>
      </c>
      <c r="P760" s="351" t="str" cm="1">
        <f t="array" ref="P760" xml:space="preserve"> IFERROR( INDEX(韻母資料表, $N760, P$5), "")</f>
        <v/>
      </c>
      <c r="Q760" s="352" t="str">
        <f t="shared" si="157"/>
        <v/>
      </c>
      <c r="R760" s="395" t="str">
        <f t="shared" si="164"/>
        <v/>
      </c>
      <c r="S760" s="351" t="str" cm="1">
        <f t="array" ref="S760" xml:space="preserve"> IFERROR( INDEX(調符字母, Q760, 1), "")</f>
        <v/>
      </c>
      <c r="T760" s="352"/>
      <c r="U760" s="373" t="e" cm="1" vm="1">
        <f t="array" aca="1" ref="U760" ca="1" xml:space="preserve"> INDEX(聲調對照表, $T760, $E760)</f>
        <v>#VALUE!</v>
      </c>
      <c r="W760" s="380" t="str" cm="1">
        <f t="array" ref="W760" xml:space="preserve"> IFERROR( IF( INDEX(聲母資料表, $M760, W$5)=0, "", INDEX(聲母資料表, $M760, W$5) ), "")</f>
        <v/>
      </c>
      <c r="X760" s="380" t="str" cm="1">
        <f t="array" ref="X760" xml:space="preserve"> IFERROR( INDEX(韻母資料表, $N760, X$5), "" )</f>
        <v/>
      </c>
      <c r="Y760" s="380" t="str" cm="1">
        <f t="array" ref="Y760" xml:space="preserve"> IFERROR( IF($E760="", "", INDEX(方音聲調符號表, 1, $E760) ), "" )</f>
        <v/>
      </c>
      <c r="AA760" s="380" t="str" cm="1">
        <f t="array" ref="AA760" xml:space="preserve"> IFERROR( IF( INDEX(聲母資料表, $M760, AA$5)=0, "", INDEX(聲母資料表, $M760, AA$5) ), "")</f>
        <v/>
      </c>
      <c r="AB760" s="380" t="str" cm="1">
        <f t="array" ref="AB760" xml:space="preserve"> IFERROR( INDEX(韻母資料表, $N760, AB$5), "" )</f>
        <v/>
      </c>
      <c r="AC760" s="380" t="str">
        <f t="shared" ca="1" si="165"/>
        <v/>
      </c>
      <c r="AE760" s="380" t="str" cm="1">
        <f t="array" ref="AE760" xml:space="preserve"> IFERROR( IF( INDEX(聲母資料表, $M760, AE$5)=0, "", INDEX(聲母資料表, $M760, AE$5) ), "")</f>
        <v/>
      </c>
      <c r="AF760" s="380" t="str" cm="1">
        <f t="array" ref="AF760" xml:space="preserve"> IFERROR( INDEX(韻母資料表, $N760, AF$5), "" )</f>
        <v/>
      </c>
      <c r="AG760" s="380" t="str">
        <f t="shared" ca="1" si="166"/>
        <v/>
      </c>
      <c r="AI760" s="380" t="str" cm="1">
        <f t="array" ref="AI760" xml:space="preserve"> IFERROR( IF( INDEX(聲母資料表, $M760, AI$5)=0, "", INDEX(聲母資料表, $M760, AI$5) ), "")</f>
        <v/>
      </c>
      <c r="AJ760" s="380" t="str" cm="1">
        <f t="array" ref="AJ760" xml:space="preserve"> IFERROR( INDEX(韻母資料表, $N760, AJ$5), "" )</f>
        <v/>
      </c>
      <c r="AK760" s="373" t="e" cm="1" vm="1">
        <f t="array" aca="1" ref="AK760" ca="1" xml:space="preserve"> IFERROR( INDEX(閩拚聲調符號表, $T760, $E760), "" )</f>
        <v>#VALUE!</v>
      </c>
      <c r="AL760" s="380" t="str">
        <f t="shared" ca="1" si="167"/>
        <v/>
      </c>
    </row>
    <row r="761" spans="1:38">
      <c r="A761" s="333">
        <f t="shared" si="154"/>
        <v>754</v>
      </c>
      <c r="B761" s="334" t="e">
        <f>MID(#REF!, A761, 1)</f>
        <v>#REF!</v>
      </c>
      <c r="C761" s="335"/>
      <c r="D761" s="335"/>
      <c r="E761" s="336"/>
      <c r="F761" s="400" t="str" cm="1">
        <f t="array" aca="1" ref="F761" ca="1" xml:space="preserve"> IF($D761="", "", $B761 &amp; " (" &amp; INDIRECT(ADDRESS( ROW(), COLUMN() + F$5 )) &amp; ") " )</f>
        <v/>
      </c>
      <c r="G761" s="337" t="str">
        <f t="shared" si="159"/>
        <v/>
      </c>
      <c r="H761" s="394" t="str">
        <f t="shared" ca="1" si="160"/>
        <v/>
      </c>
      <c r="I761" s="396" t="str">
        <f t="shared" ca="1" si="161"/>
        <v/>
      </c>
      <c r="J761" s="381" t="str">
        <f t="shared" ca="1" si="162"/>
        <v/>
      </c>
      <c r="K761" s="338" t="str">
        <f t="shared" si="163"/>
        <v/>
      </c>
      <c r="L761" s="349"/>
      <c r="M761" s="350" t="str">
        <f t="shared" si="155"/>
        <v/>
      </c>
      <c r="N761" s="350" t="str">
        <f t="shared" si="156"/>
        <v/>
      </c>
      <c r="O761" s="351" t="str" cm="1">
        <f t="array" ref="O761" xml:space="preserve"> IFERROR( INDEX(聲母資料表, $M761, O$5), "")</f>
        <v/>
      </c>
      <c r="P761" s="351" t="str" cm="1">
        <f t="array" ref="P761" xml:space="preserve"> IFERROR( INDEX(韻母資料表, $N761, P$5), "")</f>
        <v/>
      </c>
      <c r="Q761" s="352" t="str">
        <f t="shared" si="157"/>
        <v/>
      </c>
      <c r="R761" s="395" t="str">
        <f t="shared" si="164"/>
        <v/>
      </c>
      <c r="S761" s="351" t="str" cm="1">
        <f t="array" ref="S761" xml:space="preserve"> IFERROR( INDEX(調符字母, Q761, 1), "")</f>
        <v/>
      </c>
      <c r="T761" s="352"/>
      <c r="U761" s="373" t="e" cm="1" vm="1">
        <f t="array" aca="1" ref="U761" ca="1" xml:space="preserve"> INDEX(聲調對照表, $T761, $E761)</f>
        <v>#VALUE!</v>
      </c>
      <c r="W761" s="380" t="str" cm="1">
        <f t="array" ref="W761" xml:space="preserve"> IFERROR( IF( INDEX(聲母資料表, $M761, W$5)=0, "", INDEX(聲母資料表, $M761, W$5) ), "")</f>
        <v/>
      </c>
      <c r="X761" s="380" t="str" cm="1">
        <f t="array" ref="X761" xml:space="preserve"> IFERROR( INDEX(韻母資料表, $N761, X$5), "" )</f>
        <v/>
      </c>
      <c r="Y761" s="380" t="str" cm="1">
        <f t="array" ref="Y761" xml:space="preserve"> IFERROR( IF($E761="", "", INDEX(方音聲調符號表, 1, $E761) ), "" )</f>
        <v/>
      </c>
      <c r="AA761" s="380" t="str" cm="1">
        <f t="array" ref="AA761" xml:space="preserve"> IFERROR( IF( INDEX(聲母資料表, $M761, AA$5)=0, "", INDEX(聲母資料表, $M761, AA$5) ), "")</f>
        <v/>
      </c>
      <c r="AB761" s="380" t="str" cm="1">
        <f t="array" ref="AB761" xml:space="preserve"> IFERROR( INDEX(韻母資料表, $N761, AB$5), "" )</f>
        <v/>
      </c>
      <c r="AC761" s="380" t="str">
        <f t="shared" ca="1" si="165"/>
        <v/>
      </c>
      <c r="AE761" s="380" t="str" cm="1">
        <f t="array" ref="AE761" xml:space="preserve"> IFERROR( IF( INDEX(聲母資料表, $M761, AE$5)=0, "", INDEX(聲母資料表, $M761, AE$5) ), "")</f>
        <v/>
      </c>
      <c r="AF761" s="380" t="str" cm="1">
        <f t="array" ref="AF761" xml:space="preserve"> IFERROR( INDEX(韻母資料表, $N761, AF$5), "" )</f>
        <v/>
      </c>
      <c r="AG761" s="380" t="str">
        <f t="shared" ca="1" si="166"/>
        <v/>
      </c>
      <c r="AI761" s="380" t="str" cm="1">
        <f t="array" ref="AI761" xml:space="preserve"> IFERROR( IF( INDEX(聲母資料表, $M761, AI$5)=0, "", INDEX(聲母資料表, $M761, AI$5) ), "")</f>
        <v/>
      </c>
      <c r="AJ761" s="380" t="str" cm="1">
        <f t="array" ref="AJ761" xml:space="preserve"> IFERROR( INDEX(韻母資料表, $N761, AJ$5), "" )</f>
        <v/>
      </c>
      <c r="AK761" s="373" t="e" cm="1" vm="1">
        <f t="array" aca="1" ref="AK761" ca="1" xml:space="preserve"> IFERROR( INDEX(閩拚聲調符號表, $T761, $E761), "" )</f>
        <v>#VALUE!</v>
      </c>
      <c r="AL761" s="380" t="str">
        <f t="shared" ca="1" si="167"/>
        <v/>
      </c>
    </row>
    <row r="762" spans="1:38">
      <c r="A762" s="333">
        <f t="shared" si="154"/>
        <v>755</v>
      </c>
      <c r="B762" s="334" t="e">
        <f>MID(#REF!, A762, 1)</f>
        <v>#REF!</v>
      </c>
      <c r="C762" s="335"/>
      <c r="D762" s="335"/>
      <c r="E762" s="336"/>
      <c r="F762" s="400" t="str" cm="1">
        <f t="array" aca="1" ref="F762" ca="1" xml:space="preserve"> IF($D762="", "", $B762 &amp; " (" &amp; INDIRECT(ADDRESS( ROW(), COLUMN() + F$5 )) &amp; ") " )</f>
        <v/>
      </c>
      <c r="G762" s="337" t="str">
        <f t="shared" si="159"/>
        <v/>
      </c>
      <c r="H762" s="394" t="str">
        <f t="shared" ca="1" si="160"/>
        <v/>
      </c>
      <c r="I762" s="396" t="str">
        <f t="shared" ca="1" si="161"/>
        <v/>
      </c>
      <c r="J762" s="381" t="str">
        <f t="shared" ca="1" si="162"/>
        <v/>
      </c>
      <c r="K762" s="338" t="str">
        <f t="shared" si="163"/>
        <v/>
      </c>
      <c r="L762" s="349"/>
      <c r="M762" s="350" t="str">
        <f t="shared" si="155"/>
        <v/>
      </c>
      <c r="N762" s="350" t="str">
        <f t="shared" si="156"/>
        <v/>
      </c>
      <c r="O762" s="351" t="str" cm="1">
        <f t="array" ref="O762" xml:space="preserve"> IFERROR( INDEX(聲母資料表, $M762, O$5), "")</f>
        <v/>
      </c>
      <c r="P762" s="351" t="str" cm="1">
        <f t="array" ref="P762" xml:space="preserve"> IFERROR( INDEX(韻母資料表, $N762, P$5), "")</f>
        <v/>
      </c>
      <c r="Q762" s="352" t="str">
        <f t="shared" si="157"/>
        <v/>
      </c>
      <c r="R762" s="395" t="str">
        <f t="shared" si="164"/>
        <v/>
      </c>
      <c r="S762" s="351" t="str" cm="1">
        <f t="array" ref="S762" xml:space="preserve"> IFERROR( INDEX(調符字母, Q762, 1), "")</f>
        <v/>
      </c>
      <c r="T762" s="352"/>
      <c r="U762" s="373" t="e" cm="1" vm="1">
        <f t="array" aca="1" ref="U762" ca="1" xml:space="preserve"> INDEX(聲調對照表, $T762, $E762)</f>
        <v>#VALUE!</v>
      </c>
      <c r="W762" s="380" t="str" cm="1">
        <f t="array" ref="W762" xml:space="preserve"> IFERROR( IF( INDEX(聲母資料表, $M762, W$5)=0, "", INDEX(聲母資料表, $M762, W$5) ), "")</f>
        <v/>
      </c>
      <c r="X762" s="380" t="str" cm="1">
        <f t="array" ref="X762" xml:space="preserve"> IFERROR( INDEX(韻母資料表, $N762, X$5), "" )</f>
        <v/>
      </c>
      <c r="Y762" s="380" t="str" cm="1">
        <f t="array" ref="Y762" xml:space="preserve"> IFERROR( IF($E762="", "", INDEX(方音聲調符號表, 1, $E762) ), "" )</f>
        <v/>
      </c>
      <c r="AA762" s="380" t="str" cm="1">
        <f t="array" ref="AA762" xml:space="preserve"> IFERROR( IF( INDEX(聲母資料表, $M762, AA$5)=0, "", INDEX(聲母資料表, $M762, AA$5) ), "")</f>
        <v/>
      </c>
      <c r="AB762" s="380" t="str" cm="1">
        <f t="array" ref="AB762" xml:space="preserve"> IFERROR( INDEX(韻母資料表, $N762, AB$5), "" )</f>
        <v/>
      </c>
      <c r="AC762" s="380" t="str">
        <f t="shared" ca="1" si="165"/>
        <v/>
      </c>
      <c r="AE762" s="380" t="str" cm="1">
        <f t="array" ref="AE762" xml:space="preserve"> IFERROR( IF( INDEX(聲母資料表, $M762, AE$5)=0, "", INDEX(聲母資料表, $M762, AE$5) ), "")</f>
        <v/>
      </c>
      <c r="AF762" s="380" t="str" cm="1">
        <f t="array" ref="AF762" xml:space="preserve"> IFERROR( INDEX(韻母資料表, $N762, AF$5), "" )</f>
        <v/>
      </c>
      <c r="AG762" s="380" t="str">
        <f t="shared" ca="1" si="166"/>
        <v/>
      </c>
      <c r="AI762" s="380" t="str" cm="1">
        <f t="array" ref="AI762" xml:space="preserve"> IFERROR( IF( INDEX(聲母資料表, $M762, AI$5)=0, "", INDEX(聲母資料表, $M762, AI$5) ), "")</f>
        <v/>
      </c>
      <c r="AJ762" s="380" t="str" cm="1">
        <f t="array" ref="AJ762" xml:space="preserve"> IFERROR( INDEX(韻母資料表, $N762, AJ$5), "" )</f>
        <v/>
      </c>
      <c r="AK762" s="373" t="e" cm="1" vm="1">
        <f t="array" aca="1" ref="AK762" ca="1" xml:space="preserve"> IFERROR( INDEX(閩拚聲調符號表, $T762, $E762), "" )</f>
        <v>#VALUE!</v>
      </c>
      <c r="AL762" s="380" t="str">
        <f t="shared" ca="1" si="167"/>
        <v/>
      </c>
    </row>
    <row r="763" spans="1:38">
      <c r="A763" s="333">
        <f t="shared" si="154"/>
        <v>756</v>
      </c>
      <c r="B763" s="334" t="e">
        <f>MID(#REF!, A763, 1)</f>
        <v>#REF!</v>
      </c>
      <c r="C763" s="335"/>
      <c r="D763" s="335"/>
      <c r="E763" s="336"/>
      <c r="F763" s="400" t="str" cm="1">
        <f t="array" aca="1" ref="F763" ca="1" xml:space="preserve"> IF($D763="", "", $B763 &amp; " (" &amp; INDIRECT(ADDRESS( ROW(), COLUMN() + F$5 )) &amp; ") " )</f>
        <v/>
      </c>
      <c r="G763" s="337" t="str">
        <f t="shared" si="159"/>
        <v/>
      </c>
      <c r="H763" s="394" t="str">
        <f t="shared" ca="1" si="160"/>
        <v/>
      </c>
      <c r="I763" s="396" t="str">
        <f t="shared" ca="1" si="161"/>
        <v/>
      </c>
      <c r="J763" s="381" t="str">
        <f t="shared" ca="1" si="162"/>
        <v/>
      </c>
      <c r="K763" s="338" t="str">
        <f t="shared" si="163"/>
        <v/>
      </c>
      <c r="L763" s="349"/>
      <c r="M763" s="350" t="str">
        <f t="shared" si="155"/>
        <v/>
      </c>
      <c r="N763" s="350" t="str">
        <f t="shared" si="156"/>
        <v/>
      </c>
      <c r="O763" s="351" t="str" cm="1">
        <f t="array" ref="O763" xml:space="preserve"> IFERROR( INDEX(聲母資料表, $M763, O$5), "")</f>
        <v/>
      </c>
      <c r="P763" s="351" t="str" cm="1">
        <f t="array" ref="P763" xml:space="preserve"> IFERROR( INDEX(韻母資料表, $N763, P$5), "")</f>
        <v/>
      </c>
      <c r="Q763" s="352" t="str">
        <f t="shared" si="157"/>
        <v/>
      </c>
      <c r="R763" s="395" t="str">
        <f t="shared" si="164"/>
        <v/>
      </c>
      <c r="S763" s="351" t="str" cm="1">
        <f t="array" ref="S763" xml:space="preserve"> IFERROR( INDEX(調符字母, Q763, 1), "")</f>
        <v/>
      </c>
      <c r="T763" s="352"/>
      <c r="U763" s="373" t="e" cm="1" vm="1">
        <f t="array" aca="1" ref="U763" ca="1" xml:space="preserve"> INDEX(聲調對照表, $T763, $E763)</f>
        <v>#VALUE!</v>
      </c>
      <c r="W763" s="380" t="str" cm="1">
        <f t="array" ref="W763" xml:space="preserve"> IFERROR( IF( INDEX(聲母資料表, $M763, W$5)=0, "", INDEX(聲母資料表, $M763, W$5) ), "")</f>
        <v/>
      </c>
      <c r="X763" s="380" t="str" cm="1">
        <f t="array" ref="X763" xml:space="preserve"> IFERROR( INDEX(韻母資料表, $N763, X$5), "" )</f>
        <v/>
      </c>
      <c r="Y763" s="380" t="str" cm="1">
        <f t="array" ref="Y763" xml:space="preserve"> IFERROR( IF($E763="", "", INDEX(方音聲調符號表, 1, $E763) ), "" )</f>
        <v/>
      </c>
      <c r="AA763" s="380" t="str" cm="1">
        <f t="array" ref="AA763" xml:space="preserve"> IFERROR( IF( INDEX(聲母資料表, $M763, AA$5)=0, "", INDEX(聲母資料表, $M763, AA$5) ), "")</f>
        <v/>
      </c>
      <c r="AB763" s="380" t="str" cm="1">
        <f t="array" ref="AB763" xml:space="preserve"> IFERROR( INDEX(韻母資料表, $N763, AB$5), "" )</f>
        <v/>
      </c>
      <c r="AC763" s="380" t="str">
        <f t="shared" ca="1" si="165"/>
        <v/>
      </c>
      <c r="AE763" s="380" t="str" cm="1">
        <f t="array" ref="AE763" xml:space="preserve"> IFERROR( IF( INDEX(聲母資料表, $M763, AE$5)=0, "", INDEX(聲母資料表, $M763, AE$5) ), "")</f>
        <v/>
      </c>
      <c r="AF763" s="380" t="str" cm="1">
        <f t="array" ref="AF763" xml:space="preserve"> IFERROR( INDEX(韻母資料表, $N763, AF$5), "" )</f>
        <v/>
      </c>
      <c r="AG763" s="380" t="str">
        <f t="shared" ca="1" si="166"/>
        <v/>
      </c>
      <c r="AI763" s="380" t="str" cm="1">
        <f t="array" ref="AI763" xml:space="preserve"> IFERROR( IF( INDEX(聲母資料表, $M763, AI$5)=0, "", INDEX(聲母資料表, $M763, AI$5) ), "")</f>
        <v/>
      </c>
      <c r="AJ763" s="380" t="str" cm="1">
        <f t="array" ref="AJ763" xml:space="preserve"> IFERROR( INDEX(韻母資料表, $N763, AJ$5), "" )</f>
        <v/>
      </c>
      <c r="AK763" s="373" t="e" cm="1" vm="1">
        <f t="array" aca="1" ref="AK763" ca="1" xml:space="preserve"> IFERROR( INDEX(閩拚聲調符號表, $T763, $E763), "" )</f>
        <v>#VALUE!</v>
      </c>
      <c r="AL763" s="380" t="str">
        <f t="shared" ca="1" si="167"/>
        <v/>
      </c>
    </row>
    <row r="764" spans="1:38">
      <c r="A764" s="333">
        <f t="shared" si="154"/>
        <v>757</v>
      </c>
      <c r="B764" s="334" t="e">
        <f>MID(#REF!, A764, 1)</f>
        <v>#REF!</v>
      </c>
      <c r="C764" s="335"/>
      <c r="D764" s="335"/>
      <c r="E764" s="336"/>
      <c r="F764" s="400" t="str" cm="1">
        <f t="array" aca="1" ref="F764" ca="1" xml:space="preserve"> IF($D764="", "", $B764 &amp; " (" &amp; INDIRECT(ADDRESS( ROW(), COLUMN() + F$5 )) &amp; ") " )</f>
        <v/>
      </c>
      <c r="G764" s="337" t="str">
        <f t="shared" si="159"/>
        <v/>
      </c>
      <c r="H764" s="394" t="str">
        <f t="shared" ca="1" si="160"/>
        <v/>
      </c>
      <c r="I764" s="396" t="str">
        <f t="shared" ca="1" si="161"/>
        <v/>
      </c>
      <c r="J764" s="381" t="str">
        <f t="shared" ca="1" si="162"/>
        <v/>
      </c>
      <c r="K764" s="338" t="str">
        <f t="shared" si="163"/>
        <v/>
      </c>
      <c r="L764" s="349"/>
      <c r="M764" s="350" t="str">
        <f t="shared" si="155"/>
        <v/>
      </c>
      <c r="N764" s="350" t="str">
        <f t="shared" si="156"/>
        <v/>
      </c>
      <c r="O764" s="351" t="str" cm="1">
        <f t="array" ref="O764" xml:space="preserve"> IFERROR( INDEX(聲母資料表, $M764, O$5), "")</f>
        <v/>
      </c>
      <c r="P764" s="351" t="str" cm="1">
        <f t="array" ref="P764" xml:space="preserve"> IFERROR( INDEX(韻母資料表, $N764, P$5), "")</f>
        <v/>
      </c>
      <c r="Q764" s="352" t="str">
        <f t="shared" si="157"/>
        <v/>
      </c>
      <c r="R764" s="395" t="str">
        <f t="shared" si="164"/>
        <v/>
      </c>
      <c r="S764" s="351" t="str" cm="1">
        <f t="array" ref="S764" xml:space="preserve"> IFERROR( INDEX(調符字母, Q764, 1), "")</f>
        <v/>
      </c>
      <c r="T764" s="352"/>
      <c r="U764" s="373" t="e" cm="1" vm="1">
        <f t="array" aca="1" ref="U764" ca="1" xml:space="preserve"> INDEX(聲調對照表, $T764, $E764)</f>
        <v>#VALUE!</v>
      </c>
      <c r="W764" s="380" t="str" cm="1">
        <f t="array" ref="W764" xml:space="preserve"> IFERROR( IF( INDEX(聲母資料表, $M764, W$5)=0, "", INDEX(聲母資料表, $M764, W$5) ), "")</f>
        <v/>
      </c>
      <c r="X764" s="380" t="str" cm="1">
        <f t="array" ref="X764" xml:space="preserve"> IFERROR( INDEX(韻母資料表, $N764, X$5), "" )</f>
        <v/>
      </c>
      <c r="Y764" s="380" t="str" cm="1">
        <f t="array" ref="Y764" xml:space="preserve"> IFERROR( IF($E764="", "", INDEX(方音聲調符號表, 1, $E764) ), "" )</f>
        <v/>
      </c>
      <c r="AA764" s="380" t="str" cm="1">
        <f t="array" ref="AA764" xml:space="preserve"> IFERROR( IF( INDEX(聲母資料表, $M764, AA$5)=0, "", INDEX(聲母資料表, $M764, AA$5) ), "")</f>
        <v/>
      </c>
      <c r="AB764" s="380" t="str" cm="1">
        <f t="array" ref="AB764" xml:space="preserve"> IFERROR( INDEX(韻母資料表, $N764, AB$5), "" )</f>
        <v/>
      </c>
      <c r="AC764" s="380" t="str">
        <f t="shared" ca="1" si="165"/>
        <v/>
      </c>
      <c r="AE764" s="380" t="str" cm="1">
        <f t="array" ref="AE764" xml:space="preserve"> IFERROR( IF( INDEX(聲母資料表, $M764, AE$5)=0, "", INDEX(聲母資料表, $M764, AE$5) ), "")</f>
        <v/>
      </c>
      <c r="AF764" s="380" t="str" cm="1">
        <f t="array" ref="AF764" xml:space="preserve"> IFERROR( INDEX(韻母資料表, $N764, AF$5), "" )</f>
        <v/>
      </c>
      <c r="AG764" s="380" t="str">
        <f t="shared" ca="1" si="166"/>
        <v/>
      </c>
      <c r="AI764" s="380" t="str" cm="1">
        <f t="array" ref="AI764" xml:space="preserve"> IFERROR( IF( INDEX(聲母資料表, $M764, AI$5)=0, "", INDEX(聲母資料表, $M764, AI$5) ), "")</f>
        <v/>
      </c>
      <c r="AJ764" s="380" t="str" cm="1">
        <f t="array" ref="AJ764" xml:space="preserve"> IFERROR( INDEX(韻母資料表, $N764, AJ$5), "" )</f>
        <v/>
      </c>
      <c r="AK764" s="373" t="e" cm="1" vm="1">
        <f t="array" aca="1" ref="AK764" ca="1" xml:space="preserve"> IFERROR( INDEX(閩拚聲調符號表, $T764, $E764), "" )</f>
        <v>#VALUE!</v>
      </c>
      <c r="AL764" s="380" t="str">
        <f t="shared" ca="1" si="167"/>
        <v/>
      </c>
    </row>
    <row r="765" spans="1:38">
      <c r="A765" s="333">
        <f t="shared" si="154"/>
        <v>758</v>
      </c>
      <c r="B765" s="334" t="e">
        <f>MID(#REF!, A765, 1)</f>
        <v>#REF!</v>
      </c>
      <c r="C765" s="335"/>
      <c r="D765" s="335"/>
      <c r="E765" s="336"/>
      <c r="F765" s="400" t="str" cm="1">
        <f t="array" aca="1" ref="F765" ca="1" xml:space="preserve"> IF($D765="", "", $B765 &amp; " (" &amp; INDIRECT(ADDRESS( ROW(), COLUMN() + F$5 )) &amp; ") " )</f>
        <v/>
      </c>
      <c r="G765" s="337" t="str">
        <f t="shared" si="159"/>
        <v/>
      </c>
      <c r="H765" s="394" t="str">
        <f t="shared" ca="1" si="160"/>
        <v/>
      </c>
      <c r="I765" s="396" t="str">
        <f t="shared" ca="1" si="161"/>
        <v/>
      </c>
      <c r="J765" s="381" t="str">
        <f t="shared" ca="1" si="162"/>
        <v/>
      </c>
      <c r="K765" s="338" t="str">
        <f t="shared" si="163"/>
        <v/>
      </c>
      <c r="L765" s="349"/>
      <c r="M765" s="350" t="str">
        <f t="shared" si="155"/>
        <v/>
      </c>
      <c r="N765" s="350" t="str">
        <f t="shared" si="156"/>
        <v/>
      </c>
      <c r="O765" s="351" t="str" cm="1">
        <f t="array" ref="O765" xml:space="preserve"> IFERROR( INDEX(聲母資料表, $M765, O$5), "")</f>
        <v/>
      </c>
      <c r="P765" s="351" t="str" cm="1">
        <f t="array" ref="P765" xml:space="preserve"> IFERROR( INDEX(韻母資料表, $N765, P$5), "")</f>
        <v/>
      </c>
      <c r="Q765" s="352" t="str">
        <f t="shared" si="157"/>
        <v/>
      </c>
      <c r="R765" s="395" t="str">
        <f t="shared" si="164"/>
        <v/>
      </c>
      <c r="S765" s="351" t="str" cm="1">
        <f t="array" ref="S765" xml:space="preserve"> IFERROR( INDEX(調符字母, Q765, 1), "")</f>
        <v/>
      </c>
      <c r="T765" s="352"/>
      <c r="U765" s="373" t="e" cm="1" vm="1">
        <f t="array" aca="1" ref="U765" ca="1" xml:space="preserve"> INDEX(聲調對照表, $T765, $E765)</f>
        <v>#VALUE!</v>
      </c>
      <c r="W765" s="380" t="str" cm="1">
        <f t="array" ref="W765" xml:space="preserve"> IFERROR( IF( INDEX(聲母資料表, $M765, W$5)=0, "", INDEX(聲母資料表, $M765, W$5) ), "")</f>
        <v/>
      </c>
      <c r="X765" s="380" t="str" cm="1">
        <f t="array" ref="X765" xml:space="preserve"> IFERROR( INDEX(韻母資料表, $N765, X$5), "" )</f>
        <v/>
      </c>
      <c r="Y765" s="380" t="str" cm="1">
        <f t="array" ref="Y765" xml:space="preserve"> IFERROR( IF($E765="", "", INDEX(方音聲調符號表, 1, $E765) ), "" )</f>
        <v/>
      </c>
      <c r="AA765" s="380" t="str" cm="1">
        <f t="array" ref="AA765" xml:space="preserve"> IFERROR( IF( INDEX(聲母資料表, $M765, AA$5)=0, "", INDEX(聲母資料表, $M765, AA$5) ), "")</f>
        <v/>
      </c>
      <c r="AB765" s="380" t="str" cm="1">
        <f t="array" ref="AB765" xml:space="preserve"> IFERROR( INDEX(韻母資料表, $N765, AB$5), "" )</f>
        <v/>
      </c>
      <c r="AC765" s="380" t="str">
        <f t="shared" ca="1" si="165"/>
        <v/>
      </c>
      <c r="AE765" s="380" t="str" cm="1">
        <f t="array" ref="AE765" xml:space="preserve"> IFERROR( IF( INDEX(聲母資料表, $M765, AE$5)=0, "", INDEX(聲母資料表, $M765, AE$5) ), "")</f>
        <v/>
      </c>
      <c r="AF765" s="380" t="str" cm="1">
        <f t="array" ref="AF765" xml:space="preserve"> IFERROR( INDEX(韻母資料表, $N765, AF$5), "" )</f>
        <v/>
      </c>
      <c r="AG765" s="380" t="str">
        <f t="shared" ca="1" si="166"/>
        <v/>
      </c>
      <c r="AI765" s="380" t="str" cm="1">
        <f t="array" ref="AI765" xml:space="preserve"> IFERROR( IF( INDEX(聲母資料表, $M765, AI$5)=0, "", INDEX(聲母資料表, $M765, AI$5) ), "")</f>
        <v/>
      </c>
      <c r="AJ765" s="380" t="str" cm="1">
        <f t="array" ref="AJ765" xml:space="preserve"> IFERROR( INDEX(韻母資料表, $N765, AJ$5), "" )</f>
        <v/>
      </c>
      <c r="AK765" s="373" t="e" cm="1" vm="1">
        <f t="array" aca="1" ref="AK765" ca="1" xml:space="preserve"> IFERROR( INDEX(閩拚聲調符號表, $T765, $E765), "" )</f>
        <v>#VALUE!</v>
      </c>
      <c r="AL765" s="380" t="str">
        <f t="shared" ca="1" si="167"/>
        <v/>
      </c>
    </row>
    <row r="766" spans="1:38">
      <c r="A766" s="333">
        <f t="shared" si="154"/>
        <v>759</v>
      </c>
      <c r="B766" s="334" t="e">
        <f>MID(#REF!, A766, 1)</f>
        <v>#REF!</v>
      </c>
      <c r="C766" s="335"/>
      <c r="D766" s="335"/>
      <c r="E766" s="336"/>
      <c r="F766" s="400" t="str" cm="1">
        <f t="array" aca="1" ref="F766" ca="1" xml:space="preserve"> IF($D766="", "", $B766 &amp; " (" &amp; INDIRECT(ADDRESS( ROW(), COLUMN() + F$5 )) &amp; ") " )</f>
        <v/>
      </c>
      <c r="G766" s="337" t="str">
        <f t="shared" si="159"/>
        <v/>
      </c>
      <c r="H766" s="394" t="str">
        <f t="shared" ca="1" si="160"/>
        <v/>
      </c>
      <c r="I766" s="396" t="str">
        <f t="shared" ca="1" si="161"/>
        <v/>
      </c>
      <c r="J766" s="381" t="str">
        <f t="shared" ca="1" si="162"/>
        <v/>
      </c>
      <c r="K766" s="338" t="str">
        <f t="shared" si="163"/>
        <v/>
      </c>
      <c r="L766" s="349"/>
      <c r="M766" s="350" t="str">
        <f t="shared" si="155"/>
        <v/>
      </c>
      <c r="N766" s="350" t="str">
        <f t="shared" si="156"/>
        <v/>
      </c>
      <c r="O766" s="351" t="str" cm="1">
        <f t="array" ref="O766" xml:space="preserve"> IFERROR( INDEX(聲母資料表, $M766, O$5), "")</f>
        <v/>
      </c>
      <c r="P766" s="351" t="str" cm="1">
        <f t="array" ref="P766" xml:space="preserve"> IFERROR( INDEX(韻母資料表, $N766, P$5), "")</f>
        <v/>
      </c>
      <c r="Q766" s="352" t="str">
        <f t="shared" si="157"/>
        <v/>
      </c>
      <c r="R766" s="395" t="str">
        <f t="shared" si="164"/>
        <v/>
      </c>
      <c r="S766" s="351" t="str" cm="1">
        <f t="array" ref="S766" xml:space="preserve"> IFERROR( INDEX(調符字母, Q766, 1), "")</f>
        <v/>
      </c>
      <c r="T766" s="352"/>
      <c r="U766" s="373" t="e" cm="1" vm="1">
        <f t="array" aca="1" ref="U766" ca="1" xml:space="preserve"> INDEX(聲調對照表, $T766, $E766)</f>
        <v>#VALUE!</v>
      </c>
      <c r="W766" s="380" t="str" cm="1">
        <f t="array" ref="W766" xml:space="preserve"> IFERROR( IF( INDEX(聲母資料表, $M766, W$5)=0, "", INDEX(聲母資料表, $M766, W$5) ), "")</f>
        <v/>
      </c>
      <c r="X766" s="380" t="str" cm="1">
        <f t="array" ref="X766" xml:space="preserve"> IFERROR( INDEX(韻母資料表, $N766, X$5), "" )</f>
        <v/>
      </c>
      <c r="Y766" s="380" t="str" cm="1">
        <f t="array" ref="Y766" xml:space="preserve"> IFERROR( IF($E766="", "", INDEX(方音聲調符號表, 1, $E766) ), "" )</f>
        <v/>
      </c>
      <c r="AA766" s="380" t="str" cm="1">
        <f t="array" ref="AA766" xml:space="preserve"> IFERROR( IF( INDEX(聲母資料表, $M766, AA$5)=0, "", INDEX(聲母資料表, $M766, AA$5) ), "")</f>
        <v/>
      </c>
      <c r="AB766" s="380" t="str" cm="1">
        <f t="array" ref="AB766" xml:space="preserve"> IFERROR( INDEX(韻母資料表, $N766, AB$5), "" )</f>
        <v/>
      </c>
      <c r="AC766" s="380" t="str">
        <f t="shared" ca="1" si="165"/>
        <v/>
      </c>
      <c r="AE766" s="380" t="str" cm="1">
        <f t="array" ref="AE766" xml:space="preserve"> IFERROR( IF( INDEX(聲母資料表, $M766, AE$5)=0, "", INDEX(聲母資料表, $M766, AE$5) ), "")</f>
        <v/>
      </c>
      <c r="AF766" s="380" t="str" cm="1">
        <f t="array" ref="AF766" xml:space="preserve"> IFERROR( INDEX(韻母資料表, $N766, AF$5), "" )</f>
        <v/>
      </c>
      <c r="AG766" s="380" t="str">
        <f t="shared" ca="1" si="166"/>
        <v/>
      </c>
      <c r="AI766" s="380" t="str" cm="1">
        <f t="array" ref="AI766" xml:space="preserve"> IFERROR( IF( INDEX(聲母資料表, $M766, AI$5)=0, "", INDEX(聲母資料表, $M766, AI$5) ), "")</f>
        <v/>
      </c>
      <c r="AJ766" s="380" t="str" cm="1">
        <f t="array" ref="AJ766" xml:space="preserve"> IFERROR( INDEX(韻母資料表, $N766, AJ$5), "" )</f>
        <v/>
      </c>
      <c r="AK766" s="373" t="e" cm="1" vm="1">
        <f t="array" aca="1" ref="AK766" ca="1" xml:space="preserve"> IFERROR( INDEX(閩拚聲調符號表, $T766, $E766), "" )</f>
        <v>#VALUE!</v>
      </c>
      <c r="AL766" s="380" t="str">
        <f t="shared" ca="1" si="167"/>
        <v/>
      </c>
    </row>
    <row r="767" spans="1:38">
      <c r="A767" s="333">
        <f t="shared" si="154"/>
        <v>760</v>
      </c>
      <c r="B767" s="334" t="e">
        <f>MID(#REF!, A767, 1)</f>
        <v>#REF!</v>
      </c>
      <c r="C767" s="335"/>
      <c r="D767" s="335"/>
      <c r="E767" s="336"/>
      <c r="F767" s="400" t="str" cm="1">
        <f t="array" aca="1" ref="F767" ca="1" xml:space="preserve"> IF($D767="", "", $B767 &amp; " (" &amp; INDIRECT(ADDRESS( ROW(), COLUMN() + F$5 )) &amp; ") " )</f>
        <v/>
      </c>
      <c r="G767" s="337" t="str">
        <f t="shared" si="159"/>
        <v/>
      </c>
      <c r="H767" s="394" t="str">
        <f t="shared" ca="1" si="160"/>
        <v/>
      </c>
      <c r="I767" s="396" t="str">
        <f t="shared" ca="1" si="161"/>
        <v/>
      </c>
      <c r="J767" s="381" t="str">
        <f t="shared" ca="1" si="162"/>
        <v/>
      </c>
      <c r="K767" s="338" t="str">
        <f t="shared" si="163"/>
        <v/>
      </c>
      <c r="L767" s="349"/>
      <c r="M767" s="350" t="str">
        <f t="shared" si="155"/>
        <v/>
      </c>
      <c r="N767" s="350" t="str">
        <f t="shared" si="156"/>
        <v/>
      </c>
      <c r="O767" s="351" t="str" cm="1">
        <f t="array" ref="O767" xml:space="preserve"> IFERROR( INDEX(聲母資料表, $M767, O$5), "")</f>
        <v/>
      </c>
      <c r="P767" s="351" t="str" cm="1">
        <f t="array" ref="P767" xml:space="preserve"> IFERROR( INDEX(韻母資料表, $N767, P$5), "")</f>
        <v/>
      </c>
      <c r="Q767" s="352" t="str">
        <f t="shared" si="157"/>
        <v/>
      </c>
      <c r="R767" s="395" t="str">
        <f t="shared" si="164"/>
        <v/>
      </c>
      <c r="S767" s="351" t="str" cm="1">
        <f t="array" ref="S767" xml:space="preserve"> IFERROR( INDEX(調符字母, Q767, 1), "")</f>
        <v/>
      </c>
      <c r="T767" s="352"/>
      <c r="U767" s="373" t="e" cm="1" vm="1">
        <f t="array" aca="1" ref="U767" ca="1" xml:space="preserve"> INDEX(聲調對照表, $T767, $E767)</f>
        <v>#VALUE!</v>
      </c>
      <c r="W767" s="380" t="str" cm="1">
        <f t="array" ref="W767" xml:space="preserve"> IFERROR( IF( INDEX(聲母資料表, $M767, W$5)=0, "", INDEX(聲母資料表, $M767, W$5) ), "")</f>
        <v/>
      </c>
      <c r="X767" s="380" t="str" cm="1">
        <f t="array" ref="X767" xml:space="preserve"> IFERROR( INDEX(韻母資料表, $N767, X$5), "" )</f>
        <v/>
      </c>
      <c r="Y767" s="380" t="str" cm="1">
        <f t="array" ref="Y767" xml:space="preserve"> IFERROR( IF($E767="", "", INDEX(方音聲調符號表, 1, $E767) ), "" )</f>
        <v/>
      </c>
      <c r="AA767" s="380" t="str" cm="1">
        <f t="array" ref="AA767" xml:space="preserve"> IFERROR( IF( INDEX(聲母資料表, $M767, AA$5)=0, "", INDEX(聲母資料表, $M767, AA$5) ), "")</f>
        <v/>
      </c>
      <c r="AB767" s="380" t="str" cm="1">
        <f t="array" ref="AB767" xml:space="preserve"> IFERROR( INDEX(韻母資料表, $N767, AB$5), "" )</f>
        <v/>
      </c>
      <c r="AC767" s="380" t="str">
        <f t="shared" ca="1" si="165"/>
        <v/>
      </c>
      <c r="AE767" s="380" t="str" cm="1">
        <f t="array" ref="AE767" xml:space="preserve"> IFERROR( IF( INDEX(聲母資料表, $M767, AE$5)=0, "", INDEX(聲母資料表, $M767, AE$5) ), "")</f>
        <v/>
      </c>
      <c r="AF767" s="380" t="str" cm="1">
        <f t="array" ref="AF767" xml:space="preserve"> IFERROR( INDEX(韻母資料表, $N767, AF$5), "" )</f>
        <v/>
      </c>
      <c r="AG767" s="380" t="str">
        <f t="shared" ca="1" si="166"/>
        <v/>
      </c>
      <c r="AI767" s="380" t="str" cm="1">
        <f t="array" ref="AI767" xml:space="preserve"> IFERROR( IF( INDEX(聲母資料表, $M767, AI$5)=0, "", INDEX(聲母資料表, $M767, AI$5) ), "")</f>
        <v/>
      </c>
      <c r="AJ767" s="380" t="str" cm="1">
        <f t="array" ref="AJ767" xml:space="preserve"> IFERROR( INDEX(韻母資料表, $N767, AJ$5), "" )</f>
        <v/>
      </c>
      <c r="AK767" s="373" t="e" cm="1" vm="1">
        <f t="array" aca="1" ref="AK767" ca="1" xml:space="preserve"> IFERROR( INDEX(閩拚聲調符號表, $T767, $E767), "" )</f>
        <v>#VALUE!</v>
      </c>
      <c r="AL767" s="380" t="str">
        <f t="shared" ca="1" si="167"/>
        <v/>
      </c>
    </row>
    <row r="768" spans="1:38">
      <c r="A768" s="333">
        <f t="shared" si="154"/>
        <v>761</v>
      </c>
      <c r="B768" s="334" t="e">
        <f>MID(#REF!, A768, 1)</f>
        <v>#REF!</v>
      </c>
      <c r="C768" s="335"/>
      <c r="D768" s="335"/>
      <c r="E768" s="336"/>
      <c r="F768" s="400" t="str" cm="1">
        <f t="array" aca="1" ref="F768" ca="1" xml:space="preserve"> IF($D768="", "", $B768 &amp; " (" &amp; INDIRECT(ADDRESS( ROW(), COLUMN() + F$5 )) &amp; ") " )</f>
        <v/>
      </c>
      <c r="G768" s="337" t="str">
        <f t="shared" si="159"/>
        <v/>
      </c>
      <c r="H768" s="394" t="str">
        <f t="shared" ca="1" si="160"/>
        <v/>
      </c>
      <c r="I768" s="396" t="str">
        <f t="shared" ca="1" si="161"/>
        <v/>
      </c>
      <c r="J768" s="381" t="str">
        <f t="shared" ca="1" si="162"/>
        <v/>
      </c>
      <c r="K768" s="338" t="str">
        <f t="shared" si="163"/>
        <v/>
      </c>
      <c r="L768" s="349"/>
      <c r="M768" s="350" t="str">
        <f t="shared" si="155"/>
        <v/>
      </c>
      <c r="N768" s="350" t="str">
        <f t="shared" si="156"/>
        <v/>
      </c>
      <c r="O768" s="351" t="str" cm="1">
        <f t="array" ref="O768" xml:space="preserve"> IFERROR( INDEX(聲母資料表, $M768, O$5), "")</f>
        <v/>
      </c>
      <c r="P768" s="351" t="str" cm="1">
        <f t="array" ref="P768" xml:space="preserve"> IFERROR( INDEX(韻母資料表, $N768, P$5), "")</f>
        <v/>
      </c>
      <c r="Q768" s="352" t="str">
        <f t="shared" si="157"/>
        <v/>
      </c>
      <c r="R768" s="395" t="str">
        <f t="shared" si="164"/>
        <v/>
      </c>
      <c r="S768" s="351" t="str" cm="1">
        <f t="array" ref="S768" xml:space="preserve"> IFERROR( INDEX(調符字母, Q768, 1), "")</f>
        <v/>
      </c>
      <c r="T768" s="352"/>
      <c r="U768" s="373" t="e" cm="1" vm="1">
        <f t="array" aca="1" ref="U768" ca="1" xml:space="preserve"> INDEX(聲調對照表, $T768, $E768)</f>
        <v>#VALUE!</v>
      </c>
      <c r="W768" s="380" t="str" cm="1">
        <f t="array" ref="W768" xml:space="preserve"> IFERROR( IF( INDEX(聲母資料表, $M768, W$5)=0, "", INDEX(聲母資料表, $M768, W$5) ), "")</f>
        <v/>
      </c>
      <c r="X768" s="380" t="str" cm="1">
        <f t="array" ref="X768" xml:space="preserve"> IFERROR( INDEX(韻母資料表, $N768, X$5), "" )</f>
        <v/>
      </c>
      <c r="Y768" s="380" t="str" cm="1">
        <f t="array" ref="Y768" xml:space="preserve"> IFERROR( IF($E768="", "", INDEX(方音聲調符號表, 1, $E768) ), "" )</f>
        <v/>
      </c>
      <c r="AA768" s="380" t="str" cm="1">
        <f t="array" ref="AA768" xml:space="preserve"> IFERROR( IF( INDEX(聲母資料表, $M768, AA$5)=0, "", INDEX(聲母資料表, $M768, AA$5) ), "")</f>
        <v/>
      </c>
      <c r="AB768" s="380" t="str" cm="1">
        <f t="array" ref="AB768" xml:space="preserve"> IFERROR( INDEX(韻母資料表, $N768, AB$5), "" )</f>
        <v/>
      </c>
      <c r="AC768" s="380" t="str">
        <f t="shared" ca="1" si="165"/>
        <v/>
      </c>
      <c r="AE768" s="380" t="str" cm="1">
        <f t="array" ref="AE768" xml:space="preserve"> IFERROR( IF( INDEX(聲母資料表, $M768, AE$5)=0, "", INDEX(聲母資料表, $M768, AE$5) ), "")</f>
        <v/>
      </c>
      <c r="AF768" s="380" t="str" cm="1">
        <f t="array" ref="AF768" xml:space="preserve"> IFERROR( INDEX(韻母資料表, $N768, AF$5), "" )</f>
        <v/>
      </c>
      <c r="AG768" s="380" t="str">
        <f t="shared" ca="1" si="166"/>
        <v/>
      </c>
      <c r="AI768" s="380" t="str" cm="1">
        <f t="array" ref="AI768" xml:space="preserve"> IFERROR( IF( INDEX(聲母資料表, $M768, AI$5)=0, "", INDEX(聲母資料表, $M768, AI$5) ), "")</f>
        <v/>
      </c>
      <c r="AJ768" s="380" t="str" cm="1">
        <f t="array" ref="AJ768" xml:space="preserve"> IFERROR( INDEX(韻母資料表, $N768, AJ$5), "" )</f>
        <v/>
      </c>
      <c r="AK768" s="373" t="e" cm="1" vm="1">
        <f t="array" aca="1" ref="AK768" ca="1" xml:space="preserve"> IFERROR( INDEX(閩拚聲調符號表, $T768, $E768), "" )</f>
        <v>#VALUE!</v>
      </c>
      <c r="AL768" s="380" t="str">
        <f t="shared" ca="1" si="167"/>
        <v/>
      </c>
    </row>
    <row r="769" spans="1:38">
      <c r="A769" s="333">
        <f t="shared" si="154"/>
        <v>762</v>
      </c>
      <c r="B769" s="334" t="e">
        <f>MID(#REF!, A769, 1)</f>
        <v>#REF!</v>
      </c>
      <c r="C769" s="335"/>
      <c r="D769" s="335"/>
      <c r="E769" s="336"/>
      <c r="F769" s="400" t="str" cm="1">
        <f t="array" aca="1" ref="F769" ca="1" xml:space="preserve"> IF($D769="", "", $B769 &amp; " (" &amp; INDIRECT(ADDRESS( ROW(), COLUMN() + F$5 )) &amp; ") " )</f>
        <v/>
      </c>
      <c r="G769" s="337" t="str">
        <f t="shared" si="159"/>
        <v/>
      </c>
      <c r="H769" s="394" t="str">
        <f t="shared" ca="1" si="160"/>
        <v/>
      </c>
      <c r="I769" s="396" t="str">
        <f t="shared" ca="1" si="161"/>
        <v/>
      </c>
      <c r="J769" s="381" t="str">
        <f t="shared" ca="1" si="162"/>
        <v/>
      </c>
      <c r="K769" s="338" t="str">
        <f t="shared" si="163"/>
        <v/>
      </c>
      <c r="L769" s="349"/>
      <c r="M769" s="350" t="str">
        <f t="shared" si="155"/>
        <v/>
      </c>
      <c r="N769" s="350" t="str">
        <f t="shared" si="156"/>
        <v/>
      </c>
      <c r="O769" s="351" t="str" cm="1">
        <f t="array" ref="O769" xml:space="preserve"> IFERROR( INDEX(聲母資料表, $M769, O$5), "")</f>
        <v/>
      </c>
      <c r="P769" s="351" t="str" cm="1">
        <f t="array" ref="P769" xml:space="preserve"> IFERROR( INDEX(韻母資料表, $N769, P$5), "")</f>
        <v/>
      </c>
      <c r="Q769" s="352" t="str">
        <f t="shared" si="157"/>
        <v/>
      </c>
      <c r="R769" s="395" t="str">
        <f t="shared" si="164"/>
        <v/>
      </c>
      <c r="S769" s="351" t="str" cm="1">
        <f t="array" ref="S769" xml:space="preserve"> IFERROR( INDEX(調符字母, Q769, 1), "")</f>
        <v/>
      </c>
      <c r="T769" s="352"/>
      <c r="U769" s="373" t="e" cm="1" vm="1">
        <f t="array" aca="1" ref="U769" ca="1" xml:space="preserve"> INDEX(聲調對照表, $T769, $E769)</f>
        <v>#VALUE!</v>
      </c>
      <c r="W769" s="380" t="str" cm="1">
        <f t="array" ref="W769" xml:space="preserve"> IFERROR( IF( INDEX(聲母資料表, $M769, W$5)=0, "", INDEX(聲母資料表, $M769, W$5) ), "")</f>
        <v/>
      </c>
      <c r="X769" s="380" t="str" cm="1">
        <f t="array" ref="X769" xml:space="preserve"> IFERROR( INDEX(韻母資料表, $N769, X$5), "" )</f>
        <v/>
      </c>
      <c r="Y769" s="380" t="str" cm="1">
        <f t="array" ref="Y769" xml:space="preserve"> IFERROR( IF($E769="", "", INDEX(方音聲調符號表, 1, $E769) ), "" )</f>
        <v/>
      </c>
      <c r="AA769" s="380" t="str" cm="1">
        <f t="array" ref="AA769" xml:space="preserve"> IFERROR( IF( INDEX(聲母資料表, $M769, AA$5)=0, "", INDEX(聲母資料表, $M769, AA$5) ), "")</f>
        <v/>
      </c>
      <c r="AB769" s="380" t="str" cm="1">
        <f t="array" ref="AB769" xml:space="preserve"> IFERROR( INDEX(韻母資料表, $N769, AB$5), "" )</f>
        <v/>
      </c>
      <c r="AC769" s="380" t="str">
        <f t="shared" ca="1" si="165"/>
        <v/>
      </c>
      <c r="AE769" s="380" t="str" cm="1">
        <f t="array" ref="AE769" xml:space="preserve"> IFERROR( IF( INDEX(聲母資料表, $M769, AE$5)=0, "", INDEX(聲母資料表, $M769, AE$5) ), "")</f>
        <v/>
      </c>
      <c r="AF769" s="380" t="str" cm="1">
        <f t="array" ref="AF769" xml:space="preserve"> IFERROR( INDEX(韻母資料表, $N769, AF$5), "" )</f>
        <v/>
      </c>
      <c r="AG769" s="380" t="str">
        <f t="shared" ca="1" si="166"/>
        <v/>
      </c>
      <c r="AI769" s="380" t="str" cm="1">
        <f t="array" ref="AI769" xml:space="preserve"> IFERROR( IF( INDEX(聲母資料表, $M769, AI$5)=0, "", INDEX(聲母資料表, $M769, AI$5) ), "")</f>
        <v/>
      </c>
      <c r="AJ769" s="380" t="str" cm="1">
        <f t="array" ref="AJ769" xml:space="preserve"> IFERROR( INDEX(韻母資料表, $N769, AJ$5), "" )</f>
        <v/>
      </c>
      <c r="AK769" s="373" t="e" cm="1" vm="1">
        <f t="array" aca="1" ref="AK769" ca="1" xml:space="preserve"> IFERROR( INDEX(閩拚聲調符號表, $T769, $E769), "" )</f>
        <v>#VALUE!</v>
      </c>
      <c r="AL769" s="380" t="str">
        <f t="shared" ca="1" si="167"/>
        <v/>
      </c>
    </row>
    <row r="770" spans="1:38">
      <c r="A770" s="333">
        <f t="shared" si="154"/>
        <v>763</v>
      </c>
      <c r="B770" s="334" t="e">
        <f>MID(#REF!, A770, 1)</f>
        <v>#REF!</v>
      </c>
      <c r="C770" s="335"/>
      <c r="D770" s="335"/>
      <c r="E770" s="336"/>
      <c r="F770" s="400" t="str" cm="1">
        <f t="array" aca="1" ref="F770" ca="1" xml:space="preserve"> IF($D770="", "", $B770 &amp; " (" &amp; INDIRECT(ADDRESS( ROW(), COLUMN() + F$5 )) &amp; ") " )</f>
        <v/>
      </c>
      <c r="G770" s="337" t="str">
        <f t="shared" si="159"/>
        <v/>
      </c>
      <c r="H770" s="394" t="str">
        <f t="shared" ca="1" si="160"/>
        <v/>
      </c>
      <c r="I770" s="396" t="str">
        <f t="shared" ca="1" si="161"/>
        <v/>
      </c>
      <c r="J770" s="381" t="str">
        <f t="shared" ca="1" si="162"/>
        <v/>
      </c>
      <c r="K770" s="338" t="str">
        <f t="shared" si="163"/>
        <v/>
      </c>
      <c r="L770" s="349"/>
      <c r="M770" s="350" t="str">
        <f t="shared" si="155"/>
        <v/>
      </c>
      <c r="N770" s="350" t="str">
        <f t="shared" si="156"/>
        <v/>
      </c>
      <c r="O770" s="351" t="str" cm="1">
        <f t="array" ref="O770" xml:space="preserve"> IFERROR( INDEX(聲母資料表, $M770, O$5), "")</f>
        <v/>
      </c>
      <c r="P770" s="351" t="str" cm="1">
        <f t="array" ref="P770" xml:space="preserve"> IFERROR( INDEX(韻母資料表, $N770, P$5), "")</f>
        <v/>
      </c>
      <c r="Q770" s="352" t="str">
        <f t="shared" si="157"/>
        <v/>
      </c>
      <c r="R770" s="395" t="str">
        <f t="shared" si="164"/>
        <v/>
      </c>
      <c r="S770" s="351" t="str" cm="1">
        <f t="array" ref="S770" xml:space="preserve"> IFERROR( INDEX(調符字母, Q770, 1), "")</f>
        <v/>
      </c>
      <c r="T770" s="352"/>
      <c r="U770" s="373" t="e" cm="1" vm="1">
        <f t="array" aca="1" ref="U770" ca="1" xml:space="preserve"> INDEX(聲調對照表, $T770, $E770)</f>
        <v>#VALUE!</v>
      </c>
      <c r="W770" s="380" t="str" cm="1">
        <f t="array" ref="W770" xml:space="preserve"> IFERROR( IF( INDEX(聲母資料表, $M770, W$5)=0, "", INDEX(聲母資料表, $M770, W$5) ), "")</f>
        <v/>
      </c>
      <c r="X770" s="380" t="str" cm="1">
        <f t="array" ref="X770" xml:space="preserve"> IFERROR( INDEX(韻母資料表, $N770, X$5), "" )</f>
        <v/>
      </c>
      <c r="Y770" s="380" t="str" cm="1">
        <f t="array" ref="Y770" xml:space="preserve"> IFERROR( IF($E770="", "", INDEX(方音聲調符號表, 1, $E770) ), "" )</f>
        <v/>
      </c>
      <c r="AA770" s="380" t="str" cm="1">
        <f t="array" ref="AA770" xml:space="preserve"> IFERROR( IF( INDEX(聲母資料表, $M770, AA$5)=0, "", INDEX(聲母資料表, $M770, AA$5) ), "")</f>
        <v/>
      </c>
      <c r="AB770" s="380" t="str" cm="1">
        <f t="array" ref="AB770" xml:space="preserve"> IFERROR( INDEX(韻母資料表, $N770, AB$5), "" )</f>
        <v/>
      </c>
      <c r="AC770" s="380" t="str">
        <f t="shared" ca="1" si="165"/>
        <v/>
      </c>
      <c r="AE770" s="380" t="str" cm="1">
        <f t="array" ref="AE770" xml:space="preserve"> IFERROR( IF( INDEX(聲母資料表, $M770, AE$5)=0, "", INDEX(聲母資料表, $M770, AE$5) ), "")</f>
        <v/>
      </c>
      <c r="AF770" s="380" t="str" cm="1">
        <f t="array" ref="AF770" xml:space="preserve"> IFERROR( INDEX(韻母資料表, $N770, AF$5), "" )</f>
        <v/>
      </c>
      <c r="AG770" s="380" t="str">
        <f t="shared" ca="1" si="166"/>
        <v/>
      </c>
      <c r="AI770" s="380" t="str" cm="1">
        <f t="array" ref="AI770" xml:space="preserve"> IFERROR( IF( INDEX(聲母資料表, $M770, AI$5)=0, "", INDEX(聲母資料表, $M770, AI$5) ), "")</f>
        <v/>
      </c>
      <c r="AJ770" s="380" t="str" cm="1">
        <f t="array" ref="AJ770" xml:space="preserve"> IFERROR( INDEX(韻母資料表, $N770, AJ$5), "" )</f>
        <v/>
      </c>
      <c r="AK770" s="373" t="e" cm="1" vm="1">
        <f t="array" aca="1" ref="AK770" ca="1" xml:space="preserve"> IFERROR( INDEX(閩拚聲調符號表, $T770, $E770), "" )</f>
        <v>#VALUE!</v>
      </c>
      <c r="AL770" s="380" t="str">
        <f t="shared" ca="1" si="167"/>
        <v/>
      </c>
    </row>
    <row r="771" spans="1:38">
      <c r="A771" s="333">
        <f t="shared" si="154"/>
        <v>764</v>
      </c>
      <c r="B771" s="334" t="e">
        <f>MID(#REF!, A771, 1)</f>
        <v>#REF!</v>
      </c>
      <c r="C771" s="335"/>
      <c r="D771" s="335"/>
      <c r="E771" s="336"/>
      <c r="F771" s="400" t="str" cm="1">
        <f t="array" aca="1" ref="F771" ca="1" xml:space="preserve"> IF($D771="", "", $B771 &amp; " (" &amp; INDIRECT(ADDRESS( ROW(), COLUMN() + F$5 )) &amp; ") " )</f>
        <v/>
      </c>
      <c r="G771" s="337" t="str">
        <f t="shared" si="159"/>
        <v/>
      </c>
      <c r="H771" s="394" t="str">
        <f t="shared" ca="1" si="160"/>
        <v/>
      </c>
      <c r="I771" s="396" t="str">
        <f t="shared" ca="1" si="161"/>
        <v/>
      </c>
      <c r="J771" s="381" t="str">
        <f t="shared" ca="1" si="162"/>
        <v/>
      </c>
      <c r="K771" s="338" t="str">
        <f t="shared" si="163"/>
        <v/>
      </c>
      <c r="L771" s="349"/>
      <c r="M771" s="350" t="str">
        <f t="shared" si="155"/>
        <v/>
      </c>
      <c r="N771" s="350" t="str">
        <f t="shared" si="156"/>
        <v/>
      </c>
      <c r="O771" s="351" t="str" cm="1">
        <f t="array" ref="O771" xml:space="preserve"> IFERROR( INDEX(聲母資料表, $M771, O$5), "")</f>
        <v/>
      </c>
      <c r="P771" s="351" t="str" cm="1">
        <f t="array" ref="P771" xml:space="preserve"> IFERROR( INDEX(韻母資料表, $N771, P$5), "")</f>
        <v/>
      </c>
      <c r="Q771" s="352" t="str">
        <f t="shared" si="157"/>
        <v/>
      </c>
      <c r="R771" s="395" t="str">
        <f t="shared" si="164"/>
        <v/>
      </c>
      <c r="S771" s="351" t="str" cm="1">
        <f t="array" ref="S771" xml:space="preserve"> IFERROR( INDEX(調符字母, Q771, 1), "")</f>
        <v/>
      </c>
      <c r="T771" s="352"/>
      <c r="U771" s="373" t="e" cm="1" vm="1">
        <f t="array" aca="1" ref="U771" ca="1" xml:space="preserve"> INDEX(聲調對照表, $T771, $E771)</f>
        <v>#VALUE!</v>
      </c>
      <c r="W771" s="380" t="str" cm="1">
        <f t="array" ref="W771" xml:space="preserve"> IFERROR( IF( INDEX(聲母資料表, $M771, W$5)=0, "", INDEX(聲母資料表, $M771, W$5) ), "")</f>
        <v/>
      </c>
      <c r="X771" s="380" t="str" cm="1">
        <f t="array" ref="X771" xml:space="preserve"> IFERROR( INDEX(韻母資料表, $N771, X$5), "" )</f>
        <v/>
      </c>
      <c r="Y771" s="380" t="str" cm="1">
        <f t="array" ref="Y771" xml:space="preserve"> IFERROR( IF($E771="", "", INDEX(方音聲調符號表, 1, $E771) ), "" )</f>
        <v/>
      </c>
      <c r="AA771" s="380" t="str" cm="1">
        <f t="array" ref="AA771" xml:space="preserve"> IFERROR( IF( INDEX(聲母資料表, $M771, AA$5)=0, "", INDEX(聲母資料表, $M771, AA$5) ), "")</f>
        <v/>
      </c>
      <c r="AB771" s="380" t="str" cm="1">
        <f t="array" ref="AB771" xml:space="preserve"> IFERROR( INDEX(韻母資料表, $N771, AB$5), "" )</f>
        <v/>
      </c>
      <c r="AC771" s="380" t="str">
        <f t="shared" ca="1" si="165"/>
        <v/>
      </c>
      <c r="AE771" s="380" t="str" cm="1">
        <f t="array" ref="AE771" xml:space="preserve"> IFERROR( IF( INDEX(聲母資料表, $M771, AE$5)=0, "", INDEX(聲母資料表, $M771, AE$5) ), "")</f>
        <v/>
      </c>
      <c r="AF771" s="380" t="str" cm="1">
        <f t="array" ref="AF771" xml:space="preserve"> IFERROR( INDEX(韻母資料表, $N771, AF$5), "" )</f>
        <v/>
      </c>
      <c r="AG771" s="380" t="str">
        <f t="shared" ca="1" si="166"/>
        <v/>
      </c>
      <c r="AI771" s="380" t="str" cm="1">
        <f t="array" ref="AI771" xml:space="preserve"> IFERROR( IF( INDEX(聲母資料表, $M771, AI$5)=0, "", INDEX(聲母資料表, $M771, AI$5) ), "")</f>
        <v/>
      </c>
      <c r="AJ771" s="380" t="str" cm="1">
        <f t="array" ref="AJ771" xml:space="preserve"> IFERROR( INDEX(韻母資料表, $N771, AJ$5), "" )</f>
        <v/>
      </c>
      <c r="AK771" s="373" t="e" cm="1" vm="1">
        <f t="array" aca="1" ref="AK771" ca="1" xml:space="preserve"> IFERROR( INDEX(閩拚聲調符號表, $T771, $E771), "" )</f>
        <v>#VALUE!</v>
      </c>
      <c r="AL771" s="380" t="str">
        <f t="shared" ca="1" si="167"/>
        <v/>
      </c>
    </row>
    <row r="772" spans="1:38">
      <c r="A772" s="333">
        <f t="shared" si="154"/>
        <v>765</v>
      </c>
      <c r="B772" s="334" t="e">
        <f>MID(#REF!, A772, 1)</f>
        <v>#REF!</v>
      </c>
      <c r="C772" s="335"/>
      <c r="D772" s="335"/>
      <c r="E772" s="336"/>
      <c r="F772" s="400" t="str" cm="1">
        <f t="array" aca="1" ref="F772" ca="1" xml:space="preserve"> IF($D772="", "", $B772 &amp; " (" &amp; INDIRECT(ADDRESS( ROW(), COLUMN() + F$5 )) &amp; ") " )</f>
        <v/>
      </c>
      <c r="G772" s="337" t="str">
        <f t="shared" si="159"/>
        <v/>
      </c>
      <c r="H772" s="394" t="str">
        <f t="shared" ca="1" si="160"/>
        <v/>
      </c>
      <c r="I772" s="396" t="str">
        <f t="shared" ca="1" si="161"/>
        <v/>
      </c>
      <c r="J772" s="381" t="str">
        <f t="shared" ca="1" si="162"/>
        <v/>
      </c>
      <c r="K772" s="338" t="str">
        <f t="shared" si="163"/>
        <v/>
      </c>
      <c r="L772" s="349"/>
      <c r="M772" s="350" t="str">
        <f t="shared" si="155"/>
        <v/>
      </c>
      <c r="N772" s="350" t="str">
        <f t="shared" si="156"/>
        <v/>
      </c>
      <c r="O772" s="351" t="str" cm="1">
        <f t="array" ref="O772" xml:space="preserve"> IFERROR( INDEX(聲母資料表, $M772, O$5), "")</f>
        <v/>
      </c>
      <c r="P772" s="351" t="str" cm="1">
        <f t="array" ref="P772" xml:space="preserve"> IFERROR( INDEX(韻母資料表, $N772, P$5), "")</f>
        <v/>
      </c>
      <c r="Q772" s="352" t="str">
        <f t="shared" si="157"/>
        <v/>
      </c>
      <c r="R772" s="395" t="str">
        <f t="shared" si="164"/>
        <v/>
      </c>
      <c r="S772" s="351" t="str" cm="1">
        <f t="array" ref="S772" xml:space="preserve"> IFERROR( INDEX(調符字母, Q772, 1), "")</f>
        <v/>
      </c>
      <c r="T772" s="352"/>
      <c r="U772" s="373" t="e" cm="1" vm="1">
        <f t="array" aca="1" ref="U772" ca="1" xml:space="preserve"> INDEX(聲調對照表, $T772, $E772)</f>
        <v>#VALUE!</v>
      </c>
      <c r="W772" s="380" t="str" cm="1">
        <f t="array" ref="W772" xml:space="preserve"> IFERROR( IF( INDEX(聲母資料表, $M772, W$5)=0, "", INDEX(聲母資料表, $M772, W$5) ), "")</f>
        <v/>
      </c>
      <c r="X772" s="380" t="str" cm="1">
        <f t="array" ref="X772" xml:space="preserve"> IFERROR( INDEX(韻母資料表, $N772, X$5), "" )</f>
        <v/>
      </c>
      <c r="Y772" s="380" t="str" cm="1">
        <f t="array" ref="Y772" xml:space="preserve"> IFERROR( IF($E772="", "", INDEX(方音聲調符號表, 1, $E772) ), "" )</f>
        <v/>
      </c>
      <c r="AA772" s="380" t="str" cm="1">
        <f t="array" ref="AA772" xml:space="preserve"> IFERROR( IF( INDEX(聲母資料表, $M772, AA$5)=0, "", INDEX(聲母資料表, $M772, AA$5) ), "")</f>
        <v/>
      </c>
      <c r="AB772" s="380" t="str" cm="1">
        <f t="array" ref="AB772" xml:space="preserve"> IFERROR( INDEX(韻母資料表, $N772, AB$5), "" )</f>
        <v/>
      </c>
      <c r="AC772" s="380" t="str">
        <f t="shared" ca="1" si="165"/>
        <v/>
      </c>
      <c r="AE772" s="380" t="str" cm="1">
        <f t="array" ref="AE772" xml:space="preserve"> IFERROR( IF( INDEX(聲母資料表, $M772, AE$5)=0, "", INDEX(聲母資料表, $M772, AE$5) ), "")</f>
        <v/>
      </c>
      <c r="AF772" s="380" t="str" cm="1">
        <f t="array" ref="AF772" xml:space="preserve"> IFERROR( INDEX(韻母資料表, $N772, AF$5), "" )</f>
        <v/>
      </c>
      <c r="AG772" s="380" t="str">
        <f t="shared" ca="1" si="166"/>
        <v/>
      </c>
      <c r="AI772" s="380" t="str" cm="1">
        <f t="array" ref="AI772" xml:space="preserve"> IFERROR( IF( INDEX(聲母資料表, $M772, AI$5)=0, "", INDEX(聲母資料表, $M772, AI$5) ), "")</f>
        <v/>
      </c>
      <c r="AJ772" s="380" t="str" cm="1">
        <f t="array" ref="AJ772" xml:space="preserve"> IFERROR( INDEX(韻母資料表, $N772, AJ$5), "" )</f>
        <v/>
      </c>
      <c r="AK772" s="373" t="e" cm="1" vm="1">
        <f t="array" aca="1" ref="AK772" ca="1" xml:space="preserve"> IFERROR( INDEX(閩拚聲調符號表, $T772, $E772), "" )</f>
        <v>#VALUE!</v>
      </c>
      <c r="AL772" s="380" t="str">
        <f t="shared" ca="1" si="167"/>
        <v/>
      </c>
    </row>
    <row r="773" spans="1:38">
      <c r="A773" s="333">
        <f t="shared" si="154"/>
        <v>766</v>
      </c>
      <c r="B773" s="334" t="e">
        <f>MID(#REF!, A773, 1)</f>
        <v>#REF!</v>
      </c>
      <c r="C773" s="335"/>
      <c r="D773" s="335"/>
      <c r="E773" s="336"/>
      <c r="F773" s="400" t="str" cm="1">
        <f t="array" aca="1" ref="F773" ca="1" xml:space="preserve"> IF($D773="", "", $B773 &amp; " (" &amp; INDIRECT(ADDRESS( ROW(), COLUMN() + F$5 )) &amp; ") " )</f>
        <v/>
      </c>
      <c r="G773" s="337" t="str">
        <f t="shared" si="159"/>
        <v/>
      </c>
      <c r="H773" s="394" t="str">
        <f t="shared" ca="1" si="160"/>
        <v/>
      </c>
      <c r="I773" s="396" t="str">
        <f t="shared" ca="1" si="161"/>
        <v/>
      </c>
      <c r="J773" s="381" t="str">
        <f t="shared" ca="1" si="162"/>
        <v/>
      </c>
      <c r="K773" s="338" t="str">
        <f t="shared" si="163"/>
        <v/>
      </c>
      <c r="L773" s="349"/>
      <c r="M773" s="350" t="str">
        <f t="shared" si="155"/>
        <v/>
      </c>
      <c r="N773" s="350" t="str">
        <f t="shared" si="156"/>
        <v/>
      </c>
      <c r="O773" s="351" t="str" cm="1">
        <f t="array" ref="O773" xml:space="preserve"> IFERROR( INDEX(聲母資料表, $M773, O$5), "")</f>
        <v/>
      </c>
      <c r="P773" s="351" t="str" cm="1">
        <f t="array" ref="P773" xml:space="preserve"> IFERROR( INDEX(韻母資料表, $N773, P$5), "")</f>
        <v/>
      </c>
      <c r="Q773" s="352" t="str">
        <f t="shared" si="157"/>
        <v/>
      </c>
      <c r="R773" s="395" t="str">
        <f t="shared" si="164"/>
        <v/>
      </c>
      <c r="S773" s="351" t="str" cm="1">
        <f t="array" ref="S773" xml:space="preserve"> IFERROR( INDEX(調符字母, Q773, 1), "")</f>
        <v/>
      </c>
      <c r="T773" s="352"/>
      <c r="U773" s="373" t="e" cm="1" vm="1">
        <f t="array" aca="1" ref="U773" ca="1" xml:space="preserve"> INDEX(聲調對照表, $T773, $E773)</f>
        <v>#VALUE!</v>
      </c>
      <c r="W773" s="380" t="str" cm="1">
        <f t="array" ref="W773" xml:space="preserve"> IFERROR( IF( INDEX(聲母資料表, $M773, W$5)=0, "", INDEX(聲母資料表, $M773, W$5) ), "")</f>
        <v/>
      </c>
      <c r="X773" s="380" t="str" cm="1">
        <f t="array" ref="X773" xml:space="preserve"> IFERROR( INDEX(韻母資料表, $N773, X$5), "" )</f>
        <v/>
      </c>
      <c r="Y773" s="380" t="str" cm="1">
        <f t="array" ref="Y773" xml:space="preserve"> IFERROR( IF($E773="", "", INDEX(方音聲調符號表, 1, $E773) ), "" )</f>
        <v/>
      </c>
      <c r="AA773" s="380" t="str" cm="1">
        <f t="array" ref="AA773" xml:space="preserve"> IFERROR( IF( INDEX(聲母資料表, $M773, AA$5)=0, "", INDEX(聲母資料表, $M773, AA$5) ), "")</f>
        <v/>
      </c>
      <c r="AB773" s="380" t="str" cm="1">
        <f t="array" ref="AB773" xml:space="preserve"> IFERROR( INDEX(韻母資料表, $N773, AB$5), "" )</f>
        <v/>
      </c>
      <c r="AC773" s="380" t="str">
        <f t="shared" ca="1" si="165"/>
        <v/>
      </c>
      <c r="AE773" s="380" t="str" cm="1">
        <f t="array" ref="AE773" xml:space="preserve"> IFERROR( IF( INDEX(聲母資料表, $M773, AE$5)=0, "", INDEX(聲母資料表, $M773, AE$5) ), "")</f>
        <v/>
      </c>
      <c r="AF773" s="380" t="str" cm="1">
        <f t="array" ref="AF773" xml:space="preserve"> IFERROR( INDEX(韻母資料表, $N773, AF$5), "" )</f>
        <v/>
      </c>
      <c r="AG773" s="380" t="str">
        <f t="shared" ca="1" si="166"/>
        <v/>
      </c>
      <c r="AI773" s="380" t="str" cm="1">
        <f t="array" ref="AI773" xml:space="preserve"> IFERROR( IF( INDEX(聲母資料表, $M773, AI$5)=0, "", INDEX(聲母資料表, $M773, AI$5) ), "")</f>
        <v/>
      </c>
      <c r="AJ773" s="380" t="str" cm="1">
        <f t="array" ref="AJ773" xml:space="preserve"> IFERROR( INDEX(韻母資料表, $N773, AJ$5), "" )</f>
        <v/>
      </c>
      <c r="AK773" s="373" t="e" cm="1" vm="1">
        <f t="array" aca="1" ref="AK773" ca="1" xml:space="preserve"> IFERROR( INDEX(閩拚聲調符號表, $T773, $E773), "" )</f>
        <v>#VALUE!</v>
      </c>
      <c r="AL773" s="380" t="str">
        <f t="shared" ca="1" si="167"/>
        <v/>
      </c>
    </row>
    <row r="774" spans="1:38">
      <c r="A774" s="333">
        <f t="shared" si="154"/>
        <v>767</v>
      </c>
      <c r="B774" s="334" t="e">
        <f>MID(#REF!, A774, 1)</f>
        <v>#REF!</v>
      </c>
      <c r="C774" s="335"/>
      <c r="D774" s="335"/>
      <c r="E774" s="336"/>
      <c r="F774" s="400" t="str" cm="1">
        <f t="array" aca="1" ref="F774" ca="1" xml:space="preserve"> IF($D774="", "", $B774 &amp; " (" &amp; INDIRECT(ADDRESS( ROW(), COLUMN() + F$5 )) &amp; ") " )</f>
        <v/>
      </c>
      <c r="G774" s="337" t="str">
        <f t="shared" si="159"/>
        <v/>
      </c>
      <c r="H774" s="394" t="str">
        <f t="shared" ca="1" si="160"/>
        <v/>
      </c>
      <c r="I774" s="396" t="str">
        <f t="shared" ca="1" si="161"/>
        <v/>
      </c>
      <c r="J774" s="381" t="str">
        <f t="shared" ca="1" si="162"/>
        <v/>
      </c>
      <c r="K774" s="338" t="str">
        <f t="shared" si="163"/>
        <v/>
      </c>
      <c r="L774" s="349"/>
      <c r="M774" s="350" t="str">
        <f t="shared" si="155"/>
        <v/>
      </c>
      <c r="N774" s="350" t="str">
        <f t="shared" si="156"/>
        <v/>
      </c>
      <c r="O774" s="351" t="str" cm="1">
        <f t="array" ref="O774" xml:space="preserve"> IFERROR( INDEX(聲母資料表, $M774, O$5), "")</f>
        <v/>
      </c>
      <c r="P774" s="351" t="str" cm="1">
        <f t="array" ref="P774" xml:space="preserve"> IFERROR( INDEX(韻母資料表, $N774, P$5), "")</f>
        <v/>
      </c>
      <c r="Q774" s="352" t="str">
        <f t="shared" si="157"/>
        <v/>
      </c>
      <c r="R774" s="395" t="str">
        <f t="shared" si="164"/>
        <v/>
      </c>
      <c r="S774" s="351" t="str" cm="1">
        <f t="array" ref="S774" xml:space="preserve"> IFERROR( INDEX(調符字母, Q774, 1), "")</f>
        <v/>
      </c>
      <c r="T774" s="352"/>
      <c r="U774" s="373" t="e" cm="1" vm="1">
        <f t="array" aca="1" ref="U774" ca="1" xml:space="preserve"> INDEX(聲調對照表, $T774, $E774)</f>
        <v>#VALUE!</v>
      </c>
      <c r="W774" s="380" t="str" cm="1">
        <f t="array" ref="W774" xml:space="preserve"> IFERROR( IF( INDEX(聲母資料表, $M774, W$5)=0, "", INDEX(聲母資料表, $M774, W$5) ), "")</f>
        <v/>
      </c>
      <c r="X774" s="380" t="str" cm="1">
        <f t="array" ref="X774" xml:space="preserve"> IFERROR( INDEX(韻母資料表, $N774, X$5), "" )</f>
        <v/>
      </c>
      <c r="Y774" s="380" t="str" cm="1">
        <f t="array" ref="Y774" xml:space="preserve"> IFERROR( IF($E774="", "", INDEX(方音聲調符號表, 1, $E774) ), "" )</f>
        <v/>
      </c>
      <c r="AA774" s="380" t="str" cm="1">
        <f t="array" ref="AA774" xml:space="preserve"> IFERROR( IF( INDEX(聲母資料表, $M774, AA$5)=0, "", INDEX(聲母資料表, $M774, AA$5) ), "")</f>
        <v/>
      </c>
      <c r="AB774" s="380" t="str" cm="1">
        <f t="array" ref="AB774" xml:space="preserve"> IFERROR( INDEX(韻母資料表, $N774, AB$5), "" )</f>
        <v/>
      </c>
      <c r="AC774" s="380" t="str">
        <f t="shared" ca="1" si="165"/>
        <v/>
      </c>
      <c r="AE774" s="380" t="str" cm="1">
        <f t="array" ref="AE774" xml:space="preserve"> IFERROR( IF( INDEX(聲母資料表, $M774, AE$5)=0, "", INDEX(聲母資料表, $M774, AE$5) ), "")</f>
        <v/>
      </c>
      <c r="AF774" s="380" t="str" cm="1">
        <f t="array" ref="AF774" xml:space="preserve"> IFERROR( INDEX(韻母資料表, $N774, AF$5), "" )</f>
        <v/>
      </c>
      <c r="AG774" s="380" t="str">
        <f t="shared" ca="1" si="166"/>
        <v/>
      </c>
      <c r="AI774" s="380" t="str" cm="1">
        <f t="array" ref="AI774" xml:space="preserve"> IFERROR( IF( INDEX(聲母資料表, $M774, AI$5)=0, "", INDEX(聲母資料表, $M774, AI$5) ), "")</f>
        <v/>
      </c>
      <c r="AJ774" s="380" t="str" cm="1">
        <f t="array" ref="AJ774" xml:space="preserve"> IFERROR( INDEX(韻母資料表, $N774, AJ$5), "" )</f>
        <v/>
      </c>
      <c r="AK774" s="373" t="e" cm="1" vm="1">
        <f t="array" aca="1" ref="AK774" ca="1" xml:space="preserve"> IFERROR( INDEX(閩拚聲調符號表, $T774, $E774), "" )</f>
        <v>#VALUE!</v>
      </c>
      <c r="AL774" s="380" t="str">
        <f t="shared" ca="1" si="167"/>
        <v/>
      </c>
    </row>
    <row r="775" spans="1:38">
      <c r="A775" s="333">
        <f t="shared" si="154"/>
        <v>768</v>
      </c>
      <c r="B775" s="334" t="e">
        <f>MID(#REF!, A775, 1)</f>
        <v>#REF!</v>
      </c>
      <c r="C775" s="335"/>
      <c r="D775" s="335"/>
      <c r="E775" s="336"/>
      <c r="F775" s="400" t="str" cm="1">
        <f t="array" aca="1" ref="F775" ca="1" xml:space="preserve"> IF($D775="", "", $B775 &amp; " (" &amp; INDIRECT(ADDRESS( ROW(), COLUMN() + F$5 )) &amp; ") " )</f>
        <v/>
      </c>
      <c r="G775" s="337" t="str">
        <f t="shared" si="159"/>
        <v/>
      </c>
      <c r="H775" s="394" t="str">
        <f t="shared" ca="1" si="160"/>
        <v/>
      </c>
      <c r="I775" s="396" t="str">
        <f t="shared" ca="1" si="161"/>
        <v/>
      </c>
      <c r="J775" s="381" t="str">
        <f t="shared" ca="1" si="162"/>
        <v/>
      </c>
      <c r="K775" s="338" t="str">
        <f t="shared" si="163"/>
        <v/>
      </c>
      <c r="L775" s="349"/>
      <c r="M775" s="350" t="str">
        <f t="shared" si="155"/>
        <v/>
      </c>
      <c r="N775" s="350" t="str">
        <f t="shared" si="156"/>
        <v/>
      </c>
      <c r="O775" s="351" t="str" cm="1">
        <f t="array" ref="O775" xml:space="preserve"> IFERROR( INDEX(聲母資料表, $M775, O$5), "")</f>
        <v/>
      </c>
      <c r="P775" s="351" t="str" cm="1">
        <f t="array" ref="P775" xml:space="preserve"> IFERROR( INDEX(韻母資料表, $N775, P$5), "")</f>
        <v/>
      </c>
      <c r="Q775" s="352" t="str">
        <f t="shared" si="157"/>
        <v/>
      </c>
      <c r="R775" s="395" t="str">
        <f t="shared" si="164"/>
        <v/>
      </c>
      <c r="S775" s="351" t="str" cm="1">
        <f t="array" ref="S775" xml:space="preserve"> IFERROR( INDEX(調符字母, Q775, 1), "")</f>
        <v/>
      </c>
      <c r="T775" s="352"/>
      <c r="U775" s="373" t="e" cm="1" vm="1">
        <f t="array" aca="1" ref="U775" ca="1" xml:space="preserve"> INDEX(聲調對照表, $T775, $E775)</f>
        <v>#VALUE!</v>
      </c>
      <c r="W775" s="380" t="str" cm="1">
        <f t="array" ref="W775" xml:space="preserve"> IFERROR( IF( INDEX(聲母資料表, $M775, W$5)=0, "", INDEX(聲母資料表, $M775, W$5) ), "")</f>
        <v/>
      </c>
      <c r="X775" s="380" t="str" cm="1">
        <f t="array" ref="X775" xml:space="preserve"> IFERROR( INDEX(韻母資料表, $N775, X$5), "" )</f>
        <v/>
      </c>
      <c r="Y775" s="380" t="str" cm="1">
        <f t="array" ref="Y775" xml:space="preserve"> IFERROR( IF($E775="", "", INDEX(方音聲調符號表, 1, $E775) ), "" )</f>
        <v/>
      </c>
      <c r="AA775" s="380" t="str" cm="1">
        <f t="array" ref="AA775" xml:space="preserve"> IFERROR( IF( INDEX(聲母資料表, $M775, AA$5)=0, "", INDEX(聲母資料表, $M775, AA$5) ), "")</f>
        <v/>
      </c>
      <c r="AB775" s="380" t="str" cm="1">
        <f t="array" ref="AB775" xml:space="preserve"> IFERROR( INDEX(韻母資料表, $N775, AB$5), "" )</f>
        <v/>
      </c>
      <c r="AC775" s="380" t="str">
        <f t="shared" ca="1" si="165"/>
        <v/>
      </c>
      <c r="AE775" s="380" t="str" cm="1">
        <f t="array" ref="AE775" xml:space="preserve"> IFERROR( IF( INDEX(聲母資料表, $M775, AE$5)=0, "", INDEX(聲母資料表, $M775, AE$5) ), "")</f>
        <v/>
      </c>
      <c r="AF775" s="380" t="str" cm="1">
        <f t="array" ref="AF775" xml:space="preserve"> IFERROR( INDEX(韻母資料表, $N775, AF$5), "" )</f>
        <v/>
      </c>
      <c r="AG775" s="380" t="str">
        <f t="shared" ca="1" si="166"/>
        <v/>
      </c>
      <c r="AI775" s="380" t="str" cm="1">
        <f t="array" ref="AI775" xml:space="preserve"> IFERROR( IF( INDEX(聲母資料表, $M775, AI$5)=0, "", INDEX(聲母資料表, $M775, AI$5) ), "")</f>
        <v/>
      </c>
      <c r="AJ775" s="380" t="str" cm="1">
        <f t="array" ref="AJ775" xml:space="preserve"> IFERROR( INDEX(韻母資料表, $N775, AJ$5), "" )</f>
        <v/>
      </c>
      <c r="AK775" s="373" t="e" cm="1" vm="1">
        <f t="array" aca="1" ref="AK775" ca="1" xml:space="preserve"> IFERROR( INDEX(閩拚聲調符號表, $T775, $E775), "" )</f>
        <v>#VALUE!</v>
      </c>
      <c r="AL775" s="380" t="str">
        <f t="shared" ca="1" si="167"/>
        <v/>
      </c>
    </row>
    <row r="776" spans="1:38">
      <c r="A776" s="333">
        <f t="shared" ref="A776:A839" si="168">ROW() - ROW($7:$7)</f>
        <v>769</v>
      </c>
      <c r="B776" s="334" t="e">
        <f>MID(#REF!, A776, 1)</f>
        <v>#REF!</v>
      </c>
      <c r="C776" s="335"/>
      <c r="D776" s="335"/>
      <c r="E776" s="336"/>
      <c r="F776" s="400" t="str" cm="1">
        <f t="array" aca="1" ref="F776" ca="1" xml:space="preserve"> IF($D776="", "", $B776 &amp; " (" &amp; INDIRECT(ADDRESS( ROW(), COLUMN() + F$5 )) &amp; ") " )</f>
        <v/>
      </c>
      <c r="G776" s="337" t="str">
        <f t="shared" si="159"/>
        <v/>
      </c>
      <c r="H776" s="394" t="str">
        <f t="shared" ca="1" si="160"/>
        <v/>
      </c>
      <c r="I776" s="396" t="str">
        <f t="shared" ca="1" si="161"/>
        <v/>
      </c>
      <c r="J776" s="381" t="str">
        <f t="shared" ca="1" si="162"/>
        <v/>
      </c>
      <c r="K776" s="338" t="str">
        <f t="shared" si="163"/>
        <v/>
      </c>
      <c r="L776" s="349"/>
      <c r="M776" s="350" t="str">
        <f t="shared" ref="M776:M839" si="169" xml:space="preserve"> IFERROR( MATCH($C776, 聲母碼, 0), "" )</f>
        <v/>
      </c>
      <c r="N776" s="350" t="str">
        <f t="shared" ref="N776:N839" si="170" xml:space="preserve"> IFERROR( MATCH($D776, 韻母碼, 0), "" )</f>
        <v/>
      </c>
      <c r="O776" s="351" t="str" cm="1">
        <f t="array" ref="O776" xml:space="preserve"> IFERROR( INDEX(聲母資料表, $M776, O$5), "")</f>
        <v/>
      </c>
      <c r="P776" s="351" t="str" cm="1">
        <f t="array" ref="P776" xml:space="preserve"> IFERROR( INDEX(韻母資料表, $N776, P$5), "")</f>
        <v/>
      </c>
      <c r="Q776" s="352" t="str">
        <f t="shared" ref="Q776:Q839" si="171" xml:space="preserve"> IFERROR( MATCH(P776, 十五音韻母清單, 0), "")</f>
        <v/>
      </c>
      <c r="R776" s="395" t="str">
        <f t="shared" si="164"/>
        <v/>
      </c>
      <c r="S776" s="351" t="str" cm="1">
        <f t="array" ref="S776" xml:space="preserve"> IFERROR( INDEX(調符字母, Q776, 1), "")</f>
        <v/>
      </c>
      <c r="T776" s="352"/>
      <c r="U776" s="373" t="e" cm="1" vm="1">
        <f t="array" aca="1" ref="U776" ca="1" xml:space="preserve"> INDEX(聲調對照表, $T776, $E776)</f>
        <v>#VALUE!</v>
      </c>
      <c r="W776" s="380" t="str" cm="1">
        <f t="array" ref="W776" xml:space="preserve"> IFERROR( IF( INDEX(聲母資料表, $M776, W$5)=0, "", INDEX(聲母資料表, $M776, W$5) ), "")</f>
        <v/>
      </c>
      <c r="X776" s="380" t="str" cm="1">
        <f t="array" ref="X776" xml:space="preserve"> IFERROR( INDEX(韻母資料表, $N776, X$5), "" )</f>
        <v/>
      </c>
      <c r="Y776" s="380" t="str" cm="1">
        <f t="array" ref="Y776" xml:space="preserve"> IFERROR( IF($E776="", "", INDEX(方音聲調符號表, 1, $E776) ), "" )</f>
        <v/>
      </c>
      <c r="AA776" s="380" t="str" cm="1">
        <f t="array" ref="AA776" xml:space="preserve"> IFERROR( IF( INDEX(聲母資料表, $M776, AA$5)=0, "", INDEX(聲母資料表, $M776, AA$5) ), "")</f>
        <v/>
      </c>
      <c r="AB776" s="380" t="str" cm="1">
        <f t="array" ref="AB776" xml:space="preserve"> IFERROR( INDEX(韻母資料表, $N776, AB$5), "" )</f>
        <v/>
      </c>
      <c r="AC776" s="380" t="str">
        <f t="shared" ca="1" si="165"/>
        <v/>
      </c>
      <c r="AE776" s="380" t="str" cm="1">
        <f t="array" ref="AE776" xml:space="preserve"> IFERROR( IF( INDEX(聲母資料表, $M776, AE$5)=0, "", INDEX(聲母資料表, $M776, AE$5) ), "")</f>
        <v/>
      </c>
      <c r="AF776" s="380" t="str" cm="1">
        <f t="array" ref="AF776" xml:space="preserve"> IFERROR( INDEX(韻母資料表, $N776, AF$5), "" )</f>
        <v/>
      </c>
      <c r="AG776" s="380" t="str">
        <f t="shared" ca="1" si="166"/>
        <v/>
      </c>
      <c r="AI776" s="380" t="str" cm="1">
        <f t="array" ref="AI776" xml:space="preserve"> IFERROR( IF( INDEX(聲母資料表, $M776, AI$5)=0, "", INDEX(聲母資料表, $M776, AI$5) ), "")</f>
        <v/>
      </c>
      <c r="AJ776" s="380" t="str" cm="1">
        <f t="array" ref="AJ776" xml:space="preserve"> IFERROR( INDEX(韻母資料表, $N776, AJ$5), "" )</f>
        <v/>
      </c>
      <c r="AK776" s="373" t="e" cm="1" vm="1">
        <f t="array" aca="1" ref="AK776" ca="1" xml:space="preserve"> IFERROR( INDEX(閩拚聲調符號表, $T776, $E776), "" )</f>
        <v>#VALUE!</v>
      </c>
      <c r="AL776" s="380" t="str">
        <f t="shared" ca="1" si="167"/>
        <v/>
      </c>
    </row>
    <row r="777" spans="1:38">
      <c r="A777" s="333">
        <f t="shared" si="168"/>
        <v>770</v>
      </c>
      <c r="B777" s="334" t="e">
        <f>MID(#REF!, A777, 1)</f>
        <v>#REF!</v>
      </c>
      <c r="C777" s="335"/>
      <c r="D777" s="335"/>
      <c r="E777" s="336"/>
      <c r="F777" s="400" t="str" cm="1">
        <f t="array" aca="1" ref="F777" ca="1" xml:space="preserve"> IF($D777="", "", $B777 &amp; " (" &amp; INDIRECT(ADDRESS( ROW(), COLUMN() + F$5 )) &amp; ") " )</f>
        <v/>
      </c>
      <c r="G777" s="337" t="str">
        <f t="shared" ref="G777:G840" si="172" xml:space="preserve"> $P777 &amp; $R777 &amp; $O777</f>
        <v/>
      </c>
      <c r="H777" s="394" t="str">
        <f t="shared" ref="H777:H840" ca="1" si="173" xml:space="preserve"> TRIM( $AE777 &amp; $AG777 )</f>
        <v/>
      </c>
      <c r="I777" s="396" t="str">
        <f t="shared" ref="I777:I840" ca="1" si="174" xml:space="preserve"> TRIM( $AA777 &amp; $AC777 )</f>
        <v/>
      </c>
      <c r="J777" s="381" t="str">
        <f t="shared" ref="J777:J840" ca="1" si="175" xml:space="preserve"> TRIM( $AI777 &amp; $AL777 )</f>
        <v/>
      </c>
      <c r="K777" s="338" t="str">
        <f t="shared" ref="K777:K840" si="176" xml:space="preserve"> _xlfn.CONCAT($W777:$Y777)</f>
        <v/>
      </c>
      <c r="L777" s="349"/>
      <c r="M777" s="350" t="str">
        <f t="shared" si="169"/>
        <v/>
      </c>
      <c r="N777" s="350" t="str">
        <f t="shared" si="170"/>
        <v/>
      </c>
      <c r="O777" s="351" t="str" cm="1">
        <f t="array" ref="O777" xml:space="preserve"> IFERROR( INDEX(聲母資料表, $M777, O$5), "")</f>
        <v/>
      </c>
      <c r="P777" s="351" t="str" cm="1">
        <f t="array" ref="P777" xml:space="preserve"> IFERROR( INDEX(韻母資料表, $N777, P$5), "")</f>
        <v/>
      </c>
      <c r="Q777" s="352" t="str">
        <f t="shared" si="171"/>
        <v/>
      </c>
      <c r="R777" s="395" t="str">
        <f t="shared" ref="R777:R840" si="177" xml:space="preserve"> IF( $E777="", "",  TEXT($E777,"[DBNum1][$-zh-TW]G/通用格式") )</f>
        <v/>
      </c>
      <c r="S777" s="351" t="str" cm="1">
        <f t="array" ref="S777" xml:space="preserve"> IFERROR( INDEX(調符字母, Q777, 1), "")</f>
        <v/>
      </c>
      <c r="T777" s="352"/>
      <c r="U777" s="373" t="e" cm="1" vm="1">
        <f t="array" aca="1" ref="U777" ca="1" xml:space="preserve"> INDEX(聲調對照表, $T777, $E777)</f>
        <v>#VALUE!</v>
      </c>
      <c r="W777" s="380" t="str" cm="1">
        <f t="array" ref="W777" xml:space="preserve"> IFERROR( IF( INDEX(聲母資料表, $M777, W$5)=0, "", INDEX(聲母資料表, $M777, W$5) ), "")</f>
        <v/>
      </c>
      <c r="X777" s="380" t="str" cm="1">
        <f t="array" ref="X777" xml:space="preserve"> IFERROR( INDEX(韻母資料表, $N777, X$5), "" )</f>
        <v/>
      </c>
      <c r="Y777" s="380" t="str" cm="1">
        <f t="array" ref="Y777" xml:space="preserve"> IFERROR( IF($E777="", "", INDEX(方音聲調符號表, 1, $E777) ), "" )</f>
        <v/>
      </c>
      <c r="AA777" s="380" t="str" cm="1">
        <f t="array" ref="AA777" xml:space="preserve"> IFERROR( IF( INDEX(聲母資料表, $M777, AA$5)=0, "", INDEX(聲母資料表, $M777, AA$5) ), "")</f>
        <v/>
      </c>
      <c r="AB777" s="380" t="str" cm="1">
        <f t="array" ref="AB777" xml:space="preserve"> IFERROR( INDEX(韻母資料表, $N777, AB$5), "" )</f>
        <v/>
      </c>
      <c r="AC777" s="380" t="str">
        <f t="shared" ref="AC777:AC840" ca="1" si="178" xml:space="preserve"> IFERROR( SUBSTITUTE(AB777, $S777,  $U777), "" )</f>
        <v/>
      </c>
      <c r="AE777" s="380" t="str" cm="1">
        <f t="array" ref="AE777" xml:space="preserve"> IFERROR( IF( INDEX(聲母資料表, $M777, AE$5)=0, "", INDEX(聲母資料表, $M777, AE$5) ), "")</f>
        <v/>
      </c>
      <c r="AF777" s="380" t="str" cm="1">
        <f t="array" ref="AF777" xml:space="preserve"> IFERROR( INDEX(韻母資料表, $N777, AF$5), "" )</f>
        <v/>
      </c>
      <c r="AG777" s="380" t="str">
        <f t="shared" ref="AG777:AG840" ca="1" si="179" xml:space="preserve"> IFERROR( SUBSTITUTE(AF777, $S777,  $U777), "" )</f>
        <v/>
      </c>
      <c r="AI777" s="380" t="str" cm="1">
        <f t="array" ref="AI777" xml:space="preserve"> IFERROR( IF( INDEX(聲母資料表, $M777, AI$5)=0, "", INDEX(聲母資料表, $M777, AI$5) ), "")</f>
        <v/>
      </c>
      <c r="AJ777" s="380" t="str" cm="1">
        <f t="array" ref="AJ777" xml:space="preserve"> IFERROR( INDEX(韻母資料表, $N777, AJ$5), "" )</f>
        <v/>
      </c>
      <c r="AK777" s="373" t="e" cm="1" vm="1">
        <f t="array" aca="1" ref="AK777" ca="1" xml:space="preserve"> IFERROR( INDEX(閩拚聲調符號表, $T777, $E777), "" )</f>
        <v>#VALUE!</v>
      </c>
      <c r="AL777" s="380" t="str">
        <f t="shared" ref="AL777:AL840" ca="1" si="180" xml:space="preserve"> IFERROR( SUBSTITUTE(AJ777, $S777,  $AK777), "" )</f>
        <v/>
      </c>
    </row>
    <row r="778" spans="1:38">
      <c r="A778" s="333">
        <f t="shared" si="168"/>
        <v>771</v>
      </c>
      <c r="B778" s="334" t="e">
        <f>MID(#REF!, A778, 1)</f>
        <v>#REF!</v>
      </c>
      <c r="C778" s="335"/>
      <c r="D778" s="335"/>
      <c r="E778" s="336"/>
      <c r="F778" s="400" t="str" cm="1">
        <f t="array" aca="1" ref="F778" ca="1" xml:space="preserve"> IF($D778="", "", $B778 &amp; " (" &amp; INDIRECT(ADDRESS( ROW(), COLUMN() + F$5 )) &amp; ") " )</f>
        <v/>
      </c>
      <c r="G778" s="337" t="str">
        <f t="shared" si="172"/>
        <v/>
      </c>
      <c r="H778" s="394" t="str">
        <f t="shared" ca="1" si="173"/>
        <v/>
      </c>
      <c r="I778" s="396" t="str">
        <f t="shared" ca="1" si="174"/>
        <v/>
      </c>
      <c r="J778" s="381" t="str">
        <f t="shared" ca="1" si="175"/>
        <v/>
      </c>
      <c r="K778" s="338" t="str">
        <f t="shared" si="176"/>
        <v/>
      </c>
      <c r="L778" s="349"/>
      <c r="M778" s="350" t="str">
        <f t="shared" si="169"/>
        <v/>
      </c>
      <c r="N778" s="350" t="str">
        <f t="shared" si="170"/>
        <v/>
      </c>
      <c r="O778" s="351" t="str" cm="1">
        <f t="array" ref="O778" xml:space="preserve"> IFERROR( INDEX(聲母資料表, $M778, O$5), "")</f>
        <v/>
      </c>
      <c r="P778" s="351" t="str" cm="1">
        <f t="array" ref="P778" xml:space="preserve"> IFERROR( INDEX(韻母資料表, $N778, P$5), "")</f>
        <v/>
      </c>
      <c r="Q778" s="352" t="str">
        <f t="shared" si="171"/>
        <v/>
      </c>
      <c r="R778" s="395" t="str">
        <f t="shared" si="177"/>
        <v/>
      </c>
      <c r="S778" s="351" t="str" cm="1">
        <f t="array" ref="S778" xml:space="preserve"> IFERROR( INDEX(調符字母, Q778, 1), "")</f>
        <v/>
      </c>
      <c r="T778" s="352"/>
      <c r="U778" s="373" t="e" cm="1" vm="1">
        <f t="array" aca="1" ref="U778" ca="1" xml:space="preserve"> INDEX(聲調對照表, $T778, $E778)</f>
        <v>#VALUE!</v>
      </c>
      <c r="W778" s="380" t="str" cm="1">
        <f t="array" ref="W778" xml:space="preserve"> IFERROR( IF( INDEX(聲母資料表, $M778, W$5)=0, "", INDEX(聲母資料表, $M778, W$5) ), "")</f>
        <v/>
      </c>
      <c r="X778" s="380" t="str" cm="1">
        <f t="array" ref="X778" xml:space="preserve"> IFERROR( INDEX(韻母資料表, $N778, X$5), "" )</f>
        <v/>
      </c>
      <c r="Y778" s="380" t="str" cm="1">
        <f t="array" ref="Y778" xml:space="preserve"> IFERROR( IF($E778="", "", INDEX(方音聲調符號表, 1, $E778) ), "" )</f>
        <v/>
      </c>
      <c r="AA778" s="380" t="str" cm="1">
        <f t="array" ref="AA778" xml:space="preserve"> IFERROR( IF( INDEX(聲母資料表, $M778, AA$5)=0, "", INDEX(聲母資料表, $M778, AA$5) ), "")</f>
        <v/>
      </c>
      <c r="AB778" s="380" t="str" cm="1">
        <f t="array" ref="AB778" xml:space="preserve"> IFERROR( INDEX(韻母資料表, $N778, AB$5), "" )</f>
        <v/>
      </c>
      <c r="AC778" s="380" t="str">
        <f t="shared" ca="1" si="178"/>
        <v/>
      </c>
      <c r="AE778" s="380" t="str" cm="1">
        <f t="array" ref="AE778" xml:space="preserve"> IFERROR( IF( INDEX(聲母資料表, $M778, AE$5)=0, "", INDEX(聲母資料表, $M778, AE$5) ), "")</f>
        <v/>
      </c>
      <c r="AF778" s="380" t="str" cm="1">
        <f t="array" ref="AF778" xml:space="preserve"> IFERROR( INDEX(韻母資料表, $N778, AF$5), "" )</f>
        <v/>
      </c>
      <c r="AG778" s="380" t="str">
        <f t="shared" ca="1" si="179"/>
        <v/>
      </c>
      <c r="AI778" s="380" t="str" cm="1">
        <f t="array" ref="AI778" xml:space="preserve"> IFERROR( IF( INDEX(聲母資料表, $M778, AI$5)=0, "", INDEX(聲母資料表, $M778, AI$5) ), "")</f>
        <v/>
      </c>
      <c r="AJ778" s="380" t="str" cm="1">
        <f t="array" ref="AJ778" xml:space="preserve"> IFERROR( INDEX(韻母資料表, $N778, AJ$5), "" )</f>
        <v/>
      </c>
      <c r="AK778" s="373" t="e" cm="1" vm="1">
        <f t="array" aca="1" ref="AK778" ca="1" xml:space="preserve"> IFERROR( INDEX(閩拚聲調符號表, $T778, $E778), "" )</f>
        <v>#VALUE!</v>
      </c>
      <c r="AL778" s="380" t="str">
        <f t="shared" ca="1" si="180"/>
        <v/>
      </c>
    </row>
    <row r="779" spans="1:38">
      <c r="A779" s="333">
        <f t="shared" si="168"/>
        <v>772</v>
      </c>
      <c r="B779" s="334" t="e">
        <f>MID(#REF!, A779, 1)</f>
        <v>#REF!</v>
      </c>
      <c r="C779" s="335"/>
      <c r="D779" s="335"/>
      <c r="E779" s="336"/>
      <c r="F779" s="400" t="str" cm="1">
        <f t="array" aca="1" ref="F779" ca="1" xml:space="preserve"> IF($D779="", "", $B779 &amp; " (" &amp; INDIRECT(ADDRESS( ROW(), COLUMN() + F$5 )) &amp; ") " )</f>
        <v/>
      </c>
      <c r="G779" s="337" t="str">
        <f t="shared" si="172"/>
        <v/>
      </c>
      <c r="H779" s="394" t="str">
        <f t="shared" ca="1" si="173"/>
        <v/>
      </c>
      <c r="I779" s="396" t="str">
        <f t="shared" ca="1" si="174"/>
        <v/>
      </c>
      <c r="J779" s="381" t="str">
        <f t="shared" ca="1" si="175"/>
        <v/>
      </c>
      <c r="K779" s="338" t="str">
        <f t="shared" si="176"/>
        <v/>
      </c>
      <c r="L779" s="349"/>
      <c r="M779" s="350" t="str">
        <f t="shared" si="169"/>
        <v/>
      </c>
      <c r="N779" s="350" t="str">
        <f t="shared" si="170"/>
        <v/>
      </c>
      <c r="O779" s="351" t="str" cm="1">
        <f t="array" ref="O779" xml:space="preserve"> IFERROR( INDEX(聲母資料表, $M779, O$5), "")</f>
        <v/>
      </c>
      <c r="P779" s="351" t="str" cm="1">
        <f t="array" ref="P779" xml:space="preserve"> IFERROR( INDEX(韻母資料表, $N779, P$5), "")</f>
        <v/>
      </c>
      <c r="Q779" s="352" t="str">
        <f t="shared" si="171"/>
        <v/>
      </c>
      <c r="R779" s="395" t="str">
        <f t="shared" si="177"/>
        <v/>
      </c>
      <c r="S779" s="351" t="str" cm="1">
        <f t="array" ref="S779" xml:space="preserve"> IFERROR( INDEX(調符字母, Q779, 1), "")</f>
        <v/>
      </c>
      <c r="T779" s="352"/>
      <c r="U779" s="373" t="e" cm="1" vm="1">
        <f t="array" aca="1" ref="U779" ca="1" xml:space="preserve"> INDEX(聲調對照表, $T779, $E779)</f>
        <v>#VALUE!</v>
      </c>
      <c r="W779" s="380" t="str" cm="1">
        <f t="array" ref="W779" xml:space="preserve"> IFERROR( IF( INDEX(聲母資料表, $M779, W$5)=0, "", INDEX(聲母資料表, $M779, W$5) ), "")</f>
        <v/>
      </c>
      <c r="X779" s="380" t="str" cm="1">
        <f t="array" ref="X779" xml:space="preserve"> IFERROR( INDEX(韻母資料表, $N779, X$5), "" )</f>
        <v/>
      </c>
      <c r="Y779" s="380" t="str" cm="1">
        <f t="array" ref="Y779" xml:space="preserve"> IFERROR( IF($E779="", "", INDEX(方音聲調符號表, 1, $E779) ), "" )</f>
        <v/>
      </c>
      <c r="AA779" s="380" t="str" cm="1">
        <f t="array" ref="AA779" xml:space="preserve"> IFERROR( IF( INDEX(聲母資料表, $M779, AA$5)=0, "", INDEX(聲母資料表, $M779, AA$5) ), "")</f>
        <v/>
      </c>
      <c r="AB779" s="380" t="str" cm="1">
        <f t="array" ref="AB779" xml:space="preserve"> IFERROR( INDEX(韻母資料表, $N779, AB$5), "" )</f>
        <v/>
      </c>
      <c r="AC779" s="380" t="str">
        <f t="shared" ca="1" si="178"/>
        <v/>
      </c>
      <c r="AE779" s="380" t="str" cm="1">
        <f t="array" ref="AE779" xml:space="preserve"> IFERROR( IF( INDEX(聲母資料表, $M779, AE$5)=0, "", INDEX(聲母資料表, $M779, AE$5) ), "")</f>
        <v/>
      </c>
      <c r="AF779" s="380" t="str" cm="1">
        <f t="array" ref="AF779" xml:space="preserve"> IFERROR( INDEX(韻母資料表, $N779, AF$5), "" )</f>
        <v/>
      </c>
      <c r="AG779" s="380" t="str">
        <f t="shared" ca="1" si="179"/>
        <v/>
      </c>
      <c r="AI779" s="380" t="str" cm="1">
        <f t="array" ref="AI779" xml:space="preserve"> IFERROR( IF( INDEX(聲母資料表, $M779, AI$5)=0, "", INDEX(聲母資料表, $M779, AI$5) ), "")</f>
        <v/>
      </c>
      <c r="AJ779" s="380" t="str" cm="1">
        <f t="array" ref="AJ779" xml:space="preserve"> IFERROR( INDEX(韻母資料表, $N779, AJ$5), "" )</f>
        <v/>
      </c>
      <c r="AK779" s="373" t="e" cm="1" vm="1">
        <f t="array" aca="1" ref="AK779" ca="1" xml:space="preserve"> IFERROR( INDEX(閩拚聲調符號表, $T779, $E779), "" )</f>
        <v>#VALUE!</v>
      </c>
      <c r="AL779" s="380" t="str">
        <f t="shared" ca="1" si="180"/>
        <v/>
      </c>
    </row>
    <row r="780" spans="1:38">
      <c r="A780" s="333">
        <f t="shared" si="168"/>
        <v>773</v>
      </c>
      <c r="B780" s="334" t="e">
        <f>MID(#REF!, A780, 1)</f>
        <v>#REF!</v>
      </c>
      <c r="C780" s="335"/>
      <c r="D780" s="335"/>
      <c r="E780" s="336"/>
      <c r="F780" s="400" t="str" cm="1">
        <f t="array" aca="1" ref="F780" ca="1" xml:space="preserve"> IF($D780="", "", $B780 &amp; " (" &amp; INDIRECT(ADDRESS( ROW(), COLUMN() + F$5 )) &amp; ") " )</f>
        <v/>
      </c>
      <c r="G780" s="337" t="str">
        <f t="shared" si="172"/>
        <v/>
      </c>
      <c r="H780" s="394" t="str">
        <f t="shared" ca="1" si="173"/>
        <v/>
      </c>
      <c r="I780" s="396" t="str">
        <f t="shared" ca="1" si="174"/>
        <v/>
      </c>
      <c r="J780" s="381" t="str">
        <f t="shared" ca="1" si="175"/>
        <v/>
      </c>
      <c r="K780" s="338" t="str">
        <f t="shared" si="176"/>
        <v/>
      </c>
      <c r="L780" s="349"/>
      <c r="M780" s="350" t="str">
        <f t="shared" si="169"/>
        <v/>
      </c>
      <c r="N780" s="350" t="str">
        <f t="shared" si="170"/>
        <v/>
      </c>
      <c r="O780" s="351" t="str" cm="1">
        <f t="array" ref="O780" xml:space="preserve"> IFERROR( INDEX(聲母資料表, $M780, O$5), "")</f>
        <v/>
      </c>
      <c r="P780" s="351" t="str" cm="1">
        <f t="array" ref="P780" xml:space="preserve"> IFERROR( INDEX(韻母資料表, $N780, P$5), "")</f>
        <v/>
      </c>
      <c r="Q780" s="352" t="str">
        <f t="shared" si="171"/>
        <v/>
      </c>
      <c r="R780" s="395" t="str">
        <f t="shared" si="177"/>
        <v/>
      </c>
      <c r="S780" s="351" t="str" cm="1">
        <f t="array" ref="S780" xml:space="preserve"> IFERROR( INDEX(調符字母, Q780, 1), "")</f>
        <v/>
      </c>
      <c r="T780" s="352"/>
      <c r="U780" s="373" t="e" cm="1" vm="1">
        <f t="array" aca="1" ref="U780" ca="1" xml:space="preserve"> INDEX(聲調對照表, $T780, $E780)</f>
        <v>#VALUE!</v>
      </c>
      <c r="W780" s="380" t="str" cm="1">
        <f t="array" ref="W780" xml:space="preserve"> IFERROR( IF( INDEX(聲母資料表, $M780, W$5)=0, "", INDEX(聲母資料表, $M780, W$5) ), "")</f>
        <v/>
      </c>
      <c r="X780" s="380" t="str" cm="1">
        <f t="array" ref="X780" xml:space="preserve"> IFERROR( INDEX(韻母資料表, $N780, X$5), "" )</f>
        <v/>
      </c>
      <c r="Y780" s="380" t="str" cm="1">
        <f t="array" ref="Y780" xml:space="preserve"> IFERROR( IF($E780="", "", INDEX(方音聲調符號表, 1, $E780) ), "" )</f>
        <v/>
      </c>
      <c r="AA780" s="380" t="str" cm="1">
        <f t="array" ref="AA780" xml:space="preserve"> IFERROR( IF( INDEX(聲母資料表, $M780, AA$5)=0, "", INDEX(聲母資料表, $M780, AA$5) ), "")</f>
        <v/>
      </c>
      <c r="AB780" s="380" t="str" cm="1">
        <f t="array" ref="AB780" xml:space="preserve"> IFERROR( INDEX(韻母資料表, $N780, AB$5), "" )</f>
        <v/>
      </c>
      <c r="AC780" s="380" t="str">
        <f t="shared" ca="1" si="178"/>
        <v/>
      </c>
      <c r="AE780" s="380" t="str" cm="1">
        <f t="array" ref="AE780" xml:space="preserve"> IFERROR( IF( INDEX(聲母資料表, $M780, AE$5)=0, "", INDEX(聲母資料表, $M780, AE$5) ), "")</f>
        <v/>
      </c>
      <c r="AF780" s="380" t="str" cm="1">
        <f t="array" ref="AF780" xml:space="preserve"> IFERROR( INDEX(韻母資料表, $N780, AF$5), "" )</f>
        <v/>
      </c>
      <c r="AG780" s="380" t="str">
        <f t="shared" ca="1" si="179"/>
        <v/>
      </c>
      <c r="AI780" s="380" t="str" cm="1">
        <f t="array" ref="AI780" xml:space="preserve"> IFERROR( IF( INDEX(聲母資料表, $M780, AI$5)=0, "", INDEX(聲母資料表, $M780, AI$5) ), "")</f>
        <v/>
      </c>
      <c r="AJ780" s="380" t="str" cm="1">
        <f t="array" ref="AJ780" xml:space="preserve"> IFERROR( INDEX(韻母資料表, $N780, AJ$5), "" )</f>
        <v/>
      </c>
      <c r="AK780" s="373" t="e" cm="1" vm="1">
        <f t="array" aca="1" ref="AK780" ca="1" xml:space="preserve"> IFERROR( INDEX(閩拚聲調符號表, $T780, $E780), "" )</f>
        <v>#VALUE!</v>
      </c>
      <c r="AL780" s="380" t="str">
        <f t="shared" ca="1" si="180"/>
        <v/>
      </c>
    </row>
    <row r="781" spans="1:38">
      <c r="A781" s="333">
        <f t="shared" si="168"/>
        <v>774</v>
      </c>
      <c r="B781" s="334" t="e">
        <f>MID(#REF!, A781, 1)</f>
        <v>#REF!</v>
      </c>
      <c r="C781" s="335"/>
      <c r="D781" s="335"/>
      <c r="E781" s="336"/>
      <c r="F781" s="400" t="str" cm="1">
        <f t="array" aca="1" ref="F781" ca="1" xml:space="preserve"> IF($D781="", "", $B781 &amp; " (" &amp; INDIRECT(ADDRESS( ROW(), COLUMN() + F$5 )) &amp; ") " )</f>
        <v/>
      </c>
      <c r="G781" s="337" t="str">
        <f t="shared" si="172"/>
        <v/>
      </c>
      <c r="H781" s="394" t="str">
        <f t="shared" ca="1" si="173"/>
        <v/>
      </c>
      <c r="I781" s="396" t="str">
        <f t="shared" ca="1" si="174"/>
        <v/>
      </c>
      <c r="J781" s="381" t="str">
        <f t="shared" ca="1" si="175"/>
        <v/>
      </c>
      <c r="K781" s="338" t="str">
        <f t="shared" si="176"/>
        <v/>
      </c>
      <c r="L781" s="349"/>
      <c r="M781" s="350" t="str">
        <f t="shared" si="169"/>
        <v/>
      </c>
      <c r="N781" s="350" t="str">
        <f t="shared" si="170"/>
        <v/>
      </c>
      <c r="O781" s="351" t="str" cm="1">
        <f t="array" ref="O781" xml:space="preserve"> IFERROR( INDEX(聲母資料表, $M781, O$5), "")</f>
        <v/>
      </c>
      <c r="P781" s="351" t="str" cm="1">
        <f t="array" ref="P781" xml:space="preserve"> IFERROR( INDEX(韻母資料表, $N781, P$5), "")</f>
        <v/>
      </c>
      <c r="Q781" s="352" t="str">
        <f t="shared" si="171"/>
        <v/>
      </c>
      <c r="R781" s="395" t="str">
        <f t="shared" si="177"/>
        <v/>
      </c>
      <c r="S781" s="351" t="str" cm="1">
        <f t="array" ref="S781" xml:space="preserve"> IFERROR( INDEX(調符字母, Q781, 1), "")</f>
        <v/>
      </c>
      <c r="T781" s="352"/>
      <c r="U781" s="373" t="e" cm="1" vm="1">
        <f t="array" aca="1" ref="U781" ca="1" xml:space="preserve"> INDEX(聲調對照表, $T781, $E781)</f>
        <v>#VALUE!</v>
      </c>
      <c r="W781" s="380" t="str" cm="1">
        <f t="array" ref="W781" xml:space="preserve"> IFERROR( IF( INDEX(聲母資料表, $M781, W$5)=0, "", INDEX(聲母資料表, $M781, W$5) ), "")</f>
        <v/>
      </c>
      <c r="X781" s="380" t="str" cm="1">
        <f t="array" ref="X781" xml:space="preserve"> IFERROR( INDEX(韻母資料表, $N781, X$5), "" )</f>
        <v/>
      </c>
      <c r="Y781" s="380" t="str" cm="1">
        <f t="array" ref="Y781" xml:space="preserve"> IFERROR( IF($E781="", "", INDEX(方音聲調符號表, 1, $E781) ), "" )</f>
        <v/>
      </c>
      <c r="AA781" s="380" t="str" cm="1">
        <f t="array" ref="AA781" xml:space="preserve"> IFERROR( IF( INDEX(聲母資料表, $M781, AA$5)=0, "", INDEX(聲母資料表, $M781, AA$5) ), "")</f>
        <v/>
      </c>
      <c r="AB781" s="380" t="str" cm="1">
        <f t="array" ref="AB781" xml:space="preserve"> IFERROR( INDEX(韻母資料表, $N781, AB$5), "" )</f>
        <v/>
      </c>
      <c r="AC781" s="380" t="str">
        <f t="shared" ca="1" si="178"/>
        <v/>
      </c>
      <c r="AE781" s="380" t="str" cm="1">
        <f t="array" ref="AE781" xml:space="preserve"> IFERROR( IF( INDEX(聲母資料表, $M781, AE$5)=0, "", INDEX(聲母資料表, $M781, AE$5) ), "")</f>
        <v/>
      </c>
      <c r="AF781" s="380" t="str" cm="1">
        <f t="array" ref="AF781" xml:space="preserve"> IFERROR( INDEX(韻母資料表, $N781, AF$5), "" )</f>
        <v/>
      </c>
      <c r="AG781" s="380" t="str">
        <f t="shared" ca="1" si="179"/>
        <v/>
      </c>
      <c r="AI781" s="380" t="str" cm="1">
        <f t="array" ref="AI781" xml:space="preserve"> IFERROR( IF( INDEX(聲母資料表, $M781, AI$5)=0, "", INDEX(聲母資料表, $M781, AI$5) ), "")</f>
        <v/>
      </c>
      <c r="AJ781" s="380" t="str" cm="1">
        <f t="array" ref="AJ781" xml:space="preserve"> IFERROR( INDEX(韻母資料表, $N781, AJ$5), "" )</f>
        <v/>
      </c>
      <c r="AK781" s="373" t="e" cm="1" vm="1">
        <f t="array" aca="1" ref="AK781" ca="1" xml:space="preserve"> IFERROR( INDEX(閩拚聲調符號表, $T781, $E781), "" )</f>
        <v>#VALUE!</v>
      </c>
      <c r="AL781" s="380" t="str">
        <f t="shared" ca="1" si="180"/>
        <v/>
      </c>
    </row>
    <row r="782" spans="1:38">
      <c r="A782" s="333">
        <f t="shared" si="168"/>
        <v>775</v>
      </c>
      <c r="B782" s="334" t="e">
        <f>MID(#REF!, A782, 1)</f>
        <v>#REF!</v>
      </c>
      <c r="C782" s="335"/>
      <c r="D782" s="335"/>
      <c r="E782" s="336"/>
      <c r="F782" s="400" t="str" cm="1">
        <f t="array" aca="1" ref="F782" ca="1" xml:space="preserve"> IF($D782="", "", $B782 &amp; " (" &amp; INDIRECT(ADDRESS( ROW(), COLUMN() + F$5 )) &amp; ") " )</f>
        <v/>
      </c>
      <c r="G782" s="337" t="str">
        <f t="shared" si="172"/>
        <v/>
      </c>
      <c r="H782" s="394" t="str">
        <f t="shared" ca="1" si="173"/>
        <v/>
      </c>
      <c r="I782" s="396" t="str">
        <f t="shared" ca="1" si="174"/>
        <v/>
      </c>
      <c r="J782" s="381" t="str">
        <f t="shared" ca="1" si="175"/>
        <v/>
      </c>
      <c r="K782" s="338" t="str">
        <f t="shared" si="176"/>
        <v/>
      </c>
      <c r="L782" s="349"/>
      <c r="M782" s="350" t="str">
        <f t="shared" si="169"/>
        <v/>
      </c>
      <c r="N782" s="350" t="str">
        <f t="shared" si="170"/>
        <v/>
      </c>
      <c r="O782" s="351" t="str" cm="1">
        <f t="array" ref="O782" xml:space="preserve"> IFERROR( INDEX(聲母資料表, $M782, O$5), "")</f>
        <v/>
      </c>
      <c r="P782" s="351" t="str" cm="1">
        <f t="array" ref="P782" xml:space="preserve"> IFERROR( INDEX(韻母資料表, $N782, P$5), "")</f>
        <v/>
      </c>
      <c r="Q782" s="352" t="str">
        <f t="shared" si="171"/>
        <v/>
      </c>
      <c r="R782" s="395" t="str">
        <f t="shared" si="177"/>
        <v/>
      </c>
      <c r="S782" s="351" t="str" cm="1">
        <f t="array" ref="S782" xml:space="preserve"> IFERROR( INDEX(調符字母, Q782, 1), "")</f>
        <v/>
      </c>
      <c r="T782" s="352"/>
      <c r="U782" s="373" t="e" cm="1" vm="1">
        <f t="array" aca="1" ref="U782" ca="1" xml:space="preserve"> INDEX(聲調對照表, $T782, $E782)</f>
        <v>#VALUE!</v>
      </c>
      <c r="W782" s="380" t="str" cm="1">
        <f t="array" ref="W782" xml:space="preserve"> IFERROR( IF( INDEX(聲母資料表, $M782, W$5)=0, "", INDEX(聲母資料表, $M782, W$5) ), "")</f>
        <v/>
      </c>
      <c r="X782" s="380" t="str" cm="1">
        <f t="array" ref="X782" xml:space="preserve"> IFERROR( INDEX(韻母資料表, $N782, X$5), "" )</f>
        <v/>
      </c>
      <c r="Y782" s="380" t="str" cm="1">
        <f t="array" ref="Y782" xml:space="preserve"> IFERROR( IF($E782="", "", INDEX(方音聲調符號表, 1, $E782) ), "" )</f>
        <v/>
      </c>
      <c r="AA782" s="380" t="str" cm="1">
        <f t="array" ref="AA782" xml:space="preserve"> IFERROR( IF( INDEX(聲母資料表, $M782, AA$5)=0, "", INDEX(聲母資料表, $M782, AA$5) ), "")</f>
        <v/>
      </c>
      <c r="AB782" s="380" t="str" cm="1">
        <f t="array" ref="AB782" xml:space="preserve"> IFERROR( INDEX(韻母資料表, $N782, AB$5), "" )</f>
        <v/>
      </c>
      <c r="AC782" s="380" t="str">
        <f t="shared" ca="1" si="178"/>
        <v/>
      </c>
      <c r="AE782" s="380" t="str" cm="1">
        <f t="array" ref="AE782" xml:space="preserve"> IFERROR( IF( INDEX(聲母資料表, $M782, AE$5)=0, "", INDEX(聲母資料表, $M782, AE$5) ), "")</f>
        <v/>
      </c>
      <c r="AF782" s="380" t="str" cm="1">
        <f t="array" ref="AF782" xml:space="preserve"> IFERROR( INDEX(韻母資料表, $N782, AF$5), "" )</f>
        <v/>
      </c>
      <c r="AG782" s="380" t="str">
        <f t="shared" ca="1" si="179"/>
        <v/>
      </c>
      <c r="AI782" s="380" t="str" cm="1">
        <f t="array" ref="AI782" xml:space="preserve"> IFERROR( IF( INDEX(聲母資料表, $M782, AI$5)=0, "", INDEX(聲母資料表, $M782, AI$5) ), "")</f>
        <v/>
      </c>
      <c r="AJ782" s="380" t="str" cm="1">
        <f t="array" ref="AJ782" xml:space="preserve"> IFERROR( INDEX(韻母資料表, $N782, AJ$5), "" )</f>
        <v/>
      </c>
      <c r="AK782" s="373" t="e" cm="1" vm="1">
        <f t="array" aca="1" ref="AK782" ca="1" xml:space="preserve"> IFERROR( INDEX(閩拚聲調符號表, $T782, $E782), "" )</f>
        <v>#VALUE!</v>
      </c>
      <c r="AL782" s="380" t="str">
        <f t="shared" ca="1" si="180"/>
        <v/>
      </c>
    </row>
    <row r="783" spans="1:38">
      <c r="A783" s="333">
        <f t="shared" si="168"/>
        <v>776</v>
      </c>
      <c r="B783" s="334" t="e">
        <f>MID(#REF!, A783, 1)</f>
        <v>#REF!</v>
      </c>
      <c r="C783" s="335"/>
      <c r="D783" s="335"/>
      <c r="E783" s="336"/>
      <c r="F783" s="400" t="str" cm="1">
        <f t="array" aca="1" ref="F783" ca="1" xml:space="preserve"> IF($D783="", "", $B783 &amp; " (" &amp; INDIRECT(ADDRESS( ROW(), COLUMN() + F$5 )) &amp; ") " )</f>
        <v/>
      </c>
      <c r="G783" s="337" t="str">
        <f t="shared" si="172"/>
        <v/>
      </c>
      <c r="H783" s="394" t="str">
        <f t="shared" ca="1" si="173"/>
        <v/>
      </c>
      <c r="I783" s="396" t="str">
        <f t="shared" ca="1" si="174"/>
        <v/>
      </c>
      <c r="J783" s="381" t="str">
        <f t="shared" ca="1" si="175"/>
        <v/>
      </c>
      <c r="K783" s="338" t="str">
        <f t="shared" si="176"/>
        <v/>
      </c>
      <c r="L783" s="349"/>
      <c r="M783" s="350" t="str">
        <f t="shared" si="169"/>
        <v/>
      </c>
      <c r="N783" s="350" t="str">
        <f t="shared" si="170"/>
        <v/>
      </c>
      <c r="O783" s="351" t="str" cm="1">
        <f t="array" ref="O783" xml:space="preserve"> IFERROR( INDEX(聲母資料表, $M783, O$5), "")</f>
        <v/>
      </c>
      <c r="P783" s="351" t="str" cm="1">
        <f t="array" ref="P783" xml:space="preserve"> IFERROR( INDEX(韻母資料表, $N783, P$5), "")</f>
        <v/>
      </c>
      <c r="Q783" s="352" t="str">
        <f t="shared" si="171"/>
        <v/>
      </c>
      <c r="R783" s="395" t="str">
        <f t="shared" si="177"/>
        <v/>
      </c>
      <c r="S783" s="351" t="str" cm="1">
        <f t="array" ref="S783" xml:space="preserve"> IFERROR( INDEX(調符字母, Q783, 1), "")</f>
        <v/>
      </c>
      <c r="T783" s="352"/>
      <c r="U783" s="373" t="e" cm="1" vm="1">
        <f t="array" aca="1" ref="U783" ca="1" xml:space="preserve"> INDEX(聲調對照表, $T783, $E783)</f>
        <v>#VALUE!</v>
      </c>
      <c r="W783" s="380" t="str" cm="1">
        <f t="array" ref="W783" xml:space="preserve"> IFERROR( IF( INDEX(聲母資料表, $M783, W$5)=0, "", INDEX(聲母資料表, $M783, W$5) ), "")</f>
        <v/>
      </c>
      <c r="X783" s="380" t="str" cm="1">
        <f t="array" ref="X783" xml:space="preserve"> IFERROR( INDEX(韻母資料表, $N783, X$5), "" )</f>
        <v/>
      </c>
      <c r="Y783" s="380" t="str" cm="1">
        <f t="array" ref="Y783" xml:space="preserve"> IFERROR( IF($E783="", "", INDEX(方音聲調符號表, 1, $E783) ), "" )</f>
        <v/>
      </c>
      <c r="AA783" s="380" t="str" cm="1">
        <f t="array" ref="AA783" xml:space="preserve"> IFERROR( IF( INDEX(聲母資料表, $M783, AA$5)=0, "", INDEX(聲母資料表, $M783, AA$5) ), "")</f>
        <v/>
      </c>
      <c r="AB783" s="380" t="str" cm="1">
        <f t="array" ref="AB783" xml:space="preserve"> IFERROR( INDEX(韻母資料表, $N783, AB$5), "" )</f>
        <v/>
      </c>
      <c r="AC783" s="380" t="str">
        <f t="shared" ca="1" si="178"/>
        <v/>
      </c>
      <c r="AE783" s="380" t="str" cm="1">
        <f t="array" ref="AE783" xml:space="preserve"> IFERROR( IF( INDEX(聲母資料表, $M783, AE$5)=0, "", INDEX(聲母資料表, $M783, AE$5) ), "")</f>
        <v/>
      </c>
      <c r="AF783" s="380" t="str" cm="1">
        <f t="array" ref="AF783" xml:space="preserve"> IFERROR( INDEX(韻母資料表, $N783, AF$5), "" )</f>
        <v/>
      </c>
      <c r="AG783" s="380" t="str">
        <f t="shared" ca="1" si="179"/>
        <v/>
      </c>
      <c r="AI783" s="380" t="str" cm="1">
        <f t="array" ref="AI783" xml:space="preserve"> IFERROR( IF( INDEX(聲母資料表, $M783, AI$5)=0, "", INDEX(聲母資料表, $M783, AI$5) ), "")</f>
        <v/>
      </c>
      <c r="AJ783" s="380" t="str" cm="1">
        <f t="array" ref="AJ783" xml:space="preserve"> IFERROR( INDEX(韻母資料表, $N783, AJ$5), "" )</f>
        <v/>
      </c>
      <c r="AK783" s="373" t="e" cm="1" vm="1">
        <f t="array" aca="1" ref="AK783" ca="1" xml:space="preserve"> IFERROR( INDEX(閩拚聲調符號表, $T783, $E783), "" )</f>
        <v>#VALUE!</v>
      </c>
      <c r="AL783" s="380" t="str">
        <f t="shared" ca="1" si="180"/>
        <v/>
      </c>
    </row>
    <row r="784" spans="1:38">
      <c r="A784" s="333">
        <f t="shared" si="168"/>
        <v>777</v>
      </c>
      <c r="B784" s="334" t="e">
        <f>MID(#REF!, A784, 1)</f>
        <v>#REF!</v>
      </c>
      <c r="C784" s="335"/>
      <c r="D784" s="335"/>
      <c r="E784" s="336"/>
      <c r="F784" s="400" t="str" cm="1">
        <f t="array" aca="1" ref="F784" ca="1" xml:space="preserve"> IF($D784="", "", $B784 &amp; " (" &amp; INDIRECT(ADDRESS( ROW(), COLUMN() + F$5 )) &amp; ") " )</f>
        <v/>
      </c>
      <c r="G784" s="337" t="str">
        <f t="shared" si="172"/>
        <v/>
      </c>
      <c r="H784" s="394" t="str">
        <f t="shared" ca="1" si="173"/>
        <v/>
      </c>
      <c r="I784" s="396" t="str">
        <f t="shared" ca="1" si="174"/>
        <v/>
      </c>
      <c r="J784" s="381" t="str">
        <f t="shared" ca="1" si="175"/>
        <v/>
      </c>
      <c r="K784" s="338" t="str">
        <f t="shared" si="176"/>
        <v/>
      </c>
      <c r="L784" s="349"/>
      <c r="M784" s="350" t="str">
        <f t="shared" si="169"/>
        <v/>
      </c>
      <c r="N784" s="350" t="str">
        <f t="shared" si="170"/>
        <v/>
      </c>
      <c r="O784" s="351" t="str" cm="1">
        <f t="array" ref="O784" xml:space="preserve"> IFERROR( INDEX(聲母資料表, $M784, O$5), "")</f>
        <v/>
      </c>
      <c r="P784" s="351" t="str" cm="1">
        <f t="array" ref="P784" xml:space="preserve"> IFERROR( INDEX(韻母資料表, $N784, P$5), "")</f>
        <v/>
      </c>
      <c r="Q784" s="352" t="str">
        <f t="shared" si="171"/>
        <v/>
      </c>
      <c r="R784" s="395" t="str">
        <f t="shared" si="177"/>
        <v/>
      </c>
      <c r="S784" s="351" t="str" cm="1">
        <f t="array" ref="S784" xml:space="preserve"> IFERROR( INDEX(調符字母, Q784, 1), "")</f>
        <v/>
      </c>
      <c r="T784" s="352"/>
      <c r="U784" s="373" t="e" cm="1" vm="1">
        <f t="array" aca="1" ref="U784" ca="1" xml:space="preserve"> INDEX(聲調對照表, $T784, $E784)</f>
        <v>#VALUE!</v>
      </c>
      <c r="W784" s="380" t="str" cm="1">
        <f t="array" ref="W784" xml:space="preserve"> IFERROR( IF( INDEX(聲母資料表, $M784, W$5)=0, "", INDEX(聲母資料表, $M784, W$5) ), "")</f>
        <v/>
      </c>
      <c r="X784" s="380" t="str" cm="1">
        <f t="array" ref="X784" xml:space="preserve"> IFERROR( INDEX(韻母資料表, $N784, X$5), "" )</f>
        <v/>
      </c>
      <c r="Y784" s="380" t="str" cm="1">
        <f t="array" ref="Y784" xml:space="preserve"> IFERROR( IF($E784="", "", INDEX(方音聲調符號表, 1, $E784) ), "" )</f>
        <v/>
      </c>
      <c r="AA784" s="380" t="str" cm="1">
        <f t="array" ref="AA784" xml:space="preserve"> IFERROR( IF( INDEX(聲母資料表, $M784, AA$5)=0, "", INDEX(聲母資料表, $M784, AA$5) ), "")</f>
        <v/>
      </c>
      <c r="AB784" s="380" t="str" cm="1">
        <f t="array" ref="AB784" xml:space="preserve"> IFERROR( INDEX(韻母資料表, $N784, AB$5), "" )</f>
        <v/>
      </c>
      <c r="AC784" s="380" t="str">
        <f t="shared" ca="1" si="178"/>
        <v/>
      </c>
      <c r="AE784" s="380" t="str" cm="1">
        <f t="array" ref="AE784" xml:space="preserve"> IFERROR( IF( INDEX(聲母資料表, $M784, AE$5)=0, "", INDEX(聲母資料表, $M784, AE$5) ), "")</f>
        <v/>
      </c>
      <c r="AF784" s="380" t="str" cm="1">
        <f t="array" ref="AF784" xml:space="preserve"> IFERROR( INDEX(韻母資料表, $N784, AF$5), "" )</f>
        <v/>
      </c>
      <c r="AG784" s="380" t="str">
        <f t="shared" ca="1" si="179"/>
        <v/>
      </c>
      <c r="AI784" s="380" t="str" cm="1">
        <f t="array" ref="AI784" xml:space="preserve"> IFERROR( IF( INDEX(聲母資料表, $M784, AI$5)=0, "", INDEX(聲母資料表, $M784, AI$5) ), "")</f>
        <v/>
      </c>
      <c r="AJ784" s="380" t="str" cm="1">
        <f t="array" ref="AJ784" xml:space="preserve"> IFERROR( INDEX(韻母資料表, $N784, AJ$5), "" )</f>
        <v/>
      </c>
      <c r="AK784" s="373" t="e" cm="1" vm="1">
        <f t="array" aca="1" ref="AK784" ca="1" xml:space="preserve"> IFERROR( INDEX(閩拚聲調符號表, $T784, $E784), "" )</f>
        <v>#VALUE!</v>
      </c>
      <c r="AL784" s="380" t="str">
        <f t="shared" ca="1" si="180"/>
        <v/>
      </c>
    </row>
    <row r="785" spans="1:38">
      <c r="A785" s="333">
        <f t="shared" si="168"/>
        <v>778</v>
      </c>
      <c r="B785" s="334" t="e">
        <f>MID(#REF!, A785, 1)</f>
        <v>#REF!</v>
      </c>
      <c r="C785" s="335"/>
      <c r="D785" s="335"/>
      <c r="E785" s="336"/>
      <c r="F785" s="400" t="str" cm="1">
        <f t="array" aca="1" ref="F785" ca="1" xml:space="preserve"> IF($D785="", "", $B785 &amp; " (" &amp; INDIRECT(ADDRESS( ROW(), COLUMN() + F$5 )) &amp; ") " )</f>
        <v/>
      </c>
      <c r="G785" s="337" t="str">
        <f t="shared" si="172"/>
        <v/>
      </c>
      <c r="H785" s="394" t="str">
        <f t="shared" ca="1" si="173"/>
        <v/>
      </c>
      <c r="I785" s="396" t="str">
        <f t="shared" ca="1" si="174"/>
        <v/>
      </c>
      <c r="J785" s="381" t="str">
        <f t="shared" ca="1" si="175"/>
        <v/>
      </c>
      <c r="K785" s="338" t="str">
        <f t="shared" si="176"/>
        <v/>
      </c>
      <c r="L785" s="349"/>
      <c r="M785" s="350" t="str">
        <f t="shared" si="169"/>
        <v/>
      </c>
      <c r="N785" s="350" t="str">
        <f t="shared" si="170"/>
        <v/>
      </c>
      <c r="O785" s="351" t="str" cm="1">
        <f t="array" ref="O785" xml:space="preserve"> IFERROR( INDEX(聲母資料表, $M785, O$5), "")</f>
        <v/>
      </c>
      <c r="P785" s="351" t="str" cm="1">
        <f t="array" ref="P785" xml:space="preserve"> IFERROR( INDEX(韻母資料表, $N785, P$5), "")</f>
        <v/>
      </c>
      <c r="Q785" s="352" t="str">
        <f t="shared" si="171"/>
        <v/>
      </c>
      <c r="R785" s="395" t="str">
        <f t="shared" si="177"/>
        <v/>
      </c>
      <c r="S785" s="351" t="str" cm="1">
        <f t="array" ref="S785" xml:space="preserve"> IFERROR( INDEX(調符字母, Q785, 1), "")</f>
        <v/>
      </c>
      <c r="T785" s="352"/>
      <c r="U785" s="373" t="e" cm="1" vm="1">
        <f t="array" aca="1" ref="U785" ca="1" xml:space="preserve"> INDEX(聲調對照表, $T785, $E785)</f>
        <v>#VALUE!</v>
      </c>
      <c r="W785" s="380" t="str" cm="1">
        <f t="array" ref="W785" xml:space="preserve"> IFERROR( IF( INDEX(聲母資料表, $M785, W$5)=0, "", INDEX(聲母資料表, $M785, W$5) ), "")</f>
        <v/>
      </c>
      <c r="X785" s="380" t="str" cm="1">
        <f t="array" ref="X785" xml:space="preserve"> IFERROR( INDEX(韻母資料表, $N785, X$5), "" )</f>
        <v/>
      </c>
      <c r="Y785" s="380" t="str" cm="1">
        <f t="array" ref="Y785" xml:space="preserve"> IFERROR( IF($E785="", "", INDEX(方音聲調符號表, 1, $E785) ), "" )</f>
        <v/>
      </c>
      <c r="AA785" s="380" t="str" cm="1">
        <f t="array" ref="AA785" xml:space="preserve"> IFERROR( IF( INDEX(聲母資料表, $M785, AA$5)=0, "", INDEX(聲母資料表, $M785, AA$5) ), "")</f>
        <v/>
      </c>
      <c r="AB785" s="380" t="str" cm="1">
        <f t="array" ref="AB785" xml:space="preserve"> IFERROR( INDEX(韻母資料表, $N785, AB$5), "" )</f>
        <v/>
      </c>
      <c r="AC785" s="380" t="str">
        <f t="shared" ca="1" si="178"/>
        <v/>
      </c>
      <c r="AE785" s="380" t="str" cm="1">
        <f t="array" ref="AE785" xml:space="preserve"> IFERROR( IF( INDEX(聲母資料表, $M785, AE$5)=0, "", INDEX(聲母資料表, $M785, AE$5) ), "")</f>
        <v/>
      </c>
      <c r="AF785" s="380" t="str" cm="1">
        <f t="array" ref="AF785" xml:space="preserve"> IFERROR( INDEX(韻母資料表, $N785, AF$5), "" )</f>
        <v/>
      </c>
      <c r="AG785" s="380" t="str">
        <f t="shared" ca="1" si="179"/>
        <v/>
      </c>
      <c r="AI785" s="380" t="str" cm="1">
        <f t="array" ref="AI785" xml:space="preserve"> IFERROR( IF( INDEX(聲母資料表, $M785, AI$5)=0, "", INDEX(聲母資料表, $M785, AI$5) ), "")</f>
        <v/>
      </c>
      <c r="AJ785" s="380" t="str" cm="1">
        <f t="array" ref="AJ785" xml:space="preserve"> IFERROR( INDEX(韻母資料表, $N785, AJ$5), "" )</f>
        <v/>
      </c>
      <c r="AK785" s="373" t="e" cm="1" vm="1">
        <f t="array" aca="1" ref="AK785" ca="1" xml:space="preserve"> IFERROR( INDEX(閩拚聲調符號表, $T785, $E785), "" )</f>
        <v>#VALUE!</v>
      </c>
      <c r="AL785" s="380" t="str">
        <f t="shared" ca="1" si="180"/>
        <v/>
      </c>
    </row>
    <row r="786" spans="1:38">
      <c r="A786" s="333">
        <f t="shared" si="168"/>
        <v>779</v>
      </c>
      <c r="B786" s="334" t="e">
        <f>MID(#REF!, A786, 1)</f>
        <v>#REF!</v>
      </c>
      <c r="C786" s="335"/>
      <c r="D786" s="335"/>
      <c r="E786" s="336"/>
      <c r="F786" s="400" t="str" cm="1">
        <f t="array" aca="1" ref="F786" ca="1" xml:space="preserve"> IF($D786="", "", $B786 &amp; " (" &amp; INDIRECT(ADDRESS( ROW(), COLUMN() + F$5 )) &amp; ") " )</f>
        <v/>
      </c>
      <c r="G786" s="337" t="str">
        <f t="shared" si="172"/>
        <v/>
      </c>
      <c r="H786" s="394" t="str">
        <f t="shared" ca="1" si="173"/>
        <v/>
      </c>
      <c r="I786" s="396" t="str">
        <f t="shared" ca="1" si="174"/>
        <v/>
      </c>
      <c r="J786" s="381" t="str">
        <f t="shared" ca="1" si="175"/>
        <v/>
      </c>
      <c r="K786" s="338" t="str">
        <f t="shared" si="176"/>
        <v/>
      </c>
      <c r="L786" s="349"/>
      <c r="M786" s="350" t="str">
        <f t="shared" si="169"/>
        <v/>
      </c>
      <c r="N786" s="350" t="str">
        <f t="shared" si="170"/>
        <v/>
      </c>
      <c r="O786" s="351" t="str" cm="1">
        <f t="array" ref="O786" xml:space="preserve"> IFERROR( INDEX(聲母資料表, $M786, O$5), "")</f>
        <v/>
      </c>
      <c r="P786" s="351" t="str" cm="1">
        <f t="array" ref="P786" xml:space="preserve"> IFERROR( INDEX(韻母資料表, $N786, P$5), "")</f>
        <v/>
      </c>
      <c r="Q786" s="352" t="str">
        <f t="shared" si="171"/>
        <v/>
      </c>
      <c r="R786" s="395" t="str">
        <f t="shared" si="177"/>
        <v/>
      </c>
      <c r="S786" s="351" t="str" cm="1">
        <f t="array" ref="S786" xml:space="preserve"> IFERROR( INDEX(調符字母, Q786, 1), "")</f>
        <v/>
      </c>
      <c r="T786" s="352"/>
      <c r="U786" s="373" t="e" cm="1" vm="1">
        <f t="array" aca="1" ref="U786" ca="1" xml:space="preserve"> INDEX(聲調對照表, $T786, $E786)</f>
        <v>#VALUE!</v>
      </c>
      <c r="W786" s="380" t="str" cm="1">
        <f t="array" ref="W786" xml:space="preserve"> IFERROR( IF( INDEX(聲母資料表, $M786, W$5)=0, "", INDEX(聲母資料表, $M786, W$5) ), "")</f>
        <v/>
      </c>
      <c r="X786" s="380" t="str" cm="1">
        <f t="array" ref="X786" xml:space="preserve"> IFERROR( INDEX(韻母資料表, $N786, X$5), "" )</f>
        <v/>
      </c>
      <c r="Y786" s="380" t="str" cm="1">
        <f t="array" ref="Y786" xml:space="preserve"> IFERROR( IF($E786="", "", INDEX(方音聲調符號表, 1, $E786) ), "" )</f>
        <v/>
      </c>
      <c r="AA786" s="380" t="str" cm="1">
        <f t="array" ref="AA786" xml:space="preserve"> IFERROR( IF( INDEX(聲母資料表, $M786, AA$5)=0, "", INDEX(聲母資料表, $M786, AA$5) ), "")</f>
        <v/>
      </c>
      <c r="AB786" s="380" t="str" cm="1">
        <f t="array" ref="AB786" xml:space="preserve"> IFERROR( INDEX(韻母資料表, $N786, AB$5), "" )</f>
        <v/>
      </c>
      <c r="AC786" s="380" t="str">
        <f t="shared" ca="1" si="178"/>
        <v/>
      </c>
      <c r="AE786" s="380" t="str" cm="1">
        <f t="array" ref="AE786" xml:space="preserve"> IFERROR( IF( INDEX(聲母資料表, $M786, AE$5)=0, "", INDEX(聲母資料表, $M786, AE$5) ), "")</f>
        <v/>
      </c>
      <c r="AF786" s="380" t="str" cm="1">
        <f t="array" ref="AF786" xml:space="preserve"> IFERROR( INDEX(韻母資料表, $N786, AF$5), "" )</f>
        <v/>
      </c>
      <c r="AG786" s="380" t="str">
        <f t="shared" ca="1" si="179"/>
        <v/>
      </c>
      <c r="AI786" s="380" t="str" cm="1">
        <f t="array" ref="AI786" xml:space="preserve"> IFERROR( IF( INDEX(聲母資料表, $M786, AI$5)=0, "", INDEX(聲母資料表, $M786, AI$5) ), "")</f>
        <v/>
      </c>
      <c r="AJ786" s="380" t="str" cm="1">
        <f t="array" ref="AJ786" xml:space="preserve"> IFERROR( INDEX(韻母資料表, $N786, AJ$5), "" )</f>
        <v/>
      </c>
      <c r="AK786" s="373" t="e" cm="1" vm="1">
        <f t="array" aca="1" ref="AK786" ca="1" xml:space="preserve"> IFERROR( INDEX(閩拚聲調符號表, $T786, $E786), "" )</f>
        <v>#VALUE!</v>
      </c>
      <c r="AL786" s="380" t="str">
        <f t="shared" ca="1" si="180"/>
        <v/>
      </c>
    </row>
    <row r="787" spans="1:38">
      <c r="A787" s="333">
        <f t="shared" si="168"/>
        <v>780</v>
      </c>
      <c r="B787" s="334" t="e">
        <f>MID(#REF!, A787, 1)</f>
        <v>#REF!</v>
      </c>
      <c r="C787" s="335"/>
      <c r="D787" s="335"/>
      <c r="E787" s="336"/>
      <c r="F787" s="400" t="str" cm="1">
        <f t="array" aca="1" ref="F787" ca="1" xml:space="preserve"> IF($D787="", "", $B787 &amp; " (" &amp; INDIRECT(ADDRESS( ROW(), COLUMN() + F$5 )) &amp; ") " )</f>
        <v/>
      </c>
      <c r="G787" s="337" t="str">
        <f t="shared" si="172"/>
        <v/>
      </c>
      <c r="H787" s="394" t="str">
        <f t="shared" ca="1" si="173"/>
        <v/>
      </c>
      <c r="I787" s="396" t="str">
        <f t="shared" ca="1" si="174"/>
        <v/>
      </c>
      <c r="J787" s="381" t="str">
        <f t="shared" ca="1" si="175"/>
        <v/>
      </c>
      <c r="K787" s="338" t="str">
        <f t="shared" si="176"/>
        <v/>
      </c>
      <c r="L787" s="349"/>
      <c r="M787" s="350" t="str">
        <f t="shared" si="169"/>
        <v/>
      </c>
      <c r="N787" s="350" t="str">
        <f t="shared" si="170"/>
        <v/>
      </c>
      <c r="O787" s="351" t="str" cm="1">
        <f t="array" ref="O787" xml:space="preserve"> IFERROR( INDEX(聲母資料表, $M787, O$5), "")</f>
        <v/>
      </c>
      <c r="P787" s="351" t="str" cm="1">
        <f t="array" ref="P787" xml:space="preserve"> IFERROR( INDEX(韻母資料表, $N787, P$5), "")</f>
        <v/>
      </c>
      <c r="Q787" s="352" t="str">
        <f t="shared" si="171"/>
        <v/>
      </c>
      <c r="R787" s="395" t="str">
        <f t="shared" si="177"/>
        <v/>
      </c>
      <c r="S787" s="351" t="str" cm="1">
        <f t="array" ref="S787" xml:space="preserve"> IFERROR( INDEX(調符字母, Q787, 1), "")</f>
        <v/>
      </c>
      <c r="T787" s="352"/>
      <c r="U787" s="373" t="e" cm="1" vm="1">
        <f t="array" aca="1" ref="U787" ca="1" xml:space="preserve"> INDEX(聲調對照表, $T787, $E787)</f>
        <v>#VALUE!</v>
      </c>
      <c r="W787" s="380" t="str" cm="1">
        <f t="array" ref="W787" xml:space="preserve"> IFERROR( IF( INDEX(聲母資料表, $M787, W$5)=0, "", INDEX(聲母資料表, $M787, W$5) ), "")</f>
        <v/>
      </c>
      <c r="X787" s="380" t="str" cm="1">
        <f t="array" ref="X787" xml:space="preserve"> IFERROR( INDEX(韻母資料表, $N787, X$5), "" )</f>
        <v/>
      </c>
      <c r="Y787" s="380" t="str" cm="1">
        <f t="array" ref="Y787" xml:space="preserve"> IFERROR( IF($E787="", "", INDEX(方音聲調符號表, 1, $E787) ), "" )</f>
        <v/>
      </c>
      <c r="AA787" s="380" t="str" cm="1">
        <f t="array" ref="AA787" xml:space="preserve"> IFERROR( IF( INDEX(聲母資料表, $M787, AA$5)=0, "", INDEX(聲母資料表, $M787, AA$5) ), "")</f>
        <v/>
      </c>
      <c r="AB787" s="380" t="str" cm="1">
        <f t="array" ref="AB787" xml:space="preserve"> IFERROR( INDEX(韻母資料表, $N787, AB$5), "" )</f>
        <v/>
      </c>
      <c r="AC787" s="380" t="str">
        <f t="shared" ca="1" si="178"/>
        <v/>
      </c>
      <c r="AE787" s="380" t="str" cm="1">
        <f t="array" ref="AE787" xml:space="preserve"> IFERROR( IF( INDEX(聲母資料表, $M787, AE$5)=0, "", INDEX(聲母資料表, $M787, AE$5) ), "")</f>
        <v/>
      </c>
      <c r="AF787" s="380" t="str" cm="1">
        <f t="array" ref="AF787" xml:space="preserve"> IFERROR( INDEX(韻母資料表, $N787, AF$5), "" )</f>
        <v/>
      </c>
      <c r="AG787" s="380" t="str">
        <f t="shared" ca="1" si="179"/>
        <v/>
      </c>
      <c r="AI787" s="380" t="str" cm="1">
        <f t="array" ref="AI787" xml:space="preserve"> IFERROR( IF( INDEX(聲母資料表, $M787, AI$5)=0, "", INDEX(聲母資料表, $M787, AI$5) ), "")</f>
        <v/>
      </c>
      <c r="AJ787" s="380" t="str" cm="1">
        <f t="array" ref="AJ787" xml:space="preserve"> IFERROR( INDEX(韻母資料表, $N787, AJ$5), "" )</f>
        <v/>
      </c>
      <c r="AK787" s="373" t="e" cm="1" vm="1">
        <f t="array" aca="1" ref="AK787" ca="1" xml:space="preserve"> IFERROR( INDEX(閩拚聲調符號表, $T787, $E787), "" )</f>
        <v>#VALUE!</v>
      </c>
      <c r="AL787" s="380" t="str">
        <f t="shared" ca="1" si="180"/>
        <v/>
      </c>
    </row>
    <row r="788" spans="1:38">
      <c r="A788" s="333">
        <f t="shared" si="168"/>
        <v>781</v>
      </c>
      <c r="B788" s="334" t="e">
        <f>MID(#REF!, A788, 1)</f>
        <v>#REF!</v>
      </c>
      <c r="C788" s="335"/>
      <c r="D788" s="335"/>
      <c r="E788" s="336"/>
      <c r="F788" s="400" t="str" cm="1">
        <f t="array" aca="1" ref="F788" ca="1" xml:space="preserve"> IF($D788="", "", $B788 &amp; " (" &amp; INDIRECT(ADDRESS( ROW(), COLUMN() + F$5 )) &amp; ") " )</f>
        <v/>
      </c>
      <c r="G788" s="337" t="str">
        <f t="shared" si="172"/>
        <v/>
      </c>
      <c r="H788" s="394" t="str">
        <f t="shared" ca="1" si="173"/>
        <v/>
      </c>
      <c r="I788" s="396" t="str">
        <f t="shared" ca="1" si="174"/>
        <v/>
      </c>
      <c r="J788" s="381" t="str">
        <f t="shared" ca="1" si="175"/>
        <v/>
      </c>
      <c r="K788" s="338" t="str">
        <f t="shared" si="176"/>
        <v/>
      </c>
      <c r="L788" s="349"/>
      <c r="M788" s="350" t="str">
        <f t="shared" si="169"/>
        <v/>
      </c>
      <c r="N788" s="350" t="str">
        <f t="shared" si="170"/>
        <v/>
      </c>
      <c r="O788" s="351" t="str" cm="1">
        <f t="array" ref="O788" xml:space="preserve"> IFERROR( INDEX(聲母資料表, $M788, O$5), "")</f>
        <v/>
      </c>
      <c r="P788" s="351" t="str" cm="1">
        <f t="array" ref="P788" xml:space="preserve"> IFERROR( INDEX(韻母資料表, $N788, P$5), "")</f>
        <v/>
      </c>
      <c r="Q788" s="352" t="str">
        <f t="shared" si="171"/>
        <v/>
      </c>
      <c r="R788" s="395" t="str">
        <f t="shared" si="177"/>
        <v/>
      </c>
      <c r="S788" s="351" t="str" cm="1">
        <f t="array" ref="S788" xml:space="preserve"> IFERROR( INDEX(調符字母, Q788, 1), "")</f>
        <v/>
      </c>
      <c r="T788" s="352"/>
      <c r="U788" s="373" t="e" cm="1" vm="1">
        <f t="array" aca="1" ref="U788" ca="1" xml:space="preserve"> INDEX(聲調對照表, $T788, $E788)</f>
        <v>#VALUE!</v>
      </c>
      <c r="W788" s="380" t="str" cm="1">
        <f t="array" ref="W788" xml:space="preserve"> IFERROR( IF( INDEX(聲母資料表, $M788, W$5)=0, "", INDEX(聲母資料表, $M788, W$5) ), "")</f>
        <v/>
      </c>
      <c r="X788" s="380" t="str" cm="1">
        <f t="array" ref="X788" xml:space="preserve"> IFERROR( INDEX(韻母資料表, $N788, X$5), "" )</f>
        <v/>
      </c>
      <c r="Y788" s="380" t="str" cm="1">
        <f t="array" ref="Y788" xml:space="preserve"> IFERROR( IF($E788="", "", INDEX(方音聲調符號表, 1, $E788) ), "" )</f>
        <v/>
      </c>
      <c r="AA788" s="380" t="str" cm="1">
        <f t="array" ref="AA788" xml:space="preserve"> IFERROR( IF( INDEX(聲母資料表, $M788, AA$5)=0, "", INDEX(聲母資料表, $M788, AA$5) ), "")</f>
        <v/>
      </c>
      <c r="AB788" s="380" t="str" cm="1">
        <f t="array" ref="AB788" xml:space="preserve"> IFERROR( INDEX(韻母資料表, $N788, AB$5), "" )</f>
        <v/>
      </c>
      <c r="AC788" s="380" t="str">
        <f t="shared" ca="1" si="178"/>
        <v/>
      </c>
      <c r="AE788" s="380" t="str" cm="1">
        <f t="array" ref="AE788" xml:space="preserve"> IFERROR( IF( INDEX(聲母資料表, $M788, AE$5)=0, "", INDEX(聲母資料表, $M788, AE$5) ), "")</f>
        <v/>
      </c>
      <c r="AF788" s="380" t="str" cm="1">
        <f t="array" ref="AF788" xml:space="preserve"> IFERROR( INDEX(韻母資料表, $N788, AF$5), "" )</f>
        <v/>
      </c>
      <c r="AG788" s="380" t="str">
        <f t="shared" ca="1" si="179"/>
        <v/>
      </c>
      <c r="AI788" s="380" t="str" cm="1">
        <f t="array" ref="AI788" xml:space="preserve"> IFERROR( IF( INDEX(聲母資料表, $M788, AI$5)=0, "", INDEX(聲母資料表, $M788, AI$5) ), "")</f>
        <v/>
      </c>
      <c r="AJ788" s="380" t="str" cm="1">
        <f t="array" ref="AJ788" xml:space="preserve"> IFERROR( INDEX(韻母資料表, $N788, AJ$5), "" )</f>
        <v/>
      </c>
      <c r="AK788" s="373" t="e" cm="1" vm="1">
        <f t="array" aca="1" ref="AK788" ca="1" xml:space="preserve"> IFERROR( INDEX(閩拚聲調符號表, $T788, $E788), "" )</f>
        <v>#VALUE!</v>
      </c>
      <c r="AL788" s="380" t="str">
        <f t="shared" ca="1" si="180"/>
        <v/>
      </c>
    </row>
    <row r="789" spans="1:38">
      <c r="A789" s="333">
        <f t="shared" si="168"/>
        <v>782</v>
      </c>
      <c r="B789" s="334" t="e">
        <f>MID(#REF!, A789, 1)</f>
        <v>#REF!</v>
      </c>
      <c r="C789" s="335"/>
      <c r="D789" s="335"/>
      <c r="E789" s="336"/>
      <c r="F789" s="400" t="str" cm="1">
        <f t="array" aca="1" ref="F789" ca="1" xml:space="preserve"> IF($D789="", "", $B789 &amp; " (" &amp; INDIRECT(ADDRESS( ROW(), COLUMN() + F$5 )) &amp; ") " )</f>
        <v/>
      </c>
      <c r="G789" s="337" t="str">
        <f t="shared" si="172"/>
        <v/>
      </c>
      <c r="H789" s="394" t="str">
        <f t="shared" ca="1" si="173"/>
        <v/>
      </c>
      <c r="I789" s="396" t="str">
        <f t="shared" ca="1" si="174"/>
        <v/>
      </c>
      <c r="J789" s="381" t="str">
        <f t="shared" ca="1" si="175"/>
        <v/>
      </c>
      <c r="K789" s="338" t="str">
        <f t="shared" si="176"/>
        <v/>
      </c>
      <c r="L789" s="349"/>
      <c r="M789" s="350" t="str">
        <f t="shared" si="169"/>
        <v/>
      </c>
      <c r="N789" s="350" t="str">
        <f t="shared" si="170"/>
        <v/>
      </c>
      <c r="O789" s="351" t="str" cm="1">
        <f t="array" ref="O789" xml:space="preserve"> IFERROR( INDEX(聲母資料表, $M789, O$5), "")</f>
        <v/>
      </c>
      <c r="P789" s="351" t="str" cm="1">
        <f t="array" ref="P789" xml:space="preserve"> IFERROR( INDEX(韻母資料表, $N789, P$5), "")</f>
        <v/>
      </c>
      <c r="Q789" s="352" t="str">
        <f t="shared" si="171"/>
        <v/>
      </c>
      <c r="R789" s="395" t="str">
        <f t="shared" si="177"/>
        <v/>
      </c>
      <c r="S789" s="351" t="str" cm="1">
        <f t="array" ref="S789" xml:space="preserve"> IFERROR( INDEX(調符字母, Q789, 1), "")</f>
        <v/>
      </c>
      <c r="T789" s="352"/>
      <c r="U789" s="373" t="e" cm="1" vm="1">
        <f t="array" aca="1" ref="U789" ca="1" xml:space="preserve"> INDEX(聲調對照表, $T789, $E789)</f>
        <v>#VALUE!</v>
      </c>
      <c r="W789" s="380" t="str" cm="1">
        <f t="array" ref="W789" xml:space="preserve"> IFERROR( IF( INDEX(聲母資料表, $M789, W$5)=0, "", INDEX(聲母資料表, $M789, W$5) ), "")</f>
        <v/>
      </c>
      <c r="X789" s="380" t="str" cm="1">
        <f t="array" ref="X789" xml:space="preserve"> IFERROR( INDEX(韻母資料表, $N789, X$5), "" )</f>
        <v/>
      </c>
      <c r="Y789" s="380" t="str" cm="1">
        <f t="array" ref="Y789" xml:space="preserve"> IFERROR( IF($E789="", "", INDEX(方音聲調符號表, 1, $E789) ), "" )</f>
        <v/>
      </c>
      <c r="AA789" s="380" t="str" cm="1">
        <f t="array" ref="AA789" xml:space="preserve"> IFERROR( IF( INDEX(聲母資料表, $M789, AA$5)=0, "", INDEX(聲母資料表, $M789, AA$5) ), "")</f>
        <v/>
      </c>
      <c r="AB789" s="380" t="str" cm="1">
        <f t="array" ref="AB789" xml:space="preserve"> IFERROR( INDEX(韻母資料表, $N789, AB$5), "" )</f>
        <v/>
      </c>
      <c r="AC789" s="380" t="str">
        <f t="shared" ca="1" si="178"/>
        <v/>
      </c>
      <c r="AE789" s="380" t="str" cm="1">
        <f t="array" ref="AE789" xml:space="preserve"> IFERROR( IF( INDEX(聲母資料表, $M789, AE$5)=0, "", INDEX(聲母資料表, $M789, AE$5) ), "")</f>
        <v/>
      </c>
      <c r="AF789" s="380" t="str" cm="1">
        <f t="array" ref="AF789" xml:space="preserve"> IFERROR( INDEX(韻母資料表, $N789, AF$5), "" )</f>
        <v/>
      </c>
      <c r="AG789" s="380" t="str">
        <f t="shared" ca="1" si="179"/>
        <v/>
      </c>
      <c r="AI789" s="380" t="str" cm="1">
        <f t="array" ref="AI789" xml:space="preserve"> IFERROR( IF( INDEX(聲母資料表, $M789, AI$5)=0, "", INDEX(聲母資料表, $M789, AI$5) ), "")</f>
        <v/>
      </c>
      <c r="AJ789" s="380" t="str" cm="1">
        <f t="array" ref="AJ789" xml:space="preserve"> IFERROR( INDEX(韻母資料表, $N789, AJ$5), "" )</f>
        <v/>
      </c>
      <c r="AK789" s="373" t="e" cm="1" vm="1">
        <f t="array" aca="1" ref="AK789" ca="1" xml:space="preserve"> IFERROR( INDEX(閩拚聲調符號表, $T789, $E789), "" )</f>
        <v>#VALUE!</v>
      </c>
      <c r="AL789" s="380" t="str">
        <f t="shared" ca="1" si="180"/>
        <v/>
      </c>
    </row>
    <row r="790" spans="1:38">
      <c r="A790" s="333">
        <f t="shared" si="168"/>
        <v>783</v>
      </c>
      <c r="B790" s="334" t="e">
        <f>MID(#REF!, A790, 1)</f>
        <v>#REF!</v>
      </c>
      <c r="C790" s="335"/>
      <c r="D790" s="335"/>
      <c r="E790" s="336"/>
      <c r="F790" s="400" t="str" cm="1">
        <f t="array" aca="1" ref="F790" ca="1" xml:space="preserve"> IF($D790="", "", $B790 &amp; " (" &amp; INDIRECT(ADDRESS( ROW(), COLUMN() + F$5 )) &amp; ") " )</f>
        <v/>
      </c>
      <c r="G790" s="337" t="str">
        <f t="shared" si="172"/>
        <v/>
      </c>
      <c r="H790" s="394" t="str">
        <f t="shared" ca="1" si="173"/>
        <v/>
      </c>
      <c r="I790" s="396" t="str">
        <f t="shared" ca="1" si="174"/>
        <v/>
      </c>
      <c r="J790" s="381" t="str">
        <f t="shared" ca="1" si="175"/>
        <v/>
      </c>
      <c r="K790" s="338" t="str">
        <f t="shared" si="176"/>
        <v/>
      </c>
      <c r="L790" s="349"/>
      <c r="M790" s="350" t="str">
        <f t="shared" si="169"/>
        <v/>
      </c>
      <c r="N790" s="350" t="str">
        <f t="shared" si="170"/>
        <v/>
      </c>
      <c r="O790" s="351" t="str" cm="1">
        <f t="array" ref="O790" xml:space="preserve"> IFERROR( INDEX(聲母資料表, $M790, O$5), "")</f>
        <v/>
      </c>
      <c r="P790" s="351" t="str" cm="1">
        <f t="array" ref="P790" xml:space="preserve"> IFERROR( INDEX(韻母資料表, $N790, P$5), "")</f>
        <v/>
      </c>
      <c r="Q790" s="352" t="str">
        <f t="shared" si="171"/>
        <v/>
      </c>
      <c r="R790" s="395" t="str">
        <f t="shared" si="177"/>
        <v/>
      </c>
      <c r="S790" s="351" t="str" cm="1">
        <f t="array" ref="S790" xml:space="preserve"> IFERROR( INDEX(調符字母, Q790, 1), "")</f>
        <v/>
      </c>
      <c r="T790" s="352"/>
      <c r="U790" s="373" t="e" cm="1" vm="1">
        <f t="array" aca="1" ref="U790" ca="1" xml:space="preserve"> INDEX(聲調對照表, $T790, $E790)</f>
        <v>#VALUE!</v>
      </c>
      <c r="W790" s="380" t="str" cm="1">
        <f t="array" ref="W790" xml:space="preserve"> IFERROR( IF( INDEX(聲母資料表, $M790, W$5)=0, "", INDEX(聲母資料表, $M790, W$5) ), "")</f>
        <v/>
      </c>
      <c r="X790" s="380" t="str" cm="1">
        <f t="array" ref="X790" xml:space="preserve"> IFERROR( INDEX(韻母資料表, $N790, X$5), "" )</f>
        <v/>
      </c>
      <c r="Y790" s="380" t="str" cm="1">
        <f t="array" ref="Y790" xml:space="preserve"> IFERROR( IF($E790="", "", INDEX(方音聲調符號表, 1, $E790) ), "" )</f>
        <v/>
      </c>
      <c r="AA790" s="380" t="str" cm="1">
        <f t="array" ref="AA790" xml:space="preserve"> IFERROR( IF( INDEX(聲母資料表, $M790, AA$5)=0, "", INDEX(聲母資料表, $M790, AA$5) ), "")</f>
        <v/>
      </c>
      <c r="AB790" s="380" t="str" cm="1">
        <f t="array" ref="AB790" xml:space="preserve"> IFERROR( INDEX(韻母資料表, $N790, AB$5), "" )</f>
        <v/>
      </c>
      <c r="AC790" s="380" t="str">
        <f t="shared" ca="1" si="178"/>
        <v/>
      </c>
      <c r="AE790" s="380" t="str" cm="1">
        <f t="array" ref="AE790" xml:space="preserve"> IFERROR( IF( INDEX(聲母資料表, $M790, AE$5)=0, "", INDEX(聲母資料表, $M790, AE$5) ), "")</f>
        <v/>
      </c>
      <c r="AF790" s="380" t="str" cm="1">
        <f t="array" ref="AF790" xml:space="preserve"> IFERROR( INDEX(韻母資料表, $N790, AF$5), "" )</f>
        <v/>
      </c>
      <c r="AG790" s="380" t="str">
        <f t="shared" ca="1" si="179"/>
        <v/>
      </c>
      <c r="AI790" s="380" t="str" cm="1">
        <f t="array" ref="AI790" xml:space="preserve"> IFERROR( IF( INDEX(聲母資料表, $M790, AI$5)=0, "", INDEX(聲母資料表, $M790, AI$5) ), "")</f>
        <v/>
      </c>
      <c r="AJ790" s="380" t="str" cm="1">
        <f t="array" ref="AJ790" xml:space="preserve"> IFERROR( INDEX(韻母資料表, $N790, AJ$5), "" )</f>
        <v/>
      </c>
      <c r="AK790" s="373" t="e" cm="1" vm="1">
        <f t="array" aca="1" ref="AK790" ca="1" xml:space="preserve"> IFERROR( INDEX(閩拚聲調符號表, $T790, $E790), "" )</f>
        <v>#VALUE!</v>
      </c>
      <c r="AL790" s="380" t="str">
        <f t="shared" ca="1" si="180"/>
        <v/>
      </c>
    </row>
    <row r="791" spans="1:38">
      <c r="A791" s="333">
        <f t="shared" si="168"/>
        <v>784</v>
      </c>
      <c r="B791" s="334" t="e">
        <f>MID(#REF!, A791, 1)</f>
        <v>#REF!</v>
      </c>
      <c r="C791" s="335"/>
      <c r="D791" s="335"/>
      <c r="E791" s="336"/>
      <c r="F791" s="400" t="str" cm="1">
        <f t="array" aca="1" ref="F791" ca="1" xml:space="preserve"> IF($D791="", "", $B791 &amp; " (" &amp; INDIRECT(ADDRESS( ROW(), COLUMN() + F$5 )) &amp; ") " )</f>
        <v/>
      </c>
      <c r="G791" s="337" t="str">
        <f t="shared" si="172"/>
        <v/>
      </c>
      <c r="H791" s="394" t="str">
        <f t="shared" ca="1" si="173"/>
        <v/>
      </c>
      <c r="I791" s="396" t="str">
        <f t="shared" ca="1" si="174"/>
        <v/>
      </c>
      <c r="J791" s="381" t="str">
        <f t="shared" ca="1" si="175"/>
        <v/>
      </c>
      <c r="K791" s="338" t="str">
        <f t="shared" si="176"/>
        <v/>
      </c>
      <c r="L791" s="349"/>
      <c r="M791" s="350" t="str">
        <f t="shared" si="169"/>
        <v/>
      </c>
      <c r="N791" s="350" t="str">
        <f t="shared" si="170"/>
        <v/>
      </c>
      <c r="O791" s="351" t="str" cm="1">
        <f t="array" ref="O791" xml:space="preserve"> IFERROR( INDEX(聲母資料表, $M791, O$5), "")</f>
        <v/>
      </c>
      <c r="P791" s="351" t="str" cm="1">
        <f t="array" ref="P791" xml:space="preserve"> IFERROR( INDEX(韻母資料表, $N791, P$5), "")</f>
        <v/>
      </c>
      <c r="Q791" s="352" t="str">
        <f t="shared" si="171"/>
        <v/>
      </c>
      <c r="R791" s="395" t="str">
        <f t="shared" si="177"/>
        <v/>
      </c>
      <c r="S791" s="351" t="str" cm="1">
        <f t="array" ref="S791" xml:space="preserve"> IFERROR( INDEX(調符字母, Q791, 1), "")</f>
        <v/>
      </c>
      <c r="T791" s="352"/>
      <c r="U791" s="373" t="e" cm="1" vm="1">
        <f t="array" aca="1" ref="U791" ca="1" xml:space="preserve"> INDEX(聲調對照表, $T791, $E791)</f>
        <v>#VALUE!</v>
      </c>
      <c r="W791" s="380" t="str" cm="1">
        <f t="array" ref="W791" xml:space="preserve"> IFERROR( IF( INDEX(聲母資料表, $M791, W$5)=0, "", INDEX(聲母資料表, $M791, W$5) ), "")</f>
        <v/>
      </c>
      <c r="X791" s="380" t="str" cm="1">
        <f t="array" ref="X791" xml:space="preserve"> IFERROR( INDEX(韻母資料表, $N791, X$5), "" )</f>
        <v/>
      </c>
      <c r="Y791" s="380" t="str" cm="1">
        <f t="array" ref="Y791" xml:space="preserve"> IFERROR( IF($E791="", "", INDEX(方音聲調符號表, 1, $E791) ), "" )</f>
        <v/>
      </c>
      <c r="AA791" s="380" t="str" cm="1">
        <f t="array" ref="AA791" xml:space="preserve"> IFERROR( IF( INDEX(聲母資料表, $M791, AA$5)=0, "", INDEX(聲母資料表, $M791, AA$5) ), "")</f>
        <v/>
      </c>
      <c r="AB791" s="380" t="str" cm="1">
        <f t="array" ref="AB791" xml:space="preserve"> IFERROR( INDEX(韻母資料表, $N791, AB$5), "" )</f>
        <v/>
      </c>
      <c r="AC791" s="380" t="str">
        <f t="shared" ca="1" si="178"/>
        <v/>
      </c>
      <c r="AE791" s="380" t="str" cm="1">
        <f t="array" ref="AE791" xml:space="preserve"> IFERROR( IF( INDEX(聲母資料表, $M791, AE$5)=0, "", INDEX(聲母資料表, $M791, AE$5) ), "")</f>
        <v/>
      </c>
      <c r="AF791" s="380" t="str" cm="1">
        <f t="array" ref="AF791" xml:space="preserve"> IFERROR( INDEX(韻母資料表, $N791, AF$5), "" )</f>
        <v/>
      </c>
      <c r="AG791" s="380" t="str">
        <f t="shared" ca="1" si="179"/>
        <v/>
      </c>
      <c r="AI791" s="380" t="str" cm="1">
        <f t="array" ref="AI791" xml:space="preserve"> IFERROR( IF( INDEX(聲母資料表, $M791, AI$5)=0, "", INDEX(聲母資料表, $M791, AI$5) ), "")</f>
        <v/>
      </c>
      <c r="AJ791" s="380" t="str" cm="1">
        <f t="array" ref="AJ791" xml:space="preserve"> IFERROR( INDEX(韻母資料表, $N791, AJ$5), "" )</f>
        <v/>
      </c>
      <c r="AK791" s="373" t="e" cm="1" vm="1">
        <f t="array" aca="1" ref="AK791" ca="1" xml:space="preserve"> IFERROR( INDEX(閩拚聲調符號表, $T791, $E791), "" )</f>
        <v>#VALUE!</v>
      </c>
      <c r="AL791" s="380" t="str">
        <f t="shared" ca="1" si="180"/>
        <v/>
      </c>
    </row>
    <row r="792" spans="1:38">
      <c r="A792" s="333">
        <f t="shared" si="168"/>
        <v>785</v>
      </c>
      <c r="B792" s="334" t="e">
        <f>MID(#REF!, A792, 1)</f>
        <v>#REF!</v>
      </c>
      <c r="C792" s="335"/>
      <c r="D792" s="335"/>
      <c r="E792" s="336"/>
      <c r="F792" s="400" t="str" cm="1">
        <f t="array" aca="1" ref="F792" ca="1" xml:space="preserve"> IF($D792="", "", $B792 &amp; " (" &amp; INDIRECT(ADDRESS( ROW(), COLUMN() + F$5 )) &amp; ") " )</f>
        <v/>
      </c>
      <c r="G792" s="337" t="str">
        <f t="shared" si="172"/>
        <v/>
      </c>
      <c r="H792" s="394" t="str">
        <f t="shared" ca="1" si="173"/>
        <v/>
      </c>
      <c r="I792" s="396" t="str">
        <f t="shared" ca="1" si="174"/>
        <v/>
      </c>
      <c r="J792" s="381" t="str">
        <f t="shared" ca="1" si="175"/>
        <v/>
      </c>
      <c r="K792" s="338" t="str">
        <f t="shared" si="176"/>
        <v/>
      </c>
      <c r="L792" s="349"/>
      <c r="M792" s="350" t="str">
        <f t="shared" si="169"/>
        <v/>
      </c>
      <c r="N792" s="350" t="str">
        <f t="shared" si="170"/>
        <v/>
      </c>
      <c r="O792" s="351" t="str" cm="1">
        <f t="array" ref="O792" xml:space="preserve"> IFERROR( INDEX(聲母資料表, $M792, O$5), "")</f>
        <v/>
      </c>
      <c r="P792" s="351" t="str" cm="1">
        <f t="array" ref="P792" xml:space="preserve"> IFERROR( INDEX(韻母資料表, $N792, P$5), "")</f>
        <v/>
      </c>
      <c r="Q792" s="352" t="str">
        <f t="shared" si="171"/>
        <v/>
      </c>
      <c r="R792" s="395" t="str">
        <f t="shared" si="177"/>
        <v/>
      </c>
      <c r="S792" s="351" t="str" cm="1">
        <f t="array" ref="S792" xml:space="preserve"> IFERROR( INDEX(調符字母, Q792, 1), "")</f>
        <v/>
      </c>
      <c r="T792" s="352"/>
      <c r="U792" s="373" t="e" cm="1" vm="1">
        <f t="array" aca="1" ref="U792" ca="1" xml:space="preserve"> INDEX(聲調對照表, $T792, $E792)</f>
        <v>#VALUE!</v>
      </c>
      <c r="W792" s="380" t="str" cm="1">
        <f t="array" ref="W792" xml:space="preserve"> IFERROR( IF( INDEX(聲母資料表, $M792, W$5)=0, "", INDEX(聲母資料表, $M792, W$5) ), "")</f>
        <v/>
      </c>
      <c r="X792" s="380" t="str" cm="1">
        <f t="array" ref="X792" xml:space="preserve"> IFERROR( INDEX(韻母資料表, $N792, X$5), "" )</f>
        <v/>
      </c>
      <c r="Y792" s="380" t="str" cm="1">
        <f t="array" ref="Y792" xml:space="preserve"> IFERROR( IF($E792="", "", INDEX(方音聲調符號表, 1, $E792) ), "" )</f>
        <v/>
      </c>
      <c r="AA792" s="380" t="str" cm="1">
        <f t="array" ref="AA792" xml:space="preserve"> IFERROR( IF( INDEX(聲母資料表, $M792, AA$5)=0, "", INDEX(聲母資料表, $M792, AA$5) ), "")</f>
        <v/>
      </c>
      <c r="AB792" s="380" t="str" cm="1">
        <f t="array" ref="AB792" xml:space="preserve"> IFERROR( INDEX(韻母資料表, $N792, AB$5), "" )</f>
        <v/>
      </c>
      <c r="AC792" s="380" t="str">
        <f t="shared" ca="1" si="178"/>
        <v/>
      </c>
      <c r="AE792" s="380" t="str" cm="1">
        <f t="array" ref="AE792" xml:space="preserve"> IFERROR( IF( INDEX(聲母資料表, $M792, AE$5)=0, "", INDEX(聲母資料表, $M792, AE$5) ), "")</f>
        <v/>
      </c>
      <c r="AF792" s="380" t="str" cm="1">
        <f t="array" ref="AF792" xml:space="preserve"> IFERROR( INDEX(韻母資料表, $N792, AF$5), "" )</f>
        <v/>
      </c>
      <c r="AG792" s="380" t="str">
        <f t="shared" ca="1" si="179"/>
        <v/>
      </c>
      <c r="AI792" s="380" t="str" cm="1">
        <f t="array" ref="AI792" xml:space="preserve"> IFERROR( IF( INDEX(聲母資料表, $M792, AI$5)=0, "", INDEX(聲母資料表, $M792, AI$5) ), "")</f>
        <v/>
      </c>
      <c r="AJ792" s="380" t="str" cm="1">
        <f t="array" ref="AJ792" xml:space="preserve"> IFERROR( INDEX(韻母資料表, $N792, AJ$5), "" )</f>
        <v/>
      </c>
      <c r="AK792" s="373" t="e" cm="1" vm="1">
        <f t="array" aca="1" ref="AK792" ca="1" xml:space="preserve"> IFERROR( INDEX(閩拚聲調符號表, $T792, $E792), "" )</f>
        <v>#VALUE!</v>
      </c>
      <c r="AL792" s="380" t="str">
        <f t="shared" ca="1" si="180"/>
        <v/>
      </c>
    </row>
    <row r="793" spans="1:38">
      <c r="A793" s="333">
        <f t="shared" si="168"/>
        <v>786</v>
      </c>
      <c r="B793" s="334" t="e">
        <f>MID(#REF!, A793, 1)</f>
        <v>#REF!</v>
      </c>
      <c r="C793" s="335"/>
      <c r="D793" s="335"/>
      <c r="E793" s="336"/>
      <c r="F793" s="400" t="str" cm="1">
        <f t="array" aca="1" ref="F793" ca="1" xml:space="preserve"> IF($D793="", "", $B793 &amp; " (" &amp; INDIRECT(ADDRESS( ROW(), COLUMN() + F$5 )) &amp; ") " )</f>
        <v/>
      </c>
      <c r="G793" s="337" t="str">
        <f t="shared" si="172"/>
        <v/>
      </c>
      <c r="H793" s="394" t="str">
        <f t="shared" ca="1" si="173"/>
        <v/>
      </c>
      <c r="I793" s="396" t="str">
        <f t="shared" ca="1" si="174"/>
        <v/>
      </c>
      <c r="J793" s="381" t="str">
        <f t="shared" ca="1" si="175"/>
        <v/>
      </c>
      <c r="K793" s="338" t="str">
        <f t="shared" si="176"/>
        <v/>
      </c>
      <c r="L793" s="349"/>
      <c r="M793" s="350" t="str">
        <f t="shared" si="169"/>
        <v/>
      </c>
      <c r="N793" s="350" t="str">
        <f t="shared" si="170"/>
        <v/>
      </c>
      <c r="O793" s="351" t="str" cm="1">
        <f t="array" ref="O793" xml:space="preserve"> IFERROR( INDEX(聲母資料表, $M793, O$5), "")</f>
        <v/>
      </c>
      <c r="P793" s="351" t="str" cm="1">
        <f t="array" ref="P793" xml:space="preserve"> IFERROR( INDEX(韻母資料表, $N793, P$5), "")</f>
        <v/>
      </c>
      <c r="Q793" s="352" t="str">
        <f t="shared" si="171"/>
        <v/>
      </c>
      <c r="R793" s="395" t="str">
        <f t="shared" si="177"/>
        <v/>
      </c>
      <c r="S793" s="351" t="str" cm="1">
        <f t="array" ref="S793" xml:space="preserve"> IFERROR( INDEX(調符字母, Q793, 1), "")</f>
        <v/>
      </c>
      <c r="T793" s="352"/>
      <c r="U793" s="373" t="e" cm="1" vm="1">
        <f t="array" aca="1" ref="U793" ca="1" xml:space="preserve"> INDEX(聲調對照表, $T793, $E793)</f>
        <v>#VALUE!</v>
      </c>
      <c r="W793" s="380" t="str" cm="1">
        <f t="array" ref="W793" xml:space="preserve"> IFERROR( IF( INDEX(聲母資料表, $M793, W$5)=0, "", INDEX(聲母資料表, $M793, W$5) ), "")</f>
        <v/>
      </c>
      <c r="X793" s="380" t="str" cm="1">
        <f t="array" ref="X793" xml:space="preserve"> IFERROR( INDEX(韻母資料表, $N793, X$5), "" )</f>
        <v/>
      </c>
      <c r="Y793" s="380" t="str" cm="1">
        <f t="array" ref="Y793" xml:space="preserve"> IFERROR( IF($E793="", "", INDEX(方音聲調符號表, 1, $E793) ), "" )</f>
        <v/>
      </c>
      <c r="AA793" s="380" t="str" cm="1">
        <f t="array" ref="AA793" xml:space="preserve"> IFERROR( IF( INDEX(聲母資料表, $M793, AA$5)=0, "", INDEX(聲母資料表, $M793, AA$5) ), "")</f>
        <v/>
      </c>
      <c r="AB793" s="380" t="str" cm="1">
        <f t="array" ref="AB793" xml:space="preserve"> IFERROR( INDEX(韻母資料表, $N793, AB$5), "" )</f>
        <v/>
      </c>
      <c r="AC793" s="380" t="str">
        <f t="shared" ca="1" si="178"/>
        <v/>
      </c>
      <c r="AE793" s="380" t="str" cm="1">
        <f t="array" ref="AE793" xml:space="preserve"> IFERROR( IF( INDEX(聲母資料表, $M793, AE$5)=0, "", INDEX(聲母資料表, $M793, AE$5) ), "")</f>
        <v/>
      </c>
      <c r="AF793" s="380" t="str" cm="1">
        <f t="array" ref="AF793" xml:space="preserve"> IFERROR( INDEX(韻母資料表, $N793, AF$5), "" )</f>
        <v/>
      </c>
      <c r="AG793" s="380" t="str">
        <f t="shared" ca="1" si="179"/>
        <v/>
      </c>
      <c r="AI793" s="380" t="str" cm="1">
        <f t="array" ref="AI793" xml:space="preserve"> IFERROR( IF( INDEX(聲母資料表, $M793, AI$5)=0, "", INDEX(聲母資料表, $M793, AI$5) ), "")</f>
        <v/>
      </c>
      <c r="AJ793" s="380" t="str" cm="1">
        <f t="array" ref="AJ793" xml:space="preserve"> IFERROR( INDEX(韻母資料表, $N793, AJ$5), "" )</f>
        <v/>
      </c>
      <c r="AK793" s="373" t="e" cm="1" vm="1">
        <f t="array" aca="1" ref="AK793" ca="1" xml:space="preserve"> IFERROR( INDEX(閩拚聲調符號表, $T793, $E793), "" )</f>
        <v>#VALUE!</v>
      </c>
      <c r="AL793" s="380" t="str">
        <f t="shared" ca="1" si="180"/>
        <v/>
      </c>
    </row>
    <row r="794" spans="1:38">
      <c r="A794" s="333">
        <f t="shared" si="168"/>
        <v>787</v>
      </c>
      <c r="B794" s="334" t="e">
        <f>MID(#REF!, A794, 1)</f>
        <v>#REF!</v>
      </c>
      <c r="C794" s="335"/>
      <c r="D794" s="335"/>
      <c r="E794" s="336"/>
      <c r="F794" s="400" t="str" cm="1">
        <f t="array" aca="1" ref="F794" ca="1" xml:space="preserve"> IF($D794="", "", $B794 &amp; " (" &amp; INDIRECT(ADDRESS( ROW(), COLUMN() + F$5 )) &amp; ") " )</f>
        <v/>
      </c>
      <c r="G794" s="337" t="str">
        <f t="shared" si="172"/>
        <v/>
      </c>
      <c r="H794" s="394" t="str">
        <f t="shared" ca="1" si="173"/>
        <v/>
      </c>
      <c r="I794" s="396" t="str">
        <f t="shared" ca="1" si="174"/>
        <v/>
      </c>
      <c r="J794" s="381" t="str">
        <f t="shared" ca="1" si="175"/>
        <v/>
      </c>
      <c r="K794" s="338" t="str">
        <f t="shared" si="176"/>
        <v/>
      </c>
      <c r="L794" s="349"/>
      <c r="M794" s="350" t="str">
        <f t="shared" si="169"/>
        <v/>
      </c>
      <c r="N794" s="350" t="str">
        <f t="shared" si="170"/>
        <v/>
      </c>
      <c r="O794" s="351" t="str" cm="1">
        <f t="array" ref="O794" xml:space="preserve"> IFERROR( INDEX(聲母資料表, $M794, O$5), "")</f>
        <v/>
      </c>
      <c r="P794" s="351" t="str" cm="1">
        <f t="array" ref="P794" xml:space="preserve"> IFERROR( INDEX(韻母資料表, $N794, P$5), "")</f>
        <v/>
      </c>
      <c r="Q794" s="352" t="str">
        <f t="shared" si="171"/>
        <v/>
      </c>
      <c r="R794" s="395" t="str">
        <f t="shared" si="177"/>
        <v/>
      </c>
      <c r="S794" s="351" t="str" cm="1">
        <f t="array" ref="S794" xml:space="preserve"> IFERROR( INDEX(調符字母, Q794, 1), "")</f>
        <v/>
      </c>
      <c r="T794" s="352"/>
      <c r="U794" s="373" t="e" cm="1" vm="1">
        <f t="array" aca="1" ref="U794" ca="1" xml:space="preserve"> INDEX(聲調對照表, $T794, $E794)</f>
        <v>#VALUE!</v>
      </c>
      <c r="W794" s="380" t="str" cm="1">
        <f t="array" ref="W794" xml:space="preserve"> IFERROR( IF( INDEX(聲母資料表, $M794, W$5)=0, "", INDEX(聲母資料表, $M794, W$5) ), "")</f>
        <v/>
      </c>
      <c r="X794" s="380" t="str" cm="1">
        <f t="array" ref="X794" xml:space="preserve"> IFERROR( INDEX(韻母資料表, $N794, X$5), "" )</f>
        <v/>
      </c>
      <c r="Y794" s="380" t="str" cm="1">
        <f t="array" ref="Y794" xml:space="preserve"> IFERROR( IF($E794="", "", INDEX(方音聲調符號表, 1, $E794) ), "" )</f>
        <v/>
      </c>
      <c r="AA794" s="380" t="str" cm="1">
        <f t="array" ref="AA794" xml:space="preserve"> IFERROR( IF( INDEX(聲母資料表, $M794, AA$5)=0, "", INDEX(聲母資料表, $M794, AA$5) ), "")</f>
        <v/>
      </c>
      <c r="AB794" s="380" t="str" cm="1">
        <f t="array" ref="AB794" xml:space="preserve"> IFERROR( INDEX(韻母資料表, $N794, AB$5), "" )</f>
        <v/>
      </c>
      <c r="AC794" s="380" t="str">
        <f t="shared" ca="1" si="178"/>
        <v/>
      </c>
      <c r="AE794" s="380" t="str" cm="1">
        <f t="array" ref="AE794" xml:space="preserve"> IFERROR( IF( INDEX(聲母資料表, $M794, AE$5)=0, "", INDEX(聲母資料表, $M794, AE$5) ), "")</f>
        <v/>
      </c>
      <c r="AF794" s="380" t="str" cm="1">
        <f t="array" ref="AF794" xml:space="preserve"> IFERROR( INDEX(韻母資料表, $N794, AF$5), "" )</f>
        <v/>
      </c>
      <c r="AG794" s="380" t="str">
        <f t="shared" ca="1" si="179"/>
        <v/>
      </c>
      <c r="AI794" s="380" t="str" cm="1">
        <f t="array" ref="AI794" xml:space="preserve"> IFERROR( IF( INDEX(聲母資料表, $M794, AI$5)=0, "", INDEX(聲母資料表, $M794, AI$5) ), "")</f>
        <v/>
      </c>
      <c r="AJ794" s="380" t="str" cm="1">
        <f t="array" ref="AJ794" xml:space="preserve"> IFERROR( INDEX(韻母資料表, $N794, AJ$5), "" )</f>
        <v/>
      </c>
      <c r="AK794" s="373" t="e" cm="1" vm="1">
        <f t="array" aca="1" ref="AK794" ca="1" xml:space="preserve"> IFERROR( INDEX(閩拚聲調符號表, $T794, $E794), "" )</f>
        <v>#VALUE!</v>
      </c>
      <c r="AL794" s="380" t="str">
        <f t="shared" ca="1" si="180"/>
        <v/>
      </c>
    </row>
    <row r="795" spans="1:38">
      <c r="A795" s="333">
        <f t="shared" si="168"/>
        <v>788</v>
      </c>
      <c r="B795" s="334" t="e">
        <f>MID(#REF!, A795, 1)</f>
        <v>#REF!</v>
      </c>
      <c r="C795" s="335"/>
      <c r="D795" s="335"/>
      <c r="E795" s="336"/>
      <c r="F795" s="400" t="str" cm="1">
        <f t="array" aca="1" ref="F795" ca="1" xml:space="preserve"> IF($D795="", "", $B795 &amp; " (" &amp; INDIRECT(ADDRESS( ROW(), COLUMN() + F$5 )) &amp; ") " )</f>
        <v/>
      </c>
      <c r="G795" s="337" t="str">
        <f t="shared" si="172"/>
        <v/>
      </c>
      <c r="H795" s="394" t="str">
        <f t="shared" ca="1" si="173"/>
        <v/>
      </c>
      <c r="I795" s="396" t="str">
        <f t="shared" ca="1" si="174"/>
        <v/>
      </c>
      <c r="J795" s="381" t="str">
        <f t="shared" ca="1" si="175"/>
        <v/>
      </c>
      <c r="K795" s="338" t="str">
        <f t="shared" si="176"/>
        <v/>
      </c>
      <c r="L795" s="349"/>
      <c r="M795" s="350" t="str">
        <f t="shared" si="169"/>
        <v/>
      </c>
      <c r="N795" s="350" t="str">
        <f t="shared" si="170"/>
        <v/>
      </c>
      <c r="O795" s="351" t="str" cm="1">
        <f t="array" ref="O795" xml:space="preserve"> IFERROR( INDEX(聲母資料表, $M795, O$5), "")</f>
        <v/>
      </c>
      <c r="P795" s="351" t="str" cm="1">
        <f t="array" ref="P795" xml:space="preserve"> IFERROR( INDEX(韻母資料表, $N795, P$5), "")</f>
        <v/>
      </c>
      <c r="Q795" s="352" t="str">
        <f t="shared" si="171"/>
        <v/>
      </c>
      <c r="R795" s="395" t="str">
        <f t="shared" si="177"/>
        <v/>
      </c>
      <c r="S795" s="351" t="str" cm="1">
        <f t="array" ref="S795" xml:space="preserve"> IFERROR( INDEX(調符字母, Q795, 1), "")</f>
        <v/>
      </c>
      <c r="T795" s="352"/>
      <c r="U795" s="373" t="e" cm="1" vm="1">
        <f t="array" aca="1" ref="U795" ca="1" xml:space="preserve"> INDEX(聲調對照表, $T795, $E795)</f>
        <v>#VALUE!</v>
      </c>
      <c r="W795" s="380" t="str" cm="1">
        <f t="array" ref="W795" xml:space="preserve"> IFERROR( IF( INDEX(聲母資料表, $M795, W$5)=0, "", INDEX(聲母資料表, $M795, W$5) ), "")</f>
        <v/>
      </c>
      <c r="X795" s="380" t="str" cm="1">
        <f t="array" ref="X795" xml:space="preserve"> IFERROR( INDEX(韻母資料表, $N795, X$5), "" )</f>
        <v/>
      </c>
      <c r="Y795" s="380" t="str" cm="1">
        <f t="array" ref="Y795" xml:space="preserve"> IFERROR( IF($E795="", "", INDEX(方音聲調符號表, 1, $E795) ), "" )</f>
        <v/>
      </c>
      <c r="AA795" s="380" t="str" cm="1">
        <f t="array" ref="AA795" xml:space="preserve"> IFERROR( IF( INDEX(聲母資料表, $M795, AA$5)=0, "", INDEX(聲母資料表, $M795, AA$5) ), "")</f>
        <v/>
      </c>
      <c r="AB795" s="380" t="str" cm="1">
        <f t="array" ref="AB795" xml:space="preserve"> IFERROR( INDEX(韻母資料表, $N795, AB$5), "" )</f>
        <v/>
      </c>
      <c r="AC795" s="380" t="str">
        <f t="shared" ca="1" si="178"/>
        <v/>
      </c>
      <c r="AE795" s="380" t="str" cm="1">
        <f t="array" ref="AE795" xml:space="preserve"> IFERROR( IF( INDEX(聲母資料表, $M795, AE$5)=0, "", INDEX(聲母資料表, $M795, AE$5) ), "")</f>
        <v/>
      </c>
      <c r="AF795" s="380" t="str" cm="1">
        <f t="array" ref="AF795" xml:space="preserve"> IFERROR( INDEX(韻母資料表, $N795, AF$5), "" )</f>
        <v/>
      </c>
      <c r="AG795" s="380" t="str">
        <f t="shared" ca="1" si="179"/>
        <v/>
      </c>
      <c r="AI795" s="380" t="str" cm="1">
        <f t="array" ref="AI795" xml:space="preserve"> IFERROR( IF( INDEX(聲母資料表, $M795, AI$5)=0, "", INDEX(聲母資料表, $M795, AI$5) ), "")</f>
        <v/>
      </c>
      <c r="AJ795" s="380" t="str" cm="1">
        <f t="array" ref="AJ795" xml:space="preserve"> IFERROR( INDEX(韻母資料表, $N795, AJ$5), "" )</f>
        <v/>
      </c>
      <c r="AK795" s="373" t="e" cm="1" vm="1">
        <f t="array" aca="1" ref="AK795" ca="1" xml:space="preserve"> IFERROR( INDEX(閩拚聲調符號表, $T795, $E795), "" )</f>
        <v>#VALUE!</v>
      </c>
      <c r="AL795" s="380" t="str">
        <f t="shared" ca="1" si="180"/>
        <v/>
      </c>
    </row>
    <row r="796" spans="1:38">
      <c r="A796" s="333">
        <f t="shared" si="168"/>
        <v>789</v>
      </c>
      <c r="B796" s="334" t="e">
        <f>MID(#REF!, A796, 1)</f>
        <v>#REF!</v>
      </c>
      <c r="C796" s="335"/>
      <c r="D796" s="335"/>
      <c r="E796" s="336"/>
      <c r="F796" s="400" t="str" cm="1">
        <f t="array" aca="1" ref="F796" ca="1" xml:space="preserve"> IF($D796="", "", $B796 &amp; " (" &amp; INDIRECT(ADDRESS( ROW(), COLUMN() + F$5 )) &amp; ") " )</f>
        <v/>
      </c>
      <c r="G796" s="337" t="str">
        <f t="shared" si="172"/>
        <v/>
      </c>
      <c r="H796" s="394" t="str">
        <f t="shared" ca="1" si="173"/>
        <v/>
      </c>
      <c r="I796" s="396" t="str">
        <f t="shared" ca="1" si="174"/>
        <v/>
      </c>
      <c r="J796" s="381" t="str">
        <f t="shared" ca="1" si="175"/>
        <v/>
      </c>
      <c r="K796" s="338" t="str">
        <f t="shared" si="176"/>
        <v/>
      </c>
      <c r="L796" s="349"/>
      <c r="M796" s="350" t="str">
        <f t="shared" si="169"/>
        <v/>
      </c>
      <c r="N796" s="350" t="str">
        <f t="shared" si="170"/>
        <v/>
      </c>
      <c r="O796" s="351" t="str" cm="1">
        <f t="array" ref="O796" xml:space="preserve"> IFERROR( INDEX(聲母資料表, $M796, O$5), "")</f>
        <v/>
      </c>
      <c r="P796" s="351" t="str" cm="1">
        <f t="array" ref="P796" xml:space="preserve"> IFERROR( INDEX(韻母資料表, $N796, P$5), "")</f>
        <v/>
      </c>
      <c r="Q796" s="352" t="str">
        <f t="shared" si="171"/>
        <v/>
      </c>
      <c r="R796" s="395" t="str">
        <f t="shared" si="177"/>
        <v/>
      </c>
      <c r="S796" s="351" t="str" cm="1">
        <f t="array" ref="S796" xml:space="preserve"> IFERROR( INDEX(調符字母, Q796, 1), "")</f>
        <v/>
      </c>
      <c r="T796" s="352"/>
      <c r="U796" s="373" t="e" cm="1" vm="1">
        <f t="array" aca="1" ref="U796" ca="1" xml:space="preserve"> INDEX(聲調對照表, $T796, $E796)</f>
        <v>#VALUE!</v>
      </c>
      <c r="W796" s="380" t="str" cm="1">
        <f t="array" ref="W796" xml:space="preserve"> IFERROR( IF( INDEX(聲母資料表, $M796, W$5)=0, "", INDEX(聲母資料表, $M796, W$5) ), "")</f>
        <v/>
      </c>
      <c r="X796" s="380" t="str" cm="1">
        <f t="array" ref="X796" xml:space="preserve"> IFERROR( INDEX(韻母資料表, $N796, X$5), "" )</f>
        <v/>
      </c>
      <c r="Y796" s="380" t="str" cm="1">
        <f t="array" ref="Y796" xml:space="preserve"> IFERROR( IF($E796="", "", INDEX(方音聲調符號表, 1, $E796) ), "" )</f>
        <v/>
      </c>
      <c r="AA796" s="380" t="str" cm="1">
        <f t="array" ref="AA796" xml:space="preserve"> IFERROR( IF( INDEX(聲母資料表, $M796, AA$5)=0, "", INDEX(聲母資料表, $M796, AA$5) ), "")</f>
        <v/>
      </c>
      <c r="AB796" s="380" t="str" cm="1">
        <f t="array" ref="AB796" xml:space="preserve"> IFERROR( INDEX(韻母資料表, $N796, AB$5), "" )</f>
        <v/>
      </c>
      <c r="AC796" s="380" t="str">
        <f t="shared" ca="1" si="178"/>
        <v/>
      </c>
      <c r="AE796" s="380" t="str" cm="1">
        <f t="array" ref="AE796" xml:space="preserve"> IFERROR( IF( INDEX(聲母資料表, $M796, AE$5)=0, "", INDEX(聲母資料表, $M796, AE$5) ), "")</f>
        <v/>
      </c>
      <c r="AF796" s="380" t="str" cm="1">
        <f t="array" ref="AF796" xml:space="preserve"> IFERROR( INDEX(韻母資料表, $N796, AF$5), "" )</f>
        <v/>
      </c>
      <c r="AG796" s="380" t="str">
        <f t="shared" ca="1" si="179"/>
        <v/>
      </c>
      <c r="AI796" s="380" t="str" cm="1">
        <f t="array" ref="AI796" xml:space="preserve"> IFERROR( IF( INDEX(聲母資料表, $M796, AI$5)=0, "", INDEX(聲母資料表, $M796, AI$5) ), "")</f>
        <v/>
      </c>
      <c r="AJ796" s="380" t="str" cm="1">
        <f t="array" ref="AJ796" xml:space="preserve"> IFERROR( INDEX(韻母資料表, $N796, AJ$5), "" )</f>
        <v/>
      </c>
      <c r="AK796" s="373" t="e" cm="1" vm="1">
        <f t="array" aca="1" ref="AK796" ca="1" xml:space="preserve"> IFERROR( INDEX(閩拚聲調符號表, $T796, $E796), "" )</f>
        <v>#VALUE!</v>
      </c>
      <c r="AL796" s="380" t="str">
        <f t="shared" ca="1" si="180"/>
        <v/>
      </c>
    </row>
    <row r="797" spans="1:38">
      <c r="A797" s="333">
        <f t="shared" si="168"/>
        <v>790</v>
      </c>
      <c r="B797" s="334" t="e">
        <f>MID(#REF!, A797, 1)</f>
        <v>#REF!</v>
      </c>
      <c r="C797" s="335"/>
      <c r="D797" s="335"/>
      <c r="E797" s="336"/>
      <c r="F797" s="400" t="str" cm="1">
        <f t="array" aca="1" ref="F797" ca="1" xml:space="preserve"> IF($D797="", "", $B797 &amp; " (" &amp; INDIRECT(ADDRESS( ROW(), COLUMN() + F$5 )) &amp; ") " )</f>
        <v/>
      </c>
      <c r="G797" s="337" t="str">
        <f t="shared" si="172"/>
        <v/>
      </c>
      <c r="H797" s="394" t="str">
        <f t="shared" ca="1" si="173"/>
        <v/>
      </c>
      <c r="I797" s="396" t="str">
        <f t="shared" ca="1" si="174"/>
        <v/>
      </c>
      <c r="J797" s="381" t="str">
        <f t="shared" ca="1" si="175"/>
        <v/>
      </c>
      <c r="K797" s="338" t="str">
        <f t="shared" si="176"/>
        <v/>
      </c>
      <c r="L797" s="349"/>
      <c r="M797" s="350" t="str">
        <f t="shared" si="169"/>
        <v/>
      </c>
      <c r="N797" s="350" t="str">
        <f t="shared" si="170"/>
        <v/>
      </c>
      <c r="O797" s="351" t="str" cm="1">
        <f t="array" ref="O797" xml:space="preserve"> IFERROR( INDEX(聲母資料表, $M797, O$5), "")</f>
        <v/>
      </c>
      <c r="P797" s="351" t="str" cm="1">
        <f t="array" ref="P797" xml:space="preserve"> IFERROR( INDEX(韻母資料表, $N797, P$5), "")</f>
        <v/>
      </c>
      <c r="Q797" s="352" t="str">
        <f t="shared" si="171"/>
        <v/>
      </c>
      <c r="R797" s="395" t="str">
        <f t="shared" si="177"/>
        <v/>
      </c>
      <c r="S797" s="351" t="str" cm="1">
        <f t="array" ref="S797" xml:space="preserve"> IFERROR( INDEX(調符字母, Q797, 1), "")</f>
        <v/>
      </c>
      <c r="T797" s="352"/>
      <c r="U797" s="373" t="e" cm="1" vm="1">
        <f t="array" aca="1" ref="U797" ca="1" xml:space="preserve"> INDEX(聲調對照表, $T797, $E797)</f>
        <v>#VALUE!</v>
      </c>
      <c r="W797" s="380" t="str" cm="1">
        <f t="array" ref="W797" xml:space="preserve"> IFERROR( IF( INDEX(聲母資料表, $M797, W$5)=0, "", INDEX(聲母資料表, $M797, W$5) ), "")</f>
        <v/>
      </c>
      <c r="X797" s="380" t="str" cm="1">
        <f t="array" ref="X797" xml:space="preserve"> IFERROR( INDEX(韻母資料表, $N797, X$5), "" )</f>
        <v/>
      </c>
      <c r="Y797" s="380" t="str" cm="1">
        <f t="array" ref="Y797" xml:space="preserve"> IFERROR( IF($E797="", "", INDEX(方音聲調符號表, 1, $E797) ), "" )</f>
        <v/>
      </c>
      <c r="AA797" s="380" t="str" cm="1">
        <f t="array" ref="AA797" xml:space="preserve"> IFERROR( IF( INDEX(聲母資料表, $M797, AA$5)=0, "", INDEX(聲母資料表, $M797, AA$5) ), "")</f>
        <v/>
      </c>
      <c r="AB797" s="380" t="str" cm="1">
        <f t="array" ref="AB797" xml:space="preserve"> IFERROR( INDEX(韻母資料表, $N797, AB$5), "" )</f>
        <v/>
      </c>
      <c r="AC797" s="380" t="str">
        <f t="shared" ca="1" si="178"/>
        <v/>
      </c>
      <c r="AE797" s="380" t="str" cm="1">
        <f t="array" ref="AE797" xml:space="preserve"> IFERROR( IF( INDEX(聲母資料表, $M797, AE$5)=0, "", INDEX(聲母資料表, $M797, AE$5) ), "")</f>
        <v/>
      </c>
      <c r="AF797" s="380" t="str" cm="1">
        <f t="array" ref="AF797" xml:space="preserve"> IFERROR( INDEX(韻母資料表, $N797, AF$5), "" )</f>
        <v/>
      </c>
      <c r="AG797" s="380" t="str">
        <f t="shared" ca="1" si="179"/>
        <v/>
      </c>
      <c r="AI797" s="380" t="str" cm="1">
        <f t="array" ref="AI797" xml:space="preserve"> IFERROR( IF( INDEX(聲母資料表, $M797, AI$5)=0, "", INDEX(聲母資料表, $M797, AI$5) ), "")</f>
        <v/>
      </c>
      <c r="AJ797" s="380" t="str" cm="1">
        <f t="array" ref="AJ797" xml:space="preserve"> IFERROR( INDEX(韻母資料表, $N797, AJ$5), "" )</f>
        <v/>
      </c>
      <c r="AK797" s="373" t="e" cm="1" vm="1">
        <f t="array" aca="1" ref="AK797" ca="1" xml:space="preserve"> IFERROR( INDEX(閩拚聲調符號表, $T797, $E797), "" )</f>
        <v>#VALUE!</v>
      </c>
      <c r="AL797" s="380" t="str">
        <f t="shared" ca="1" si="180"/>
        <v/>
      </c>
    </row>
    <row r="798" spans="1:38">
      <c r="A798" s="333">
        <f t="shared" si="168"/>
        <v>791</v>
      </c>
      <c r="B798" s="334" t="e">
        <f>MID(#REF!, A798, 1)</f>
        <v>#REF!</v>
      </c>
      <c r="C798" s="335"/>
      <c r="D798" s="335"/>
      <c r="E798" s="336"/>
      <c r="F798" s="400" t="str" cm="1">
        <f t="array" aca="1" ref="F798" ca="1" xml:space="preserve"> IF($D798="", "", $B798 &amp; " (" &amp; INDIRECT(ADDRESS( ROW(), COLUMN() + F$5 )) &amp; ") " )</f>
        <v/>
      </c>
      <c r="G798" s="337" t="str">
        <f t="shared" si="172"/>
        <v/>
      </c>
      <c r="H798" s="394" t="str">
        <f t="shared" ca="1" si="173"/>
        <v/>
      </c>
      <c r="I798" s="396" t="str">
        <f t="shared" ca="1" si="174"/>
        <v/>
      </c>
      <c r="J798" s="381" t="str">
        <f t="shared" ca="1" si="175"/>
        <v/>
      </c>
      <c r="K798" s="338" t="str">
        <f t="shared" si="176"/>
        <v/>
      </c>
      <c r="L798" s="349"/>
      <c r="M798" s="350" t="str">
        <f t="shared" si="169"/>
        <v/>
      </c>
      <c r="N798" s="350" t="str">
        <f t="shared" si="170"/>
        <v/>
      </c>
      <c r="O798" s="351" t="str" cm="1">
        <f t="array" ref="O798" xml:space="preserve"> IFERROR( INDEX(聲母資料表, $M798, O$5), "")</f>
        <v/>
      </c>
      <c r="P798" s="351" t="str" cm="1">
        <f t="array" ref="P798" xml:space="preserve"> IFERROR( INDEX(韻母資料表, $N798, P$5), "")</f>
        <v/>
      </c>
      <c r="Q798" s="352" t="str">
        <f t="shared" si="171"/>
        <v/>
      </c>
      <c r="R798" s="395" t="str">
        <f t="shared" si="177"/>
        <v/>
      </c>
      <c r="S798" s="351" t="str" cm="1">
        <f t="array" ref="S798" xml:space="preserve"> IFERROR( INDEX(調符字母, Q798, 1), "")</f>
        <v/>
      </c>
      <c r="T798" s="352"/>
      <c r="U798" s="373" t="e" cm="1" vm="1">
        <f t="array" aca="1" ref="U798" ca="1" xml:space="preserve"> INDEX(聲調對照表, $T798, $E798)</f>
        <v>#VALUE!</v>
      </c>
      <c r="W798" s="380" t="str" cm="1">
        <f t="array" ref="W798" xml:space="preserve"> IFERROR( IF( INDEX(聲母資料表, $M798, W$5)=0, "", INDEX(聲母資料表, $M798, W$5) ), "")</f>
        <v/>
      </c>
      <c r="X798" s="380" t="str" cm="1">
        <f t="array" ref="X798" xml:space="preserve"> IFERROR( INDEX(韻母資料表, $N798, X$5), "" )</f>
        <v/>
      </c>
      <c r="Y798" s="380" t="str" cm="1">
        <f t="array" ref="Y798" xml:space="preserve"> IFERROR( IF($E798="", "", INDEX(方音聲調符號表, 1, $E798) ), "" )</f>
        <v/>
      </c>
      <c r="AA798" s="380" t="str" cm="1">
        <f t="array" ref="AA798" xml:space="preserve"> IFERROR( IF( INDEX(聲母資料表, $M798, AA$5)=0, "", INDEX(聲母資料表, $M798, AA$5) ), "")</f>
        <v/>
      </c>
      <c r="AB798" s="380" t="str" cm="1">
        <f t="array" ref="AB798" xml:space="preserve"> IFERROR( INDEX(韻母資料表, $N798, AB$5), "" )</f>
        <v/>
      </c>
      <c r="AC798" s="380" t="str">
        <f t="shared" ca="1" si="178"/>
        <v/>
      </c>
      <c r="AE798" s="380" t="str" cm="1">
        <f t="array" ref="AE798" xml:space="preserve"> IFERROR( IF( INDEX(聲母資料表, $M798, AE$5)=0, "", INDEX(聲母資料表, $M798, AE$5) ), "")</f>
        <v/>
      </c>
      <c r="AF798" s="380" t="str" cm="1">
        <f t="array" ref="AF798" xml:space="preserve"> IFERROR( INDEX(韻母資料表, $N798, AF$5), "" )</f>
        <v/>
      </c>
      <c r="AG798" s="380" t="str">
        <f t="shared" ca="1" si="179"/>
        <v/>
      </c>
      <c r="AI798" s="380" t="str" cm="1">
        <f t="array" ref="AI798" xml:space="preserve"> IFERROR( IF( INDEX(聲母資料表, $M798, AI$5)=0, "", INDEX(聲母資料表, $M798, AI$5) ), "")</f>
        <v/>
      </c>
      <c r="AJ798" s="380" t="str" cm="1">
        <f t="array" ref="AJ798" xml:space="preserve"> IFERROR( INDEX(韻母資料表, $N798, AJ$5), "" )</f>
        <v/>
      </c>
      <c r="AK798" s="373" t="e" cm="1" vm="1">
        <f t="array" aca="1" ref="AK798" ca="1" xml:space="preserve"> IFERROR( INDEX(閩拚聲調符號表, $T798, $E798), "" )</f>
        <v>#VALUE!</v>
      </c>
      <c r="AL798" s="380" t="str">
        <f t="shared" ca="1" si="180"/>
        <v/>
      </c>
    </row>
    <row r="799" spans="1:38">
      <c r="A799" s="333">
        <f t="shared" si="168"/>
        <v>792</v>
      </c>
      <c r="B799" s="334" t="e">
        <f>MID(#REF!, A799, 1)</f>
        <v>#REF!</v>
      </c>
      <c r="C799" s="335"/>
      <c r="D799" s="335"/>
      <c r="E799" s="336"/>
      <c r="F799" s="400" t="str" cm="1">
        <f t="array" aca="1" ref="F799" ca="1" xml:space="preserve"> IF($D799="", "", $B799 &amp; " (" &amp; INDIRECT(ADDRESS( ROW(), COLUMN() + F$5 )) &amp; ") " )</f>
        <v/>
      </c>
      <c r="G799" s="337" t="str">
        <f t="shared" si="172"/>
        <v/>
      </c>
      <c r="H799" s="394" t="str">
        <f t="shared" ca="1" si="173"/>
        <v/>
      </c>
      <c r="I799" s="396" t="str">
        <f t="shared" ca="1" si="174"/>
        <v/>
      </c>
      <c r="J799" s="381" t="str">
        <f t="shared" ca="1" si="175"/>
        <v/>
      </c>
      <c r="K799" s="338" t="str">
        <f t="shared" si="176"/>
        <v/>
      </c>
      <c r="L799" s="349"/>
      <c r="M799" s="350" t="str">
        <f t="shared" si="169"/>
        <v/>
      </c>
      <c r="N799" s="350" t="str">
        <f t="shared" si="170"/>
        <v/>
      </c>
      <c r="O799" s="351" t="str" cm="1">
        <f t="array" ref="O799" xml:space="preserve"> IFERROR( INDEX(聲母資料表, $M799, O$5), "")</f>
        <v/>
      </c>
      <c r="P799" s="351" t="str" cm="1">
        <f t="array" ref="P799" xml:space="preserve"> IFERROR( INDEX(韻母資料表, $N799, P$5), "")</f>
        <v/>
      </c>
      <c r="Q799" s="352" t="str">
        <f t="shared" si="171"/>
        <v/>
      </c>
      <c r="R799" s="395" t="str">
        <f t="shared" si="177"/>
        <v/>
      </c>
      <c r="S799" s="351" t="str" cm="1">
        <f t="array" ref="S799" xml:space="preserve"> IFERROR( INDEX(調符字母, Q799, 1), "")</f>
        <v/>
      </c>
      <c r="T799" s="352"/>
      <c r="U799" s="373" t="e" cm="1" vm="1">
        <f t="array" aca="1" ref="U799" ca="1" xml:space="preserve"> INDEX(聲調對照表, $T799, $E799)</f>
        <v>#VALUE!</v>
      </c>
      <c r="W799" s="380" t="str" cm="1">
        <f t="array" ref="W799" xml:space="preserve"> IFERROR( IF( INDEX(聲母資料表, $M799, W$5)=0, "", INDEX(聲母資料表, $M799, W$5) ), "")</f>
        <v/>
      </c>
      <c r="X799" s="380" t="str" cm="1">
        <f t="array" ref="X799" xml:space="preserve"> IFERROR( INDEX(韻母資料表, $N799, X$5), "" )</f>
        <v/>
      </c>
      <c r="Y799" s="380" t="str" cm="1">
        <f t="array" ref="Y799" xml:space="preserve"> IFERROR( IF($E799="", "", INDEX(方音聲調符號表, 1, $E799) ), "" )</f>
        <v/>
      </c>
      <c r="AA799" s="380" t="str" cm="1">
        <f t="array" ref="AA799" xml:space="preserve"> IFERROR( IF( INDEX(聲母資料表, $M799, AA$5)=0, "", INDEX(聲母資料表, $M799, AA$5) ), "")</f>
        <v/>
      </c>
      <c r="AB799" s="380" t="str" cm="1">
        <f t="array" ref="AB799" xml:space="preserve"> IFERROR( INDEX(韻母資料表, $N799, AB$5), "" )</f>
        <v/>
      </c>
      <c r="AC799" s="380" t="str">
        <f t="shared" ca="1" si="178"/>
        <v/>
      </c>
      <c r="AE799" s="380" t="str" cm="1">
        <f t="array" ref="AE799" xml:space="preserve"> IFERROR( IF( INDEX(聲母資料表, $M799, AE$5)=0, "", INDEX(聲母資料表, $M799, AE$5) ), "")</f>
        <v/>
      </c>
      <c r="AF799" s="380" t="str" cm="1">
        <f t="array" ref="AF799" xml:space="preserve"> IFERROR( INDEX(韻母資料表, $N799, AF$5), "" )</f>
        <v/>
      </c>
      <c r="AG799" s="380" t="str">
        <f t="shared" ca="1" si="179"/>
        <v/>
      </c>
      <c r="AI799" s="380" t="str" cm="1">
        <f t="array" ref="AI799" xml:space="preserve"> IFERROR( IF( INDEX(聲母資料表, $M799, AI$5)=0, "", INDEX(聲母資料表, $M799, AI$5) ), "")</f>
        <v/>
      </c>
      <c r="AJ799" s="380" t="str" cm="1">
        <f t="array" ref="AJ799" xml:space="preserve"> IFERROR( INDEX(韻母資料表, $N799, AJ$5), "" )</f>
        <v/>
      </c>
      <c r="AK799" s="373" t="e" cm="1" vm="1">
        <f t="array" aca="1" ref="AK799" ca="1" xml:space="preserve"> IFERROR( INDEX(閩拚聲調符號表, $T799, $E799), "" )</f>
        <v>#VALUE!</v>
      </c>
      <c r="AL799" s="380" t="str">
        <f t="shared" ca="1" si="180"/>
        <v/>
      </c>
    </row>
    <row r="800" spans="1:38">
      <c r="A800" s="333">
        <f t="shared" si="168"/>
        <v>793</v>
      </c>
      <c r="B800" s="334" t="e">
        <f>MID(#REF!, A800, 1)</f>
        <v>#REF!</v>
      </c>
      <c r="C800" s="335"/>
      <c r="D800" s="335"/>
      <c r="E800" s="336"/>
      <c r="F800" s="400" t="str" cm="1">
        <f t="array" aca="1" ref="F800" ca="1" xml:space="preserve"> IF($D800="", "", $B800 &amp; " (" &amp; INDIRECT(ADDRESS( ROW(), COLUMN() + F$5 )) &amp; ") " )</f>
        <v/>
      </c>
      <c r="G800" s="337" t="str">
        <f t="shared" si="172"/>
        <v/>
      </c>
      <c r="H800" s="394" t="str">
        <f t="shared" ca="1" si="173"/>
        <v/>
      </c>
      <c r="I800" s="396" t="str">
        <f t="shared" ca="1" si="174"/>
        <v/>
      </c>
      <c r="J800" s="381" t="str">
        <f t="shared" ca="1" si="175"/>
        <v/>
      </c>
      <c r="K800" s="338" t="str">
        <f t="shared" si="176"/>
        <v/>
      </c>
      <c r="L800" s="349"/>
      <c r="M800" s="350" t="str">
        <f t="shared" si="169"/>
        <v/>
      </c>
      <c r="N800" s="350" t="str">
        <f t="shared" si="170"/>
        <v/>
      </c>
      <c r="O800" s="351" t="str" cm="1">
        <f t="array" ref="O800" xml:space="preserve"> IFERROR( INDEX(聲母資料表, $M800, O$5), "")</f>
        <v/>
      </c>
      <c r="P800" s="351" t="str" cm="1">
        <f t="array" ref="P800" xml:space="preserve"> IFERROR( INDEX(韻母資料表, $N800, P$5), "")</f>
        <v/>
      </c>
      <c r="Q800" s="352" t="str">
        <f t="shared" si="171"/>
        <v/>
      </c>
      <c r="R800" s="395" t="str">
        <f t="shared" si="177"/>
        <v/>
      </c>
      <c r="S800" s="351" t="str" cm="1">
        <f t="array" ref="S800" xml:space="preserve"> IFERROR( INDEX(調符字母, Q800, 1), "")</f>
        <v/>
      </c>
      <c r="T800" s="352"/>
      <c r="U800" s="373" t="e" cm="1" vm="1">
        <f t="array" aca="1" ref="U800" ca="1" xml:space="preserve"> INDEX(聲調對照表, $T800, $E800)</f>
        <v>#VALUE!</v>
      </c>
      <c r="W800" s="380" t="str" cm="1">
        <f t="array" ref="W800" xml:space="preserve"> IFERROR( IF( INDEX(聲母資料表, $M800, W$5)=0, "", INDEX(聲母資料表, $M800, W$5) ), "")</f>
        <v/>
      </c>
      <c r="X800" s="380" t="str" cm="1">
        <f t="array" ref="X800" xml:space="preserve"> IFERROR( INDEX(韻母資料表, $N800, X$5), "" )</f>
        <v/>
      </c>
      <c r="Y800" s="380" t="str" cm="1">
        <f t="array" ref="Y800" xml:space="preserve"> IFERROR( IF($E800="", "", INDEX(方音聲調符號表, 1, $E800) ), "" )</f>
        <v/>
      </c>
      <c r="AA800" s="380" t="str" cm="1">
        <f t="array" ref="AA800" xml:space="preserve"> IFERROR( IF( INDEX(聲母資料表, $M800, AA$5)=0, "", INDEX(聲母資料表, $M800, AA$5) ), "")</f>
        <v/>
      </c>
      <c r="AB800" s="380" t="str" cm="1">
        <f t="array" ref="AB800" xml:space="preserve"> IFERROR( INDEX(韻母資料表, $N800, AB$5), "" )</f>
        <v/>
      </c>
      <c r="AC800" s="380" t="str">
        <f t="shared" ca="1" si="178"/>
        <v/>
      </c>
      <c r="AE800" s="380" t="str" cm="1">
        <f t="array" ref="AE800" xml:space="preserve"> IFERROR( IF( INDEX(聲母資料表, $M800, AE$5)=0, "", INDEX(聲母資料表, $M800, AE$5) ), "")</f>
        <v/>
      </c>
      <c r="AF800" s="380" t="str" cm="1">
        <f t="array" ref="AF800" xml:space="preserve"> IFERROR( INDEX(韻母資料表, $N800, AF$5), "" )</f>
        <v/>
      </c>
      <c r="AG800" s="380" t="str">
        <f t="shared" ca="1" si="179"/>
        <v/>
      </c>
      <c r="AI800" s="380" t="str" cm="1">
        <f t="array" ref="AI800" xml:space="preserve"> IFERROR( IF( INDEX(聲母資料表, $M800, AI$5)=0, "", INDEX(聲母資料表, $M800, AI$5) ), "")</f>
        <v/>
      </c>
      <c r="AJ800" s="380" t="str" cm="1">
        <f t="array" ref="AJ800" xml:space="preserve"> IFERROR( INDEX(韻母資料表, $N800, AJ$5), "" )</f>
        <v/>
      </c>
      <c r="AK800" s="373" t="e" cm="1" vm="1">
        <f t="array" aca="1" ref="AK800" ca="1" xml:space="preserve"> IFERROR( INDEX(閩拚聲調符號表, $T800, $E800), "" )</f>
        <v>#VALUE!</v>
      </c>
      <c r="AL800" s="380" t="str">
        <f t="shared" ca="1" si="180"/>
        <v/>
      </c>
    </row>
    <row r="801" spans="1:38">
      <c r="A801" s="333">
        <f t="shared" si="168"/>
        <v>794</v>
      </c>
      <c r="B801" s="334" t="e">
        <f>MID(#REF!, A801, 1)</f>
        <v>#REF!</v>
      </c>
      <c r="C801" s="335"/>
      <c r="D801" s="335"/>
      <c r="E801" s="336"/>
      <c r="F801" s="400" t="str" cm="1">
        <f t="array" aca="1" ref="F801" ca="1" xml:space="preserve"> IF($D801="", "", $B801 &amp; " (" &amp; INDIRECT(ADDRESS( ROW(), COLUMN() + F$5 )) &amp; ") " )</f>
        <v/>
      </c>
      <c r="G801" s="337" t="str">
        <f t="shared" si="172"/>
        <v/>
      </c>
      <c r="H801" s="394" t="str">
        <f t="shared" ca="1" si="173"/>
        <v/>
      </c>
      <c r="I801" s="396" t="str">
        <f t="shared" ca="1" si="174"/>
        <v/>
      </c>
      <c r="J801" s="381" t="str">
        <f t="shared" ca="1" si="175"/>
        <v/>
      </c>
      <c r="K801" s="338" t="str">
        <f t="shared" si="176"/>
        <v/>
      </c>
      <c r="L801" s="349"/>
      <c r="M801" s="350" t="str">
        <f t="shared" si="169"/>
        <v/>
      </c>
      <c r="N801" s="350" t="str">
        <f t="shared" si="170"/>
        <v/>
      </c>
      <c r="O801" s="351" t="str" cm="1">
        <f t="array" ref="O801" xml:space="preserve"> IFERROR( INDEX(聲母資料表, $M801, O$5), "")</f>
        <v/>
      </c>
      <c r="P801" s="351" t="str" cm="1">
        <f t="array" ref="P801" xml:space="preserve"> IFERROR( INDEX(韻母資料表, $N801, P$5), "")</f>
        <v/>
      </c>
      <c r="Q801" s="352" t="str">
        <f t="shared" si="171"/>
        <v/>
      </c>
      <c r="R801" s="395" t="str">
        <f t="shared" si="177"/>
        <v/>
      </c>
      <c r="S801" s="351" t="str" cm="1">
        <f t="array" ref="S801" xml:space="preserve"> IFERROR( INDEX(調符字母, Q801, 1), "")</f>
        <v/>
      </c>
      <c r="T801" s="352"/>
      <c r="U801" s="373" t="e" cm="1" vm="1">
        <f t="array" aca="1" ref="U801" ca="1" xml:space="preserve"> INDEX(聲調對照表, $T801, $E801)</f>
        <v>#VALUE!</v>
      </c>
      <c r="W801" s="380" t="str" cm="1">
        <f t="array" ref="W801" xml:space="preserve"> IFERROR( IF( INDEX(聲母資料表, $M801, W$5)=0, "", INDEX(聲母資料表, $M801, W$5) ), "")</f>
        <v/>
      </c>
      <c r="X801" s="380" t="str" cm="1">
        <f t="array" ref="X801" xml:space="preserve"> IFERROR( INDEX(韻母資料表, $N801, X$5), "" )</f>
        <v/>
      </c>
      <c r="Y801" s="380" t="str" cm="1">
        <f t="array" ref="Y801" xml:space="preserve"> IFERROR( IF($E801="", "", INDEX(方音聲調符號表, 1, $E801) ), "" )</f>
        <v/>
      </c>
      <c r="AA801" s="380" t="str" cm="1">
        <f t="array" ref="AA801" xml:space="preserve"> IFERROR( IF( INDEX(聲母資料表, $M801, AA$5)=0, "", INDEX(聲母資料表, $M801, AA$5) ), "")</f>
        <v/>
      </c>
      <c r="AB801" s="380" t="str" cm="1">
        <f t="array" ref="AB801" xml:space="preserve"> IFERROR( INDEX(韻母資料表, $N801, AB$5), "" )</f>
        <v/>
      </c>
      <c r="AC801" s="380" t="str">
        <f t="shared" ca="1" si="178"/>
        <v/>
      </c>
      <c r="AE801" s="380" t="str" cm="1">
        <f t="array" ref="AE801" xml:space="preserve"> IFERROR( IF( INDEX(聲母資料表, $M801, AE$5)=0, "", INDEX(聲母資料表, $M801, AE$5) ), "")</f>
        <v/>
      </c>
      <c r="AF801" s="380" t="str" cm="1">
        <f t="array" ref="AF801" xml:space="preserve"> IFERROR( INDEX(韻母資料表, $N801, AF$5), "" )</f>
        <v/>
      </c>
      <c r="AG801" s="380" t="str">
        <f t="shared" ca="1" si="179"/>
        <v/>
      </c>
      <c r="AI801" s="380" t="str" cm="1">
        <f t="array" ref="AI801" xml:space="preserve"> IFERROR( IF( INDEX(聲母資料表, $M801, AI$5)=0, "", INDEX(聲母資料表, $M801, AI$5) ), "")</f>
        <v/>
      </c>
      <c r="AJ801" s="380" t="str" cm="1">
        <f t="array" ref="AJ801" xml:space="preserve"> IFERROR( INDEX(韻母資料表, $N801, AJ$5), "" )</f>
        <v/>
      </c>
      <c r="AK801" s="373" t="e" cm="1" vm="1">
        <f t="array" aca="1" ref="AK801" ca="1" xml:space="preserve"> IFERROR( INDEX(閩拚聲調符號表, $T801, $E801), "" )</f>
        <v>#VALUE!</v>
      </c>
      <c r="AL801" s="380" t="str">
        <f t="shared" ca="1" si="180"/>
        <v/>
      </c>
    </row>
    <row r="802" spans="1:38">
      <c r="A802" s="333">
        <f t="shared" si="168"/>
        <v>795</v>
      </c>
      <c r="B802" s="334" t="e">
        <f>MID(#REF!, A802, 1)</f>
        <v>#REF!</v>
      </c>
      <c r="C802" s="335"/>
      <c r="D802" s="335"/>
      <c r="E802" s="336"/>
      <c r="F802" s="400" t="str" cm="1">
        <f t="array" aca="1" ref="F802" ca="1" xml:space="preserve"> IF($D802="", "", $B802 &amp; " (" &amp; INDIRECT(ADDRESS( ROW(), COLUMN() + F$5 )) &amp; ") " )</f>
        <v/>
      </c>
      <c r="G802" s="337" t="str">
        <f t="shared" si="172"/>
        <v/>
      </c>
      <c r="H802" s="394" t="str">
        <f t="shared" ca="1" si="173"/>
        <v/>
      </c>
      <c r="I802" s="396" t="str">
        <f t="shared" ca="1" si="174"/>
        <v/>
      </c>
      <c r="J802" s="381" t="str">
        <f t="shared" ca="1" si="175"/>
        <v/>
      </c>
      <c r="K802" s="338" t="str">
        <f t="shared" si="176"/>
        <v/>
      </c>
      <c r="L802" s="349"/>
      <c r="M802" s="350" t="str">
        <f t="shared" si="169"/>
        <v/>
      </c>
      <c r="N802" s="350" t="str">
        <f t="shared" si="170"/>
        <v/>
      </c>
      <c r="O802" s="351" t="str" cm="1">
        <f t="array" ref="O802" xml:space="preserve"> IFERROR( INDEX(聲母資料表, $M802, O$5), "")</f>
        <v/>
      </c>
      <c r="P802" s="351" t="str" cm="1">
        <f t="array" ref="P802" xml:space="preserve"> IFERROR( INDEX(韻母資料表, $N802, P$5), "")</f>
        <v/>
      </c>
      <c r="Q802" s="352" t="str">
        <f t="shared" si="171"/>
        <v/>
      </c>
      <c r="R802" s="395" t="str">
        <f t="shared" si="177"/>
        <v/>
      </c>
      <c r="S802" s="351" t="str" cm="1">
        <f t="array" ref="S802" xml:space="preserve"> IFERROR( INDEX(調符字母, Q802, 1), "")</f>
        <v/>
      </c>
      <c r="T802" s="352"/>
      <c r="U802" s="373" t="e" cm="1" vm="1">
        <f t="array" aca="1" ref="U802" ca="1" xml:space="preserve"> INDEX(聲調對照表, $T802, $E802)</f>
        <v>#VALUE!</v>
      </c>
      <c r="W802" s="380" t="str" cm="1">
        <f t="array" ref="W802" xml:space="preserve"> IFERROR( IF( INDEX(聲母資料表, $M802, W$5)=0, "", INDEX(聲母資料表, $M802, W$5) ), "")</f>
        <v/>
      </c>
      <c r="X802" s="380" t="str" cm="1">
        <f t="array" ref="X802" xml:space="preserve"> IFERROR( INDEX(韻母資料表, $N802, X$5), "" )</f>
        <v/>
      </c>
      <c r="Y802" s="380" t="str" cm="1">
        <f t="array" ref="Y802" xml:space="preserve"> IFERROR( IF($E802="", "", INDEX(方音聲調符號表, 1, $E802) ), "" )</f>
        <v/>
      </c>
      <c r="AA802" s="380" t="str" cm="1">
        <f t="array" ref="AA802" xml:space="preserve"> IFERROR( IF( INDEX(聲母資料表, $M802, AA$5)=0, "", INDEX(聲母資料表, $M802, AA$5) ), "")</f>
        <v/>
      </c>
      <c r="AB802" s="380" t="str" cm="1">
        <f t="array" ref="AB802" xml:space="preserve"> IFERROR( INDEX(韻母資料表, $N802, AB$5), "" )</f>
        <v/>
      </c>
      <c r="AC802" s="380" t="str">
        <f t="shared" ca="1" si="178"/>
        <v/>
      </c>
      <c r="AE802" s="380" t="str" cm="1">
        <f t="array" ref="AE802" xml:space="preserve"> IFERROR( IF( INDEX(聲母資料表, $M802, AE$5)=0, "", INDEX(聲母資料表, $M802, AE$5) ), "")</f>
        <v/>
      </c>
      <c r="AF802" s="380" t="str" cm="1">
        <f t="array" ref="AF802" xml:space="preserve"> IFERROR( INDEX(韻母資料表, $N802, AF$5), "" )</f>
        <v/>
      </c>
      <c r="AG802" s="380" t="str">
        <f t="shared" ca="1" si="179"/>
        <v/>
      </c>
      <c r="AI802" s="380" t="str" cm="1">
        <f t="array" ref="AI802" xml:space="preserve"> IFERROR( IF( INDEX(聲母資料表, $M802, AI$5)=0, "", INDEX(聲母資料表, $M802, AI$5) ), "")</f>
        <v/>
      </c>
      <c r="AJ802" s="380" t="str" cm="1">
        <f t="array" ref="AJ802" xml:space="preserve"> IFERROR( INDEX(韻母資料表, $N802, AJ$5), "" )</f>
        <v/>
      </c>
      <c r="AK802" s="373" t="e" cm="1" vm="1">
        <f t="array" aca="1" ref="AK802" ca="1" xml:space="preserve"> IFERROR( INDEX(閩拚聲調符號表, $T802, $E802), "" )</f>
        <v>#VALUE!</v>
      </c>
      <c r="AL802" s="380" t="str">
        <f t="shared" ca="1" si="180"/>
        <v/>
      </c>
    </row>
    <row r="803" spans="1:38">
      <c r="A803" s="333">
        <f t="shared" si="168"/>
        <v>796</v>
      </c>
      <c r="B803" s="334" t="e">
        <f>MID(#REF!, A803, 1)</f>
        <v>#REF!</v>
      </c>
      <c r="C803" s="335"/>
      <c r="D803" s="335"/>
      <c r="E803" s="336"/>
      <c r="F803" s="400" t="str" cm="1">
        <f t="array" aca="1" ref="F803" ca="1" xml:space="preserve"> IF($D803="", "", $B803 &amp; " (" &amp; INDIRECT(ADDRESS( ROW(), COLUMN() + F$5 )) &amp; ") " )</f>
        <v/>
      </c>
      <c r="G803" s="337" t="str">
        <f t="shared" si="172"/>
        <v/>
      </c>
      <c r="H803" s="394" t="str">
        <f t="shared" ca="1" si="173"/>
        <v/>
      </c>
      <c r="I803" s="396" t="str">
        <f t="shared" ca="1" si="174"/>
        <v/>
      </c>
      <c r="J803" s="381" t="str">
        <f t="shared" ca="1" si="175"/>
        <v/>
      </c>
      <c r="K803" s="338" t="str">
        <f t="shared" si="176"/>
        <v/>
      </c>
      <c r="L803" s="349"/>
      <c r="M803" s="350" t="str">
        <f t="shared" si="169"/>
        <v/>
      </c>
      <c r="N803" s="350" t="str">
        <f t="shared" si="170"/>
        <v/>
      </c>
      <c r="O803" s="351" t="str" cm="1">
        <f t="array" ref="O803" xml:space="preserve"> IFERROR( INDEX(聲母資料表, $M803, O$5), "")</f>
        <v/>
      </c>
      <c r="P803" s="351" t="str" cm="1">
        <f t="array" ref="P803" xml:space="preserve"> IFERROR( INDEX(韻母資料表, $N803, P$5), "")</f>
        <v/>
      </c>
      <c r="Q803" s="352" t="str">
        <f t="shared" si="171"/>
        <v/>
      </c>
      <c r="R803" s="395" t="str">
        <f t="shared" si="177"/>
        <v/>
      </c>
      <c r="S803" s="351" t="str" cm="1">
        <f t="array" ref="S803" xml:space="preserve"> IFERROR( INDEX(調符字母, Q803, 1), "")</f>
        <v/>
      </c>
      <c r="T803" s="352"/>
      <c r="U803" s="373" t="e" cm="1" vm="1">
        <f t="array" aca="1" ref="U803" ca="1" xml:space="preserve"> INDEX(聲調對照表, $T803, $E803)</f>
        <v>#VALUE!</v>
      </c>
      <c r="W803" s="380" t="str" cm="1">
        <f t="array" ref="W803" xml:space="preserve"> IFERROR( IF( INDEX(聲母資料表, $M803, W$5)=0, "", INDEX(聲母資料表, $M803, W$5) ), "")</f>
        <v/>
      </c>
      <c r="X803" s="380" t="str" cm="1">
        <f t="array" ref="X803" xml:space="preserve"> IFERROR( INDEX(韻母資料表, $N803, X$5), "" )</f>
        <v/>
      </c>
      <c r="Y803" s="380" t="str" cm="1">
        <f t="array" ref="Y803" xml:space="preserve"> IFERROR( IF($E803="", "", INDEX(方音聲調符號表, 1, $E803) ), "" )</f>
        <v/>
      </c>
      <c r="AA803" s="380" t="str" cm="1">
        <f t="array" ref="AA803" xml:space="preserve"> IFERROR( IF( INDEX(聲母資料表, $M803, AA$5)=0, "", INDEX(聲母資料表, $M803, AA$5) ), "")</f>
        <v/>
      </c>
      <c r="AB803" s="380" t="str" cm="1">
        <f t="array" ref="AB803" xml:space="preserve"> IFERROR( INDEX(韻母資料表, $N803, AB$5), "" )</f>
        <v/>
      </c>
      <c r="AC803" s="380" t="str">
        <f t="shared" ca="1" si="178"/>
        <v/>
      </c>
      <c r="AE803" s="380" t="str" cm="1">
        <f t="array" ref="AE803" xml:space="preserve"> IFERROR( IF( INDEX(聲母資料表, $M803, AE$5)=0, "", INDEX(聲母資料表, $M803, AE$5) ), "")</f>
        <v/>
      </c>
      <c r="AF803" s="380" t="str" cm="1">
        <f t="array" ref="AF803" xml:space="preserve"> IFERROR( INDEX(韻母資料表, $N803, AF$5), "" )</f>
        <v/>
      </c>
      <c r="AG803" s="380" t="str">
        <f t="shared" ca="1" si="179"/>
        <v/>
      </c>
      <c r="AI803" s="380" t="str" cm="1">
        <f t="array" ref="AI803" xml:space="preserve"> IFERROR( IF( INDEX(聲母資料表, $M803, AI$5)=0, "", INDEX(聲母資料表, $M803, AI$5) ), "")</f>
        <v/>
      </c>
      <c r="AJ803" s="380" t="str" cm="1">
        <f t="array" ref="AJ803" xml:space="preserve"> IFERROR( INDEX(韻母資料表, $N803, AJ$5), "" )</f>
        <v/>
      </c>
      <c r="AK803" s="373" t="e" cm="1" vm="1">
        <f t="array" aca="1" ref="AK803" ca="1" xml:space="preserve"> IFERROR( INDEX(閩拚聲調符號表, $T803, $E803), "" )</f>
        <v>#VALUE!</v>
      </c>
      <c r="AL803" s="380" t="str">
        <f t="shared" ca="1" si="180"/>
        <v/>
      </c>
    </row>
    <row r="804" spans="1:38">
      <c r="A804" s="333">
        <f t="shared" si="168"/>
        <v>797</v>
      </c>
      <c r="B804" s="334" t="e">
        <f>MID(#REF!, A804, 1)</f>
        <v>#REF!</v>
      </c>
      <c r="C804" s="335"/>
      <c r="D804" s="335"/>
      <c r="E804" s="336"/>
      <c r="F804" s="400" t="str" cm="1">
        <f t="array" aca="1" ref="F804" ca="1" xml:space="preserve"> IF($D804="", "", $B804 &amp; " (" &amp; INDIRECT(ADDRESS( ROW(), COLUMN() + F$5 )) &amp; ") " )</f>
        <v/>
      </c>
      <c r="G804" s="337" t="str">
        <f t="shared" si="172"/>
        <v/>
      </c>
      <c r="H804" s="394" t="str">
        <f t="shared" ca="1" si="173"/>
        <v/>
      </c>
      <c r="I804" s="396" t="str">
        <f t="shared" ca="1" si="174"/>
        <v/>
      </c>
      <c r="J804" s="381" t="str">
        <f t="shared" ca="1" si="175"/>
        <v/>
      </c>
      <c r="K804" s="338" t="str">
        <f t="shared" si="176"/>
        <v/>
      </c>
      <c r="L804" s="349"/>
      <c r="M804" s="350" t="str">
        <f t="shared" si="169"/>
        <v/>
      </c>
      <c r="N804" s="350" t="str">
        <f t="shared" si="170"/>
        <v/>
      </c>
      <c r="O804" s="351" t="str" cm="1">
        <f t="array" ref="O804" xml:space="preserve"> IFERROR( INDEX(聲母資料表, $M804, O$5), "")</f>
        <v/>
      </c>
      <c r="P804" s="351" t="str" cm="1">
        <f t="array" ref="P804" xml:space="preserve"> IFERROR( INDEX(韻母資料表, $N804, P$5), "")</f>
        <v/>
      </c>
      <c r="Q804" s="352" t="str">
        <f t="shared" si="171"/>
        <v/>
      </c>
      <c r="R804" s="395" t="str">
        <f t="shared" si="177"/>
        <v/>
      </c>
      <c r="S804" s="351" t="str" cm="1">
        <f t="array" ref="S804" xml:space="preserve"> IFERROR( INDEX(調符字母, Q804, 1), "")</f>
        <v/>
      </c>
      <c r="T804" s="352"/>
      <c r="U804" s="373" t="e" cm="1" vm="1">
        <f t="array" aca="1" ref="U804" ca="1" xml:space="preserve"> INDEX(聲調對照表, $T804, $E804)</f>
        <v>#VALUE!</v>
      </c>
      <c r="W804" s="380" t="str" cm="1">
        <f t="array" ref="W804" xml:space="preserve"> IFERROR( IF( INDEX(聲母資料表, $M804, W$5)=0, "", INDEX(聲母資料表, $M804, W$5) ), "")</f>
        <v/>
      </c>
      <c r="X804" s="380" t="str" cm="1">
        <f t="array" ref="X804" xml:space="preserve"> IFERROR( INDEX(韻母資料表, $N804, X$5), "" )</f>
        <v/>
      </c>
      <c r="Y804" s="380" t="str" cm="1">
        <f t="array" ref="Y804" xml:space="preserve"> IFERROR( IF($E804="", "", INDEX(方音聲調符號表, 1, $E804) ), "" )</f>
        <v/>
      </c>
      <c r="AA804" s="380" t="str" cm="1">
        <f t="array" ref="AA804" xml:space="preserve"> IFERROR( IF( INDEX(聲母資料表, $M804, AA$5)=0, "", INDEX(聲母資料表, $M804, AA$5) ), "")</f>
        <v/>
      </c>
      <c r="AB804" s="380" t="str" cm="1">
        <f t="array" ref="AB804" xml:space="preserve"> IFERROR( INDEX(韻母資料表, $N804, AB$5), "" )</f>
        <v/>
      </c>
      <c r="AC804" s="380" t="str">
        <f t="shared" ca="1" si="178"/>
        <v/>
      </c>
      <c r="AE804" s="380" t="str" cm="1">
        <f t="array" ref="AE804" xml:space="preserve"> IFERROR( IF( INDEX(聲母資料表, $M804, AE$5)=0, "", INDEX(聲母資料表, $M804, AE$5) ), "")</f>
        <v/>
      </c>
      <c r="AF804" s="380" t="str" cm="1">
        <f t="array" ref="AF804" xml:space="preserve"> IFERROR( INDEX(韻母資料表, $N804, AF$5), "" )</f>
        <v/>
      </c>
      <c r="AG804" s="380" t="str">
        <f t="shared" ca="1" si="179"/>
        <v/>
      </c>
      <c r="AI804" s="380" t="str" cm="1">
        <f t="array" ref="AI804" xml:space="preserve"> IFERROR( IF( INDEX(聲母資料表, $M804, AI$5)=0, "", INDEX(聲母資料表, $M804, AI$5) ), "")</f>
        <v/>
      </c>
      <c r="AJ804" s="380" t="str" cm="1">
        <f t="array" ref="AJ804" xml:space="preserve"> IFERROR( INDEX(韻母資料表, $N804, AJ$5), "" )</f>
        <v/>
      </c>
      <c r="AK804" s="373" t="e" cm="1" vm="1">
        <f t="array" aca="1" ref="AK804" ca="1" xml:space="preserve"> IFERROR( INDEX(閩拚聲調符號表, $T804, $E804), "" )</f>
        <v>#VALUE!</v>
      </c>
      <c r="AL804" s="380" t="str">
        <f t="shared" ca="1" si="180"/>
        <v/>
      </c>
    </row>
    <row r="805" spans="1:38">
      <c r="A805" s="333">
        <f t="shared" si="168"/>
        <v>798</v>
      </c>
      <c r="B805" s="334" t="e">
        <f>MID(#REF!, A805, 1)</f>
        <v>#REF!</v>
      </c>
      <c r="C805" s="335"/>
      <c r="D805" s="335"/>
      <c r="E805" s="336"/>
      <c r="F805" s="400" t="str" cm="1">
        <f t="array" aca="1" ref="F805" ca="1" xml:space="preserve"> IF($D805="", "", $B805 &amp; " (" &amp; INDIRECT(ADDRESS( ROW(), COLUMN() + F$5 )) &amp; ") " )</f>
        <v/>
      </c>
      <c r="G805" s="337" t="str">
        <f t="shared" si="172"/>
        <v/>
      </c>
      <c r="H805" s="394" t="str">
        <f t="shared" ca="1" si="173"/>
        <v/>
      </c>
      <c r="I805" s="396" t="str">
        <f t="shared" ca="1" si="174"/>
        <v/>
      </c>
      <c r="J805" s="381" t="str">
        <f t="shared" ca="1" si="175"/>
        <v/>
      </c>
      <c r="K805" s="338" t="str">
        <f t="shared" si="176"/>
        <v/>
      </c>
      <c r="L805" s="349"/>
      <c r="M805" s="350" t="str">
        <f t="shared" si="169"/>
        <v/>
      </c>
      <c r="N805" s="350" t="str">
        <f t="shared" si="170"/>
        <v/>
      </c>
      <c r="O805" s="351" t="str" cm="1">
        <f t="array" ref="O805" xml:space="preserve"> IFERROR( INDEX(聲母資料表, $M805, O$5), "")</f>
        <v/>
      </c>
      <c r="P805" s="351" t="str" cm="1">
        <f t="array" ref="P805" xml:space="preserve"> IFERROR( INDEX(韻母資料表, $N805, P$5), "")</f>
        <v/>
      </c>
      <c r="Q805" s="352" t="str">
        <f t="shared" si="171"/>
        <v/>
      </c>
      <c r="R805" s="395" t="str">
        <f t="shared" si="177"/>
        <v/>
      </c>
      <c r="S805" s="351" t="str" cm="1">
        <f t="array" ref="S805" xml:space="preserve"> IFERROR( INDEX(調符字母, Q805, 1), "")</f>
        <v/>
      </c>
      <c r="T805" s="352"/>
      <c r="U805" s="373" t="e" cm="1" vm="1">
        <f t="array" aca="1" ref="U805" ca="1" xml:space="preserve"> INDEX(聲調對照表, $T805, $E805)</f>
        <v>#VALUE!</v>
      </c>
      <c r="W805" s="380" t="str" cm="1">
        <f t="array" ref="W805" xml:space="preserve"> IFERROR( IF( INDEX(聲母資料表, $M805, W$5)=0, "", INDEX(聲母資料表, $M805, W$5) ), "")</f>
        <v/>
      </c>
      <c r="X805" s="380" t="str" cm="1">
        <f t="array" ref="X805" xml:space="preserve"> IFERROR( INDEX(韻母資料表, $N805, X$5), "" )</f>
        <v/>
      </c>
      <c r="Y805" s="380" t="str" cm="1">
        <f t="array" ref="Y805" xml:space="preserve"> IFERROR( IF($E805="", "", INDEX(方音聲調符號表, 1, $E805) ), "" )</f>
        <v/>
      </c>
      <c r="AA805" s="380" t="str" cm="1">
        <f t="array" ref="AA805" xml:space="preserve"> IFERROR( IF( INDEX(聲母資料表, $M805, AA$5)=0, "", INDEX(聲母資料表, $M805, AA$5) ), "")</f>
        <v/>
      </c>
      <c r="AB805" s="380" t="str" cm="1">
        <f t="array" ref="AB805" xml:space="preserve"> IFERROR( INDEX(韻母資料表, $N805, AB$5), "" )</f>
        <v/>
      </c>
      <c r="AC805" s="380" t="str">
        <f t="shared" ca="1" si="178"/>
        <v/>
      </c>
      <c r="AE805" s="380" t="str" cm="1">
        <f t="array" ref="AE805" xml:space="preserve"> IFERROR( IF( INDEX(聲母資料表, $M805, AE$5)=0, "", INDEX(聲母資料表, $M805, AE$5) ), "")</f>
        <v/>
      </c>
      <c r="AF805" s="380" t="str" cm="1">
        <f t="array" ref="AF805" xml:space="preserve"> IFERROR( INDEX(韻母資料表, $N805, AF$5), "" )</f>
        <v/>
      </c>
      <c r="AG805" s="380" t="str">
        <f t="shared" ca="1" si="179"/>
        <v/>
      </c>
      <c r="AI805" s="380" t="str" cm="1">
        <f t="array" ref="AI805" xml:space="preserve"> IFERROR( IF( INDEX(聲母資料表, $M805, AI$5)=0, "", INDEX(聲母資料表, $M805, AI$5) ), "")</f>
        <v/>
      </c>
      <c r="AJ805" s="380" t="str" cm="1">
        <f t="array" ref="AJ805" xml:space="preserve"> IFERROR( INDEX(韻母資料表, $N805, AJ$5), "" )</f>
        <v/>
      </c>
      <c r="AK805" s="373" t="e" cm="1" vm="1">
        <f t="array" aca="1" ref="AK805" ca="1" xml:space="preserve"> IFERROR( INDEX(閩拚聲調符號表, $T805, $E805), "" )</f>
        <v>#VALUE!</v>
      </c>
      <c r="AL805" s="380" t="str">
        <f t="shared" ca="1" si="180"/>
        <v/>
      </c>
    </row>
    <row r="806" spans="1:38">
      <c r="A806" s="333">
        <f t="shared" si="168"/>
        <v>799</v>
      </c>
      <c r="B806" s="334" t="e">
        <f>MID(#REF!, A806, 1)</f>
        <v>#REF!</v>
      </c>
      <c r="C806" s="335"/>
      <c r="D806" s="335"/>
      <c r="E806" s="336"/>
      <c r="F806" s="400" t="str" cm="1">
        <f t="array" aca="1" ref="F806" ca="1" xml:space="preserve"> IF($D806="", "", $B806 &amp; " (" &amp; INDIRECT(ADDRESS( ROW(), COLUMN() + F$5 )) &amp; ") " )</f>
        <v/>
      </c>
      <c r="G806" s="337" t="str">
        <f t="shared" si="172"/>
        <v/>
      </c>
      <c r="H806" s="394" t="str">
        <f t="shared" ca="1" si="173"/>
        <v/>
      </c>
      <c r="I806" s="396" t="str">
        <f t="shared" ca="1" si="174"/>
        <v/>
      </c>
      <c r="J806" s="381" t="str">
        <f t="shared" ca="1" si="175"/>
        <v/>
      </c>
      <c r="K806" s="338" t="str">
        <f t="shared" si="176"/>
        <v/>
      </c>
      <c r="L806" s="349"/>
      <c r="M806" s="350" t="str">
        <f t="shared" si="169"/>
        <v/>
      </c>
      <c r="N806" s="350" t="str">
        <f t="shared" si="170"/>
        <v/>
      </c>
      <c r="O806" s="351" t="str" cm="1">
        <f t="array" ref="O806" xml:space="preserve"> IFERROR( INDEX(聲母資料表, $M806, O$5), "")</f>
        <v/>
      </c>
      <c r="P806" s="351" t="str" cm="1">
        <f t="array" ref="P806" xml:space="preserve"> IFERROR( INDEX(韻母資料表, $N806, P$5), "")</f>
        <v/>
      </c>
      <c r="Q806" s="352" t="str">
        <f t="shared" si="171"/>
        <v/>
      </c>
      <c r="R806" s="395" t="str">
        <f t="shared" si="177"/>
        <v/>
      </c>
      <c r="S806" s="351" t="str" cm="1">
        <f t="array" ref="S806" xml:space="preserve"> IFERROR( INDEX(調符字母, Q806, 1), "")</f>
        <v/>
      </c>
      <c r="T806" s="352"/>
      <c r="U806" s="373" t="e" cm="1" vm="1">
        <f t="array" aca="1" ref="U806" ca="1" xml:space="preserve"> INDEX(聲調對照表, $T806, $E806)</f>
        <v>#VALUE!</v>
      </c>
      <c r="W806" s="380" t="str" cm="1">
        <f t="array" ref="W806" xml:space="preserve"> IFERROR( IF( INDEX(聲母資料表, $M806, W$5)=0, "", INDEX(聲母資料表, $M806, W$5) ), "")</f>
        <v/>
      </c>
      <c r="X806" s="380" t="str" cm="1">
        <f t="array" ref="X806" xml:space="preserve"> IFERROR( INDEX(韻母資料表, $N806, X$5), "" )</f>
        <v/>
      </c>
      <c r="Y806" s="380" t="str" cm="1">
        <f t="array" ref="Y806" xml:space="preserve"> IFERROR( IF($E806="", "", INDEX(方音聲調符號表, 1, $E806) ), "" )</f>
        <v/>
      </c>
      <c r="AA806" s="380" t="str" cm="1">
        <f t="array" ref="AA806" xml:space="preserve"> IFERROR( IF( INDEX(聲母資料表, $M806, AA$5)=0, "", INDEX(聲母資料表, $M806, AA$5) ), "")</f>
        <v/>
      </c>
      <c r="AB806" s="380" t="str" cm="1">
        <f t="array" ref="AB806" xml:space="preserve"> IFERROR( INDEX(韻母資料表, $N806, AB$5), "" )</f>
        <v/>
      </c>
      <c r="AC806" s="380" t="str">
        <f t="shared" ca="1" si="178"/>
        <v/>
      </c>
      <c r="AE806" s="380" t="str" cm="1">
        <f t="array" ref="AE806" xml:space="preserve"> IFERROR( IF( INDEX(聲母資料表, $M806, AE$5)=0, "", INDEX(聲母資料表, $M806, AE$5) ), "")</f>
        <v/>
      </c>
      <c r="AF806" s="380" t="str" cm="1">
        <f t="array" ref="AF806" xml:space="preserve"> IFERROR( INDEX(韻母資料表, $N806, AF$5), "" )</f>
        <v/>
      </c>
      <c r="AG806" s="380" t="str">
        <f t="shared" ca="1" si="179"/>
        <v/>
      </c>
      <c r="AI806" s="380" t="str" cm="1">
        <f t="array" ref="AI806" xml:space="preserve"> IFERROR( IF( INDEX(聲母資料表, $M806, AI$5)=0, "", INDEX(聲母資料表, $M806, AI$5) ), "")</f>
        <v/>
      </c>
      <c r="AJ806" s="380" t="str" cm="1">
        <f t="array" ref="AJ806" xml:space="preserve"> IFERROR( INDEX(韻母資料表, $N806, AJ$5), "" )</f>
        <v/>
      </c>
      <c r="AK806" s="373" t="e" cm="1" vm="1">
        <f t="array" aca="1" ref="AK806" ca="1" xml:space="preserve"> IFERROR( INDEX(閩拚聲調符號表, $T806, $E806), "" )</f>
        <v>#VALUE!</v>
      </c>
      <c r="AL806" s="380" t="str">
        <f t="shared" ca="1" si="180"/>
        <v/>
      </c>
    </row>
    <row r="807" spans="1:38">
      <c r="A807" s="333">
        <f t="shared" si="168"/>
        <v>800</v>
      </c>
      <c r="B807" s="334" t="e">
        <f>MID(#REF!, A807, 1)</f>
        <v>#REF!</v>
      </c>
      <c r="C807" s="335"/>
      <c r="D807" s="335"/>
      <c r="E807" s="336"/>
      <c r="F807" s="400" t="str" cm="1">
        <f t="array" aca="1" ref="F807" ca="1" xml:space="preserve"> IF($D807="", "", $B807 &amp; " (" &amp; INDIRECT(ADDRESS( ROW(), COLUMN() + F$5 )) &amp; ") " )</f>
        <v/>
      </c>
      <c r="G807" s="337" t="str">
        <f t="shared" si="172"/>
        <v/>
      </c>
      <c r="H807" s="394" t="str">
        <f t="shared" ca="1" si="173"/>
        <v/>
      </c>
      <c r="I807" s="396" t="str">
        <f t="shared" ca="1" si="174"/>
        <v/>
      </c>
      <c r="J807" s="381" t="str">
        <f t="shared" ca="1" si="175"/>
        <v/>
      </c>
      <c r="K807" s="338" t="str">
        <f t="shared" si="176"/>
        <v/>
      </c>
      <c r="L807" s="349"/>
      <c r="M807" s="350" t="str">
        <f t="shared" si="169"/>
        <v/>
      </c>
      <c r="N807" s="350" t="str">
        <f t="shared" si="170"/>
        <v/>
      </c>
      <c r="O807" s="351" t="str" cm="1">
        <f t="array" ref="O807" xml:space="preserve"> IFERROR( INDEX(聲母資料表, $M807, O$5), "")</f>
        <v/>
      </c>
      <c r="P807" s="351" t="str" cm="1">
        <f t="array" ref="P807" xml:space="preserve"> IFERROR( INDEX(韻母資料表, $N807, P$5), "")</f>
        <v/>
      </c>
      <c r="Q807" s="352" t="str">
        <f t="shared" si="171"/>
        <v/>
      </c>
      <c r="R807" s="395" t="str">
        <f t="shared" si="177"/>
        <v/>
      </c>
      <c r="S807" s="351" t="str" cm="1">
        <f t="array" ref="S807" xml:space="preserve"> IFERROR( INDEX(調符字母, Q807, 1), "")</f>
        <v/>
      </c>
      <c r="T807" s="352"/>
      <c r="U807" s="373" t="e" cm="1" vm="1">
        <f t="array" aca="1" ref="U807" ca="1" xml:space="preserve"> INDEX(聲調對照表, $T807, $E807)</f>
        <v>#VALUE!</v>
      </c>
      <c r="W807" s="380" t="str" cm="1">
        <f t="array" ref="W807" xml:space="preserve"> IFERROR( IF( INDEX(聲母資料表, $M807, W$5)=0, "", INDEX(聲母資料表, $M807, W$5) ), "")</f>
        <v/>
      </c>
      <c r="X807" s="380" t="str" cm="1">
        <f t="array" ref="X807" xml:space="preserve"> IFERROR( INDEX(韻母資料表, $N807, X$5), "" )</f>
        <v/>
      </c>
      <c r="Y807" s="380" t="str" cm="1">
        <f t="array" ref="Y807" xml:space="preserve"> IFERROR( IF($E807="", "", INDEX(方音聲調符號表, 1, $E807) ), "" )</f>
        <v/>
      </c>
      <c r="AA807" s="380" t="str" cm="1">
        <f t="array" ref="AA807" xml:space="preserve"> IFERROR( IF( INDEX(聲母資料表, $M807, AA$5)=0, "", INDEX(聲母資料表, $M807, AA$5) ), "")</f>
        <v/>
      </c>
      <c r="AB807" s="380" t="str" cm="1">
        <f t="array" ref="AB807" xml:space="preserve"> IFERROR( INDEX(韻母資料表, $N807, AB$5), "" )</f>
        <v/>
      </c>
      <c r="AC807" s="380" t="str">
        <f t="shared" ca="1" si="178"/>
        <v/>
      </c>
      <c r="AE807" s="380" t="str" cm="1">
        <f t="array" ref="AE807" xml:space="preserve"> IFERROR( IF( INDEX(聲母資料表, $M807, AE$5)=0, "", INDEX(聲母資料表, $M807, AE$5) ), "")</f>
        <v/>
      </c>
      <c r="AF807" s="380" t="str" cm="1">
        <f t="array" ref="AF807" xml:space="preserve"> IFERROR( INDEX(韻母資料表, $N807, AF$5), "" )</f>
        <v/>
      </c>
      <c r="AG807" s="380" t="str">
        <f t="shared" ca="1" si="179"/>
        <v/>
      </c>
      <c r="AI807" s="380" t="str" cm="1">
        <f t="array" ref="AI807" xml:space="preserve"> IFERROR( IF( INDEX(聲母資料表, $M807, AI$5)=0, "", INDEX(聲母資料表, $M807, AI$5) ), "")</f>
        <v/>
      </c>
      <c r="AJ807" s="380" t="str" cm="1">
        <f t="array" ref="AJ807" xml:space="preserve"> IFERROR( INDEX(韻母資料表, $N807, AJ$5), "" )</f>
        <v/>
      </c>
      <c r="AK807" s="373" t="e" cm="1" vm="1">
        <f t="array" aca="1" ref="AK807" ca="1" xml:space="preserve"> IFERROR( INDEX(閩拚聲調符號表, $T807, $E807), "" )</f>
        <v>#VALUE!</v>
      </c>
      <c r="AL807" s="380" t="str">
        <f t="shared" ca="1" si="180"/>
        <v/>
      </c>
    </row>
    <row r="808" spans="1:38">
      <c r="A808" s="333">
        <f t="shared" si="168"/>
        <v>801</v>
      </c>
      <c r="B808" s="334" t="e">
        <f>MID(#REF!, A808, 1)</f>
        <v>#REF!</v>
      </c>
      <c r="C808" s="335"/>
      <c r="D808" s="335"/>
      <c r="E808" s="336"/>
      <c r="F808" s="400" t="str" cm="1">
        <f t="array" aca="1" ref="F808" ca="1" xml:space="preserve"> IF($D808="", "", $B808 &amp; " (" &amp; INDIRECT(ADDRESS( ROW(), COLUMN() + F$5 )) &amp; ") " )</f>
        <v/>
      </c>
      <c r="G808" s="337" t="str">
        <f t="shared" si="172"/>
        <v/>
      </c>
      <c r="H808" s="394" t="str">
        <f t="shared" ca="1" si="173"/>
        <v/>
      </c>
      <c r="I808" s="396" t="str">
        <f t="shared" ca="1" si="174"/>
        <v/>
      </c>
      <c r="J808" s="381" t="str">
        <f t="shared" ca="1" si="175"/>
        <v/>
      </c>
      <c r="K808" s="338" t="str">
        <f t="shared" si="176"/>
        <v/>
      </c>
      <c r="L808" s="349"/>
      <c r="M808" s="350" t="str">
        <f t="shared" si="169"/>
        <v/>
      </c>
      <c r="N808" s="350" t="str">
        <f t="shared" si="170"/>
        <v/>
      </c>
      <c r="O808" s="351" t="str" cm="1">
        <f t="array" ref="O808" xml:space="preserve"> IFERROR( INDEX(聲母資料表, $M808, O$5), "")</f>
        <v/>
      </c>
      <c r="P808" s="351" t="str" cm="1">
        <f t="array" ref="P808" xml:space="preserve"> IFERROR( INDEX(韻母資料表, $N808, P$5), "")</f>
        <v/>
      </c>
      <c r="Q808" s="352" t="str">
        <f t="shared" si="171"/>
        <v/>
      </c>
      <c r="R808" s="395" t="str">
        <f t="shared" si="177"/>
        <v/>
      </c>
      <c r="S808" s="351" t="str" cm="1">
        <f t="array" ref="S808" xml:space="preserve"> IFERROR( INDEX(調符字母, Q808, 1), "")</f>
        <v/>
      </c>
      <c r="T808" s="352"/>
      <c r="U808" s="373" t="e" cm="1" vm="1">
        <f t="array" aca="1" ref="U808" ca="1" xml:space="preserve"> INDEX(聲調對照表, $T808, $E808)</f>
        <v>#VALUE!</v>
      </c>
      <c r="W808" s="380" t="str" cm="1">
        <f t="array" ref="W808" xml:space="preserve"> IFERROR( IF( INDEX(聲母資料表, $M808, W$5)=0, "", INDEX(聲母資料表, $M808, W$5) ), "")</f>
        <v/>
      </c>
      <c r="X808" s="380" t="str" cm="1">
        <f t="array" ref="X808" xml:space="preserve"> IFERROR( INDEX(韻母資料表, $N808, X$5), "" )</f>
        <v/>
      </c>
      <c r="Y808" s="380" t="str" cm="1">
        <f t="array" ref="Y808" xml:space="preserve"> IFERROR( IF($E808="", "", INDEX(方音聲調符號表, 1, $E808) ), "" )</f>
        <v/>
      </c>
      <c r="AA808" s="380" t="str" cm="1">
        <f t="array" ref="AA808" xml:space="preserve"> IFERROR( IF( INDEX(聲母資料表, $M808, AA$5)=0, "", INDEX(聲母資料表, $M808, AA$5) ), "")</f>
        <v/>
      </c>
      <c r="AB808" s="380" t="str" cm="1">
        <f t="array" ref="AB808" xml:space="preserve"> IFERROR( INDEX(韻母資料表, $N808, AB$5), "" )</f>
        <v/>
      </c>
      <c r="AC808" s="380" t="str">
        <f t="shared" ca="1" si="178"/>
        <v/>
      </c>
      <c r="AE808" s="380" t="str" cm="1">
        <f t="array" ref="AE808" xml:space="preserve"> IFERROR( IF( INDEX(聲母資料表, $M808, AE$5)=0, "", INDEX(聲母資料表, $M808, AE$5) ), "")</f>
        <v/>
      </c>
      <c r="AF808" s="380" t="str" cm="1">
        <f t="array" ref="AF808" xml:space="preserve"> IFERROR( INDEX(韻母資料表, $N808, AF$5), "" )</f>
        <v/>
      </c>
      <c r="AG808" s="380" t="str">
        <f t="shared" ca="1" si="179"/>
        <v/>
      </c>
      <c r="AI808" s="380" t="str" cm="1">
        <f t="array" ref="AI808" xml:space="preserve"> IFERROR( IF( INDEX(聲母資料表, $M808, AI$5)=0, "", INDEX(聲母資料表, $M808, AI$5) ), "")</f>
        <v/>
      </c>
      <c r="AJ808" s="380" t="str" cm="1">
        <f t="array" ref="AJ808" xml:space="preserve"> IFERROR( INDEX(韻母資料表, $N808, AJ$5), "" )</f>
        <v/>
      </c>
      <c r="AK808" s="373" t="e" cm="1" vm="1">
        <f t="array" aca="1" ref="AK808" ca="1" xml:space="preserve"> IFERROR( INDEX(閩拚聲調符號表, $T808, $E808), "" )</f>
        <v>#VALUE!</v>
      </c>
      <c r="AL808" s="380" t="str">
        <f t="shared" ca="1" si="180"/>
        <v/>
      </c>
    </row>
    <row r="809" spans="1:38">
      <c r="A809" s="333">
        <f t="shared" si="168"/>
        <v>802</v>
      </c>
      <c r="B809" s="334" t="e">
        <f>MID(#REF!, A809, 1)</f>
        <v>#REF!</v>
      </c>
      <c r="C809" s="335"/>
      <c r="D809" s="335"/>
      <c r="E809" s="336"/>
      <c r="F809" s="400" t="str" cm="1">
        <f t="array" aca="1" ref="F809" ca="1" xml:space="preserve"> IF($D809="", "", $B809 &amp; " (" &amp; INDIRECT(ADDRESS( ROW(), COLUMN() + F$5 )) &amp; ") " )</f>
        <v/>
      </c>
      <c r="G809" s="337" t="str">
        <f t="shared" si="172"/>
        <v/>
      </c>
      <c r="H809" s="394" t="str">
        <f t="shared" ca="1" si="173"/>
        <v/>
      </c>
      <c r="I809" s="396" t="str">
        <f t="shared" ca="1" si="174"/>
        <v/>
      </c>
      <c r="J809" s="381" t="str">
        <f t="shared" ca="1" si="175"/>
        <v/>
      </c>
      <c r="K809" s="338" t="str">
        <f t="shared" si="176"/>
        <v/>
      </c>
      <c r="L809" s="349"/>
      <c r="M809" s="350" t="str">
        <f t="shared" si="169"/>
        <v/>
      </c>
      <c r="N809" s="350" t="str">
        <f t="shared" si="170"/>
        <v/>
      </c>
      <c r="O809" s="351" t="str" cm="1">
        <f t="array" ref="O809" xml:space="preserve"> IFERROR( INDEX(聲母資料表, $M809, O$5), "")</f>
        <v/>
      </c>
      <c r="P809" s="351" t="str" cm="1">
        <f t="array" ref="P809" xml:space="preserve"> IFERROR( INDEX(韻母資料表, $N809, P$5), "")</f>
        <v/>
      </c>
      <c r="Q809" s="352" t="str">
        <f t="shared" si="171"/>
        <v/>
      </c>
      <c r="R809" s="395" t="str">
        <f t="shared" si="177"/>
        <v/>
      </c>
      <c r="S809" s="351" t="str" cm="1">
        <f t="array" ref="S809" xml:space="preserve"> IFERROR( INDEX(調符字母, Q809, 1), "")</f>
        <v/>
      </c>
      <c r="T809" s="352"/>
      <c r="U809" s="373" t="e" cm="1" vm="1">
        <f t="array" aca="1" ref="U809" ca="1" xml:space="preserve"> INDEX(聲調對照表, $T809, $E809)</f>
        <v>#VALUE!</v>
      </c>
      <c r="W809" s="380" t="str" cm="1">
        <f t="array" ref="W809" xml:space="preserve"> IFERROR( IF( INDEX(聲母資料表, $M809, W$5)=0, "", INDEX(聲母資料表, $M809, W$5) ), "")</f>
        <v/>
      </c>
      <c r="X809" s="380" t="str" cm="1">
        <f t="array" ref="X809" xml:space="preserve"> IFERROR( INDEX(韻母資料表, $N809, X$5), "" )</f>
        <v/>
      </c>
      <c r="Y809" s="380" t="str" cm="1">
        <f t="array" ref="Y809" xml:space="preserve"> IFERROR( IF($E809="", "", INDEX(方音聲調符號表, 1, $E809) ), "" )</f>
        <v/>
      </c>
      <c r="AA809" s="380" t="str" cm="1">
        <f t="array" ref="AA809" xml:space="preserve"> IFERROR( IF( INDEX(聲母資料表, $M809, AA$5)=0, "", INDEX(聲母資料表, $M809, AA$5) ), "")</f>
        <v/>
      </c>
      <c r="AB809" s="380" t="str" cm="1">
        <f t="array" ref="AB809" xml:space="preserve"> IFERROR( INDEX(韻母資料表, $N809, AB$5), "" )</f>
        <v/>
      </c>
      <c r="AC809" s="380" t="str">
        <f t="shared" ca="1" si="178"/>
        <v/>
      </c>
      <c r="AE809" s="380" t="str" cm="1">
        <f t="array" ref="AE809" xml:space="preserve"> IFERROR( IF( INDEX(聲母資料表, $M809, AE$5)=0, "", INDEX(聲母資料表, $M809, AE$5) ), "")</f>
        <v/>
      </c>
      <c r="AF809" s="380" t="str" cm="1">
        <f t="array" ref="AF809" xml:space="preserve"> IFERROR( INDEX(韻母資料表, $N809, AF$5), "" )</f>
        <v/>
      </c>
      <c r="AG809" s="380" t="str">
        <f t="shared" ca="1" si="179"/>
        <v/>
      </c>
      <c r="AI809" s="380" t="str" cm="1">
        <f t="array" ref="AI809" xml:space="preserve"> IFERROR( IF( INDEX(聲母資料表, $M809, AI$5)=0, "", INDEX(聲母資料表, $M809, AI$5) ), "")</f>
        <v/>
      </c>
      <c r="AJ809" s="380" t="str" cm="1">
        <f t="array" ref="AJ809" xml:space="preserve"> IFERROR( INDEX(韻母資料表, $N809, AJ$5), "" )</f>
        <v/>
      </c>
      <c r="AK809" s="373" t="e" cm="1" vm="1">
        <f t="array" aca="1" ref="AK809" ca="1" xml:space="preserve"> IFERROR( INDEX(閩拚聲調符號表, $T809, $E809), "" )</f>
        <v>#VALUE!</v>
      </c>
      <c r="AL809" s="380" t="str">
        <f t="shared" ca="1" si="180"/>
        <v/>
      </c>
    </row>
    <row r="810" spans="1:38">
      <c r="A810" s="333">
        <f t="shared" si="168"/>
        <v>803</v>
      </c>
      <c r="B810" s="334" t="e">
        <f>MID(#REF!, A810, 1)</f>
        <v>#REF!</v>
      </c>
      <c r="C810" s="335"/>
      <c r="D810" s="335"/>
      <c r="E810" s="336"/>
      <c r="F810" s="400" t="str" cm="1">
        <f t="array" aca="1" ref="F810" ca="1" xml:space="preserve"> IF($D810="", "", $B810 &amp; " (" &amp; INDIRECT(ADDRESS( ROW(), COLUMN() + F$5 )) &amp; ") " )</f>
        <v/>
      </c>
      <c r="G810" s="337" t="str">
        <f t="shared" si="172"/>
        <v/>
      </c>
      <c r="H810" s="394" t="str">
        <f t="shared" ca="1" si="173"/>
        <v/>
      </c>
      <c r="I810" s="396" t="str">
        <f t="shared" ca="1" si="174"/>
        <v/>
      </c>
      <c r="J810" s="381" t="str">
        <f t="shared" ca="1" si="175"/>
        <v/>
      </c>
      <c r="K810" s="338" t="str">
        <f t="shared" si="176"/>
        <v/>
      </c>
      <c r="L810" s="349"/>
      <c r="M810" s="350" t="str">
        <f t="shared" si="169"/>
        <v/>
      </c>
      <c r="N810" s="350" t="str">
        <f t="shared" si="170"/>
        <v/>
      </c>
      <c r="O810" s="351" t="str" cm="1">
        <f t="array" ref="O810" xml:space="preserve"> IFERROR( INDEX(聲母資料表, $M810, O$5), "")</f>
        <v/>
      </c>
      <c r="P810" s="351" t="str" cm="1">
        <f t="array" ref="P810" xml:space="preserve"> IFERROR( INDEX(韻母資料表, $N810, P$5), "")</f>
        <v/>
      </c>
      <c r="Q810" s="352" t="str">
        <f t="shared" si="171"/>
        <v/>
      </c>
      <c r="R810" s="395" t="str">
        <f t="shared" si="177"/>
        <v/>
      </c>
      <c r="S810" s="351" t="str" cm="1">
        <f t="array" ref="S810" xml:space="preserve"> IFERROR( INDEX(調符字母, Q810, 1), "")</f>
        <v/>
      </c>
      <c r="T810" s="352"/>
      <c r="U810" s="373" t="e" cm="1" vm="1">
        <f t="array" aca="1" ref="U810" ca="1" xml:space="preserve"> INDEX(聲調對照表, $T810, $E810)</f>
        <v>#VALUE!</v>
      </c>
      <c r="W810" s="380" t="str" cm="1">
        <f t="array" ref="W810" xml:space="preserve"> IFERROR( IF( INDEX(聲母資料表, $M810, W$5)=0, "", INDEX(聲母資料表, $M810, W$5) ), "")</f>
        <v/>
      </c>
      <c r="X810" s="380" t="str" cm="1">
        <f t="array" ref="X810" xml:space="preserve"> IFERROR( INDEX(韻母資料表, $N810, X$5), "" )</f>
        <v/>
      </c>
      <c r="Y810" s="380" t="str" cm="1">
        <f t="array" ref="Y810" xml:space="preserve"> IFERROR( IF($E810="", "", INDEX(方音聲調符號表, 1, $E810) ), "" )</f>
        <v/>
      </c>
      <c r="AA810" s="380" t="str" cm="1">
        <f t="array" ref="AA810" xml:space="preserve"> IFERROR( IF( INDEX(聲母資料表, $M810, AA$5)=0, "", INDEX(聲母資料表, $M810, AA$5) ), "")</f>
        <v/>
      </c>
      <c r="AB810" s="380" t="str" cm="1">
        <f t="array" ref="AB810" xml:space="preserve"> IFERROR( INDEX(韻母資料表, $N810, AB$5), "" )</f>
        <v/>
      </c>
      <c r="AC810" s="380" t="str">
        <f t="shared" ca="1" si="178"/>
        <v/>
      </c>
      <c r="AE810" s="380" t="str" cm="1">
        <f t="array" ref="AE810" xml:space="preserve"> IFERROR( IF( INDEX(聲母資料表, $M810, AE$5)=0, "", INDEX(聲母資料表, $M810, AE$5) ), "")</f>
        <v/>
      </c>
      <c r="AF810" s="380" t="str" cm="1">
        <f t="array" ref="AF810" xml:space="preserve"> IFERROR( INDEX(韻母資料表, $N810, AF$5), "" )</f>
        <v/>
      </c>
      <c r="AG810" s="380" t="str">
        <f t="shared" ca="1" si="179"/>
        <v/>
      </c>
      <c r="AI810" s="380" t="str" cm="1">
        <f t="array" ref="AI810" xml:space="preserve"> IFERROR( IF( INDEX(聲母資料表, $M810, AI$5)=0, "", INDEX(聲母資料表, $M810, AI$5) ), "")</f>
        <v/>
      </c>
      <c r="AJ810" s="380" t="str" cm="1">
        <f t="array" ref="AJ810" xml:space="preserve"> IFERROR( INDEX(韻母資料表, $N810, AJ$5), "" )</f>
        <v/>
      </c>
      <c r="AK810" s="373" t="e" cm="1" vm="1">
        <f t="array" aca="1" ref="AK810" ca="1" xml:space="preserve"> IFERROR( INDEX(閩拚聲調符號表, $T810, $E810), "" )</f>
        <v>#VALUE!</v>
      </c>
      <c r="AL810" s="380" t="str">
        <f t="shared" ca="1" si="180"/>
        <v/>
      </c>
    </row>
    <row r="811" spans="1:38">
      <c r="A811" s="333">
        <f t="shared" si="168"/>
        <v>804</v>
      </c>
      <c r="B811" s="334" t="e">
        <f>MID(#REF!, A811, 1)</f>
        <v>#REF!</v>
      </c>
      <c r="C811" s="335"/>
      <c r="D811" s="335"/>
      <c r="E811" s="336"/>
      <c r="F811" s="400" t="str" cm="1">
        <f t="array" aca="1" ref="F811" ca="1" xml:space="preserve"> IF($D811="", "", $B811 &amp; " (" &amp; INDIRECT(ADDRESS( ROW(), COLUMN() + F$5 )) &amp; ") " )</f>
        <v/>
      </c>
      <c r="G811" s="337" t="str">
        <f t="shared" si="172"/>
        <v/>
      </c>
      <c r="H811" s="394" t="str">
        <f t="shared" ca="1" si="173"/>
        <v/>
      </c>
      <c r="I811" s="396" t="str">
        <f t="shared" ca="1" si="174"/>
        <v/>
      </c>
      <c r="J811" s="381" t="str">
        <f t="shared" ca="1" si="175"/>
        <v/>
      </c>
      <c r="K811" s="338" t="str">
        <f t="shared" si="176"/>
        <v/>
      </c>
      <c r="L811" s="349"/>
      <c r="M811" s="350" t="str">
        <f t="shared" si="169"/>
        <v/>
      </c>
      <c r="N811" s="350" t="str">
        <f t="shared" si="170"/>
        <v/>
      </c>
      <c r="O811" s="351" t="str" cm="1">
        <f t="array" ref="O811" xml:space="preserve"> IFERROR( INDEX(聲母資料表, $M811, O$5), "")</f>
        <v/>
      </c>
      <c r="P811" s="351" t="str" cm="1">
        <f t="array" ref="P811" xml:space="preserve"> IFERROR( INDEX(韻母資料表, $N811, P$5), "")</f>
        <v/>
      </c>
      <c r="Q811" s="352" t="str">
        <f t="shared" si="171"/>
        <v/>
      </c>
      <c r="R811" s="395" t="str">
        <f t="shared" si="177"/>
        <v/>
      </c>
      <c r="S811" s="351" t="str" cm="1">
        <f t="array" ref="S811" xml:space="preserve"> IFERROR( INDEX(調符字母, Q811, 1), "")</f>
        <v/>
      </c>
      <c r="T811" s="352"/>
      <c r="U811" s="373" t="e" cm="1" vm="1">
        <f t="array" aca="1" ref="U811" ca="1" xml:space="preserve"> INDEX(聲調對照表, $T811, $E811)</f>
        <v>#VALUE!</v>
      </c>
      <c r="W811" s="380" t="str" cm="1">
        <f t="array" ref="W811" xml:space="preserve"> IFERROR( IF( INDEX(聲母資料表, $M811, W$5)=0, "", INDEX(聲母資料表, $M811, W$5) ), "")</f>
        <v/>
      </c>
      <c r="X811" s="380" t="str" cm="1">
        <f t="array" ref="X811" xml:space="preserve"> IFERROR( INDEX(韻母資料表, $N811, X$5), "" )</f>
        <v/>
      </c>
      <c r="Y811" s="380" t="str" cm="1">
        <f t="array" ref="Y811" xml:space="preserve"> IFERROR( IF($E811="", "", INDEX(方音聲調符號表, 1, $E811) ), "" )</f>
        <v/>
      </c>
      <c r="AA811" s="380" t="str" cm="1">
        <f t="array" ref="AA811" xml:space="preserve"> IFERROR( IF( INDEX(聲母資料表, $M811, AA$5)=0, "", INDEX(聲母資料表, $M811, AA$5) ), "")</f>
        <v/>
      </c>
      <c r="AB811" s="380" t="str" cm="1">
        <f t="array" ref="AB811" xml:space="preserve"> IFERROR( INDEX(韻母資料表, $N811, AB$5), "" )</f>
        <v/>
      </c>
      <c r="AC811" s="380" t="str">
        <f t="shared" ca="1" si="178"/>
        <v/>
      </c>
      <c r="AE811" s="380" t="str" cm="1">
        <f t="array" ref="AE811" xml:space="preserve"> IFERROR( IF( INDEX(聲母資料表, $M811, AE$5)=0, "", INDEX(聲母資料表, $M811, AE$5) ), "")</f>
        <v/>
      </c>
      <c r="AF811" s="380" t="str" cm="1">
        <f t="array" ref="AF811" xml:space="preserve"> IFERROR( INDEX(韻母資料表, $N811, AF$5), "" )</f>
        <v/>
      </c>
      <c r="AG811" s="380" t="str">
        <f t="shared" ca="1" si="179"/>
        <v/>
      </c>
      <c r="AI811" s="380" t="str" cm="1">
        <f t="array" ref="AI811" xml:space="preserve"> IFERROR( IF( INDEX(聲母資料表, $M811, AI$5)=0, "", INDEX(聲母資料表, $M811, AI$5) ), "")</f>
        <v/>
      </c>
      <c r="AJ811" s="380" t="str" cm="1">
        <f t="array" ref="AJ811" xml:space="preserve"> IFERROR( INDEX(韻母資料表, $N811, AJ$5), "" )</f>
        <v/>
      </c>
      <c r="AK811" s="373" t="e" cm="1" vm="1">
        <f t="array" aca="1" ref="AK811" ca="1" xml:space="preserve"> IFERROR( INDEX(閩拚聲調符號表, $T811, $E811), "" )</f>
        <v>#VALUE!</v>
      </c>
      <c r="AL811" s="380" t="str">
        <f t="shared" ca="1" si="180"/>
        <v/>
      </c>
    </row>
    <row r="812" spans="1:38">
      <c r="A812" s="333">
        <f t="shared" si="168"/>
        <v>805</v>
      </c>
      <c r="B812" s="334" t="e">
        <f>MID(#REF!, A812, 1)</f>
        <v>#REF!</v>
      </c>
      <c r="C812" s="335"/>
      <c r="D812" s="335"/>
      <c r="E812" s="336"/>
      <c r="F812" s="400" t="str" cm="1">
        <f t="array" aca="1" ref="F812" ca="1" xml:space="preserve"> IF($D812="", "", $B812 &amp; " (" &amp; INDIRECT(ADDRESS( ROW(), COLUMN() + F$5 )) &amp; ") " )</f>
        <v/>
      </c>
      <c r="G812" s="337" t="str">
        <f t="shared" si="172"/>
        <v/>
      </c>
      <c r="H812" s="394" t="str">
        <f t="shared" ca="1" si="173"/>
        <v/>
      </c>
      <c r="I812" s="396" t="str">
        <f t="shared" ca="1" si="174"/>
        <v/>
      </c>
      <c r="J812" s="381" t="str">
        <f t="shared" ca="1" si="175"/>
        <v/>
      </c>
      <c r="K812" s="338" t="str">
        <f t="shared" si="176"/>
        <v/>
      </c>
      <c r="L812" s="349"/>
      <c r="M812" s="350" t="str">
        <f t="shared" si="169"/>
        <v/>
      </c>
      <c r="N812" s="350" t="str">
        <f t="shared" si="170"/>
        <v/>
      </c>
      <c r="O812" s="351" t="str" cm="1">
        <f t="array" ref="O812" xml:space="preserve"> IFERROR( INDEX(聲母資料表, $M812, O$5), "")</f>
        <v/>
      </c>
      <c r="P812" s="351" t="str" cm="1">
        <f t="array" ref="P812" xml:space="preserve"> IFERROR( INDEX(韻母資料表, $N812, P$5), "")</f>
        <v/>
      </c>
      <c r="Q812" s="352" t="str">
        <f t="shared" si="171"/>
        <v/>
      </c>
      <c r="R812" s="395" t="str">
        <f t="shared" si="177"/>
        <v/>
      </c>
      <c r="S812" s="351" t="str" cm="1">
        <f t="array" ref="S812" xml:space="preserve"> IFERROR( INDEX(調符字母, Q812, 1), "")</f>
        <v/>
      </c>
      <c r="T812" s="352"/>
      <c r="U812" s="373" t="e" cm="1" vm="1">
        <f t="array" aca="1" ref="U812" ca="1" xml:space="preserve"> INDEX(聲調對照表, $T812, $E812)</f>
        <v>#VALUE!</v>
      </c>
      <c r="W812" s="380" t="str" cm="1">
        <f t="array" ref="W812" xml:space="preserve"> IFERROR( IF( INDEX(聲母資料表, $M812, W$5)=0, "", INDEX(聲母資料表, $M812, W$5) ), "")</f>
        <v/>
      </c>
      <c r="X812" s="380" t="str" cm="1">
        <f t="array" ref="X812" xml:space="preserve"> IFERROR( INDEX(韻母資料表, $N812, X$5), "" )</f>
        <v/>
      </c>
      <c r="Y812" s="380" t="str" cm="1">
        <f t="array" ref="Y812" xml:space="preserve"> IFERROR( IF($E812="", "", INDEX(方音聲調符號表, 1, $E812) ), "" )</f>
        <v/>
      </c>
      <c r="AA812" s="380" t="str" cm="1">
        <f t="array" ref="AA812" xml:space="preserve"> IFERROR( IF( INDEX(聲母資料表, $M812, AA$5)=0, "", INDEX(聲母資料表, $M812, AA$5) ), "")</f>
        <v/>
      </c>
      <c r="AB812" s="380" t="str" cm="1">
        <f t="array" ref="AB812" xml:space="preserve"> IFERROR( INDEX(韻母資料表, $N812, AB$5), "" )</f>
        <v/>
      </c>
      <c r="AC812" s="380" t="str">
        <f t="shared" ca="1" si="178"/>
        <v/>
      </c>
      <c r="AE812" s="380" t="str" cm="1">
        <f t="array" ref="AE812" xml:space="preserve"> IFERROR( IF( INDEX(聲母資料表, $M812, AE$5)=0, "", INDEX(聲母資料表, $M812, AE$5) ), "")</f>
        <v/>
      </c>
      <c r="AF812" s="380" t="str" cm="1">
        <f t="array" ref="AF812" xml:space="preserve"> IFERROR( INDEX(韻母資料表, $N812, AF$5), "" )</f>
        <v/>
      </c>
      <c r="AG812" s="380" t="str">
        <f t="shared" ca="1" si="179"/>
        <v/>
      </c>
      <c r="AI812" s="380" t="str" cm="1">
        <f t="array" ref="AI812" xml:space="preserve"> IFERROR( IF( INDEX(聲母資料表, $M812, AI$5)=0, "", INDEX(聲母資料表, $M812, AI$5) ), "")</f>
        <v/>
      </c>
      <c r="AJ812" s="380" t="str" cm="1">
        <f t="array" ref="AJ812" xml:space="preserve"> IFERROR( INDEX(韻母資料表, $N812, AJ$5), "" )</f>
        <v/>
      </c>
      <c r="AK812" s="373" t="e" cm="1" vm="1">
        <f t="array" aca="1" ref="AK812" ca="1" xml:space="preserve"> IFERROR( INDEX(閩拚聲調符號表, $T812, $E812), "" )</f>
        <v>#VALUE!</v>
      </c>
      <c r="AL812" s="380" t="str">
        <f t="shared" ca="1" si="180"/>
        <v/>
      </c>
    </row>
    <row r="813" spans="1:38">
      <c r="A813" s="333">
        <f t="shared" si="168"/>
        <v>806</v>
      </c>
      <c r="B813" s="334" t="e">
        <f>MID(#REF!, A813, 1)</f>
        <v>#REF!</v>
      </c>
      <c r="C813" s="335"/>
      <c r="D813" s="335"/>
      <c r="E813" s="336"/>
      <c r="F813" s="400" t="str" cm="1">
        <f t="array" aca="1" ref="F813" ca="1" xml:space="preserve"> IF($D813="", "", $B813 &amp; " (" &amp; INDIRECT(ADDRESS( ROW(), COLUMN() + F$5 )) &amp; ") " )</f>
        <v/>
      </c>
      <c r="G813" s="337" t="str">
        <f t="shared" si="172"/>
        <v/>
      </c>
      <c r="H813" s="394" t="str">
        <f t="shared" ca="1" si="173"/>
        <v/>
      </c>
      <c r="I813" s="396" t="str">
        <f t="shared" ca="1" si="174"/>
        <v/>
      </c>
      <c r="J813" s="381" t="str">
        <f t="shared" ca="1" si="175"/>
        <v/>
      </c>
      <c r="K813" s="338" t="str">
        <f t="shared" si="176"/>
        <v/>
      </c>
      <c r="L813" s="349"/>
      <c r="M813" s="350" t="str">
        <f t="shared" si="169"/>
        <v/>
      </c>
      <c r="N813" s="350" t="str">
        <f t="shared" si="170"/>
        <v/>
      </c>
      <c r="O813" s="351" t="str" cm="1">
        <f t="array" ref="O813" xml:space="preserve"> IFERROR( INDEX(聲母資料表, $M813, O$5), "")</f>
        <v/>
      </c>
      <c r="P813" s="351" t="str" cm="1">
        <f t="array" ref="P813" xml:space="preserve"> IFERROR( INDEX(韻母資料表, $N813, P$5), "")</f>
        <v/>
      </c>
      <c r="Q813" s="352" t="str">
        <f t="shared" si="171"/>
        <v/>
      </c>
      <c r="R813" s="395" t="str">
        <f t="shared" si="177"/>
        <v/>
      </c>
      <c r="S813" s="351" t="str" cm="1">
        <f t="array" ref="S813" xml:space="preserve"> IFERROR( INDEX(調符字母, Q813, 1), "")</f>
        <v/>
      </c>
      <c r="T813" s="352"/>
      <c r="U813" s="373" t="e" cm="1" vm="1">
        <f t="array" aca="1" ref="U813" ca="1" xml:space="preserve"> INDEX(聲調對照表, $T813, $E813)</f>
        <v>#VALUE!</v>
      </c>
      <c r="W813" s="380" t="str" cm="1">
        <f t="array" ref="W813" xml:space="preserve"> IFERROR( IF( INDEX(聲母資料表, $M813, W$5)=0, "", INDEX(聲母資料表, $M813, W$5) ), "")</f>
        <v/>
      </c>
      <c r="X813" s="380" t="str" cm="1">
        <f t="array" ref="X813" xml:space="preserve"> IFERROR( INDEX(韻母資料表, $N813, X$5), "" )</f>
        <v/>
      </c>
      <c r="Y813" s="380" t="str" cm="1">
        <f t="array" ref="Y813" xml:space="preserve"> IFERROR( IF($E813="", "", INDEX(方音聲調符號表, 1, $E813) ), "" )</f>
        <v/>
      </c>
      <c r="AA813" s="380" t="str" cm="1">
        <f t="array" ref="AA813" xml:space="preserve"> IFERROR( IF( INDEX(聲母資料表, $M813, AA$5)=0, "", INDEX(聲母資料表, $M813, AA$5) ), "")</f>
        <v/>
      </c>
      <c r="AB813" s="380" t="str" cm="1">
        <f t="array" ref="AB813" xml:space="preserve"> IFERROR( INDEX(韻母資料表, $N813, AB$5), "" )</f>
        <v/>
      </c>
      <c r="AC813" s="380" t="str">
        <f t="shared" ca="1" si="178"/>
        <v/>
      </c>
      <c r="AE813" s="380" t="str" cm="1">
        <f t="array" ref="AE813" xml:space="preserve"> IFERROR( IF( INDEX(聲母資料表, $M813, AE$5)=0, "", INDEX(聲母資料表, $M813, AE$5) ), "")</f>
        <v/>
      </c>
      <c r="AF813" s="380" t="str" cm="1">
        <f t="array" ref="AF813" xml:space="preserve"> IFERROR( INDEX(韻母資料表, $N813, AF$5), "" )</f>
        <v/>
      </c>
      <c r="AG813" s="380" t="str">
        <f t="shared" ca="1" si="179"/>
        <v/>
      </c>
      <c r="AI813" s="380" t="str" cm="1">
        <f t="array" ref="AI813" xml:space="preserve"> IFERROR( IF( INDEX(聲母資料表, $M813, AI$5)=0, "", INDEX(聲母資料表, $M813, AI$5) ), "")</f>
        <v/>
      </c>
      <c r="AJ813" s="380" t="str" cm="1">
        <f t="array" ref="AJ813" xml:space="preserve"> IFERROR( INDEX(韻母資料表, $N813, AJ$5), "" )</f>
        <v/>
      </c>
      <c r="AK813" s="373" t="e" cm="1" vm="1">
        <f t="array" aca="1" ref="AK813" ca="1" xml:space="preserve"> IFERROR( INDEX(閩拚聲調符號表, $T813, $E813), "" )</f>
        <v>#VALUE!</v>
      </c>
      <c r="AL813" s="380" t="str">
        <f t="shared" ca="1" si="180"/>
        <v/>
      </c>
    </row>
    <row r="814" spans="1:38">
      <c r="A814" s="333">
        <f t="shared" si="168"/>
        <v>807</v>
      </c>
      <c r="B814" s="334" t="e">
        <f>MID(#REF!, A814, 1)</f>
        <v>#REF!</v>
      </c>
      <c r="C814" s="335"/>
      <c r="D814" s="335"/>
      <c r="E814" s="336"/>
      <c r="F814" s="400" t="str" cm="1">
        <f t="array" aca="1" ref="F814" ca="1" xml:space="preserve"> IF($D814="", "", $B814 &amp; " (" &amp; INDIRECT(ADDRESS( ROW(), COLUMN() + F$5 )) &amp; ") " )</f>
        <v/>
      </c>
      <c r="G814" s="337" t="str">
        <f t="shared" si="172"/>
        <v/>
      </c>
      <c r="H814" s="394" t="str">
        <f t="shared" ca="1" si="173"/>
        <v/>
      </c>
      <c r="I814" s="396" t="str">
        <f t="shared" ca="1" si="174"/>
        <v/>
      </c>
      <c r="J814" s="381" t="str">
        <f t="shared" ca="1" si="175"/>
        <v/>
      </c>
      <c r="K814" s="338" t="str">
        <f t="shared" si="176"/>
        <v/>
      </c>
      <c r="L814" s="349"/>
      <c r="M814" s="350" t="str">
        <f t="shared" si="169"/>
        <v/>
      </c>
      <c r="N814" s="350" t="str">
        <f t="shared" si="170"/>
        <v/>
      </c>
      <c r="O814" s="351" t="str" cm="1">
        <f t="array" ref="O814" xml:space="preserve"> IFERROR( INDEX(聲母資料表, $M814, O$5), "")</f>
        <v/>
      </c>
      <c r="P814" s="351" t="str" cm="1">
        <f t="array" ref="P814" xml:space="preserve"> IFERROR( INDEX(韻母資料表, $N814, P$5), "")</f>
        <v/>
      </c>
      <c r="Q814" s="352" t="str">
        <f t="shared" si="171"/>
        <v/>
      </c>
      <c r="R814" s="395" t="str">
        <f t="shared" si="177"/>
        <v/>
      </c>
      <c r="S814" s="351" t="str" cm="1">
        <f t="array" ref="S814" xml:space="preserve"> IFERROR( INDEX(調符字母, Q814, 1), "")</f>
        <v/>
      </c>
      <c r="T814" s="352"/>
      <c r="U814" s="373" t="e" cm="1" vm="1">
        <f t="array" aca="1" ref="U814" ca="1" xml:space="preserve"> INDEX(聲調對照表, $T814, $E814)</f>
        <v>#VALUE!</v>
      </c>
      <c r="W814" s="380" t="str" cm="1">
        <f t="array" ref="W814" xml:space="preserve"> IFERROR( IF( INDEX(聲母資料表, $M814, W$5)=0, "", INDEX(聲母資料表, $M814, W$5) ), "")</f>
        <v/>
      </c>
      <c r="X814" s="380" t="str" cm="1">
        <f t="array" ref="X814" xml:space="preserve"> IFERROR( INDEX(韻母資料表, $N814, X$5), "" )</f>
        <v/>
      </c>
      <c r="Y814" s="380" t="str" cm="1">
        <f t="array" ref="Y814" xml:space="preserve"> IFERROR( IF($E814="", "", INDEX(方音聲調符號表, 1, $E814) ), "" )</f>
        <v/>
      </c>
      <c r="AA814" s="380" t="str" cm="1">
        <f t="array" ref="AA814" xml:space="preserve"> IFERROR( IF( INDEX(聲母資料表, $M814, AA$5)=0, "", INDEX(聲母資料表, $M814, AA$5) ), "")</f>
        <v/>
      </c>
      <c r="AB814" s="380" t="str" cm="1">
        <f t="array" ref="AB814" xml:space="preserve"> IFERROR( INDEX(韻母資料表, $N814, AB$5), "" )</f>
        <v/>
      </c>
      <c r="AC814" s="380" t="str">
        <f t="shared" ca="1" si="178"/>
        <v/>
      </c>
      <c r="AE814" s="380" t="str" cm="1">
        <f t="array" ref="AE814" xml:space="preserve"> IFERROR( IF( INDEX(聲母資料表, $M814, AE$5)=0, "", INDEX(聲母資料表, $M814, AE$5) ), "")</f>
        <v/>
      </c>
      <c r="AF814" s="380" t="str" cm="1">
        <f t="array" ref="AF814" xml:space="preserve"> IFERROR( INDEX(韻母資料表, $N814, AF$5), "" )</f>
        <v/>
      </c>
      <c r="AG814" s="380" t="str">
        <f t="shared" ca="1" si="179"/>
        <v/>
      </c>
      <c r="AI814" s="380" t="str" cm="1">
        <f t="array" ref="AI814" xml:space="preserve"> IFERROR( IF( INDEX(聲母資料表, $M814, AI$5)=0, "", INDEX(聲母資料表, $M814, AI$5) ), "")</f>
        <v/>
      </c>
      <c r="AJ814" s="380" t="str" cm="1">
        <f t="array" ref="AJ814" xml:space="preserve"> IFERROR( INDEX(韻母資料表, $N814, AJ$5), "" )</f>
        <v/>
      </c>
      <c r="AK814" s="373" t="e" cm="1" vm="1">
        <f t="array" aca="1" ref="AK814" ca="1" xml:space="preserve"> IFERROR( INDEX(閩拚聲調符號表, $T814, $E814), "" )</f>
        <v>#VALUE!</v>
      </c>
      <c r="AL814" s="380" t="str">
        <f t="shared" ca="1" si="180"/>
        <v/>
      </c>
    </row>
    <row r="815" spans="1:38">
      <c r="A815" s="333">
        <f t="shared" si="168"/>
        <v>808</v>
      </c>
      <c r="B815" s="334" t="e">
        <f>MID(#REF!, A815, 1)</f>
        <v>#REF!</v>
      </c>
      <c r="C815" s="335"/>
      <c r="D815" s="335"/>
      <c r="E815" s="336"/>
      <c r="F815" s="400" t="str" cm="1">
        <f t="array" aca="1" ref="F815" ca="1" xml:space="preserve"> IF($D815="", "", $B815 &amp; " (" &amp; INDIRECT(ADDRESS( ROW(), COLUMN() + F$5 )) &amp; ") " )</f>
        <v/>
      </c>
      <c r="G815" s="337" t="str">
        <f t="shared" si="172"/>
        <v/>
      </c>
      <c r="H815" s="394" t="str">
        <f t="shared" ca="1" si="173"/>
        <v/>
      </c>
      <c r="I815" s="396" t="str">
        <f t="shared" ca="1" si="174"/>
        <v/>
      </c>
      <c r="J815" s="381" t="str">
        <f t="shared" ca="1" si="175"/>
        <v/>
      </c>
      <c r="K815" s="338" t="str">
        <f t="shared" si="176"/>
        <v/>
      </c>
      <c r="L815" s="349"/>
      <c r="M815" s="350" t="str">
        <f t="shared" si="169"/>
        <v/>
      </c>
      <c r="N815" s="350" t="str">
        <f t="shared" si="170"/>
        <v/>
      </c>
      <c r="O815" s="351" t="str" cm="1">
        <f t="array" ref="O815" xml:space="preserve"> IFERROR( INDEX(聲母資料表, $M815, O$5), "")</f>
        <v/>
      </c>
      <c r="P815" s="351" t="str" cm="1">
        <f t="array" ref="P815" xml:space="preserve"> IFERROR( INDEX(韻母資料表, $N815, P$5), "")</f>
        <v/>
      </c>
      <c r="Q815" s="352" t="str">
        <f t="shared" si="171"/>
        <v/>
      </c>
      <c r="R815" s="395" t="str">
        <f t="shared" si="177"/>
        <v/>
      </c>
      <c r="S815" s="351" t="str" cm="1">
        <f t="array" ref="S815" xml:space="preserve"> IFERROR( INDEX(調符字母, Q815, 1), "")</f>
        <v/>
      </c>
      <c r="T815" s="352"/>
      <c r="U815" s="373" t="e" cm="1" vm="1">
        <f t="array" aca="1" ref="U815" ca="1" xml:space="preserve"> INDEX(聲調對照表, $T815, $E815)</f>
        <v>#VALUE!</v>
      </c>
      <c r="W815" s="380" t="str" cm="1">
        <f t="array" ref="W815" xml:space="preserve"> IFERROR( IF( INDEX(聲母資料表, $M815, W$5)=0, "", INDEX(聲母資料表, $M815, W$5) ), "")</f>
        <v/>
      </c>
      <c r="X815" s="380" t="str" cm="1">
        <f t="array" ref="X815" xml:space="preserve"> IFERROR( INDEX(韻母資料表, $N815, X$5), "" )</f>
        <v/>
      </c>
      <c r="Y815" s="380" t="str" cm="1">
        <f t="array" ref="Y815" xml:space="preserve"> IFERROR( IF($E815="", "", INDEX(方音聲調符號表, 1, $E815) ), "" )</f>
        <v/>
      </c>
      <c r="AA815" s="380" t="str" cm="1">
        <f t="array" ref="AA815" xml:space="preserve"> IFERROR( IF( INDEX(聲母資料表, $M815, AA$5)=0, "", INDEX(聲母資料表, $M815, AA$5) ), "")</f>
        <v/>
      </c>
      <c r="AB815" s="380" t="str" cm="1">
        <f t="array" ref="AB815" xml:space="preserve"> IFERROR( INDEX(韻母資料表, $N815, AB$5), "" )</f>
        <v/>
      </c>
      <c r="AC815" s="380" t="str">
        <f t="shared" ca="1" si="178"/>
        <v/>
      </c>
      <c r="AE815" s="380" t="str" cm="1">
        <f t="array" ref="AE815" xml:space="preserve"> IFERROR( IF( INDEX(聲母資料表, $M815, AE$5)=0, "", INDEX(聲母資料表, $M815, AE$5) ), "")</f>
        <v/>
      </c>
      <c r="AF815" s="380" t="str" cm="1">
        <f t="array" ref="AF815" xml:space="preserve"> IFERROR( INDEX(韻母資料表, $N815, AF$5), "" )</f>
        <v/>
      </c>
      <c r="AG815" s="380" t="str">
        <f t="shared" ca="1" si="179"/>
        <v/>
      </c>
      <c r="AI815" s="380" t="str" cm="1">
        <f t="array" ref="AI815" xml:space="preserve"> IFERROR( IF( INDEX(聲母資料表, $M815, AI$5)=0, "", INDEX(聲母資料表, $M815, AI$5) ), "")</f>
        <v/>
      </c>
      <c r="AJ815" s="380" t="str" cm="1">
        <f t="array" ref="AJ815" xml:space="preserve"> IFERROR( INDEX(韻母資料表, $N815, AJ$5), "" )</f>
        <v/>
      </c>
      <c r="AK815" s="373" t="e" cm="1" vm="1">
        <f t="array" aca="1" ref="AK815" ca="1" xml:space="preserve"> IFERROR( INDEX(閩拚聲調符號表, $T815, $E815), "" )</f>
        <v>#VALUE!</v>
      </c>
      <c r="AL815" s="380" t="str">
        <f t="shared" ca="1" si="180"/>
        <v/>
      </c>
    </row>
    <row r="816" spans="1:38">
      <c r="A816" s="333">
        <f t="shared" si="168"/>
        <v>809</v>
      </c>
      <c r="B816" s="334" t="e">
        <f>MID(#REF!, A816, 1)</f>
        <v>#REF!</v>
      </c>
      <c r="C816" s="335"/>
      <c r="D816" s="335"/>
      <c r="E816" s="336"/>
      <c r="F816" s="400" t="str" cm="1">
        <f t="array" aca="1" ref="F816" ca="1" xml:space="preserve"> IF($D816="", "", $B816 &amp; " (" &amp; INDIRECT(ADDRESS( ROW(), COLUMN() + F$5 )) &amp; ") " )</f>
        <v/>
      </c>
      <c r="G816" s="337" t="str">
        <f t="shared" si="172"/>
        <v/>
      </c>
      <c r="H816" s="394" t="str">
        <f t="shared" ca="1" si="173"/>
        <v/>
      </c>
      <c r="I816" s="396" t="str">
        <f t="shared" ca="1" si="174"/>
        <v/>
      </c>
      <c r="J816" s="381" t="str">
        <f t="shared" ca="1" si="175"/>
        <v/>
      </c>
      <c r="K816" s="338" t="str">
        <f t="shared" si="176"/>
        <v/>
      </c>
      <c r="L816" s="349"/>
      <c r="M816" s="350" t="str">
        <f t="shared" si="169"/>
        <v/>
      </c>
      <c r="N816" s="350" t="str">
        <f t="shared" si="170"/>
        <v/>
      </c>
      <c r="O816" s="351" t="str" cm="1">
        <f t="array" ref="O816" xml:space="preserve"> IFERROR( INDEX(聲母資料表, $M816, O$5), "")</f>
        <v/>
      </c>
      <c r="P816" s="351" t="str" cm="1">
        <f t="array" ref="P816" xml:space="preserve"> IFERROR( INDEX(韻母資料表, $N816, P$5), "")</f>
        <v/>
      </c>
      <c r="Q816" s="352" t="str">
        <f t="shared" si="171"/>
        <v/>
      </c>
      <c r="R816" s="395" t="str">
        <f t="shared" si="177"/>
        <v/>
      </c>
      <c r="S816" s="351" t="str" cm="1">
        <f t="array" ref="S816" xml:space="preserve"> IFERROR( INDEX(調符字母, Q816, 1), "")</f>
        <v/>
      </c>
      <c r="T816" s="352"/>
      <c r="U816" s="373" t="e" cm="1" vm="1">
        <f t="array" aca="1" ref="U816" ca="1" xml:space="preserve"> INDEX(聲調對照表, $T816, $E816)</f>
        <v>#VALUE!</v>
      </c>
      <c r="W816" s="380" t="str" cm="1">
        <f t="array" ref="W816" xml:space="preserve"> IFERROR( IF( INDEX(聲母資料表, $M816, W$5)=0, "", INDEX(聲母資料表, $M816, W$5) ), "")</f>
        <v/>
      </c>
      <c r="X816" s="380" t="str" cm="1">
        <f t="array" ref="X816" xml:space="preserve"> IFERROR( INDEX(韻母資料表, $N816, X$5), "" )</f>
        <v/>
      </c>
      <c r="Y816" s="380" t="str" cm="1">
        <f t="array" ref="Y816" xml:space="preserve"> IFERROR( IF($E816="", "", INDEX(方音聲調符號表, 1, $E816) ), "" )</f>
        <v/>
      </c>
      <c r="AA816" s="380" t="str" cm="1">
        <f t="array" ref="AA816" xml:space="preserve"> IFERROR( IF( INDEX(聲母資料表, $M816, AA$5)=0, "", INDEX(聲母資料表, $M816, AA$5) ), "")</f>
        <v/>
      </c>
      <c r="AB816" s="380" t="str" cm="1">
        <f t="array" ref="AB816" xml:space="preserve"> IFERROR( INDEX(韻母資料表, $N816, AB$5), "" )</f>
        <v/>
      </c>
      <c r="AC816" s="380" t="str">
        <f t="shared" ca="1" si="178"/>
        <v/>
      </c>
      <c r="AE816" s="380" t="str" cm="1">
        <f t="array" ref="AE816" xml:space="preserve"> IFERROR( IF( INDEX(聲母資料表, $M816, AE$5)=0, "", INDEX(聲母資料表, $M816, AE$5) ), "")</f>
        <v/>
      </c>
      <c r="AF816" s="380" t="str" cm="1">
        <f t="array" ref="AF816" xml:space="preserve"> IFERROR( INDEX(韻母資料表, $N816, AF$5), "" )</f>
        <v/>
      </c>
      <c r="AG816" s="380" t="str">
        <f t="shared" ca="1" si="179"/>
        <v/>
      </c>
      <c r="AI816" s="380" t="str" cm="1">
        <f t="array" ref="AI816" xml:space="preserve"> IFERROR( IF( INDEX(聲母資料表, $M816, AI$5)=0, "", INDEX(聲母資料表, $M816, AI$5) ), "")</f>
        <v/>
      </c>
      <c r="AJ816" s="380" t="str" cm="1">
        <f t="array" ref="AJ816" xml:space="preserve"> IFERROR( INDEX(韻母資料表, $N816, AJ$5), "" )</f>
        <v/>
      </c>
      <c r="AK816" s="373" t="e" cm="1" vm="1">
        <f t="array" aca="1" ref="AK816" ca="1" xml:space="preserve"> IFERROR( INDEX(閩拚聲調符號表, $T816, $E816), "" )</f>
        <v>#VALUE!</v>
      </c>
      <c r="AL816" s="380" t="str">
        <f t="shared" ca="1" si="180"/>
        <v/>
      </c>
    </row>
    <row r="817" spans="1:38">
      <c r="A817" s="333">
        <f t="shared" si="168"/>
        <v>810</v>
      </c>
      <c r="B817" s="334" t="e">
        <f>MID(#REF!, A817, 1)</f>
        <v>#REF!</v>
      </c>
      <c r="C817" s="335"/>
      <c r="D817" s="335"/>
      <c r="E817" s="336"/>
      <c r="F817" s="400" t="str" cm="1">
        <f t="array" aca="1" ref="F817" ca="1" xml:space="preserve"> IF($D817="", "", $B817 &amp; " (" &amp; INDIRECT(ADDRESS( ROW(), COLUMN() + F$5 )) &amp; ") " )</f>
        <v/>
      </c>
      <c r="G817" s="337" t="str">
        <f t="shared" si="172"/>
        <v/>
      </c>
      <c r="H817" s="394" t="str">
        <f t="shared" ca="1" si="173"/>
        <v/>
      </c>
      <c r="I817" s="396" t="str">
        <f t="shared" ca="1" si="174"/>
        <v/>
      </c>
      <c r="J817" s="381" t="str">
        <f t="shared" ca="1" si="175"/>
        <v/>
      </c>
      <c r="K817" s="338" t="str">
        <f t="shared" si="176"/>
        <v/>
      </c>
      <c r="L817" s="349"/>
      <c r="M817" s="350" t="str">
        <f t="shared" si="169"/>
        <v/>
      </c>
      <c r="N817" s="350" t="str">
        <f t="shared" si="170"/>
        <v/>
      </c>
      <c r="O817" s="351" t="str" cm="1">
        <f t="array" ref="O817" xml:space="preserve"> IFERROR( INDEX(聲母資料表, $M817, O$5), "")</f>
        <v/>
      </c>
      <c r="P817" s="351" t="str" cm="1">
        <f t="array" ref="P817" xml:space="preserve"> IFERROR( INDEX(韻母資料表, $N817, P$5), "")</f>
        <v/>
      </c>
      <c r="Q817" s="352" t="str">
        <f t="shared" si="171"/>
        <v/>
      </c>
      <c r="R817" s="395" t="str">
        <f t="shared" si="177"/>
        <v/>
      </c>
      <c r="S817" s="351" t="str" cm="1">
        <f t="array" ref="S817" xml:space="preserve"> IFERROR( INDEX(調符字母, Q817, 1), "")</f>
        <v/>
      </c>
      <c r="T817" s="352"/>
      <c r="U817" s="373" t="e" cm="1" vm="1">
        <f t="array" aca="1" ref="U817" ca="1" xml:space="preserve"> INDEX(聲調對照表, $T817, $E817)</f>
        <v>#VALUE!</v>
      </c>
      <c r="W817" s="380" t="str" cm="1">
        <f t="array" ref="W817" xml:space="preserve"> IFERROR( IF( INDEX(聲母資料表, $M817, W$5)=0, "", INDEX(聲母資料表, $M817, W$5) ), "")</f>
        <v/>
      </c>
      <c r="X817" s="380" t="str" cm="1">
        <f t="array" ref="X817" xml:space="preserve"> IFERROR( INDEX(韻母資料表, $N817, X$5), "" )</f>
        <v/>
      </c>
      <c r="Y817" s="380" t="str" cm="1">
        <f t="array" ref="Y817" xml:space="preserve"> IFERROR( IF($E817="", "", INDEX(方音聲調符號表, 1, $E817) ), "" )</f>
        <v/>
      </c>
      <c r="AA817" s="380" t="str" cm="1">
        <f t="array" ref="AA817" xml:space="preserve"> IFERROR( IF( INDEX(聲母資料表, $M817, AA$5)=0, "", INDEX(聲母資料表, $M817, AA$5) ), "")</f>
        <v/>
      </c>
      <c r="AB817" s="380" t="str" cm="1">
        <f t="array" ref="AB817" xml:space="preserve"> IFERROR( INDEX(韻母資料表, $N817, AB$5), "" )</f>
        <v/>
      </c>
      <c r="AC817" s="380" t="str">
        <f t="shared" ca="1" si="178"/>
        <v/>
      </c>
      <c r="AE817" s="380" t="str" cm="1">
        <f t="array" ref="AE817" xml:space="preserve"> IFERROR( IF( INDEX(聲母資料表, $M817, AE$5)=0, "", INDEX(聲母資料表, $M817, AE$5) ), "")</f>
        <v/>
      </c>
      <c r="AF817" s="380" t="str" cm="1">
        <f t="array" ref="AF817" xml:space="preserve"> IFERROR( INDEX(韻母資料表, $N817, AF$5), "" )</f>
        <v/>
      </c>
      <c r="AG817" s="380" t="str">
        <f t="shared" ca="1" si="179"/>
        <v/>
      </c>
      <c r="AI817" s="380" t="str" cm="1">
        <f t="array" ref="AI817" xml:space="preserve"> IFERROR( IF( INDEX(聲母資料表, $M817, AI$5)=0, "", INDEX(聲母資料表, $M817, AI$5) ), "")</f>
        <v/>
      </c>
      <c r="AJ817" s="380" t="str" cm="1">
        <f t="array" ref="AJ817" xml:space="preserve"> IFERROR( INDEX(韻母資料表, $N817, AJ$5), "" )</f>
        <v/>
      </c>
      <c r="AK817" s="373" t="e" cm="1" vm="1">
        <f t="array" aca="1" ref="AK817" ca="1" xml:space="preserve"> IFERROR( INDEX(閩拚聲調符號表, $T817, $E817), "" )</f>
        <v>#VALUE!</v>
      </c>
      <c r="AL817" s="380" t="str">
        <f t="shared" ca="1" si="180"/>
        <v/>
      </c>
    </row>
    <row r="818" spans="1:38">
      <c r="A818" s="333">
        <f t="shared" si="168"/>
        <v>811</v>
      </c>
      <c r="B818" s="334" t="e">
        <f>MID(#REF!, A818, 1)</f>
        <v>#REF!</v>
      </c>
      <c r="C818" s="335"/>
      <c r="D818" s="335"/>
      <c r="E818" s="336"/>
      <c r="F818" s="400" t="str" cm="1">
        <f t="array" aca="1" ref="F818" ca="1" xml:space="preserve"> IF($D818="", "", $B818 &amp; " (" &amp; INDIRECT(ADDRESS( ROW(), COLUMN() + F$5 )) &amp; ") " )</f>
        <v/>
      </c>
      <c r="G818" s="337" t="str">
        <f t="shared" si="172"/>
        <v/>
      </c>
      <c r="H818" s="394" t="str">
        <f t="shared" ca="1" si="173"/>
        <v/>
      </c>
      <c r="I818" s="396" t="str">
        <f t="shared" ca="1" si="174"/>
        <v/>
      </c>
      <c r="J818" s="381" t="str">
        <f t="shared" ca="1" si="175"/>
        <v/>
      </c>
      <c r="K818" s="338" t="str">
        <f t="shared" si="176"/>
        <v/>
      </c>
      <c r="L818" s="349"/>
      <c r="M818" s="350" t="str">
        <f t="shared" si="169"/>
        <v/>
      </c>
      <c r="N818" s="350" t="str">
        <f t="shared" si="170"/>
        <v/>
      </c>
      <c r="O818" s="351" t="str" cm="1">
        <f t="array" ref="O818" xml:space="preserve"> IFERROR( INDEX(聲母資料表, $M818, O$5), "")</f>
        <v/>
      </c>
      <c r="P818" s="351" t="str" cm="1">
        <f t="array" ref="P818" xml:space="preserve"> IFERROR( INDEX(韻母資料表, $N818, P$5), "")</f>
        <v/>
      </c>
      <c r="Q818" s="352" t="str">
        <f t="shared" si="171"/>
        <v/>
      </c>
      <c r="R818" s="395" t="str">
        <f t="shared" si="177"/>
        <v/>
      </c>
      <c r="S818" s="351" t="str" cm="1">
        <f t="array" ref="S818" xml:space="preserve"> IFERROR( INDEX(調符字母, Q818, 1), "")</f>
        <v/>
      </c>
      <c r="T818" s="352"/>
      <c r="U818" s="373" t="e" cm="1" vm="1">
        <f t="array" aca="1" ref="U818" ca="1" xml:space="preserve"> INDEX(聲調對照表, $T818, $E818)</f>
        <v>#VALUE!</v>
      </c>
      <c r="W818" s="380" t="str" cm="1">
        <f t="array" ref="W818" xml:space="preserve"> IFERROR( IF( INDEX(聲母資料表, $M818, W$5)=0, "", INDEX(聲母資料表, $M818, W$5) ), "")</f>
        <v/>
      </c>
      <c r="X818" s="380" t="str" cm="1">
        <f t="array" ref="X818" xml:space="preserve"> IFERROR( INDEX(韻母資料表, $N818, X$5), "" )</f>
        <v/>
      </c>
      <c r="Y818" s="380" t="str" cm="1">
        <f t="array" ref="Y818" xml:space="preserve"> IFERROR( IF($E818="", "", INDEX(方音聲調符號表, 1, $E818) ), "" )</f>
        <v/>
      </c>
      <c r="AA818" s="380" t="str" cm="1">
        <f t="array" ref="AA818" xml:space="preserve"> IFERROR( IF( INDEX(聲母資料表, $M818, AA$5)=0, "", INDEX(聲母資料表, $M818, AA$5) ), "")</f>
        <v/>
      </c>
      <c r="AB818" s="380" t="str" cm="1">
        <f t="array" ref="AB818" xml:space="preserve"> IFERROR( INDEX(韻母資料表, $N818, AB$5), "" )</f>
        <v/>
      </c>
      <c r="AC818" s="380" t="str">
        <f t="shared" ca="1" si="178"/>
        <v/>
      </c>
      <c r="AE818" s="380" t="str" cm="1">
        <f t="array" ref="AE818" xml:space="preserve"> IFERROR( IF( INDEX(聲母資料表, $M818, AE$5)=0, "", INDEX(聲母資料表, $M818, AE$5) ), "")</f>
        <v/>
      </c>
      <c r="AF818" s="380" t="str" cm="1">
        <f t="array" ref="AF818" xml:space="preserve"> IFERROR( INDEX(韻母資料表, $N818, AF$5), "" )</f>
        <v/>
      </c>
      <c r="AG818" s="380" t="str">
        <f t="shared" ca="1" si="179"/>
        <v/>
      </c>
      <c r="AI818" s="380" t="str" cm="1">
        <f t="array" ref="AI818" xml:space="preserve"> IFERROR( IF( INDEX(聲母資料表, $M818, AI$5)=0, "", INDEX(聲母資料表, $M818, AI$5) ), "")</f>
        <v/>
      </c>
      <c r="AJ818" s="380" t="str" cm="1">
        <f t="array" ref="AJ818" xml:space="preserve"> IFERROR( INDEX(韻母資料表, $N818, AJ$5), "" )</f>
        <v/>
      </c>
      <c r="AK818" s="373" t="e" cm="1" vm="1">
        <f t="array" aca="1" ref="AK818" ca="1" xml:space="preserve"> IFERROR( INDEX(閩拚聲調符號表, $T818, $E818), "" )</f>
        <v>#VALUE!</v>
      </c>
      <c r="AL818" s="380" t="str">
        <f t="shared" ca="1" si="180"/>
        <v/>
      </c>
    </row>
    <row r="819" spans="1:38">
      <c r="A819" s="333">
        <f t="shared" si="168"/>
        <v>812</v>
      </c>
      <c r="B819" s="334" t="e">
        <f>MID(#REF!, A819, 1)</f>
        <v>#REF!</v>
      </c>
      <c r="C819" s="335"/>
      <c r="D819" s="335"/>
      <c r="E819" s="336"/>
      <c r="F819" s="400" t="str" cm="1">
        <f t="array" aca="1" ref="F819" ca="1" xml:space="preserve"> IF($D819="", "", $B819 &amp; " (" &amp; INDIRECT(ADDRESS( ROW(), COLUMN() + F$5 )) &amp; ") " )</f>
        <v/>
      </c>
      <c r="G819" s="337" t="str">
        <f t="shared" si="172"/>
        <v/>
      </c>
      <c r="H819" s="394" t="str">
        <f t="shared" ca="1" si="173"/>
        <v/>
      </c>
      <c r="I819" s="396" t="str">
        <f t="shared" ca="1" si="174"/>
        <v/>
      </c>
      <c r="J819" s="381" t="str">
        <f t="shared" ca="1" si="175"/>
        <v/>
      </c>
      <c r="K819" s="338" t="str">
        <f t="shared" si="176"/>
        <v/>
      </c>
      <c r="L819" s="349"/>
      <c r="M819" s="350" t="str">
        <f t="shared" si="169"/>
        <v/>
      </c>
      <c r="N819" s="350" t="str">
        <f t="shared" si="170"/>
        <v/>
      </c>
      <c r="O819" s="351" t="str" cm="1">
        <f t="array" ref="O819" xml:space="preserve"> IFERROR( INDEX(聲母資料表, $M819, O$5), "")</f>
        <v/>
      </c>
      <c r="P819" s="351" t="str" cm="1">
        <f t="array" ref="P819" xml:space="preserve"> IFERROR( INDEX(韻母資料表, $N819, P$5), "")</f>
        <v/>
      </c>
      <c r="Q819" s="352" t="str">
        <f t="shared" si="171"/>
        <v/>
      </c>
      <c r="R819" s="395" t="str">
        <f t="shared" si="177"/>
        <v/>
      </c>
      <c r="S819" s="351" t="str" cm="1">
        <f t="array" ref="S819" xml:space="preserve"> IFERROR( INDEX(調符字母, Q819, 1), "")</f>
        <v/>
      </c>
      <c r="T819" s="352"/>
      <c r="U819" s="373" t="e" cm="1" vm="1">
        <f t="array" aca="1" ref="U819" ca="1" xml:space="preserve"> INDEX(聲調對照表, $T819, $E819)</f>
        <v>#VALUE!</v>
      </c>
      <c r="W819" s="380" t="str" cm="1">
        <f t="array" ref="W819" xml:space="preserve"> IFERROR( IF( INDEX(聲母資料表, $M819, W$5)=0, "", INDEX(聲母資料表, $M819, W$5) ), "")</f>
        <v/>
      </c>
      <c r="X819" s="380" t="str" cm="1">
        <f t="array" ref="X819" xml:space="preserve"> IFERROR( INDEX(韻母資料表, $N819, X$5), "" )</f>
        <v/>
      </c>
      <c r="Y819" s="380" t="str" cm="1">
        <f t="array" ref="Y819" xml:space="preserve"> IFERROR( IF($E819="", "", INDEX(方音聲調符號表, 1, $E819) ), "" )</f>
        <v/>
      </c>
      <c r="AA819" s="380" t="str" cm="1">
        <f t="array" ref="AA819" xml:space="preserve"> IFERROR( IF( INDEX(聲母資料表, $M819, AA$5)=0, "", INDEX(聲母資料表, $M819, AA$5) ), "")</f>
        <v/>
      </c>
      <c r="AB819" s="380" t="str" cm="1">
        <f t="array" ref="AB819" xml:space="preserve"> IFERROR( INDEX(韻母資料表, $N819, AB$5), "" )</f>
        <v/>
      </c>
      <c r="AC819" s="380" t="str">
        <f t="shared" ca="1" si="178"/>
        <v/>
      </c>
      <c r="AE819" s="380" t="str" cm="1">
        <f t="array" ref="AE819" xml:space="preserve"> IFERROR( IF( INDEX(聲母資料表, $M819, AE$5)=0, "", INDEX(聲母資料表, $M819, AE$5) ), "")</f>
        <v/>
      </c>
      <c r="AF819" s="380" t="str" cm="1">
        <f t="array" ref="AF819" xml:space="preserve"> IFERROR( INDEX(韻母資料表, $N819, AF$5), "" )</f>
        <v/>
      </c>
      <c r="AG819" s="380" t="str">
        <f t="shared" ca="1" si="179"/>
        <v/>
      </c>
      <c r="AI819" s="380" t="str" cm="1">
        <f t="array" ref="AI819" xml:space="preserve"> IFERROR( IF( INDEX(聲母資料表, $M819, AI$5)=0, "", INDEX(聲母資料表, $M819, AI$5) ), "")</f>
        <v/>
      </c>
      <c r="AJ819" s="380" t="str" cm="1">
        <f t="array" ref="AJ819" xml:space="preserve"> IFERROR( INDEX(韻母資料表, $N819, AJ$5), "" )</f>
        <v/>
      </c>
      <c r="AK819" s="373" t="e" cm="1" vm="1">
        <f t="array" aca="1" ref="AK819" ca="1" xml:space="preserve"> IFERROR( INDEX(閩拚聲調符號表, $T819, $E819), "" )</f>
        <v>#VALUE!</v>
      </c>
      <c r="AL819" s="380" t="str">
        <f t="shared" ca="1" si="180"/>
        <v/>
      </c>
    </row>
    <row r="820" spans="1:38">
      <c r="A820" s="333">
        <f t="shared" si="168"/>
        <v>813</v>
      </c>
      <c r="B820" s="334" t="e">
        <f>MID(#REF!, A820, 1)</f>
        <v>#REF!</v>
      </c>
      <c r="C820" s="335"/>
      <c r="D820" s="335"/>
      <c r="E820" s="336"/>
      <c r="F820" s="400" t="str" cm="1">
        <f t="array" aca="1" ref="F820" ca="1" xml:space="preserve"> IF($D820="", "", $B820 &amp; " (" &amp; INDIRECT(ADDRESS( ROW(), COLUMN() + F$5 )) &amp; ") " )</f>
        <v/>
      </c>
      <c r="G820" s="337" t="str">
        <f t="shared" si="172"/>
        <v/>
      </c>
      <c r="H820" s="394" t="str">
        <f t="shared" ca="1" si="173"/>
        <v/>
      </c>
      <c r="I820" s="396" t="str">
        <f t="shared" ca="1" si="174"/>
        <v/>
      </c>
      <c r="J820" s="381" t="str">
        <f t="shared" ca="1" si="175"/>
        <v/>
      </c>
      <c r="K820" s="338" t="str">
        <f t="shared" si="176"/>
        <v/>
      </c>
      <c r="L820" s="349"/>
      <c r="M820" s="350" t="str">
        <f t="shared" si="169"/>
        <v/>
      </c>
      <c r="N820" s="350" t="str">
        <f t="shared" si="170"/>
        <v/>
      </c>
      <c r="O820" s="351" t="str" cm="1">
        <f t="array" ref="O820" xml:space="preserve"> IFERROR( INDEX(聲母資料表, $M820, O$5), "")</f>
        <v/>
      </c>
      <c r="P820" s="351" t="str" cm="1">
        <f t="array" ref="P820" xml:space="preserve"> IFERROR( INDEX(韻母資料表, $N820, P$5), "")</f>
        <v/>
      </c>
      <c r="Q820" s="352" t="str">
        <f t="shared" si="171"/>
        <v/>
      </c>
      <c r="R820" s="395" t="str">
        <f t="shared" si="177"/>
        <v/>
      </c>
      <c r="S820" s="351" t="str" cm="1">
        <f t="array" ref="S820" xml:space="preserve"> IFERROR( INDEX(調符字母, Q820, 1), "")</f>
        <v/>
      </c>
      <c r="T820" s="352"/>
      <c r="U820" s="373" t="e" cm="1" vm="1">
        <f t="array" aca="1" ref="U820" ca="1" xml:space="preserve"> INDEX(聲調對照表, $T820, $E820)</f>
        <v>#VALUE!</v>
      </c>
      <c r="W820" s="380" t="str" cm="1">
        <f t="array" ref="W820" xml:space="preserve"> IFERROR( IF( INDEX(聲母資料表, $M820, W$5)=0, "", INDEX(聲母資料表, $M820, W$5) ), "")</f>
        <v/>
      </c>
      <c r="X820" s="380" t="str" cm="1">
        <f t="array" ref="X820" xml:space="preserve"> IFERROR( INDEX(韻母資料表, $N820, X$5), "" )</f>
        <v/>
      </c>
      <c r="Y820" s="380" t="str" cm="1">
        <f t="array" ref="Y820" xml:space="preserve"> IFERROR( IF($E820="", "", INDEX(方音聲調符號表, 1, $E820) ), "" )</f>
        <v/>
      </c>
      <c r="AA820" s="380" t="str" cm="1">
        <f t="array" ref="AA820" xml:space="preserve"> IFERROR( IF( INDEX(聲母資料表, $M820, AA$5)=0, "", INDEX(聲母資料表, $M820, AA$5) ), "")</f>
        <v/>
      </c>
      <c r="AB820" s="380" t="str" cm="1">
        <f t="array" ref="AB820" xml:space="preserve"> IFERROR( INDEX(韻母資料表, $N820, AB$5), "" )</f>
        <v/>
      </c>
      <c r="AC820" s="380" t="str">
        <f t="shared" ca="1" si="178"/>
        <v/>
      </c>
      <c r="AE820" s="380" t="str" cm="1">
        <f t="array" ref="AE820" xml:space="preserve"> IFERROR( IF( INDEX(聲母資料表, $M820, AE$5)=0, "", INDEX(聲母資料表, $M820, AE$5) ), "")</f>
        <v/>
      </c>
      <c r="AF820" s="380" t="str" cm="1">
        <f t="array" ref="AF820" xml:space="preserve"> IFERROR( INDEX(韻母資料表, $N820, AF$5), "" )</f>
        <v/>
      </c>
      <c r="AG820" s="380" t="str">
        <f t="shared" ca="1" si="179"/>
        <v/>
      </c>
      <c r="AI820" s="380" t="str" cm="1">
        <f t="array" ref="AI820" xml:space="preserve"> IFERROR( IF( INDEX(聲母資料表, $M820, AI$5)=0, "", INDEX(聲母資料表, $M820, AI$5) ), "")</f>
        <v/>
      </c>
      <c r="AJ820" s="380" t="str" cm="1">
        <f t="array" ref="AJ820" xml:space="preserve"> IFERROR( INDEX(韻母資料表, $N820, AJ$5), "" )</f>
        <v/>
      </c>
      <c r="AK820" s="373" t="e" cm="1" vm="1">
        <f t="array" aca="1" ref="AK820" ca="1" xml:space="preserve"> IFERROR( INDEX(閩拚聲調符號表, $T820, $E820), "" )</f>
        <v>#VALUE!</v>
      </c>
      <c r="AL820" s="380" t="str">
        <f t="shared" ca="1" si="180"/>
        <v/>
      </c>
    </row>
    <row r="821" spans="1:38">
      <c r="A821" s="333">
        <f t="shared" si="168"/>
        <v>814</v>
      </c>
      <c r="B821" s="334" t="e">
        <f>MID(#REF!, A821, 1)</f>
        <v>#REF!</v>
      </c>
      <c r="C821" s="335"/>
      <c r="D821" s="335"/>
      <c r="E821" s="336"/>
      <c r="F821" s="400" t="str" cm="1">
        <f t="array" aca="1" ref="F821" ca="1" xml:space="preserve"> IF($D821="", "", $B821 &amp; " (" &amp; INDIRECT(ADDRESS( ROW(), COLUMN() + F$5 )) &amp; ") " )</f>
        <v/>
      </c>
      <c r="G821" s="337" t="str">
        <f t="shared" si="172"/>
        <v/>
      </c>
      <c r="H821" s="394" t="str">
        <f t="shared" ca="1" si="173"/>
        <v/>
      </c>
      <c r="I821" s="396" t="str">
        <f t="shared" ca="1" si="174"/>
        <v/>
      </c>
      <c r="J821" s="381" t="str">
        <f t="shared" ca="1" si="175"/>
        <v/>
      </c>
      <c r="K821" s="338" t="str">
        <f t="shared" si="176"/>
        <v/>
      </c>
      <c r="L821" s="349"/>
      <c r="M821" s="350" t="str">
        <f t="shared" si="169"/>
        <v/>
      </c>
      <c r="N821" s="350" t="str">
        <f t="shared" si="170"/>
        <v/>
      </c>
      <c r="O821" s="351" t="str" cm="1">
        <f t="array" ref="O821" xml:space="preserve"> IFERROR( INDEX(聲母資料表, $M821, O$5), "")</f>
        <v/>
      </c>
      <c r="P821" s="351" t="str" cm="1">
        <f t="array" ref="P821" xml:space="preserve"> IFERROR( INDEX(韻母資料表, $N821, P$5), "")</f>
        <v/>
      </c>
      <c r="Q821" s="352" t="str">
        <f t="shared" si="171"/>
        <v/>
      </c>
      <c r="R821" s="395" t="str">
        <f t="shared" si="177"/>
        <v/>
      </c>
      <c r="S821" s="351" t="str" cm="1">
        <f t="array" ref="S821" xml:space="preserve"> IFERROR( INDEX(調符字母, Q821, 1), "")</f>
        <v/>
      </c>
      <c r="T821" s="352"/>
      <c r="U821" s="373" t="e" cm="1" vm="1">
        <f t="array" aca="1" ref="U821" ca="1" xml:space="preserve"> INDEX(聲調對照表, $T821, $E821)</f>
        <v>#VALUE!</v>
      </c>
      <c r="W821" s="380" t="str" cm="1">
        <f t="array" ref="W821" xml:space="preserve"> IFERROR( IF( INDEX(聲母資料表, $M821, W$5)=0, "", INDEX(聲母資料表, $M821, W$5) ), "")</f>
        <v/>
      </c>
      <c r="X821" s="380" t="str" cm="1">
        <f t="array" ref="X821" xml:space="preserve"> IFERROR( INDEX(韻母資料表, $N821, X$5), "" )</f>
        <v/>
      </c>
      <c r="Y821" s="380" t="str" cm="1">
        <f t="array" ref="Y821" xml:space="preserve"> IFERROR( IF($E821="", "", INDEX(方音聲調符號表, 1, $E821) ), "" )</f>
        <v/>
      </c>
      <c r="AA821" s="380" t="str" cm="1">
        <f t="array" ref="AA821" xml:space="preserve"> IFERROR( IF( INDEX(聲母資料表, $M821, AA$5)=0, "", INDEX(聲母資料表, $M821, AA$5) ), "")</f>
        <v/>
      </c>
      <c r="AB821" s="380" t="str" cm="1">
        <f t="array" ref="AB821" xml:space="preserve"> IFERROR( INDEX(韻母資料表, $N821, AB$5), "" )</f>
        <v/>
      </c>
      <c r="AC821" s="380" t="str">
        <f t="shared" ca="1" si="178"/>
        <v/>
      </c>
      <c r="AE821" s="380" t="str" cm="1">
        <f t="array" ref="AE821" xml:space="preserve"> IFERROR( IF( INDEX(聲母資料表, $M821, AE$5)=0, "", INDEX(聲母資料表, $M821, AE$5) ), "")</f>
        <v/>
      </c>
      <c r="AF821" s="380" t="str" cm="1">
        <f t="array" ref="AF821" xml:space="preserve"> IFERROR( INDEX(韻母資料表, $N821, AF$5), "" )</f>
        <v/>
      </c>
      <c r="AG821" s="380" t="str">
        <f t="shared" ca="1" si="179"/>
        <v/>
      </c>
      <c r="AI821" s="380" t="str" cm="1">
        <f t="array" ref="AI821" xml:space="preserve"> IFERROR( IF( INDEX(聲母資料表, $M821, AI$5)=0, "", INDEX(聲母資料表, $M821, AI$5) ), "")</f>
        <v/>
      </c>
      <c r="AJ821" s="380" t="str" cm="1">
        <f t="array" ref="AJ821" xml:space="preserve"> IFERROR( INDEX(韻母資料表, $N821, AJ$5), "" )</f>
        <v/>
      </c>
      <c r="AK821" s="373" t="e" cm="1" vm="1">
        <f t="array" aca="1" ref="AK821" ca="1" xml:space="preserve"> IFERROR( INDEX(閩拚聲調符號表, $T821, $E821), "" )</f>
        <v>#VALUE!</v>
      </c>
      <c r="AL821" s="380" t="str">
        <f t="shared" ca="1" si="180"/>
        <v/>
      </c>
    </row>
    <row r="822" spans="1:38">
      <c r="A822" s="333">
        <f t="shared" si="168"/>
        <v>815</v>
      </c>
      <c r="B822" s="334" t="e">
        <f>MID(#REF!, A822, 1)</f>
        <v>#REF!</v>
      </c>
      <c r="C822" s="335"/>
      <c r="D822" s="335"/>
      <c r="E822" s="336"/>
      <c r="F822" s="400" t="str" cm="1">
        <f t="array" aca="1" ref="F822" ca="1" xml:space="preserve"> IF($D822="", "", $B822 &amp; " (" &amp; INDIRECT(ADDRESS( ROW(), COLUMN() + F$5 )) &amp; ") " )</f>
        <v/>
      </c>
      <c r="G822" s="337" t="str">
        <f t="shared" si="172"/>
        <v/>
      </c>
      <c r="H822" s="394" t="str">
        <f t="shared" ca="1" si="173"/>
        <v/>
      </c>
      <c r="I822" s="396" t="str">
        <f t="shared" ca="1" si="174"/>
        <v/>
      </c>
      <c r="J822" s="381" t="str">
        <f t="shared" ca="1" si="175"/>
        <v/>
      </c>
      <c r="K822" s="338" t="str">
        <f t="shared" si="176"/>
        <v/>
      </c>
      <c r="L822" s="349"/>
      <c r="M822" s="350" t="str">
        <f t="shared" si="169"/>
        <v/>
      </c>
      <c r="N822" s="350" t="str">
        <f t="shared" si="170"/>
        <v/>
      </c>
      <c r="O822" s="351" t="str" cm="1">
        <f t="array" ref="O822" xml:space="preserve"> IFERROR( INDEX(聲母資料表, $M822, O$5), "")</f>
        <v/>
      </c>
      <c r="P822" s="351" t="str" cm="1">
        <f t="array" ref="P822" xml:space="preserve"> IFERROR( INDEX(韻母資料表, $N822, P$5), "")</f>
        <v/>
      </c>
      <c r="Q822" s="352" t="str">
        <f t="shared" si="171"/>
        <v/>
      </c>
      <c r="R822" s="395" t="str">
        <f t="shared" si="177"/>
        <v/>
      </c>
      <c r="S822" s="351" t="str" cm="1">
        <f t="array" ref="S822" xml:space="preserve"> IFERROR( INDEX(調符字母, Q822, 1), "")</f>
        <v/>
      </c>
      <c r="T822" s="352"/>
      <c r="U822" s="373" t="e" cm="1" vm="1">
        <f t="array" aca="1" ref="U822" ca="1" xml:space="preserve"> INDEX(聲調對照表, $T822, $E822)</f>
        <v>#VALUE!</v>
      </c>
      <c r="W822" s="380" t="str" cm="1">
        <f t="array" ref="W822" xml:space="preserve"> IFERROR( IF( INDEX(聲母資料表, $M822, W$5)=0, "", INDEX(聲母資料表, $M822, W$5) ), "")</f>
        <v/>
      </c>
      <c r="X822" s="380" t="str" cm="1">
        <f t="array" ref="X822" xml:space="preserve"> IFERROR( INDEX(韻母資料表, $N822, X$5), "" )</f>
        <v/>
      </c>
      <c r="Y822" s="380" t="str" cm="1">
        <f t="array" ref="Y822" xml:space="preserve"> IFERROR( IF($E822="", "", INDEX(方音聲調符號表, 1, $E822) ), "" )</f>
        <v/>
      </c>
      <c r="AA822" s="380" t="str" cm="1">
        <f t="array" ref="AA822" xml:space="preserve"> IFERROR( IF( INDEX(聲母資料表, $M822, AA$5)=0, "", INDEX(聲母資料表, $M822, AA$5) ), "")</f>
        <v/>
      </c>
      <c r="AB822" s="380" t="str" cm="1">
        <f t="array" ref="AB822" xml:space="preserve"> IFERROR( INDEX(韻母資料表, $N822, AB$5), "" )</f>
        <v/>
      </c>
      <c r="AC822" s="380" t="str">
        <f t="shared" ca="1" si="178"/>
        <v/>
      </c>
      <c r="AE822" s="380" t="str" cm="1">
        <f t="array" ref="AE822" xml:space="preserve"> IFERROR( IF( INDEX(聲母資料表, $M822, AE$5)=0, "", INDEX(聲母資料表, $M822, AE$5) ), "")</f>
        <v/>
      </c>
      <c r="AF822" s="380" t="str" cm="1">
        <f t="array" ref="AF822" xml:space="preserve"> IFERROR( INDEX(韻母資料表, $N822, AF$5), "" )</f>
        <v/>
      </c>
      <c r="AG822" s="380" t="str">
        <f t="shared" ca="1" si="179"/>
        <v/>
      </c>
      <c r="AI822" s="380" t="str" cm="1">
        <f t="array" ref="AI822" xml:space="preserve"> IFERROR( IF( INDEX(聲母資料表, $M822, AI$5)=0, "", INDEX(聲母資料表, $M822, AI$5) ), "")</f>
        <v/>
      </c>
      <c r="AJ822" s="380" t="str" cm="1">
        <f t="array" ref="AJ822" xml:space="preserve"> IFERROR( INDEX(韻母資料表, $N822, AJ$5), "" )</f>
        <v/>
      </c>
      <c r="AK822" s="373" t="e" cm="1" vm="1">
        <f t="array" aca="1" ref="AK822" ca="1" xml:space="preserve"> IFERROR( INDEX(閩拚聲調符號表, $T822, $E822), "" )</f>
        <v>#VALUE!</v>
      </c>
      <c r="AL822" s="380" t="str">
        <f t="shared" ca="1" si="180"/>
        <v/>
      </c>
    </row>
    <row r="823" spans="1:38">
      <c r="A823" s="333">
        <f t="shared" si="168"/>
        <v>816</v>
      </c>
      <c r="B823" s="334" t="e">
        <f>MID(#REF!, A823, 1)</f>
        <v>#REF!</v>
      </c>
      <c r="C823" s="335"/>
      <c r="D823" s="335"/>
      <c r="E823" s="336"/>
      <c r="F823" s="400" t="str" cm="1">
        <f t="array" aca="1" ref="F823" ca="1" xml:space="preserve"> IF($D823="", "", $B823 &amp; " (" &amp; INDIRECT(ADDRESS( ROW(), COLUMN() + F$5 )) &amp; ") " )</f>
        <v/>
      </c>
      <c r="G823" s="337" t="str">
        <f t="shared" si="172"/>
        <v/>
      </c>
      <c r="H823" s="394" t="str">
        <f t="shared" ca="1" si="173"/>
        <v/>
      </c>
      <c r="I823" s="396" t="str">
        <f t="shared" ca="1" si="174"/>
        <v/>
      </c>
      <c r="J823" s="381" t="str">
        <f t="shared" ca="1" si="175"/>
        <v/>
      </c>
      <c r="K823" s="338" t="str">
        <f t="shared" si="176"/>
        <v/>
      </c>
      <c r="L823" s="349"/>
      <c r="M823" s="350" t="str">
        <f t="shared" si="169"/>
        <v/>
      </c>
      <c r="N823" s="350" t="str">
        <f t="shared" si="170"/>
        <v/>
      </c>
      <c r="O823" s="351" t="str" cm="1">
        <f t="array" ref="O823" xml:space="preserve"> IFERROR( INDEX(聲母資料表, $M823, O$5), "")</f>
        <v/>
      </c>
      <c r="P823" s="351" t="str" cm="1">
        <f t="array" ref="P823" xml:space="preserve"> IFERROR( INDEX(韻母資料表, $N823, P$5), "")</f>
        <v/>
      </c>
      <c r="Q823" s="352" t="str">
        <f t="shared" si="171"/>
        <v/>
      </c>
      <c r="R823" s="395" t="str">
        <f t="shared" si="177"/>
        <v/>
      </c>
      <c r="S823" s="351" t="str" cm="1">
        <f t="array" ref="S823" xml:space="preserve"> IFERROR( INDEX(調符字母, Q823, 1), "")</f>
        <v/>
      </c>
      <c r="T823" s="352"/>
      <c r="U823" s="373" t="e" cm="1" vm="1">
        <f t="array" aca="1" ref="U823" ca="1" xml:space="preserve"> INDEX(聲調對照表, $T823, $E823)</f>
        <v>#VALUE!</v>
      </c>
      <c r="W823" s="380" t="str" cm="1">
        <f t="array" ref="W823" xml:space="preserve"> IFERROR( IF( INDEX(聲母資料表, $M823, W$5)=0, "", INDEX(聲母資料表, $M823, W$5) ), "")</f>
        <v/>
      </c>
      <c r="X823" s="380" t="str" cm="1">
        <f t="array" ref="X823" xml:space="preserve"> IFERROR( INDEX(韻母資料表, $N823, X$5), "" )</f>
        <v/>
      </c>
      <c r="Y823" s="380" t="str" cm="1">
        <f t="array" ref="Y823" xml:space="preserve"> IFERROR( IF($E823="", "", INDEX(方音聲調符號表, 1, $E823) ), "" )</f>
        <v/>
      </c>
      <c r="AA823" s="380" t="str" cm="1">
        <f t="array" ref="AA823" xml:space="preserve"> IFERROR( IF( INDEX(聲母資料表, $M823, AA$5)=0, "", INDEX(聲母資料表, $M823, AA$5) ), "")</f>
        <v/>
      </c>
      <c r="AB823" s="380" t="str" cm="1">
        <f t="array" ref="AB823" xml:space="preserve"> IFERROR( INDEX(韻母資料表, $N823, AB$5), "" )</f>
        <v/>
      </c>
      <c r="AC823" s="380" t="str">
        <f t="shared" ca="1" si="178"/>
        <v/>
      </c>
      <c r="AE823" s="380" t="str" cm="1">
        <f t="array" ref="AE823" xml:space="preserve"> IFERROR( IF( INDEX(聲母資料表, $M823, AE$5)=0, "", INDEX(聲母資料表, $M823, AE$5) ), "")</f>
        <v/>
      </c>
      <c r="AF823" s="380" t="str" cm="1">
        <f t="array" ref="AF823" xml:space="preserve"> IFERROR( INDEX(韻母資料表, $N823, AF$5), "" )</f>
        <v/>
      </c>
      <c r="AG823" s="380" t="str">
        <f t="shared" ca="1" si="179"/>
        <v/>
      </c>
      <c r="AI823" s="380" t="str" cm="1">
        <f t="array" ref="AI823" xml:space="preserve"> IFERROR( IF( INDEX(聲母資料表, $M823, AI$5)=0, "", INDEX(聲母資料表, $M823, AI$5) ), "")</f>
        <v/>
      </c>
      <c r="AJ823" s="380" t="str" cm="1">
        <f t="array" ref="AJ823" xml:space="preserve"> IFERROR( INDEX(韻母資料表, $N823, AJ$5), "" )</f>
        <v/>
      </c>
      <c r="AK823" s="373" t="e" cm="1" vm="1">
        <f t="array" aca="1" ref="AK823" ca="1" xml:space="preserve"> IFERROR( INDEX(閩拚聲調符號表, $T823, $E823), "" )</f>
        <v>#VALUE!</v>
      </c>
      <c r="AL823" s="380" t="str">
        <f t="shared" ca="1" si="180"/>
        <v/>
      </c>
    </row>
    <row r="824" spans="1:38">
      <c r="A824" s="333">
        <f t="shared" si="168"/>
        <v>817</v>
      </c>
      <c r="B824" s="334" t="e">
        <f>MID(#REF!, A824, 1)</f>
        <v>#REF!</v>
      </c>
      <c r="C824" s="335"/>
      <c r="D824" s="335"/>
      <c r="E824" s="336"/>
      <c r="F824" s="400" t="str" cm="1">
        <f t="array" aca="1" ref="F824" ca="1" xml:space="preserve"> IF($D824="", "", $B824 &amp; " (" &amp; INDIRECT(ADDRESS( ROW(), COLUMN() + F$5 )) &amp; ") " )</f>
        <v/>
      </c>
      <c r="G824" s="337" t="str">
        <f t="shared" si="172"/>
        <v/>
      </c>
      <c r="H824" s="394" t="str">
        <f t="shared" ca="1" si="173"/>
        <v/>
      </c>
      <c r="I824" s="396" t="str">
        <f t="shared" ca="1" si="174"/>
        <v/>
      </c>
      <c r="J824" s="381" t="str">
        <f t="shared" ca="1" si="175"/>
        <v/>
      </c>
      <c r="K824" s="338" t="str">
        <f t="shared" si="176"/>
        <v/>
      </c>
      <c r="L824" s="349"/>
      <c r="M824" s="350" t="str">
        <f t="shared" si="169"/>
        <v/>
      </c>
      <c r="N824" s="350" t="str">
        <f t="shared" si="170"/>
        <v/>
      </c>
      <c r="O824" s="351" t="str" cm="1">
        <f t="array" ref="O824" xml:space="preserve"> IFERROR( INDEX(聲母資料表, $M824, O$5), "")</f>
        <v/>
      </c>
      <c r="P824" s="351" t="str" cm="1">
        <f t="array" ref="P824" xml:space="preserve"> IFERROR( INDEX(韻母資料表, $N824, P$5), "")</f>
        <v/>
      </c>
      <c r="Q824" s="352" t="str">
        <f t="shared" si="171"/>
        <v/>
      </c>
      <c r="R824" s="395" t="str">
        <f t="shared" si="177"/>
        <v/>
      </c>
      <c r="S824" s="351" t="str" cm="1">
        <f t="array" ref="S824" xml:space="preserve"> IFERROR( INDEX(調符字母, Q824, 1), "")</f>
        <v/>
      </c>
      <c r="T824" s="352"/>
      <c r="U824" s="373" t="e" cm="1" vm="1">
        <f t="array" aca="1" ref="U824" ca="1" xml:space="preserve"> INDEX(聲調對照表, $T824, $E824)</f>
        <v>#VALUE!</v>
      </c>
      <c r="W824" s="380" t="str" cm="1">
        <f t="array" ref="W824" xml:space="preserve"> IFERROR( IF( INDEX(聲母資料表, $M824, W$5)=0, "", INDEX(聲母資料表, $M824, W$5) ), "")</f>
        <v/>
      </c>
      <c r="X824" s="380" t="str" cm="1">
        <f t="array" ref="X824" xml:space="preserve"> IFERROR( INDEX(韻母資料表, $N824, X$5), "" )</f>
        <v/>
      </c>
      <c r="Y824" s="380" t="str" cm="1">
        <f t="array" ref="Y824" xml:space="preserve"> IFERROR( IF($E824="", "", INDEX(方音聲調符號表, 1, $E824) ), "" )</f>
        <v/>
      </c>
      <c r="AA824" s="380" t="str" cm="1">
        <f t="array" ref="AA824" xml:space="preserve"> IFERROR( IF( INDEX(聲母資料表, $M824, AA$5)=0, "", INDEX(聲母資料表, $M824, AA$5) ), "")</f>
        <v/>
      </c>
      <c r="AB824" s="380" t="str" cm="1">
        <f t="array" ref="AB824" xml:space="preserve"> IFERROR( INDEX(韻母資料表, $N824, AB$5), "" )</f>
        <v/>
      </c>
      <c r="AC824" s="380" t="str">
        <f t="shared" ca="1" si="178"/>
        <v/>
      </c>
      <c r="AE824" s="380" t="str" cm="1">
        <f t="array" ref="AE824" xml:space="preserve"> IFERROR( IF( INDEX(聲母資料表, $M824, AE$5)=0, "", INDEX(聲母資料表, $M824, AE$5) ), "")</f>
        <v/>
      </c>
      <c r="AF824" s="380" t="str" cm="1">
        <f t="array" ref="AF824" xml:space="preserve"> IFERROR( INDEX(韻母資料表, $N824, AF$5), "" )</f>
        <v/>
      </c>
      <c r="AG824" s="380" t="str">
        <f t="shared" ca="1" si="179"/>
        <v/>
      </c>
      <c r="AI824" s="380" t="str" cm="1">
        <f t="array" ref="AI824" xml:space="preserve"> IFERROR( IF( INDEX(聲母資料表, $M824, AI$5)=0, "", INDEX(聲母資料表, $M824, AI$5) ), "")</f>
        <v/>
      </c>
      <c r="AJ824" s="380" t="str" cm="1">
        <f t="array" ref="AJ824" xml:space="preserve"> IFERROR( INDEX(韻母資料表, $N824, AJ$5), "" )</f>
        <v/>
      </c>
      <c r="AK824" s="373" t="e" cm="1" vm="1">
        <f t="array" aca="1" ref="AK824" ca="1" xml:space="preserve"> IFERROR( INDEX(閩拚聲調符號表, $T824, $E824), "" )</f>
        <v>#VALUE!</v>
      </c>
      <c r="AL824" s="380" t="str">
        <f t="shared" ca="1" si="180"/>
        <v/>
      </c>
    </row>
    <row r="825" spans="1:38">
      <c r="A825" s="333">
        <f t="shared" si="168"/>
        <v>818</v>
      </c>
      <c r="B825" s="334" t="e">
        <f>MID(#REF!, A825, 1)</f>
        <v>#REF!</v>
      </c>
      <c r="C825" s="335"/>
      <c r="D825" s="335"/>
      <c r="E825" s="336"/>
      <c r="F825" s="400" t="str" cm="1">
        <f t="array" aca="1" ref="F825" ca="1" xml:space="preserve"> IF($D825="", "", $B825 &amp; " (" &amp; INDIRECT(ADDRESS( ROW(), COLUMN() + F$5 )) &amp; ") " )</f>
        <v/>
      </c>
      <c r="G825" s="337" t="str">
        <f t="shared" si="172"/>
        <v/>
      </c>
      <c r="H825" s="394" t="str">
        <f t="shared" ca="1" si="173"/>
        <v/>
      </c>
      <c r="I825" s="396" t="str">
        <f t="shared" ca="1" si="174"/>
        <v/>
      </c>
      <c r="J825" s="381" t="str">
        <f t="shared" ca="1" si="175"/>
        <v/>
      </c>
      <c r="K825" s="338" t="str">
        <f t="shared" si="176"/>
        <v/>
      </c>
      <c r="L825" s="349"/>
      <c r="M825" s="350" t="str">
        <f t="shared" si="169"/>
        <v/>
      </c>
      <c r="N825" s="350" t="str">
        <f t="shared" si="170"/>
        <v/>
      </c>
      <c r="O825" s="351" t="str" cm="1">
        <f t="array" ref="O825" xml:space="preserve"> IFERROR( INDEX(聲母資料表, $M825, O$5), "")</f>
        <v/>
      </c>
      <c r="P825" s="351" t="str" cm="1">
        <f t="array" ref="P825" xml:space="preserve"> IFERROR( INDEX(韻母資料表, $N825, P$5), "")</f>
        <v/>
      </c>
      <c r="Q825" s="352" t="str">
        <f t="shared" si="171"/>
        <v/>
      </c>
      <c r="R825" s="395" t="str">
        <f t="shared" si="177"/>
        <v/>
      </c>
      <c r="S825" s="351" t="str" cm="1">
        <f t="array" ref="S825" xml:space="preserve"> IFERROR( INDEX(調符字母, Q825, 1), "")</f>
        <v/>
      </c>
      <c r="T825" s="352"/>
      <c r="U825" s="373" t="e" cm="1" vm="1">
        <f t="array" aca="1" ref="U825" ca="1" xml:space="preserve"> INDEX(聲調對照表, $T825, $E825)</f>
        <v>#VALUE!</v>
      </c>
      <c r="W825" s="380" t="str" cm="1">
        <f t="array" ref="W825" xml:space="preserve"> IFERROR( IF( INDEX(聲母資料表, $M825, W$5)=0, "", INDEX(聲母資料表, $M825, W$5) ), "")</f>
        <v/>
      </c>
      <c r="X825" s="380" t="str" cm="1">
        <f t="array" ref="X825" xml:space="preserve"> IFERROR( INDEX(韻母資料表, $N825, X$5), "" )</f>
        <v/>
      </c>
      <c r="Y825" s="380" t="str" cm="1">
        <f t="array" ref="Y825" xml:space="preserve"> IFERROR( IF($E825="", "", INDEX(方音聲調符號表, 1, $E825) ), "" )</f>
        <v/>
      </c>
      <c r="AA825" s="380" t="str" cm="1">
        <f t="array" ref="AA825" xml:space="preserve"> IFERROR( IF( INDEX(聲母資料表, $M825, AA$5)=0, "", INDEX(聲母資料表, $M825, AA$5) ), "")</f>
        <v/>
      </c>
      <c r="AB825" s="380" t="str" cm="1">
        <f t="array" ref="AB825" xml:space="preserve"> IFERROR( INDEX(韻母資料表, $N825, AB$5), "" )</f>
        <v/>
      </c>
      <c r="AC825" s="380" t="str">
        <f t="shared" ca="1" si="178"/>
        <v/>
      </c>
      <c r="AE825" s="380" t="str" cm="1">
        <f t="array" ref="AE825" xml:space="preserve"> IFERROR( IF( INDEX(聲母資料表, $M825, AE$5)=0, "", INDEX(聲母資料表, $M825, AE$5) ), "")</f>
        <v/>
      </c>
      <c r="AF825" s="380" t="str" cm="1">
        <f t="array" ref="AF825" xml:space="preserve"> IFERROR( INDEX(韻母資料表, $N825, AF$5), "" )</f>
        <v/>
      </c>
      <c r="AG825" s="380" t="str">
        <f t="shared" ca="1" si="179"/>
        <v/>
      </c>
      <c r="AI825" s="380" t="str" cm="1">
        <f t="array" ref="AI825" xml:space="preserve"> IFERROR( IF( INDEX(聲母資料表, $M825, AI$5)=0, "", INDEX(聲母資料表, $M825, AI$5) ), "")</f>
        <v/>
      </c>
      <c r="AJ825" s="380" t="str" cm="1">
        <f t="array" ref="AJ825" xml:space="preserve"> IFERROR( INDEX(韻母資料表, $N825, AJ$5), "" )</f>
        <v/>
      </c>
      <c r="AK825" s="373" t="e" cm="1" vm="1">
        <f t="array" aca="1" ref="AK825" ca="1" xml:space="preserve"> IFERROR( INDEX(閩拚聲調符號表, $T825, $E825), "" )</f>
        <v>#VALUE!</v>
      </c>
      <c r="AL825" s="380" t="str">
        <f t="shared" ca="1" si="180"/>
        <v/>
      </c>
    </row>
    <row r="826" spans="1:38">
      <c r="A826" s="333">
        <f t="shared" si="168"/>
        <v>819</v>
      </c>
      <c r="B826" s="334" t="e">
        <f>MID(#REF!, A826, 1)</f>
        <v>#REF!</v>
      </c>
      <c r="C826" s="335"/>
      <c r="D826" s="335"/>
      <c r="E826" s="336"/>
      <c r="F826" s="400" t="str" cm="1">
        <f t="array" aca="1" ref="F826" ca="1" xml:space="preserve"> IF($D826="", "", $B826 &amp; " (" &amp; INDIRECT(ADDRESS( ROW(), COLUMN() + F$5 )) &amp; ") " )</f>
        <v/>
      </c>
      <c r="G826" s="337" t="str">
        <f t="shared" si="172"/>
        <v/>
      </c>
      <c r="H826" s="394" t="str">
        <f t="shared" ca="1" si="173"/>
        <v/>
      </c>
      <c r="I826" s="396" t="str">
        <f t="shared" ca="1" si="174"/>
        <v/>
      </c>
      <c r="J826" s="381" t="str">
        <f t="shared" ca="1" si="175"/>
        <v/>
      </c>
      <c r="K826" s="338" t="str">
        <f t="shared" si="176"/>
        <v/>
      </c>
      <c r="L826" s="349"/>
      <c r="M826" s="350" t="str">
        <f t="shared" si="169"/>
        <v/>
      </c>
      <c r="N826" s="350" t="str">
        <f t="shared" si="170"/>
        <v/>
      </c>
      <c r="O826" s="351" t="str" cm="1">
        <f t="array" ref="O826" xml:space="preserve"> IFERROR( INDEX(聲母資料表, $M826, O$5), "")</f>
        <v/>
      </c>
      <c r="P826" s="351" t="str" cm="1">
        <f t="array" ref="P826" xml:space="preserve"> IFERROR( INDEX(韻母資料表, $N826, P$5), "")</f>
        <v/>
      </c>
      <c r="Q826" s="352" t="str">
        <f t="shared" si="171"/>
        <v/>
      </c>
      <c r="R826" s="395" t="str">
        <f t="shared" si="177"/>
        <v/>
      </c>
      <c r="S826" s="351" t="str" cm="1">
        <f t="array" ref="S826" xml:space="preserve"> IFERROR( INDEX(調符字母, Q826, 1), "")</f>
        <v/>
      </c>
      <c r="T826" s="352"/>
      <c r="U826" s="373" t="e" cm="1" vm="1">
        <f t="array" aca="1" ref="U826" ca="1" xml:space="preserve"> INDEX(聲調對照表, $T826, $E826)</f>
        <v>#VALUE!</v>
      </c>
      <c r="W826" s="380" t="str" cm="1">
        <f t="array" ref="W826" xml:space="preserve"> IFERROR( IF( INDEX(聲母資料表, $M826, W$5)=0, "", INDEX(聲母資料表, $M826, W$5) ), "")</f>
        <v/>
      </c>
      <c r="X826" s="380" t="str" cm="1">
        <f t="array" ref="X826" xml:space="preserve"> IFERROR( INDEX(韻母資料表, $N826, X$5), "" )</f>
        <v/>
      </c>
      <c r="Y826" s="380" t="str" cm="1">
        <f t="array" ref="Y826" xml:space="preserve"> IFERROR( IF($E826="", "", INDEX(方音聲調符號表, 1, $E826) ), "" )</f>
        <v/>
      </c>
      <c r="AA826" s="380" t="str" cm="1">
        <f t="array" ref="AA826" xml:space="preserve"> IFERROR( IF( INDEX(聲母資料表, $M826, AA$5)=0, "", INDEX(聲母資料表, $M826, AA$5) ), "")</f>
        <v/>
      </c>
      <c r="AB826" s="380" t="str" cm="1">
        <f t="array" ref="AB826" xml:space="preserve"> IFERROR( INDEX(韻母資料表, $N826, AB$5), "" )</f>
        <v/>
      </c>
      <c r="AC826" s="380" t="str">
        <f t="shared" ca="1" si="178"/>
        <v/>
      </c>
      <c r="AE826" s="380" t="str" cm="1">
        <f t="array" ref="AE826" xml:space="preserve"> IFERROR( IF( INDEX(聲母資料表, $M826, AE$5)=0, "", INDEX(聲母資料表, $M826, AE$5) ), "")</f>
        <v/>
      </c>
      <c r="AF826" s="380" t="str" cm="1">
        <f t="array" ref="AF826" xml:space="preserve"> IFERROR( INDEX(韻母資料表, $N826, AF$5), "" )</f>
        <v/>
      </c>
      <c r="AG826" s="380" t="str">
        <f t="shared" ca="1" si="179"/>
        <v/>
      </c>
      <c r="AI826" s="380" t="str" cm="1">
        <f t="array" ref="AI826" xml:space="preserve"> IFERROR( IF( INDEX(聲母資料表, $M826, AI$5)=0, "", INDEX(聲母資料表, $M826, AI$5) ), "")</f>
        <v/>
      </c>
      <c r="AJ826" s="380" t="str" cm="1">
        <f t="array" ref="AJ826" xml:space="preserve"> IFERROR( INDEX(韻母資料表, $N826, AJ$5), "" )</f>
        <v/>
      </c>
      <c r="AK826" s="373" t="e" cm="1" vm="1">
        <f t="array" aca="1" ref="AK826" ca="1" xml:space="preserve"> IFERROR( INDEX(閩拚聲調符號表, $T826, $E826), "" )</f>
        <v>#VALUE!</v>
      </c>
      <c r="AL826" s="380" t="str">
        <f t="shared" ca="1" si="180"/>
        <v/>
      </c>
    </row>
    <row r="827" spans="1:38">
      <c r="A827" s="333">
        <f t="shared" si="168"/>
        <v>820</v>
      </c>
      <c r="B827" s="334" t="e">
        <f>MID(#REF!, A827, 1)</f>
        <v>#REF!</v>
      </c>
      <c r="C827" s="335"/>
      <c r="D827" s="335"/>
      <c r="E827" s="336"/>
      <c r="F827" s="400" t="str" cm="1">
        <f t="array" aca="1" ref="F827" ca="1" xml:space="preserve"> IF($D827="", "", $B827 &amp; " (" &amp; INDIRECT(ADDRESS( ROW(), COLUMN() + F$5 )) &amp; ") " )</f>
        <v/>
      </c>
      <c r="G827" s="337" t="str">
        <f t="shared" si="172"/>
        <v/>
      </c>
      <c r="H827" s="394" t="str">
        <f t="shared" ca="1" si="173"/>
        <v/>
      </c>
      <c r="I827" s="396" t="str">
        <f t="shared" ca="1" si="174"/>
        <v/>
      </c>
      <c r="J827" s="381" t="str">
        <f t="shared" ca="1" si="175"/>
        <v/>
      </c>
      <c r="K827" s="338" t="str">
        <f t="shared" si="176"/>
        <v/>
      </c>
      <c r="L827" s="349"/>
      <c r="M827" s="350" t="str">
        <f t="shared" si="169"/>
        <v/>
      </c>
      <c r="N827" s="350" t="str">
        <f t="shared" si="170"/>
        <v/>
      </c>
      <c r="O827" s="351" t="str" cm="1">
        <f t="array" ref="O827" xml:space="preserve"> IFERROR( INDEX(聲母資料表, $M827, O$5), "")</f>
        <v/>
      </c>
      <c r="P827" s="351" t="str" cm="1">
        <f t="array" ref="P827" xml:space="preserve"> IFERROR( INDEX(韻母資料表, $N827, P$5), "")</f>
        <v/>
      </c>
      <c r="Q827" s="352" t="str">
        <f t="shared" si="171"/>
        <v/>
      </c>
      <c r="R827" s="395" t="str">
        <f t="shared" si="177"/>
        <v/>
      </c>
      <c r="S827" s="351" t="str" cm="1">
        <f t="array" ref="S827" xml:space="preserve"> IFERROR( INDEX(調符字母, Q827, 1), "")</f>
        <v/>
      </c>
      <c r="T827" s="352"/>
      <c r="U827" s="373" t="e" cm="1" vm="1">
        <f t="array" aca="1" ref="U827" ca="1" xml:space="preserve"> INDEX(聲調對照表, $T827, $E827)</f>
        <v>#VALUE!</v>
      </c>
      <c r="W827" s="380" t="str" cm="1">
        <f t="array" ref="W827" xml:space="preserve"> IFERROR( IF( INDEX(聲母資料表, $M827, W$5)=0, "", INDEX(聲母資料表, $M827, W$5) ), "")</f>
        <v/>
      </c>
      <c r="X827" s="380" t="str" cm="1">
        <f t="array" ref="X827" xml:space="preserve"> IFERROR( INDEX(韻母資料表, $N827, X$5), "" )</f>
        <v/>
      </c>
      <c r="Y827" s="380" t="str" cm="1">
        <f t="array" ref="Y827" xml:space="preserve"> IFERROR( IF($E827="", "", INDEX(方音聲調符號表, 1, $E827) ), "" )</f>
        <v/>
      </c>
      <c r="AA827" s="380" t="str" cm="1">
        <f t="array" ref="AA827" xml:space="preserve"> IFERROR( IF( INDEX(聲母資料表, $M827, AA$5)=0, "", INDEX(聲母資料表, $M827, AA$5) ), "")</f>
        <v/>
      </c>
      <c r="AB827" s="380" t="str" cm="1">
        <f t="array" ref="AB827" xml:space="preserve"> IFERROR( INDEX(韻母資料表, $N827, AB$5), "" )</f>
        <v/>
      </c>
      <c r="AC827" s="380" t="str">
        <f t="shared" ca="1" si="178"/>
        <v/>
      </c>
      <c r="AE827" s="380" t="str" cm="1">
        <f t="array" ref="AE827" xml:space="preserve"> IFERROR( IF( INDEX(聲母資料表, $M827, AE$5)=0, "", INDEX(聲母資料表, $M827, AE$5) ), "")</f>
        <v/>
      </c>
      <c r="AF827" s="380" t="str" cm="1">
        <f t="array" ref="AF827" xml:space="preserve"> IFERROR( INDEX(韻母資料表, $N827, AF$5), "" )</f>
        <v/>
      </c>
      <c r="AG827" s="380" t="str">
        <f t="shared" ca="1" si="179"/>
        <v/>
      </c>
      <c r="AI827" s="380" t="str" cm="1">
        <f t="array" ref="AI827" xml:space="preserve"> IFERROR( IF( INDEX(聲母資料表, $M827, AI$5)=0, "", INDEX(聲母資料表, $M827, AI$5) ), "")</f>
        <v/>
      </c>
      <c r="AJ827" s="380" t="str" cm="1">
        <f t="array" ref="AJ827" xml:space="preserve"> IFERROR( INDEX(韻母資料表, $N827, AJ$5), "" )</f>
        <v/>
      </c>
      <c r="AK827" s="373" t="e" cm="1" vm="1">
        <f t="array" aca="1" ref="AK827" ca="1" xml:space="preserve"> IFERROR( INDEX(閩拚聲調符號表, $T827, $E827), "" )</f>
        <v>#VALUE!</v>
      </c>
      <c r="AL827" s="380" t="str">
        <f t="shared" ca="1" si="180"/>
        <v/>
      </c>
    </row>
    <row r="828" spans="1:38">
      <c r="A828" s="333">
        <f t="shared" si="168"/>
        <v>821</v>
      </c>
      <c r="B828" s="334" t="e">
        <f>MID(#REF!, A828, 1)</f>
        <v>#REF!</v>
      </c>
      <c r="C828" s="335"/>
      <c r="D828" s="335"/>
      <c r="E828" s="336"/>
      <c r="F828" s="400" t="str" cm="1">
        <f t="array" aca="1" ref="F828" ca="1" xml:space="preserve"> IF($D828="", "", $B828 &amp; " (" &amp; INDIRECT(ADDRESS( ROW(), COLUMN() + F$5 )) &amp; ") " )</f>
        <v/>
      </c>
      <c r="G828" s="337" t="str">
        <f t="shared" si="172"/>
        <v/>
      </c>
      <c r="H828" s="394" t="str">
        <f t="shared" ca="1" si="173"/>
        <v/>
      </c>
      <c r="I828" s="396" t="str">
        <f t="shared" ca="1" si="174"/>
        <v/>
      </c>
      <c r="J828" s="381" t="str">
        <f t="shared" ca="1" si="175"/>
        <v/>
      </c>
      <c r="K828" s="338" t="str">
        <f t="shared" si="176"/>
        <v/>
      </c>
      <c r="L828" s="349"/>
      <c r="M828" s="350" t="str">
        <f t="shared" si="169"/>
        <v/>
      </c>
      <c r="N828" s="350" t="str">
        <f t="shared" si="170"/>
        <v/>
      </c>
      <c r="O828" s="351" t="str" cm="1">
        <f t="array" ref="O828" xml:space="preserve"> IFERROR( INDEX(聲母資料表, $M828, O$5), "")</f>
        <v/>
      </c>
      <c r="P828" s="351" t="str" cm="1">
        <f t="array" ref="P828" xml:space="preserve"> IFERROR( INDEX(韻母資料表, $N828, P$5), "")</f>
        <v/>
      </c>
      <c r="Q828" s="352" t="str">
        <f t="shared" si="171"/>
        <v/>
      </c>
      <c r="R828" s="395" t="str">
        <f t="shared" si="177"/>
        <v/>
      </c>
      <c r="S828" s="351" t="str" cm="1">
        <f t="array" ref="S828" xml:space="preserve"> IFERROR( INDEX(調符字母, Q828, 1), "")</f>
        <v/>
      </c>
      <c r="T828" s="352"/>
      <c r="U828" s="373" t="e" cm="1" vm="1">
        <f t="array" aca="1" ref="U828" ca="1" xml:space="preserve"> INDEX(聲調對照表, $T828, $E828)</f>
        <v>#VALUE!</v>
      </c>
      <c r="W828" s="380" t="str" cm="1">
        <f t="array" ref="W828" xml:space="preserve"> IFERROR( IF( INDEX(聲母資料表, $M828, W$5)=0, "", INDEX(聲母資料表, $M828, W$5) ), "")</f>
        <v/>
      </c>
      <c r="X828" s="380" t="str" cm="1">
        <f t="array" ref="X828" xml:space="preserve"> IFERROR( INDEX(韻母資料表, $N828, X$5), "" )</f>
        <v/>
      </c>
      <c r="Y828" s="380" t="str" cm="1">
        <f t="array" ref="Y828" xml:space="preserve"> IFERROR( IF($E828="", "", INDEX(方音聲調符號表, 1, $E828) ), "" )</f>
        <v/>
      </c>
      <c r="AA828" s="380" t="str" cm="1">
        <f t="array" ref="AA828" xml:space="preserve"> IFERROR( IF( INDEX(聲母資料表, $M828, AA$5)=0, "", INDEX(聲母資料表, $M828, AA$5) ), "")</f>
        <v/>
      </c>
      <c r="AB828" s="380" t="str" cm="1">
        <f t="array" ref="AB828" xml:space="preserve"> IFERROR( INDEX(韻母資料表, $N828, AB$5), "" )</f>
        <v/>
      </c>
      <c r="AC828" s="380" t="str">
        <f t="shared" ca="1" si="178"/>
        <v/>
      </c>
      <c r="AE828" s="380" t="str" cm="1">
        <f t="array" ref="AE828" xml:space="preserve"> IFERROR( IF( INDEX(聲母資料表, $M828, AE$5)=0, "", INDEX(聲母資料表, $M828, AE$5) ), "")</f>
        <v/>
      </c>
      <c r="AF828" s="380" t="str" cm="1">
        <f t="array" ref="AF828" xml:space="preserve"> IFERROR( INDEX(韻母資料表, $N828, AF$5), "" )</f>
        <v/>
      </c>
      <c r="AG828" s="380" t="str">
        <f t="shared" ca="1" si="179"/>
        <v/>
      </c>
      <c r="AI828" s="380" t="str" cm="1">
        <f t="array" ref="AI828" xml:space="preserve"> IFERROR( IF( INDEX(聲母資料表, $M828, AI$5)=0, "", INDEX(聲母資料表, $M828, AI$5) ), "")</f>
        <v/>
      </c>
      <c r="AJ828" s="380" t="str" cm="1">
        <f t="array" ref="AJ828" xml:space="preserve"> IFERROR( INDEX(韻母資料表, $N828, AJ$5), "" )</f>
        <v/>
      </c>
      <c r="AK828" s="373" t="e" cm="1" vm="1">
        <f t="array" aca="1" ref="AK828" ca="1" xml:space="preserve"> IFERROR( INDEX(閩拚聲調符號表, $T828, $E828), "" )</f>
        <v>#VALUE!</v>
      </c>
      <c r="AL828" s="380" t="str">
        <f t="shared" ca="1" si="180"/>
        <v/>
      </c>
    </row>
    <row r="829" spans="1:38">
      <c r="A829" s="333">
        <f t="shared" si="168"/>
        <v>822</v>
      </c>
      <c r="B829" s="334" t="e">
        <f>MID(#REF!, A829, 1)</f>
        <v>#REF!</v>
      </c>
      <c r="C829" s="335"/>
      <c r="D829" s="335"/>
      <c r="E829" s="336"/>
      <c r="F829" s="400" t="str" cm="1">
        <f t="array" aca="1" ref="F829" ca="1" xml:space="preserve"> IF($D829="", "", $B829 &amp; " (" &amp; INDIRECT(ADDRESS( ROW(), COLUMN() + F$5 )) &amp; ") " )</f>
        <v/>
      </c>
      <c r="G829" s="337" t="str">
        <f t="shared" si="172"/>
        <v/>
      </c>
      <c r="H829" s="394" t="str">
        <f t="shared" ca="1" si="173"/>
        <v/>
      </c>
      <c r="I829" s="396" t="str">
        <f t="shared" ca="1" si="174"/>
        <v/>
      </c>
      <c r="J829" s="381" t="str">
        <f t="shared" ca="1" si="175"/>
        <v/>
      </c>
      <c r="K829" s="338" t="str">
        <f t="shared" si="176"/>
        <v/>
      </c>
      <c r="L829" s="349"/>
      <c r="M829" s="350" t="str">
        <f t="shared" si="169"/>
        <v/>
      </c>
      <c r="N829" s="350" t="str">
        <f t="shared" si="170"/>
        <v/>
      </c>
      <c r="O829" s="351" t="str" cm="1">
        <f t="array" ref="O829" xml:space="preserve"> IFERROR( INDEX(聲母資料表, $M829, O$5), "")</f>
        <v/>
      </c>
      <c r="P829" s="351" t="str" cm="1">
        <f t="array" ref="P829" xml:space="preserve"> IFERROR( INDEX(韻母資料表, $N829, P$5), "")</f>
        <v/>
      </c>
      <c r="Q829" s="352" t="str">
        <f t="shared" si="171"/>
        <v/>
      </c>
      <c r="R829" s="395" t="str">
        <f t="shared" si="177"/>
        <v/>
      </c>
      <c r="S829" s="351" t="str" cm="1">
        <f t="array" ref="S829" xml:space="preserve"> IFERROR( INDEX(調符字母, Q829, 1), "")</f>
        <v/>
      </c>
      <c r="T829" s="352"/>
      <c r="U829" s="373" t="e" cm="1" vm="1">
        <f t="array" aca="1" ref="U829" ca="1" xml:space="preserve"> INDEX(聲調對照表, $T829, $E829)</f>
        <v>#VALUE!</v>
      </c>
      <c r="W829" s="380" t="str" cm="1">
        <f t="array" ref="W829" xml:space="preserve"> IFERROR( IF( INDEX(聲母資料表, $M829, W$5)=0, "", INDEX(聲母資料表, $M829, W$5) ), "")</f>
        <v/>
      </c>
      <c r="X829" s="380" t="str" cm="1">
        <f t="array" ref="X829" xml:space="preserve"> IFERROR( INDEX(韻母資料表, $N829, X$5), "" )</f>
        <v/>
      </c>
      <c r="Y829" s="380" t="str" cm="1">
        <f t="array" ref="Y829" xml:space="preserve"> IFERROR( IF($E829="", "", INDEX(方音聲調符號表, 1, $E829) ), "" )</f>
        <v/>
      </c>
      <c r="AA829" s="380" t="str" cm="1">
        <f t="array" ref="AA829" xml:space="preserve"> IFERROR( IF( INDEX(聲母資料表, $M829, AA$5)=0, "", INDEX(聲母資料表, $M829, AA$5) ), "")</f>
        <v/>
      </c>
      <c r="AB829" s="380" t="str" cm="1">
        <f t="array" ref="AB829" xml:space="preserve"> IFERROR( INDEX(韻母資料表, $N829, AB$5), "" )</f>
        <v/>
      </c>
      <c r="AC829" s="380" t="str">
        <f t="shared" ca="1" si="178"/>
        <v/>
      </c>
      <c r="AE829" s="380" t="str" cm="1">
        <f t="array" ref="AE829" xml:space="preserve"> IFERROR( IF( INDEX(聲母資料表, $M829, AE$5)=0, "", INDEX(聲母資料表, $M829, AE$5) ), "")</f>
        <v/>
      </c>
      <c r="AF829" s="380" t="str" cm="1">
        <f t="array" ref="AF829" xml:space="preserve"> IFERROR( INDEX(韻母資料表, $N829, AF$5), "" )</f>
        <v/>
      </c>
      <c r="AG829" s="380" t="str">
        <f t="shared" ca="1" si="179"/>
        <v/>
      </c>
      <c r="AI829" s="380" t="str" cm="1">
        <f t="array" ref="AI829" xml:space="preserve"> IFERROR( IF( INDEX(聲母資料表, $M829, AI$5)=0, "", INDEX(聲母資料表, $M829, AI$5) ), "")</f>
        <v/>
      </c>
      <c r="AJ829" s="380" t="str" cm="1">
        <f t="array" ref="AJ829" xml:space="preserve"> IFERROR( INDEX(韻母資料表, $N829, AJ$5), "" )</f>
        <v/>
      </c>
      <c r="AK829" s="373" t="e" cm="1" vm="1">
        <f t="array" aca="1" ref="AK829" ca="1" xml:space="preserve"> IFERROR( INDEX(閩拚聲調符號表, $T829, $E829), "" )</f>
        <v>#VALUE!</v>
      </c>
      <c r="AL829" s="380" t="str">
        <f t="shared" ca="1" si="180"/>
        <v/>
      </c>
    </row>
    <row r="830" spans="1:38">
      <c r="A830" s="333">
        <f t="shared" si="168"/>
        <v>823</v>
      </c>
      <c r="B830" s="334" t="e">
        <f>MID(#REF!, A830, 1)</f>
        <v>#REF!</v>
      </c>
      <c r="C830" s="335"/>
      <c r="D830" s="335"/>
      <c r="E830" s="336"/>
      <c r="F830" s="400" t="str" cm="1">
        <f t="array" aca="1" ref="F830" ca="1" xml:space="preserve"> IF($D830="", "", $B830 &amp; " (" &amp; INDIRECT(ADDRESS( ROW(), COLUMN() + F$5 )) &amp; ") " )</f>
        <v/>
      </c>
      <c r="G830" s="337" t="str">
        <f t="shared" si="172"/>
        <v/>
      </c>
      <c r="H830" s="394" t="str">
        <f t="shared" ca="1" si="173"/>
        <v/>
      </c>
      <c r="I830" s="396" t="str">
        <f t="shared" ca="1" si="174"/>
        <v/>
      </c>
      <c r="J830" s="381" t="str">
        <f t="shared" ca="1" si="175"/>
        <v/>
      </c>
      <c r="K830" s="338" t="str">
        <f t="shared" si="176"/>
        <v/>
      </c>
      <c r="L830" s="349"/>
      <c r="M830" s="350" t="str">
        <f t="shared" si="169"/>
        <v/>
      </c>
      <c r="N830" s="350" t="str">
        <f t="shared" si="170"/>
        <v/>
      </c>
      <c r="O830" s="351" t="str" cm="1">
        <f t="array" ref="O830" xml:space="preserve"> IFERROR( INDEX(聲母資料表, $M830, O$5), "")</f>
        <v/>
      </c>
      <c r="P830" s="351" t="str" cm="1">
        <f t="array" ref="P830" xml:space="preserve"> IFERROR( INDEX(韻母資料表, $N830, P$5), "")</f>
        <v/>
      </c>
      <c r="Q830" s="352" t="str">
        <f t="shared" si="171"/>
        <v/>
      </c>
      <c r="R830" s="395" t="str">
        <f t="shared" si="177"/>
        <v/>
      </c>
      <c r="S830" s="351" t="str" cm="1">
        <f t="array" ref="S830" xml:space="preserve"> IFERROR( INDEX(調符字母, Q830, 1), "")</f>
        <v/>
      </c>
      <c r="T830" s="352"/>
      <c r="U830" s="373" t="e" cm="1" vm="1">
        <f t="array" aca="1" ref="U830" ca="1" xml:space="preserve"> INDEX(聲調對照表, $T830, $E830)</f>
        <v>#VALUE!</v>
      </c>
      <c r="W830" s="380" t="str" cm="1">
        <f t="array" ref="W830" xml:space="preserve"> IFERROR( IF( INDEX(聲母資料表, $M830, W$5)=0, "", INDEX(聲母資料表, $M830, W$5) ), "")</f>
        <v/>
      </c>
      <c r="X830" s="380" t="str" cm="1">
        <f t="array" ref="X830" xml:space="preserve"> IFERROR( INDEX(韻母資料表, $N830, X$5), "" )</f>
        <v/>
      </c>
      <c r="Y830" s="380" t="str" cm="1">
        <f t="array" ref="Y830" xml:space="preserve"> IFERROR( IF($E830="", "", INDEX(方音聲調符號表, 1, $E830) ), "" )</f>
        <v/>
      </c>
      <c r="AA830" s="380" t="str" cm="1">
        <f t="array" ref="AA830" xml:space="preserve"> IFERROR( IF( INDEX(聲母資料表, $M830, AA$5)=0, "", INDEX(聲母資料表, $M830, AA$5) ), "")</f>
        <v/>
      </c>
      <c r="AB830" s="380" t="str" cm="1">
        <f t="array" ref="AB830" xml:space="preserve"> IFERROR( INDEX(韻母資料表, $N830, AB$5), "" )</f>
        <v/>
      </c>
      <c r="AC830" s="380" t="str">
        <f t="shared" ca="1" si="178"/>
        <v/>
      </c>
      <c r="AE830" s="380" t="str" cm="1">
        <f t="array" ref="AE830" xml:space="preserve"> IFERROR( IF( INDEX(聲母資料表, $M830, AE$5)=0, "", INDEX(聲母資料表, $M830, AE$5) ), "")</f>
        <v/>
      </c>
      <c r="AF830" s="380" t="str" cm="1">
        <f t="array" ref="AF830" xml:space="preserve"> IFERROR( INDEX(韻母資料表, $N830, AF$5), "" )</f>
        <v/>
      </c>
      <c r="AG830" s="380" t="str">
        <f t="shared" ca="1" si="179"/>
        <v/>
      </c>
      <c r="AI830" s="380" t="str" cm="1">
        <f t="array" ref="AI830" xml:space="preserve"> IFERROR( IF( INDEX(聲母資料表, $M830, AI$5)=0, "", INDEX(聲母資料表, $M830, AI$5) ), "")</f>
        <v/>
      </c>
      <c r="AJ830" s="380" t="str" cm="1">
        <f t="array" ref="AJ830" xml:space="preserve"> IFERROR( INDEX(韻母資料表, $N830, AJ$5), "" )</f>
        <v/>
      </c>
      <c r="AK830" s="373" t="e" cm="1" vm="1">
        <f t="array" aca="1" ref="AK830" ca="1" xml:space="preserve"> IFERROR( INDEX(閩拚聲調符號表, $T830, $E830), "" )</f>
        <v>#VALUE!</v>
      </c>
      <c r="AL830" s="380" t="str">
        <f t="shared" ca="1" si="180"/>
        <v/>
      </c>
    </row>
    <row r="831" spans="1:38">
      <c r="A831" s="333">
        <f t="shared" si="168"/>
        <v>824</v>
      </c>
      <c r="B831" s="334" t="e">
        <f>MID(#REF!, A831, 1)</f>
        <v>#REF!</v>
      </c>
      <c r="C831" s="335"/>
      <c r="D831" s="335"/>
      <c r="E831" s="336"/>
      <c r="F831" s="400" t="str" cm="1">
        <f t="array" aca="1" ref="F831" ca="1" xml:space="preserve"> IF($D831="", "", $B831 &amp; " (" &amp; INDIRECT(ADDRESS( ROW(), COLUMN() + F$5 )) &amp; ") " )</f>
        <v/>
      </c>
      <c r="G831" s="337" t="str">
        <f t="shared" si="172"/>
        <v/>
      </c>
      <c r="H831" s="394" t="str">
        <f t="shared" ca="1" si="173"/>
        <v/>
      </c>
      <c r="I831" s="396" t="str">
        <f t="shared" ca="1" si="174"/>
        <v/>
      </c>
      <c r="J831" s="381" t="str">
        <f t="shared" ca="1" si="175"/>
        <v/>
      </c>
      <c r="K831" s="338" t="str">
        <f t="shared" si="176"/>
        <v/>
      </c>
      <c r="L831" s="349"/>
      <c r="M831" s="350" t="str">
        <f t="shared" si="169"/>
        <v/>
      </c>
      <c r="N831" s="350" t="str">
        <f t="shared" si="170"/>
        <v/>
      </c>
      <c r="O831" s="351" t="str" cm="1">
        <f t="array" ref="O831" xml:space="preserve"> IFERROR( INDEX(聲母資料表, $M831, O$5), "")</f>
        <v/>
      </c>
      <c r="P831" s="351" t="str" cm="1">
        <f t="array" ref="P831" xml:space="preserve"> IFERROR( INDEX(韻母資料表, $N831, P$5), "")</f>
        <v/>
      </c>
      <c r="Q831" s="352" t="str">
        <f t="shared" si="171"/>
        <v/>
      </c>
      <c r="R831" s="395" t="str">
        <f t="shared" si="177"/>
        <v/>
      </c>
      <c r="S831" s="351" t="str" cm="1">
        <f t="array" ref="S831" xml:space="preserve"> IFERROR( INDEX(調符字母, Q831, 1), "")</f>
        <v/>
      </c>
      <c r="T831" s="352"/>
      <c r="U831" s="373" t="e" cm="1" vm="1">
        <f t="array" aca="1" ref="U831" ca="1" xml:space="preserve"> INDEX(聲調對照表, $T831, $E831)</f>
        <v>#VALUE!</v>
      </c>
      <c r="W831" s="380" t="str" cm="1">
        <f t="array" ref="W831" xml:space="preserve"> IFERROR( IF( INDEX(聲母資料表, $M831, W$5)=0, "", INDEX(聲母資料表, $M831, W$5) ), "")</f>
        <v/>
      </c>
      <c r="X831" s="380" t="str" cm="1">
        <f t="array" ref="X831" xml:space="preserve"> IFERROR( INDEX(韻母資料表, $N831, X$5), "" )</f>
        <v/>
      </c>
      <c r="Y831" s="380" t="str" cm="1">
        <f t="array" ref="Y831" xml:space="preserve"> IFERROR( IF($E831="", "", INDEX(方音聲調符號表, 1, $E831) ), "" )</f>
        <v/>
      </c>
      <c r="AA831" s="380" t="str" cm="1">
        <f t="array" ref="AA831" xml:space="preserve"> IFERROR( IF( INDEX(聲母資料表, $M831, AA$5)=0, "", INDEX(聲母資料表, $M831, AA$5) ), "")</f>
        <v/>
      </c>
      <c r="AB831" s="380" t="str" cm="1">
        <f t="array" ref="AB831" xml:space="preserve"> IFERROR( INDEX(韻母資料表, $N831, AB$5), "" )</f>
        <v/>
      </c>
      <c r="AC831" s="380" t="str">
        <f t="shared" ca="1" si="178"/>
        <v/>
      </c>
      <c r="AE831" s="380" t="str" cm="1">
        <f t="array" ref="AE831" xml:space="preserve"> IFERROR( IF( INDEX(聲母資料表, $M831, AE$5)=0, "", INDEX(聲母資料表, $M831, AE$5) ), "")</f>
        <v/>
      </c>
      <c r="AF831" s="380" t="str" cm="1">
        <f t="array" ref="AF831" xml:space="preserve"> IFERROR( INDEX(韻母資料表, $N831, AF$5), "" )</f>
        <v/>
      </c>
      <c r="AG831" s="380" t="str">
        <f t="shared" ca="1" si="179"/>
        <v/>
      </c>
      <c r="AI831" s="380" t="str" cm="1">
        <f t="array" ref="AI831" xml:space="preserve"> IFERROR( IF( INDEX(聲母資料表, $M831, AI$5)=0, "", INDEX(聲母資料表, $M831, AI$5) ), "")</f>
        <v/>
      </c>
      <c r="AJ831" s="380" t="str" cm="1">
        <f t="array" ref="AJ831" xml:space="preserve"> IFERROR( INDEX(韻母資料表, $N831, AJ$5), "" )</f>
        <v/>
      </c>
      <c r="AK831" s="373" t="e" cm="1" vm="1">
        <f t="array" aca="1" ref="AK831" ca="1" xml:space="preserve"> IFERROR( INDEX(閩拚聲調符號表, $T831, $E831), "" )</f>
        <v>#VALUE!</v>
      </c>
      <c r="AL831" s="380" t="str">
        <f t="shared" ca="1" si="180"/>
        <v/>
      </c>
    </row>
    <row r="832" spans="1:38">
      <c r="A832" s="333">
        <f t="shared" si="168"/>
        <v>825</v>
      </c>
      <c r="B832" s="334" t="e">
        <f>MID(#REF!, A832, 1)</f>
        <v>#REF!</v>
      </c>
      <c r="C832" s="335"/>
      <c r="D832" s="335"/>
      <c r="E832" s="336"/>
      <c r="F832" s="400" t="str" cm="1">
        <f t="array" aca="1" ref="F832" ca="1" xml:space="preserve"> IF($D832="", "", $B832 &amp; " (" &amp; INDIRECT(ADDRESS( ROW(), COLUMN() + F$5 )) &amp; ") " )</f>
        <v/>
      </c>
      <c r="G832" s="337" t="str">
        <f t="shared" si="172"/>
        <v/>
      </c>
      <c r="H832" s="394" t="str">
        <f t="shared" ca="1" si="173"/>
        <v/>
      </c>
      <c r="I832" s="396" t="str">
        <f t="shared" ca="1" si="174"/>
        <v/>
      </c>
      <c r="J832" s="381" t="str">
        <f t="shared" ca="1" si="175"/>
        <v/>
      </c>
      <c r="K832" s="338" t="str">
        <f t="shared" si="176"/>
        <v/>
      </c>
      <c r="L832" s="349"/>
      <c r="M832" s="350" t="str">
        <f t="shared" si="169"/>
        <v/>
      </c>
      <c r="N832" s="350" t="str">
        <f t="shared" si="170"/>
        <v/>
      </c>
      <c r="O832" s="351" t="str" cm="1">
        <f t="array" ref="O832" xml:space="preserve"> IFERROR( INDEX(聲母資料表, $M832, O$5), "")</f>
        <v/>
      </c>
      <c r="P832" s="351" t="str" cm="1">
        <f t="array" ref="P832" xml:space="preserve"> IFERROR( INDEX(韻母資料表, $N832, P$5), "")</f>
        <v/>
      </c>
      <c r="Q832" s="352" t="str">
        <f t="shared" si="171"/>
        <v/>
      </c>
      <c r="R832" s="395" t="str">
        <f t="shared" si="177"/>
        <v/>
      </c>
      <c r="S832" s="351" t="str" cm="1">
        <f t="array" ref="S832" xml:space="preserve"> IFERROR( INDEX(調符字母, Q832, 1), "")</f>
        <v/>
      </c>
      <c r="T832" s="352"/>
      <c r="U832" s="373" t="e" cm="1" vm="1">
        <f t="array" aca="1" ref="U832" ca="1" xml:space="preserve"> INDEX(聲調對照表, $T832, $E832)</f>
        <v>#VALUE!</v>
      </c>
      <c r="W832" s="380" t="str" cm="1">
        <f t="array" ref="W832" xml:space="preserve"> IFERROR( IF( INDEX(聲母資料表, $M832, W$5)=0, "", INDEX(聲母資料表, $M832, W$5) ), "")</f>
        <v/>
      </c>
      <c r="X832" s="380" t="str" cm="1">
        <f t="array" ref="X832" xml:space="preserve"> IFERROR( INDEX(韻母資料表, $N832, X$5), "" )</f>
        <v/>
      </c>
      <c r="Y832" s="380" t="str" cm="1">
        <f t="array" ref="Y832" xml:space="preserve"> IFERROR( IF($E832="", "", INDEX(方音聲調符號表, 1, $E832) ), "" )</f>
        <v/>
      </c>
      <c r="AA832" s="380" t="str" cm="1">
        <f t="array" ref="AA832" xml:space="preserve"> IFERROR( IF( INDEX(聲母資料表, $M832, AA$5)=0, "", INDEX(聲母資料表, $M832, AA$5) ), "")</f>
        <v/>
      </c>
      <c r="AB832" s="380" t="str" cm="1">
        <f t="array" ref="AB832" xml:space="preserve"> IFERROR( INDEX(韻母資料表, $N832, AB$5), "" )</f>
        <v/>
      </c>
      <c r="AC832" s="380" t="str">
        <f t="shared" ca="1" si="178"/>
        <v/>
      </c>
      <c r="AE832" s="380" t="str" cm="1">
        <f t="array" ref="AE832" xml:space="preserve"> IFERROR( IF( INDEX(聲母資料表, $M832, AE$5)=0, "", INDEX(聲母資料表, $M832, AE$5) ), "")</f>
        <v/>
      </c>
      <c r="AF832" s="380" t="str" cm="1">
        <f t="array" ref="AF832" xml:space="preserve"> IFERROR( INDEX(韻母資料表, $N832, AF$5), "" )</f>
        <v/>
      </c>
      <c r="AG832" s="380" t="str">
        <f t="shared" ca="1" si="179"/>
        <v/>
      </c>
      <c r="AI832" s="380" t="str" cm="1">
        <f t="array" ref="AI832" xml:space="preserve"> IFERROR( IF( INDEX(聲母資料表, $M832, AI$5)=0, "", INDEX(聲母資料表, $M832, AI$5) ), "")</f>
        <v/>
      </c>
      <c r="AJ832" s="380" t="str" cm="1">
        <f t="array" ref="AJ832" xml:space="preserve"> IFERROR( INDEX(韻母資料表, $N832, AJ$5), "" )</f>
        <v/>
      </c>
      <c r="AK832" s="373" t="e" cm="1" vm="1">
        <f t="array" aca="1" ref="AK832" ca="1" xml:space="preserve"> IFERROR( INDEX(閩拚聲調符號表, $T832, $E832), "" )</f>
        <v>#VALUE!</v>
      </c>
      <c r="AL832" s="380" t="str">
        <f t="shared" ca="1" si="180"/>
        <v/>
      </c>
    </row>
    <row r="833" spans="1:38">
      <c r="A833" s="333">
        <f t="shared" si="168"/>
        <v>826</v>
      </c>
      <c r="B833" s="334" t="e">
        <f>MID(#REF!, A833, 1)</f>
        <v>#REF!</v>
      </c>
      <c r="C833" s="335"/>
      <c r="D833" s="335"/>
      <c r="E833" s="336"/>
      <c r="F833" s="400" t="str" cm="1">
        <f t="array" aca="1" ref="F833" ca="1" xml:space="preserve"> IF($D833="", "", $B833 &amp; " (" &amp; INDIRECT(ADDRESS( ROW(), COLUMN() + F$5 )) &amp; ") " )</f>
        <v/>
      </c>
      <c r="G833" s="337" t="str">
        <f t="shared" si="172"/>
        <v/>
      </c>
      <c r="H833" s="394" t="str">
        <f t="shared" ca="1" si="173"/>
        <v/>
      </c>
      <c r="I833" s="396" t="str">
        <f t="shared" ca="1" si="174"/>
        <v/>
      </c>
      <c r="J833" s="381" t="str">
        <f t="shared" ca="1" si="175"/>
        <v/>
      </c>
      <c r="K833" s="338" t="str">
        <f t="shared" si="176"/>
        <v/>
      </c>
      <c r="L833" s="349"/>
      <c r="M833" s="350" t="str">
        <f t="shared" si="169"/>
        <v/>
      </c>
      <c r="N833" s="350" t="str">
        <f t="shared" si="170"/>
        <v/>
      </c>
      <c r="O833" s="351" t="str" cm="1">
        <f t="array" ref="O833" xml:space="preserve"> IFERROR( INDEX(聲母資料表, $M833, O$5), "")</f>
        <v/>
      </c>
      <c r="P833" s="351" t="str" cm="1">
        <f t="array" ref="P833" xml:space="preserve"> IFERROR( INDEX(韻母資料表, $N833, P$5), "")</f>
        <v/>
      </c>
      <c r="Q833" s="352" t="str">
        <f t="shared" si="171"/>
        <v/>
      </c>
      <c r="R833" s="395" t="str">
        <f t="shared" si="177"/>
        <v/>
      </c>
      <c r="S833" s="351" t="str" cm="1">
        <f t="array" ref="S833" xml:space="preserve"> IFERROR( INDEX(調符字母, Q833, 1), "")</f>
        <v/>
      </c>
      <c r="T833" s="352"/>
      <c r="U833" s="373" t="e" cm="1" vm="1">
        <f t="array" aca="1" ref="U833" ca="1" xml:space="preserve"> INDEX(聲調對照表, $T833, $E833)</f>
        <v>#VALUE!</v>
      </c>
      <c r="W833" s="380" t="str" cm="1">
        <f t="array" ref="W833" xml:space="preserve"> IFERROR( IF( INDEX(聲母資料表, $M833, W$5)=0, "", INDEX(聲母資料表, $M833, W$5) ), "")</f>
        <v/>
      </c>
      <c r="X833" s="380" t="str" cm="1">
        <f t="array" ref="X833" xml:space="preserve"> IFERROR( INDEX(韻母資料表, $N833, X$5), "" )</f>
        <v/>
      </c>
      <c r="Y833" s="380" t="str" cm="1">
        <f t="array" ref="Y833" xml:space="preserve"> IFERROR( IF($E833="", "", INDEX(方音聲調符號表, 1, $E833) ), "" )</f>
        <v/>
      </c>
      <c r="AA833" s="380" t="str" cm="1">
        <f t="array" ref="AA833" xml:space="preserve"> IFERROR( IF( INDEX(聲母資料表, $M833, AA$5)=0, "", INDEX(聲母資料表, $M833, AA$5) ), "")</f>
        <v/>
      </c>
      <c r="AB833" s="380" t="str" cm="1">
        <f t="array" ref="AB833" xml:space="preserve"> IFERROR( INDEX(韻母資料表, $N833, AB$5), "" )</f>
        <v/>
      </c>
      <c r="AC833" s="380" t="str">
        <f t="shared" ca="1" si="178"/>
        <v/>
      </c>
      <c r="AE833" s="380" t="str" cm="1">
        <f t="array" ref="AE833" xml:space="preserve"> IFERROR( IF( INDEX(聲母資料表, $M833, AE$5)=0, "", INDEX(聲母資料表, $M833, AE$5) ), "")</f>
        <v/>
      </c>
      <c r="AF833" s="380" t="str" cm="1">
        <f t="array" ref="AF833" xml:space="preserve"> IFERROR( INDEX(韻母資料表, $N833, AF$5), "" )</f>
        <v/>
      </c>
      <c r="AG833" s="380" t="str">
        <f t="shared" ca="1" si="179"/>
        <v/>
      </c>
      <c r="AI833" s="380" t="str" cm="1">
        <f t="array" ref="AI833" xml:space="preserve"> IFERROR( IF( INDEX(聲母資料表, $M833, AI$5)=0, "", INDEX(聲母資料表, $M833, AI$5) ), "")</f>
        <v/>
      </c>
      <c r="AJ833" s="380" t="str" cm="1">
        <f t="array" ref="AJ833" xml:space="preserve"> IFERROR( INDEX(韻母資料表, $N833, AJ$5), "" )</f>
        <v/>
      </c>
      <c r="AK833" s="373" t="e" cm="1" vm="1">
        <f t="array" aca="1" ref="AK833" ca="1" xml:space="preserve"> IFERROR( INDEX(閩拚聲調符號表, $T833, $E833), "" )</f>
        <v>#VALUE!</v>
      </c>
      <c r="AL833" s="380" t="str">
        <f t="shared" ca="1" si="180"/>
        <v/>
      </c>
    </row>
    <row r="834" spans="1:38">
      <c r="A834" s="333">
        <f t="shared" si="168"/>
        <v>827</v>
      </c>
      <c r="B834" s="334" t="e">
        <f>MID(#REF!, A834, 1)</f>
        <v>#REF!</v>
      </c>
      <c r="C834" s="335"/>
      <c r="D834" s="335"/>
      <c r="E834" s="336"/>
      <c r="F834" s="400" t="str" cm="1">
        <f t="array" aca="1" ref="F834" ca="1" xml:space="preserve"> IF($D834="", "", $B834 &amp; " (" &amp; INDIRECT(ADDRESS( ROW(), COLUMN() + F$5 )) &amp; ") " )</f>
        <v/>
      </c>
      <c r="G834" s="337" t="str">
        <f t="shared" si="172"/>
        <v/>
      </c>
      <c r="H834" s="394" t="str">
        <f t="shared" ca="1" si="173"/>
        <v/>
      </c>
      <c r="I834" s="396" t="str">
        <f t="shared" ca="1" si="174"/>
        <v/>
      </c>
      <c r="J834" s="381" t="str">
        <f t="shared" ca="1" si="175"/>
        <v/>
      </c>
      <c r="K834" s="338" t="str">
        <f t="shared" si="176"/>
        <v/>
      </c>
      <c r="L834" s="349"/>
      <c r="M834" s="350" t="str">
        <f t="shared" si="169"/>
        <v/>
      </c>
      <c r="N834" s="350" t="str">
        <f t="shared" si="170"/>
        <v/>
      </c>
      <c r="O834" s="351" t="str" cm="1">
        <f t="array" ref="O834" xml:space="preserve"> IFERROR( INDEX(聲母資料表, $M834, O$5), "")</f>
        <v/>
      </c>
      <c r="P834" s="351" t="str" cm="1">
        <f t="array" ref="P834" xml:space="preserve"> IFERROR( INDEX(韻母資料表, $N834, P$5), "")</f>
        <v/>
      </c>
      <c r="Q834" s="352" t="str">
        <f t="shared" si="171"/>
        <v/>
      </c>
      <c r="R834" s="395" t="str">
        <f t="shared" si="177"/>
        <v/>
      </c>
      <c r="S834" s="351" t="str" cm="1">
        <f t="array" ref="S834" xml:space="preserve"> IFERROR( INDEX(調符字母, Q834, 1), "")</f>
        <v/>
      </c>
      <c r="T834" s="352"/>
      <c r="U834" s="373" t="e" cm="1" vm="1">
        <f t="array" aca="1" ref="U834" ca="1" xml:space="preserve"> INDEX(聲調對照表, $T834, $E834)</f>
        <v>#VALUE!</v>
      </c>
      <c r="W834" s="380" t="str" cm="1">
        <f t="array" ref="W834" xml:space="preserve"> IFERROR( IF( INDEX(聲母資料表, $M834, W$5)=0, "", INDEX(聲母資料表, $M834, W$5) ), "")</f>
        <v/>
      </c>
      <c r="X834" s="380" t="str" cm="1">
        <f t="array" ref="X834" xml:space="preserve"> IFERROR( INDEX(韻母資料表, $N834, X$5), "" )</f>
        <v/>
      </c>
      <c r="Y834" s="380" t="str" cm="1">
        <f t="array" ref="Y834" xml:space="preserve"> IFERROR( IF($E834="", "", INDEX(方音聲調符號表, 1, $E834) ), "" )</f>
        <v/>
      </c>
      <c r="AA834" s="380" t="str" cm="1">
        <f t="array" ref="AA834" xml:space="preserve"> IFERROR( IF( INDEX(聲母資料表, $M834, AA$5)=0, "", INDEX(聲母資料表, $M834, AA$5) ), "")</f>
        <v/>
      </c>
      <c r="AB834" s="380" t="str" cm="1">
        <f t="array" ref="AB834" xml:space="preserve"> IFERROR( INDEX(韻母資料表, $N834, AB$5), "" )</f>
        <v/>
      </c>
      <c r="AC834" s="380" t="str">
        <f t="shared" ca="1" si="178"/>
        <v/>
      </c>
      <c r="AE834" s="380" t="str" cm="1">
        <f t="array" ref="AE834" xml:space="preserve"> IFERROR( IF( INDEX(聲母資料表, $M834, AE$5)=0, "", INDEX(聲母資料表, $M834, AE$5) ), "")</f>
        <v/>
      </c>
      <c r="AF834" s="380" t="str" cm="1">
        <f t="array" ref="AF834" xml:space="preserve"> IFERROR( INDEX(韻母資料表, $N834, AF$5), "" )</f>
        <v/>
      </c>
      <c r="AG834" s="380" t="str">
        <f t="shared" ca="1" si="179"/>
        <v/>
      </c>
      <c r="AI834" s="380" t="str" cm="1">
        <f t="array" ref="AI834" xml:space="preserve"> IFERROR( IF( INDEX(聲母資料表, $M834, AI$5)=0, "", INDEX(聲母資料表, $M834, AI$5) ), "")</f>
        <v/>
      </c>
      <c r="AJ834" s="380" t="str" cm="1">
        <f t="array" ref="AJ834" xml:space="preserve"> IFERROR( INDEX(韻母資料表, $N834, AJ$5), "" )</f>
        <v/>
      </c>
      <c r="AK834" s="373" t="e" cm="1" vm="1">
        <f t="array" aca="1" ref="AK834" ca="1" xml:space="preserve"> IFERROR( INDEX(閩拚聲調符號表, $T834, $E834), "" )</f>
        <v>#VALUE!</v>
      </c>
      <c r="AL834" s="380" t="str">
        <f t="shared" ca="1" si="180"/>
        <v/>
      </c>
    </row>
    <row r="835" spans="1:38">
      <c r="A835" s="333">
        <f t="shared" si="168"/>
        <v>828</v>
      </c>
      <c r="B835" s="334" t="e">
        <f>MID(#REF!, A835, 1)</f>
        <v>#REF!</v>
      </c>
      <c r="C835" s="335"/>
      <c r="D835" s="335"/>
      <c r="E835" s="336"/>
      <c r="F835" s="400" t="str" cm="1">
        <f t="array" aca="1" ref="F835" ca="1" xml:space="preserve"> IF($D835="", "", $B835 &amp; " (" &amp; INDIRECT(ADDRESS( ROW(), COLUMN() + F$5 )) &amp; ") " )</f>
        <v/>
      </c>
      <c r="G835" s="337" t="str">
        <f t="shared" si="172"/>
        <v/>
      </c>
      <c r="H835" s="394" t="str">
        <f t="shared" ca="1" si="173"/>
        <v/>
      </c>
      <c r="I835" s="396" t="str">
        <f t="shared" ca="1" si="174"/>
        <v/>
      </c>
      <c r="J835" s="381" t="str">
        <f t="shared" ca="1" si="175"/>
        <v/>
      </c>
      <c r="K835" s="338" t="str">
        <f t="shared" si="176"/>
        <v/>
      </c>
      <c r="L835" s="349"/>
      <c r="M835" s="350" t="str">
        <f t="shared" si="169"/>
        <v/>
      </c>
      <c r="N835" s="350" t="str">
        <f t="shared" si="170"/>
        <v/>
      </c>
      <c r="O835" s="351" t="str" cm="1">
        <f t="array" ref="O835" xml:space="preserve"> IFERROR( INDEX(聲母資料表, $M835, O$5), "")</f>
        <v/>
      </c>
      <c r="P835" s="351" t="str" cm="1">
        <f t="array" ref="P835" xml:space="preserve"> IFERROR( INDEX(韻母資料表, $N835, P$5), "")</f>
        <v/>
      </c>
      <c r="Q835" s="352" t="str">
        <f t="shared" si="171"/>
        <v/>
      </c>
      <c r="R835" s="395" t="str">
        <f t="shared" si="177"/>
        <v/>
      </c>
      <c r="S835" s="351" t="str" cm="1">
        <f t="array" ref="S835" xml:space="preserve"> IFERROR( INDEX(調符字母, Q835, 1), "")</f>
        <v/>
      </c>
      <c r="T835" s="352"/>
      <c r="U835" s="373" t="e" cm="1" vm="1">
        <f t="array" aca="1" ref="U835" ca="1" xml:space="preserve"> INDEX(聲調對照表, $T835, $E835)</f>
        <v>#VALUE!</v>
      </c>
      <c r="W835" s="380" t="str" cm="1">
        <f t="array" ref="W835" xml:space="preserve"> IFERROR( IF( INDEX(聲母資料表, $M835, W$5)=0, "", INDEX(聲母資料表, $M835, W$5) ), "")</f>
        <v/>
      </c>
      <c r="X835" s="380" t="str" cm="1">
        <f t="array" ref="X835" xml:space="preserve"> IFERROR( INDEX(韻母資料表, $N835, X$5), "" )</f>
        <v/>
      </c>
      <c r="Y835" s="380" t="str" cm="1">
        <f t="array" ref="Y835" xml:space="preserve"> IFERROR( IF($E835="", "", INDEX(方音聲調符號表, 1, $E835) ), "" )</f>
        <v/>
      </c>
      <c r="AA835" s="380" t="str" cm="1">
        <f t="array" ref="AA835" xml:space="preserve"> IFERROR( IF( INDEX(聲母資料表, $M835, AA$5)=0, "", INDEX(聲母資料表, $M835, AA$5) ), "")</f>
        <v/>
      </c>
      <c r="AB835" s="380" t="str" cm="1">
        <f t="array" ref="AB835" xml:space="preserve"> IFERROR( INDEX(韻母資料表, $N835, AB$5), "" )</f>
        <v/>
      </c>
      <c r="AC835" s="380" t="str">
        <f t="shared" ca="1" si="178"/>
        <v/>
      </c>
      <c r="AE835" s="380" t="str" cm="1">
        <f t="array" ref="AE835" xml:space="preserve"> IFERROR( IF( INDEX(聲母資料表, $M835, AE$5)=0, "", INDEX(聲母資料表, $M835, AE$5) ), "")</f>
        <v/>
      </c>
      <c r="AF835" s="380" t="str" cm="1">
        <f t="array" ref="AF835" xml:space="preserve"> IFERROR( INDEX(韻母資料表, $N835, AF$5), "" )</f>
        <v/>
      </c>
      <c r="AG835" s="380" t="str">
        <f t="shared" ca="1" si="179"/>
        <v/>
      </c>
      <c r="AI835" s="380" t="str" cm="1">
        <f t="array" ref="AI835" xml:space="preserve"> IFERROR( IF( INDEX(聲母資料表, $M835, AI$5)=0, "", INDEX(聲母資料表, $M835, AI$5) ), "")</f>
        <v/>
      </c>
      <c r="AJ835" s="380" t="str" cm="1">
        <f t="array" ref="AJ835" xml:space="preserve"> IFERROR( INDEX(韻母資料表, $N835, AJ$5), "" )</f>
        <v/>
      </c>
      <c r="AK835" s="373" t="e" cm="1" vm="1">
        <f t="array" aca="1" ref="AK835" ca="1" xml:space="preserve"> IFERROR( INDEX(閩拚聲調符號表, $T835, $E835), "" )</f>
        <v>#VALUE!</v>
      </c>
      <c r="AL835" s="380" t="str">
        <f t="shared" ca="1" si="180"/>
        <v/>
      </c>
    </row>
    <row r="836" spans="1:38">
      <c r="A836" s="333">
        <f t="shared" si="168"/>
        <v>829</v>
      </c>
      <c r="B836" s="334" t="e">
        <f>MID(#REF!, A836, 1)</f>
        <v>#REF!</v>
      </c>
      <c r="C836" s="335"/>
      <c r="D836" s="335"/>
      <c r="E836" s="336"/>
      <c r="F836" s="400" t="str" cm="1">
        <f t="array" aca="1" ref="F836" ca="1" xml:space="preserve"> IF($D836="", "", $B836 &amp; " (" &amp; INDIRECT(ADDRESS( ROW(), COLUMN() + F$5 )) &amp; ") " )</f>
        <v/>
      </c>
      <c r="G836" s="337" t="str">
        <f t="shared" si="172"/>
        <v/>
      </c>
      <c r="H836" s="394" t="str">
        <f t="shared" ca="1" si="173"/>
        <v/>
      </c>
      <c r="I836" s="396" t="str">
        <f t="shared" ca="1" si="174"/>
        <v/>
      </c>
      <c r="J836" s="381" t="str">
        <f t="shared" ca="1" si="175"/>
        <v/>
      </c>
      <c r="K836" s="338" t="str">
        <f t="shared" si="176"/>
        <v/>
      </c>
      <c r="L836" s="349"/>
      <c r="M836" s="350" t="str">
        <f t="shared" si="169"/>
        <v/>
      </c>
      <c r="N836" s="350" t="str">
        <f t="shared" si="170"/>
        <v/>
      </c>
      <c r="O836" s="351" t="str" cm="1">
        <f t="array" ref="O836" xml:space="preserve"> IFERROR( INDEX(聲母資料表, $M836, O$5), "")</f>
        <v/>
      </c>
      <c r="P836" s="351" t="str" cm="1">
        <f t="array" ref="P836" xml:space="preserve"> IFERROR( INDEX(韻母資料表, $N836, P$5), "")</f>
        <v/>
      </c>
      <c r="Q836" s="352" t="str">
        <f t="shared" si="171"/>
        <v/>
      </c>
      <c r="R836" s="395" t="str">
        <f t="shared" si="177"/>
        <v/>
      </c>
      <c r="S836" s="351" t="str" cm="1">
        <f t="array" ref="S836" xml:space="preserve"> IFERROR( INDEX(調符字母, Q836, 1), "")</f>
        <v/>
      </c>
      <c r="T836" s="352"/>
      <c r="U836" s="373" t="e" cm="1" vm="1">
        <f t="array" aca="1" ref="U836" ca="1" xml:space="preserve"> INDEX(聲調對照表, $T836, $E836)</f>
        <v>#VALUE!</v>
      </c>
      <c r="W836" s="380" t="str" cm="1">
        <f t="array" ref="W836" xml:space="preserve"> IFERROR( IF( INDEX(聲母資料表, $M836, W$5)=0, "", INDEX(聲母資料表, $M836, W$5) ), "")</f>
        <v/>
      </c>
      <c r="X836" s="380" t="str" cm="1">
        <f t="array" ref="X836" xml:space="preserve"> IFERROR( INDEX(韻母資料表, $N836, X$5), "" )</f>
        <v/>
      </c>
      <c r="Y836" s="380" t="str" cm="1">
        <f t="array" ref="Y836" xml:space="preserve"> IFERROR( IF($E836="", "", INDEX(方音聲調符號表, 1, $E836) ), "" )</f>
        <v/>
      </c>
      <c r="AA836" s="380" t="str" cm="1">
        <f t="array" ref="AA836" xml:space="preserve"> IFERROR( IF( INDEX(聲母資料表, $M836, AA$5)=0, "", INDEX(聲母資料表, $M836, AA$5) ), "")</f>
        <v/>
      </c>
      <c r="AB836" s="380" t="str" cm="1">
        <f t="array" ref="AB836" xml:space="preserve"> IFERROR( INDEX(韻母資料表, $N836, AB$5), "" )</f>
        <v/>
      </c>
      <c r="AC836" s="380" t="str">
        <f t="shared" ca="1" si="178"/>
        <v/>
      </c>
      <c r="AE836" s="380" t="str" cm="1">
        <f t="array" ref="AE836" xml:space="preserve"> IFERROR( IF( INDEX(聲母資料表, $M836, AE$5)=0, "", INDEX(聲母資料表, $M836, AE$5) ), "")</f>
        <v/>
      </c>
      <c r="AF836" s="380" t="str" cm="1">
        <f t="array" ref="AF836" xml:space="preserve"> IFERROR( INDEX(韻母資料表, $N836, AF$5), "" )</f>
        <v/>
      </c>
      <c r="AG836" s="380" t="str">
        <f t="shared" ca="1" si="179"/>
        <v/>
      </c>
      <c r="AI836" s="380" t="str" cm="1">
        <f t="array" ref="AI836" xml:space="preserve"> IFERROR( IF( INDEX(聲母資料表, $M836, AI$5)=0, "", INDEX(聲母資料表, $M836, AI$5) ), "")</f>
        <v/>
      </c>
      <c r="AJ836" s="380" t="str" cm="1">
        <f t="array" ref="AJ836" xml:space="preserve"> IFERROR( INDEX(韻母資料表, $N836, AJ$5), "" )</f>
        <v/>
      </c>
      <c r="AK836" s="373" t="e" cm="1" vm="1">
        <f t="array" aca="1" ref="AK836" ca="1" xml:space="preserve"> IFERROR( INDEX(閩拚聲調符號表, $T836, $E836), "" )</f>
        <v>#VALUE!</v>
      </c>
      <c r="AL836" s="380" t="str">
        <f t="shared" ca="1" si="180"/>
        <v/>
      </c>
    </row>
    <row r="837" spans="1:38">
      <c r="A837" s="333">
        <f t="shared" si="168"/>
        <v>830</v>
      </c>
      <c r="B837" s="334" t="e">
        <f>MID(#REF!, A837, 1)</f>
        <v>#REF!</v>
      </c>
      <c r="C837" s="335"/>
      <c r="D837" s="335"/>
      <c r="E837" s="336"/>
      <c r="F837" s="400" t="str" cm="1">
        <f t="array" aca="1" ref="F837" ca="1" xml:space="preserve"> IF($D837="", "", $B837 &amp; " (" &amp; INDIRECT(ADDRESS( ROW(), COLUMN() + F$5 )) &amp; ") " )</f>
        <v/>
      </c>
      <c r="G837" s="337" t="str">
        <f t="shared" si="172"/>
        <v/>
      </c>
      <c r="H837" s="394" t="str">
        <f t="shared" ca="1" si="173"/>
        <v/>
      </c>
      <c r="I837" s="396" t="str">
        <f t="shared" ca="1" si="174"/>
        <v/>
      </c>
      <c r="J837" s="381" t="str">
        <f t="shared" ca="1" si="175"/>
        <v/>
      </c>
      <c r="K837" s="338" t="str">
        <f t="shared" si="176"/>
        <v/>
      </c>
      <c r="L837" s="349"/>
      <c r="M837" s="350" t="str">
        <f t="shared" si="169"/>
        <v/>
      </c>
      <c r="N837" s="350" t="str">
        <f t="shared" si="170"/>
        <v/>
      </c>
      <c r="O837" s="351" t="str" cm="1">
        <f t="array" ref="O837" xml:space="preserve"> IFERROR( INDEX(聲母資料表, $M837, O$5), "")</f>
        <v/>
      </c>
      <c r="P837" s="351" t="str" cm="1">
        <f t="array" ref="P837" xml:space="preserve"> IFERROR( INDEX(韻母資料表, $N837, P$5), "")</f>
        <v/>
      </c>
      <c r="Q837" s="352" t="str">
        <f t="shared" si="171"/>
        <v/>
      </c>
      <c r="R837" s="395" t="str">
        <f t="shared" si="177"/>
        <v/>
      </c>
      <c r="S837" s="351" t="str" cm="1">
        <f t="array" ref="S837" xml:space="preserve"> IFERROR( INDEX(調符字母, Q837, 1), "")</f>
        <v/>
      </c>
      <c r="T837" s="352"/>
      <c r="U837" s="373" t="e" cm="1" vm="1">
        <f t="array" aca="1" ref="U837" ca="1" xml:space="preserve"> INDEX(聲調對照表, $T837, $E837)</f>
        <v>#VALUE!</v>
      </c>
      <c r="W837" s="380" t="str" cm="1">
        <f t="array" ref="W837" xml:space="preserve"> IFERROR( IF( INDEX(聲母資料表, $M837, W$5)=0, "", INDEX(聲母資料表, $M837, W$5) ), "")</f>
        <v/>
      </c>
      <c r="X837" s="380" t="str" cm="1">
        <f t="array" ref="X837" xml:space="preserve"> IFERROR( INDEX(韻母資料表, $N837, X$5), "" )</f>
        <v/>
      </c>
      <c r="Y837" s="380" t="str" cm="1">
        <f t="array" ref="Y837" xml:space="preserve"> IFERROR( IF($E837="", "", INDEX(方音聲調符號表, 1, $E837) ), "" )</f>
        <v/>
      </c>
      <c r="AA837" s="380" t="str" cm="1">
        <f t="array" ref="AA837" xml:space="preserve"> IFERROR( IF( INDEX(聲母資料表, $M837, AA$5)=0, "", INDEX(聲母資料表, $M837, AA$5) ), "")</f>
        <v/>
      </c>
      <c r="AB837" s="380" t="str" cm="1">
        <f t="array" ref="AB837" xml:space="preserve"> IFERROR( INDEX(韻母資料表, $N837, AB$5), "" )</f>
        <v/>
      </c>
      <c r="AC837" s="380" t="str">
        <f t="shared" ca="1" si="178"/>
        <v/>
      </c>
      <c r="AE837" s="380" t="str" cm="1">
        <f t="array" ref="AE837" xml:space="preserve"> IFERROR( IF( INDEX(聲母資料表, $M837, AE$5)=0, "", INDEX(聲母資料表, $M837, AE$5) ), "")</f>
        <v/>
      </c>
      <c r="AF837" s="380" t="str" cm="1">
        <f t="array" ref="AF837" xml:space="preserve"> IFERROR( INDEX(韻母資料表, $N837, AF$5), "" )</f>
        <v/>
      </c>
      <c r="AG837" s="380" t="str">
        <f t="shared" ca="1" si="179"/>
        <v/>
      </c>
      <c r="AI837" s="380" t="str" cm="1">
        <f t="array" ref="AI837" xml:space="preserve"> IFERROR( IF( INDEX(聲母資料表, $M837, AI$5)=0, "", INDEX(聲母資料表, $M837, AI$5) ), "")</f>
        <v/>
      </c>
      <c r="AJ837" s="380" t="str" cm="1">
        <f t="array" ref="AJ837" xml:space="preserve"> IFERROR( INDEX(韻母資料表, $N837, AJ$5), "" )</f>
        <v/>
      </c>
      <c r="AK837" s="373" t="e" cm="1" vm="1">
        <f t="array" aca="1" ref="AK837" ca="1" xml:space="preserve"> IFERROR( INDEX(閩拚聲調符號表, $T837, $E837), "" )</f>
        <v>#VALUE!</v>
      </c>
      <c r="AL837" s="380" t="str">
        <f t="shared" ca="1" si="180"/>
        <v/>
      </c>
    </row>
    <row r="838" spans="1:38">
      <c r="A838" s="333">
        <f t="shared" si="168"/>
        <v>831</v>
      </c>
      <c r="B838" s="334" t="e">
        <f>MID(#REF!, A838, 1)</f>
        <v>#REF!</v>
      </c>
      <c r="C838" s="335"/>
      <c r="D838" s="335"/>
      <c r="E838" s="336"/>
      <c r="F838" s="400" t="str" cm="1">
        <f t="array" aca="1" ref="F838" ca="1" xml:space="preserve"> IF($D838="", "", $B838 &amp; " (" &amp; INDIRECT(ADDRESS( ROW(), COLUMN() + F$5 )) &amp; ") " )</f>
        <v/>
      </c>
      <c r="G838" s="337" t="str">
        <f t="shared" si="172"/>
        <v/>
      </c>
      <c r="H838" s="394" t="str">
        <f t="shared" ca="1" si="173"/>
        <v/>
      </c>
      <c r="I838" s="396" t="str">
        <f t="shared" ca="1" si="174"/>
        <v/>
      </c>
      <c r="J838" s="381" t="str">
        <f t="shared" ca="1" si="175"/>
        <v/>
      </c>
      <c r="K838" s="338" t="str">
        <f t="shared" si="176"/>
        <v/>
      </c>
      <c r="L838" s="349"/>
      <c r="M838" s="350" t="str">
        <f t="shared" si="169"/>
        <v/>
      </c>
      <c r="N838" s="350" t="str">
        <f t="shared" si="170"/>
        <v/>
      </c>
      <c r="O838" s="351" t="str" cm="1">
        <f t="array" ref="O838" xml:space="preserve"> IFERROR( INDEX(聲母資料表, $M838, O$5), "")</f>
        <v/>
      </c>
      <c r="P838" s="351" t="str" cm="1">
        <f t="array" ref="P838" xml:space="preserve"> IFERROR( INDEX(韻母資料表, $N838, P$5), "")</f>
        <v/>
      </c>
      <c r="Q838" s="352" t="str">
        <f t="shared" si="171"/>
        <v/>
      </c>
      <c r="R838" s="395" t="str">
        <f t="shared" si="177"/>
        <v/>
      </c>
      <c r="S838" s="351" t="str" cm="1">
        <f t="array" ref="S838" xml:space="preserve"> IFERROR( INDEX(調符字母, Q838, 1), "")</f>
        <v/>
      </c>
      <c r="T838" s="352"/>
      <c r="U838" s="373" t="e" cm="1" vm="1">
        <f t="array" aca="1" ref="U838" ca="1" xml:space="preserve"> INDEX(聲調對照表, $T838, $E838)</f>
        <v>#VALUE!</v>
      </c>
      <c r="W838" s="380" t="str" cm="1">
        <f t="array" ref="W838" xml:space="preserve"> IFERROR( IF( INDEX(聲母資料表, $M838, W$5)=0, "", INDEX(聲母資料表, $M838, W$5) ), "")</f>
        <v/>
      </c>
      <c r="X838" s="380" t="str" cm="1">
        <f t="array" ref="X838" xml:space="preserve"> IFERROR( INDEX(韻母資料表, $N838, X$5), "" )</f>
        <v/>
      </c>
      <c r="Y838" s="380" t="str" cm="1">
        <f t="array" ref="Y838" xml:space="preserve"> IFERROR( IF($E838="", "", INDEX(方音聲調符號表, 1, $E838) ), "" )</f>
        <v/>
      </c>
      <c r="AA838" s="380" t="str" cm="1">
        <f t="array" ref="AA838" xml:space="preserve"> IFERROR( IF( INDEX(聲母資料表, $M838, AA$5)=0, "", INDEX(聲母資料表, $M838, AA$5) ), "")</f>
        <v/>
      </c>
      <c r="AB838" s="380" t="str" cm="1">
        <f t="array" ref="AB838" xml:space="preserve"> IFERROR( INDEX(韻母資料表, $N838, AB$5), "" )</f>
        <v/>
      </c>
      <c r="AC838" s="380" t="str">
        <f t="shared" ca="1" si="178"/>
        <v/>
      </c>
      <c r="AE838" s="380" t="str" cm="1">
        <f t="array" ref="AE838" xml:space="preserve"> IFERROR( IF( INDEX(聲母資料表, $M838, AE$5)=0, "", INDEX(聲母資料表, $M838, AE$5) ), "")</f>
        <v/>
      </c>
      <c r="AF838" s="380" t="str" cm="1">
        <f t="array" ref="AF838" xml:space="preserve"> IFERROR( INDEX(韻母資料表, $N838, AF$5), "" )</f>
        <v/>
      </c>
      <c r="AG838" s="380" t="str">
        <f t="shared" ca="1" si="179"/>
        <v/>
      </c>
      <c r="AI838" s="380" t="str" cm="1">
        <f t="array" ref="AI838" xml:space="preserve"> IFERROR( IF( INDEX(聲母資料表, $M838, AI$5)=0, "", INDEX(聲母資料表, $M838, AI$5) ), "")</f>
        <v/>
      </c>
      <c r="AJ838" s="380" t="str" cm="1">
        <f t="array" ref="AJ838" xml:space="preserve"> IFERROR( INDEX(韻母資料表, $N838, AJ$5), "" )</f>
        <v/>
      </c>
      <c r="AK838" s="373" t="e" cm="1" vm="1">
        <f t="array" aca="1" ref="AK838" ca="1" xml:space="preserve"> IFERROR( INDEX(閩拚聲調符號表, $T838, $E838), "" )</f>
        <v>#VALUE!</v>
      </c>
      <c r="AL838" s="380" t="str">
        <f t="shared" ca="1" si="180"/>
        <v/>
      </c>
    </row>
    <row r="839" spans="1:38">
      <c r="A839" s="333">
        <f t="shared" si="168"/>
        <v>832</v>
      </c>
      <c r="B839" s="334" t="e">
        <f>MID(#REF!, A839, 1)</f>
        <v>#REF!</v>
      </c>
      <c r="C839" s="335"/>
      <c r="D839" s="335"/>
      <c r="E839" s="336"/>
      <c r="F839" s="400" t="str" cm="1">
        <f t="array" aca="1" ref="F839" ca="1" xml:space="preserve"> IF($D839="", "", $B839 &amp; " (" &amp; INDIRECT(ADDRESS( ROW(), COLUMN() + F$5 )) &amp; ") " )</f>
        <v/>
      </c>
      <c r="G839" s="337" t="str">
        <f t="shared" si="172"/>
        <v/>
      </c>
      <c r="H839" s="394" t="str">
        <f t="shared" ca="1" si="173"/>
        <v/>
      </c>
      <c r="I839" s="396" t="str">
        <f t="shared" ca="1" si="174"/>
        <v/>
      </c>
      <c r="J839" s="381" t="str">
        <f t="shared" ca="1" si="175"/>
        <v/>
      </c>
      <c r="K839" s="338" t="str">
        <f t="shared" si="176"/>
        <v/>
      </c>
      <c r="L839" s="349"/>
      <c r="M839" s="350" t="str">
        <f t="shared" si="169"/>
        <v/>
      </c>
      <c r="N839" s="350" t="str">
        <f t="shared" si="170"/>
        <v/>
      </c>
      <c r="O839" s="351" t="str" cm="1">
        <f t="array" ref="O839" xml:space="preserve"> IFERROR( INDEX(聲母資料表, $M839, O$5), "")</f>
        <v/>
      </c>
      <c r="P839" s="351" t="str" cm="1">
        <f t="array" ref="P839" xml:space="preserve"> IFERROR( INDEX(韻母資料表, $N839, P$5), "")</f>
        <v/>
      </c>
      <c r="Q839" s="352" t="str">
        <f t="shared" si="171"/>
        <v/>
      </c>
      <c r="R839" s="395" t="str">
        <f t="shared" si="177"/>
        <v/>
      </c>
      <c r="S839" s="351" t="str" cm="1">
        <f t="array" ref="S839" xml:space="preserve"> IFERROR( INDEX(調符字母, Q839, 1), "")</f>
        <v/>
      </c>
      <c r="T839" s="352"/>
      <c r="U839" s="373" t="e" cm="1" vm="1">
        <f t="array" aca="1" ref="U839" ca="1" xml:space="preserve"> INDEX(聲調對照表, $T839, $E839)</f>
        <v>#VALUE!</v>
      </c>
      <c r="W839" s="380" t="str" cm="1">
        <f t="array" ref="W839" xml:space="preserve"> IFERROR( IF( INDEX(聲母資料表, $M839, W$5)=0, "", INDEX(聲母資料表, $M839, W$5) ), "")</f>
        <v/>
      </c>
      <c r="X839" s="380" t="str" cm="1">
        <f t="array" ref="X839" xml:space="preserve"> IFERROR( INDEX(韻母資料表, $N839, X$5), "" )</f>
        <v/>
      </c>
      <c r="Y839" s="380" t="str" cm="1">
        <f t="array" ref="Y839" xml:space="preserve"> IFERROR( IF($E839="", "", INDEX(方音聲調符號表, 1, $E839) ), "" )</f>
        <v/>
      </c>
      <c r="AA839" s="380" t="str" cm="1">
        <f t="array" ref="AA839" xml:space="preserve"> IFERROR( IF( INDEX(聲母資料表, $M839, AA$5)=0, "", INDEX(聲母資料表, $M839, AA$5) ), "")</f>
        <v/>
      </c>
      <c r="AB839" s="380" t="str" cm="1">
        <f t="array" ref="AB839" xml:space="preserve"> IFERROR( INDEX(韻母資料表, $N839, AB$5), "" )</f>
        <v/>
      </c>
      <c r="AC839" s="380" t="str">
        <f t="shared" ca="1" si="178"/>
        <v/>
      </c>
      <c r="AE839" s="380" t="str" cm="1">
        <f t="array" ref="AE839" xml:space="preserve"> IFERROR( IF( INDEX(聲母資料表, $M839, AE$5)=0, "", INDEX(聲母資料表, $M839, AE$5) ), "")</f>
        <v/>
      </c>
      <c r="AF839" s="380" t="str" cm="1">
        <f t="array" ref="AF839" xml:space="preserve"> IFERROR( INDEX(韻母資料表, $N839, AF$5), "" )</f>
        <v/>
      </c>
      <c r="AG839" s="380" t="str">
        <f t="shared" ca="1" si="179"/>
        <v/>
      </c>
      <c r="AI839" s="380" t="str" cm="1">
        <f t="array" ref="AI839" xml:space="preserve"> IFERROR( IF( INDEX(聲母資料表, $M839, AI$5)=0, "", INDEX(聲母資料表, $M839, AI$5) ), "")</f>
        <v/>
      </c>
      <c r="AJ839" s="380" t="str" cm="1">
        <f t="array" ref="AJ839" xml:space="preserve"> IFERROR( INDEX(韻母資料表, $N839, AJ$5), "" )</f>
        <v/>
      </c>
      <c r="AK839" s="373" t="e" cm="1" vm="1">
        <f t="array" aca="1" ref="AK839" ca="1" xml:space="preserve"> IFERROR( INDEX(閩拚聲調符號表, $T839, $E839), "" )</f>
        <v>#VALUE!</v>
      </c>
      <c r="AL839" s="380" t="str">
        <f t="shared" ca="1" si="180"/>
        <v/>
      </c>
    </row>
    <row r="840" spans="1:38">
      <c r="A840" s="333">
        <f t="shared" ref="A840:A903" si="181">ROW() - ROW($7:$7)</f>
        <v>833</v>
      </c>
      <c r="B840" s="334" t="e">
        <f>MID(#REF!, A840, 1)</f>
        <v>#REF!</v>
      </c>
      <c r="C840" s="335"/>
      <c r="D840" s="335"/>
      <c r="E840" s="336"/>
      <c r="F840" s="400" t="str" cm="1">
        <f t="array" aca="1" ref="F840" ca="1" xml:space="preserve"> IF($D840="", "", $B840 &amp; " (" &amp; INDIRECT(ADDRESS( ROW(), COLUMN() + F$5 )) &amp; ") " )</f>
        <v/>
      </c>
      <c r="G840" s="337" t="str">
        <f t="shared" si="172"/>
        <v/>
      </c>
      <c r="H840" s="394" t="str">
        <f t="shared" ca="1" si="173"/>
        <v/>
      </c>
      <c r="I840" s="396" t="str">
        <f t="shared" ca="1" si="174"/>
        <v/>
      </c>
      <c r="J840" s="381" t="str">
        <f t="shared" ca="1" si="175"/>
        <v/>
      </c>
      <c r="K840" s="338" t="str">
        <f t="shared" si="176"/>
        <v/>
      </c>
      <c r="L840" s="349"/>
      <c r="M840" s="350" t="str">
        <f t="shared" ref="M840:M903" si="182" xml:space="preserve"> IFERROR( MATCH($C840, 聲母碼, 0), "" )</f>
        <v/>
      </c>
      <c r="N840" s="350" t="str">
        <f t="shared" ref="N840:N903" si="183" xml:space="preserve"> IFERROR( MATCH($D840, 韻母碼, 0), "" )</f>
        <v/>
      </c>
      <c r="O840" s="351" t="str" cm="1">
        <f t="array" ref="O840" xml:space="preserve"> IFERROR( INDEX(聲母資料表, $M840, O$5), "")</f>
        <v/>
      </c>
      <c r="P840" s="351" t="str" cm="1">
        <f t="array" ref="P840" xml:space="preserve"> IFERROR( INDEX(韻母資料表, $N840, P$5), "")</f>
        <v/>
      </c>
      <c r="Q840" s="352" t="str">
        <f t="shared" ref="Q840:Q903" si="184" xml:space="preserve"> IFERROR( MATCH(P840, 十五音韻母清單, 0), "")</f>
        <v/>
      </c>
      <c r="R840" s="395" t="str">
        <f t="shared" si="177"/>
        <v/>
      </c>
      <c r="S840" s="351" t="str" cm="1">
        <f t="array" ref="S840" xml:space="preserve"> IFERROR( INDEX(調符字母, Q840, 1), "")</f>
        <v/>
      </c>
      <c r="T840" s="352"/>
      <c r="U840" s="373" t="e" cm="1" vm="1">
        <f t="array" aca="1" ref="U840" ca="1" xml:space="preserve"> INDEX(聲調對照表, $T840, $E840)</f>
        <v>#VALUE!</v>
      </c>
      <c r="W840" s="380" t="str" cm="1">
        <f t="array" ref="W840" xml:space="preserve"> IFERROR( IF( INDEX(聲母資料表, $M840, W$5)=0, "", INDEX(聲母資料表, $M840, W$5) ), "")</f>
        <v/>
      </c>
      <c r="X840" s="380" t="str" cm="1">
        <f t="array" ref="X840" xml:space="preserve"> IFERROR( INDEX(韻母資料表, $N840, X$5), "" )</f>
        <v/>
      </c>
      <c r="Y840" s="380" t="str" cm="1">
        <f t="array" ref="Y840" xml:space="preserve"> IFERROR( IF($E840="", "", INDEX(方音聲調符號表, 1, $E840) ), "" )</f>
        <v/>
      </c>
      <c r="AA840" s="380" t="str" cm="1">
        <f t="array" ref="AA840" xml:space="preserve"> IFERROR( IF( INDEX(聲母資料表, $M840, AA$5)=0, "", INDEX(聲母資料表, $M840, AA$5) ), "")</f>
        <v/>
      </c>
      <c r="AB840" s="380" t="str" cm="1">
        <f t="array" ref="AB840" xml:space="preserve"> IFERROR( INDEX(韻母資料表, $N840, AB$5), "" )</f>
        <v/>
      </c>
      <c r="AC840" s="380" t="str">
        <f t="shared" ca="1" si="178"/>
        <v/>
      </c>
      <c r="AE840" s="380" t="str" cm="1">
        <f t="array" ref="AE840" xml:space="preserve"> IFERROR( IF( INDEX(聲母資料表, $M840, AE$5)=0, "", INDEX(聲母資料表, $M840, AE$5) ), "")</f>
        <v/>
      </c>
      <c r="AF840" s="380" t="str" cm="1">
        <f t="array" ref="AF840" xml:space="preserve"> IFERROR( INDEX(韻母資料表, $N840, AF$5), "" )</f>
        <v/>
      </c>
      <c r="AG840" s="380" t="str">
        <f t="shared" ca="1" si="179"/>
        <v/>
      </c>
      <c r="AI840" s="380" t="str" cm="1">
        <f t="array" ref="AI840" xml:space="preserve"> IFERROR( IF( INDEX(聲母資料表, $M840, AI$5)=0, "", INDEX(聲母資料表, $M840, AI$5) ), "")</f>
        <v/>
      </c>
      <c r="AJ840" s="380" t="str" cm="1">
        <f t="array" ref="AJ840" xml:space="preserve"> IFERROR( INDEX(韻母資料表, $N840, AJ$5), "" )</f>
        <v/>
      </c>
      <c r="AK840" s="373" t="e" cm="1" vm="1">
        <f t="array" aca="1" ref="AK840" ca="1" xml:space="preserve"> IFERROR( INDEX(閩拚聲調符號表, $T840, $E840), "" )</f>
        <v>#VALUE!</v>
      </c>
      <c r="AL840" s="380" t="str">
        <f t="shared" ca="1" si="180"/>
        <v/>
      </c>
    </row>
    <row r="841" spans="1:38">
      <c r="A841" s="333">
        <f t="shared" si="181"/>
        <v>834</v>
      </c>
      <c r="B841" s="334" t="e">
        <f>MID(#REF!, A841, 1)</f>
        <v>#REF!</v>
      </c>
      <c r="C841" s="335"/>
      <c r="D841" s="335"/>
      <c r="E841" s="336"/>
      <c r="F841" s="400" t="str" cm="1">
        <f t="array" aca="1" ref="F841" ca="1" xml:space="preserve"> IF($D841="", "", $B841 &amp; " (" &amp; INDIRECT(ADDRESS( ROW(), COLUMN() + F$5 )) &amp; ") " )</f>
        <v/>
      </c>
      <c r="G841" s="337" t="str">
        <f t="shared" ref="G841:G904" si="185" xml:space="preserve"> $P841 &amp; $R841 &amp; $O841</f>
        <v/>
      </c>
      <c r="H841" s="394" t="str">
        <f t="shared" ref="H841:H904" ca="1" si="186" xml:space="preserve"> TRIM( $AE841 &amp; $AG841 )</f>
        <v/>
      </c>
      <c r="I841" s="396" t="str">
        <f t="shared" ref="I841:I904" ca="1" si="187" xml:space="preserve"> TRIM( $AA841 &amp; $AC841 )</f>
        <v/>
      </c>
      <c r="J841" s="381" t="str">
        <f t="shared" ref="J841:J904" ca="1" si="188" xml:space="preserve"> TRIM( $AI841 &amp; $AL841 )</f>
        <v/>
      </c>
      <c r="K841" s="338" t="str">
        <f t="shared" ref="K841:K904" si="189" xml:space="preserve"> _xlfn.CONCAT($W841:$Y841)</f>
        <v/>
      </c>
      <c r="L841" s="349"/>
      <c r="M841" s="350" t="str">
        <f t="shared" si="182"/>
        <v/>
      </c>
      <c r="N841" s="350" t="str">
        <f t="shared" si="183"/>
        <v/>
      </c>
      <c r="O841" s="351" t="str" cm="1">
        <f t="array" ref="O841" xml:space="preserve"> IFERROR( INDEX(聲母資料表, $M841, O$5), "")</f>
        <v/>
      </c>
      <c r="P841" s="351" t="str" cm="1">
        <f t="array" ref="P841" xml:space="preserve"> IFERROR( INDEX(韻母資料表, $N841, P$5), "")</f>
        <v/>
      </c>
      <c r="Q841" s="352" t="str">
        <f t="shared" si="184"/>
        <v/>
      </c>
      <c r="R841" s="395" t="str">
        <f t="shared" ref="R841:R904" si="190" xml:space="preserve"> IF( $E841="", "",  TEXT($E841,"[DBNum1][$-zh-TW]G/通用格式") )</f>
        <v/>
      </c>
      <c r="S841" s="351" t="str" cm="1">
        <f t="array" ref="S841" xml:space="preserve"> IFERROR( INDEX(調符字母, Q841, 1), "")</f>
        <v/>
      </c>
      <c r="T841" s="352"/>
      <c r="U841" s="373" t="e" cm="1" vm="1">
        <f t="array" aca="1" ref="U841" ca="1" xml:space="preserve"> INDEX(聲調對照表, $T841, $E841)</f>
        <v>#VALUE!</v>
      </c>
      <c r="W841" s="380" t="str" cm="1">
        <f t="array" ref="W841" xml:space="preserve"> IFERROR( IF( INDEX(聲母資料表, $M841, W$5)=0, "", INDEX(聲母資料表, $M841, W$5) ), "")</f>
        <v/>
      </c>
      <c r="X841" s="380" t="str" cm="1">
        <f t="array" ref="X841" xml:space="preserve"> IFERROR( INDEX(韻母資料表, $N841, X$5), "" )</f>
        <v/>
      </c>
      <c r="Y841" s="380" t="str" cm="1">
        <f t="array" ref="Y841" xml:space="preserve"> IFERROR( IF($E841="", "", INDEX(方音聲調符號表, 1, $E841) ), "" )</f>
        <v/>
      </c>
      <c r="AA841" s="380" t="str" cm="1">
        <f t="array" ref="AA841" xml:space="preserve"> IFERROR( IF( INDEX(聲母資料表, $M841, AA$5)=0, "", INDEX(聲母資料表, $M841, AA$5) ), "")</f>
        <v/>
      </c>
      <c r="AB841" s="380" t="str" cm="1">
        <f t="array" ref="AB841" xml:space="preserve"> IFERROR( INDEX(韻母資料表, $N841, AB$5), "" )</f>
        <v/>
      </c>
      <c r="AC841" s="380" t="str">
        <f t="shared" ref="AC841:AC904" ca="1" si="191" xml:space="preserve"> IFERROR( SUBSTITUTE(AB841, $S841,  $U841), "" )</f>
        <v/>
      </c>
      <c r="AE841" s="380" t="str" cm="1">
        <f t="array" ref="AE841" xml:space="preserve"> IFERROR( IF( INDEX(聲母資料表, $M841, AE$5)=0, "", INDEX(聲母資料表, $M841, AE$5) ), "")</f>
        <v/>
      </c>
      <c r="AF841" s="380" t="str" cm="1">
        <f t="array" ref="AF841" xml:space="preserve"> IFERROR( INDEX(韻母資料表, $N841, AF$5), "" )</f>
        <v/>
      </c>
      <c r="AG841" s="380" t="str">
        <f t="shared" ref="AG841:AG904" ca="1" si="192" xml:space="preserve"> IFERROR( SUBSTITUTE(AF841, $S841,  $U841), "" )</f>
        <v/>
      </c>
      <c r="AI841" s="380" t="str" cm="1">
        <f t="array" ref="AI841" xml:space="preserve"> IFERROR( IF( INDEX(聲母資料表, $M841, AI$5)=0, "", INDEX(聲母資料表, $M841, AI$5) ), "")</f>
        <v/>
      </c>
      <c r="AJ841" s="380" t="str" cm="1">
        <f t="array" ref="AJ841" xml:space="preserve"> IFERROR( INDEX(韻母資料表, $N841, AJ$5), "" )</f>
        <v/>
      </c>
      <c r="AK841" s="373" t="e" cm="1" vm="1">
        <f t="array" aca="1" ref="AK841" ca="1" xml:space="preserve"> IFERROR( INDEX(閩拚聲調符號表, $T841, $E841), "" )</f>
        <v>#VALUE!</v>
      </c>
      <c r="AL841" s="380" t="str">
        <f t="shared" ref="AL841:AL904" ca="1" si="193" xml:space="preserve"> IFERROR( SUBSTITUTE(AJ841, $S841,  $AK841), "" )</f>
        <v/>
      </c>
    </row>
    <row r="842" spans="1:38">
      <c r="A842" s="333">
        <f t="shared" si="181"/>
        <v>835</v>
      </c>
      <c r="B842" s="334" t="e">
        <f>MID(#REF!, A842, 1)</f>
        <v>#REF!</v>
      </c>
      <c r="C842" s="335"/>
      <c r="D842" s="335"/>
      <c r="E842" s="336"/>
      <c r="F842" s="400" t="str" cm="1">
        <f t="array" aca="1" ref="F842" ca="1" xml:space="preserve"> IF($D842="", "", $B842 &amp; " (" &amp; INDIRECT(ADDRESS( ROW(), COLUMN() + F$5 )) &amp; ") " )</f>
        <v/>
      </c>
      <c r="G842" s="337" t="str">
        <f t="shared" si="185"/>
        <v/>
      </c>
      <c r="H842" s="394" t="str">
        <f t="shared" ca="1" si="186"/>
        <v/>
      </c>
      <c r="I842" s="396" t="str">
        <f t="shared" ca="1" si="187"/>
        <v/>
      </c>
      <c r="J842" s="381" t="str">
        <f t="shared" ca="1" si="188"/>
        <v/>
      </c>
      <c r="K842" s="338" t="str">
        <f t="shared" si="189"/>
        <v/>
      </c>
      <c r="L842" s="349"/>
      <c r="M842" s="350" t="str">
        <f t="shared" si="182"/>
        <v/>
      </c>
      <c r="N842" s="350" t="str">
        <f t="shared" si="183"/>
        <v/>
      </c>
      <c r="O842" s="351" t="str" cm="1">
        <f t="array" ref="O842" xml:space="preserve"> IFERROR( INDEX(聲母資料表, $M842, O$5), "")</f>
        <v/>
      </c>
      <c r="P842" s="351" t="str" cm="1">
        <f t="array" ref="P842" xml:space="preserve"> IFERROR( INDEX(韻母資料表, $N842, P$5), "")</f>
        <v/>
      </c>
      <c r="Q842" s="352" t="str">
        <f t="shared" si="184"/>
        <v/>
      </c>
      <c r="R842" s="395" t="str">
        <f t="shared" si="190"/>
        <v/>
      </c>
      <c r="S842" s="351" t="str" cm="1">
        <f t="array" ref="S842" xml:space="preserve"> IFERROR( INDEX(調符字母, Q842, 1), "")</f>
        <v/>
      </c>
      <c r="T842" s="352"/>
      <c r="U842" s="373" t="e" cm="1" vm="1">
        <f t="array" aca="1" ref="U842" ca="1" xml:space="preserve"> INDEX(聲調對照表, $T842, $E842)</f>
        <v>#VALUE!</v>
      </c>
      <c r="W842" s="380" t="str" cm="1">
        <f t="array" ref="W842" xml:space="preserve"> IFERROR( IF( INDEX(聲母資料表, $M842, W$5)=0, "", INDEX(聲母資料表, $M842, W$5) ), "")</f>
        <v/>
      </c>
      <c r="X842" s="380" t="str" cm="1">
        <f t="array" ref="X842" xml:space="preserve"> IFERROR( INDEX(韻母資料表, $N842, X$5), "" )</f>
        <v/>
      </c>
      <c r="Y842" s="380" t="str" cm="1">
        <f t="array" ref="Y842" xml:space="preserve"> IFERROR( IF($E842="", "", INDEX(方音聲調符號表, 1, $E842) ), "" )</f>
        <v/>
      </c>
      <c r="AA842" s="380" t="str" cm="1">
        <f t="array" ref="AA842" xml:space="preserve"> IFERROR( IF( INDEX(聲母資料表, $M842, AA$5)=0, "", INDEX(聲母資料表, $M842, AA$5) ), "")</f>
        <v/>
      </c>
      <c r="AB842" s="380" t="str" cm="1">
        <f t="array" ref="AB842" xml:space="preserve"> IFERROR( INDEX(韻母資料表, $N842, AB$5), "" )</f>
        <v/>
      </c>
      <c r="AC842" s="380" t="str">
        <f t="shared" ca="1" si="191"/>
        <v/>
      </c>
      <c r="AE842" s="380" t="str" cm="1">
        <f t="array" ref="AE842" xml:space="preserve"> IFERROR( IF( INDEX(聲母資料表, $M842, AE$5)=0, "", INDEX(聲母資料表, $M842, AE$5) ), "")</f>
        <v/>
      </c>
      <c r="AF842" s="380" t="str" cm="1">
        <f t="array" ref="AF842" xml:space="preserve"> IFERROR( INDEX(韻母資料表, $N842, AF$5), "" )</f>
        <v/>
      </c>
      <c r="AG842" s="380" t="str">
        <f t="shared" ca="1" si="192"/>
        <v/>
      </c>
      <c r="AI842" s="380" t="str" cm="1">
        <f t="array" ref="AI842" xml:space="preserve"> IFERROR( IF( INDEX(聲母資料表, $M842, AI$5)=0, "", INDEX(聲母資料表, $M842, AI$5) ), "")</f>
        <v/>
      </c>
      <c r="AJ842" s="380" t="str" cm="1">
        <f t="array" ref="AJ842" xml:space="preserve"> IFERROR( INDEX(韻母資料表, $N842, AJ$5), "" )</f>
        <v/>
      </c>
      <c r="AK842" s="373" t="e" cm="1" vm="1">
        <f t="array" aca="1" ref="AK842" ca="1" xml:space="preserve"> IFERROR( INDEX(閩拚聲調符號表, $T842, $E842), "" )</f>
        <v>#VALUE!</v>
      </c>
      <c r="AL842" s="380" t="str">
        <f t="shared" ca="1" si="193"/>
        <v/>
      </c>
    </row>
    <row r="843" spans="1:38">
      <c r="A843" s="333">
        <f t="shared" si="181"/>
        <v>836</v>
      </c>
      <c r="B843" s="334" t="e">
        <f>MID(#REF!, A843, 1)</f>
        <v>#REF!</v>
      </c>
      <c r="C843" s="335"/>
      <c r="D843" s="335"/>
      <c r="E843" s="336"/>
      <c r="F843" s="400" t="str" cm="1">
        <f t="array" aca="1" ref="F843" ca="1" xml:space="preserve"> IF($D843="", "", $B843 &amp; " (" &amp; INDIRECT(ADDRESS( ROW(), COLUMN() + F$5 )) &amp; ") " )</f>
        <v/>
      </c>
      <c r="G843" s="337" t="str">
        <f t="shared" si="185"/>
        <v/>
      </c>
      <c r="H843" s="394" t="str">
        <f t="shared" ca="1" si="186"/>
        <v/>
      </c>
      <c r="I843" s="396" t="str">
        <f t="shared" ca="1" si="187"/>
        <v/>
      </c>
      <c r="J843" s="381" t="str">
        <f t="shared" ca="1" si="188"/>
        <v/>
      </c>
      <c r="K843" s="338" t="str">
        <f t="shared" si="189"/>
        <v/>
      </c>
      <c r="L843" s="349"/>
      <c r="M843" s="350" t="str">
        <f t="shared" si="182"/>
        <v/>
      </c>
      <c r="N843" s="350" t="str">
        <f t="shared" si="183"/>
        <v/>
      </c>
      <c r="O843" s="351" t="str" cm="1">
        <f t="array" ref="O843" xml:space="preserve"> IFERROR( INDEX(聲母資料表, $M843, O$5), "")</f>
        <v/>
      </c>
      <c r="P843" s="351" t="str" cm="1">
        <f t="array" ref="P843" xml:space="preserve"> IFERROR( INDEX(韻母資料表, $N843, P$5), "")</f>
        <v/>
      </c>
      <c r="Q843" s="352" t="str">
        <f t="shared" si="184"/>
        <v/>
      </c>
      <c r="R843" s="395" t="str">
        <f t="shared" si="190"/>
        <v/>
      </c>
      <c r="S843" s="351" t="str" cm="1">
        <f t="array" ref="S843" xml:space="preserve"> IFERROR( INDEX(調符字母, Q843, 1), "")</f>
        <v/>
      </c>
      <c r="T843" s="352"/>
      <c r="U843" s="373" t="e" cm="1" vm="1">
        <f t="array" aca="1" ref="U843" ca="1" xml:space="preserve"> INDEX(聲調對照表, $T843, $E843)</f>
        <v>#VALUE!</v>
      </c>
      <c r="W843" s="380" t="str" cm="1">
        <f t="array" ref="W843" xml:space="preserve"> IFERROR( IF( INDEX(聲母資料表, $M843, W$5)=0, "", INDEX(聲母資料表, $M843, W$5) ), "")</f>
        <v/>
      </c>
      <c r="X843" s="380" t="str" cm="1">
        <f t="array" ref="X843" xml:space="preserve"> IFERROR( INDEX(韻母資料表, $N843, X$5), "" )</f>
        <v/>
      </c>
      <c r="Y843" s="380" t="str" cm="1">
        <f t="array" ref="Y843" xml:space="preserve"> IFERROR( IF($E843="", "", INDEX(方音聲調符號表, 1, $E843) ), "" )</f>
        <v/>
      </c>
      <c r="AA843" s="380" t="str" cm="1">
        <f t="array" ref="AA843" xml:space="preserve"> IFERROR( IF( INDEX(聲母資料表, $M843, AA$5)=0, "", INDEX(聲母資料表, $M843, AA$5) ), "")</f>
        <v/>
      </c>
      <c r="AB843" s="380" t="str" cm="1">
        <f t="array" ref="AB843" xml:space="preserve"> IFERROR( INDEX(韻母資料表, $N843, AB$5), "" )</f>
        <v/>
      </c>
      <c r="AC843" s="380" t="str">
        <f t="shared" ca="1" si="191"/>
        <v/>
      </c>
      <c r="AE843" s="380" t="str" cm="1">
        <f t="array" ref="AE843" xml:space="preserve"> IFERROR( IF( INDEX(聲母資料表, $M843, AE$5)=0, "", INDEX(聲母資料表, $M843, AE$5) ), "")</f>
        <v/>
      </c>
      <c r="AF843" s="380" t="str" cm="1">
        <f t="array" ref="AF843" xml:space="preserve"> IFERROR( INDEX(韻母資料表, $N843, AF$5), "" )</f>
        <v/>
      </c>
      <c r="AG843" s="380" t="str">
        <f t="shared" ca="1" si="192"/>
        <v/>
      </c>
      <c r="AI843" s="380" t="str" cm="1">
        <f t="array" ref="AI843" xml:space="preserve"> IFERROR( IF( INDEX(聲母資料表, $M843, AI$5)=0, "", INDEX(聲母資料表, $M843, AI$5) ), "")</f>
        <v/>
      </c>
      <c r="AJ843" s="380" t="str" cm="1">
        <f t="array" ref="AJ843" xml:space="preserve"> IFERROR( INDEX(韻母資料表, $N843, AJ$5), "" )</f>
        <v/>
      </c>
      <c r="AK843" s="373" t="e" cm="1" vm="1">
        <f t="array" aca="1" ref="AK843" ca="1" xml:space="preserve"> IFERROR( INDEX(閩拚聲調符號表, $T843, $E843), "" )</f>
        <v>#VALUE!</v>
      </c>
      <c r="AL843" s="380" t="str">
        <f t="shared" ca="1" si="193"/>
        <v/>
      </c>
    </row>
    <row r="844" spans="1:38">
      <c r="A844" s="333">
        <f t="shared" si="181"/>
        <v>837</v>
      </c>
      <c r="B844" s="334" t="e">
        <f>MID(#REF!, A844, 1)</f>
        <v>#REF!</v>
      </c>
      <c r="C844" s="335"/>
      <c r="D844" s="335"/>
      <c r="E844" s="336"/>
      <c r="F844" s="400" t="str" cm="1">
        <f t="array" aca="1" ref="F844" ca="1" xml:space="preserve"> IF($D844="", "", $B844 &amp; " (" &amp; INDIRECT(ADDRESS( ROW(), COLUMN() + F$5 )) &amp; ") " )</f>
        <v/>
      </c>
      <c r="G844" s="337" t="str">
        <f t="shared" si="185"/>
        <v/>
      </c>
      <c r="H844" s="394" t="str">
        <f t="shared" ca="1" si="186"/>
        <v/>
      </c>
      <c r="I844" s="396" t="str">
        <f t="shared" ca="1" si="187"/>
        <v/>
      </c>
      <c r="J844" s="381" t="str">
        <f t="shared" ca="1" si="188"/>
        <v/>
      </c>
      <c r="K844" s="338" t="str">
        <f t="shared" si="189"/>
        <v/>
      </c>
      <c r="L844" s="349"/>
      <c r="M844" s="350" t="str">
        <f t="shared" si="182"/>
        <v/>
      </c>
      <c r="N844" s="350" t="str">
        <f t="shared" si="183"/>
        <v/>
      </c>
      <c r="O844" s="351" t="str" cm="1">
        <f t="array" ref="O844" xml:space="preserve"> IFERROR( INDEX(聲母資料表, $M844, O$5), "")</f>
        <v/>
      </c>
      <c r="P844" s="351" t="str" cm="1">
        <f t="array" ref="P844" xml:space="preserve"> IFERROR( INDEX(韻母資料表, $N844, P$5), "")</f>
        <v/>
      </c>
      <c r="Q844" s="352" t="str">
        <f t="shared" si="184"/>
        <v/>
      </c>
      <c r="R844" s="395" t="str">
        <f t="shared" si="190"/>
        <v/>
      </c>
      <c r="S844" s="351" t="str" cm="1">
        <f t="array" ref="S844" xml:space="preserve"> IFERROR( INDEX(調符字母, Q844, 1), "")</f>
        <v/>
      </c>
      <c r="T844" s="352"/>
      <c r="U844" s="373" t="e" cm="1" vm="1">
        <f t="array" aca="1" ref="U844" ca="1" xml:space="preserve"> INDEX(聲調對照表, $T844, $E844)</f>
        <v>#VALUE!</v>
      </c>
      <c r="W844" s="380" t="str" cm="1">
        <f t="array" ref="W844" xml:space="preserve"> IFERROR( IF( INDEX(聲母資料表, $M844, W$5)=0, "", INDEX(聲母資料表, $M844, W$5) ), "")</f>
        <v/>
      </c>
      <c r="X844" s="380" t="str" cm="1">
        <f t="array" ref="X844" xml:space="preserve"> IFERROR( INDEX(韻母資料表, $N844, X$5), "" )</f>
        <v/>
      </c>
      <c r="Y844" s="380" t="str" cm="1">
        <f t="array" ref="Y844" xml:space="preserve"> IFERROR( IF($E844="", "", INDEX(方音聲調符號表, 1, $E844) ), "" )</f>
        <v/>
      </c>
      <c r="AA844" s="380" t="str" cm="1">
        <f t="array" ref="AA844" xml:space="preserve"> IFERROR( IF( INDEX(聲母資料表, $M844, AA$5)=0, "", INDEX(聲母資料表, $M844, AA$5) ), "")</f>
        <v/>
      </c>
      <c r="AB844" s="380" t="str" cm="1">
        <f t="array" ref="AB844" xml:space="preserve"> IFERROR( INDEX(韻母資料表, $N844, AB$5), "" )</f>
        <v/>
      </c>
      <c r="AC844" s="380" t="str">
        <f t="shared" ca="1" si="191"/>
        <v/>
      </c>
      <c r="AE844" s="380" t="str" cm="1">
        <f t="array" ref="AE844" xml:space="preserve"> IFERROR( IF( INDEX(聲母資料表, $M844, AE$5)=0, "", INDEX(聲母資料表, $M844, AE$5) ), "")</f>
        <v/>
      </c>
      <c r="AF844" s="380" t="str" cm="1">
        <f t="array" ref="AF844" xml:space="preserve"> IFERROR( INDEX(韻母資料表, $N844, AF$5), "" )</f>
        <v/>
      </c>
      <c r="AG844" s="380" t="str">
        <f t="shared" ca="1" si="192"/>
        <v/>
      </c>
      <c r="AI844" s="380" t="str" cm="1">
        <f t="array" ref="AI844" xml:space="preserve"> IFERROR( IF( INDEX(聲母資料表, $M844, AI$5)=0, "", INDEX(聲母資料表, $M844, AI$5) ), "")</f>
        <v/>
      </c>
      <c r="AJ844" s="380" t="str" cm="1">
        <f t="array" ref="AJ844" xml:space="preserve"> IFERROR( INDEX(韻母資料表, $N844, AJ$5), "" )</f>
        <v/>
      </c>
      <c r="AK844" s="373" t="e" cm="1" vm="1">
        <f t="array" aca="1" ref="AK844" ca="1" xml:space="preserve"> IFERROR( INDEX(閩拚聲調符號表, $T844, $E844), "" )</f>
        <v>#VALUE!</v>
      </c>
      <c r="AL844" s="380" t="str">
        <f t="shared" ca="1" si="193"/>
        <v/>
      </c>
    </row>
    <row r="845" spans="1:38">
      <c r="A845" s="333">
        <f t="shared" si="181"/>
        <v>838</v>
      </c>
      <c r="B845" s="334" t="e">
        <f>MID(#REF!, A845, 1)</f>
        <v>#REF!</v>
      </c>
      <c r="C845" s="335"/>
      <c r="D845" s="335"/>
      <c r="E845" s="336"/>
      <c r="F845" s="400" t="str" cm="1">
        <f t="array" aca="1" ref="F845" ca="1" xml:space="preserve"> IF($D845="", "", $B845 &amp; " (" &amp; INDIRECT(ADDRESS( ROW(), COLUMN() + F$5 )) &amp; ") " )</f>
        <v/>
      </c>
      <c r="G845" s="337" t="str">
        <f t="shared" si="185"/>
        <v/>
      </c>
      <c r="H845" s="394" t="str">
        <f t="shared" ca="1" si="186"/>
        <v/>
      </c>
      <c r="I845" s="396" t="str">
        <f t="shared" ca="1" si="187"/>
        <v/>
      </c>
      <c r="J845" s="381" t="str">
        <f t="shared" ca="1" si="188"/>
        <v/>
      </c>
      <c r="K845" s="338" t="str">
        <f t="shared" si="189"/>
        <v/>
      </c>
      <c r="L845" s="349"/>
      <c r="M845" s="350" t="str">
        <f t="shared" si="182"/>
        <v/>
      </c>
      <c r="N845" s="350" t="str">
        <f t="shared" si="183"/>
        <v/>
      </c>
      <c r="O845" s="351" t="str" cm="1">
        <f t="array" ref="O845" xml:space="preserve"> IFERROR( INDEX(聲母資料表, $M845, O$5), "")</f>
        <v/>
      </c>
      <c r="P845" s="351" t="str" cm="1">
        <f t="array" ref="P845" xml:space="preserve"> IFERROR( INDEX(韻母資料表, $N845, P$5), "")</f>
        <v/>
      </c>
      <c r="Q845" s="352" t="str">
        <f t="shared" si="184"/>
        <v/>
      </c>
      <c r="R845" s="395" t="str">
        <f t="shared" si="190"/>
        <v/>
      </c>
      <c r="S845" s="351" t="str" cm="1">
        <f t="array" ref="S845" xml:space="preserve"> IFERROR( INDEX(調符字母, Q845, 1), "")</f>
        <v/>
      </c>
      <c r="T845" s="352"/>
      <c r="U845" s="373" t="e" cm="1" vm="1">
        <f t="array" aca="1" ref="U845" ca="1" xml:space="preserve"> INDEX(聲調對照表, $T845, $E845)</f>
        <v>#VALUE!</v>
      </c>
      <c r="W845" s="380" t="str" cm="1">
        <f t="array" ref="W845" xml:space="preserve"> IFERROR( IF( INDEX(聲母資料表, $M845, W$5)=0, "", INDEX(聲母資料表, $M845, W$5) ), "")</f>
        <v/>
      </c>
      <c r="X845" s="380" t="str" cm="1">
        <f t="array" ref="X845" xml:space="preserve"> IFERROR( INDEX(韻母資料表, $N845, X$5), "" )</f>
        <v/>
      </c>
      <c r="Y845" s="380" t="str" cm="1">
        <f t="array" ref="Y845" xml:space="preserve"> IFERROR( IF($E845="", "", INDEX(方音聲調符號表, 1, $E845) ), "" )</f>
        <v/>
      </c>
      <c r="AA845" s="380" t="str" cm="1">
        <f t="array" ref="AA845" xml:space="preserve"> IFERROR( IF( INDEX(聲母資料表, $M845, AA$5)=0, "", INDEX(聲母資料表, $M845, AA$5) ), "")</f>
        <v/>
      </c>
      <c r="AB845" s="380" t="str" cm="1">
        <f t="array" ref="AB845" xml:space="preserve"> IFERROR( INDEX(韻母資料表, $N845, AB$5), "" )</f>
        <v/>
      </c>
      <c r="AC845" s="380" t="str">
        <f t="shared" ca="1" si="191"/>
        <v/>
      </c>
      <c r="AE845" s="380" t="str" cm="1">
        <f t="array" ref="AE845" xml:space="preserve"> IFERROR( IF( INDEX(聲母資料表, $M845, AE$5)=0, "", INDEX(聲母資料表, $M845, AE$5) ), "")</f>
        <v/>
      </c>
      <c r="AF845" s="380" t="str" cm="1">
        <f t="array" ref="AF845" xml:space="preserve"> IFERROR( INDEX(韻母資料表, $N845, AF$5), "" )</f>
        <v/>
      </c>
      <c r="AG845" s="380" t="str">
        <f t="shared" ca="1" si="192"/>
        <v/>
      </c>
      <c r="AI845" s="380" t="str" cm="1">
        <f t="array" ref="AI845" xml:space="preserve"> IFERROR( IF( INDEX(聲母資料表, $M845, AI$5)=0, "", INDEX(聲母資料表, $M845, AI$5) ), "")</f>
        <v/>
      </c>
      <c r="AJ845" s="380" t="str" cm="1">
        <f t="array" ref="AJ845" xml:space="preserve"> IFERROR( INDEX(韻母資料表, $N845, AJ$5), "" )</f>
        <v/>
      </c>
      <c r="AK845" s="373" t="e" cm="1" vm="1">
        <f t="array" aca="1" ref="AK845" ca="1" xml:space="preserve"> IFERROR( INDEX(閩拚聲調符號表, $T845, $E845), "" )</f>
        <v>#VALUE!</v>
      </c>
      <c r="AL845" s="380" t="str">
        <f t="shared" ca="1" si="193"/>
        <v/>
      </c>
    </row>
    <row r="846" spans="1:38">
      <c r="A846" s="333">
        <f t="shared" si="181"/>
        <v>839</v>
      </c>
      <c r="B846" s="334" t="e">
        <f>MID(#REF!, A846, 1)</f>
        <v>#REF!</v>
      </c>
      <c r="C846" s="335"/>
      <c r="D846" s="335"/>
      <c r="E846" s="336"/>
      <c r="F846" s="400" t="str" cm="1">
        <f t="array" aca="1" ref="F846" ca="1" xml:space="preserve"> IF($D846="", "", $B846 &amp; " (" &amp; INDIRECT(ADDRESS( ROW(), COLUMN() + F$5 )) &amp; ") " )</f>
        <v/>
      </c>
      <c r="G846" s="337" t="str">
        <f t="shared" si="185"/>
        <v/>
      </c>
      <c r="H846" s="394" t="str">
        <f t="shared" ca="1" si="186"/>
        <v/>
      </c>
      <c r="I846" s="396" t="str">
        <f t="shared" ca="1" si="187"/>
        <v/>
      </c>
      <c r="J846" s="381" t="str">
        <f t="shared" ca="1" si="188"/>
        <v/>
      </c>
      <c r="K846" s="338" t="str">
        <f t="shared" si="189"/>
        <v/>
      </c>
      <c r="L846" s="349"/>
      <c r="M846" s="350" t="str">
        <f t="shared" si="182"/>
        <v/>
      </c>
      <c r="N846" s="350" t="str">
        <f t="shared" si="183"/>
        <v/>
      </c>
      <c r="O846" s="351" t="str" cm="1">
        <f t="array" ref="O846" xml:space="preserve"> IFERROR( INDEX(聲母資料表, $M846, O$5), "")</f>
        <v/>
      </c>
      <c r="P846" s="351" t="str" cm="1">
        <f t="array" ref="P846" xml:space="preserve"> IFERROR( INDEX(韻母資料表, $N846, P$5), "")</f>
        <v/>
      </c>
      <c r="Q846" s="352" t="str">
        <f t="shared" si="184"/>
        <v/>
      </c>
      <c r="R846" s="395" t="str">
        <f t="shared" si="190"/>
        <v/>
      </c>
      <c r="S846" s="351" t="str" cm="1">
        <f t="array" ref="S846" xml:space="preserve"> IFERROR( INDEX(調符字母, Q846, 1), "")</f>
        <v/>
      </c>
      <c r="T846" s="352"/>
      <c r="U846" s="373" t="e" cm="1" vm="1">
        <f t="array" aca="1" ref="U846" ca="1" xml:space="preserve"> INDEX(聲調對照表, $T846, $E846)</f>
        <v>#VALUE!</v>
      </c>
      <c r="W846" s="380" t="str" cm="1">
        <f t="array" ref="W846" xml:space="preserve"> IFERROR( IF( INDEX(聲母資料表, $M846, W$5)=0, "", INDEX(聲母資料表, $M846, W$5) ), "")</f>
        <v/>
      </c>
      <c r="X846" s="380" t="str" cm="1">
        <f t="array" ref="X846" xml:space="preserve"> IFERROR( INDEX(韻母資料表, $N846, X$5), "" )</f>
        <v/>
      </c>
      <c r="Y846" s="380" t="str" cm="1">
        <f t="array" ref="Y846" xml:space="preserve"> IFERROR( IF($E846="", "", INDEX(方音聲調符號表, 1, $E846) ), "" )</f>
        <v/>
      </c>
      <c r="AA846" s="380" t="str" cm="1">
        <f t="array" ref="AA846" xml:space="preserve"> IFERROR( IF( INDEX(聲母資料表, $M846, AA$5)=0, "", INDEX(聲母資料表, $M846, AA$5) ), "")</f>
        <v/>
      </c>
      <c r="AB846" s="380" t="str" cm="1">
        <f t="array" ref="AB846" xml:space="preserve"> IFERROR( INDEX(韻母資料表, $N846, AB$5), "" )</f>
        <v/>
      </c>
      <c r="AC846" s="380" t="str">
        <f t="shared" ca="1" si="191"/>
        <v/>
      </c>
      <c r="AE846" s="380" t="str" cm="1">
        <f t="array" ref="AE846" xml:space="preserve"> IFERROR( IF( INDEX(聲母資料表, $M846, AE$5)=0, "", INDEX(聲母資料表, $M846, AE$5) ), "")</f>
        <v/>
      </c>
      <c r="AF846" s="380" t="str" cm="1">
        <f t="array" ref="AF846" xml:space="preserve"> IFERROR( INDEX(韻母資料表, $N846, AF$5), "" )</f>
        <v/>
      </c>
      <c r="AG846" s="380" t="str">
        <f t="shared" ca="1" si="192"/>
        <v/>
      </c>
      <c r="AI846" s="380" t="str" cm="1">
        <f t="array" ref="AI846" xml:space="preserve"> IFERROR( IF( INDEX(聲母資料表, $M846, AI$5)=0, "", INDEX(聲母資料表, $M846, AI$5) ), "")</f>
        <v/>
      </c>
      <c r="AJ846" s="380" t="str" cm="1">
        <f t="array" ref="AJ846" xml:space="preserve"> IFERROR( INDEX(韻母資料表, $N846, AJ$5), "" )</f>
        <v/>
      </c>
      <c r="AK846" s="373" t="e" cm="1" vm="1">
        <f t="array" aca="1" ref="AK846" ca="1" xml:space="preserve"> IFERROR( INDEX(閩拚聲調符號表, $T846, $E846), "" )</f>
        <v>#VALUE!</v>
      </c>
      <c r="AL846" s="380" t="str">
        <f t="shared" ca="1" si="193"/>
        <v/>
      </c>
    </row>
    <row r="847" spans="1:38">
      <c r="A847" s="333">
        <f t="shared" si="181"/>
        <v>840</v>
      </c>
      <c r="B847" s="334" t="e">
        <f>MID(#REF!, A847, 1)</f>
        <v>#REF!</v>
      </c>
      <c r="C847" s="335"/>
      <c r="D847" s="335"/>
      <c r="E847" s="336"/>
      <c r="F847" s="400" t="str" cm="1">
        <f t="array" aca="1" ref="F847" ca="1" xml:space="preserve"> IF($D847="", "", $B847 &amp; " (" &amp; INDIRECT(ADDRESS( ROW(), COLUMN() + F$5 )) &amp; ") " )</f>
        <v/>
      </c>
      <c r="G847" s="337" t="str">
        <f t="shared" si="185"/>
        <v/>
      </c>
      <c r="H847" s="394" t="str">
        <f t="shared" ca="1" si="186"/>
        <v/>
      </c>
      <c r="I847" s="396" t="str">
        <f t="shared" ca="1" si="187"/>
        <v/>
      </c>
      <c r="J847" s="381" t="str">
        <f t="shared" ca="1" si="188"/>
        <v/>
      </c>
      <c r="K847" s="338" t="str">
        <f t="shared" si="189"/>
        <v/>
      </c>
      <c r="L847" s="349"/>
      <c r="M847" s="350" t="str">
        <f t="shared" si="182"/>
        <v/>
      </c>
      <c r="N847" s="350" t="str">
        <f t="shared" si="183"/>
        <v/>
      </c>
      <c r="O847" s="351" t="str" cm="1">
        <f t="array" ref="O847" xml:space="preserve"> IFERROR( INDEX(聲母資料表, $M847, O$5), "")</f>
        <v/>
      </c>
      <c r="P847" s="351" t="str" cm="1">
        <f t="array" ref="P847" xml:space="preserve"> IFERROR( INDEX(韻母資料表, $N847, P$5), "")</f>
        <v/>
      </c>
      <c r="Q847" s="352" t="str">
        <f t="shared" si="184"/>
        <v/>
      </c>
      <c r="R847" s="395" t="str">
        <f t="shared" si="190"/>
        <v/>
      </c>
      <c r="S847" s="351" t="str" cm="1">
        <f t="array" ref="S847" xml:space="preserve"> IFERROR( INDEX(調符字母, Q847, 1), "")</f>
        <v/>
      </c>
      <c r="T847" s="352"/>
      <c r="U847" s="373" t="e" cm="1" vm="1">
        <f t="array" aca="1" ref="U847" ca="1" xml:space="preserve"> INDEX(聲調對照表, $T847, $E847)</f>
        <v>#VALUE!</v>
      </c>
      <c r="W847" s="380" t="str" cm="1">
        <f t="array" ref="W847" xml:space="preserve"> IFERROR( IF( INDEX(聲母資料表, $M847, W$5)=0, "", INDEX(聲母資料表, $M847, W$5) ), "")</f>
        <v/>
      </c>
      <c r="X847" s="380" t="str" cm="1">
        <f t="array" ref="X847" xml:space="preserve"> IFERROR( INDEX(韻母資料表, $N847, X$5), "" )</f>
        <v/>
      </c>
      <c r="Y847" s="380" t="str" cm="1">
        <f t="array" ref="Y847" xml:space="preserve"> IFERROR( IF($E847="", "", INDEX(方音聲調符號表, 1, $E847) ), "" )</f>
        <v/>
      </c>
      <c r="AA847" s="380" t="str" cm="1">
        <f t="array" ref="AA847" xml:space="preserve"> IFERROR( IF( INDEX(聲母資料表, $M847, AA$5)=0, "", INDEX(聲母資料表, $M847, AA$5) ), "")</f>
        <v/>
      </c>
      <c r="AB847" s="380" t="str" cm="1">
        <f t="array" ref="AB847" xml:space="preserve"> IFERROR( INDEX(韻母資料表, $N847, AB$5), "" )</f>
        <v/>
      </c>
      <c r="AC847" s="380" t="str">
        <f t="shared" ca="1" si="191"/>
        <v/>
      </c>
      <c r="AE847" s="380" t="str" cm="1">
        <f t="array" ref="AE847" xml:space="preserve"> IFERROR( IF( INDEX(聲母資料表, $M847, AE$5)=0, "", INDEX(聲母資料表, $M847, AE$5) ), "")</f>
        <v/>
      </c>
      <c r="AF847" s="380" t="str" cm="1">
        <f t="array" ref="AF847" xml:space="preserve"> IFERROR( INDEX(韻母資料表, $N847, AF$5), "" )</f>
        <v/>
      </c>
      <c r="AG847" s="380" t="str">
        <f t="shared" ca="1" si="192"/>
        <v/>
      </c>
      <c r="AI847" s="380" t="str" cm="1">
        <f t="array" ref="AI847" xml:space="preserve"> IFERROR( IF( INDEX(聲母資料表, $M847, AI$5)=0, "", INDEX(聲母資料表, $M847, AI$5) ), "")</f>
        <v/>
      </c>
      <c r="AJ847" s="380" t="str" cm="1">
        <f t="array" ref="AJ847" xml:space="preserve"> IFERROR( INDEX(韻母資料表, $N847, AJ$5), "" )</f>
        <v/>
      </c>
      <c r="AK847" s="373" t="e" cm="1" vm="1">
        <f t="array" aca="1" ref="AK847" ca="1" xml:space="preserve"> IFERROR( INDEX(閩拚聲調符號表, $T847, $E847), "" )</f>
        <v>#VALUE!</v>
      </c>
      <c r="AL847" s="380" t="str">
        <f t="shared" ca="1" si="193"/>
        <v/>
      </c>
    </row>
    <row r="848" spans="1:38">
      <c r="A848" s="333">
        <f t="shared" si="181"/>
        <v>841</v>
      </c>
      <c r="B848" s="334" t="e">
        <f>MID(#REF!, A848, 1)</f>
        <v>#REF!</v>
      </c>
      <c r="C848" s="335"/>
      <c r="D848" s="335"/>
      <c r="E848" s="336"/>
      <c r="F848" s="400" t="str" cm="1">
        <f t="array" aca="1" ref="F848" ca="1" xml:space="preserve"> IF($D848="", "", $B848 &amp; " (" &amp; INDIRECT(ADDRESS( ROW(), COLUMN() + F$5 )) &amp; ") " )</f>
        <v/>
      </c>
      <c r="G848" s="337" t="str">
        <f t="shared" si="185"/>
        <v/>
      </c>
      <c r="H848" s="394" t="str">
        <f t="shared" ca="1" si="186"/>
        <v/>
      </c>
      <c r="I848" s="396" t="str">
        <f t="shared" ca="1" si="187"/>
        <v/>
      </c>
      <c r="J848" s="381" t="str">
        <f t="shared" ca="1" si="188"/>
        <v/>
      </c>
      <c r="K848" s="338" t="str">
        <f t="shared" si="189"/>
        <v/>
      </c>
      <c r="L848" s="349"/>
      <c r="M848" s="350" t="str">
        <f t="shared" si="182"/>
        <v/>
      </c>
      <c r="N848" s="350" t="str">
        <f t="shared" si="183"/>
        <v/>
      </c>
      <c r="O848" s="351" t="str" cm="1">
        <f t="array" ref="O848" xml:space="preserve"> IFERROR( INDEX(聲母資料表, $M848, O$5), "")</f>
        <v/>
      </c>
      <c r="P848" s="351" t="str" cm="1">
        <f t="array" ref="P848" xml:space="preserve"> IFERROR( INDEX(韻母資料表, $N848, P$5), "")</f>
        <v/>
      </c>
      <c r="Q848" s="352" t="str">
        <f t="shared" si="184"/>
        <v/>
      </c>
      <c r="R848" s="395" t="str">
        <f t="shared" si="190"/>
        <v/>
      </c>
      <c r="S848" s="351" t="str" cm="1">
        <f t="array" ref="S848" xml:space="preserve"> IFERROR( INDEX(調符字母, Q848, 1), "")</f>
        <v/>
      </c>
      <c r="T848" s="352"/>
      <c r="U848" s="373" t="e" cm="1" vm="1">
        <f t="array" aca="1" ref="U848" ca="1" xml:space="preserve"> INDEX(聲調對照表, $T848, $E848)</f>
        <v>#VALUE!</v>
      </c>
      <c r="W848" s="380" t="str" cm="1">
        <f t="array" ref="W848" xml:space="preserve"> IFERROR( IF( INDEX(聲母資料表, $M848, W$5)=0, "", INDEX(聲母資料表, $M848, W$5) ), "")</f>
        <v/>
      </c>
      <c r="X848" s="380" t="str" cm="1">
        <f t="array" ref="X848" xml:space="preserve"> IFERROR( INDEX(韻母資料表, $N848, X$5), "" )</f>
        <v/>
      </c>
      <c r="Y848" s="380" t="str" cm="1">
        <f t="array" ref="Y848" xml:space="preserve"> IFERROR( IF($E848="", "", INDEX(方音聲調符號表, 1, $E848) ), "" )</f>
        <v/>
      </c>
      <c r="AA848" s="380" t="str" cm="1">
        <f t="array" ref="AA848" xml:space="preserve"> IFERROR( IF( INDEX(聲母資料表, $M848, AA$5)=0, "", INDEX(聲母資料表, $M848, AA$5) ), "")</f>
        <v/>
      </c>
      <c r="AB848" s="380" t="str" cm="1">
        <f t="array" ref="AB848" xml:space="preserve"> IFERROR( INDEX(韻母資料表, $N848, AB$5), "" )</f>
        <v/>
      </c>
      <c r="AC848" s="380" t="str">
        <f t="shared" ca="1" si="191"/>
        <v/>
      </c>
      <c r="AE848" s="380" t="str" cm="1">
        <f t="array" ref="AE848" xml:space="preserve"> IFERROR( IF( INDEX(聲母資料表, $M848, AE$5)=0, "", INDEX(聲母資料表, $M848, AE$5) ), "")</f>
        <v/>
      </c>
      <c r="AF848" s="380" t="str" cm="1">
        <f t="array" ref="AF848" xml:space="preserve"> IFERROR( INDEX(韻母資料表, $N848, AF$5), "" )</f>
        <v/>
      </c>
      <c r="AG848" s="380" t="str">
        <f t="shared" ca="1" si="192"/>
        <v/>
      </c>
      <c r="AI848" s="380" t="str" cm="1">
        <f t="array" ref="AI848" xml:space="preserve"> IFERROR( IF( INDEX(聲母資料表, $M848, AI$5)=0, "", INDEX(聲母資料表, $M848, AI$5) ), "")</f>
        <v/>
      </c>
      <c r="AJ848" s="380" t="str" cm="1">
        <f t="array" ref="AJ848" xml:space="preserve"> IFERROR( INDEX(韻母資料表, $N848, AJ$5), "" )</f>
        <v/>
      </c>
      <c r="AK848" s="373" t="e" cm="1" vm="1">
        <f t="array" aca="1" ref="AK848" ca="1" xml:space="preserve"> IFERROR( INDEX(閩拚聲調符號表, $T848, $E848), "" )</f>
        <v>#VALUE!</v>
      </c>
      <c r="AL848" s="380" t="str">
        <f t="shared" ca="1" si="193"/>
        <v/>
      </c>
    </row>
    <row r="849" spans="1:38">
      <c r="A849" s="333">
        <f t="shared" si="181"/>
        <v>842</v>
      </c>
      <c r="B849" s="334" t="e">
        <f>MID(#REF!, A849, 1)</f>
        <v>#REF!</v>
      </c>
      <c r="C849" s="335"/>
      <c r="D849" s="335"/>
      <c r="E849" s="336"/>
      <c r="F849" s="400" t="str" cm="1">
        <f t="array" aca="1" ref="F849" ca="1" xml:space="preserve"> IF($D849="", "", $B849 &amp; " (" &amp; INDIRECT(ADDRESS( ROW(), COLUMN() + F$5 )) &amp; ") " )</f>
        <v/>
      </c>
      <c r="G849" s="337" t="str">
        <f t="shared" si="185"/>
        <v/>
      </c>
      <c r="H849" s="394" t="str">
        <f t="shared" ca="1" si="186"/>
        <v/>
      </c>
      <c r="I849" s="396" t="str">
        <f t="shared" ca="1" si="187"/>
        <v/>
      </c>
      <c r="J849" s="381" t="str">
        <f t="shared" ca="1" si="188"/>
        <v/>
      </c>
      <c r="K849" s="338" t="str">
        <f t="shared" si="189"/>
        <v/>
      </c>
      <c r="L849" s="349"/>
      <c r="M849" s="350" t="str">
        <f t="shared" si="182"/>
        <v/>
      </c>
      <c r="N849" s="350" t="str">
        <f t="shared" si="183"/>
        <v/>
      </c>
      <c r="O849" s="351" t="str" cm="1">
        <f t="array" ref="O849" xml:space="preserve"> IFERROR( INDEX(聲母資料表, $M849, O$5), "")</f>
        <v/>
      </c>
      <c r="P849" s="351" t="str" cm="1">
        <f t="array" ref="P849" xml:space="preserve"> IFERROR( INDEX(韻母資料表, $N849, P$5), "")</f>
        <v/>
      </c>
      <c r="Q849" s="352" t="str">
        <f t="shared" si="184"/>
        <v/>
      </c>
      <c r="R849" s="395" t="str">
        <f t="shared" si="190"/>
        <v/>
      </c>
      <c r="S849" s="351" t="str" cm="1">
        <f t="array" ref="S849" xml:space="preserve"> IFERROR( INDEX(調符字母, Q849, 1), "")</f>
        <v/>
      </c>
      <c r="T849" s="352"/>
      <c r="U849" s="373" t="e" cm="1" vm="1">
        <f t="array" aca="1" ref="U849" ca="1" xml:space="preserve"> INDEX(聲調對照表, $T849, $E849)</f>
        <v>#VALUE!</v>
      </c>
      <c r="W849" s="380" t="str" cm="1">
        <f t="array" ref="W849" xml:space="preserve"> IFERROR( IF( INDEX(聲母資料表, $M849, W$5)=0, "", INDEX(聲母資料表, $M849, W$5) ), "")</f>
        <v/>
      </c>
      <c r="X849" s="380" t="str" cm="1">
        <f t="array" ref="X849" xml:space="preserve"> IFERROR( INDEX(韻母資料表, $N849, X$5), "" )</f>
        <v/>
      </c>
      <c r="Y849" s="380" t="str" cm="1">
        <f t="array" ref="Y849" xml:space="preserve"> IFERROR( IF($E849="", "", INDEX(方音聲調符號表, 1, $E849) ), "" )</f>
        <v/>
      </c>
      <c r="AA849" s="380" t="str" cm="1">
        <f t="array" ref="AA849" xml:space="preserve"> IFERROR( IF( INDEX(聲母資料表, $M849, AA$5)=0, "", INDEX(聲母資料表, $M849, AA$5) ), "")</f>
        <v/>
      </c>
      <c r="AB849" s="380" t="str" cm="1">
        <f t="array" ref="AB849" xml:space="preserve"> IFERROR( INDEX(韻母資料表, $N849, AB$5), "" )</f>
        <v/>
      </c>
      <c r="AC849" s="380" t="str">
        <f t="shared" ca="1" si="191"/>
        <v/>
      </c>
      <c r="AE849" s="380" t="str" cm="1">
        <f t="array" ref="AE849" xml:space="preserve"> IFERROR( IF( INDEX(聲母資料表, $M849, AE$5)=0, "", INDEX(聲母資料表, $M849, AE$5) ), "")</f>
        <v/>
      </c>
      <c r="AF849" s="380" t="str" cm="1">
        <f t="array" ref="AF849" xml:space="preserve"> IFERROR( INDEX(韻母資料表, $N849, AF$5), "" )</f>
        <v/>
      </c>
      <c r="AG849" s="380" t="str">
        <f t="shared" ca="1" si="192"/>
        <v/>
      </c>
      <c r="AI849" s="380" t="str" cm="1">
        <f t="array" ref="AI849" xml:space="preserve"> IFERROR( IF( INDEX(聲母資料表, $M849, AI$5)=0, "", INDEX(聲母資料表, $M849, AI$5) ), "")</f>
        <v/>
      </c>
      <c r="AJ849" s="380" t="str" cm="1">
        <f t="array" ref="AJ849" xml:space="preserve"> IFERROR( INDEX(韻母資料表, $N849, AJ$5), "" )</f>
        <v/>
      </c>
      <c r="AK849" s="373" t="e" cm="1" vm="1">
        <f t="array" aca="1" ref="AK849" ca="1" xml:space="preserve"> IFERROR( INDEX(閩拚聲調符號表, $T849, $E849), "" )</f>
        <v>#VALUE!</v>
      </c>
      <c r="AL849" s="380" t="str">
        <f t="shared" ca="1" si="193"/>
        <v/>
      </c>
    </row>
    <row r="850" spans="1:38">
      <c r="A850" s="333">
        <f t="shared" si="181"/>
        <v>843</v>
      </c>
      <c r="B850" s="334" t="e">
        <f>MID(#REF!, A850, 1)</f>
        <v>#REF!</v>
      </c>
      <c r="C850" s="335"/>
      <c r="D850" s="335"/>
      <c r="E850" s="336"/>
      <c r="F850" s="400" t="str" cm="1">
        <f t="array" aca="1" ref="F850" ca="1" xml:space="preserve"> IF($D850="", "", $B850 &amp; " (" &amp; INDIRECT(ADDRESS( ROW(), COLUMN() + F$5 )) &amp; ") " )</f>
        <v/>
      </c>
      <c r="G850" s="337" t="str">
        <f t="shared" si="185"/>
        <v/>
      </c>
      <c r="H850" s="394" t="str">
        <f t="shared" ca="1" si="186"/>
        <v/>
      </c>
      <c r="I850" s="396" t="str">
        <f t="shared" ca="1" si="187"/>
        <v/>
      </c>
      <c r="J850" s="381" t="str">
        <f t="shared" ca="1" si="188"/>
        <v/>
      </c>
      <c r="K850" s="338" t="str">
        <f t="shared" si="189"/>
        <v/>
      </c>
      <c r="L850" s="349"/>
      <c r="M850" s="350" t="str">
        <f t="shared" si="182"/>
        <v/>
      </c>
      <c r="N850" s="350" t="str">
        <f t="shared" si="183"/>
        <v/>
      </c>
      <c r="O850" s="351" t="str" cm="1">
        <f t="array" ref="O850" xml:space="preserve"> IFERROR( INDEX(聲母資料表, $M850, O$5), "")</f>
        <v/>
      </c>
      <c r="P850" s="351" t="str" cm="1">
        <f t="array" ref="P850" xml:space="preserve"> IFERROR( INDEX(韻母資料表, $N850, P$5), "")</f>
        <v/>
      </c>
      <c r="Q850" s="352" t="str">
        <f t="shared" si="184"/>
        <v/>
      </c>
      <c r="R850" s="395" t="str">
        <f t="shared" si="190"/>
        <v/>
      </c>
      <c r="S850" s="351" t="str" cm="1">
        <f t="array" ref="S850" xml:space="preserve"> IFERROR( INDEX(調符字母, Q850, 1), "")</f>
        <v/>
      </c>
      <c r="T850" s="352"/>
      <c r="U850" s="373" t="e" cm="1" vm="1">
        <f t="array" aca="1" ref="U850" ca="1" xml:space="preserve"> INDEX(聲調對照表, $T850, $E850)</f>
        <v>#VALUE!</v>
      </c>
      <c r="W850" s="380" t="str" cm="1">
        <f t="array" ref="W850" xml:space="preserve"> IFERROR( IF( INDEX(聲母資料表, $M850, W$5)=0, "", INDEX(聲母資料表, $M850, W$5) ), "")</f>
        <v/>
      </c>
      <c r="X850" s="380" t="str" cm="1">
        <f t="array" ref="X850" xml:space="preserve"> IFERROR( INDEX(韻母資料表, $N850, X$5), "" )</f>
        <v/>
      </c>
      <c r="Y850" s="380" t="str" cm="1">
        <f t="array" ref="Y850" xml:space="preserve"> IFERROR( IF($E850="", "", INDEX(方音聲調符號表, 1, $E850) ), "" )</f>
        <v/>
      </c>
      <c r="AA850" s="380" t="str" cm="1">
        <f t="array" ref="AA850" xml:space="preserve"> IFERROR( IF( INDEX(聲母資料表, $M850, AA$5)=0, "", INDEX(聲母資料表, $M850, AA$5) ), "")</f>
        <v/>
      </c>
      <c r="AB850" s="380" t="str" cm="1">
        <f t="array" ref="AB850" xml:space="preserve"> IFERROR( INDEX(韻母資料表, $N850, AB$5), "" )</f>
        <v/>
      </c>
      <c r="AC850" s="380" t="str">
        <f t="shared" ca="1" si="191"/>
        <v/>
      </c>
      <c r="AE850" s="380" t="str" cm="1">
        <f t="array" ref="AE850" xml:space="preserve"> IFERROR( IF( INDEX(聲母資料表, $M850, AE$5)=0, "", INDEX(聲母資料表, $M850, AE$5) ), "")</f>
        <v/>
      </c>
      <c r="AF850" s="380" t="str" cm="1">
        <f t="array" ref="AF850" xml:space="preserve"> IFERROR( INDEX(韻母資料表, $N850, AF$5), "" )</f>
        <v/>
      </c>
      <c r="AG850" s="380" t="str">
        <f t="shared" ca="1" si="192"/>
        <v/>
      </c>
      <c r="AI850" s="380" t="str" cm="1">
        <f t="array" ref="AI850" xml:space="preserve"> IFERROR( IF( INDEX(聲母資料表, $M850, AI$5)=0, "", INDEX(聲母資料表, $M850, AI$5) ), "")</f>
        <v/>
      </c>
      <c r="AJ850" s="380" t="str" cm="1">
        <f t="array" ref="AJ850" xml:space="preserve"> IFERROR( INDEX(韻母資料表, $N850, AJ$5), "" )</f>
        <v/>
      </c>
      <c r="AK850" s="373" t="e" cm="1" vm="1">
        <f t="array" aca="1" ref="AK850" ca="1" xml:space="preserve"> IFERROR( INDEX(閩拚聲調符號表, $T850, $E850), "" )</f>
        <v>#VALUE!</v>
      </c>
      <c r="AL850" s="380" t="str">
        <f t="shared" ca="1" si="193"/>
        <v/>
      </c>
    </row>
    <row r="851" spans="1:38">
      <c r="A851" s="333">
        <f t="shared" si="181"/>
        <v>844</v>
      </c>
      <c r="B851" s="334" t="e">
        <f>MID(#REF!, A851, 1)</f>
        <v>#REF!</v>
      </c>
      <c r="C851" s="335"/>
      <c r="D851" s="335"/>
      <c r="E851" s="336"/>
      <c r="F851" s="400" t="str" cm="1">
        <f t="array" aca="1" ref="F851" ca="1" xml:space="preserve"> IF($D851="", "", $B851 &amp; " (" &amp; INDIRECT(ADDRESS( ROW(), COLUMN() + F$5 )) &amp; ") " )</f>
        <v/>
      </c>
      <c r="G851" s="337" t="str">
        <f t="shared" si="185"/>
        <v/>
      </c>
      <c r="H851" s="394" t="str">
        <f t="shared" ca="1" si="186"/>
        <v/>
      </c>
      <c r="I851" s="396" t="str">
        <f t="shared" ca="1" si="187"/>
        <v/>
      </c>
      <c r="J851" s="381" t="str">
        <f t="shared" ca="1" si="188"/>
        <v/>
      </c>
      <c r="K851" s="338" t="str">
        <f t="shared" si="189"/>
        <v/>
      </c>
      <c r="L851" s="349"/>
      <c r="M851" s="350" t="str">
        <f t="shared" si="182"/>
        <v/>
      </c>
      <c r="N851" s="350" t="str">
        <f t="shared" si="183"/>
        <v/>
      </c>
      <c r="O851" s="351" t="str" cm="1">
        <f t="array" ref="O851" xml:space="preserve"> IFERROR( INDEX(聲母資料表, $M851, O$5), "")</f>
        <v/>
      </c>
      <c r="P851" s="351" t="str" cm="1">
        <f t="array" ref="P851" xml:space="preserve"> IFERROR( INDEX(韻母資料表, $N851, P$5), "")</f>
        <v/>
      </c>
      <c r="Q851" s="352" t="str">
        <f t="shared" si="184"/>
        <v/>
      </c>
      <c r="R851" s="395" t="str">
        <f t="shared" si="190"/>
        <v/>
      </c>
      <c r="S851" s="351" t="str" cm="1">
        <f t="array" ref="S851" xml:space="preserve"> IFERROR( INDEX(調符字母, Q851, 1), "")</f>
        <v/>
      </c>
      <c r="T851" s="352"/>
      <c r="U851" s="373" t="e" cm="1" vm="1">
        <f t="array" aca="1" ref="U851" ca="1" xml:space="preserve"> INDEX(聲調對照表, $T851, $E851)</f>
        <v>#VALUE!</v>
      </c>
      <c r="W851" s="380" t="str" cm="1">
        <f t="array" ref="W851" xml:space="preserve"> IFERROR( IF( INDEX(聲母資料表, $M851, W$5)=0, "", INDEX(聲母資料表, $M851, W$5) ), "")</f>
        <v/>
      </c>
      <c r="X851" s="380" t="str" cm="1">
        <f t="array" ref="X851" xml:space="preserve"> IFERROR( INDEX(韻母資料表, $N851, X$5), "" )</f>
        <v/>
      </c>
      <c r="Y851" s="380" t="str" cm="1">
        <f t="array" ref="Y851" xml:space="preserve"> IFERROR( IF($E851="", "", INDEX(方音聲調符號表, 1, $E851) ), "" )</f>
        <v/>
      </c>
      <c r="AA851" s="380" t="str" cm="1">
        <f t="array" ref="AA851" xml:space="preserve"> IFERROR( IF( INDEX(聲母資料表, $M851, AA$5)=0, "", INDEX(聲母資料表, $M851, AA$5) ), "")</f>
        <v/>
      </c>
      <c r="AB851" s="380" t="str" cm="1">
        <f t="array" ref="AB851" xml:space="preserve"> IFERROR( INDEX(韻母資料表, $N851, AB$5), "" )</f>
        <v/>
      </c>
      <c r="AC851" s="380" t="str">
        <f t="shared" ca="1" si="191"/>
        <v/>
      </c>
      <c r="AE851" s="380" t="str" cm="1">
        <f t="array" ref="AE851" xml:space="preserve"> IFERROR( IF( INDEX(聲母資料表, $M851, AE$5)=0, "", INDEX(聲母資料表, $M851, AE$5) ), "")</f>
        <v/>
      </c>
      <c r="AF851" s="380" t="str" cm="1">
        <f t="array" ref="AF851" xml:space="preserve"> IFERROR( INDEX(韻母資料表, $N851, AF$5), "" )</f>
        <v/>
      </c>
      <c r="AG851" s="380" t="str">
        <f t="shared" ca="1" si="192"/>
        <v/>
      </c>
      <c r="AI851" s="380" t="str" cm="1">
        <f t="array" ref="AI851" xml:space="preserve"> IFERROR( IF( INDEX(聲母資料表, $M851, AI$5)=0, "", INDEX(聲母資料表, $M851, AI$5) ), "")</f>
        <v/>
      </c>
      <c r="AJ851" s="380" t="str" cm="1">
        <f t="array" ref="AJ851" xml:space="preserve"> IFERROR( INDEX(韻母資料表, $N851, AJ$5), "" )</f>
        <v/>
      </c>
      <c r="AK851" s="373" t="e" cm="1" vm="1">
        <f t="array" aca="1" ref="AK851" ca="1" xml:space="preserve"> IFERROR( INDEX(閩拚聲調符號表, $T851, $E851), "" )</f>
        <v>#VALUE!</v>
      </c>
      <c r="AL851" s="380" t="str">
        <f t="shared" ca="1" si="193"/>
        <v/>
      </c>
    </row>
    <row r="852" spans="1:38">
      <c r="A852" s="333">
        <f t="shared" si="181"/>
        <v>845</v>
      </c>
      <c r="B852" s="334" t="e">
        <f>MID(#REF!, A852, 1)</f>
        <v>#REF!</v>
      </c>
      <c r="C852" s="335"/>
      <c r="D852" s="335"/>
      <c r="E852" s="336"/>
      <c r="F852" s="400" t="str" cm="1">
        <f t="array" aca="1" ref="F852" ca="1" xml:space="preserve"> IF($D852="", "", $B852 &amp; " (" &amp; INDIRECT(ADDRESS( ROW(), COLUMN() + F$5 )) &amp; ") " )</f>
        <v/>
      </c>
      <c r="G852" s="337" t="str">
        <f t="shared" si="185"/>
        <v/>
      </c>
      <c r="H852" s="394" t="str">
        <f t="shared" ca="1" si="186"/>
        <v/>
      </c>
      <c r="I852" s="396" t="str">
        <f t="shared" ca="1" si="187"/>
        <v/>
      </c>
      <c r="J852" s="381" t="str">
        <f t="shared" ca="1" si="188"/>
        <v/>
      </c>
      <c r="K852" s="338" t="str">
        <f t="shared" si="189"/>
        <v/>
      </c>
      <c r="L852" s="349"/>
      <c r="M852" s="350" t="str">
        <f t="shared" si="182"/>
        <v/>
      </c>
      <c r="N852" s="350" t="str">
        <f t="shared" si="183"/>
        <v/>
      </c>
      <c r="O852" s="351" t="str" cm="1">
        <f t="array" ref="O852" xml:space="preserve"> IFERROR( INDEX(聲母資料表, $M852, O$5), "")</f>
        <v/>
      </c>
      <c r="P852" s="351" t="str" cm="1">
        <f t="array" ref="P852" xml:space="preserve"> IFERROR( INDEX(韻母資料表, $N852, P$5), "")</f>
        <v/>
      </c>
      <c r="Q852" s="352" t="str">
        <f t="shared" si="184"/>
        <v/>
      </c>
      <c r="R852" s="395" t="str">
        <f t="shared" si="190"/>
        <v/>
      </c>
      <c r="S852" s="351" t="str" cm="1">
        <f t="array" ref="S852" xml:space="preserve"> IFERROR( INDEX(調符字母, Q852, 1), "")</f>
        <v/>
      </c>
      <c r="T852" s="352"/>
      <c r="U852" s="373" t="e" cm="1" vm="1">
        <f t="array" aca="1" ref="U852" ca="1" xml:space="preserve"> INDEX(聲調對照表, $T852, $E852)</f>
        <v>#VALUE!</v>
      </c>
      <c r="W852" s="380" t="str" cm="1">
        <f t="array" ref="W852" xml:space="preserve"> IFERROR( IF( INDEX(聲母資料表, $M852, W$5)=0, "", INDEX(聲母資料表, $M852, W$5) ), "")</f>
        <v/>
      </c>
      <c r="X852" s="380" t="str" cm="1">
        <f t="array" ref="X852" xml:space="preserve"> IFERROR( INDEX(韻母資料表, $N852, X$5), "" )</f>
        <v/>
      </c>
      <c r="Y852" s="380" t="str" cm="1">
        <f t="array" ref="Y852" xml:space="preserve"> IFERROR( IF($E852="", "", INDEX(方音聲調符號表, 1, $E852) ), "" )</f>
        <v/>
      </c>
      <c r="AA852" s="380" t="str" cm="1">
        <f t="array" ref="AA852" xml:space="preserve"> IFERROR( IF( INDEX(聲母資料表, $M852, AA$5)=0, "", INDEX(聲母資料表, $M852, AA$5) ), "")</f>
        <v/>
      </c>
      <c r="AB852" s="380" t="str" cm="1">
        <f t="array" ref="AB852" xml:space="preserve"> IFERROR( INDEX(韻母資料表, $N852, AB$5), "" )</f>
        <v/>
      </c>
      <c r="AC852" s="380" t="str">
        <f t="shared" ca="1" si="191"/>
        <v/>
      </c>
      <c r="AE852" s="380" t="str" cm="1">
        <f t="array" ref="AE852" xml:space="preserve"> IFERROR( IF( INDEX(聲母資料表, $M852, AE$5)=0, "", INDEX(聲母資料表, $M852, AE$5) ), "")</f>
        <v/>
      </c>
      <c r="AF852" s="380" t="str" cm="1">
        <f t="array" ref="AF852" xml:space="preserve"> IFERROR( INDEX(韻母資料表, $N852, AF$5), "" )</f>
        <v/>
      </c>
      <c r="AG852" s="380" t="str">
        <f t="shared" ca="1" si="192"/>
        <v/>
      </c>
      <c r="AI852" s="380" t="str" cm="1">
        <f t="array" ref="AI852" xml:space="preserve"> IFERROR( IF( INDEX(聲母資料表, $M852, AI$5)=0, "", INDEX(聲母資料表, $M852, AI$5) ), "")</f>
        <v/>
      </c>
      <c r="AJ852" s="380" t="str" cm="1">
        <f t="array" ref="AJ852" xml:space="preserve"> IFERROR( INDEX(韻母資料表, $N852, AJ$5), "" )</f>
        <v/>
      </c>
      <c r="AK852" s="373" t="e" cm="1" vm="1">
        <f t="array" aca="1" ref="AK852" ca="1" xml:space="preserve"> IFERROR( INDEX(閩拚聲調符號表, $T852, $E852), "" )</f>
        <v>#VALUE!</v>
      </c>
      <c r="AL852" s="380" t="str">
        <f t="shared" ca="1" si="193"/>
        <v/>
      </c>
    </row>
    <row r="853" spans="1:38">
      <c r="A853" s="333">
        <f t="shared" si="181"/>
        <v>846</v>
      </c>
      <c r="B853" s="334" t="e">
        <f>MID(#REF!, A853, 1)</f>
        <v>#REF!</v>
      </c>
      <c r="C853" s="335"/>
      <c r="D853" s="335"/>
      <c r="E853" s="336"/>
      <c r="F853" s="400" t="str" cm="1">
        <f t="array" aca="1" ref="F853" ca="1" xml:space="preserve"> IF($D853="", "", $B853 &amp; " (" &amp; INDIRECT(ADDRESS( ROW(), COLUMN() + F$5 )) &amp; ") " )</f>
        <v/>
      </c>
      <c r="G853" s="337" t="str">
        <f t="shared" si="185"/>
        <v/>
      </c>
      <c r="H853" s="394" t="str">
        <f t="shared" ca="1" si="186"/>
        <v/>
      </c>
      <c r="I853" s="396" t="str">
        <f t="shared" ca="1" si="187"/>
        <v/>
      </c>
      <c r="J853" s="381" t="str">
        <f t="shared" ca="1" si="188"/>
        <v/>
      </c>
      <c r="K853" s="338" t="str">
        <f t="shared" si="189"/>
        <v/>
      </c>
      <c r="L853" s="349"/>
      <c r="M853" s="350" t="str">
        <f t="shared" si="182"/>
        <v/>
      </c>
      <c r="N853" s="350" t="str">
        <f t="shared" si="183"/>
        <v/>
      </c>
      <c r="O853" s="351" t="str" cm="1">
        <f t="array" ref="O853" xml:space="preserve"> IFERROR( INDEX(聲母資料表, $M853, O$5), "")</f>
        <v/>
      </c>
      <c r="P853" s="351" t="str" cm="1">
        <f t="array" ref="P853" xml:space="preserve"> IFERROR( INDEX(韻母資料表, $N853, P$5), "")</f>
        <v/>
      </c>
      <c r="Q853" s="352" t="str">
        <f t="shared" si="184"/>
        <v/>
      </c>
      <c r="R853" s="395" t="str">
        <f t="shared" si="190"/>
        <v/>
      </c>
      <c r="S853" s="351" t="str" cm="1">
        <f t="array" ref="S853" xml:space="preserve"> IFERROR( INDEX(調符字母, Q853, 1), "")</f>
        <v/>
      </c>
      <c r="T853" s="352"/>
      <c r="U853" s="373" t="e" cm="1" vm="1">
        <f t="array" aca="1" ref="U853" ca="1" xml:space="preserve"> INDEX(聲調對照表, $T853, $E853)</f>
        <v>#VALUE!</v>
      </c>
      <c r="W853" s="380" t="str" cm="1">
        <f t="array" ref="W853" xml:space="preserve"> IFERROR( IF( INDEX(聲母資料表, $M853, W$5)=0, "", INDEX(聲母資料表, $M853, W$5) ), "")</f>
        <v/>
      </c>
      <c r="X853" s="380" t="str" cm="1">
        <f t="array" ref="X853" xml:space="preserve"> IFERROR( INDEX(韻母資料表, $N853, X$5), "" )</f>
        <v/>
      </c>
      <c r="Y853" s="380" t="str" cm="1">
        <f t="array" ref="Y853" xml:space="preserve"> IFERROR( IF($E853="", "", INDEX(方音聲調符號表, 1, $E853) ), "" )</f>
        <v/>
      </c>
      <c r="AA853" s="380" t="str" cm="1">
        <f t="array" ref="AA853" xml:space="preserve"> IFERROR( IF( INDEX(聲母資料表, $M853, AA$5)=0, "", INDEX(聲母資料表, $M853, AA$5) ), "")</f>
        <v/>
      </c>
      <c r="AB853" s="380" t="str" cm="1">
        <f t="array" ref="AB853" xml:space="preserve"> IFERROR( INDEX(韻母資料表, $N853, AB$5), "" )</f>
        <v/>
      </c>
      <c r="AC853" s="380" t="str">
        <f t="shared" ca="1" si="191"/>
        <v/>
      </c>
      <c r="AE853" s="380" t="str" cm="1">
        <f t="array" ref="AE853" xml:space="preserve"> IFERROR( IF( INDEX(聲母資料表, $M853, AE$5)=0, "", INDEX(聲母資料表, $M853, AE$5) ), "")</f>
        <v/>
      </c>
      <c r="AF853" s="380" t="str" cm="1">
        <f t="array" ref="AF853" xml:space="preserve"> IFERROR( INDEX(韻母資料表, $N853, AF$5), "" )</f>
        <v/>
      </c>
      <c r="AG853" s="380" t="str">
        <f t="shared" ca="1" si="192"/>
        <v/>
      </c>
      <c r="AI853" s="380" t="str" cm="1">
        <f t="array" ref="AI853" xml:space="preserve"> IFERROR( IF( INDEX(聲母資料表, $M853, AI$5)=0, "", INDEX(聲母資料表, $M853, AI$5) ), "")</f>
        <v/>
      </c>
      <c r="AJ853" s="380" t="str" cm="1">
        <f t="array" ref="AJ853" xml:space="preserve"> IFERROR( INDEX(韻母資料表, $N853, AJ$5), "" )</f>
        <v/>
      </c>
      <c r="AK853" s="373" t="e" cm="1" vm="1">
        <f t="array" aca="1" ref="AK853" ca="1" xml:space="preserve"> IFERROR( INDEX(閩拚聲調符號表, $T853, $E853), "" )</f>
        <v>#VALUE!</v>
      </c>
      <c r="AL853" s="380" t="str">
        <f t="shared" ca="1" si="193"/>
        <v/>
      </c>
    </row>
    <row r="854" spans="1:38">
      <c r="A854" s="333">
        <f t="shared" si="181"/>
        <v>847</v>
      </c>
      <c r="B854" s="334" t="e">
        <f>MID(#REF!, A854, 1)</f>
        <v>#REF!</v>
      </c>
      <c r="C854" s="335"/>
      <c r="D854" s="335"/>
      <c r="E854" s="336"/>
      <c r="F854" s="400" t="str" cm="1">
        <f t="array" aca="1" ref="F854" ca="1" xml:space="preserve"> IF($D854="", "", $B854 &amp; " (" &amp; INDIRECT(ADDRESS( ROW(), COLUMN() + F$5 )) &amp; ") " )</f>
        <v/>
      </c>
      <c r="G854" s="337" t="str">
        <f t="shared" si="185"/>
        <v/>
      </c>
      <c r="H854" s="394" t="str">
        <f t="shared" ca="1" si="186"/>
        <v/>
      </c>
      <c r="I854" s="396" t="str">
        <f t="shared" ca="1" si="187"/>
        <v/>
      </c>
      <c r="J854" s="381" t="str">
        <f t="shared" ca="1" si="188"/>
        <v/>
      </c>
      <c r="K854" s="338" t="str">
        <f t="shared" si="189"/>
        <v/>
      </c>
      <c r="L854" s="349"/>
      <c r="M854" s="350" t="str">
        <f t="shared" si="182"/>
        <v/>
      </c>
      <c r="N854" s="350" t="str">
        <f t="shared" si="183"/>
        <v/>
      </c>
      <c r="O854" s="351" t="str" cm="1">
        <f t="array" ref="O854" xml:space="preserve"> IFERROR( INDEX(聲母資料表, $M854, O$5), "")</f>
        <v/>
      </c>
      <c r="P854" s="351" t="str" cm="1">
        <f t="array" ref="P854" xml:space="preserve"> IFERROR( INDEX(韻母資料表, $N854, P$5), "")</f>
        <v/>
      </c>
      <c r="Q854" s="352" t="str">
        <f t="shared" si="184"/>
        <v/>
      </c>
      <c r="R854" s="395" t="str">
        <f t="shared" si="190"/>
        <v/>
      </c>
      <c r="S854" s="351" t="str" cm="1">
        <f t="array" ref="S854" xml:space="preserve"> IFERROR( INDEX(調符字母, Q854, 1), "")</f>
        <v/>
      </c>
      <c r="T854" s="352"/>
      <c r="U854" s="373" t="e" cm="1" vm="1">
        <f t="array" aca="1" ref="U854" ca="1" xml:space="preserve"> INDEX(聲調對照表, $T854, $E854)</f>
        <v>#VALUE!</v>
      </c>
      <c r="W854" s="380" t="str" cm="1">
        <f t="array" ref="W854" xml:space="preserve"> IFERROR( IF( INDEX(聲母資料表, $M854, W$5)=0, "", INDEX(聲母資料表, $M854, W$5) ), "")</f>
        <v/>
      </c>
      <c r="X854" s="380" t="str" cm="1">
        <f t="array" ref="X854" xml:space="preserve"> IFERROR( INDEX(韻母資料表, $N854, X$5), "" )</f>
        <v/>
      </c>
      <c r="Y854" s="380" t="str" cm="1">
        <f t="array" ref="Y854" xml:space="preserve"> IFERROR( IF($E854="", "", INDEX(方音聲調符號表, 1, $E854) ), "" )</f>
        <v/>
      </c>
      <c r="AA854" s="380" t="str" cm="1">
        <f t="array" ref="AA854" xml:space="preserve"> IFERROR( IF( INDEX(聲母資料表, $M854, AA$5)=0, "", INDEX(聲母資料表, $M854, AA$5) ), "")</f>
        <v/>
      </c>
      <c r="AB854" s="380" t="str" cm="1">
        <f t="array" ref="AB854" xml:space="preserve"> IFERROR( INDEX(韻母資料表, $N854, AB$5), "" )</f>
        <v/>
      </c>
      <c r="AC854" s="380" t="str">
        <f t="shared" ca="1" si="191"/>
        <v/>
      </c>
      <c r="AE854" s="380" t="str" cm="1">
        <f t="array" ref="AE854" xml:space="preserve"> IFERROR( IF( INDEX(聲母資料表, $M854, AE$5)=0, "", INDEX(聲母資料表, $M854, AE$5) ), "")</f>
        <v/>
      </c>
      <c r="AF854" s="380" t="str" cm="1">
        <f t="array" ref="AF854" xml:space="preserve"> IFERROR( INDEX(韻母資料表, $N854, AF$5), "" )</f>
        <v/>
      </c>
      <c r="AG854" s="380" t="str">
        <f t="shared" ca="1" si="192"/>
        <v/>
      </c>
      <c r="AI854" s="380" t="str" cm="1">
        <f t="array" ref="AI854" xml:space="preserve"> IFERROR( IF( INDEX(聲母資料表, $M854, AI$5)=0, "", INDEX(聲母資料表, $M854, AI$5) ), "")</f>
        <v/>
      </c>
      <c r="AJ854" s="380" t="str" cm="1">
        <f t="array" ref="AJ854" xml:space="preserve"> IFERROR( INDEX(韻母資料表, $N854, AJ$5), "" )</f>
        <v/>
      </c>
      <c r="AK854" s="373" t="e" cm="1" vm="1">
        <f t="array" aca="1" ref="AK854" ca="1" xml:space="preserve"> IFERROR( INDEX(閩拚聲調符號表, $T854, $E854), "" )</f>
        <v>#VALUE!</v>
      </c>
      <c r="AL854" s="380" t="str">
        <f t="shared" ca="1" si="193"/>
        <v/>
      </c>
    </row>
    <row r="855" spans="1:38">
      <c r="A855" s="333">
        <f t="shared" si="181"/>
        <v>848</v>
      </c>
      <c r="B855" s="334" t="e">
        <f>MID(#REF!, A855, 1)</f>
        <v>#REF!</v>
      </c>
      <c r="C855" s="335"/>
      <c r="D855" s="335"/>
      <c r="E855" s="336"/>
      <c r="F855" s="400" t="str" cm="1">
        <f t="array" aca="1" ref="F855" ca="1" xml:space="preserve"> IF($D855="", "", $B855 &amp; " (" &amp; INDIRECT(ADDRESS( ROW(), COLUMN() + F$5 )) &amp; ") " )</f>
        <v/>
      </c>
      <c r="G855" s="337" t="str">
        <f t="shared" si="185"/>
        <v/>
      </c>
      <c r="H855" s="394" t="str">
        <f t="shared" ca="1" si="186"/>
        <v/>
      </c>
      <c r="I855" s="396" t="str">
        <f t="shared" ca="1" si="187"/>
        <v/>
      </c>
      <c r="J855" s="381" t="str">
        <f t="shared" ca="1" si="188"/>
        <v/>
      </c>
      <c r="K855" s="338" t="str">
        <f t="shared" si="189"/>
        <v/>
      </c>
      <c r="L855" s="349"/>
      <c r="M855" s="350" t="str">
        <f t="shared" si="182"/>
        <v/>
      </c>
      <c r="N855" s="350" t="str">
        <f t="shared" si="183"/>
        <v/>
      </c>
      <c r="O855" s="351" t="str" cm="1">
        <f t="array" ref="O855" xml:space="preserve"> IFERROR( INDEX(聲母資料表, $M855, O$5), "")</f>
        <v/>
      </c>
      <c r="P855" s="351" t="str" cm="1">
        <f t="array" ref="P855" xml:space="preserve"> IFERROR( INDEX(韻母資料表, $N855, P$5), "")</f>
        <v/>
      </c>
      <c r="Q855" s="352" t="str">
        <f t="shared" si="184"/>
        <v/>
      </c>
      <c r="R855" s="395" t="str">
        <f t="shared" si="190"/>
        <v/>
      </c>
      <c r="S855" s="351" t="str" cm="1">
        <f t="array" ref="S855" xml:space="preserve"> IFERROR( INDEX(調符字母, Q855, 1), "")</f>
        <v/>
      </c>
      <c r="T855" s="352"/>
      <c r="U855" s="373" t="e" cm="1" vm="1">
        <f t="array" aca="1" ref="U855" ca="1" xml:space="preserve"> INDEX(聲調對照表, $T855, $E855)</f>
        <v>#VALUE!</v>
      </c>
      <c r="W855" s="380" t="str" cm="1">
        <f t="array" ref="W855" xml:space="preserve"> IFERROR( IF( INDEX(聲母資料表, $M855, W$5)=0, "", INDEX(聲母資料表, $M855, W$5) ), "")</f>
        <v/>
      </c>
      <c r="X855" s="380" t="str" cm="1">
        <f t="array" ref="X855" xml:space="preserve"> IFERROR( INDEX(韻母資料表, $N855, X$5), "" )</f>
        <v/>
      </c>
      <c r="Y855" s="380" t="str" cm="1">
        <f t="array" ref="Y855" xml:space="preserve"> IFERROR( IF($E855="", "", INDEX(方音聲調符號表, 1, $E855) ), "" )</f>
        <v/>
      </c>
      <c r="AA855" s="380" t="str" cm="1">
        <f t="array" ref="AA855" xml:space="preserve"> IFERROR( IF( INDEX(聲母資料表, $M855, AA$5)=0, "", INDEX(聲母資料表, $M855, AA$5) ), "")</f>
        <v/>
      </c>
      <c r="AB855" s="380" t="str" cm="1">
        <f t="array" ref="AB855" xml:space="preserve"> IFERROR( INDEX(韻母資料表, $N855, AB$5), "" )</f>
        <v/>
      </c>
      <c r="AC855" s="380" t="str">
        <f t="shared" ca="1" si="191"/>
        <v/>
      </c>
      <c r="AE855" s="380" t="str" cm="1">
        <f t="array" ref="AE855" xml:space="preserve"> IFERROR( IF( INDEX(聲母資料表, $M855, AE$5)=0, "", INDEX(聲母資料表, $M855, AE$5) ), "")</f>
        <v/>
      </c>
      <c r="AF855" s="380" t="str" cm="1">
        <f t="array" ref="AF855" xml:space="preserve"> IFERROR( INDEX(韻母資料表, $N855, AF$5), "" )</f>
        <v/>
      </c>
      <c r="AG855" s="380" t="str">
        <f t="shared" ca="1" si="192"/>
        <v/>
      </c>
      <c r="AI855" s="380" t="str" cm="1">
        <f t="array" ref="AI855" xml:space="preserve"> IFERROR( IF( INDEX(聲母資料表, $M855, AI$5)=0, "", INDEX(聲母資料表, $M855, AI$5) ), "")</f>
        <v/>
      </c>
      <c r="AJ855" s="380" t="str" cm="1">
        <f t="array" ref="AJ855" xml:space="preserve"> IFERROR( INDEX(韻母資料表, $N855, AJ$5), "" )</f>
        <v/>
      </c>
      <c r="AK855" s="373" t="e" cm="1" vm="1">
        <f t="array" aca="1" ref="AK855" ca="1" xml:space="preserve"> IFERROR( INDEX(閩拚聲調符號表, $T855, $E855), "" )</f>
        <v>#VALUE!</v>
      </c>
      <c r="AL855" s="380" t="str">
        <f t="shared" ca="1" si="193"/>
        <v/>
      </c>
    </row>
    <row r="856" spans="1:38">
      <c r="A856" s="333">
        <f t="shared" si="181"/>
        <v>849</v>
      </c>
      <c r="B856" s="334" t="e">
        <f>MID(#REF!, A856, 1)</f>
        <v>#REF!</v>
      </c>
      <c r="C856" s="335"/>
      <c r="D856" s="335"/>
      <c r="E856" s="336"/>
      <c r="F856" s="400" t="str" cm="1">
        <f t="array" aca="1" ref="F856" ca="1" xml:space="preserve"> IF($D856="", "", $B856 &amp; " (" &amp; INDIRECT(ADDRESS( ROW(), COLUMN() + F$5 )) &amp; ") " )</f>
        <v/>
      </c>
      <c r="G856" s="337" t="str">
        <f t="shared" si="185"/>
        <v/>
      </c>
      <c r="H856" s="394" t="str">
        <f t="shared" ca="1" si="186"/>
        <v/>
      </c>
      <c r="I856" s="396" t="str">
        <f t="shared" ca="1" si="187"/>
        <v/>
      </c>
      <c r="J856" s="381" t="str">
        <f t="shared" ca="1" si="188"/>
        <v/>
      </c>
      <c r="K856" s="338" t="str">
        <f t="shared" si="189"/>
        <v/>
      </c>
      <c r="L856" s="349"/>
      <c r="M856" s="350" t="str">
        <f t="shared" si="182"/>
        <v/>
      </c>
      <c r="N856" s="350" t="str">
        <f t="shared" si="183"/>
        <v/>
      </c>
      <c r="O856" s="351" t="str" cm="1">
        <f t="array" ref="O856" xml:space="preserve"> IFERROR( INDEX(聲母資料表, $M856, O$5), "")</f>
        <v/>
      </c>
      <c r="P856" s="351" t="str" cm="1">
        <f t="array" ref="P856" xml:space="preserve"> IFERROR( INDEX(韻母資料表, $N856, P$5), "")</f>
        <v/>
      </c>
      <c r="Q856" s="352" t="str">
        <f t="shared" si="184"/>
        <v/>
      </c>
      <c r="R856" s="395" t="str">
        <f t="shared" si="190"/>
        <v/>
      </c>
      <c r="S856" s="351" t="str" cm="1">
        <f t="array" ref="S856" xml:space="preserve"> IFERROR( INDEX(調符字母, Q856, 1), "")</f>
        <v/>
      </c>
      <c r="T856" s="352"/>
      <c r="U856" s="373" t="e" cm="1" vm="1">
        <f t="array" aca="1" ref="U856" ca="1" xml:space="preserve"> INDEX(聲調對照表, $T856, $E856)</f>
        <v>#VALUE!</v>
      </c>
      <c r="W856" s="380" t="str" cm="1">
        <f t="array" ref="W856" xml:space="preserve"> IFERROR( IF( INDEX(聲母資料表, $M856, W$5)=0, "", INDEX(聲母資料表, $M856, W$5) ), "")</f>
        <v/>
      </c>
      <c r="X856" s="380" t="str" cm="1">
        <f t="array" ref="X856" xml:space="preserve"> IFERROR( INDEX(韻母資料表, $N856, X$5), "" )</f>
        <v/>
      </c>
      <c r="Y856" s="380" t="str" cm="1">
        <f t="array" ref="Y856" xml:space="preserve"> IFERROR( IF($E856="", "", INDEX(方音聲調符號表, 1, $E856) ), "" )</f>
        <v/>
      </c>
      <c r="AA856" s="380" t="str" cm="1">
        <f t="array" ref="AA856" xml:space="preserve"> IFERROR( IF( INDEX(聲母資料表, $M856, AA$5)=0, "", INDEX(聲母資料表, $M856, AA$5) ), "")</f>
        <v/>
      </c>
      <c r="AB856" s="380" t="str" cm="1">
        <f t="array" ref="AB856" xml:space="preserve"> IFERROR( INDEX(韻母資料表, $N856, AB$5), "" )</f>
        <v/>
      </c>
      <c r="AC856" s="380" t="str">
        <f t="shared" ca="1" si="191"/>
        <v/>
      </c>
      <c r="AE856" s="380" t="str" cm="1">
        <f t="array" ref="AE856" xml:space="preserve"> IFERROR( IF( INDEX(聲母資料表, $M856, AE$5)=0, "", INDEX(聲母資料表, $M856, AE$5) ), "")</f>
        <v/>
      </c>
      <c r="AF856" s="380" t="str" cm="1">
        <f t="array" ref="AF856" xml:space="preserve"> IFERROR( INDEX(韻母資料表, $N856, AF$5), "" )</f>
        <v/>
      </c>
      <c r="AG856" s="380" t="str">
        <f t="shared" ca="1" si="192"/>
        <v/>
      </c>
      <c r="AI856" s="380" t="str" cm="1">
        <f t="array" ref="AI856" xml:space="preserve"> IFERROR( IF( INDEX(聲母資料表, $M856, AI$5)=0, "", INDEX(聲母資料表, $M856, AI$5) ), "")</f>
        <v/>
      </c>
      <c r="AJ856" s="380" t="str" cm="1">
        <f t="array" ref="AJ856" xml:space="preserve"> IFERROR( INDEX(韻母資料表, $N856, AJ$5), "" )</f>
        <v/>
      </c>
      <c r="AK856" s="373" t="e" cm="1" vm="1">
        <f t="array" aca="1" ref="AK856" ca="1" xml:space="preserve"> IFERROR( INDEX(閩拚聲調符號表, $T856, $E856), "" )</f>
        <v>#VALUE!</v>
      </c>
      <c r="AL856" s="380" t="str">
        <f t="shared" ca="1" si="193"/>
        <v/>
      </c>
    </row>
    <row r="857" spans="1:38">
      <c r="A857" s="333">
        <f t="shared" si="181"/>
        <v>850</v>
      </c>
      <c r="B857" s="334" t="e">
        <f>MID(#REF!, A857, 1)</f>
        <v>#REF!</v>
      </c>
      <c r="C857" s="335"/>
      <c r="D857" s="335"/>
      <c r="E857" s="336"/>
      <c r="F857" s="400" t="str" cm="1">
        <f t="array" aca="1" ref="F857" ca="1" xml:space="preserve"> IF($D857="", "", $B857 &amp; " (" &amp; INDIRECT(ADDRESS( ROW(), COLUMN() + F$5 )) &amp; ") " )</f>
        <v/>
      </c>
      <c r="G857" s="337" t="str">
        <f t="shared" si="185"/>
        <v/>
      </c>
      <c r="H857" s="394" t="str">
        <f t="shared" ca="1" si="186"/>
        <v/>
      </c>
      <c r="I857" s="396" t="str">
        <f t="shared" ca="1" si="187"/>
        <v/>
      </c>
      <c r="J857" s="381" t="str">
        <f t="shared" ca="1" si="188"/>
        <v/>
      </c>
      <c r="K857" s="338" t="str">
        <f t="shared" si="189"/>
        <v/>
      </c>
      <c r="L857" s="349"/>
      <c r="M857" s="350" t="str">
        <f t="shared" si="182"/>
        <v/>
      </c>
      <c r="N857" s="350" t="str">
        <f t="shared" si="183"/>
        <v/>
      </c>
      <c r="O857" s="351" t="str" cm="1">
        <f t="array" ref="O857" xml:space="preserve"> IFERROR( INDEX(聲母資料表, $M857, O$5), "")</f>
        <v/>
      </c>
      <c r="P857" s="351" t="str" cm="1">
        <f t="array" ref="P857" xml:space="preserve"> IFERROR( INDEX(韻母資料表, $N857, P$5), "")</f>
        <v/>
      </c>
      <c r="Q857" s="352" t="str">
        <f t="shared" si="184"/>
        <v/>
      </c>
      <c r="R857" s="395" t="str">
        <f t="shared" si="190"/>
        <v/>
      </c>
      <c r="S857" s="351" t="str" cm="1">
        <f t="array" ref="S857" xml:space="preserve"> IFERROR( INDEX(調符字母, Q857, 1), "")</f>
        <v/>
      </c>
      <c r="T857" s="352"/>
      <c r="U857" s="373" t="e" cm="1" vm="1">
        <f t="array" aca="1" ref="U857" ca="1" xml:space="preserve"> INDEX(聲調對照表, $T857, $E857)</f>
        <v>#VALUE!</v>
      </c>
      <c r="W857" s="380" t="str" cm="1">
        <f t="array" ref="W857" xml:space="preserve"> IFERROR( IF( INDEX(聲母資料表, $M857, W$5)=0, "", INDEX(聲母資料表, $M857, W$5) ), "")</f>
        <v/>
      </c>
      <c r="X857" s="380" t="str" cm="1">
        <f t="array" ref="X857" xml:space="preserve"> IFERROR( INDEX(韻母資料表, $N857, X$5), "" )</f>
        <v/>
      </c>
      <c r="Y857" s="380" t="str" cm="1">
        <f t="array" ref="Y857" xml:space="preserve"> IFERROR( IF($E857="", "", INDEX(方音聲調符號表, 1, $E857) ), "" )</f>
        <v/>
      </c>
      <c r="AA857" s="380" t="str" cm="1">
        <f t="array" ref="AA857" xml:space="preserve"> IFERROR( IF( INDEX(聲母資料表, $M857, AA$5)=0, "", INDEX(聲母資料表, $M857, AA$5) ), "")</f>
        <v/>
      </c>
      <c r="AB857" s="380" t="str" cm="1">
        <f t="array" ref="AB857" xml:space="preserve"> IFERROR( INDEX(韻母資料表, $N857, AB$5), "" )</f>
        <v/>
      </c>
      <c r="AC857" s="380" t="str">
        <f t="shared" ca="1" si="191"/>
        <v/>
      </c>
      <c r="AE857" s="380" t="str" cm="1">
        <f t="array" ref="AE857" xml:space="preserve"> IFERROR( IF( INDEX(聲母資料表, $M857, AE$5)=0, "", INDEX(聲母資料表, $M857, AE$5) ), "")</f>
        <v/>
      </c>
      <c r="AF857" s="380" t="str" cm="1">
        <f t="array" ref="AF857" xml:space="preserve"> IFERROR( INDEX(韻母資料表, $N857, AF$5), "" )</f>
        <v/>
      </c>
      <c r="AG857" s="380" t="str">
        <f t="shared" ca="1" si="192"/>
        <v/>
      </c>
      <c r="AI857" s="380" t="str" cm="1">
        <f t="array" ref="AI857" xml:space="preserve"> IFERROR( IF( INDEX(聲母資料表, $M857, AI$5)=0, "", INDEX(聲母資料表, $M857, AI$5) ), "")</f>
        <v/>
      </c>
      <c r="AJ857" s="380" t="str" cm="1">
        <f t="array" ref="AJ857" xml:space="preserve"> IFERROR( INDEX(韻母資料表, $N857, AJ$5), "" )</f>
        <v/>
      </c>
      <c r="AK857" s="373" t="e" cm="1" vm="1">
        <f t="array" aca="1" ref="AK857" ca="1" xml:space="preserve"> IFERROR( INDEX(閩拚聲調符號表, $T857, $E857), "" )</f>
        <v>#VALUE!</v>
      </c>
      <c r="AL857" s="380" t="str">
        <f t="shared" ca="1" si="193"/>
        <v/>
      </c>
    </row>
    <row r="858" spans="1:38">
      <c r="A858" s="333">
        <f t="shared" si="181"/>
        <v>851</v>
      </c>
      <c r="B858" s="334" t="e">
        <f>MID(#REF!, A858, 1)</f>
        <v>#REF!</v>
      </c>
      <c r="C858" s="335"/>
      <c r="D858" s="335"/>
      <c r="E858" s="336"/>
      <c r="F858" s="400" t="str" cm="1">
        <f t="array" aca="1" ref="F858" ca="1" xml:space="preserve"> IF($D858="", "", $B858 &amp; " (" &amp; INDIRECT(ADDRESS( ROW(), COLUMN() + F$5 )) &amp; ") " )</f>
        <v/>
      </c>
      <c r="G858" s="337" t="str">
        <f t="shared" si="185"/>
        <v/>
      </c>
      <c r="H858" s="394" t="str">
        <f t="shared" ca="1" si="186"/>
        <v/>
      </c>
      <c r="I858" s="396" t="str">
        <f t="shared" ca="1" si="187"/>
        <v/>
      </c>
      <c r="J858" s="381" t="str">
        <f t="shared" ca="1" si="188"/>
        <v/>
      </c>
      <c r="K858" s="338" t="str">
        <f t="shared" si="189"/>
        <v/>
      </c>
      <c r="L858" s="349"/>
      <c r="M858" s="350" t="str">
        <f t="shared" si="182"/>
        <v/>
      </c>
      <c r="N858" s="350" t="str">
        <f t="shared" si="183"/>
        <v/>
      </c>
      <c r="O858" s="351" t="str" cm="1">
        <f t="array" ref="O858" xml:space="preserve"> IFERROR( INDEX(聲母資料表, $M858, O$5), "")</f>
        <v/>
      </c>
      <c r="P858" s="351" t="str" cm="1">
        <f t="array" ref="P858" xml:space="preserve"> IFERROR( INDEX(韻母資料表, $N858, P$5), "")</f>
        <v/>
      </c>
      <c r="Q858" s="352" t="str">
        <f t="shared" si="184"/>
        <v/>
      </c>
      <c r="R858" s="395" t="str">
        <f t="shared" si="190"/>
        <v/>
      </c>
      <c r="S858" s="351" t="str" cm="1">
        <f t="array" ref="S858" xml:space="preserve"> IFERROR( INDEX(調符字母, Q858, 1), "")</f>
        <v/>
      </c>
      <c r="T858" s="352"/>
      <c r="U858" s="373" t="e" cm="1" vm="1">
        <f t="array" aca="1" ref="U858" ca="1" xml:space="preserve"> INDEX(聲調對照表, $T858, $E858)</f>
        <v>#VALUE!</v>
      </c>
      <c r="W858" s="380" t="str" cm="1">
        <f t="array" ref="W858" xml:space="preserve"> IFERROR( IF( INDEX(聲母資料表, $M858, W$5)=0, "", INDEX(聲母資料表, $M858, W$5) ), "")</f>
        <v/>
      </c>
      <c r="X858" s="380" t="str" cm="1">
        <f t="array" ref="X858" xml:space="preserve"> IFERROR( INDEX(韻母資料表, $N858, X$5), "" )</f>
        <v/>
      </c>
      <c r="Y858" s="380" t="str" cm="1">
        <f t="array" ref="Y858" xml:space="preserve"> IFERROR( IF($E858="", "", INDEX(方音聲調符號表, 1, $E858) ), "" )</f>
        <v/>
      </c>
      <c r="AA858" s="380" t="str" cm="1">
        <f t="array" ref="AA858" xml:space="preserve"> IFERROR( IF( INDEX(聲母資料表, $M858, AA$5)=0, "", INDEX(聲母資料表, $M858, AA$5) ), "")</f>
        <v/>
      </c>
      <c r="AB858" s="380" t="str" cm="1">
        <f t="array" ref="AB858" xml:space="preserve"> IFERROR( INDEX(韻母資料表, $N858, AB$5), "" )</f>
        <v/>
      </c>
      <c r="AC858" s="380" t="str">
        <f t="shared" ca="1" si="191"/>
        <v/>
      </c>
      <c r="AE858" s="380" t="str" cm="1">
        <f t="array" ref="AE858" xml:space="preserve"> IFERROR( IF( INDEX(聲母資料表, $M858, AE$5)=0, "", INDEX(聲母資料表, $M858, AE$5) ), "")</f>
        <v/>
      </c>
      <c r="AF858" s="380" t="str" cm="1">
        <f t="array" ref="AF858" xml:space="preserve"> IFERROR( INDEX(韻母資料表, $N858, AF$5), "" )</f>
        <v/>
      </c>
      <c r="AG858" s="380" t="str">
        <f t="shared" ca="1" si="192"/>
        <v/>
      </c>
      <c r="AI858" s="380" t="str" cm="1">
        <f t="array" ref="AI858" xml:space="preserve"> IFERROR( IF( INDEX(聲母資料表, $M858, AI$5)=0, "", INDEX(聲母資料表, $M858, AI$5) ), "")</f>
        <v/>
      </c>
      <c r="AJ858" s="380" t="str" cm="1">
        <f t="array" ref="AJ858" xml:space="preserve"> IFERROR( INDEX(韻母資料表, $N858, AJ$5), "" )</f>
        <v/>
      </c>
      <c r="AK858" s="373" t="e" cm="1" vm="1">
        <f t="array" aca="1" ref="AK858" ca="1" xml:space="preserve"> IFERROR( INDEX(閩拚聲調符號表, $T858, $E858), "" )</f>
        <v>#VALUE!</v>
      </c>
      <c r="AL858" s="380" t="str">
        <f t="shared" ca="1" si="193"/>
        <v/>
      </c>
    </row>
    <row r="859" spans="1:38">
      <c r="A859" s="333">
        <f t="shared" si="181"/>
        <v>852</v>
      </c>
      <c r="B859" s="334" t="e">
        <f>MID(#REF!, A859, 1)</f>
        <v>#REF!</v>
      </c>
      <c r="C859" s="335"/>
      <c r="D859" s="335"/>
      <c r="E859" s="336"/>
      <c r="F859" s="400" t="str" cm="1">
        <f t="array" aca="1" ref="F859" ca="1" xml:space="preserve"> IF($D859="", "", $B859 &amp; " (" &amp; INDIRECT(ADDRESS( ROW(), COLUMN() + F$5 )) &amp; ") " )</f>
        <v/>
      </c>
      <c r="G859" s="337" t="str">
        <f t="shared" si="185"/>
        <v/>
      </c>
      <c r="H859" s="394" t="str">
        <f t="shared" ca="1" si="186"/>
        <v/>
      </c>
      <c r="I859" s="396" t="str">
        <f t="shared" ca="1" si="187"/>
        <v/>
      </c>
      <c r="J859" s="381" t="str">
        <f t="shared" ca="1" si="188"/>
        <v/>
      </c>
      <c r="K859" s="338" t="str">
        <f t="shared" si="189"/>
        <v/>
      </c>
      <c r="L859" s="349"/>
      <c r="M859" s="350" t="str">
        <f t="shared" si="182"/>
        <v/>
      </c>
      <c r="N859" s="350" t="str">
        <f t="shared" si="183"/>
        <v/>
      </c>
      <c r="O859" s="351" t="str" cm="1">
        <f t="array" ref="O859" xml:space="preserve"> IFERROR( INDEX(聲母資料表, $M859, O$5), "")</f>
        <v/>
      </c>
      <c r="P859" s="351" t="str" cm="1">
        <f t="array" ref="P859" xml:space="preserve"> IFERROR( INDEX(韻母資料表, $N859, P$5), "")</f>
        <v/>
      </c>
      <c r="Q859" s="352" t="str">
        <f t="shared" si="184"/>
        <v/>
      </c>
      <c r="R859" s="395" t="str">
        <f t="shared" si="190"/>
        <v/>
      </c>
      <c r="S859" s="351" t="str" cm="1">
        <f t="array" ref="S859" xml:space="preserve"> IFERROR( INDEX(調符字母, Q859, 1), "")</f>
        <v/>
      </c>
      <c r="T859" s="352"/>
      <c r="U859" s="373" t="e" cm="1" vm="1">
        <f t="array" aca="1" ref="U859" ca="1" xml:space="preserve"> INDEX(聲調對照表, $T859, $E859)</f>
        <v>#VALUE!</v>
      </c>
      <c r="W859" s="380" t="str" cm="1">
        <f t="array" ref="W859" xml:space="preserve"> IFERROR( IF( INDEX(聲母資料表, $M859, W$5)=0, "", INDEX(聲母資料表, $M859, W$5) ), "")</f>
        <v/>
      </c>
      <c r="X859" s="380" t="str" cm="1">
        <f t="array" ref="X859" xml:space="preserve"> IFERROR( INDEX(韻母資料表, $N859, X$5), "" )</f>
        <v/>
      </c>
      <c r="Y859" s="380" t="str" cm="1">
        <f t="array" ref="Y859" xml:space="preserve"> IFERROR( IF($E859="", "", INDEX(方音聲調符號表, 1, $E859) ), "" )</f>
        <v/>
      </c>
      <c r="AA859" s="380" t="str" cm="1">
        <f t="array" ref="AA859" xml:space="preserve"> IFERROR( IF( INDEX(聲母資料表, $M859, AA$5)=0, "", INDEX(聲母資料表, $M859, AA$5) ), "")</f>
        <v/>
      </c>
      <c r="AB859" s="380" t="str" cm="1">
        <f t="array" ref="AB859" xml:space="preserve"> IFERROR( INDEX(韻母資料表, $N859, AB$5), "" )</f>
        <v/>
      </c>
      <c r="AC859" s="380" t="str">
        <f t="shared" ca="1" si="191"/>
        <v/>
      </c>
      <c r="AE859" s="380" t="str" cm="1">
        <f t="array" ref="AE859" xml:space="preserve"> IFERROR( IF( INDEX(聲母資料表, $M859, AE$5)=0, "", INDEX(聲母資料表, $M859, AE$5) ), "")</f>
        <v/>
      </c>
      <c r="AF859" s="380" t="str" cm="1">
        <f t="array" ref="AF859" xml:space="preserve"> IFERROR( INDEX(韻母資料表, $N859, AF$5), "" )</f>
        <v/>
      </c>
      <c r="AG859" s="380" t="str">
        <f t="shared" ca="1" si="192"/>
        <v/>
      </c>
      <c r="AI859" s="380" t="str" cm="1">
        <f t="array" ref="AI859" xml:space="preserve"> IFERROR( IF( INDEX(聲母資料表, $M859, AI$5)=0, "", INDEX(聲母資料表, $M859, AI$5) ), "")</f>
        <v/>
      </c>
      <c r="AJ859" s="380" t="str" cm="1">
        <f t="array" ref="AJ859" xml:space="preserve"> IFERROR( INDEX(韻母資料表, $N859, AJ$5), "" )</f>
        <v/>
      </c>
      <c r="AK859" s="373" t="e" cm="1" vm="1">
        <f t="array" aca="1" ref="AK859" ca="1" xml:space="preserve"> IFERROR( INDEX(閩拚聲調符號表, $T859, $E859), "" )</f>
        <v>#VALUE!</v>
      </c>
      <c r="AL859" s="380" t="str">
        <f t="shared" ca="1" si="193"/>
        <v/>
      </c>
    </row>
    <row r="860" spans="1:38">
      <c r="A860" s="333">
        <f t="shared" si="181"/>
        <v>853</v>
      </c>
      <c r="B860" s="334" t="e">
        <f>MID(#REF!, A860, 1)</f>
        <v>#REF!</v>
      </c>
      <c r="C860" s="335"/>
      <c r="D860" s="335"/>
      <c r="E860" s="336"/>
      <c r="F860" s="400" t="str" cm="1">
        <f t="array" aca="1" ref="F860" ca="1" xml:space="preserve"> IF($D860="", "", $B860 &amp; " (" &amp; INDIRECT(ADDRESS( ROW(), COLUMN() + F$5 )) &amp; ") " )</f>
        <v/>
      </c>
      <c r="G860" s="337" t="str">
        <f t="shared" si="185"/>
        <v/>
      </c>
      <c r="H860" s="394" t="str">
        <f t="shared" ca="1" si="186"/>
        <v/>
      </c>
      <c r="I860" s="396" t="str">
        <f t="shared" ca="1" si="187"/>
        <v/>
      </c>
      <c r="J860" s="381" t="str">
        <f t="shared" ca="1" si="188"/>
        <v/>
      </c>
      <c r="K860" s="338" t="str">
        <f t="shared" si="189"/>
        <v/>
      </c>
      <c r="L860" s="349"/>
      <c r="M860" s="350" t="str">
        <f t="shared" si="182"/>
        <v/>
      </c>
      <c r="N860" s="350" t="str">
        <f t="shared" si="183"/>
        <v/>
      </c>
      <c r="O860" s="351" t="str" cm="1">
        <f t="array" ref="O860" xml:space="preserve"> IFERROR( INDEX(聲母資料表, $M860, O$5), "")</f>
        <v/>
      </c>
      <c r="P860" s="351" t="str" cm="1">
        <f t="array" ref="P860" xml:space="preserve"> IFERROR( INDEX(韻母資料表, $N860, P$5), "")</f>
        <v/>
      </c>
      <c r="Q860" s="352" t="str">
        <f t="shared" si="184"/>
        <v/>
      </c>
      <c r="R860" s="395" t="str">
        <f t="shared" si="190"/>
        <v/>
      </c>
      <c r="S860" s="351" t="str" cm="1">
        <f t="array" ref="S860" xml:space="preserve"> IFERROR( INDEX(調符字母, Q860, 1), "")</f>
        <v/>
      </c>
      <c r="T860" s="352"/>
      <c r="U860" s="373" t="e" cm="1" vm="1">
        <f t="array" aca="1" ref="U860" ca="1" xml:space="preserve"> INDEX(聲調對照表, $T860, $E860)</f>
        <v>#VALUE!</v>
      </c>
      <c r="W860" s="380" t="str" cm="1">
        <f t="array" ref="W860" xml:space="preserve"> IFERROR( IF( INDEX(聲母資料表, $M860, W$5)=0, "", INDEX(聲母資料表, $M860, W$5) ), "")</f>
        <v/>
      </c>
      <c r="X860" s="380" t="str" cm="1">
        <f t="array" ref="X860" xml:space="preserve"> IFERROR( INDEX(韻母資料表, $N860, X$5), "" )</f>
        <v/>
      </c>
      <c r="Y860" s="380" t="str" cm="1">
        <f t="array" ref="Y860" xml:space="preserve"> IFERROR( IF($E860="", "", INDEX(方音聲調符號表, 1, $E860) ), "" )</f>
        <v/>
      </c>
      <c r="AA860" s="380" t="str" cm="1">
        <f t="array" ref="AA860" xml:space="preserve"> IFERROR( IF( INDEX(聲母資料表, $M860, AA$5)=0, "", INDEX(聲母資料表, $M860, AA$5) ), "")</f>
        <v/>
      </c>
      <c r="AB860" s="380" t="str" cm="1">
        <f t="array" ref="AB860" xml:space="preserve"> IFERROR( INDEX(韻母資料表, $N860, AB$5), "" )</f>
        <v/>
      </c>
      <c r="AC860" s="380" t="str">
        <f t="shared" ca="1" si="191"/>
        <v/>
      </c>
      <c r="AE860" s="380" t="str" cm="1">
        <f t="array" ref="AE860" xml:space="preserve"> IFERROR( IF( INDEX(聲母資料表, $M860, AE$5)=0, "", INDEX(聲母資料表, $M860, AE$5) ), "")</f>
        <v/>
      </c>
      <c r="AF860" s="380" t="str" cm="1">
        <f t="array" ref="AF860" xml:space="preserve"> IFERROR( INDEX(韻母資料表, $N860, AF$5), "" )</f>
        <v/>
      </c>
      <c r="AG860" s="380" t="str">
        <f t="shared" ca="1" si="192"/>
        <v/>
      </c>
      <c r="AI860" s="380" t="str" cm="1">
        <f t="array" ref="AI860" xml:space="preserve"> IFERROR( IF( INDEX(聲母資料表, $M860, AI$5)=0, "", INDEX(聲母資料表, $M860, AI$5) ), "")</f>
        <v/>
      </c>
      <c r="AJ860" s="380" t="str" cm="1">
        <f t="array" ref="AJ860" xml:space="preserve"> IFERROR( INDEX(韻母資料表, $N860, AJ$5), "" )</f>
        <v/>
      </c>
      <c r="AK860" s="373" t="e" cm="1" vm="1">
        <f t="array" aca="1" ref="AK860" ca="1" xml:space="preserve"> IFERROR( INDEX(閩拚聲調符號表, $T860, $E860), "" )</f>
        <v>#VALUE!</v>
      </c>
      <c r="AL860" s="380" t="str">
        <f t="shared" ca="1" si="193"/>
        <v/>
      </c>
    </row>
    <row r="861" spans="1:38">
      <c r="A861" s="333">
        <f t="shared" si="181"/>
        <v>854</v>
      </c>
      <c r="B861" s="334" t="e">
        <f>MID(#REF!, A861, 1)</f>
        <v>#REF!</v>
      </c>
      <c r="C861" s="335"/>
      <c r="D861" s="335"/>
      <c r="E861" s="336"/>
      <c r="F861" s="400" t="str" cm="1">
        <f t="array" aca="1" ref="F861" ca="1" xml:space="preserve"> IF($D861="", "", $B861 &amp; " (" &amp; INDIRECT(ADDRESS( ROW(), COLUMN() + F$5 )) &amp; ") " )</f>
        <v/>
      </c>
      <c r="G861" s="337" t="str">
        <f t="shared" si="185"/>
        <v/>
      </c>
      <c r="H861" s="394" t="str">
        <f t="shared" ca="1" si="186"/>
        <v/>
      </c>
      <c r="I861" s="396" t="str">
        <f t="shared" ca="1" si="187"/>
        <v/>
      </c>
      <c r="J861" s="381" t="str">
        <f t="shared" ca="1" si="188"/>
        <v/>
      </c>
      <c r="K861" s="338" t="str">
        <f t="shared" si="189"/>
        <v/>
      </c>
      <c r="L861" s="349"/>
      <c r="M861" s="350" t="str">
        <f t="shared" si="182"/>
        <v/>
      </c>
      <c r="N861" s="350" t="str">
        <f t="shared" si="183"/>
        <v/>
      </c>
      <c r="O861" s="351" t="str" cm="1">
        <f t="array" ref="O861" xml:space="preserve"> IFERROR( INDEX(聲母資料表, $M861, O$5), "")</f>
        <v/>
      </c>
      <c r="P861" s="351" t="str" cm="1">
        <f t="array" ref="P861" xml:space="preserve"> IFERROR( INDEX(韻母資料表, $N861, P$5), "")</f>
        <v/>
      </c>
      <c r="Q861" s="352" t="str">
        <f t="shared" si="184"/>
        <v/>
      </c>
      <c r="R861" s="395" t="str">
        <f t="shared" si="190"/>
        <v/>
      </c>
      <c r="S861" s="351" t="str" cm="1">
        <f t="array" ref="S861" xml:space="preserve"> IFERROR( INDEX(調符字母, Q861, 1), "")</f>
        <v/>
      </c>
      <c r="T861" s="352"/>
      <c r="U861" s="373" t="e" cm="1" vm="1">
        <f t="array" aca="1" ref="U861" ca="1" xml:space="preserve"> INDEX(聲調對照表, $T861, $E861)</f>
        <v>#VALUE!</v>
      </c>
      <c r="W861" s="380" t="str" cm="1">
        <f t="array" ref="W861" xml:space="preserve"> IFERROR( IF( INDEX(聲母資料表, $M861, W$5)=0, "", INDEX(聲母資料表, $M861, W$5) ), "")</f>
        <v/>
      </c>
      <c r="X861" s="380" t="str" cm="1">
        <f t="array" ref="X861" xml:space="preserve"> IFERROR( INDEX(韻母資料表, $N861, X$5), "" )</f>
        <v/>
      </c>
      <c r="Y861" s="380" t="str" cm="1">
        <f t="array" ref="Y861" xml:space="preserve"> IFERROR( IF($E861="", "", INDEX(方音聲調符號表, 1, $E861) ), "" )</f>
        <v/>
      </c>
      <c r="AA861" s="380" t="str" cm="1">
        <f t="array" ref="AA861" xml:space="preserve"> IFERROR( IF( INDEX(聲母資料表, $M861, AA$5)=0, "", INDEX(聲母資料表, $M861, AA$5) ), "")</f>
        <v/>
      </c>
      <c r="AB861" s="380" t="str" cm="1">
        <f t="array" ref="AB861" xml:space="preserve"> IFERROR( INDEX(韻母資料表, $N861, AB$5), "" )</f>
        <v/>
      </c>
      <c r="AC861" s="380" t="str">
        <f t="shared" ca="1" si="191"/>
        <v/>
      </c>
      <c r="AE861" s="380" t="str" cm="1">
        <f t="array" ref="AE861" xml:space="preserve"> IFERROR( IF( INDEX(聲母資料表, $M861, AE$5)=0, "", INDEX(聲母資料表, $M861, AE$5) ), "")</f>
        <v/>
      </c>
      <c r="AF861" s="380" t="str" cm="1">
        <f t="array" ref="AF861" xml:space="preserve"> IFERROR( INDEX(韻母資料表, $N861, AF$5), "" )</f>
        <v/>
      </c>
      <c r="AG861" s="380" t="str">
        <f t="shared" ca="1" si="192"/>
        <v/>
      </c>
      <c r="AI861" s="380" t="str" cm="1">
        <f t="array" ref="AI861" xml:space="preserve"> IFERROR( IF( INDEX(聲母資料表, $M861, AI$5)=0, "", INDEX(聲母資料表, $M861, AI$5) ), "")</f>
        <v/>
      </c>
      <c r="AJ861" s="380" t="str" cm="1">
        <f t="array" ref="AJ861" xml:space="preserve"> IFERROR( INDEX(韻母資料表, $N861, AJ$5), "" )</f>
        <v/>
      </c>
      <c r="AK861" s="373" t="e" cm="1" vm="1">
        <f t="array" aca="1" ref="AK861" ca="1" xml:space="preserve"> IFERROR( INDEX(閩拚聲調符號表, $T861, $E861), "" )</f>
        <v>#VALUE!</v>
      </c>
      <c r="AL861" s="380" t="str">
        <f t="shared" ca="1" si="193"/>
        <v/>
      </c>
    </row>
    <row r="862" spans="1:38">
      <c r="A862" s="333">
        <f t="shared" si="181"/>
        <v>855</v>
      </c>
      <c r="B862" s="334" t="e">
        <f>MID(#REF!, A862, 1)</f>
        <v>#REF!</v>
      </c>
      <c r="C862" s="335"/>
      <c r="D862" s="335"/>
      <c r="E862" s="336"/>
      <c r="F862" s="400" t="str" cm="1">
        <f t="array" aca="1" ref="F862" ca="1" xml:space="preserve"> IF($D862="", "", $B862 &amp; " (" &amp; INDIRECT(ADDRESS( ROW(), COLUMN() + F$5 )) &amp; ") " )</f>
        <v/>
      </c>
      <c r="G862" s="337" t="str">
        <f t="shared" si="185"/>
        <v/>
      </c>
      <c r="H862" s="394" t="str">
        <f t="shared" ca="1" si="186"/>
        <v/>
      </c>
      <c r="I862" s="396" t="str">
        <f t="shared" ca="1" si="187"/>
        <v/>
      </c>
      <c r="J862" s="381" t="str">
        <f t="shared" ca="1" si="188"/>
        <v/>
      </c>
      <c r="K862" s="338" t="str">
        <f t="shared" si="189"/>
        <v/>
      </c>
      <c r="L862" s="349"/>
      <c r="M862" s="350" t="str">
        <f t="shared" si="182"/>
        <v/>
      </c>
      <c r="N862" s="350" t="str">
        <f t="shared" si="183"/>
        <v/>
      </c>
      <c r="O862" s="351" t="str" cm="1">
        <f t="array" ref="O862" xml:space="preserve"> IFERROR( INDEX(聲母資料表, $M862, O$5), "")</f>
        <v/>
      </c>
      <c r="P862" s="351" t="str" cm="1">
        <f t="array" ref="P862" xml:space="preserve"> IFERROR( INDEX(韻母資料表, $N862, P$5), "")</f>
        <v/>
      </c>
      <c r="Q862" s="352" t="str">
        <f t="shared" si="184"/>
        <v/>
      </c>
      <c r="R862" s="395" t="str">
        <f t="shared" si="190"/>
        <v/>
      </c>
      <c r="S862" s="351" t="str" cm="1">
        <f t="array" ref="S862" xml:space="preserve"> IFERROR( INDEX(調符字母, Q862, 1), "")</f>
        <v/>
      </c>
      <c r="T862" s="352"/>
      <c r="U862" s="373" t="e" cm="1" vm="1">
        <f t="array" aca="1" ref="U862" ca="1" xml:space="preserve"> INDEX(聲調對照表, $T862, $E862)</f>
        <v>#VALUE!</v>
      </c>
      <c r="W862" s="380" t="str" cm="1">
        <f t="array" ref="W862" xml:space="preserve"> IFERROR( IF( INDEX(聲母資料表, $M862, W$5)=0, "", INDEX(聲母資料表, $M862, W$5) ), "")</f>
        <v/>
      </c>
      <c r="X862" s="380" t="str" cm="1">
        <f t="array" ref="X862" xml:space="preserve"> IFERROR( INDEX(韻母資料表, $N862, X$5), "" )</f>
        <v/>
      </c>
      <c r="Y862" s="380" t="str" cm="1">
        <f t="array" ref="Y862" xml:space="preserve"> IFERROR( IF($E862="", "", INDEX(方音聲調符號表, 1, $E862) ), "" )</f>
        <v/>
      </c>
      <c r="AA862" s="380" t="str" cm="1">
        <f t="array" ref="AA862" xml:space="preserve"> IFERROR( IF( INDEX(聲母資料表, $M862, AA$5)=0, "", INDEX(聲母資料表, $M862, AA$5) ), "")</f>
        <v/>
      </c>
      <c r="AB862" s="380" t="str" cm="1">
        <f t="array" ref="AB862" xml:space="preserve"> IFERROR( INDEX(韻母資料表, $N862, AB$5), "" )</f>
        <v/>
      </c>
      <c r="AC862" s="380" t="str">
        <f t="shared" ca="1" si="191"/>
        <v/>
      </c>
      <c r="AE862" s="380" t="str" cm="1">
        <f t="array" ref="AE862" xml:space="preserve"> IFERROR( IF( INDEX(聲母資料表, $M862, AE$5)=0, "", INDEX(聲母資料表, $M862, AE$5) ), "")</f>
        <v/>
      </c>
      <c r="AF862" s="380" t="str" cm="1">
        <f t="array" ref="AF862" xml:space="preserve"> IFERROR( INDEX(韻母資料表, $N862, AF$5), "" )</f>
        <v/>
      </c>
      <c r="AG862" s="380" t="str">
        <f t="shared" ca="1" si="192"/>
        <v/>
      </c>
      <c r="AI862" s="380" t="str" cm="1">
        <f t="array" ref="AI862" xml:space="preserve"> IFERROR( IF( INDEX(聲母資料表, $M862, AI$5)=0, "", INDEX(聲母資料表, $M862, AI$5) ), "")</f>
        <v/>
      </c>
      <c r="AJ862" s="380" t="str" cm="1">
        <f t="array" ref="AJ862" xml:space="preserve"> IFERROR( INDEX(韻母資料表, $N862, AJ$5), "" )</f>
        <v/>
      </c>
      <c r="AK862" s="373" t="e" cm="1" vm="1">
        <f t="array" aca="1" ref="AK862" ca="1" xml:space="preserve"> IFERROR( INDEX(閩拚聲調符號表, $T862, $E862), "" )</f>
        <v>#VALUE!</v>
      </c>
      <c r="AL862" s="380" t="str">
        <f t="shared" ca="1" si="193"/>
        <v/>
      </c>
    </row>
    <row r="863" spans="1:38">
      <c r="A863" s="333">
        <f t="shared" si="181"/>
        <v>856</v>
      </c>
      <c r="B863" s="334" t="e">
        <f>MID(#REF!, A863, 1)</f>
        <v>#REF!</v>
      </c>
      <c r="C863" s="335"/>
      <c r="D863" s="335"/>
      <c r="E863" s="336"/>
      <c r="F863" s="400" t="str" cm="1">
        <f t="array" aca="1" ref="F863" ca="1" xml:space="preserve"> IF($D863="", "", $B863 &amp; " (" &amp; INDIRECT(ADDRESS( ROW(), COLUMN() + F$5 )) &amp; ") " )</f>
        <v/>
      </c>
      <c r="G863" s="337" t="str">
        <f t="shared" si="185"/>
        <v/>
      </c>
      <c r="H863" s="394" t="str">
        <f t="shared" ca="1" si="186"/>
        <v/>
      </c>
      <c r="I863" s="396" t="str">
        <f t="shared" ca="1" si="187"/>
        <v/>
      </c>
      <c r="J863" s="381" t="str">
        <f t="shared" ca="1" si="188"/>
        <v/>
      </c>
      <c r="K863" s="338" t="str">
        <f t="shared" si="189"/>
        <v/>
      </c>
      <c r="L863" s="349"/>
      <c r="M863" s="350" t="str">
        <f t="shared" si="182"/>
        <v/>
      </c>
      <c r="N863" s="350" t="str">
        <f t="shared" si="183"/>
        <v/>
      </c>
      <c r="O863" s="351" t="str" cm="1">
        <f t="array" ref="O863" xml:space="preserve"> IFERROR( INDEX(聲母資料表, $M863, O$5), "")</f>
        <v/>
      </c>
      <c r="P863" s="351" t="str" cm="1">
        <f t="array" ref="P863" xml:space="preserve"> IFERROR( INDEX(韻母資料表, $N863, P$5), "")</f>
        <v/>
      </c>
      <c r="Q863" s="352" t="str">
        <f t="shared" si="184"/>
        <v/>
      </c>
      <c r="R863" s="395" t="str">
        <f t="shared" si="190"/>
        <v/>
      </c>
      <c r="S863" s="351" t="str" cm="1">
        <f t="array" ref="S863" xml:space="preserve"> IFERROR( INDEX(調符字母, Q863, 1), "")</f>
        <v/>
      </c>
      <c r="T863" s="352"/>
      <c r="U863" s="373" t="e" cm="1" vm="1">
        <f t="array" aca="1" ref="U863" ca="1" xml:space="preserve"> INDEX(聲調對照表, $T863, $E863)</f>
        <v>#VALUE!</v>
      </c>
      <c r="W863" s="380" t="str" cm="1">
        <f t="array" ref="W863" xml:space="preserve"> IFERROR( IF( INDEX(聲母資料表, $M863, W$5)=0, "", INDEX(聲母資料表, $M863, W$5) ), "")</f>
        <v/>
      </c>
      <c r="X863" s="380" t="str" cm="1">
        <f t="array" ref="X863" xml:space="preserve"> IFERROR( INDEX(韻母資料表, $N863, X$5), "" )</f>
        <v/>
      </c>
      <c r="Y863" s="380" t="str" cm="1">
        <f t="array" ref="Y863" xml:space="preserve"> IFERROR( IF($E863="", "", INDEX(方音聲調符號表, 1, $E863) ), "" )</f>
        <v/>
      </c>
      <c r="AA863" s="380" t="str" cm="1">
        <f t="array" ref="AA863" xml:space="preserve"> IFERROR( IF( INDEX(聲母資料表, $M863, AA$5)=0, "", INDEX(聲母資料表, $M863, AA$5) ), "")</f>
        <v/>
      </c>
      <c r="AB863" s="380" t="str" cm="1">
        <f t="array" ref="AB863" xml:space="preserve"> IFERROR( INDEX(韻母資料表, $N863, AB$5), "" )</f>
        <v/>
      </c>
      <c r="AC863" s="380" t="str">
        <f t="shared" ca="1" si="191"/>
        <v/>
      </c>
      <c r="AE863" s="380" t="str" cm="1">
        <f t="array" ref="AE863" xml:space="preserve"> IFERROR( IF( INDEX(聲母資料表, $M863, AE$5)=0, "", INDEX(聲母資料表, $M863, AE$5) ), "")</f>
        <v/>
      </c>
      <c r="AF863" s="380" t="str" cm="1">
        <f t="array" ref="AF863" xml:space="preserve"> IFERROR( INDEX(韻母資料表, $N863, AF$5), "" )</f>
        <v/>
      </c>
      <c r="AG863" s="380" t="str">
        <f t="shared" ca="1" si="192"/>
        <v/>
      </c>
      <c r="AI863" s="380" t="str" cm="1">
        <f t="array" ref="AI863" xml:space="preserve"> IFERROR( IF( INDEX(聲母資料表, $M863, AI$5)=0, "", INDEX(聲母資料表, $M863, AI$5) ), "")</f>
        <v/>
      </c>
      <c r="AJ863" s="380" t="str" cm="1">
        <f t="array" ref="AJ863" xml:space="preserve"> IFERROR( INDEX(韻母資料表, $N863, AJ$5), "" )</f>
        <v/>
      </c>
      <c r="AK863" s="373" t="e" cm="1" vm="1">
        <f t="array" aca="1" ref="AK863" ca="1" xml:space="preserve"> IFERROR( INDEX(閩拚聲調符號表, $T863, $E863), "" )</f>
        <v>#VALUE!</v>
      </c>
      <c r="AL863" s="380" t="str">
        <f t="shared" ca="1" si="193"/>
        <v/>
      </c>
    </row>
    <row r="864" spans="1:38">
      <c r="A864" s="333">
        <f t="shared" si="181"/>
        <v>857</v>
      </c>
      <c r="B864" s="334" t="e">
        <f>MID(#REF!, A864, 1)</f>
        <v>#REF!</v>
      </c>
      <c r="C864" s="335"/>
      <c r="D864" s="335"/>
      <c r="E864" s="336"/>
      <c r="F864" s="400" t="str" cm="1">
        <f t="array" aca="1" ref="F864" ca="1" xml:space="preserve"> IF($D864="", "", $B864 &amp; " (" &amp; INDIRECT(ADDRESS( ROW(), COLUMN() + F$5 )) &amp; ") " )</f>
        <v/>
      </c>
      <c r="G864" s="337" t="str">
        <f t="shared" si="185"/>
        <v/>
      </c>
      <c r="H864" s="394" t="str">
        <f t="shared" ca="1" si="186"/>
        <v/>
      </c>
      <c r="I864" s="396" t="str">
        <f t="shared" ca="1" si="187"/>
        <v/>
      </c>
      <c r="J864" s="381" t="str">
        <f t="shared" ca="1" si="188"/>
        <v/>
      </c>
      <c r="K864" s="338" t="str">
        <f t="shared" si="189"/>
        <v/>
      </c>
      <c r="L864" s="349"/>
      <c r="M864" s="350" t="str">
        <f t="shared" si="182"/>
        <v/>
      </c>
      <c r="N864" s="350" t="str">
        <f t="shared" si="183"/>
        <v/>
      </c>
      <c r="O864" s="351" t="str" cm="1">
        <f t="array" ref="O864" xml:space="preserve"> IFERROR( INDEX(聲母資料表, $M864, O$5), "")</f>
        <v/>
      </c>
      <c r="P864" s="351" t="str" cm="1">
        <f t="array" ref="P864" xml:space="preserve"> IFERROR( INDEX(韻母資料表, $N864, P$5), "")</f>
        <v/>
      </c>
      <c r="Q864" s="352" t="str">
        <f t="shared" si="184"/>
        <v/>
      </c>
      <c r="R864" s="395" t="str">
        <f t="shared" si="190"/>
        <v/>
      </c>
      <c r="S864" s="351" t="str" cm="1">
        <f t="array" ref="S864" xml:space="preserve"> IFERROR( INDEX(調符字母, Q864, 1), "")</f>
        <v/>
      </c>
      <c r="T864" s="352"/>
      <c r="U864" s="373" t="e" cm="1" vm="1">
        <f t="array" aca="1" ref="U864" ca="1" xml:space="preserve"> INDEX(聲調對照表, $T864, $E864)</f>
        <v>#VALUE!</v>
      </c>
      <c r="W864" s="380" t="str" cm="1">
        <f t="array" ref="W864" xml:space="preserve"> IFERROR( IF( INDEX(聲母資料表, $M864, W$5)=0, "", INDEX(聲母資料表, $M864, W$5) ), "")</f>
        <v/>
      </c>
      <c r="X864" s="380" t="str" cm="1">
        <f t="array" ref="X864" xml:space="preserve"> IFERROR( INDEX(韻母資料表, $N864, X$5), "" )</f>
        <v/>
      </c>
      <c r="Y864" s="380" t="str" cm="1">
        <f t="array" ref="Y864" xml:space="preserve"> IFERROR( IF($E864="", "", INDEX(方音聲調符號表, 1, $E864) ), "" )</f>
        <v/>
      </c>
      <c r="AA864" s="380" t="str" cm="1">
        <f t="array" ref="AA864" xml:space="preserve"> IFERROR( IF( INDEX(聲母資料表, $M864, AA$5)=0, "", INDEX(聲母資料表, $M864, AA$5) ), "")</f>
        <v/>
      </c>
      <c r="AB864" s="380" t="str" cm="1">
        <f t="array" ref="AB864" xml:space="preserve"> IFERROR( INDEX(韻母資料表, $N864, AB$5), "" )</f>
        <v/>
      </c>
      <c r="AC864" s="380" t="str">
        <f t="shared" ca="1" si="191"/>
        <v/>
      </c>
      <c r="AE864" s="380" t="str" cm="1">
        <f t="array" ref="AE864" xml:space="preserve"> IFERROR( IF( INDEX(聲母資料表, $M864, AE$5)=0, "", INDEX(聲母資料表, $M864, AE$5) ), "")</f>
        <v/>
      </c>
      <c r="AF864" s="380" t="str" cm="1">
        <f t="array" ref="AF864" xml:space="preserve"> IFERROR( INDEX(韻母資料表, $N864, AF$5), "" )</f>
        <v/>
      </c>
      <c r="AG864" s="380" t="str">
        <f t="shared" ca="1" si="192"/>
        <v/>
      </c>
      <c r="AI864" s="380" t="str" cm="1">
        <f t="array" ref="AI864" xml:space="preserve"> IFERROR( IF( INDEX(聲母資料表, $M864, AI$5)=0, "", INDEX(聲母資料表, $M864, AI$5) ), "")</f>
        <v/>
      </c>
      <c r="AJ864" s="380" t="str" cm="1">
        <f t="array" ref="AJ864" xml:space="preserve"> IFERROR( INDEX(韻母資料表, $N864, AJ$5), "" )</f>
        <v/>
      </c>
      <c r="AK864" s="373" t="e" cm="1" vm="1">
        <f t="array" aca="1" ref="AK864" ca="1" xml:space="preserve"> IFERROR( INDEX(閩拚聲調符號表, $T864, $E864), "" )</f>
        <v>#VALUE!</v>
      </c>
      <c r="AL864" s="380" t="str">
        <f t="shared" ca="1" si="193"/>
        <v/>
      </c>
    </row>
    <row r="865" spans="1:38">
      <c r="A865" s="333">
        <f t="shared" si="181"/>
        <v>858</v>
      </c>
      <c r="B865" s="334" t="e">
        <f>MID(#REF!, A865, 1)</f>
        <v>#REF!</v>
      </c>
      <c r="C865" s="335"/>
      <c r="D865" s="335"/>
      <c r="E865" s="336"/>
      <c r="F865" s="400" t="str" cm="1">
        <f t="array" aca="1" ref="F865" ca="1" xml:space="preserve"> IF($D865="", "", $B865 &amp; " (" &amp; INDIRECT(ADDRESS( ROW(), COLUMN() + F$5 )) &amp; ") " )</f>
        <v/>
      </c>
      <c r="G865" s="337" t="str">
        <f t="shared" si="185"/>
        <v/>
      </c>
      <c r="H865" s="394" t="str">
        <f t="shared" ca="1" si="186"/>
        <v/>
      </c>
      <c r="I865" s="396" t="str">
        <f t="shared" ca="1" si="187"/>
        <v/>
      </c>
      <c r="J865" s="381" t="str">
        <f t="shared" ca="1" si="188"/>
        <v/>
      </c>
      <c r="K865" s="338" t="str">
        <f t="shared" si="189"/>
        <v/>
      </c>
      <c r="L865" s="349"/>
      <c r="M865" s="350" t="str">
        <f t="shared" si="182"/>
        <v/>
      </c>
      <c r="N865" s="350" t="str">
        <f t="shared" si="183"/>
        <v/>
      </c>
      <c r="O865" s="351" t="str" cm="1">
        <f t="array" ref="O865" xml:space="preserve"> IFERROR( INDEX(聲母資料表, $M865, O$5), "")</f>
        <v/>
      </c>
      <c r="P865" s="351" t="str" cm="1">
        <f t="array" ref="P865" xml:space="preserve"> IFERROR( INDEX(韻母資料表, $N865, P$5), "")</f>
        <v/>
      </c>
      <c r="Q865" s="352" t="str">
        <f t="shared" si="184"/>
        <v/>
      </c>
      <c r="R865" s="395" t="str">
        <f t="shared" si="190"/>
        <v/>
      </c>
      <c r="S865" s="351" t="str" cm="1">
        <f t="array" ref="S865" xml:space="preserve"> IFERROR( INDEX(調符字母, Q865, 1), "")</f>
        <v/>
      </c>
      <c r="T865" s="352"/>
      <c r="U865" s="373" t="e" cm="1" vm="1">
        <f t="array" aca="1" ref="U865" ca="1" xml:space="preserve"> INDEX(聲調對照表, $T865, $E865)</f>
        <v>#VALUE!</v>
      </c>
      <c r="W865" s="380" t="str" cm="1">
        <f t="array" ref="W865" xml:space="preserve"> IFERROR( IF( INDEX(聲母資料表, $M865, W$5)=0, "", INDEX(聲母資料表, $M865, W$5) ), "")</f>
        <v/>
      </c>
      <c r="X865" s="380" t="str" cm="1">
        <f t="array" ref="X865" xml:space="preserve"> IFERROR( INDEX(韻母資料表, $N865, X$5), "" )</f>
        <v/>
      </c>
      <c r="Y865" s="380" t="str" cm="1">
        <f t="array" ref="Y865" xml:space="preserve"> IFERROR( IF($E865="", "", INDEX(方音聲調符號表, 1, $E865) ), "" )</f>
        <v/>
      </c>
      <c r="AA865" s="380" t="str" cm="1">
        <f t="array" ref="AA865" xml:space="preserve"> IFERROR( IF( INDEX(聲母資料表, $M865, AA$5)=0, "", INDEX(聲母資料表, $M865, AA$5) ), "")</f>
        <v/>
      </c>
      <c r="AB865" s="380" t="str" cm="1">
        <f t="array" ref="AB865" xml:space="preserve"> IFERROR( INDEX(韻母資料表, $N865, AB$5), "" )</f>
        <v/>
      </c>
      <c r="AC865" s="380" t="str">
        <f t="shared" ca="1" si="191"/>
        <v/>
      </c>
      <c r="AE865" s="380" t="str" cm="1">
        <f t="array" ref="AE865" xml:space="preserve"> IFERROR( IF( INDEX(聲母資料表, $M865, AE$5)=0, "", INDEX(聲母資料表, $M865, AE$5) ), "")</f>
        <v/>
      </c>
      <c r="AF865" s="380" t="str" cm="1">
        <f t="array" ref="AF865" xml:space="preserve"> IFERROR( INDEX(韻母資料表, $N865, AF$5), "" )</f>
        <v/>
      </c>
      <c r="AG865" s="380" t="str">
        <f t="shared" ca="1" si="192"/>
        <v/>
      </c>
      <c r="AI865" s="380" t="str" cm="1">
        <f t="array" ref="AI865" xml:space="preserve"> IFERROR( IF( INDEX(聲母資料表, $M865, AI$5)=0, "", INDEX(聲母資料表, $M865, AI$5) ), "")</f>
        <v/>
      </c>
      <c r="AJ865" s="380" t="str" cm="1">
        <f t="array" ref="AJ865" xml:space="preserve"> IFERROR( INDEX(韻母資料表, $N865, AJ$5), "" )</f>
        <v/>
      </c>
      <c r="AK865" s="373" t="e" cm="1" vm="1">
        <f t="array" aca="1" ref="AK865" ca="1" xml:space="preserve"> IFERROR( INDEX(閩拚聲調符號表, $T865, $E865), "" )</f>
        <v>#VALUE!</v>
      </c>
      <c r="AL865" s="380" t="str">
        <f t="shared" ca="1" si="193"/>
        <v/>
      </c>
    </row>
    <row r="866" spans="1:38">
      <c r="A866" s="333">
        <f t="shared" si="181"/>
        <v>859</v>
      </c>
      <c r="B866" s="334" t="e">
        <f>MID(#REF!, A866, 1)</f>
        <v>#REF!</v>
      </c>
      <c r="C866" s="335"/>
      <c r="D866" s="335"/>
      <c r="E866" s="336"/>
      <c r="F866" s="400" t="str" cm="1">
        <f t="array" aca="1" ref="F866" ca="1" xml:space="preserve"> IF($D866="", "", $B866 &amp; " (" &amp; INDIRECT(ADDRESS( ROW(), COLUMN() + F$5 )) &amp; ") " )</f>
        <v/>
      </c>
      <c r="G866" s="337" t="str">
        <f t="shared" si="185"/>
        <v/>
      </c>
      <c r="H866" s="394" t="str">
        <f t="shared" ca="1" si="186"/>
        <v/>
      </c>
      <c r="I866" s="396" t="str">
        <f t="shared" ca="1" si="187"/>
        <v/>
      </c>
      <c r="J866" s="381" t="str">
        <f t="shared" ca="1" si="188"/>
        <v/>
      </c>
      <c r="K866" s="338" t="str">
        <f t="shared" si="189"/>
        <v/>
      </c>
      <c r="L866" s="349"/>
      <c r="M866" s="350" t="str">
        <f t="shared" si="182"/>
        <v/>
      </c>
      <c r="N866" s="350" t="str">
        <f t="shared" si="183"/>
        <v/>
      </c>
      <c r="O866" s="351" t="str" cm="1">
        <f t="array" ref="O866" xml:space="preserve"> IFERROR( INDEX(聲母資料表, $M866, O$5), "")</f>
        <v/>
      </c>
      <c r="P866" s="351" t="str" cm="1">
        <f t="array" ref="P866" xml:space="preserve"> IFERROR( INDEX(韻母資料表, $N866, P$5), "")</f>
        <v/>
      </c>
      <c r="Q866" s="352" t="str">
        <f t="shared" si="184"/>
        <v/>
      </c>
      <c r="R866" s="395" t="str">
        <f t="shared" si="190"/>
        <v/>
      </c>
      <c r="S866" s="351" t="str" cm="1">
        <f t="array" ref="S866" xml:space="preserve"> IFERROR( INDEX(調符字母, Q866, 1), "")</f>
        <v/>
      </c>
      <c r="T866" s="352"/>
      <c r="U866" s="373" t="e" cm="1" vm="1">
        <f t="array" aca="1" ref="U866" ca="1" xml:space="preserve"> INDEX(聲調對照表, $T866, $E866)</f>
        <v>#VALUE!</v>
      </c>
      <c r="W866" s="380" t="str" cm="1">
        <f t="array" ref="W866" xml:space="preserve"> IFERROR( IF( INDEX(聲母資料表, $M866, W$5)=0, "", INDEX(聲母資料表, $M866, W$5) ), "")</f>
        <v/>
      </c>
      <c r="X866" s="380" t="str" cm="1">
        <f t="array" ref="X866" xml:space="preserve"> IFERROR( INDEX(韻母資料表, $N866, X$5), "" )</f>
        <v/>
      </c>
      <c r="Y866" s="380" t="str" cm="1">
        <f t="array" ref="Y866" xml:space="preserve"> IFERROR( IF($E866="", "", INDEX(方音聲調符號表, 1, $E866) ), "" )</f>
        <v/>
      </c>
      <c r="AA866" s="380" t="str" cm="1">
        <f t="array" ref="AA866" xml:space="preserve"> IFERROR( IF( INDEX(聲母資料表, $M866, AA$5)=0, "", INDEX(聲母資料表, $M866, AA$5) ), "")</f>
        <v/>
      </c>
      <c r="AB866" s="380" t="str" cm="1">
        <f t="array" ref="AB866" xml:space="preserve"> IFERROR( INDEX(韻母資料表, $N866, AB$5), "" )</f>
        <v/>
      </c>
      <c r="AC866" s="380" t="str">
        <f t="shared" ca="1" si="191"/>
        <v/>
      </c>
      <c r="AE866" s="380" t="str" cm="1">
        <f t="array" ref="AE866" xml:space="preserve"> IFERROR( IF( INDEX(聲母資料表, $M866, AE$5)=0, "", INDEX(聲母資料表, $M866, AE$5) ), "")</f>
        <v/>
      </c>
      <c r="AF866" s="380" t="str" cm="1">
        <f t="array" ref="AF866" xml:space="preserve"> IFERROR( INDEX(韻母資料表, $N866, AF$5), "" )</f>
        <v/>
      </c>
      <c r="AG866" s="380" t="str">
        <f t="shared" ca="1" si="192"/>
        <v/>
      </c>
      <c r="AI866" s="380" t="str" cm="1">
        <f t="array" ref="AI866" xml:space="preserve"> IFERROR( IF( INDEX(聲母資料表, $M866, AI$5)=0, "", INDEX(聲母資料表, $M866, AI$5) ), "")</f>
        <v/>
      </c>
      <c r="AJ866" s="380" t="str" cm="1">
        <f t="array" ref="AJ866" xml:space="preserve"> IFERROR( INDEX(韻母資料表, $N866, AJ$5), "" )</f>
        <v/>
      </c>
      <c r="AK866" s="373" t="e" cm="1" vm="1">
        <f t="array" aca="1" ref="AK866" ca="1" xml:space="preserve"> IFERROR( INDEX(閩拚聲調符號表, $T866, $E866), "" )</f>
        <v>#VALUE!</v>
      </c>
      <c r="AL866" s="380" t="str">
        <f t="shared" ca="1" si="193"/>
        <v/>
      </c>
    </row>
    <row r="867" spans="1:38">
      <c r="A867" s="333">
        <f t="shared" si="181"/>
        <v>860</v>
      </c>
      <c r="B867" s="334" t="e">
        <f>MID(#REF!, A867, 1)</f>
        <v>#REF!</v>
      </c>
      <c r="C867" s="335"/>
      <c r="D867" s="335"/>
      <c r="E867" s="336"/>
      <c r="F867" s="400" t="str" cm="1">
        <f t="array" aca="1" ref="F867" ca="1" xml:space="preserve"> IF($D867="", "", $B867 &amp; " (" &amp; INDIRECT(ADDRESS( ROW(), COLUMN() + F$5 )) &amp; ") " )</f>
        <v/>
      </c>
      <c r="G867" s="337" t="str">
        <f t="shared" si="185"/>
        <v/>
      </c>
      <c r="H867" s="394" t="str">
        <f t="shared" ca="1" si="186"/>
        <v/>
      </c>
      <c r="I867" s="396" t="str">
        <f t="shared" ca="1" si="187"/>
        <v/>
      </c>
      <c r="J867" s="381" t="str">
        <f t="shared" ca="1" si="188"/>
        <v/>
      </c>
      <c r="K867" s="338" t="str">
        <f t="shared" si="189"/>
        <v/>
      </c>
      <c r="L867" s="349"/>
      <c r="M867" s="350" t="str">
        <f t="shared" si="182"/>
        <v/>
      </c>
      <c r="N867" s="350" t="str">
        <f t="shared" si="183"/>
        <v/>
      </c>
      <c r="O867" s="351" t="str" cm="1">
        <f t="array" ref="O867" xml:space="preserve"> IFERROR( INDEX(聲母資料表, $M867, O$5), "")</f>
        <v/>
      </c>
      <c r="P867" s="351" t="str" cm="1">
        <f t="array" ref="P867" xml:space="preserve"> IFERROR( INDEX(韻母資料表, $N867, P$5), "")</f>
        <v/>
      </c>
      <c r="Q867" s="352" t="str">
        <f t="shared" si="184"/>
        <v/>
      </c>
      <c r="R867" s="395" t="str">
        <f t="shared" si="190"/>
        <v/>
      </c>
      <c r="S867" s="351" t="str" cm="1">
        <f t="array" ref="S867" xml:space="preserve"> IFERROR( INDEX(調符字母, Q867, 1), "")</f>
        <v/>
      </c>
      <c r="T867" s="352"/>
      <c r="U867" s="373" t="e" cm="1" vm="1">
        <f t="array" aca="1" ref="U867" ca="1" xml:space="preserve"> INDEX(聲調對照表, $T867, $E867)</f>
        <v>#VALUE!</v>
      </c>
      <c r="W867" s="380" t="str" cm="1">
        <f t="array" ref="W867" xml:space="preserve"> IFERROR( IF( INDEX(聲母資料表, $M867, W$5)=0, "", INDEX(聲母資料表, $M867, W$5) ), "")</f>
        <v/>
      </c>
      <c r="X867" s="380" t="str" cm="1">
        <f t="array" ref="X867" xml:space="preserve"> IFERROR( INDEX(韻母資料表, $N867, X$5), "" )</f>
        <v/>
      </c>
      <c r="Y867" s="380" t="str" cm="1">
        <f t="array" ref="Y867" xml:space="preserve"> IFERROR( IF($E867="", "", INDEX(方音聲調符號表, 1, $E867) ), "" )</f>
        <v/>
      </c>
      <c r="AA867" s="380" t="str" cm="1">
        <f t="array" ref="AA867" xml:space="preserve"> IFERROR( IF( INDEX(聲母資料表, $M867, AA$5)=0, "", INDEX(聲母資料表, $M867, AA$5) ), "")</f>
        <v/>
      </c>
      <c r="AB867" s="380" t="str" cm="1">
        <f t="array" ref="AB867" xml:space="preserve"> IFERROR( INDEX(韻母資料表, $N867, AB$5), "" )</f>
        <v/>
      </c>
      <c r="AC867" s="380" t="str">
        <f t="shared" ca="1" si="191"/>
        <v/>
      </c>
      <c r="AE867" s="380" t="str" cm="1">
        <f t="array" ref="AE867" xml:space="preserve"> IFERROR( IF( INDEX(聲母資料表, $M867, AE$5)=0, "", INDEX(聲母資料表, $M867, AE$5) ), "")</f>
        <v/>
      </c>
      <c r="AF867" s="380" t="str" cm="1">
        <f t="array" ref="AF867" xml:space="preserve"> IFERROR( INDEX(韻母資料表, $N867, AF$5), "" )</f>
        <v/>
      </c>
      <c r="AG867" s="380" t="str">
        <f t="shared" ca="1" si="192"/>
        <v/>
      </c>
      <c r="AI867" s="380" t="str" cm="1">
        <f t="array" ref="AI867" xml:space="preserve"> IFERROR( IF( INDEX(聲母資料表, $M867, AI$5)=0, "", INDEX(聲母資料表, $M867, AI$5) ), "")</f>
        <v/>
      </c>
      <c r="AJ867" s="380" t="str" cm="1">
        <f t="array" ref="AJ867" xml:space="preserve"> IFERROR( INDEX(韻母資料表, $N867, AJ$5), "" )</f>
        <v/>
      </c>
      <c r="AK867" s="373" t="e" cm="1" vm="1">
        <f t="array" aca="1" ref="AK867" ca="1" xml:space="preserve"> IFERROR( INDEX(閩拚聲調符號表, $T867, $E867), "" )</f>
        <v>#VALUE!</v>
      </c>
      <c r="AL867" s="380" t="str">
        <f t="shared" ca="1" si="193"/>
        <v/>
      </c>
    </row>
    <row r="868" spans="1:38">
      <c r="A868" s="333">
        <f t="shared" si="181"/>
        <v>861</v>
      </c>
      <c r="B868" s="334" t="e">
        <f>MID(#REF!, A868, 1)</f>
        <v>#REF!</v>
      </c>
      <c r="C868" s="335"/>
      <c r="D868" s="335"/>
      <c r="E868" s="336"/>
      <c r="F868" s="400" t="str" cm="1">
        <f t="array" aca="1" ref="F868" ca="1" xml:space="preserve"> IF($D868="", "", $B868 &amp; " (" &amp; INDIRECT(ADDRESS( ROW(), COLUMN() + F$5 )) &amp; ") " )</f>
        <v/>
      </c>
      <c r="G868" s="337" t="str">
        <f t="shared" si="185"/>
        <v/>
      </c>
      <c r="H868" s="394" t="str">
        <f t="shared" ca="1" si="186"/>
        <v/>
      </c>
      <c r="I868" s="396" t="str">
        <f t="shared" ca="1" si="187"/>
        <v/>
      </c>
      <c r="J868" s="381" t="str">
        <f t="shared" ca="1" si="188"/>
        <v/>
      </c>
      <c r="K868" s="338" t="str">
        <f t="shared" si="189"/>
        <v/>
      </c>
      <c r="L868" s="349"/>
      <c r="M868" s="350" t="str">
        <f t="shared" si="182"/>
        <v/>
      </c>
      <c r="N868" s="350" t="str">
        <f t="shared" si="183"/>
        <v/>
      </c>
      <c r="O868" s="351" t="str" cm="1">
        <f t="array" ref="O868" xml:space="preserve"> IFERROR( INDEX(聲母資料表, $M868, O$5), "")</f>
        <v/>
      </c>
      <c r="P868" s="351" t="str" cm="1">
        <f t="array" ref="P868" xml:space="preserve"> IFERROR( INDEX(韻母資料表, $N868, P$5), "")</f>
        <v/>
      </c>
      <c r="Q868" s="352" t="str">
        <f t="shared" si="184"/>
        <v/>
      </c>
      <c r="R868" s="395" t="str">
        <f t="shared" si="190"/>
        <v/>
      </c>
      <c r="S868" s="351" t="str" cm="1">
        <f t="array" ref="S868" xml:space="preserve"> IFERROR( INDEX(調符字母, Q868, 1), "")</f>
        <v/>
      </c>
      <c r="T868" s="352"/>
      <c r="U868" s="373" t="e" cm="1" vm="1">
        <f t="array" aca="1" ref="U868" ca="1" xml:space="preserve"> INDEX(聲調對照表, $T868, $E868)</f>
        <v>#VALUE!</v>
      </c>
      <c r="W868" s="380" t="str" cm="1">
        <f t="array" ref="W868" xml:space="preserve"> IFERROR( IF( INDEX(聲母資料表, $M868, W$5)=0, "", INDEX(聲母資料表, $M868, W$5) ), "")</f>
        <v/>
      </c>
      <c r="X868" s="380" t="str" cm="1">
        <f t="array" ref="X868" xml:space="preserve"> IFERROR( INDEX(韻母資料表, $N868, X$5), "" )</f>
        <v/>
      </c>
      <c r="Y868" s="380" t="str" cm="1">
        <f t="array" ref="Y868" xml:space="preserve"> IFERROR( IF($E868="", "", INDEX(方音聲調符號表, 1, $E868) ), "" )</f>
        <v/>
      </c>
      <c r="AA868" s="380" t="str" cm="1">
        <f t="array" ref="AA868" xml:space="preserve"> IFERROR( IF( INDEX(聲母資料表, $M868, AA$5)=0, "", INDEX(聲母資料表, $M868, AA$5) ), "")</f>
        <v/>
      </c>
      <c r="AB868" s="380" t="str" cm="1">
        <f t="array" ref="AB868" xml:space="preserve"> IFERROR( INDEX(韻母資料表, $N868, AB$5), "" )</f>
        <v/>
      </c>
      <c r="AC868" s="380" t="str">
        <f t="shared" ca="1" si="191"/>
        <v/>
      </c>
      <c r="AE868" s="380" t="str" cm="1">
        <f t="array" ref="AE868" xml:space="preserve"> IFERROR( IF( INDEX(聲母資料表, $M868, AE$5)=0, "", INDEX(聲母資料表, $M868, AE$5) ), "")</f>
        <v/>
      </c>
      <c r="AF868" s="380" t="str" cm="1">
        <f t="array" ref="AF868" xml:space="preserve"> IFERROR( INDEX(韻母資料表, $N868, AF$5), "" )</f>
        <v/>
      </c>
      <c r="AG868" s="380" t="str">
        <f t="shared" ca="1" si="192"/>
        <v/>
      </c>
      <c r="AI868" s="380" t="str" cm="1">
        <f t="array" ref="AI868" xml:space="preserve"> IFERROR( IF( INDEX(聲母資料表, $M868, AI$5)=0, "", INDEX(聲母資料表, $M868, AI$5) ), "")</f>
        <v/>
      </c>
      <c r="AJ868" s="380" t="str" cm="1">
        <f t="array" ref="AJ868" xml:space="preserve"> IFERROR( INDEX(韻母資料表, $N868, AJ$5), "" )</f>
        <v/>
      </c>
      <c r="AK868" s="373" t="e" cm="1" vm="1">
        <f t="array" aca="1" ref="AK868" ca="1" xml:space="preserve"> IFERROR( INDEX(閩拚聲調符號表, $T868, $E868), "" )</f>
        <v>#VALUE!</v>
      </c>
      <c r="AL868" s="380" t="str">
        <f t="shared" ca="1" si="193"/>
        <v/>
      </c>
    </row>
    <row r="869" spans="1:38">
      <c r="A869" s="333">
        <f t="shared" si="181"/>
        <v>862</v>
      </c>
      <c r="B869" s="334" t="e">
        <f>MID(#REF!, A869, 1)</f>
        <v>#REF!</v>
      </c>
      <c r="C869" s="335"/>
      <c r="D869" s="335"/>
      <c r="E869" s="336"/>
      <c r="F869" s="400" t="str" cm="1">
        <f t="array" aca="1" ref="F869" ca="1" xml:space="preserve"> IF($D869="", "", $B869 &amp; " (" &amp; INDIRECT(ADDRESS( ROW(), COLUMN() + F$5 )) &amp; ") " )</f>
        <v/>
      </c>
      <c r="G869" s="337" t="str">
        <f t="shared" si="185"/>
        <v/>
      </c>
      <c r="H869" s="394" t="str">
        <f t="shared" ca="1" si="186"/>
        <v/>
      </c>
      <c r="I869" s="396" t="str">
        <f t="shared" ca="1" si="187"/>
        <v/>
      </c>
      <c r="J869" s="381" t="str">
        <f t="shared" ca="1" si="188"/>
        <v/>
      </c>
      <c r="K869" s="338" t="str">
        <f t="shared" si="189"/>
        <v/>
      </c>
      <c r="L869" s="349"/>
      <c r="M869" s="350" t="str">
        <f t="shared" si="182"/>
        <v/>
      </c>
      <c r="N869" s="350" t="str">
        <f t="shared" si="183"/>
        <v/>
      </c>
      <c r="O869" s="351" t="str" cm="1">
        <f t="array" ref="O869" xml:space="preserve"> IFERROR( INDEX(聲母資料表, $M869, O$5), "")</f>
        <v/>
      </c>
      <c r="P869" s="351" t="str" cm="1">
        <f t="array" ref="P869" xml:space="preserve"> IFERROR( INDEX(韻母資料表, $N869, P$5), "")</f>
        <v/>
      </c>
      <c r="Q869" s="352" t="str">
        <f t="shared" si="184"/>
        <v/>
      </c>
      <c r="R869" s="395" t="str">
        <f t="shared" si="190"/>
        <v/>
      </c>
      <c r="S869" s="351" t="str" cm="1">
        <f t="array" ref="S869" xml:space="preserve"> IFERROR( INDEX(調符字母, Q869, 1), "")</f>
        <v/>
      </c>
      <c r="T869" s="352"/>
      <c r="U869" s="373" t="e" cm="1" vm="1">
        <f t="array" aca="1" ref="U869" ca="1" xml:space="preserve"> INDEX(聲調對照表, $T869, $E869)</f>
        <v>#VALUE!</v>
      </c>
      <c r="W869" s="380" t="str" cm="1">
        <f t="array" ref="W869" xml:space="preserve"> IFERROR( IF( INDEX(聲母資料表, $M869, W$5)=0, "", INDEX(聲母資料表, $M869, W$5) ), "")</f>
        <v/>
      </c>
      <c r="X869" s="380" t="str" cm="1">
        <f t="array" ref="X869" xml:space="preserve"> IFERROR( INDEX(韻母資料表, $N869, X$5), "" )</f>
        <v/>
      </c>
      <c r="Y869" s="380" t="str" cm="1">
        <f t="array" ref="Y869" xml:space="preserve"> IFERROR( IF($E869="", "", INDEX(方音聲調符號表, 1, $E869) ), "" )</f>
        <v/>
      </c>
      <c r="AA869" s="380" t="str" cm="1">
        <f t="array" ref="AA869" xml:space="preserve"> IFERROR( IF( INDEX(聲母資料表, $M869, AA$5)=0, "", INDEX(聲母資料表, $M869, AA$5) ), "")</f>
        <v/>
      </c>
      <c r="AB869" s="380" t="str" cm="1">
        <f t="array" ref="AB869" xml:space="preserve"> IFERROR( INDEX(韻母資料表, $N869, AB$5), "" )</f>
        <v/>
      </c>
      <c r="AC869" s="380" t="str">
        <f t="shared" ca="1" si="191"/>
        <v/>
      </c>
      <c r="AE869" s="380" t="str" cm="1">
        <f t="array" ref="AE869" xml:space="preserve"> IFERROR( IF( INDEX(聲母資料表, $M869, AE$5)=0, "", INDEX(聲母資料表, $M869, AE$5) ), "")</f>
        <v/>
      </c>
      <c r="AF869" s="380" t="str" cm="1">
        <f t="array" ref="AF869" xml:space="preserve"> IFERROR( INDEX(韻母資料表, $N869, AF$5), "" )</f>
        <v/>
      </c>
      <c r="AG869" s="380" t="str">
        <f t="shared" ca="1" si="192"/>
        <v/>
      </c>
      <c r="AI869" s="380" t="str" cm="1">
        <f t="array" ref="AI869" xml:space="preserve"> IFERROR( IF( INDEX(聲母資料表, $M869, AI$5)=0, "", INDEX(聲母資料表, $M869, AI$5) ), "")</f>
        <v/>
      </c>
      <c r="AJ869" s="380" t="str" cm="1">
        <f t="array" ref="AJ869" xml:space="preserve"> IFERROR( INDEX(韻母資料表, $N869, AJ$5), "" )</f>
        <v/>
      </c>
      <c r="AK869" s="373" t="e" cm="1" vm="1">
        <f t="array" aca="1" ref="AK869" ca="1" xml:space="preserve"> IFERROR( INDEX(閩拚聲調符號表, $T869, $E869), "" )</f>
        <v>#VALUE!</v>
      </c>
      <c r="AL869" s="380" t="str">
        <f t="shared" ca="1" si="193"/>
        <v/>
      </c>
    </row>
    <row r="870" spans="1:38">
      <c r="A870" s="333">
        <f t="shared" si="181"/>
        <v>863</v>
      </c>
      <c r="B870" s="334" t="e">
        <f>MID(#REF!, A870, 1)</f>
        <v>#REF!</v>
      </c>
      <c r="C870" s="335"/>
      <c r="D870" s="335"/>
      <c r="E870" s="336"/>
      <c r="F870" s="400" t="str" cm="1">
        <f t="array" aca="1" ref="F870" ca="1" xml:space="preserve"> IF($D870="", "", $B870 &amp; " (" &amp; INDIRECT(ADDRESS( ROW(), COLUMN() + F$5 )) &amp; ") " )</f>
        <v/>
      </c>
      <c r="G870" s="337" t="str">
        <f t="shared" si="185"/>
        <v/>
      </c>
      <c r="H870" s="394" t="str">
        <f t="shared" ca="1" si="186"/>
        <v/>
      </c>
      <c r="I870" s="396" t="str">
        <f t="shared" ca="1" si="187"/>
        <v/>
      </c>
      <c r="J870" s="381" t="str">
        <f t="shared" ca="1" si="188"/>
        <v/>
      </c>
      <c r="K870" s="338" t="str">
        <f t="shared" si="189"/>
        <v/>
      </c>
      <c r="L870" s="349"/>
      <c r="M870" s="350" t="str">
        <f t="shared" si="182"/>
        <v/>
      </c>
      <c r="N870" s="350" t="str">
        <f t="shared" si="183"/>
        <v/>
      </c>
      <c r="O870" s="351" t="str" cm="1">
        <f t="array" ref="O870" xml:space="preserve"> IFERROR( INDEX(聲母資料表, $M870, O$5), "")</f>
        <v/>
      </c>
      <c r="P870" s="351" t="str" cm="1">
        <f t="array" ref="P870" xml:space="preserve"> IFERROR( INDEX(韻母資料表, $N870, P$5), "")</f>
        <v/>
      </c>
      <c r="Q870" s="352" t="str">
        <f t="shared" si="184"/>
        <v/>
      </c>
      <c r="R870" s="395" t="str">
        <f t="shared" si="190"/>
        <v/>
      </c>
      <c r="S870" s="351" t="str" cm="1">
        <f t="array" ref="S870" xml:space="preserve"> IFERROR( INDEX(調符字母, Q870, 1), "")</f>
        <v/>
      </c>
      <c r="T870" s="352"/>
      <c r="U870" s="373" t="e" cm="1" vm="1">
        <f t="array" aca="1" ref="U870" ca="1" xml:space="preserve"> INDEX(聲調對照表, $T870, $E870)</f>
        <v>#VALUE!</v>
      </c>
      <c r="W870" s="380" t="str" cm="1">
        <f t="array" ref="W870" xml:space="preserve"> IFERROR( IF( INDEX(聲母資料表, $M870, W$5)=0, "", INDEX(聲母資料表, $M870, W$5) ), "")</f>
        <v/>
      </c>
      <c r="X870" s="380" t="str" cm="1">
        <f t="array" ref="X870" xml:space="preserve"> IFERROR( INDEX(韻母資料表, $N870, X$5), "" )</f>
        <v/>
      </c>
      <c r="Y870" s="380" t="str" cm="1">
        <f t="array" ref="Y870" xml:space="preserve"> IFERROR( IF($E870="", "", INDEX(方音聲調符號表, 1, $E870) ), "" )</f>
        <v/>
      </c>
      <c r="AA870" s="380" t="str" cm="1">
        <f t="array" ref="AA870" xml:space="preserve"> IFERROR( IF( INDEX(聲母資料表, $M870, AA$5)=0, "", INDEX(聲母資料表, $M870, AA$5) ), "")</f>
        <v/>
      </c>
      <c r="AB870" s="380" t="str" cm="1">
        <f t="array" ref="AB870" xml:space="preserve"> IFERROR( INDEX(韻母資料表, $N870, AB$5), "" )</f>
        <v/>
      </c>
      <c r="AC870" s="380" t="str">
        <f t="shared" ca="1" si="191"/>
        <v/>
      </c>
      <c r="AE870" s="380" t="str" cm="1">
        <f t="array" ref="AE870" xml:space="preserve"> IFERROR( IF( INDEX(聲母資料表, $M870, AE$5)=0, "", INDEX(聲母資料表, $M870, AE$5) ), "")</f>
        <v/>
      </c>
      <c r="AF870" s="380" t="str" cm="1">
        <f t="array" ref="AF870" xml:space="preserve"> IFERROR( INDEX(韻母資料表, $N870, AF$5), "" )</f>
        <v/>
      </c>
      <c r="AG870" s="380" t="str">
        <f t="shared" ca="1" si="192"/>
        <v/>
      </c>
      <c r="AI870" s="380" t="str" cm="1">
        <f t="array" ref="AI870" xml:space="preserve"> IFERROR( IF( INDEX(聲母資料表, $M870, AI$5)=0, "", INDEX(聲母資料表, $M870, AI$5) ), "")</f>
        <v/>
      </c>
      <c r="AJ870" s="380" t="str" cm="1">
        <f t="array" ref="AJ870" xml:space="preserve"> IFERROR( INDEX(韻母資料表, $N870, AJ$5), "" )</f>
        <v/>
      </c>
      <c r="AK870" s="373" t="e" cm="1" vm="1">
        <f t="array" aca="1" ref="AK870" ca="1" xml:space="preserve"> IFERROR( INDEX(閩拚聲調符號表, $T870, $E870), "" )</f>
        <v>#VALUE!</v>
      </c>
      <c r="AL870" s="380" t="str">
        <f t="shared" ca="1" si="193"/>
        <v/>
      </c>
    </row>
    <row r="871" spans="1:38">
      <c r="A871" s="333">
        <f t="shared" si="181"/>
        <v>864</v>
      </c>
      <c r="B871" s="334" t="e">
        <f>MID(#REF!, A871, 1)</f>
        <v>#REF!</v>
      </c>
      <c r="C871" s="335"/>
      <c r="D871" s="335"/>
      <c r="E871" s="336"/>
      <c r="F871" s="400" t="str" cm="1">
        <f t="array" aca="1" ref="F871" ca="1" xml:space="preserve"> IF($D871="", "", $B871 &amp; " (" &amp; INDIRECT(ADDRESS( ROW(), COLUMN() + F$5 )) &amp; ") " )</f>
        <v/>
      </c>
      <c r="G871" s="337" t="str">
        <f t="shared" si="185"/>
        <v/>
      </c>
      <c r="H871" s="394" t="str">
        <f t="shared" ca="1" si="186"/>
        <v/>
      </c>
      <c r="I871" s="396" t="str">
        <f t="shared" ca="1" si="187"/>
        <v/>
      </c>
      <c r="J871" s="381" t="str">
        <f t="shared" ca="1" si="188"/>
        <v/>
      </c>
      <c r="K871" s="338" t="str">
        <f t="shared" si="189"/>
        <v/>
      </c>
      <c r="L871" s="349"/>
      <c r="M871" s="350" t="str">
        <f t="shared" si="182"/>
        <v/>
      </c>
      <c r="N871" s="350" t="str">
        <f t="shared" si="183"/>
        <v/>
      </c>
      <c r="O871" s="351" t="str" cm="1">
        <f t="array" ref="O871" xml:space="preserve"> IFERROR( INDEX(聲母資料表, $M871, O$5), "")</f>
        <v/>
      </c>
      <c r="P871" s="351" t="str" cm="1">
        <f t="array" ref="P871" xml:space="preserve"> IFERROR( INDEX(韻母資料表, $N871, P$5), "")</f>
        <v/>
      </c>
      <c r="Q871" s="352" t="str">
        <f t="shared" si="184"/>
        <v/>
      </c>
      <c r="R871" s="395" t="str">
        <f t="shared" si="190"/>
        <v/>
      </c>
      <c r="S871" s="351" t="str" cm="1">
        <f t="array" ref="S871" xml:space="preserve"> IFERROR( INDEX(調符字母, Q871, 1), "")</f>
        <v/>
      </c>
      <c r="T871" s="352"/>
      <c r="U871" s="373" t="e" cm="1" vm="1">
        <f t="array" aca="1" ref="U871" ca="1" xml:space="preserve"> INDEX(聲調對照表, $T871, $E871)</f>
        <v>#VALUE!</v>
      </c>
      <c r="W871" s="380" t="str" cm="1">
        <f t="array" ref="W871" xml:space="preserve"> IFERROR( IF( INDEX(聲母資料表, $M871, W$5)=0, "", INDEX(聲母資料表, $M871, W$5) ), "")</f>
        <v/>
      </c>
      <c r="X871" s="380" t="str" cm="1">
        <f t="array" ref="X871" xml:space="preserve"> IFERROR( INDEX(韻母資料表, $N871, X$5), "" )</f>
        <v/>
      </c>
      <c r="Y871" s="380" t="str" cm="1">
        <f t="array" ref="Y871" xml:space="preserve"> IFERROR( IF($E871="", "", INDEX(方音聲調符號表, 1, $E871) ), "" )</f>
        <v/>
      </c>
      <c r="AA871" s="380" t="str" cm="1">
        <f t="array" ref="AA871" xml:space="preserve"> IFERROR( IF( INDEX(聲母資料表, $M871, AA$5)=0, "", INDEX(聲母資料表, $M871, AA$5) ), "")</f>
        <v/>
      </c>
      <c r="AB871" s="380" t="str" cm="1">
        <f t="array" ref="AB871" xml:space="preserve"> IFERROR( INDEX(韻母資料表, $N871, AB$5), "" )</f>
        <v/>
      </c>
      <c r="AC871" s="380" t="str">
        <f t="shared" ca="1" si="191"/>
        <v/>
      </c>
      <c r="AE871" s="380" t="str" cm="1">
        <f t="array" ref="AE871" xml:space="preserve"> IFERROR( IF( INDEX(聲母資料表, $M871, AE$5)=0, "", INDEX(聲母資料表, $M871, AE$5) ), "")</f>
        <v/>
      </c>
      <c r="AF871" s="380" t="str" cm="1">
        <f t="array" ref="AF871" xml:space="preserve"> IFERROR( INDEX(韻母資料表, $N871, AF$5), "" )</f>
        <v/>
      </c>
      <c r="AG871" s="380" t="str">
        <f t="shared" ca="1" si="192"/>
        <v/>
      </c>
      <c r="AI871" s="380" t="str" cm="1">
        <f t="array" ref="AI871" xml:space="preserve"> IFERROR( IF( INDEX(聲母資料表, $M871, AI$5)=0, "", INDEX(聲母資料表, $M871, AI$5) ), "")</f>
        <v/>
      </c>
      <c r="AJ871" s="380" t="str" cm="1">
        <f t="array" ref="AJ871" xml:space="preserve"> IFERROR( INDEX(韻母資料表, $N871, AJ$5), "" )</f>
        <v/>
      </c>
      <c r="AK871" s="373" t="e" cm="1" vm="1">
        <f t="array" aca="1" ref="AK871" ca="1" xml:space="preserve"> IFERROR( INDEX(閩拚聲調符號表, $T871, $E871), "" )</f>
        <v>#VALUE!</v>
      </c>
      <c r="AL871" s="380" t="str">
        <f t="shared" ca="1" si="193"/>
        <v/>
      </c>
    </row>
    <row r="872" spans="1:38">
      <c r="A872" s="333">
        <f t="shared" si="181"/>
        <v>865</v>
      </c>
      <c r="B872" s="334" t="e">
        <f>MID(#REF!, A872, 1)</f>
        <v>#REF!</v>
      </c>
      <c r="C872" s="335"/>
      <c r="D872" s="335"/>
      <c r="E872" s="336"/>
      <c r="F872" s="400" t="str" cm="1">
        <f t="array" aca="1" ref="F872" ca="1" xml:space="preserve"> IF($D872="", "", $B872 &amp; " (" &amp; INDIRECT(ADDRESS( ROW(), COLUMN() + F$5 )) &amp; ") " )</f>
        <v/>
      </c>
      <c r="G872" s="337" t="str">
        <f t="shared" si="185"/>
        <v/>
      </c>
      <c r="H872" s="394" t="str">
        <f t="shared" ca="1" si="186"/>
        <v/>
      </c>
      <c r="I872" s="396" t="str">
        <f t="shared" ca="1" si="187"/>
        <v/>
      </c>
      <c r="J872" s="381" t="str">
        <f t="shared" ca="1" si="188"/>
        <v/>
      </c>
      <c r="K872" s="338" t="str">
        <f t="shared" si="189"/>
        <v/>
      </c>
      <c r="L872" s="349"/>
      <c r="M872" s="350" t="str">
        <f t="shared" si="182"/>
        <v/>
      </c>
      <c r="N872" s="350" t="str">
        <f t="shared" si="183"/>
        <v/>
      </c>
      <c r="O872" s="351" t="str" cm="1">
        <f t="array" ref="O872" xml:space="preserve"> IFERROR( INDEX(聲母資料表, $M872, O$5), "")</f>
        <v/>
      </c>
      <c r="P872" s="351" t="str" cm="1">
        <f t="array" ref="P872" xml:space="preserve"> IFERROR( INDEX(韻母資料表, $N872, P$5), "")</f>
        <v/>
      </c>
      <c r="Q872" s="352" t="str">
        <f t="shared" si="184"/>
        <v/>
      </c>
      <c r="R872" s="395" t="str">
        <f t="shared" si="190"/>
        <v/>
      </c>
      <c r="S872" s="351" t="str" cm="1">
        <f t="array" ref="S872" xml:space="preserve"> IFERROR( INDEX(調符字母, Q872, 1), "")</f>
        <v/>
      </c>
      <c r="T872" s="352"/>
      <c r="U872" s="373" t="e" cm="1" vm="1">
        <f t="array" aca="1" ref="U872" ca="1" xml:space="preserve"> INDEX(聲調對照表, $T872, $E872)</f>
        <v>#VALUE!</v>
      </c>
      <c r="W872" s="380" t="str" cm="1">
        <f t="array" ref="W872" xml:space="preserve"> IFERROR( IF( INDEX(聲母資料表, $M872, W$5)=0, "", INDEX(聲母資料表, $M872, W$5) ), "")</f>
        <v/>
      </c>
      <c r="X872" s="380" t="str" cm="1">
        <f t="array" ref="X872" xml:space="preserve"> IFERROR( INDEX(韻母資料表, $N872, X$5), "" )</f>
        <v/>
      </c>
      <c r="Y872" s="380" t="str" cm="1">
        <f t="array" ref="Y872" xml:space="preserve"> IFERROR( IF($E872="", "", INDEX(方音聲調符號表, 1, $E872) ), "" )</f>
        <v/>
      </c>
      <c r="AA872" s="380" t="str" cm="1">
        <f t="array" ref="AA872" xml:space="preserve"> IFERROR( IF( INDEX(聲母資料表, $M872, AA$5)=0, "", INDEX(聲母資料表, $M872, AA$5) ), "")</f>
        <v/>
      </c>
      <c r="AB872" s="380" t="str" cm="1">
        <f t="array" ref="AB872" xml:space="preserve"> IFERROR( INDEX(韻母資料表, $N872, AB$5), "" )</f>
        <v/>
      </c>
      <c r="AC872" s="380" t="str">
        <f t="shared" ca="1" si="191"/>
        <v/>
      </c>
      <c r="AE872" s="380" t="str" cm="1">
        <f t="array" ref="AE872" xml:space="preserve"> IFERROR( IF( INDEX(聲母資料表, $M872, AE$5)=0, "", INDEX(聲母資料表, $M872, AE$5) ), "")</f>
        <v/>
      </c>
      <c r="AF872" s="380" t="str" cm="1">
        <f t="array" ref="AF872" xml:space="preserve"> IFERROR( INDEX(韻母資料表, $N872, AF$5), "" )</f>
        <v/>
      </c>
      <c r="AG872" s="380" t="str">
        <f t="shared" ca="1" si="192"/>
        <v/>
      </c>
      <c r="AI872" s="380" t="str" cm="1">
        <f t="array" ref="AI872" xml:space="preserve"> IFERROR( IF( INDEX(聲母資料表, $M872, AI$5)=0, "", INDEX(聲母資料表, $M872, AI$5) ), "")</f>
        <v/>
      </c>
      <c r="AJ872" s="380" t="str" cm="1">
        <f t="array" ref="AJ872" xml:space="preserve"> IFERROR( INDEX(韻母資料表, $N872, AJ$5), "" )</f>
        <v/>
      </c>
      <c r="AK872" s="373" t="e" cm="1" vm="1">
        <f t="array" aca="1" ref="AK872" ca="1" xml:space="preserve"> IFERROR( INDEX(閩拚聲調符號表, $T872, $E872), "" )</f>
        <v>#VALUE!</v>
      </c>
      <c r="AL872" s="380" t="str">
        <f t="shared" ca="1" si="193"/>
        <v/>
      </c>
    </row>
    <row r="873" spans="1:38">
      <c r="A873" s="333">
        <f t="shared" si="181"/>
        <v>866</v>
      </c>
      <c r="B873" s="334" t="e">
        <f>MID(#REF!, A873, 1)</f>
        <v>#REF!</v>
      </c>
      <c r="C873" s="335"/>
      <c r="D873" s="335"/>
      <c r="E873" s="336"/>
      <c r="F873" s="400" t="str" cm="1">
        <f t="array" aca="1" ref="F873" ca="1" xml:space="preserve"> IF($D873="", "", $B873 &amp; " (" &amp; INDIRECT(ADDRESS( ROW(), COLUMN() + F$5 )) &amp; ") " )</f>
        <v/>
      </c>
      <c r="G873" s="337" t="str">
        <f t="shared" si="185"/>
        <v/>
      </c>
      <c r="H873" s="394" t="str">
        <f t="shared" ca="1" si="186"/>
        <v/>
      </c>
      <c r="I873" s="396" t="str">
        <f t="shared" ca="1" si="187"/>
        <v/>
      </c>
      <c r="J873" s="381" t="str">
        <f t="shared" ca="1" si="188"/>
        <v/>
      </c>
      <c r="K873" s="338" t="str">
        <f t="shared" si="189"/>
        <v/>
      </c>
      <c r="L873" s="349"/>
      <c r="M873" s="350" t="str">
        <f t="shared" si="182"/>
        <v/>
      </c>
      <c r="N873" s="350" t="str">
        <f t="shared" si="183"/>
        <v/>
      </c>
      <c r="O873" s="351" t="str" cm="1">
        <f t="array" ref="O873" xml:space="preserve"> IFERROR( INDEX(聲母資料表, $M873, O$5), "")</f>
        <v/>
      </c>
      <c r="P873" s="351" t="str" cm="1">
        <f t="array" ref="P873" xml:space="preserve"> IFERROR( INDEX(韻母資料表, $N873, P$5), "")</f>
        <v/>
      </c>
      <c r="Q873" s="352" t="str">
        <f t="shared" si="184"/>
        <v/>
      </c>
      <c r="R873" s="395" t="str">
        <f t="shared" si="190"/>
        <v/>
      </c>
      <c r="S873" s="351" t="str" cm="1">
        <f t="array" ref="S873" xml:space="preserve"> IFERROR( INDEX(調符字母, Q873, 1), "")</f>
        <v/>
      </c>
      <c r="T873" s="352"/>
      <c r="U873" s="373" t="e" cm="1" vm="1">
        <f t="array" aca="1" ref="U873" ca="1" xml:space="preserve"> INDEX(聲調對照表, $T873, $E873)</f>
        <v>#VALUE!</v>
      </c>
      <c r="W873" s="380" t="str" cm="1">
        <f t="array" ref="W873" xml:space="preserve"> IFERROR( IF( INDEX(聲母資料表, $M873, W$5)=0, "", INDEX(聲母資料表, $M873, W$5) ), "")</f>
        <v/>
      </c>
      <c r="X873" s="380" t="str" cm="1">
        <f t="array" ref="X873" xml:space="preserve"> IFERROR( INDEX(韻母資料表, $N873, X$5), "" )</f>
        <v/>
      </c>
      <c r="Y873" s="380" t="str" cm="1">
        <f t="array" ref="Y873" xml:space="preserve"> IFERROR( IF($E873="", "", INDEX(方音聲調符號表, 1, $E873) ), "" )</f>
        <v/>
      </c>
      <c r="AA873" s="380" t="str" cm="1">
        <f t="array" ref="AA873" xml:space="preserve"> IFERROR( IF( INDEX(聲母資料表, $M873, AA$5)=0, "", INDEX(聲母資料表, $M873, AA$5) ), "")</f>
        <v/>
      </c>
      <c r="AB873" s="380" t="str" cm="1">
        <f t="array" ref="AB873" xml:space="preserve"> IFERROR( INDEX(韻母資料表, $N873, AB$5), "" )</f>
        <v/>
      </c>
      <c r="AC873" s="380" t="str">
        <f t="shared" ca="1" si="191"/>
        <v/>
      </c>
      <c r="AE873" s="380" t="str" cm="1">
        <f t="array" ref="AE873" xml:space="preserve"> IFERROR( IF( INDEX(聲母資料表, $M873, AE$5)=0, "", INDEX(聲母資料表, $M873, AE$5) ), "")</f>
        <v/>
      </c>
      <c r="AF873" s="380" t="str" cm="1">
        <f t="array" ref="AF873" xml:space="preserve"> IFERROR( INDEX(韻母資料表, $N873, AF$5), "" )</f>
        <v/>
      </c>
      <c r="AG873" s="380" t="str">
        <f t="shared" ca="1" si="192"/>
        <v/>
      </c>
      <c r="AI873" s="380" t="str" cm="1">
        <f t="array" ref="AI873" xml:space="preserve"> IFERROR( IF( INDEX(聲母資料表, $M873, AI$5)=0, "", INDEX(聲母資料表, $M873, AI$5) ), "")</f>
        <v/>
      </c>
      <c r="AJ873" s="380" t="str" cm="1">
        <f t="array" ref="AJ873" xml:space="preserve"> IFERROR( INDEX(韻母資料表, $N873, AJ$5), "" )</f>
        <v/>
      </c>
      <c r="AK873" s="373" t="e" cm="1" vm="1">
        <f t="array" aca="1" ref="AK873" ca="1" xml:space="preserve"> IFERROR( INDEX(閩拚聲調符號表, $T873, $E873), "" )</f>
        <v>#VALUE!</v>
      </c>
      <c r="AL873" s="380" t="str">
        <f t="shared" ca="1" si="193"/>
        <v/>
      </c>
    </row>
    <row r="874" spans="1:38">
      <c r="A874" s="333">
        <f t="shared" si="181"/>
        <v>867</v>
      </c>
      <c r="B874" s="334" t="e">
        <f>MID(#REF!, A874, 1)</f>
        <v>#REF!</v>
      </c>
      <c r="C874" s="335"/>
      <c r="D874" s="335"/>
      <c r="E874" s="336"/>
      <c r="F874" s="400" t="str" cm="1">
        <f t="array" aca="1" ref="F874" ca="1" xml:space="preserve"> IF($D874="", "", $B874 &amp; " (" &amp; INDIRECT(ADDRESS( ROW(), COLUMN() + F$5 )) &amp; ") " )</f>
        <v/>
      </c>
      <c r="G874" s="337" t="str">
        <f t="shared" si="185"/>
        <v/>
      </c>
      <c r="H874" s="394" t="str">
        <f t="shared" ca="1" si="186"/>
        <v/>
      </c>
      <c r="I874" s="396" t="str">
        <f t="shared" ca="1" si="187"/>
        <v/>
      </c>
      <c r="J874" s="381" t="str">
        <f t="shared" ca="1" si="188"/>
        <v/>
      </c>
      <c r="K874" s="338" t="str">
        <f t="shared" si="189"/>
        <v/>
      </c>
      <c r="L874" s="349"/>
      <c r="M874" s="350" t="str">
        <f t="shared" si="182"/>
        <v/>
      </c>
      <c r="N874" s="350" t="str">
        <f t="shared" si="183"/>
        <v/>
      </c>
      <c r="O874" s="351" t="str" cm="1">
        <f t="array" ref="O874" xml:space="preserve"> IFERROR( INDEX(聲母資料表, $M874, O$5), "")</f>
        <v/>
      </c>
      <c r="P874" s="351" t="str" cm="1">
        <f t="array" ref="P874" xml:space="preserve"> IFERROR( INDEX(韻母資料表, $N874, P$5), "")</f>
        <v/>
      </c>
      <c r="Q874" s="352" t="str">
        <f t="shared" si="184"/>
        <v/>
      </c>
      <c r="R874" s="395" t="str">
        <f t="shared" si="190"/>
        <v/>
      </c>
      <c r="S874" s="351" t="str" cm="1">
        <f t="array" ref="S874" xml:space="preserve"> IFERROR( INDEX(調符字母, Q874, 1), "")</f>
        <v/>
      </c>
      <c r="T874" s="352"/>
      <c r="U874" s="373" t="e" cm="1" vm="1">
        <f t="array" aca="1" ref="U874" ca="1" xml:space="preserve"> INDEX(聲調對照表, $T874, $E874)</f>
        <v>#VALUE!</v>
      </c>
      <c r="W874" s="380" t="str" cm="1">
        <f t="array" ref="W874" xml:space="preserve"> IFERROR( IF( INDEX(聲母資料表, $M874, W$5)=0, "", INDEX(聲母資料表, $M874, W$5) ), "")</f>
        <v/>
      </c>
      <c r="X874" s="380" t="str" cm="1">
        <f t="array" ref="X874" xml:space="preserve"> IFERROR( INDEX(韻母資料表, $N874, X$5), "" )</f>
        <v/>
      </c>
      <c r="Y874" s="380" t="str" cm="1">
        <f t="array" ref="Y874" xml:space="preserve"> IFERROR( IF($E874="", "", INDEX(方音聲調符號表, 1, $E874) ), "" )</f>
        <v/>
      </c>
      <c r="AA874" s="380" t="str" cm="1">
        <f t="array" ref="AA874" xml:space="preserve"> IFERROR( IF( INDEX(聲母資料表, $M874, AA$5)=0, "", INDEX(聲母資料表, $M874, AA$5) ), "")</f>
        <v/>
      </c>
      <c r="AB874" s="380" t="str" cm="1">
        <f t="array" ref="AB874" xml:space="preserve"> IFERROR( INDEX(韻母資料表, $N874, AB$5), "" )</f>
        <v/>
      </c>
      <c r="AC874" s="380" t="str">
        <f t="shared" ca="1" si="191"/>
        <v/>
      </c>
      <c r="AE874" s="380" t="str" cm="1">
        <f t="array" ref="AE874" xml:space="preserve"> IFERROR( IF( INDEX(聲母資料表, $M874, AE$5)=0, "", INDEX(聲母資料表, $M874, AE$5) ), "")</f>
        <v/>
      </c>
      <c r="AF874" s="380" t="str" cm="1">
        <f t="array" ref="AF874" xml:space="preserve"> IFERROR( INDEX(韻母資料表, $N874, AF$5), "" )</f>
        <v/>
      </c>
      <c r="AG874" s="380" t="str">
        <f t="shared" ca="1" si="192"/>
        <v/>
      </c>
      <c r="AI874" s="380" t="str" cm="1">
        <f t="array" ref="AI874" xml:space="preserve"> IFERROR( IF( INDEX(聲母資料表, $M874, AI$5)=0, "", INDEX(聲母資料表, $M874, AI$5) ), "")</f>
        <v/>
      </c>
      <c r="AJ874" s="380" t="str" cm="1">
        <f t="array" ref="AJ874" xml:space="preserve"> IFERROR( INDEX(韻母資料表, $N874, AJ$5), "" )</f>
        <v/>
      </c>
      <c r="AK874" s="373" t="e" cm="1" vm="1">
        <f t="array" aca="1" ref="AK874" ca="1" xml:space="preserve"> IFERROR( INDEX(閩拚聲調符號表, $T874, $E874), "" )</f>
        <v>#VALUE!</v>
      </c>
      <c r="AL874" s="380" t="str">
        <f t="shared" ca="1" si="193"/>
        <v/>
      </c>
    </row>
    <row r="875" spans="1:38">
      <c r="A875" s="333">
        <f t="shared" si="181"/>
        <v>868</v>
      </c>
      <c r="B875" s="334" t="e">
        <f>MID(#REF!, A875, 1)</f>
        <v>#REF!</v>
      </c>
      <c r="C875" s="335"/>
      <c r="D875" s="335"/>
      <c r="E875" s="336"/>
      <c r="F875" s="400" t="str" cm="1">
        <f t="array" aca="1" ref="F875" ca="1" xml:space="preserve"> IF($D875="", "", $B875 &amp; " (" &amp; INDIRECT(ADDRESS( ROW(), COLUMN() + F$5 )) &amp; ") " )</f>
        <v/>
      </c>
      <c r="G875" s="337" t="str">
        <f t="shared" si="185"/>
        <v/>
      </c>
      <c r="H875" s="394" t="str">
        <f t="shared" ca="1" si="186"/>
        <v/>
      </c>
      <c r="I875" s="396" t="str">
        <f t="shared" ca="1" si="187"/>
        <v/>
      </c>
      <c r="J875" s="381" t="str">
        <f t="shared" ca="1" si="188"/>
        <v/>
      </c>
      <c r="K875" s="338" t="str">
        <f t="shared" si="189"/>
        <v/>
      </c>
      <c r="L875" s="349"/>
      <c r="M875" s="350" t="str">
        <f t="shared" si="182"/>
        <v/>
      </c>
      <c r="N875" s="350" t="str">
        <f t="shared" si="183"/>
        <v/>
      </c>
      <c r="O875" s="351" t="str" cm="1">
        <f t="array" ref="O875" xml:space="preserve"> IFERROR( INDEX(聲母資料表, $M875, O$5), "")</f>
        <v/>
      </c>
      <c r="P875" s="351" t="str" cm="1">
        <f t="array" ref="P875" xml:space="preserve"> IFERROR( INDEX(韻母資料表, $N875, P$5), "")</f>
        <v/>
      </c>
      <c r="Q875" s="352" t="str">
        <f t="shared" si="184"/>
        <v/>
      </c>
      <c r="R875" s="395" t="str">
        <f t="shared" si="190"/>
        <v/>
      </c>
      <c r="S875" s="351" t="str" cm="1">
        <f t="array" ref="S875" xml:space="preserve"> IFERROR( INDEX(調符字母, Q875, 1), "")</f>
        <v/>
      </c>
      <c r="T875" s="352"/>
      <c r="U875" s="373" t="e" cm="1" vm="1">
        <f t="array" aca="1" ref="U875" ca="1" xml:space="preserve"> INDEX(聲調對照表, $T875, $E875)</f>
        <v>#VALUE!</v>
      </c>
      <c r="W875" s="380" t="str" cm="1">
        <f t="array" ref="W875" xml:space="preserve"> IFERROR( IF( INDEX(聲母資料表, $M875, W$5)=0, "", INDEX(聲母資料表, $M875, W$5) ), "")</f>
        <v/>
      </c>
      <c r="X875" s="380" t="str" cm="1">
        <f t="array" ref="X875" xml:space="preserve"> IFERROR( INDEX(韻母資料表, $N875, X$5), "" )</f>
        <v/>
      </c>
      <c r="Y875" s="380" t="str" cm="1">
        <f t="array" ref="Y875" xml:space="preserve"> IFERROR( IF($E875="", "", INDEX(方音聲調符號表, 1, $E875) ), "" )</f>
        <v/>
      </c>
      <c r="AA875" s="380" t="str" cm="1">
        <f t="array" ref="AA875" xml:space="preserve"> IFERROR( IF( INDEX(聲母資料表, $M875, AA$5)=0, "", INDEX(聲母資料表, $M875, AA$5) ), "")</f>
        <v/>
      </c>
      <c r="AB875" s="380" t="str" cm="1">
        <f t="array" ref="AB875" xml:space="preserve"> IFERROR( INDEX(韻母資料表, $N875, AB$5), "" )</f>
        <v/>
      </c>
      <c r="AC875" s="380" t="str">
        <f t="shared" ca="1" si="191"/>
        <v/>
      </c>
      <c r="AE875" s="380" t="str" cm="1">
        <f t="array" ref="AE875" xml:space="preserve"> IFERROR( IF( INDEX(聲母資料表, $M875, AE$5)=0, "", INDEX(聲母資料表, $M875, AE$5) ), "")</f>
        <v/>
      </c>
      <c r="AF875" s="380" t="str" cm="1">
        <f t="array" ref="AF875" xml:space="preserve"> IFERROR( INDEX(韻母資料表, $N875, AF$5), "" )</f>
        <v/>
      </c>
      <c r="AG875" s="380" t="str">
        <f t="shared" ca="1" si="192"/>
        <v/>
      </c>
      <c r="AI875" s="380" t="str" cm="1">
        <f t="array" ref="AI875" xml:space="preserve"> IFERROR( IF( INDEX(聲母資料表, $M875, AI$5)=0, "", INDEX(聲母資料表, $M875, AI$5) ), "")</f>
        <v/>
      </c>
      <c r="AJ875" s="380" t="str" cm="1">
        <f t="array" ref="AJ875" xml:space="preserve"> IFERROR( INDEX(韻母資料表, $N875, AJ$5), "" )</f>
        <v/>
      </c>
      <c r="AK875" s="373" t="e" cm="1" vm="1">
        <f t="array" aca="1" ref="AK875" ca="1" xml:space="preserve"> IFERROR( INDEX(閩拚聲調符號表, $T875, $E875), "" )</f>
        <v>#VALUE!</v>
      </c>
      <c r="AL875" s="380" t="str">
        <f t="shared" ca="1" si="193"/>
        <v/>
      </c>
    </row>
    <row r="876" spans="1:38">
      <c r="A876" s="333">
        <f t="shared" si="181"/>
        <v>869</v>
      </c>
      <c r="B876" s="334" t="e">
        <f>MID(#REF!, A876, 1)</f>
        <v>#REF!</v>
      </c>
      <c r="C876" s="335"/>
      <c r="D876" s="335"/>
      <c r="E876" s="336"/>
      <c r="F876" s="400" t="str" cm="1">
        <f t="array" aca="1" ref="F876" ca="1" xml:space="preserve"> IF($D876="", "", $B876 &amp; " (" &amp; INDIRECT(ADDRESS( ROW(), COLUMN() + F$5 )) &amp; ") " )</f>
        <v/>
      </c>
      <c r="G876" s="337" t="str">
        <f t="shared" si="185"/>
        <v/>
      </c>
      <c r="H876" s="394" t="str">
        <f t="shared" ca="1" si="186"/>
        <v/>
      </c>
      <c r="I876" s="396" t="str">
        <f t="shared" ca="1" si="187"/>
        <v/>
      </c>
      <c r="J876" s="381" t="str">
        <f t="shared" ca="1" si="188"/>
        <v/>
      </c>
      <c r="K876" s="338" t="str">
        <f t="shared" si="189"/>
        <v/>
      </c>
      <c r="L876" s="349"/>
      <c r="M876" s="350" t="str">
        <f t="shared" si="182"/>
        <v/>
      </c>
      <c r="N876" s="350" t="str">
        <f t="shared" si="183"/>
        <v/>
      </c>
      <c r="O876" s="351" t="str" cm="1">
        <f t="array" ref="O876" xml:space="preserve"> IFERROR( INDEX(聲母資料表, $M876, O$5), "")</f>
        <v/>
      </c>
      <c r="P876" s="351" t="str" cm="1">
        <f t="array" ref="P876" xml:space="preserve"> IFERROR( INDEX(韻母資料表, $N876, P$5), "")</f>
        <v/>
      </c>
      <c r="Q876" s="352" t="str">
        <f t="shared" si="184"/>
        <v/>
      </c>
      <c r="R876" s="395" t="str">
        <f t="shared" si="190"/>
        <v/>
      </c>
      <c r="S876" s="351" t="str" cm="1">
        <f t="array" ref="S876" xml:space="preserve"> IFERROR( INDEX(調符字母, Q876, 1), "")</f>
        <v/>
      </c>
      <c r="T876" s="352"/>
      <c r="U876" s="373" t="e" cm="1" vm="1">
        <f t="array" aca="1" ref="U876" ca="1" xml:space="preserve"> INDEX(聲調對照表, $T876, $E876)</f>
        <v>#VALUE!</v>
      </c>
      <c r="W876" s="380" t="str" cm="1">
        <f t="array" ref="W876" xml:space="preserve"> IFERROR( IF( INDEX(聲母資料表, $M876, W$5)=0, "", INDEX(聲母資料表, $M876, W$5) ), "")</f>
        <v/>
      </c>
      <c r="X876" s="380" t="str" cm="1">
        <f t="array" ref="X876" xml:space="preserve"> IFERROR( INDEX(韻母資料表, $N876, X$5), "" )</f>
        <v/>
      </c>
      <c r="Y876" s="380" t="str" cm="1">
        <f t="array" ref="Y876" xml:space="preserve"> IFERROR( IF($E876="", "", INDEX(方音聲調符號表, 1, $E876) ), "" )</f>
        <v/>
      </c>
      <c r="AA876" s="380" t="str" cm="1">
        <f t="array" ref="AA876" xml:space="preserve"> IFERROR( IF( INDEX(聲母資料表, $M876, AA$5)=0, "", INDEX(聲母資料表, $M876, AA$5) ), "")</f>
        <v/>
      </c>
      <c r="AB876" s="380" t="str" cm="1">
        <f t="array" ref="AB876" xml:space="preserve"> IFERROR( INDEX(韻母資料表, $N876, AB$5), "" )</f>
        <v/>
      </c>
      <c r="AC876" s="380" t="str">
        <f t="shared" ca="1" si="191"/>
        <v/>
      </c>
      <c r="AE876" s="380" t="str" cm="1">
        <f t="array" ref="AE876" xml:space="preserve"> IFERROR( IF( INDEX(聲母資料表, $M876, AE$5)=0, "", INDEX(聲母資料表, $M876, AE$5) ), "")</f>
        <v/>
      </c>
      <c r="AF876" s="380" t="str" cm="1">
        <f t="array" ref="AF876" xml:space="preserve"> IFERROR( INDEX(韻母資料表, $N876, AF$5), "" )</f>
        <v/>
      </c>
      <c r="AG876" s="380" t="str">
        <f t="shared" ca="1" si="192"/>
        <v/>
      </c>
      <c r="AI876" s="380" t="str" cm="1">
        <f t="array" ref="AI876" xml:space="preserve"> IFERROR( IF( INDEX(聲母資料表, $M876, AI$5)=0, "", INDEX(聲母資料表, $M876, AI$5) ), "")</f>
        <v/>
      </c>
      <c r="AJ876" s="380" t="str" cm="1">
        <f t="array" ref="AJ876" xml:space="preserve"> IFERROR( INDEX(韻母資料表, $N876, AJ$5), "" )</f>
        <v/>
      </c>
      <c r="AK876" s="373" t="e" cm="1" vm="1">
        <f t="array" aca="1" ref="AK876" ca="1" xml:space="preserve"> IFERROR( INDEX(閩拚聲調符號表, $T876, $E876), "" )</f>
        <v>#VALUE!</v>
      </c>
      <c r="AL876" s="380" t="str">
        <f t="shared" ca="1" si="193"/>
        <v/>
      </c>
    </row>
    <row r="877" spans="1:38">
      <c r="A877" s="333">
        <f t="shared" si="181"/>
        <v>870</v>
      </c>
      <c r="B877" s="334" t="e">
        <f>MID(#REF!, A877, 1)</f>
        <v>#REF!</v>
      </c>
      <c r="C877" s="335"/>
      <c r="D877" s="335"/>
      <c r="E877" s="336"/>
      <c r="F877" s="400" t="str" cm="1">
        <f t="array" aca="1" ref="F877" ca="1" xml:space="preserve"> IF($D877="", "", $B877 &amp; " (" &amp; INDIRECT(ADDRESS( ROW(), COLUMN() + F$5 )) &amp; ") " )</f>
        <v/>
      </c>
      <c r="G877" s="337" t="str">
        <f t="shared" si="185"/>
        <v/>
      </c>
      <c r="H877" s="394" t="str">
        <f t="shared" ca="1" si="186"/>
        <v/>
      </c>
      <c r="I877" s="396" t="str">
        <f t="shared" ca="1" si="187"/>
        <v/>
      </c>
      <c r="J877" s="381" t="str">
        <f t="shared" ca="1" si="188"/>
        <v/>
      </c>
      <c r="K877" s="338" t="str">
        <f t="shared" si="189"/>
        <v/>
      </c>
      <c r="L877" s="349"/>
      <c r="M877" s="350" t="str">
        <f t="shared" si="182"/>
        <v/>
      </c>
      <c r="N877" s="350" t="str">
        <f t="shared" si="183"/>
        <v/>
      </c>
      <c r="O877" s="351" t="str" cm="1">
        <f t="array" ref="O877" xml:space="preserve"> IFERROR( INDEX(聲母資料表, $M877, O$5), "")</f>
        <v/>
      </c>
      <c r="P877" s="351" t="str" cm="1">
        <f t="array" ref="P877" xml:space="preserve"> IFERROR( INDEX(韻母資料表, $N877, P$5), "")</f>
        <v/>
      </c>
      <c r="Q877" s="352" t="str">
        <f t="shared" si="184"/>
        <v/>
      </c>
      <c r="R877" s="395" t="str">
        <f t="shared" si="190"/>
        <v/>
      </c>
      <c r="S877" s="351" t="str" cm="1">
        <f t="array" ref="S877" xml:space="preserve"> IFERROR( INDEX(調符字母, Q877, 1), "")</f>
        <v/>
      </c>
      <c r="T877" s="352"/>
      <c r="U877" s="373" t="e" cm="1" vm="1">
        <f t="array" aca="1" ref="U877" ca="1" xml:space="preserve"> INDEX(聲調對照表, $T877, $E877)</f>
        <v>#VALUE!</v>
      </c>
      <c r="W877" s="380" t="str" cm="1">
        <f t="array" ref="W877" xml:space="preserve"> IFERROR( IF( INDEX(聲母資料表, $M877, W$5)=0, "", INDEX(聲母資料表, $M877, W$5) ), "")</f>
        <v/>
      </c>
      <c r="X877" s="380" t="str" cm="1">
        <f t="array" ref="X877" xml:space="preserve"> IFERROR( INDEX(韻母資料表, $N877, X$5), "" )</f>
        <v/>
      </c>
      <c r="Y877" s="380" t="str" cm="1">
        <f t="array" ref="Y877" xml:space="preserve"> IFERROR( IF($E877="", "", INDEX(方音聲調符號表, 1, $E877) ), "" )</f>
        <v/>
      </c>
      <c r="AA877" s="380" t="str" cm="1">
        <f t="array" ref="AA877" xml:space="preserve"> IFERROR( IF( INDEX(聲母資料表, $M877, AA$5)=0, "", INDEX(聲母資料表, $M877, AA$5) ), "")</f>
        <v/>
      </c>
      <c r="AB877" s="380" t="str" cm="1">
        <f t="array" ref="AB877" xml:space="preserve"> IFERROR( INDEX(韻母資料表, $N877, AB$5), "" )</f>
        <v/>
      </c>
      <c r="AC877" s="380" t="str">
        <f t="shared" ca="1" si="191"/>
        <v/>
      </c>
      <c r="AE877" s="380" t="str" cm="1">
        <f t="array" ref="AE877" xml:space="preserve"> IFERROR( IF( INDEX(聲母資料表, $M877, AE$5)=0, "", INDEX(聲母資料表, $M877, AE$5) ), "")</f>
        <v/>
      </c>
      <c r="AF877" s="380" t="str" cm="1">
        <f t="array" ref="AF877" xml:space="preserve"> IFERROR( INDEX(韻母資料表, $N877, AF$5), "" )</f>
        <v/>
      </c>
      <c r="AG877" s="380" t="str">
        <f t="shared" ca="1" si="192"/>
        <v/>
      </c>
      <c r="AI877" s="380" t="str" cm="1">
        <f t="array" ref="AI877" xml:space="preserve"> IFERROR( IF( INDEX(聲母資料表, $M877, AI$5)=0, "", INDEX(聲母資料表, $M877, AI$5) ), "")</f>
        <v/>
      </c>
      <c r="AJ877" s="380" t="str" cm="1">
        <f t="array" ref="AJ877" xml:space="preserve"> IFERROR( INDEX(韻母資料表, $N877, AJ$5), "" )</f>
        <v/>
      </c>
      <c r="AK877" s="373" t="e" cm="1" vm="1">
        <f t="array" aca="1" ref="AK877" ca="1" xml:space="preserve"> IFERROR( INDEX(閩拚聲調符號表, $T877, $E877), "" )</f>
        <v>#VALUE!</v>
      </c>
      <c r="AL877" s="380" t="str">
        <f t="shared" ca="1" si="193"/>
        <v/>
      </c>
    </row>
    <row r="878" spans="1:38">
      <c r="A878" s="333">
        <f t="shared" si="181"/>
        <v>871</v>
      </c>
      <c r="B878" s="334" t="e">
        <f>MID(#REF!, A878, 1)</f>
        <v>#REF!</v>
      </c>
      <c r="C878" s="335"/>
      <c r="D878" s="335"/>
      <c r="E878" s="336"/>
      <c r="F878" s="400" t="str" cm="1">
        <f t="array" aca="1" ref="F878" ca="1" xml:space="preserve"> IF($D878="", "", $B878 &amp; " (" &amp; INDIRECT(ADDRESS( ROW(), COLUMN() + F$5 )) &amp; ") " )</f>
        <v/>
      </c>
      <c r="G878" s="337" t="str">
        <f t="shared" si="185"/>
        <v/>
      </c>
      <c r="H878" s="394" t="str">
        <f t="shared" ca="1" si="186"/>
        <v/>
      </c>
      <c r="I878" s="396" t="str">
        <f t="shared" ca="1" si="187"/>
        <v/>
      </c>
      <c r="J878" s="381" t="str">
        <f t="shared" ca="1" si="188"/>
        <v/>
      </c>
      <c r="K878" s="338" t="str">
        <f t="shared" si="189"/>
        <v/>
      </c>
      <c r="L878" s="349"/>
      <c r="M878" s="350" t="str">
        <f t="shared" si="182"/>
        <v/>
      </c>
      <c r="N878" s="350" t="str">
        <f t="shared" si="183"/>
        <v/>
      </c>
      <c r="O878" s="351" t="str" cm="1">
        <f t="array" ref="O878" xml:space="preserve"> IFERROR( INDEX(聲母資料表, $M878, O$5), "")</f>
        <v/>
      </c>
      <c r="P878" s="351" t="str" cm="1">
        <f t="array" ref="P878" xml:space="preserve"> IFERROR( INDEX(韻母資料表, $N878, P$5), "")</f>
        <v/>
      </c>
      <c r="Q878" s="352" t="str">
        <f t="shared" si="184"/>
        <v/>
      </c>
      <c r="R878" s="395" t="str">
        <f t="shared" si="190"/>
        <v/>
      </c>
      <c r="S878" s="351" t="str" cm="1">
        <f t="array" ref="S878" xml:space="preserve"> IFERROR( INDEX(調符字母, Q878, 1), "")</f>
        <v/>
      </c>
      <c r="T878" s="352"/>
      <c r="U878" s="373" t="e" cm="1" vm="1">
        <f t="array" aca="1" ref="U878" ca="1" xml:space="preserve"> INDEX(聲調對照表, $T878, $E878)</f>
        <v>#VALUE!</v>
      </c>
      <c r="W878" s="380" t="str" cm="1">
        <f t="array" ref="W878" xml:space="preserve"> IFERROR( IF( INDEX(聲母資料表, $M878, W$5)=0, "", INDEX(聲母資料表, $M878, W$5) ), "")</f>
        <v/>
      </c>
      <c r="X878" s="380" t="str" cm="1">
        <f t="array" ref="X878" xml:space="preserve"> IFERROR( INDEX(韻母資料表, $N878, X$5), "" )</f>
        <v/>
      </c>
      <c r="Y878" s="380" t="str" cm="1">
        <f t="array" ref="Y878" xml:space="preserve"> IFERROR( IF($E878="", "", INDEX(方音聲調符號表, 1, $E878) ), "" )</f>
        <v/>
      </c>
      <c r="AA878" s="380" t="str" cm="1">
        <f t="array" ref="AA878" xml:space="preserve"> IFERROR( IF( INDEX(聲母資料表, $M878, AA$5)=0, "", INDEX(聲母資料表, $M878, AA$5) ), "")</f>
        <v/>
      </c>
      <c r="AB878" s="380" t="str" cm="1">
        <f t="array" ref="AB878" xml:space="preserve"> IFERROR( INDEX(韻母資料表, $N878, AB$5), "" )</f>
        <v/>
      </c>
      <c r="AC878" s="380" t="str">
        <f t="shared" ca="1" si="191"/>
        <v/>
      </c>
      <c r="AE878" s="380" t="str" cm="1">
        <f t="array" ref="AE878" xml:space="preserve"> IFERROR( IF( INDEX(聲母資料表, $M878, AE$5)=0, "", INDEX(聲母資料表, $M878, AE$5) ), "")</f>
        <v/>
      </c>
      <c r="AF878" s="380" t="str" cm="1">
        <f t="array" ref="AF878" xml:space="preserve"> IFERROR( INDEX(韻母資料表, $N878, AF$5), "" )</f>
        <v/>
      </c>
      <c r="AG878" s="380" t="str">
        <f t="shared" ca="1" si="192"/>
        <v/>
      </c>
      <c r="AI878" s="380" t="str" cm="1">
        <f t="array" ref="AI878" xml:space="preserve"> IFERROR( IF( INDEX(聲母資料表, $M878, AI$5)=0, "", INDEX(聲母資料表, $M878, AI$5) ), "")</f>
        <v/>
      </c>
      <c r="AJ878" s="380" t="str" cm="1">
        <f t="array" ref="AJ878" xml:space="preserve"> IFERROR( INDEX(韻母資料表, $N878, AJ$5), "" )</f>
        <v/>
      </c>
      <c r="AK878" s="373" t="e" cm="1" vm="1">
        <f t="array" aca="1" ref="AK878" ca="1" xml:space="preserve"> IFERROR( INDEX(閩拚聲調符號表, $T878, $E878), "" )</f>
        <v>#VALUE!</v>
      </c>
      <c r="AL878" s="380" t="str">
        <f t="shared" ca="1" si="193"/>
        <v/>
      </c>
    </row>
    <row r="879" spans="1:38">
      <c r="A879" s="333">
        <f t="shared" si="181"/>
        <v>872</v>
      </c>
      <c r="B879" s="334" t="e">
        <f>MID(#REF!, A879, 1)</f>
        <v>#REF!</v>
      </c>
      <c r="C879" s="335"/>
      <c r="D879" s="335"/>
      <c r="E879" s="336"/>
      <c r="F879" s="400" t="str" cm="1">
        <f t="array" aca="1" ref="F879" ca="1" xml:space="preserve"> IF($D879="", "", $B879 &amp; " (" &amp; INDIRECT(ADDRESS( ROW(), COLUMN() + F$5 )) &amp; ") " )</f>
        <v/>
      </c>
      <c r="G879" s="337" t="str">
        <f t="shared" si="185"/>
        <v/>
      </c>
      <c r="H879" s="394" t="str">
        <f t="shared" ca="1" si="186"/>
        <v/>
      </c>
      <c r="I879" s="396" t="str">
        <f t="shared" ca="1" si="187"/>
        <v/>
      </c>
      <c r="J879" s="381" t="str">
        <f t="shared" ca="1" si="188"/>
        <v/>
      </c>
      <c r="K879" s="338" t="str">
        <f t="shared" si="189"/>
        <v/>
      </c>
      <c r="L879" s="349"/>
      <c r="M879" s="350" t="str">
        <f t="shared" si="182"/>
        <v/>
      </c>
      <c r="N879" s="350" t="str">
        <f t="shared" si="183"/>
        <v/>
      </c>
      <c r="O879" s="351" t="str" cm="1">
        <f t="array" ref="O879" xml:space="preserve"> IFERROR( INDEX(聲母資料表, $M879, O$5), "")</f>
        <v/>
      </c>
      <c r="P879" s="351" t="str" cm="1">
        <f t="array" ref="P879" xml:space="preserve"> IFERROR( INDEX(韻母資料表, $N879, P$5), "")</f>
        <v/>
      </c>
      <c r="Q879" s="352" t="str">
        <f t="shared" si="184"/>
        <v/>
      </c>
      <c r="R879" s="395" t="str">
        <f t="shared" si="190"/>
        <v/>
      </c>
      <c r="S879" s="351" t="str" cm="1">
        <f t="array" ref="S879" xml:space="preserve"> IFERROR( INDEX(調符字母, Q879, 1), "")</f>
        <v/>
      </c>
      <c r="T879" s="352"/>
      <c r="U879" s="373" t="e" cm="1" vm="1">
        <f t="array" aca="1" ref="U879" ca="1" xml:space="preserve"> INDEX(聲調對照表, $T879, $E879)</f>
        <v>#VALUE!</v>
      </c>
      <c r="W879" s="380" t="str" cm="1">
        <f t="array" ref="W879" xml:space="preserve"> IFERROR( IF( INDEX(聲母資料表, $M879, W$5)=0, "", INDEX(聲母資料表, $M879, W$5) ), "")</f>
        <v/>
      </c>
      <c r="X879" s="380" t="str" cm="1">
        <f t="array" ref="X879" xml:space="preserve"> IFERROR( INDEX(韻母資料表, $N879, X$5), "" )</f>
        <v/>
      </c>
      <c r="Y879" s="380" t="str" cm="1">
        <f t="array" ref="Y879" xml:space="preserve"> IFERROR( IF($E879="", "", INDEX(方音聲調符號表, 1, $E879) ), "" )</f>
        <v/>
      </c>
      <c r="AA879" s="380" t="str" cm="1">
        <f t="array" ref="AA879" xml:space="preserve"> IFERROR( IF( INDEX(聲母資料表, $M879, AA$5)=0, "", INDEX(聲母資料表, $M879, AA$5) ), "")</f>
        <v/>
      </c>
      <c r="AB879" s="380" t="str" cm="1">
        <f t="array" ref="AB879" xml:space="preserve"> IFERROR( INDEX(韻母資料表, $N879, AB$5), "" )</f>
        <v/>
      </c>
      <c r="AC879" s="380" t="str">
        <f t="shared" ca="1" si="191"/>
        <v/>
      </c>
      <c r="AE879" s="380" t="str" cm="1">
        <f t="array" ref="AE879" xml:space="preserve"> IFERROR( IF( INDEX(聲母資料表, $M879, AE$5)=0, "", INDEX(聲母資料表, $M879, AE$5) ), "")</f>
        <v/>
      </c>
      <c r="AF879" s="380" t="str" cm="1">
        <f t="array" ref="AF879" xml:space="preserve"> IFERROR( INDEX(韻母資料表, $N879, AF$5), "" )</f>
        <v/>
      </c>
      <c r="AG879" s="380" t="str">
        <f t="shared" ca="1" si="192"/>
        <v/>
      </c>
      <c r="AI879" s="380" t="str" cm="1">
        <f t="array" ref="AI879" xml:space="preserve"> IFERROR( IF( INDEX(聲母資料表, $M879, AI$5)=0, "", INDEX(聲母資料表, $M879, AI$5) ), "")</f>
        <v/>
      </c>
      <c r="AJ879" s="380" t="str" cm="1">
        <f t="array" ref="AJ879" xml:space="preserve"> IFERROR( INDEX(韻母資料表, $N879, AJ$5), "" )</f>
        <v/>
      </c>
      <c r="AK879" s="373" t="e" cm="1" vm="1">
        <f t="array" aca="1" ref="AK879" ca="1" xml:space="preserve"> IFERROR( INDEX(閩拚聲調符號表, $T879, $E879), "" )</f>
        <v>#VALUE!</v>
      </c>
      <c r="AL879" s="380" t="str">
        <f t="shared" ca="1" si="193"/>
        <v/>
      </c>
    </row>
    <row r="880" spans="1:38">
      <c r="A880" s="333">
        <f t="shared" si="181"/>
        <v>873</v>
      </c>
      <c r="B880" s="334" t="e">
        <f>MID(#REF!, A880, 1)</f>
        <v>#REF!</v>
      </c>
      <c r="C880" s="335"/>
      <c r="D880" s="335"/>
      <c r="E880" s="336"/>
      <c r="F880" s="400" t="str" cm="1">
        <f t="array" aca="1" ref="F880" ca="1" xml:space="preserve"> IF($D880="", "", $B880 &amp; " (" &amp; INDIRECT(ADDRESS( ROW(), COLUMN() + F$5 )) &amp; ") " )</f>
        <v/>
      </c>
      <c r="G880" s="337" t="str">
        <f t="shared" si="185"/>
        <v/>
      </c>
      <c r="H880" s="394" t="str">
        <f t="shared" ca="1" si="186"/>
        <v/>
      </c>
      <c r="I880" s="396" t="str">
        <f t="shared" ca="1" si="187"/>
        <v/>
      </c>
      <c r="J880" s="381" t="str">
        <f t="shared" ca="1" si="188"/>
        <v/>
      </c>
      <c r="K880" s="338" t="str">
        <f t="shared" si="189"/>
        <v/>
      </c>
      <c r="L880" s="349"/>
      <c r="M880" s="350" t="str">
        <f t="shared" si="182"/>
        <v/>
      </c>
      <c r="N880" s="350" t="str">
        <f t="shared" si="183"/>
        <v/>
      </c>
      <c r="O880" s="351" t="str" cm="1">
        <f t="array" ref="O880" xml:space="preserve"> IFERROR( INDEX(聲母資料表, $M880, O$5), "")</f>
        <v/>
      </c>
      <c r="P880" s="351" t="str" cm="1">
        <f t="array" ref="P880" xml:space="preserve"> IFERROR( INDEX(韻母資料表, $N880, P$5), "")</f>
        <v/>
      </c>
      <c r="Q880" s="352" t="str">
        <f t="shared" si="184"/>
        <v/>
      </c>
      <c r="R880" s="395" t="str">
        <f t="shared" si="190"/>
        <v/>
      </c>
      <c r="S880" s="351" t="str" cm="1">
        <f t="array" ref="S880" xml:space="preserve"> IFERROR( INDEX(調符字母, Q880, 1), "")</f>
        <v/>
      </c>
      <c r="T880" s="352"/>
      <c r="U880" s="373" t="e" cm="1" vm="1">
        <f t="array" aca="1" ref="U880" ca="1" xml:space="preserve"> INDEX(聲調對照表, $T880, $E880)</f>
        <v>#VALUE!</v>
      </c>
      <c r="W880" s="380" t="str" cm="1">
        <f t="array" ref="W880" xml:space="preserve"> IFERROR( IF( INDEX(聲母資料表, $M880, W$5)=0, "", INDEX(聲母資料表, $M880, W$5) ), "")</f>
        <v/>
      </c>
      <c r="X880" s="380" t="str" cm="1">
        <f t="array" ref="X880" xml:space="preserve"> IFERROR( INDEX(韻母資料表, $N880, X$5), "" )</f>
        <v/>
      </c>
      <c r="Y880" s="380" t="str" cm="1">
        <f t="array" ref="Y880" xml:space="preserve"> IFERROR( IF($E880="", "", INDEX(方音聲調符號表, 1, $E880) ), "" )</f>
        <v/>
      </c>
      <c r="AA880" s="380" t="str" cm="1">
        <f t="array" ref="AA880" xml:space="preserve"> IFERROR( IF( INDEX(聲母資料表, $M880, AA$5)=0, "", INDEX(聲母資料表, $M880, AA$5) ), "")</f>
        <v/>
      </c>
      <c r="AB880" s="380" t="str" cm="1">
        <f t="array" ref="AB880" xml:space="preserve"> IFERROR( INDEX(韻母資料表, $N880, AB$5), "" )</f>
        <v/>
      </c>
      <c r="AC880" s="380" t="str">
        <f t="shared" ca="1" si="191"/>
        <v/>
      </c>
      <c r="AE880" s="380" t="str" cm="1">
        <f t="array" ref="AE880" xml:space="preserve"> IFERROR( IF( INDEX(聲母資料表, $M880, AE$5)=0, "", INDEX(聲母資料表, $M880, AE$5) ), "")</f>
        <v/>
      </c>
      <c r="AF880" s="380" t="str" cm="1">
        <f t="array" ref="AF880" xml:space="preserve"> IFERROR( INDEX(韻母資料表, $N880, AF$5), "" )</f>
        <v/>
      </c>
      <c r="AG880" s="380" t="str">
        <f t="shared" ca="1" si="192"/>
        <v/>
      </c>
      <c r="AI880" s="380" t="str" cm="1">
        <f t="array" ref="AI880" xml:space="preserve"> IFERROR( IF( INDEX(聲母資料表, $M880, AI$5)=0, "", INDEX(聲母資料表, $M880, AI$5) ), "")</f>
        <v/>
      </c>
      <c r="AJ880" s="380" t="str" cm="1">
        <f t="array" ref="AJ880" xml:space="preserve"> IFERROR( INDEX(韻母資料表, $N880, AJ$5), "" )</f>
        <v/>
      </c>
      <c r="AK880" s="373" t="e" cm="1" vm="1">
        <f t="array" aca="1" ref="AK880" ca="1" xml:space="preserve"> IFERROR( INDEX(閩拚聲調符號表, $T880, $E880), "" )</f>
        <v>#VALUE!</v>
      </c>
      <c r="AL880" s="380" t="str">
        <f t="shared" ca="1" si="193"/>
        <v/>
      </c>
    </row>
    <row r="881" spans="1:38">
      <c r="A881" s="333">
        <f t="shared" si="181"/>
        <v>874</v>
      </c>
      <c r="B881" s="334" t="e">
        <f>MID(#REF!, A881, 1)</f>
        <v>#REF!</v>
      </c>
      <c r="C881" s="335"/>
      <c r="D881" s="335"/>
      <c r="E881" s="336"/>
      <c r="F881" s="400" t="str" cm="1">
        <f t="array" aca="1" ref="F881" ca="1" xml:space="preserve"> IF($D881="", "", $B881 &amp; " (" &amp; INDIRECT(ADDRESS( ROW(), COLUMN() + F$5 )) &amp; ") " )</f>
        <v/>
      </c>
      <c r="G881" s="337" t="str">
        <f t="shared" si="185"/>
        <v/>
      </c>
      <c r="H881" s="394" t="str">
        <f t="shared" ca="1" si="186"/>
        <v/>
      </c>
      <c r="I881" s="396" t="str">
        <f t="shared" ca="1" si="187"/>
        <v/>
      </c>
      <c r="J881" s="381" t="str">
        <f t="shared" ca="1" si="188"/>
        <v/>
      </c>
      <c r="K881" s="338" t="str">
        <f t="shared" si="189"/>
        <v/>
      </c>
      <c r="L881" s="349"/>
      <c r="M881" s="350" t="str">
        <f t="shared" si="182"/>
        <v/>
      </c>
      <c r="N881" s="350" t="str">
        <f t="shared" si="183"/>
        <v/>
      </c>
      <c r="O881" s="351" t="str" cm="1">
        <f t="array" ref="O881" xml:space="preserve"> IFERROR( INDEX(聲母資料表, $M881, O$5), "")</f>
        <v/>
      </c>
      <c r="P881" s="351" t="str" cm="1">
        <f t="array" ref="P881" xml:space="preserve"> IFERROR( INDEX(韻母資料表, $N881, P$5), "")</f>
        <v/>
      </c>
      <c r="Q881" s="352" t="str">
        <f t="shared" si="184"/>
        <v/>
      </c>
      <c r="R881" s="395" t="str">
        <f t="shared" si="190"/>
        <v/>
      </c>
      <c r="S881" s="351" t="str" cm="1">
        <f t="array" ref="S881" xml:space="preserve"> IFERROR( INDEX(調符字母, Q881, 1), "")</f>
        <v/>
      </c>
      <c r="T881" s="352"/>
      <c r="U881" s="373" t="e" cm="1" vm="1">
        <f t="array" aca="1" ref="U881" ca="1" xml:space="preserve"> INDEX(聲調對照表, $T881, $E881)</f>
        <v>#VALUE!</v>
      </c>
      <c r="W881" s="380" t="str" cm="1">
        <f t="array" ref="W881" xml:space="preserve"> IFERROR( IF( INDEX(聲母資料表, $M881, W$5)=0, "", INDEX(聲母資料表, $M881, W$5) ), "")</f>
        <v/>
      </c>
      <c r="X881" s="380" t="str" cm="1">
        <f t="array" ref="X881" xml:space="preserve"> IFERROR( INDEX(韻母資料表, $N881, X$5), "" )</f>
        <v/>
      </c>
      <c r="Y881" s="380" t="str" cm="1">
        <f t="array" ref="Y881" xml:space="preserve"> IFERROR( IF($E881="", "", INDEX(方音聲調符號表, 1, $E881) ), "" )</f>
        <v/>
      </c>
      <c r="AA881" s="380" t="str" cm="1">
        <f t="array" ref="AA881" xml:space="preserve"> IFERROR( IF( INDEX(聲母資料表, $M881, AA$5)=0, "", INDEX(聲母資料表, $M881, AA$5) ), "")</f>
        <v/>
      </c>
      <c r="AB881" s="380" t="str" cm="1">
        <f t="array" ref="AB881" xml:space="preserve"> IFERROR( INDEX(韻母資料表, $N881, AB$5), "" )</f>
        <v/>
      </c>
      <c r="AC881" s="380" t="str">
        <f t="shared" ca="1" si="191"/>
        <v/>
      </c>
      <c r="AE881" s="380" t="str" cm="1">
        <f t="array" ref="AE881" xml:space="preserve"> IFERROR( IF( INDEX(聲母資料表, $M881, AE$5)=0, "", INDEX(聲母資料表, $M881, AE$5) ), "")</f>
        <v/>
      </c>
      <c r="AF881" s="380" t="str" cm="1">
        <f t="array" ref="AF881" xml:space="preserve"> IFERROR( INDEX(韻母資料表, $N881, AF$5), "" )</f>
        <v/>
      </c>
      <c r="AG881" s="380" t="str">
        <f t="shared" ca="1" si="192"/>
        <v/>
      </c>
      <c r="AI881" s="380" t="str" cm="1">
        <f t="array" ref="AI881" xml:space="preserve"> IFERROR( IF( INDEX(聲母資料表, $M881, AI$5)=0, "", INDEX(聲母資料表, $M881, AI$5) ), "")</f>
        <v/>
      </c>
      <c r="AJ881" s="380" t="str" cm="1">
        <f t="array" ref="AJ881" xml:space="preserve"> IFERROR( INDEX(韻母資料表, $N881, AJ$5), "" )</f>
        <v/>
      </c>
      <c r="AK881" s="373" t="e" cm="1" vm="1">
        <f t="array" aca="1" ref="AK881" ca="1" xml:space="preserve"> IFERROR( INDEX(閩拚聲調符號表, $T881, $E881), "" )</f>
        <v>#VALUE!</v>
      </c>
      <c r="AL881" s="380" t="str">
        <f t="shared" ca="1" si="193"/>
        <v/>
      </c>
    </row>
    <row r="882" spans="1:38">
      <c r="A882" s="333">
        <f t="shared" si="181"/>
        <v>875</v>
      </c>
      <c r="B882" s="334" t="e">
        <f>MID(#REF!, A882, 1)</f>
        <v>#REF!</v>
      </c>
      <c r="C882" s="335"/>
      <c r="D882" s="335"/>
      <c r="E882" s="336"/>
      <c r="F882" s="400" t="str" cm="1">
        <f t="array" aca="1" ref="F882" ca="1" xml:space="preserve"> IF($D882="", "", $B882 &amp; " (" &amp; INDIRECT(ADDRESS( ROW(), COLUMN() + F$5 )) &amp; ") " )</f>
        <v/>
      </c>
      <c r="G882" s="337" t="str">
        <f t="shared" si="185"/>
        <v/>
      </c>
      <c r="H882" s="394" t="str">
        <f t="shared" ca="1" si="186"/>
        <v/>
      </c>
      <c r="I882" s="396" t="str">
        <f t="shared" ca="1" si="187"/>
        <v/>
      </c>
      <c r="J882" s="381" t="str">
        <f t="shared" ca="1" si="188"/>
        <v/>
      </c>
      <c r="K882" s="338" t="str">
        <f t="shared" si="189"/>
        <v/>
      </c>
      <c r="L882" s="349"/>
      <c r="M882" s="350" t="str">
        <f t="shared" si="182"/>
        <v/>
      </c>
      <c r="N882" s="350" t="str">
        <f t="shared" si="183"/>
        <v/>
      </c>
      <c r="O882" s="351" t="str" cm="1">
        <f t="array" ref="O882" xml:space="preserve"> IFERROR( INDEX(聲母資料表, $M882, O$5), "")</f>
        <v/>
      </c>
      <c r="P882" s="351" t="str" cm="1">
        <f t="array" ref="P882" xml:space="preserve"> IFERROR( INDEX(韻母資料表, $N882, P$5), "")</f>
        <v/>
      </c>
      <c r="Q882" s="352" t="str">
        <f t="shared" si="184"/>
        <v/>
      </c>
      <c r="R882" s="395" t="str">
        <f t="shared" si="190"/>
        <v/>
      </c>
      <c r="S882" s="351" t="str" cm="1">
        <f t="array" ref="S882" xml:space="preserve"> IFERROR( INDEX(調符字母, Q882, 1), "")</f>
        <v/>
      </c>
      <c r="T882" s="352"/>
      <c r="U882" s="373" t="e" cm="1" vm="1">
        <f t="array" aca="1" ref="U882" ca="1" xml:space="preserve"> INDEX(聲調對照表, $T882, $E882)</f>
        <v>#VALUE!</v>
      </c>
      <c r="W882" s="380" t="str" cm="1">
        <f t="array" ref="W882" xml:space="preserve"> IFERROR( IF( INDEX(聲母資料表, $M882, W$5)=0, "", INDEX(聲母資料表, $M882, W$5) ), "")</f>
        <v/>
      </c>
      <c r="X882" s="380" t="str" cm="1">
        <f t="array" ref="X882" xml:space="preserve"> IFERROR( INDEX(韻母資料表, $N882, X$5), "" )</f>
        <v/>
      </c>
      <c r="Y882" s="380" t="str" cm="1">
        <f t="array" ref="Y882" xml:space="preserve"> IFERROR( IF($E882="", "", INDEX(方音聲調符號表, 1, $E882) ), "" )</f>
        <v/>
      </c>
      <c r="AA882" s="380" t="str" cm="1">
        <f t="array" ref="AA882" xml:space="preserve"> IFERROR( IF( INDEX(聲母資料表, $M882, AA$5)=0, "", INDEX(聲母資料表, $M882, AA$5) ), "")</f>
        <v/>
      </c>
      <c r="AB882" s="380" t="str" cm="1">
        <f t="array" ref="AB882" xml:space="preserve"> IFERROR( INDEX(韻母資料表, $N882, AB$5), "" )</f>
        <v/>
      </c>
      <c r="AC882" s="380" t="str">
        <f t="shared" ca="1" si="191"/>
        <v/>
      </c>
      <c r="AE882" s="380" t="str" cm="1">
        <f t="array" ref="AE882" xml:space="preserve"> IFERROR( IF( INDEX(聲母資料表, $M882, AE$5)=0, "", INDEX(聲母資料表, $M882, AE$5) ), "")</f>
        <v/>
      </c>
      <c r="AF882" s="380" t="str" cm="1">
        <f t="array" ref="AF882" xml:space="preserve"> IFERROR( INDEX(韻母資料表, $N882, AF$5), "" )</f>
        <v/>
      </c>
      <c r="AG882" s="380" t="str">
        <f t="shared" ca="1" si="192"/>
        <v/>
      </c>
      <c r="AI882" s="380" t="str" cm="1">
        <f t="array" ref="AI882" xml:space="preserve"> IFERROR( IF( INDEX(聲母資料表, $M882, AI$5)=0, "", INDEX(聲母資料表, $M882, AI$5) ), "")</f>
        <v/>
      </c>
      <c r="AJ882" s="380" t="str" cm="1">
        <f t="array" ref="AJ882" xml:space="preserve"> IFERROR( INDEX(韻母資料表, $N882, AJ$5), "" )</f>
        <v/>
      </c>
      <c r="AK882" s="373" t="e" cm="1" vm="1">
        <f t="array" aca="1" ref="AK882" ca="1" xml:space="preserve"> IFERROR( INDEX(閩拚聲調符號表, $T882, $E882), "" )</f>
        <v>#VALUE!</v>
      </c>
      <c r="AL882" s="380" t="str">
        <f t="shared" ca="1" si="193"/>
        <v/>
      </c>
    </row>
    <row r="883" spans="1:38">
      <c r="A883" s="333">
        <f t="shared" si="181"/>
        <v>876</v>
      </c>
      <c r="B883" s="334" t="e">
        <f>MID(#REF!, A883, 1)</f>
        <v>#REF!</v>
      </c>
      <c r="C883" s="335"/>
      <c r="D883" s="335"/>
      <c r="E883" s="336"/>
      <c r="F883" s="400" t="str" cm="1">
        <f t="array" aca="1" ref="F883" ca="1" xml:space="preserve"> IF($D883="", "", $B883 &amp; " (" &amp; INDIRECT(ADDRESS( ROW(), COLUMN() + F$5 )) &amp; ") " )</f>
        <v/>
      </c>
      <c r="G883" s="337" t="str">
        <f t="shared" si="185"/>
        <v/>
      </c>
      <c r="H883" s="394" t="str">
        <f t="shared" ca="1" si="186"/>
        <v/>
      </c>
      <c r="I883" s="396" t="str">
        <f t="shared" ca="1" si="187"/>
        <v/>
      </c>
      <c r="J883" s="381" t="str">
        <f t="shared" ca="1" si="188"/>
        <v/>
      </c>
      <c r="K883" s="338" t="str">
        <f t="shared" si="189"/>
        <v/>
      </c>
      <c r="L883" s="349"/>
      <c r="M883" s="350" t="str">
        <f t="shared" si="182"/>
        <v/>
      </c>
      <c r="N883" s="350" t="str">
        <f t="shared" si="183"/>
        <v/>
      </c>
      <c r="O883" s="351" t="str" cm="1">
        <f t="array" ref="O883" xml:space="preserve"> IFERROR( INDEX(聲母資料表, $M883, O$5), "")</f>
        <v/>
      </c>
      <c r="P883" s="351" t="str" cm="1">
        <f t="array" ref="P883" xml:space="preserve"> IFERROR( INDEX(韻母資料表, $N883, P$5), "")</f>
        <v/>
      </c>
      <c r="Q883" s="352" t="str">
        <f t="shared" si="184"/>
        <v/>
      </c>
      <c r="R883" s="395" t="str">
        <f t="shared" si="190"/>
        <v/>
      </c>
      <c r="S883" s="351" t="str" cm="1">
        <f t="array" ref="S883" xml:space="preserve"> IFERROR( INDEX(調符字母, Q883, 1), "")</f>
        <v/>
      </c>
      <c r="T883" s="352"/>
      <c r="U883" s="373" t="e" cm="1" vm="1">
        <f t="array" aca="1" ref="U883" ca="1" xml:space="preserve"> INDEX(聲調對照表, $T883, $E883)</f>
        <v>#VALUE!</v>
      </c>
      <c r="W883" s="380" t="str" cm="1">
        <f t="array" ref="W883" xml:space="preserve"> IFERROR( IF( INDEX(聲母資料表, $M883, W$5)=0, "", INDEX(聲母資料表, $M883, W$5) ), "")</f>
        <v/>
      </c>
      <c r="X883" s="380" t="str" cm="1">
        <f t="array" ref="X883" xml:space="preserve"> IFERROR( INDEX(韻母資料表, $N883, X$5), "" )</f>
        <v/>
      </c>
      <c r="Y883" s="380" t="str" cm="1">
        <f t="array" ref="Y883" xml:space="preserve"> IFERROR( IF($E883="", "", INDEX(方音聲調符號表, 1, $E883) ), "" )</f>
        <v/>
      </c>
      <c r="AA883" s="380" t="str" cm="1">
        <f t="array" ref="AA883" xml:space="preserve"> IFERROR( IF( INDEX(聲母資料表, $M883, AA$5)=0, "", INDEX(聲母資料表, $M883, AA$5) ), "")</f>
        <v/>
      </c>
      <c r="AB883" s="380" t="str" cm="1">
        <f t="array" ref="AB883" xml:space="preserve"> IFERROR( INDEX(韻母資料表, $N883, AB$5), "" )</f>
        <v/>
      </c>
      <c r="AC883" s="380" t="str">
        <f t="shared" ca="1" si="191"/>
        <v/>
      </c>
      <c r="AE883" s="380" t="str" cm="1">
        <f t="array" ref="AE883" xml:space="preserve"> IFERROR( IF( INDEX(聲母資料表, $M883, AE$5)=0, "", INDEX(聲母資料表, $M883, AE$5) ), "")</f>
        <v/>
      </c>
      <c r="AF883" s="380" t="str" cm="1">
        <f t="array" ref="AF883" xml:space="preserve"> IFERROR( INDEX(韻母資料表, $N883, AF$5), "" )</f>
        <v/>
      </c>
      <c r="AG883" s="380" t="str">
        <f t="shared" ca="1" si="192"/>
        <v/>
      </c>
      <c r="AI883" s="380" t="str" cm="1">
        <f t="array" ref="AI883" xml:space="preserve"> IFERROR( IF( INDEX(聲母資料表, $M883, AI$5)=0, "", INDEX(聲母資料表, $M883, AI$5) ), "")</f>
        <v/>
      </c>
      <c r="AJ883" s="380" t="str" cm="1">
        <f t="array" ref="AJ883" xml:space="preserve"> IFERROR( INDEX(韻母資料表, $N883, AJ$5), "" )</f>
        <v/>
      </c>
      <c r="AK883" s="373" t="e" cm="1" vm="1">
        <f t="array" aca="1" ref="AK883" ca="1" xml:space="preserve"> IFERROR( INDEX(閩拚聲調符號表, $T883, $E883), "" )</f>
        <v>#VALUE!</v>
      </c>
      <c r="AL883" s="380" t="str">
        <f t="shared" ca="1" si="193"/>
        <v/>
      </c>
    </row>
    <row r="884" spans="1:38">
      <c r="A884" s="333">
        <f t="shared" si="181"/>
        <v>877</v>
      </c>
      <c r="B884" s="334" t="e">
        <f>MID(#REF!, A884, 1)</f>
        <v>#REF!</v>
      </c>
      <c r="C884" s="335"/>
      <c r="D884" s="335"/>
      <c r="E884" s="336"/>
      <c r="F884" s="400" t="str" cm="1">
        <f t="array" aca="1" ref="F884" ca="1" xml:space="preserve"> IF($D884="", "", $B884 &amp; " (" &amp; INDIRECT(ADDRESS( ROW(), COLUMN() + F$5 )) &amp; ") " )</f>
        <v/>
      </c>
      <c r="G884" s="337" t="str">
        <f t="shared" si="185"/>
        <v/>
      </c>
      <c r="H884" s="394" t="str">
        <f t="shared" ca="1" si="186"/>
        <v/>
      </c>
      <c r="I884" s="396" t="str">
        <f t="shared" ca="1" si="187"/>
        <v/>
      </c>
      <c r="J884" s="381" t="str">
        <f t="shared" ca="1" si="188"/>
        <v/>
      </c>
      <c r="K884" s="338" t="str">
        <f t="shared" si="189"/>
        <v/>
      </c>
      <c r="L884" s="349"/>
      <c r="M884" s="350" t="str">
        <f t="shared" si="182"/>
        <v/>
      </c>
      <c r="N884" s="350" t="str">
        <f t="shared" si="183"/>
        <v/>
      </c>
      <c r="O884" s="351" t="str" cm="1">
        <f t="array" ref="O884" xml:space="preserve"> IFERROR( INDEX(聲母資料表, $M884, O$5), "")</f>
        <v/>
      </c>
      <c r="P884" s="351" t="str" cm="1">
        <f t="array" ref="P884" xml:space="preserve"> IFERROR( INDEX(韻母資料表, $N884, P$5), "")</f>
        <v/>
      </c>
      <c r="Q884" s="352" t="str">
        <f t="shared" si="184"/>
        <v/>
      </c>
      <c r="R884" s="395" t="str">
        <f t="shared" si="190"/>
        <v/>
      </c>
      <c r="S884" s="351" t="str" cm="1">
        <f t="array" ref="S884" xml:space="preserve"> IFERROR( INDEX(調符字母, Q884, 1), "")</f>
        <v/>
      </c>
      <c r="T884" s="352"/>
      <c r="U884" s="373" t="e" cm="1" vm="1">
        <f t="array" aca="1" ref="U884" ca="1" xml:space="preserve"> INDEX(聲調對照表, $T884, $E884)</f>
        <v>#VALUE!</v>
      </c>
      <c r="W884" s="380" t="str" cm="1">
        <f t="array" ref="W884" xml:space="preserve"> IFERROR( IF( INDEX(聲母資料表, $M884, W$5)=0, "", INDEX(聲母資料表, $M884, W$5) ), "")</f>
        <v/>
      </c>
      <c r="X884" s="380" t="str" cm="1">
        <f t="array" ref="X884" xml:space="preserve"> IFERROR( INDEX(韻母資料表, $N884, X$5), "" )</f>
        <v/>
      </c>
      <c r="Y884" s="380" t="str" cm="1">
        <f t="array" ref="Y884" xml:space="preserve"> IFERROR( IF($E884="", "", INDEX(方音聲調符號表, 1, $E884) ), "" )</f>
        <v/>
      </c>
      <c r="AA884" s="380" t="str" cm="1">
        <f t="array" ref="AA884" xml:space="preserve"> IFERROR( IF( INDEX(聲母資料表, $M884, AA$5)=0, "", INDEX(聲母資料表, $M884, AA$5) ), "")</f>
        <v/>
      </c>
      <c r="AB884" s="380" t="str" cm="1">
        <f t="array" ref="AB884" xml:space="preserve"> IFERROR( INDEX(韻母資料表, $N884, AB$5), "" )</f>
        <v/>
      </c>
      <c r="AC884" s="380" t="str">
        <f t="shared" ca="1" si="191"/>
        <v/>
      </c>
      <c r="AE884" s="380" t="str" cm="1">
        <f t="array" ref="AE884" xml:space="preserve"> IFERROR( IF( INDEX(聲母資料表, $M884, AE$5)=0, "", INDEX(聲母資料表, $M884, AE$5) ), "")</f>
        <v/>
      </c>
      <c r="AF884" s="380" t="str" cm="1">
        <f t="array" ref="AF884" xml:space="preserve"> IFERROR( INDEX(韻母資料表, $N884, AF$5), "" )</f>
        <v/>
      </c>
      <c r="AG884" s="380" t="str">
        <f t="shared" ca="1" si="192"/>
        <v/>
      </c>
      <c r="AI884" s="380" t="str" cm="1">
        <f t="array" ref="AI884" xml:space="preserve"> IFERROR( IF( INDEX(聲母資料表, $M884, AI$5)=0, "", INDEX(聲母資料表, $M884, AI$5) ), "")</f>
        <v/>
      </c>
      <c r="AJ884" s="380" t="str" cm="1">
        <f t="array" ref="AJ884" xml:space="preserve"> IFERROR( INDEX(韻母資料表, $N884, AJ$5), "" )</f>
        <v/>
      </c>
      <c r="AK884" s="373" t="e" cm="1" vm="1">
        <f t="array" aca="1" ref="AK884" ca="1" xml:space="preserve"> IFERROR( INDEX(閩拚聲調符號表, $T884, $E884), "" )</f>
        <v>#VALUE!</v>
      </c>
      <c r="AL884" s="380" t="str">
        <f t="shared" ca="1" si="193"/>
        <v/>
      </c>
    </row>
    <row r="885" spans="1:38">
      <c r="A885" s="333">
        <f t="shared" si="181"/>
        <v>878</v>
      </c>
      <c r="B885" s="334" t="e">
        <f>MID(#REF!, A885, 1)</f>
        <v>#REF!</v>
      </c>
      <c r="C885" s="335"/>
      <c r="D885" s="335"/>
      <c r="E885" s="336"/>
      <c r="F885" s="400" t="str" cm="1">
        <f t="array" aca="1" ref="F885" ca="1" xml:space="preserve"> IF($D885="", "", $B885 &amp; " (" &amp; INDIRECT(ADDRESS( ROW(), COLUMN() + F$5 )) &amp; ") " )</f>
        <v/>
      </c>
      <c r="G885" s="337" t="str">
        <f t="shared" si="185"/>
        <v/>
      </c>
      <c r="H885" s="394" t="str">
        <f t="shared" ca="1" si="186"/>
        <v/>
      </c>
      <c r="I885" s="396" t="str">
        <f t="shared" ca="1" si="187"/>
        <v/>
      </c>
      <c r="J885" s="381" t="str">
        <f t="shared" ca="1" si="188"/>
        <v/>
      </c>
      <c r="K885" s="338" t="str">
        <f t="shared" si="189"/>
        <v/>
      </c>
      <c r="L885" s="349"/>
      <c r="M885" s="350" t="str">
        <f t="shared" si="182"/>
        <v/>
      </c>
      <c r="N885" s="350" t="str">
        <f t="shared" si="183"/>
        <v/>
      </c>
      <c r="O885" s="351" t="str" cm="1">
        <f t="array" ref="O885" xml:space="preserve"> IFERROR( INDEX(聲母資料表, $M885, O$5), "")</f>
        <v/>
      </c>
      <c r="P885" s="351" t="str" cm="1">
        <f t="array" ref="P885" xml:space="preserve"> IFERROR( INDEX(韻母資料表, $N885, P$5), "")</f>
        <v/>
      </c>
      <c r="Q885" s="352" t="str">
        <f t="shared" si="184"/>
        <v/>
      </c>
      <c r="R885" s="395" t="str">
        <f t="shared" si="190"/>
        <v/>
      </c>
      <c r="S885" s="351" t="str" cm="1">
        <f t="array" ref="S885" xml:space="preserve"> IFERROR( INDEX(調符字母, Q885, 1), "")</f>
        <v/>
      </c>
      <c r="T885" s="352"/>
      <c r="U885" s="373" t="e" cm="1" vm="1">
        <f t="array" aca="1" ref="U885" ca="1" xml:space="preserve"> INDEX(聲調對照表, $T885, $E885)</f>
        <v>#VALUE!</v>
      </c>
      <c r="W885" s="380" t="str" cm="1">
        <f t="array" ref="W885" xml:space="preserve"> IFERROR( IF( INDEX(聲母資料表, $M885, W$5)=0, "", INDEX(聲母資料表, $M885, W$5) ), "")</f>
        <v/>
      </c>
      <c r="X885" s="380" t="str" cm="1">
        <f t="array" ref="X885" xml:space="preserve"> IFERROR( INDEX(韻母資料表, $N885, X$5), "" )</f>
        <v/>
      </c>
      <c r="Y885" s="380" t="str" cm="1">
        <f t="array" ref="Y885" xml:space="preserve"> IFERROR( IF($E885="", "", INDEX(方音聲調符號表, 1, $E885) ), "" )</f>
        <v/>
      </c>
      <c r="AA885" s="380" t="str" cm="1">
        <f t="array" ref="AA885" xml:space="preserve"> IFERROR( IF( INDEX(聲母資料表, $M885, AA$5)=0, "", INDEX(聲母資料表, $M885, AA$5) ), "")</f>
        <v/>
      </c>
      <c r="AB885" s="380" t="str" cm="1">
        <f t="array" ref="AB885" xml:space="preserve"> IFERROR( INDEX(韻母資料表, $N885, AB$5), "" )</f>
        <v/>
      </c>
      <c r="AC885" s="380" t="str">
        <f t="shared" ca="1" si="191"/>
        <v/>
      </c>
      <c r="AE885" s="380" t="str" cm="1">
        <f t="array" ref="AE885" xml:space="preserve"> IFERROR( IF( INDEX(聲母資料表, $M885, AE$5)=0, "", INDEX(聲母資料表, $M885, AE$5) ), "")</f>
        <v/>
      </c>
      <c r="AF885" s="380" t="str" cm="1">
        <f t="array" ref="AF885" xml:space="preserve"> IFERROR( INDEX(韻母資料表, $N885, AF$5), "" )</f>
        <v/>
      </c>
      <c r="AG885" s="380" t="str">
        <f t="shared" ca="1" si="192"/>
        <v/>
      </c>
      <c r="AI885" s="380" t="str" cm="1">
        <f t="array" ref="AI885" xml:space="preserve"> IFERROR( IF( INDEX(聲母資料表, $M885, AI$5)=0, "", INDEX(聲母資料表, $M885, AI$5) ), "")</f>
        <v/>
      </c>
      <c r="AJ885" s="380" t="str" cm="1">
        <f t="array" ref="AJ885" xml:space="preserve"> IFERROR( INDEX(韻母資料表, $N885, AJ$5), "" )</f>
        <v/>
      </c>
      <c r="AK885" s="373" t="e" cm="1" vm="1">
        <f t="array" aca="1" ref="AK885" ca="1" xml:space="preserve"> IFERROR( INDEX(閩拚聲調符號表, $T885, $E885), "" )</f>
        <v>#VALUE!</v>
      </c>
      <c r="AL885" s="380" t="str">
        <f t="shared" ca="1" si="193"/>
        <v/>
      </c>
    </row>
    <row r="886" spans="1:38">
      <c r="A886" s="333">
        <f t="shared" si="181"/>
        <v>879</v>
      </c>
      <c r="B886" s="334" t="e">
        <f>MID(#REF!, A886, 1)</f>
        <v>#REF!</v>
      </c>
      <c r="C886" s="335"/>
      <c r="D886" s="335"/>
      <c r="E886" s="336"/>
      <c r="F886" s="400" t="str" cm="1">
        <f t="array" aca="1" ref="F886" ca="1" xml:space="preserve"> IF($D886="", "", $B886 &amp; " (" &amp; INDIRECT(ADDRESS( ROW(), COLUMN() + F$5 )) &amp; ") " )</f>
        <v/>
      </c>
      <c r="G886" s="337" t="str">
        <f t="shared" si="185"/>
        <v/>
      </c>
      <c r="H886" s="394" t="str">
        <f t="shared" ca="1" si="186"/>
        <v/>
      </c>
      <c r="I886" s="396" t="str">
        <f t="shared" ca="1" si="187"/>
        <v/>
      </c>
      <c r="J886" s="381" t="str">
        <f t="shared" ca="1" si="188"/>
        <v/>
      </c>
      <c r="K886" s="338" t="str">
        <f t="shared" si="189"/>
        <v/>
      </c>
      <c r="L886" s="349"/>
      <c r="M886" s="350" t="str">
        <f t="shared" si="182"/>
        <v/>
      </c>
      <c r="N886" s="350" t="str">
        <f t="shared" si="183"/>
        <v/>
      </c>
      <c r="O886" s="351" t="str" cm="1">
        <f t="array" ref="O886" xml:space="preserve"> IFERROR( INDEX(聲母資料表, $M886, O$5), "")</f>
        <v/>
      </c>
      <c r="P886" s="351" t="str" cm="1">
        <f t="array" ref="P886" xml:space="preserve"> IFERROR( INDEX(韻母資料表, $N886, P$5), "")</f>
        <v/>
      </c>
      <c r="Q886" s="352" t="str">
        <f t="shared" si="184"/>
        <v/>
      </c>
      <c r="R886" s="395" t="str">
        <f t="shared" si="190"/>
        <v/>
      </c>
      <c r="S886" s="351" t="str" cm="1">
        <f t="array" ref="S886" xml:space="preserve"> IFERROR( INDEX(調符字母, Q886, 1), "")</f>
        <v/>
      </c>
      <c r="T886" s="352"/>
      <c r="U886" s="373" t="e" cm="1" vm="1">
        <f t="array" aca="1" ref="U886" ca="1" xml:space="preserve"> INDEX(聲調對照表, $T886, $E886)</f>
        <v>#VALUE!</v>
      </c>
      <c r="W886" s="380" t="str" cm="1">
        <f t="array" ref="W886" xml:space="preserve"> IFERROR( IF( INDEX(聲母資料表, $M886, W$5)=0, "", INDEX(聲母資料表, $M886, W$5) ), "")</f>
        <v/>
      </c>
      <c r="X886" s="380" t="str" cm="1">
        <f t="array" ref="X886" xml:space="preserve"> IFERROR( INDEX(韻母資料表, $N886, X$5), "" )</f>
        <v/>
      </c>
      <c r="Y886" s="380" t="str" cm="1">
        <f t="array" ref="Y886" xml:space="preserve"> IFERROR( IF($E886="", "", INDEX(方音聲調符號表, 1, $E886) ), "" )</f>
        <v/>
      </c>
      <c r="AA886" s="380" t="str" cm="1">
        <f t="array" ref="AA886" xml:space="preserve"> IFERROR( IF( INDEX(聲母資料表, $M886, AA$5)=0, "", INDEX(聲母資料表, $M886, AA$5) ), "")</f>
        <v/>
      </c>
      <c r="AB886" s="380" t="str" cm="1">
        <f t="array" ref="AB886" xml:space="preserve"> IFERROR( INDEX(韻母資料表, $N886, AB$5), "" )</f>
        <v/>
      </c>
      <c r="AC886" s="380" t="str">
        <f t="shared" ca="1" si="191"/>
        <v/>
      </c>
      <c r="AE886" s="380" t="str" cm="1">
        <f t="array" ref="AE886" xml:space="preserve"> IFERROR( IF( INDEX(聲母資料表, $M886, AE$5)=0, "", INDEX(聲母資料表, $M886, AE$5) ), "")</f>
        <v/>
      </c>
      <c r="AF886" s="380" t="str" cm="1">
        <f t="array" ref="AF886" xml:space="preserve"> IFERROR( INDEX(韻母資料表, $N886, AF$5), "" )</f>
        <v/>
      </c>
      <c r="AG886" s="380" t="str">
        <f t="shared" ca="1" si="192"/>
        <v/>
      </c>
      <c r="AI886" s="380" t="str" cm="1">
        <f t="array" ref="AI886" xml:space="preserve"> IFERROR( IF( INDEX(聲母資料表, $M886, AI$5)=0, "", INDEX(聲母資料表, $M886, AI$5) ), "")</f>
        <v/>
      </c>
      <c r="AJ886" s="380" t="str" cm="1">
        <f t="array" ref="AJ886" xml:space="preserve"> IFERROR( INDEX(韻母資料表, $N886, AJ$5), "" )</f>
        <v/>
      </c>
      <c r="AK886" s="373" t="e" cm="1" vm="1">
        <f t="array" aca="1" ref="AK886" ca="1" xml:space="preserve"> IFERROR( INDEX(閩拚聲調符號表, $T886, $E886), "" )</f>
        <v>#VALUE!</v>
      </c>
      <c r="AL886" s="380" t="str">
        <f t="shared" ca="1" si="193"/>
        <v/>
      </c>
    </row>
    <row r="887" spans="1:38">
      <c r="A887" s="333">
        <f t="shared" si="181"/>
        <v>880</v>
      </c>
      <c r="B887" s="334" t="e">
        <f>MID(#REF!, A887, 1)</f>
        <v>#REF!</v>
      </c>
      <c r="C887" s="335"/>
      <c r="D887" s="335"/>
      <c r="E887" s="336"/>
      <c r="F887" s="400" t="str" cm="1">
        <f t="array" aca="1" ref="F887" ca="1" xml:space="preserve"> IF($D887="", "", $B887 &amp; " (" &amp; INDIRECT(ADDRESS( ROW(), COLUMN() + F$5 )) &amp; ") " )</f>
        <v/>
      </c>
      <c r="G887" s="337" t="str">
        <f t="shared" si="185"/>
        <v/>
      </c>
      <c r="H887" s="394" t="str">
        <f t="shared" ca="1" si="186"/>
        <v/>
      </c>
      <c r="I887" s="396" t="str">
        <f t="shared" ca="1" si="187"/>
        <v/>
      </c>
      <c r="J887" s="381" t="str">
        <f t="shared" ca="1" si="188"/>
        <v/>
      </c>
      <c r="K887" s="338" t="str">
        <f t="shared" si="189"/>
        <v/>
      </c>
      <c r="L887" s="349"/>
      <c r="M887" s="350" t="str">
        <f t="shared" si="182"/>
        <v/>
      </c>
      <c r="N887" s="350" t="str">
        <f t="shared" si="183"/>
        <v/>
      </c>
      <c r="O887" s="351" t="str" cm="1">
        <f t="array" ref="O887" xml:space="preserve"> IFERROR( INDEX(聲母資料表, $M887, O$5), "")</f>
        <v/>
      </c>
      <c r="P887" s="351" t="str" cm="1">
        <f t="array" ref="P887" xml:space="preserve"> IFERROR( INDEX(韻母資料表, $N887, P$5), "")</f>
        <v/>
      </c>
      <c r="Q887" s="352" t="str">
        <f t="shared" si="184"/>
        <v/>
      </c>
      <c r="R887" s="395" t="str">
        <f t="shared" si="190"/>
        <v/>
      </c>
      <c r="S887" s="351" t="str" cm="1">
        <f t="array" ref="S887" xml:space="preserve"> IFERROR( INDEX(調符字母, Q887, 1), "")</f>
        <v/>
      </c>
      <c r="T887" s="352"/>
      <c r="U887" s="373" t="e" cm="1" vm="1">
        <f t="array" aca="1" ref="U887" ca="1" xml:space="preserve"> INDEX(聲調對照表, $T887, $E887)</f>
        <v>#VALUE!</v>
      </c>
      <c r="W887" s="380" t="str" cm="1">
        <f t="array" ref="W887" xml:space="preserve"> IFERROR( IF( INDEX(聲母資料表, $M887, W$5)=0, "", INDEX(聲母資料表, $M887, W$5) ), "")</f>
        <v/>
      </c>
      <c r="X887" s="380" t="str" cm="1">
        <f t="array" ref="X887" xml:space="preserve"> IFERROR( INDEX(韻母資料表, $N887, X$5), "" )</f>
        <v/>
      </c>
      <c r="Y887" s="380" t="str" cm="1">
        <f t="array" ref="Y887" xml:space="preserve"> IFERROR( IF($E887="", "", INDEX(方音聲調符號表, 1, $E887) ), "" )</f>
        <v/>
      </c>
      <c r="AA887" s="380" t="str" cm="1">
        <f t="array" ref="AA887" xml:space="preserve"> IFERROR( IF( INDEX(聲母資料表, $M887, AA$5)=0, "", INDEX(聲母資料表, $M887, AA$5) ), "")</f>
        <v/>
      </c>
      <c r="AB887" s="380" t="str" cm="1">
        <f t="array" ref="AB887" xml:space="preserve"> IFERROR( INDEX(韻母資料表, $N887, AB$5), "" )</f>
        <v/>
      </c>
      <c r="AC887" s="380" t="str">
        <f t="shared" ca="1" si="191"/>
        <v/>
      </c>
      <c r="AE887" s="380" t="str" cm="1">
        <f t="array" ref="AE887" xml:space="preserve"> IFERROR( IF( INDEX(聲母資料表, $M887, AE$5)=0, "", INDEX(聲母資料表, $M887, AE$5) ), "")</f>
        <v/>
      </c>
      <c r="AF887" s="380" t="str" cm="1">
        <f t="array" ref="AF887" xml:space="preserve"> IFERROR( INDEX(韻母資料表, $N887, AF$5), "" )</f>
        <v/>
      </c>
      <c r="AG887" s="380" t="str">
        <f t="shared" ca="1" si="192"/>
        <v/>
      </c>
      <c r="AI887" s="380" t="str" cm="1">
        <f t="array" ref="AI887" xml:space="preserve"> IFERROR( IF( INDEX(聲母資料表, $M887, AI$5)=0, "", INDEX(聲母資料表, $M887, AI$5) ), "")</f>
        <v/>
      </c>
      <c r="AJ887" s="380" t="str" cm="1">
        <f t="array" ref="AJ887" xml:space="preserve"> IFERROR( INDEX(韻母資料表, $N887, AJ$5), "" )</f>
        <v/>
      </c>
      <c r="AK887" s="373" t="e" cm="1" vm="1">
        <f t="array" aca="1" ref="AK887" ca="1" xml:space="preserve"> IFERROR( INDEX(閩拚聲調符號表, $T887, $E887), "" )</f>
        <v>#VALUE!</v>
      </c>
      <c r="AL887" s="380" t="str">
        <f t="shared" ca="1" si="193"/>
        <v/>
      </c>
    </row>
    <row r="888" spans="1:38">
      <c r="A888" s="333">
        <f t="shared" si="181"/>
        <v>881</v>
      </c>
      <c r="B888" s="334" t="e">
        <f>MID(#REF!, A888, 1)</f>
        <v>#REF!</v>
      </c>
      <c r="C888" s="335"/>
      <c r="D888" s="335"/>
      <c r="E888" s="336"/>
      <c r="F888" s="400" t="str" cm="1">
        <f t="array" aca="1" ref="F888" ca="1" xml:space="preserve"> IF($D888="", "", $B888 &amp; " (" &amp; INDIRECT(ADDRESS( ROW(), COLUMN() + F$5 )) &amp; ") " )</f>
        <v/>
      </c>
      <c r="G888" s="337" t="str">
        <f t="shared" si="185"/>
        <v/>
      </c>
      <c r="H888" s="394" t="str">
        <f t="shared" ca="1" si="186"/>
        <v/>
      </c>
      <c r="I888" s="396" t="str">
        <f t="shared" ca="1" si="187"/>
        <v/>
      </c>
      <c r="J888" s="381" t="str">
        <f t="shared" ca="1" si="188"/>
        <v/>
      </c>
      <c r="K888" s="338" t="str">
        <f t="shared" si="189"/>
        <v/>
      </c>
      <c r="L888" s="349"/>
      <c r="M888" s="350" t="str">
        <f t="shared" si="182"/>
        <v/>
      </c>
      <c r="N888" s="350" t="str">
        <f t="shared" si="183"/>
        <v/>
      </c>
      <c r="O888" s="351" t="str" cm="1">
        <f t="array" ref="O888" xml:space="preserve"> IFERROR( INDEX(聲母資料表, $M888, O$5), "")</f>
        <v/>
      </c>
      <c r="P888" s="351" t="str" cm="1">
        <f t="array" ref="P888" xml:space="preserve"> IFERROR( INDEX(韻母資料表, $N888, P$5), "")</f>
        <v/>
      </c>
      <c r="Q888" s="352" t="str">
        <f t="shared" si="184"/>
        <v/>
      </c>
      <c r="R888" s="395" t="str">
        <f t="shared" si="190"/>
        <v/>
      </c>
      <c r="S888" s="351" t="str" cm="1">
        <f t="array" ref="S888" xml:space="preserve"> IFERROR( INDEX(調符字母, Q888, 1), "")</f>
        <v/>
      </c>
      <c r="T888" s="352"/>
      <c r="U888" s="373" t="e" cm="1" vm="1">
        <f t="array" aca="1" ref="U888" ca="1" xml:space="preserve"> INDEX(聲調對照表, $T888, $E888)</f>
        <v>#VALUE!</v>
      </c>
      <c r="W888" s="380" t="str" cm="1">
        <f t="array" ref="W888" xml:space="preserve"> IFERROR( IF( INDEX(聲母資料表, $M888, W$5)=0, "", INDEX(聲母資料表, $M888, W$5) ), "")</f>
        <v/>
      </c>
      <c r="X888" s="380" t="str" cm="1">
        <f t="array" ref="X888" xml:space="preserve"> IFERROR( INDEX(韻母資料表, $N888, X$5), "" )</f>
        <v/>
      </c>
      <c r="Y888" s="380" t="str" cm="1">
        <f t="array" ref="Y888" xml:space="preserve"> IFERROR( IF($E888="", "", INDEX(方音聲調符號表, 1, $E888) ), "" )</f>
        <v/>
      </c>
      <c r="AA888" s="380" t="str" cm="1">
        <f t="array" ref="AA888" xml:space="preserve"> IFERROR( IF( INDEX(聲母資料表, $M888, AA$5)=0, "", INDEX(聲母資料表, $M888, AA$5) ), "")</f>
        <v/>
      </c>
      <c r="AB888" s="380" t="str" cm="1">
        <f t="array" ref="AB888" xml:space="preserve"> IFERROR( INDEX(韻母資料表, $N888, AB$5), "" )</f>
        <v/>
      </c>
      <c r="AC888" s="380" t="str">
        <f t="shared" ca="1" si="191"/>
        <v/>
      </c>
      <c r="AE888" s="380" t="str" cm="1">
        <f t="array" ref="AE888" xml:space="preserve"> IFERROR( IF( INDEX(聲母資料表, $M888, AE$5)=0, "", INDEX(聲母資料表, $M888, AE$5) ), "")</f>
        <v/>
      </c>
      <c r="AF888" s="380" t="str" cm="1">
        <f t="array" ref="AF888" xml:space="preserve"> IFERROR( INDEX(韻母資料表, $N888, AF$5), "" )</f>
        <v/>
      </c>
      <c r="AG888" s="380" t="str">
        <f t="shared" ca="1" si="192"/>
        <v/>
      </c>
      <c r="AI888" s="380" t="str" cm="1">
        <f t="array" ref="AI888" xml:space="preserve"> IFERROR( IF( INDEX(聲母資料表, $M888, AI$5)=0, "", INDEX(聲母資料表, $M888, AI$5) ), "")</f>
        <v/>
      </c>
      <c r="AJ888" s="380" t="str" cm="1">
        <f t="array" ref="AJ888" xml:space="preserve"> IFERROR( INDEX(韻母資料表, $N888, AJ$5), "" )</f>
        <v/>
      </c>
      <c r="AK888" s="373" t="e" cm="1" vm="1">
        <f t="array" aca="1" ref="AK888" ca="1" xml:space="preserve"> IFERROR( INDEX(閩拚聲調符號表, $T888, $E888), "" )</f>
        <v>#VALUE!</v>
      </c>
      <c r="AL888" s="380" t="str">
        <f t="shared" ca="1" si="193"/>
        <v/>
      </c>
    </row>
    <row r="889" spans="1:38">
      <c r="A889" s="333">
        <f t="shared" si="181"/>
        <v>882</v>
      </c>
      <c r="B889" s="334" t="e">
        <f>MID(#REF!, A889, 1)</f>
        <v>#REF!</v>
      </c>
      <c r="C889" s="335"/>
      <c r="D889" s="335"/>
      <c r="E889" s="336"/>
      <c r="F889" s="400" t="str" cm="1">
        <f t="array" aca="1" ref="F889" ca="1" xml:space="preserve"> IF($D889="", "", $B889 &amp; " (" &amp; INDIRECT(ADDRESS( ROW(), COLUMN() + F$5 )) &amp; ") " )</f>
        <v/>
      </c>
      <c r="G889" s="337" t="str">
        <f t="shared" si="185"/>
        <v/>
      </c>
      <c r="H889" s="394" t="str">
        <f t="shared" ca="1" si="186"/>
        <v/>
      </c>
      <c r="I889" s="396" t="str">
        <f t="shared" ca="1" si="187"/>
        <v/>
      </c>
      <c r="J889" s="381" t="str">
        <f t="shared" ca="1" si="188"/>
        <v/>
      </c>
      <c r="K889" s="338" t="str">
        <f t="shared" si="189"/>
        <v/>
      </c>
      <c r="L889" s="349"/>
      <c r="M889" s="350" t="str">
        <f t="shared" si="182"/>
        <v/>
      </c>
      <c r="N889" s="350" t="str">
        <f t="shared" si="183"/>
        <v/>
      </c>
      <c r="O889" s="351" t="str" cm="1">
        <f t="array" ref="O889" xml:space="preserve"> IFERROR( INDEX(聲母資料表, $M889, O$5), "")</f>
        <v/>
      </c>
      <c r="P889" s="351" t="str" cm="1">
        <f t="array" ref="P889" xml:space="preserve"> IFERROR( INDEX(韻母資料表, $N889, P$5), "")</f>
        <v/>
      </c>
      <c r="Q889" s="352" t="str">
        <f t="shared" si="184"/>
        <v/>
      </c>
      <c r="R889" s="395" t="str">
        <f t="shared" si="190"/>
        <v/>
      </c>
      <c r="S889" s="351" t="str" cm="1">
        <f t="array" ref="S889" xml:space="preserve"> IFERROR( INDEX(調符字母, Q889, 1), "")</f>
        <v/>
      </c>
      <c r="T889" s="352"/>
      <c r="U889" s="373" t="e" cm="1" vm="1">
        <f t="array" aca="1" ref="U889" ca="1" xml:space="preserve"> INDEX(聲調對照表, $T889, $E889)</f>
        <v>#VALUE!</v>
      </c>
      <c r="W889" s="380" t="str" cm="1">
        <f t="array" ref="W889" xml:space="preserve"> IFERROR( IF( INDEX(聲母資料表, $M889, W$5)=0, "", INDEX(聲母資料表, $M889, W$5) ), "")</f>
        <v/>
      </c>
      <c r="X889" s="380" t="str" cm="1">
        <f t="array" ref="X889" xml:space="preserve"> IFERROR( INDEX(韻母資料表, $N889, X$5), "" )</f>
        <v/>
      </c>
      <c r="Y889" s="380" t="str" cm="1">
        <f t="array" ref="Y889" xml:space="preserve"> IFERROR( IF($E889="", "", INDEX(方音聲調符號表, 1, $E889) ), "" )</f>
        <v/>
      </c>
      <c r="AA889" s="380" t="str" cm="1">
        <f t="array" ref="AA889" xml:space="preserve"> IFERROR( IF( INDEX(聲母資料表, $M889, AA$5)=0, "", INDEX(聲母資料表, $M889, AA$5) ), "")</f>
        <v/>
      </c>
      <c r="AB889" s="380" t="str" cm="1">
        <f t="array" ref="AB889" xml:space="preserve"> IFERROR( INDEX(韻母資料表, $N889, AB$5), "" )</f>
        <v/>
      </c>
      <c r="AC889" s="380" t="str">
        <f t="shared" ca="1" si="191"/>
        <v/>
      </c>
      <c r="AE889" s="380" t="str" cm="1">
        <f t="array" ref="AE889" xml:space="preserve"> IFERROR( IF( INDEX(聲母資料表, $M889, AE$5)=0, "", INDEX(聲母資料表, $M889, AE$5) ), "")</f>
        <v/>
      </c>
      <c r="AF889" s="380" t="str" cm="1">
        <f t="array" ref="AF889" xml:space="preserve"> IFERROR( INDEX(韻母資料表, $N889, AF$5), "" )</f>
        <v/>
      </c>
      <c r="AG889" s="380" t="str">
        <f t="shared" ca="1" si="192"/>
        <v/>
      </c>
      <c r="AI889" s="380" t="str" cm="1">
        <f t="array" ref="AI889" xml:space="preserve"> IFERROR( IF( INDEX(聲母資料表, $M889, AI$5)=0, "", INDEX(聲母資料表, $M889, AI$5) ), "")</f>
        <v/>
      </c>
      <c r="AJ889" s="380" t="str" cm="1">
        <f t="array" ref="AJ889" xml:space="preserve"> IFERROR( INDEX(韻母資料表, $N889, AJ$5), "" )</f>
        <v/>
      </c>
      <c r="AK889" s="373" t="e" cm="1" vm="1">
        <f t="array" aca="1" ref="AK889" ca="1" xml:space="preserve"> IFERROR( INDEX(閩拚聲調符號表, $T889, $E889), "" )</f>
        <v>#VALUE!</v>
      </c>
      <c r="AL889" s="380" t="str">
        <f t="shared" ca="1" si="193"/>
        <v/>
      </c>
    </row>
    <row r="890" spans="1:38">
      <c r="A890" s="333">
        <f t="shared" si="181"/>
        <v>883</v>
      </c>
      <c r="B890" s="334" t="e">
        <f>MID(#REF!, A890, 1)</f>
        <v>#REF!</v>
      </c>
      <c r="C890" s="335"/>
      <c r="D890" s="335"/>
      <c r="E890" s="336"/>
      <c r="F890" s="400" t="str" cm="1">
        <f t="array" aca="1" ref="F890" ca="1" xml:space="preserve"> IF($D890="", "", $B890 &amp; " (" &amp; INDIRECT(ADDRESS( ROW(), COLUMN() + F$5 )) &amp; ") " )</f>
        <v/>
      </c>
      <c r="G890" s="337" t="str">
        <f t="shared" si="185"/>
        <v/>
      </c>
      <c r="H890" s="394" t="str">
        <f t="shared" ca="1" si="186"/>
        <v/>
      </c>
      <c r="I890" s="396" t="str">
        <f t="shared" ca="1" si="187"/>
        <v/>
      </c>
      <c r="J890" s="381" t="str">
        <f t="shared" ca="1" si="188"/>
        <v/>
      </c>
      <c r="K890" s="338" t="str">
        <f t="shared" si="189"/>
        <v/>
      </c>
      <c r="L890" s="349"/>
      <c r="M890" s="350" t="str">
        <f t="shared" si="182"/>
        <v/>
      </c>
      <c r="N890" s="350" t="str">
        <f t="shared" si="183"/>
        <v/>
      </c>
      <c r="O890" s="351" t="str" cm="1">
        <f t="array" ref="O890" xml:space="preserve"> IFERROR( INDEX(聲母資料表, $M890, O$5), "")</f>
        <v/>
      </c>
      <c r="P890" s="351" t="str" cm="1">
        <f t="array" ref="P890" xml:space="preserve"> IFERROR( INDEX(韻母資料表, $N890, P$5), "")</f>
        <v/>
      </c>
      <c r="Q890" s="352" t="str">
        <f t="shared" si="184"/>
        <v/>
      </c>
      <c r="R890" s="395" t="str">
        <f t="shared" si="190"/>
        <v/>
      </c>
      <c r="S890" s="351" t="str" cm="1">
        <f t="array" ref="S890" xml:space="preserve"> IFERROR( INDEX(調符字母, Q890, 1), "")</f>
        <v/>
      </c>
      <c r="T890" s="352"/>
      <c r="U890" s="373" t="e" cm="1" vm="1">
        <f t="array" aca="1" ref="U890" ca="1" xml:space="preserve"> INDEX(聲調對照表, $T890, $E890)</f>
        <v>#VALUE!</v>
      </c>
      <c r="W890" s="380" t="str" cm="1">
        <f t="array" ref="W890" xml:space="preserve"> IFERROR( IF( INDEX(聲母資料表, $M890, W$5)=0, "", INDEX(聲母資料表, $M890, W$5) ), "")</f>
        <v/>
      </c>
      <c r="X890" s="380" t="str" cm="1">
        <f t="array" ref="X890" xml:space="preserve"> IFERROR( INDEX(韻母資料表, $N890, X$5), "" )</f>
        <v/>
      </c>
      <c r="Y890" s="380" t="str" cm="1">
        <f t="array" ref="Y890" xml:space="preserve"> IFERROR( IF($E890="", "", INDEX(方音聲調符號表, 1, $E890) ), "" )</f>
        <v/>
      </c>
      <c r="AA890" s="380" t="str" cm="1">
        <f t="array" ref="AA890" xml:space="preserve"> IFERROR( IF( INDEX(聲母資料表, $M890, AA$5)=0, "", INDEX(聲母資料表, $M890, AA$5) ), "")</f>
        <v/>
      </c>
      <c r="AB890" s="380" t="str" cm="1">
        <f t="array" ref="AB890" xml:space="preserve"> IFERROR( INDEX(韻母資料表, $N890, AB$5), "" )</f>
        <v/>
      </c>
      <c r="AC890" s="380" t="str">
        <f t="shared" ca="1" si="191"/>
        <v/>
      </c>
      <c r="AE890" s="380" t="str" cm="1">
        <f t="array" ref="AE890" xml:space="preserve"> IFERROR( IF( INDEX(聲母資料表, $M890, AE$5)=0, "", INDEX(聲母資料表, $M890, AE$5) ), "")</f>
        <v/>
      </c>
      <c r="AF890" s="380" t="str" cm="1">
        <f t="array" ref="AF890" xml:space="preserve"> IFERROR( INDEX(韻母資料表, $N890, AF$5), "" )</f>
        <v/>
      </c>
      <c r="AG890" s="380" t="str">
        <f t="shared" ca="1" si="192"/>
        <v/>
      </c>
      <c r="AI890" s="380" t="str" cm="1">
        <f t="array" ref="AI890" xml:space="preserve"> IFERROR( IF( INDEX(聲母資料表, $M890, AI$5)=0, "", INDEX(聲母資料表, $M890, AI$5) ), "")</f>
        <v/>
      </c>
      <c r="AJ890" s="380" t="str" cm="1">
        <f t="array" ref="AJ890" xml:space="preserve"> IFERROR( INDEX(韻母資料表, $N890, AJ$5), "" )</f>
        <v/>
      </c>
      <c r="AK890" s="373" t="e" cm="1" vm="1">
        <f t="array" aca="1" ref="AK890" ca="1" xml:space="preserve"> IFERROR( INDEX(閩拚聲調符號表, $T890, $E890), "" )</f>
        <v>#VALUE!</v>
      </c>
      <c r="AL890" s="380" t="str">
        <f t="shared" ca="1" si="193"/>
        <v/>
      </c>
    </row>
    <row r="891" spans="1:38">
      <c r="A891" s="333">
        <f t="shared" si="181"/>
        <v>884</v>
      </c>
      <c r="B891" s="334" t="e">
        <f>MID(#REF!, A891, 1)</f>
        <v>#REF!</v>
      </c>
      <c r="C891" s="335"/>
      <c r="D891" s="335"/>
      <c r="E891" s="336"/>
      <c r="F891" s="400" t="str" cm="1">
        <f t="array" aca="1" ref="F891" ca="1" xml:space="preserve"> IF($D891="", "", $B891 &amp; " (" &amp; INDIRECT(ADDRESS( ROW(), COLUMN() + F$5 )) &amp; ") " )</f>
        <v/>
      </c>
      <c r="G891" s="337" t="str">
        <f t="shared" si="185"/>
        <v/>
      </c>
      <c r="H891" s="394" t="str">
        <f t="shared" ca="1" si="186"/>
        <v/>
      </c>
      <c r="I891" s="396" t="str">
        <f t="shared" ca="1" si="187"/>
        <v/>
      </c>
      <c r="J891" s="381" t="str">
        <f t="shared" ca="1" si="188"/>
        <v/>
      </c>
      <c r="K891" s="338" t="str">
        <f t="shared" si="189"/>
        <v/>
      </c>
      <c r="L891" s="349"/>
      <c r="M891" s="350" t="str">
        <f t="shared" si="182"/>
        <v/>
      </c>
      <c r="N891" s="350" t="str">
        <f t="shared" si="183"/>
        <v/>
      </c>
      <c r="O891" s="351" t="str" cm="1">
        <f t="array" ref="O891" xml:space="preserve"> IFERROR( INDEX(聲母資料表, $M891, O$5), "")</f>
        <v/>
      </c>
      <c r="P891" s="351" t="str" cm="1">
        <f t="array" ref="P891" xml:space="preserve"> IFERROR( INDEX(韻母資料表, $N891, P$5), "")</f>
        <v/>
      </c>
      <c r="Q891" s="352" t="str">
        <f t="shared" si="184"/>
        <v/>
      </c>
      <c r="R891" s="395" t="str">
        <f t="shared" si="190"/>
        <v/>
      </c>
      <c r="S891" s="351" t="str" cm="1">
        <f t="array" ref="S891" xml:space="preserve"> IFERROR( INDEX(調符字母, Q891, 1), "")</f>
        <v/>
      </c>
      <c r="T891" s="352"/>
      <c r="U891" s="373" t="e" cm="1" vm="1">
        <f t="array" aca="1" ref="U891" ca="1" xml:space="preserve"> INDEX(聲調對照表, $T891, $E891)</f>
        <v>#VALUE!</v>
      </c>
      <c r="W891" s="380" t="str" cm="1">
        <f t="array" ref="W891" xml:space="preserve"> IFERROR( IF( INDEX(聲母資料表, $M891, W$5)=0, "", INDEX(聲母資料表, $M891, W$5) ), "")</f>
        <v/>
      </c>
      <c r="X891" s="380" t="str" cm="1">
        <f t="array" ref="X891" xml:space="preserve"> IFERROR( INDEX(韻母資料表, $N891, X$5), "" )</f>
        <v/>
      </c>
      <c r="Y891" s="380" t="str" cm="1">
        <f t="array" ref="Y891" xml:space="preserve"> IFERROR( IF($E891="", "", INDEX(方音聲調符號表, 1, $E891) ), "" )</f>
        <v/>
      </c>
      <c r="AA891" s="380" t="str" cm="1">
        <f t="array" ref="AA891" xml:space="preserve"> IFERROR( IF( INDEX(聲母資料表, $M891, AA$5)=0, "", INDEX(聲母資料表, $M891, AA$5) ), "")</f>
        <v/>
      </c>
      <c r="AB891" s="380" t="str" cm="1">
        <f t="array" ref="AB891" xml:space="preserve"> IFERROR( INDEX(韻母資料表, $N891, AB$5), "" )</f>
        <v/>
      </c>
      <c r="AC891" s="380" t="str">
        <f t="shared" ca="1" si="191"/>
        <v/>
      </c>
      <c r="AE891" s="380" t="str" cm="1">
        <f t="array" ref="AE891" xml:space="preserve"> IFERROR( IF( INDEX(聲母資料表, $M891, AE$5)=0, "", INDEX(聲母資料表, $M891, AE$5) ), "")</f>
        <v/>
      </c>
      <c r="AF891" s="380" t="str" cm="1">
        <f t="array" ref="AF891" xml:space="preserve"> IFERROR( INDEX(韻母資料表, $N891, AF$5), "" )</f>
        <v/>
      </c>
      <c r="AG891" s="380" t="str">
        <f t="shared" ca="1" si="192"/>
        <v/>
      </c>
      <c r="AI891" s="380" t="str" cm="1">
        <f t="array" ref="AI891" xml:space="preserve"> IFERROR( IF( INDEX(聲母資料表, $M891, AI$5)=0, "", INDEX(聲母資料表, $M891, AI$5) ), "")</f>
        <v/>
      </c>
      <c r="AJ891" s="380" t="str" cm="1">
        <f t="array" ref="AJ891" xml:space="preserve"> IFERROR( INDEX(韻母資料表, $N891, AJ$5), "" )</f>
        <v/>
      </c>
      <c r="AK891" s="373" t="e" cm="1" vm="1">
        <f t="array" aca="1" ref="AK891" ca="1" xml:space="preserve"> IFERROR( INDEX(閩拚聲調符號表, $T891, $E891), "" )</f>
        <v>#VALUE!</v>
      </c>
      <c r="AL891" s="380" t="str">
        <f t="shared" ca="1" si="193"/>
        <v/>
      </c>
    </row>
    <row r="892" spans="1:38">
      <c r="A892" s="333">
        <f t="shared" si="181"/>
        <v>885</v>
      </c>
      <c r="B892" s="334" t="e">
        <f>MID(#REF!, A892, 1)</f>
        <v>#REF!</v>
      </c>
      <c r="C892" s="335"/>
      <c r="D892" s="335"/>
      <c r="E892" s="336"/>
      <c r="F892" s="400" t="str" cm="1">
        <f t="array" aca="1" ref="F892" ca="1" xml:space="preserve"> IF($D892="", "", $B892 &amp; " (" &amp; INDIRECT(ADDRESS( ROW(), COLUMN() + F$5 )) &amp; ") " )</f>
        <v/>
      </c>
      <c r="G892" s="337" t="str">
        <f t="shared" si="185"/>
        <v/>
      </c>
      <c r="H892" s="394" t="str">
        <f t="shared" ca="1" si="186"/>
        <v/>
      </c>
      <c r="I892" s="396" t="str">
        <f t="shared" ca="1" si="187"/>
        <v/>
      </c>
      <c r="J892" s="381" t="str">
        <f t="shared" ca="1" si="188"/>
        <v/>
      </c>
      <c r="K892" s="338" t="str">
        <f t="shared" si="189"/>
        <v/>
      </c>
      <c r="L892" s="349"/>
      <c r="M892" s="350" t="str">
        <f t="shared" si="182"/>
        <v/>
      </c>
      <c r="N892" s="350" t="str">
        <f t="shared" si="183"/>
        <v/>
      </c>
      <c r="O892" s="351" t="str" cm="1">
        <f t="array" ref="O892" xml:space="preserve"> IFERROR( INDEX(聲母資料表, $M892, O$5), "")</f>
        <v/>
      </c>
      <c r="P892" s="351" t="str" cm="1">
        <f t="array" ref="P892" xml:space="preserve"> IFERROR( INDEX(韻母資料表, $N892, P$5), "")</f>
        <v/>
      </c>
      <c r="Q892" s="352" t="str">
        <f t="shared" si="184"/>
        <v/>
      </c>
      <c r="R892" s="395" t="str">
        <f t="shared" si="190"/>
        <v/>
      </c>
      <c r="S892" s="351" t="str" cm="1">
        <f t="array" ref="S892" xml:space="preserve"> IFERROR( INDEX(調符字母, Q892, 1), "")</f>
        <v/>
      </c>
      <c r="T892" s="352"/>
      <c r="U892" s="373" t="e" cm="1" vm="1">
        <f t="array" aca="1" ref="U892" ca="1" xml:space="preserve"> INDEX(聲調對照表, $T892, $E892)</f>
        <v>#VALUE!</v>
      </c>
      <c r="W892" s="380" t="str" cm="1">
        <f t="array" ref="W892" xml:space="preserve"> IFERROR( IF( INDEX(聲母資料表, $M892, W$5)=0, "", INDEX(聲母資料表, $M892, W$5) ), "")</f>
        <v/>
      </c>
      <c r="X892" s="380" t="str" cm="1">
        <f t="array" ref="X892" xml:space="preserve"> IFERROR( INDEX(韻母資料表, $N892, X$5), "" )</f>
        <v/>
      </c>
      <c r="Y892" s="380" t="str" cm="1">
        <f t="array" ref="Y892" xml:space="preserve"> IFERROR( IF($E892="", "", INDEX(方音聲調符號表, 1, $E892) ), "" )</f>
        <v/>
      </c>
      <c r="AA892" s="380" t="str" cm="1">
        <f t="array" ref="AA892" xml:space="preserve"> IFERROR( IF( INDEX(聲母資料表, $M892, AA$5)=0, "", INDEX(聲母資料表, $M892, AA$5) ), "")</f>
        <v/>
      </c>
      <c r="AB892" s="380" t="str" cm="1">
        <f t="array" ref="AB892" xml:space="preserve"> IFERROR( INDEX(韻母資料表, $N892, AB$5), "" )</f>
        <v/>
      </c>
      <c r="AC892" s="380" t="str">
        <f t="shared" ca="1" si="191"/>
        <v/>
      </c>
      <c r="AE892" s="380" t="str" cm="1">
        <f t="array" ref="AE892" xml:space="preserve"> IFERROR( IF( INDEX(聲母資料表, $M892, AE$5)=0, "", INDEX(聲母資料表, $M892, AE$5) ), "")</f>
        <v/>
      </c>
      <c r="AF892" s="380" t="str" cm="1">
        <f t="array" ref="AF892" xml:space="preserve"> IFERROR( INDEX(韻母資料表, $N892, AF$5), "" )</f>
        <v/>
      </c>
      <c r="AG892" s="380" t="str">
        <f t="shared" ca="1" si="192"/>
        <v/>
      </c>
      <c r="AI892" s="380" t="str" cm="1">
        <f t="array" ref="AI892" xml:space="preserve"> IFERROR( IF( INDEX(聲母資料表, $M892, AI$5)=0, "", INDEX(聲母資料表, $M892, AI$5) ), "")</f>
        <v/>
      </c>
      <c r="AJ892" s="380" t="str" cm="1">
        <f t="array" ref="AJ892" xml:space="preserve"> IFERROR( INDEX(韻母資料表, $N892, AJ$5), "" )</f>
        <v/>
      </c>
      <c r="AK892" s="373" t="e" cm="1" vm="1">
        <f t="array" aca="1" ref="AK892" ca="1" xml:space="preserve"> IFERROR( INDEX(閩拚聲調符號表, $T892, $E892), "" )</f>
        <v>#VALUE!</v>
      </c>
      <c r="AL892" s="380" t="str">
        <f t="shared" ca="1" si="193"/>
        <v/>
      </c>
    </row>
    <row r="893" spans="1:38">
      <c r="A893" s="333">
        <f t="shared" si="181"/>
        <v>886</v>
      </c>
      <c r="B893" s="334" t="e">
        <f>MID(#REF!, A893, 1)</f>
        <v>#REF!</v>
      </c>
      <c r="C893" s="335"/>
      <c r="D893" s="335"/>
      <c r="E893" s="336"/>
      <c r="F893" s="400" t="str" cm="1">
        <f t="array" aca="1" ref="F893" ca="1" xml:space="preserve"> IF($D893="", "", $B893 &amp; " (" &amp; INDIRECT(ADDRESS( ROW(), COLUMN() + F$5 )) &amp; ") " )</f>
        <v/>
      </c>
      <c r="G893" s="337" t="str">
        <f t="shared" si="185"/>
        <v/>
      </c>
      <c r="H893" s="394" t="str">
        <f t="shared" ca="1" si="186"/>
        <v/>
      </c>
      <c r="I893" s="396" t="str">
        <f t="shared" ca="1" si="187"/>
        <v/>
      </c>
      <c r="J893" s="381" t="str">
        <f t="shared" ca="1" si="188"/>
        <v/>
      </c>
      <c r="K893" s="338" t="str">
        <f t="shared" si="189"/>
        <v/>
      </c>
      <c r="L893" s="349"/>
      <c r="M893" s="350" t="str">
        <f t="shared" si="182"/>
        <v/>
      </c>
      <c r="N893" s="350" t="str">
        <f t="shared" si="183"/>
        <v/>
      </c>
      <c r="O893" s="351" t="str" cm="1">
        <f t="array" ref="O893" xml:space="preserve"> IFERROR( INDEX(聲母資料表, $M893, O$5), "")</f>
        <v/>
      </c>
      <c r="P893" s="351" t="str" cm="1">
        <f t="array" ref="P893" xml:space="preserve"> IFERROR( INDEX(韻母資料表, $N893, P$5), "")</f>
        <v/>
      </c>
      <c r="Q893" s="352" t="str">
        <f t="shared" si="184"/>
        <v/>
      </c>
      <c r="R893" s="395" t="str">
        <f t="shared" si="190"/>
        <v/>
      </c>
      <c r="S893" s="351" t="str" cm="1">
        <f t="array" ref="S893" xml:space="preserve"> IFERROR( INDEX(調符字母, Q893, 1), "")</f>
        <v/>
      </c>
      <c r="T893" s="352"/>
      <c r="U893" s="373" t="e" cm="1" vm="1">
        <f t="array" aca="1" ref="U893" ca="1" xml:space="preserve"> INDEX(聲調對照表, $T893, $E893)</f>
        <v>#VALUE!</v>
      </c>
      <c r="W893" s="380" t="str" cm="1">
        <f t="array" ref="W893" xml:space="preserve"> IFERROR( IF( INDEX(聲母資料表, $M893, W$5)=0, "", INDEX(聲母資料表, $M893, W$5) ), "")</f>
        <v/>
      </c>
      <c r="X893" s="380" t="str" cm="1">
        <f t="array" ref="X893" xml:space="preserve"> IFERROR( INDEX(韻母資料表, $N893, X$5), "" )</f>
        <v/>
      </c>
      <c r="Y893" s="380" t="str" cm="1">
        <f t="array" ref="Y893" xml:space="preserve"> IFERROR( IF($E893="", "", INDEX(方音聲調符號表, 1, $E893) ), "" )</f>
        <v/>
      </c>
      <c r="AA893" s="380" t="str" cm="1">
        <f t="array" ref="AA893" xml:space="preserve"> IFERROR( IF( INDEX(聲母資料表, $M893, AA$5)=0, "", INDEX(聲母資料表, $M893, AA$5) ), "")</f>
        <v/>
      </c>
      <c r="AB893" s="380" t="str" cm="1">
        <f t="array" ref="AB893" xml:space="preserve"> IFERROR( INDEX(韻母資料表, $N893, AB$5), "" )</f>
        <v/>
      </c>
      <c r="AC893" s="380" t="str">
        <f t="shared" ca="1" si="191"/>
        <v/>
      </c>
      <c r="AE893" s="380" t="str" cm="1">
        <f t="array" ref="AE893" xml:space="preserve"> IFERROR( IF( INDEX(聲母資料表, $M893, AE$5)=0, "", INDEX(聲母資料表, $M893, AE$5) ), "")</f>
        <v/>
      </c>
      <c r="AF893" s="380" t="str" cm="1">
        <f t="array" ref="AF893" xml:space="preserve"> IFERROR( INDEX(韻母資料表, $N893, AF$5), "" )</f>
        <v/>
      </c>
      <c r="AG893" s="380" t="str">
        <f t="shared" ca="1" si="192"/>
        <v/>
      </c>
      <c r="AI893" s="380" t="str" cm="1">
        <f t="array" ref="AI893" xml:space="preserve"> IFERROR( IF( INDEX(聲母資料表, $M893, AI$5)=0, "", INDEX(聲母資料表, $M893, AI$5) ), "")</f>
        <v/>
      </c>
      <c r="AJ893" s="380" t="str" cm="1">
        <f t="array" ref="AJ893" xml:space="preserve"> IFERROR( INDEX(韻母資料表, $N893, AJ$5), "" )</f>
        <v/>
      </c>
      <c r="AK893" s="373" t="e" cm="1" vm="1">
        <f t="array" aca="1" ref="AK893" ca="1" xml:space="preserve"> IFERROR( INDEX(閩拚聲調符號表, $T893, $E893), "" )</f>
        <v>#VALUE!</v>
      </c>
      <c r="AL893" s="380" t="str">
        <f t="shared" ca="1" si="193"/>
        <v/>
      </c>
    </row>
    <row r="894" spans="1:38">
      <c r="A894" s="333">
        <f t="shared" si="181"/>
        <v>887</v>
      </c>
      <c r="B894" s="334" t="e">
        <f>MID(#REF!, A894, 1)</f>
        <v>#REF!</v>
      </c>
      <c r="C894" s="335"/>
      <c r="D894" s="335"/>
      <c r="E894" s="336"/>
      <c r="F894" s="400" t="str" cm="1">
        <f t="array" aca="1" ref="F894" ca="1" xml:space="preserve"> IF($D894="", "", $B894 &amp; " (" &amp; INDIRECT(ADDRESS( ROW(), COLUMN() + F$5 )) &amp; ") " )</f>
        <v/>
      </c>
      <c r="G894" s="337" t="str">
        <f t="shared" si="185"/>
        <v/>
      </c>
      <c r="H894" s="394" t="str">
        <f t="shared" ca="1" si="186"/>
        <v/>
      </c>
      <c r="I894" s="396" t="str">
        <f t="shared" ca="1" si="187"/>
        <v/>
      </c>
      <c r="J894" s="381" t="str">
        <f t="shared" ca="1" si="188"/>
        <v/>
      </c>
      <c r="K894" s="338" t="str">
        <f t="shared" si="189"/>
        <v/>
      </c>
      <c r="L894" s="349"/>
      <c r="M894" s="350" t="str">
        <f t="shared" si="182"/>
        <v/>
      </c>
      <c r="N894" s="350" t="str">
        <f t="shared" si="183"/>
        <v/>
      </c>
      <c r="O894" s="351" t="str" cm="1">
        <f t="array" ref="O894" xml:space="preserve"> IFERROR( INDEX(聲母資料表, $M894, O$5), "")</f>
        <v/>
      </c>
      <c r="P894" s="351" t="str" cm="1">
        <f t="array" ref="P894" xml:space="preserve"> IFERROR( INDEX(韻母資料表, $N894, P$5), "")</f>
        <v/>
      </c>
      <c r="Q894" s="352" t="str">
        <f t="shared" si="184"/>
        <v/>
      </c>
      <c r="R894" s="395" t="str">
        <f t="shared" si="190"/>
        <v/>
      </c>
      <c r="S894" s="351" t="str" cm="1">
        <f t="array" ref="S894" xml:space="preserve"> IFERROR( INDEX(調符字母, Q894, 1), "")</f>
        <v/>
      </c>
      <c r="T894" s="352"/>
      <c r="U894" s="373" t="e" cm="1" vm="1">
        <f t="array" aca="1" ref="U894" ca="1" xml:space="preserve"> INDEX(聲調對照表, $T894, $E894)</f>
        <v>#VALUE!</v>
      </c>
      <c r="W894" s="380" t="str" cm="1">
        <f t="array" ref="W894" xml:space="preserve"> IFERROR( IF( INDEX(聲母資料表, $M894, W$5)=0, "", INDEX(聲母資料表, $M894, W$5) ), "")</f>
        <v/>
      </c>
      <c r="X894" s="380" t="str" cm="1">
        <f t="array" ref="X894" xml:space="preserve"> IFERROR( INDEX(韻母資料表, $N894, X$5), "" )</f>
        <v/>
      </c>
      <c r="Y894" s="380" t="str" cm="1">
        <f t="array" ref="Y894" xml:space="preserve"> IFERROR( IF($E894="", "", INDEX(方音聲調符號表, 1, $E894) ), "" )</f>
        <v/>
      </c>
      <c r="AA894" s="380" t="str" cm="1">
        <f t="array" ref="AA894" xml:space="preserve"> IFERROR( IF( INDEX(聲母資料表, $M894, AA$5)=0, "", INDEX(聲母資料表, $M894, AA$5) ), "")</f>
        <v/>
      </c>
      <c r="AB894" s="380" t="str" cm="1">
        <f t="array" ref="AB894" xml:space="preserve"> IFERROR( INDEX(韻母資料表, $N894, AB$5), "" )</f>
        <v/>
      </c>
      <c r="AC894" s="380" t="str">
        <f t="shared" ca="1" si="191"/>
        <v/>
      </c>
      <c r="AE894" s="380" t="str" cm="1">
        <f t="array" ref="AE894" xml:space="preserve"> IFERROR( IF( INDEX(聲母資料表, $M894, AE$5)=0, "", INDEX(聲母資料表, $M894, AE$5) ), "")</f>
        <v/>
      </c>
      <c r="AF894" s="380" t="str" cm="1">
        <f t="array" ref="AF894" xml:space="preserve"> IFERROR( INDEX(韻母資料表, $N894, AF$5), "" )</f>
        <v/>
      </c>
      <c r="AG894" s="380" t="str">
        <f t="shared" ca="1" si="192"/>
        <v/>
      </c>
      <c r="AI894" s="380" t="str" cm="1">
        <f t="array" ref="AI894" xml:space="preserve"> IFERROR( IF( INDEX(聲母資料表, $M894, AI$5)=0, "", INDEX(聲母資料表, $M894, AI$5) ), "")</f>
        <v/>
      </c>
      <c r="AJ894" s="380" t="str" cm="1">
        <f t="array" ref="AJ894" xml:space="preserve"> IFERROR( INDEX(韻母資料表, $N894, AJ$5), "" )</f>
        <v/>
      </c>
      <c r="AK894" s="373" t="e" cm="1" vm="1">
        <f t="array" aca="1" ref="AK894" ca="1" xml:space="preserve"> IFERROR( INDEX(閩拚聲調符號表, $T894, $E894), "" )</f>
        <v>#VALUE!</v>
      </c>
      <c r="AL894" s="380" t="str">
        <f t="shared" ca="1" si="193"/>
        <v/>
      </c>
    </row>
    <row r="895" spans="1:38">
      <c r="A895" s="333">
        <f t="shared" si="181"/>
        <v>888</v>
      </c>
      <c r="B895" s="334" t="e">
        <f>MID(#REF!, A895, 1)</f>
        <v>#REF!</v>
      </c>
      <c r="C895" s="335"/>
      <c r="D895" s="335"/>
      <c r="E895" s="336"/>
      <c r="F895" s="400" t="str" cm="1">
        <f t="array" aca="1" ref="F895" ca="1" xml:space="preserve"> IF($D895="", "", $B895 &amp; " (" &amp; INDIRECT(ADDRESS( ROW(), COLUMN() + F$5 )) &amp; ") " )</f>
        <v/>
      </c>
      <c r="G895" s="337" t="str">
        <f t="shared" si="185"/>
        <v/>
      </c>
      <c r="H895" s="394" t="str">
        <f t="shared" ca="1" si="186"/>
        <v/>
      </c>
      <c r="I895" s="396" t="str">
        <f t="shared" ca="1" si="187"/>
        <v/>
      </c>
      <c r="J895" s="381" t="str">
        <f t="shared" ca="1" si="188"/>
        <v/>
      </c>
      <c r="K895" s="338" t="str">
        <f t="shared" si="189"/>
        <v/>
      </c>
      <c r="L895" s="349"/>
      <c r="M895" s="350" t="str">
        <f t="shared" si="182"/>
        <v/>
      </c>
      <c r="N895" s="350" t="str">
        <f t="shared" si="183"/>
        <v/>
      </c>
      <c r="O895" s="351" t="str" cm="1">
        <f t="array" ref="O895" xml:space="preserve"> IFERROR( INDEX(聲母資料表, $M895, O$5), "")</f>
        <v/>
      </c>
      <c r="P895" s="351" t="str" cm="1">
        <f t="array" ref="P895" xml:space="preserve"> IFERROR( INDEX(韻母資料表, $N895, P$5), "")</f>
        <v/>
      </c>
      <c r="Q895" s="352" t="str">
        <f t="shared" si="184"/>
        <v/>
      </c>
      <c r="R895" s="395" t="str">
        <f t="shared" si="190"/>
        <v/>
      </c>
      <c r="S895" s="351" t="str" cm="1">
        <f t="array" ref="S895" xml:space="preserve"> IFERROR( INDEX(調符字母, Q895, 1), "")</f>
        <v/>
      </c>
      <c r="T895" s="352"/>
      <c r="U895" s="373" t="e" cm="1" vm="1">
        <f t="array" aca="1" ref="U895" ca="1" xml:space="preserve"> INDEX(聲調對照表, $T895, $E895)</f>
        <v>#VALUE!</v>
      </c>
      <c r="W895" s="380" t="str" cm="1">
        <f t="array" ref="W895" xml:space="preserve"> IFERROR( IF( INDEX(聲母資料表, $M895, W$5)=0, "", INDEX(聲母資料表, $M895, W$5) ), "")</f>
        <v/>
      </c>
      <c r="X895" s="380" t="str" cm="1">
        <f t="array" ref="X895" xml:space="preserve"> IFERROR( INDEX(韻母資料表, $N895, X$5), "" )</f>
        <v/>
      </c>
      <c r="Y895" s="380" t="str" cm="1">
        <f t="array" ref="Y895" xml:space="preserve"> IFERROR( IF($E895="", "", INDEX(方音聲調符號表, 1, $E895) ), "" )</f>
        <v/>
      </c>
      <c r="AA895" s="380" t="str" cm="1">
        <f t="array" ref="AA895" xml:space="preserve"> IFERROR( IF( INDEX(聲母資料表, $M895, AA$5)=0, "", INDEX(聲母資料表, $M895, AA$5) ), "")</f>
        <v/>
      </c>
      <c r="AB895" s="380" t="str" cm="1">
        <f t="array" ref="AB895" xml:space="preserve"> IFERROR( INDEX(韻母資料表, $N895, AB$5), "" )</f>
        <v/>
      </c>
      <c r="AC895" s="380" t="str">
        <f t="shared" ca="1" si="191"/>
        <v/>
      </c>
      <c r="AE895" s="380" t="str" cm="1">
        <f t="array" ref="AE895" xml:space="preserve"> IFERROR( IF( INDEX(聲母資料表, $M895, AE$5)=0, "", INDEX(聲母資料表, $M895, AE$5) ), "")</f>
        <v/>
      </c>
      <c r="AF895" s="380" t="str" cm="1">
        <f t="array" ref="AF895" xml:space="preserve"> IFERROR( INDEX(韻母資料表, $N895, AF$5), "" )</f>
        <v/>
      </c>
      <c r="AG895" s="380" t="str">
        <f t="shared" ca="1" si="192"/>
        <v/>
      </c>
      <c r="AI895" s="380" t="str" cm="1">
        <f t="array" ref="AI895" xml:space="preserve"> IFERROR( IF( INDEX(聲母資料表, $M895, AI$5)=0, "", INDEX(聲母資料表, $M895, AI$5) ), "")</f>
        <v/>
      </c>
      <c r="AJ895" s="380" t="str" cm="1">
        <f t="array" ref="AJ895" xml:space="preserve"> IFERROR( INDEX(韻母資料表, $N895, AJ$5), "" )</f>
        <v/>
      </c>
      <c r="AK895" s="373" t="e" cm="1" vm="1">
        <f t="array" aca="1" ref="AK895" ca="1" xml:space="preserve"> IFERROR( INDEX(閩拚聲調符號表, $T895, $E895), "" )</f>
        <v>#VALUE!</v>
      </c>
      <c r="AL895" s="380" t="str">
        <f t="shared" ca="1" si="193"/>
        <v/>
      </c>
    </row>
    <row r="896" spans="1:38">
      <c r="A896" s="333">
        <f t="shared" si="181"/>
        <v>889</v>
      </c>
      <c r="B896" s="334" t="e">
        <f>MID(#REF!, A896, 1)</f>
        <v>#REF!</v>
      </c>
      <c r="C896" s="335"/>
      <c r="D896" s="335"/>
      <c r="E896" s="336"/>
      <c r="F896" s="400" t="str" cm="1">
        <f t="array" aca="1" ref="F896" ca="1" xml:space="preserve"> IF($D896="", "", $B896 &amp; " (" &amp; INDIRECT(ADDRESS( ROW(), COLUMN() + F$5 )) &amp; ") " )</f>
        <v/>
      </c>
      <c r="G896" s="337" t="str">
        <f t="shared" si="185"/>
        <v/>
      </c>
      <c r="H896" s="394" t="str">
        <f t="shared" ca="1" si="186"/>
        <v/>
      </c>
      <c r="I896" s="396" t="str">
        <f t="shared" ca="1" si="187"/>
        <v/>
      </c>
      <c r="J896" s="381" t="str">
        <f t="shared" ca="1" si="188"/>
        <v/>
      </c>
      <c r="K896" s="338" t="str">
        <f t="shared" si="189"/>
        <v/>
      </c>
      <c r="L896" s="349"/>
      <c r="M896" s="350" t="str">
        <f t="shared" si="182"/>
        <v/>
      </c>
      <c r="N896" s="350" t="str">
        <f t="shared" si="183"/>
        <v/>
      </c>
      <c r="O896" s="351" t="str" cm="1">
        <f t="array" ref="O896" xml:space="preserve"> IFERROR( INDEX(聲母資料表, $M896, O$5), "")</f>
        <v/>
      </c>
      <c r="P896" s="351" t="str" cm="1">
        <f t="array" ref="P896" xml:space="preserve"> IFERROR( INDEX(韻母資料表, $N896, P$5), "")</f>
        <v/>
      </c>
      <c r="Q896" s="352" t="str">
        <f t="shared" si="184"/>
        <v/>
      </c>
      <c r="R896" s="395" t="str">
        <f t="shared" si="190"/>
        <v/>
      </c>
      <c r="S896" s="351" t="str" cm="1">
        <f t="array" ref="S896" xml:space="preserve"> IFERROR( INDEX(調符字母, Q896, 1), "")</f>
        <v/>
      </c>
      <c r="T896" s="352"/>
      <c r="U896" s="373" t="e" cm="1" vm="1">
        <f t="array" aca="1" ref="U896" ca="1" xml:space="preserve"> INDEX(聲調對照表, $T896, $E896)</f>
        <v>#VALUE!</v>
      </c>
      <c r="W896" s="380" t="str" cm="1">
        <f t="array" ref="W896" xml:space="preserve"> IFERROR( IF( INDEX(聲母資料表, $M896, W$5)=0, "", INDEX(聲母資料表, $M896, W$5) ), "")</f>
        <v/>
      </c>
      <c r="X896" s="380" t="str" cm="1">
        <f t="array" ref="X896" xml:space="preserve"> IFERROR( INDEX(韻母資料表, $N896, X$5), "" )</f>
        <v/>
      </c>
      <c r="Y896" s="380" t="str" cm="1">
        <f t="array" ref="Y896" xml:space="preserve"> IFERROR( IF($E896="", "", INDEX(方音聲調符號表, 1, $E896) ), "" )</f>
        <v/>
      </c>
      <c r="AA896" s="380" t="str" cm="1">
        <f t="array" ref="AA896" xml:space="preserve"> IFERROR( IF( INDEX(聲母資料表, $M896, AA$5)=0, "", INDEX(聲母資料表, $M896, AA$5) ), "")</f>
        <v/>
      </c>
      <c r="AB896" s="380" t="str" cm="1">
        <f t="array" ref="AB896" xml:space="preserve"> IFERROR( INDEX(韻母資料表, $N896, AB$5), "" )</f>
        <v/>
      </c>
      <c r="AC896" s="380" t="str">
        <f t="shared" ca="1" si="191"/>
        <v/>
      </c>
      <c r="AE896" s="380" t="str" cm="1">
        <f t="array" ref="AE896" xml:space="preserve"> IFERROR( IF( INDEX(聲母資料表, $M896, AE$5)=0, "", INDEX(聲母資料表, $M896, AE$5) ), "")</f>
        <v/>
      </c>
      <c r="AF896" s="380" t="str" cm="1">
        <f t="array" ref="AF896" xml:space="preserve"> IFERROR( INDEX(韻母資料表, $N896, AF$5), "" )</f>
        <v/>
      </c>
      <c r="AG896" s="380" t="str">
        <f t="shared" ca="1" si="192"/>
        <v/>
      </c>
      <c r="AI896" s="380" t="str" cm="1">
        <f t="array" ref="AI896" xml:space="preserve"> IFERROR( IF( INDEX(聲母資料表, $M896, AI$5)=0, "", INDEX(聲母資料表, $M896, AI$5) ), "")</f>
        <v/>
      </c>
      <c r="AJ896" s="380" t="str" cm="1">
        <f t="array" ref="AJ896" xml:space="preserve"> IFERROR( INDEX(韻母資料表, $N896, AJ$5), "" )</f>
        <v/>
      </c>
      <c r="AK896" s="373" t="e" cm="1" vm="1">
        <f t="array" aca="1" ref="AK896" ca="1" xml:space="preserve"> IFERROR( INDEX(閩拚聲調符號表, $T896, $E896), "" )</f>
        <v>#VALUE!</v>
      </c>
      <c r="AL896" s="380" t="str">
        <f t="shared" ca="1" si="193"/>
        <v/>
      </c>
    </row>
    <row r="897" spans="1:38">
      <c r="A897" s="333">
        <f t="shared" si="181"/>
        <v>890</v>
      </c>
      <c r="B897" s="334" t="e">
        <f>MID(#REF!, A897, 1)</f>
        <v>#REF!</v>
      </c>
      <c r="C897" s="335"/>
      <c r="D897" s="335"/>
      <c r="E897" s="336"/>
      <c r="F897" s="400" t="str" cm="1">
        <f t="array" aca="1" ref="F897" ca="1" xml:space="preserve"> IF($D897="", "", $B897 &amp; " (" &amp; INDIRECT(ADDRESS( ROW(), COLUMN() + F$5 )) &amp; ") " )</f>
        <v/>
      </c>
      <c r="G897" s="337" t="str">
        <f t="shared" si="185"/>
        <v/>
      </c>
      <c r="H897" s="394" t="str">
        <f t="shared" ca="1" si="186"/>
        <v/>
      </c>
      <c r="I897" s="396" t="str">
        <f t="shared" ca="1" si="187"/>
        <v/>
      </c>
      <c r="J897" s="381" t="str">
        <f t="shared" ca="1" si="188"/>
        <v/>
      </c>
      <c r="K897" s="338" t="str">
        <f t="shared" si="189"/>
        <v/>
      </c>
      <c r="L897" s="349"/>
      <c r="M897" s="350" t="str">
        <f t="shared" si="182"/>
        <v/>
      </c>
      <c r="N897" s="350" t="str">
        <f t="shared" si="183"/>
        <v/>
      </c>
      <c r="O897" s="351" t="str" cm="1">
        <f t="array" ref="O897" xml:space="preserve"> IFERROR( INDEX(聲母資料表, $M897, O$5), "")</f>
        <v/>
      </c>
      <c r="P897" s="351" t="str" cm="1">
        <f t="array" ref="P897" xml:space="preserve"> IFERROR( INDEX(韻母資料表, $N897, P$5), "")</f>
        <v/>
      </c>
      <c r="Q897" s="352" t="str">
        <f t="shared" si="184"/>
        <v/>
      </c>
      <c r="R897" s="395" t="str">
        <f t="shared" si="190"/>
        <v/>
      </c>
      <c r="S897" s="351" t="str" cm="1">
        <f t="array" ref="S897" xml:space="preserve"> IFERROR( INDEX(調符字母, Q897, 1), "")</f>
        <v/>
      </c>
      <c r="T897" s="352"/>
      <c r="U897" s="373" t="e" cm="1" vm="1">
        <f t="array" aca="1" ref="U897" ca="1" xml:space="preserve"> INDEX(聲調對照表, $T897, $E897)</f>
        <v>#VALUE!</v>
      </c>
      <c r="W897" s="380" t="str" cm="1">
        <f t="array" ref="W897" xml:space="preserve"> IFERROR( IF( INDEX(聲母資料表, $M897, W$5)=0, "", INDEX(聲母資料表, $M897, W$5) ), "")</f>
        <v/>
      </c>
      <c r="X897" s="380" t="str" cm="1">
        <f t="array" ref="X897" xml:space="preserve"> IFERROR( INDEX(韻母資料表, $N897, X$5), "" )</f>
        <v/>
      </c>
      <c r="Y897" s="380" t="str" cm="1">
        <f t="array" ref="Y897" xml:space="preserve"> IFERROR( IF($E897="", "", INDEX(方音聲調符號表, 1, $E897) ), "" )</f>
        <v/>
      </c>
      <c r="AA897" s="380" t="str" cm="1">
        <f t="array" ref="AA897" xml:space="preserve"> IFERROR( IF( INDEX(聲母資料表, $M897, AA$5)=0, "", INDEX(聲母資料表, $M897, AA$5) ), "")</f>
        <v/>
      </c>
      <c r="AB897" s="380" t="str" cm="1">
        <f t="array" ref="AB897" xml:space="preserve"> IFERROR( INDEX(韻母資料表, $N897, AB$5), "" )</f>
        <v/>
      </c>
      <c r="AC897" s="380" t="str">
        <f t="shared" ca="1" si="191"/>
        <v/>
      </c>
      <c r="AE897" s="380" t="str" cm="1">
        <f t="array" ref="AE897" xml:space="preserve"> IFERROR( IF( INDEX(聲母資料表, $M897, AE$5)=0, "", INDEX(聲母資料表, $M897, AE$5) ), "")</f>
        <v/>
      </c>
      <c r="AF897" s="380" t="str" cm="1">
        <f t="array" ref="AF897" xml:space="preserve"> IFERROR( INDEX(韻母資料表, $N897, AF$5), "" )</f>
        <v/>
      </c>
      <c r="AG897" s="380" t="str">
        <f t="shared" ca="1" si="192"/>
        <v/>
      </c>
      <c r="AI897" s="380" t="str" cm="1">
        <f t="array" ref="AI897" xml:space="preserve"> IFERROR( IF( INDEX(聲母資料表, $M897, AI$5)=0, "", INDEX(聲母資料表, $M897, AI$5) ), "")</f>
        <v/>
      </c>
      <c r="AJ897" s="380" t="str" cm="1">
        <f t="array" ref="AJ897" xml:space="preserve"> IFERROR( INDEX(韻母資料表, $N897, AJ$5), "" )</f>
        <v/>
      </c>
      <c r="AK897" s="373" t="e" cm="1" vm="1">
        <f t="array" aca="1" ref="AK897" ca="1" xml:space="preserve"> IFERROR( INDEX(閩拚聲調符號表, $T897, $E897), "" )</f>
        <v>#VALUE!</v>
      </c>
      <c r="AL897" s="380" t="str">
        <f t="shared" ca="1" si="193"/>
        <v/>
      </c>
    </row>
    <row r="898" spans="1:38">
      <c r="A898" s="333">
        <f t="shared" si="181"/>
        <v>891</v>
      </c>
      <c r="B898" s="334" t="e">
        <f>MID(#REF!, A898, 1)</f>
        <v>#REF!</v>
      </c>
      <c r="C898" s="335"/>
      <c r="D898" s="335"/>
      <c r="E898" s="336"/>
      <c r="F898" s="400" t="str" cm="1">
        <f t="array" aca="1" ref="F898" ca="1" xml:space="preserve"> IF($D898="", "", $B898 &amp; " (" &amp; INDIRECT(ADDRESS( ROW(), COLUMN() + F$5 )) &amp; ") " )</f>
        <v/>
      </c>
      <c r="G898" s="337" t="str">
        <f t="shared" si="185"/>
        <v/>
      </c>
      <c r="H898" s="394" t="str">
        <f t="shared" ca="1" si="186"/>
        <v/>
      </c>
      <c r="I898" s="396" t="str">
        <f t="shared" ca="1" si="187"/>
        <v/>
      </c>
      <c r="J898" s="381" t="str">
        <f t="shared" ca="1" si="188"/>
        <v/>
      </c>
      <c r="K898" s="338" t="str">
        <f t="shared" si="189"/>
        <v/>
      </c>
      <c r="L898" s="349"/>
      <c r="M898" s="350" t="str">
        <f t="shared" si="182"/>
        <v/>
      </c>
      <c r="N898" s="350" t="str">
        <f t="shared" si="183"/>
        <v/>
      </c>
      <c r="O898" s="351" t="str" cm="1">
        <f t="array" ref="O898" xml:space="preserve"> IFERROR( INDEX(聲母資料表, $M898, O$5), "")</f>
        <v/>
      </c>
      <c r="P898" s="351" t="str" cm="1">
        <f t="array" ref="P898" xml:space="preserve"> IFERROR( INDEX(韻母資料表, $N898, P$5), "")</f>
        <v/>
      </c>
      <c r="Q898" s="352" t="str">
        <f t="shared" si="184"/>
        <v/>
      </c>
      <c r="R898" s="395" t="str">
        <f t="shared" si="190"/>
        <v/>
      </c>
      <c r="S898" s="351" t="str" cm="1">
        <f t="array" ref="S898" xml:space="preserve"> IFERROR( INDEX(調符字母, Q898, 1), "")</f>
        <v/>
      </c>
      <c r="T898" s="352"/>
      <c r="U898" s="373" t="e" cm="1" vm="1">
        <f t="array" aca="1" ref="U898" ca="1" xml:space="preserve"> INDEX(聲調對照表, $T898, $E898)</f>
        <v>#VALUE!</v>
      </c>
      <c r="W898" s="380" t="str" cm="1">
        <f t="array" ref="W898" xml:space="preserve"> IFERROR( IF( INDEX(聲母資料表, $M898, W$5)=0, "", INDEX(聲母資料表, $M898, W$5) ), "")</f>
        <v/>
      </c>
      <c r="X898" s="380" t="str" cm="1">
        <f t="array" ref="X898" xml:space="preserve"> IFERROR( INDEX(韻母資料表, $N898, X$5), "" )</f>
        <v/>
      </c>
      <c r="Y898" s="380" t="str" cm="1">
        <f t="array" ref="Y898" xml:space="preserve"> IFERROR( IF($E898="", "", INDEX(方音聲調符號表, 1, $E898) ), "" )</f>
        <v/>
      </c>
      <c r="AA898" s="380" t="str" cm="1">
        <f t="array" ref="AA898" xml:space="preserve"> IFERROR( IF( INDEX(聲母資料表, $M898, AA$5)=0, "", INDEX(聲母資料表, $M898, AA$5) ), "")</f>
        <v/>
      </c>
      <c r="AB898" s="380" t="str" cm="1">
        <f t="array" ref="AB898" xml:space="preserve"> IFERROR( INDEX(韻母資料表, $N898, AB$5), "" )</f>
        <v/>
      </c>
      <c r="AC898" s="380" t="str">
        <f t="shared" ca="1" si="191"/>
        <v/>
      </c>
      <c r="AE898" s="380" t="str" cm="1">
        <f t="array" ref="AE898" xml:space="preserve"> IFERROR( IF( INDEX(聲母資料表, $M898, AE$5)=0, "", INDEX(聲母資料表, $M898, AE$5) ), "")</f>
        <v/>
      </c>
      <c r="AF898" s="380" t="str" cm="1">
        <f t="array" ref="AF898" xml:space="preserve"> IFERROR( INDEX(韻母資料表, $N898, AF$5), "" )</f>
        <v/>
      </c>
      <c r="AG898" s="380" t="str">
        <f t="shared" ca="1" si="192"/>
        <v/>
      </c>
      <c r="AI898" s="380" t="str" cm="1">
        <f t="array" ref="AI898" xml:space="preserve"> IFERROR( IF( INDEX(聲母資料表, $M898, AI$5)=0, "", INDEX(聲母資料表, $M898, AI$5) ), "")</f>
        <v/>
      </c>
      <c r="AJ898" s="380" t="str" cm="1">
        <f t="array" ref="AJ898" xml:space="preserve"> IFERROR( INDEX(韻母資料表, $N898, AJ$5), "" )</f>
        <v/>
      </c>
      <c r="AK898" s="373" t="e" cm="1" vm="1">
        <f t="array" aca="1" ref="AK898" ca="1" xml:space="preserve"> IFERROR( INDEX(閩拚聲調符號表, $T898, $E898), "" )</f>
        <v>#VALUE!</v>
      </c>
      <c r="AL898" s="380" t="str">
        <f t="shared" ca="1" si="193"/>
        <v/>
      </c>
    </row>
    <row r="899" spans="1:38">
      <c r="A899" s="333">
        <f t="shared" si="181"/>
        <v>892</v>
      </c>
      <c r="B899" s="334" t="e">
        <f>MID(#REF!, A899, 1)</f>
        <v>#REF!</v>
      </c>
      <c r="C899" s="335"/>
      <c r="D899" s="335"/>
      <c r="E899" s="336"/>
      <c r="F899" s="400" t="str" cm="1">
        <f t="array" aca="1" ref="F899" ca="1" xml:space="preserve"> IF($D899="", "", $B899 &amp; " (" &amp; INDIRECT(ADDRESS( ROW(), COLUMN() + F$5 )) &amp; ") " )</f>
        <v/>
      </c>
      <c r="G899" s="337" t="str">
        <f t="shared" si="185"/>
        <v/>
      </c>
      <c r="H899" s="394" t="str">
        <f t="shared" ca="1" si="186"/>
        <v/>
      </c>
      <c r="I899" s="396" t="str">
        <f t="shared" ca="1" si="187"/>
        <v/>
      </c>
      <c r="J899" s="381" t="str">
        <f t="shared" ca="1" si="188"/>
        <v/>
      </c>
      <c r="K899" s="338" t="str">
        <f t="shared" si="189"/>
        <v/>
      </c>
      <c r="L899" s="349"/>
      <c r="M899" s="350" t="str">
        <f t="shared" si="182"/>
        <v/>
      </c>
      <c r="N899" s="350" t="str">
        <f t="shared" si="183"/>
        <v/>
      </c>
      <c r="O899" s="351" t="str" cm="1">
        <f t="array" ref="O899" xml:space="preserve"> IFERROR( INDEX(聲母資料表, $M899, O$5), "")</f>
        <v/>
      </c>
      <c r="P899" s="351" t="str" cm="1">
        <f t="array" ref="P899" xml:space="preserve"> IFERROR( INDEX(韻母資料表, $N899, P$5), "")</f>
        <v/>
      </c>
      <c r="Q899" s="352" t="str">
        <f t="shared" si="184"/>
        <v/>
      </c>
      <c r="R899" s="395" t="str">
        <f t="shared" si="190"/>
        <v/>
      </c>
      <c r="S899" s="351" t="str" cm="1">
        <f t="array" ref="S899" xml:space="preserve"> IFERROR( INDEX(調符字母, Q899, 1), "")</f>
        <v/>
      </c>
      <c r="T899" s="352"/>
      <c r="U899" s="373" t="e" cm="1" vm="1">
        <f t="array" aca="1" ref="U899" ca="1" xml:space="preserve"> INDEX(聲調對照表, $T899, $E899)</f>
        <v>#VALUE!</v>
      </c>
      <c r="W899" s="380" t="str" cm="1">
        <f t="array" ref="W899" xml:space="preserve"> IFERROR( IF( INDEX(聲母資料表, $M899, W$5)=0, "", INDEX(聲母資料表, $M899, W$5) ), "")</f>
        <v/>
      </c>
      <c r="X899" s="380" t="str" cm="1">
        <f t="array" ref="X899" xml:space="preserve"> IFERROR( INDEX(韻母資料表, $N899, X$5), "" )</f>
        <v/>
      </c>
      <c r="Y899" s="380" t="str" cm="1">
        <f t="array" ref="Y899" xml:space="preserve"> IFERROR( IF($E899="", "", INDEX(方音聲調符號表, 1, $E899) ), "" )</f>
        <v/>
      </c>
      <c r="AA899" s="380" t="str" cm="1">
        <f t="array" ref="AA899" xml:space="preserve"> IFERROR( IF( INDEX(聲母資料表, $M899, AA$5)=0, "", INDEX(聲母資料表, $M899, AA$5) ), "")</f>
        <v/>
      </c>
      <c r="AB899" s="380" t="str" cm="1">
        <f t="array" ref="AB899" xml:space="preserve"> IFERROR( INDEX(韻母資料表, $N899, AB$5), "" )</f>
        <v/>
      </c>
      <c r="AC899" s="380" t="str">
        <f t="shared" ca="1" si="191"/>
        <v/>
      </c>
      <c r="AE899" s="380" t="str" cm="1">
        <f t="array" ref="AE899" xml:space="preserve"> IFERROR( IF( INDEX(聲母資料表, $M899, AE$5)=0, "", INDEX(聲母資料表, $M899, AE$5) ), "")</f>
        <v/>
      </c>
      <c r="AF899" s="380" t="str" cm="1">
        <f t="array" ref="AF899" xml:space="preserve"> IFERROR( INDEX(韻母資料表, $N899, AF$5), "" )</f>
        <v/>
      </c>
      <c r="AG899" s="380" t="str">
        <f t="shared" ca="1" si="192"/>
        <v/>
      </c>
      <c r="AI899" s="380" t="str" cm="1">
        <f t="array" ref="AI899" xml:space="preserve"> IFERROR( IF( INDEX(聲母資料表, $M899, AI$5)=0, "", INDEX(聲母資料表, $M899, AI$5) ), "")</f>
        <v/>
      </c>
      <c r="AJ899" s="380" t="str" cm="1">
        <f t="array" ref="AJ899" xml:space="preserve"> IFERROR( INDEX(韻母資料表, $N899, AJ$5), "" )</f>
        <v/>
      </c>
      <c r="AK899" s="373" t="e" cm="1" vm="1">
        <f t="array" aca="1" ref="AK899" ca="1" xml:space="preserve"> IFERROR( INDEX(閩拚聲調符號表, $T899, $E899), "" )</f>
        <v>#VALUE!</v>
      </c>
      <c r="AL899" s="380" t="str">
        <f t="shared" ca="1" si="193"/>
        <v/>
      </c>
    </row>
    <row r="900" spans="1:38">
      <c r="A900" s="333">
        <f t="shared" si="181"/>
        <v>893</v>
      </c>
      <c r="B900" s="334" t="e">
        <f>MID(#REF!, A900, 1)</f>
        <v>#REF!</v>
      </c>
      <c r="C900" s="335"/>
      <c r="D900" s="335"/>
      <c r="E900" s="336"/>
      <c r="F900" s="400" t="str" cm="1">
        <f t="array" aca="1" ref="F900" ca="1" xml:space="preserve"> IF($D900="", "", $B900 &amp; " (" &amp; INDIRECT(ADDRESS( ROW(), COLUMN() + F$5 )) &amp; ") " )</f>
        <v/>
      </c>
      <c r="G900" s="337" t="str">
        <f t="shared" si="185"/>
        <v/>
      </c>
      <c r="H900" s="394" t="str">
        <f t="shared" ca="1" si="186"/>
        <v/>
      </c>
      <c r="I900" s="396" t="str">
        <f t="shared" ca="1" si="187"/>
        <v/>
      </c>
      <c r="J900" s="381" t="str">
        <f t="shared" ca="1" si="188"/>
        <v/>
      </c>
      <c r="K900" s="338" t="str">
        <f t="shared" si="189"/>
        <v/>
      </c>
      <c r="L900" s="349"/>
      <c r="M900" s="350" t="str">
        <f t="shared" si="182"/>
        <v/>
      </c>
      <c r="N900" s="350" t="str">
        <f t="shared" si="183"/>
        <v/>
      </c>
      <c r="O900" s="351" t="str" cm="1">
        <f t="array" ref="O900" xml:space="preserve"> IFERROR( INDEX(聲母資料表, $M900, O$5), "")</f>
        <v/>
      </c>
      <c r="P900" s="351" t="str" cm="1">
        <f t="array" ref="P900" xml:space="preserve"> IFERROR( INDEX(韻母資料表, $N900, P$5), "")</f>
        <v/>
      </c>
      <c r="Q900" s="352" t="str">
        <f t="shared" si="184"/>
        <v/>
      </c>
      <c r="R900" s="395" t="str">
        <f t="shared" si="190"/>
        <v/>
      </c>
      <c r="S900" s="351" t="str" cm="1">
        <f t="array" ref="S900" xml:space="preserve"> IFERROR( INDEX(調符字母, Q900, 1), "")</f>
        <v/>
      </c>
      <c r="T900" s="352"/>
      <c r="U900" s="373" t="e" cm="1" vm="1">
        <f t="array" aca="1" ref="U900" ca="1" xml:space="preserve"> INDEX(聲調對照表, $T900, $E900)</f>
        <v>#VALUE!</v>
      </c>
      <c r="W900" s="380" t="str" cm="1">
        <f t="array" ref="W900" xml:space="preserve"> IFERROR( IF( INDEX(聲母資料表, $M900, W$5)=0, "", INDEX(聲母資料表, $M900, W$5) ), "")</f>
        <v/>
      </c>
      <c r="X900" s="380" t="str" cm="1">
        <f t="array" ref="X900" xml:space="preserve"> IFERROR( INDEX(韻母資料表, $N900, X$5), "" )</f>
        <v/>
      </c>
      <c r="Y900" s="380" t="str" cm="1">
        <f t="array" ref="Y900" xml:space="preserve"> IFERROR( IF($E900="", "", INDEX(方音聲調符號表, 1, $E900) ), "" )</f>
        <v/>
      </c>
      <c r="AA900" s="380" t="str" cm="1">
        <f t="array" ref="AA900" xml:space="preserve"> IFERROR( IF( INDEX(聲母資料表, $M900, AA$5)=0, "", INDEX(聲母資料表, $M900, AA$5) ), "")</f>
        <v/>
      </c>
      <c r="AB900" s="380" t="str" cm="1">
        <f t="array" ref="AB900" xml:space="preserve"> IFERROR( INDEX(韻母資料表, $N900, AB$5), "" )</f>
        <v/>
      </c>
      <c r="AC900" s="380" t="str">
        <f t="shared" ca="1" si="191"/>
        <v/>
      </c>
      <c r="AE900" s="380" t="str" cm="1">
        <f t="array" ref="AE900" xml:space="preserve"> IFERROR( IF( INDEX(聲母資料表, $M900, AE$5)=0, "", INDEX(聲母資料表, $M900, AE$5) ), "")</f>
        <v/>
      </c>
      <c r="AF900" s="380" t="str" cm="1">
        <f t="array" ref="AF900" xml:space="preserve"> IFERROR( INDEX(韻母資料表, $N900, AF$5), "" )</f>
        <v/>
      </c>
      <c r="AG900" s="380" t="str">
        <f t="shared" ca="1" si="192"/>
        <v/>
      </c>
      <c r="AI900" s="380" t="str" cm="1">
        <f t="array" ref="AI900" xml:space="preserve"> IFERROR( IF( INDEX(聲母資料表, $M900, AI$5)=0, "", INDEX(聲母資料表, $M900, AI$5) ), "")</f>
        <v/>
      </c>
      <c r="AJ900" s="380" t="str" cm="1">
        <f t="array" ref="AJ900" xml:space="preserve"> IFERROR( INDEX(韻母資料表, $N900, AJ$5), "" )</f>
        <v/>
      </c>
      <c r="AK900" s="373" t="e" cm="1" vm="1">
        <f t="array" aca="1" ref="AK900" ca="1" xml:space="preserve"> IFERROR( INDEX(閩拚聲調符號表, $T900, $E900), "" )</f>
        <v>#VALUE!</v>
      </c>
      <c r="AL900" s="380" t="str">
        <f t="shared" ca="1" si="193"/>
        <v/>
      </c>
    </row>
    <row r="901" spans="1:38">
      <c r="A901" s="333">
        <f t="shared" si="181"/>
        <v>894</v>
      </c>
      <c r="B901" s="334" t="e">
        <f>MID(#REF!, A901, 1)</f>
        <v>#REF!</v>
      </c>
      <c r="C901" s="335"/>
      <c r="D901" s="335"/>
      <c r="E901" s="336"/>
      <c r="F901" s="400" t="str" cm="1">
        <f t="array" aca="1" ref="F901" ca="1" xml:space="preserve"> IF($D901="", "", $B901 &amp; " (" &amp; INDIRECT(ADDRESS( ROW(), COLUMN() + F$5 )) &amp; ") " )</f>
        <v/>
      </c>
      <c r="G901" s="337" t="str">
        <f t="shared" si="185"/>
        <v/>
      </c>
      <c r="H901" s="394" t="str">
        <f t="shared" ca="1" si="186"/>
        <v/>
      </c>
      <c r="I901" s="396" t="str">
        <f t="shared" ca="1" si="187"/>
        <v/>
      </c>
      <c r="J901" s="381" t="str">
        <f t="shared" ca="1" si="188"/>
        <v/>
      </c>
      <c r="K901" s="338" t="str">
        <f t="shared" si="189"/>
        <v/>
      </c>
      <c r="L901" s="349"/>
      <c r="M901" s="350" t="str">
        <f t="shared" si="182"/>
        <v/>
      </c>
      <c r="N901" s="350" t="str">
        <f t="shared" si="183"/>
        <v/>
      </c>
      <c r="O901" s="351" t="str" cm="1">
        <f t="array" ref="O901" xml:space="preserve"> IFERROR( INDEX(聲母資料表, $M901, O$5), "")</f>
        <v/>
      </c>
      <c r="P901" s="351" t="str" cm="1">
        <f t="array" ref="P901" xml:space="preserve"> IFERROR( INDEX(韻母資料表, $N901, P$5), "")</f>
        <v/>
      </c>
      <c r="Q901" s="352" t="str">
        <f t="shared" si="184"/>
        <v/>
      </c>
      <c r="R901" s="395" t="str">
        <f t="shared" si="190"/>
        <v/>
      </c>
      <c r="S901" s="351" t="str" cm="1">
        <f t="array" ref="S901" xml:space="preserve"> IFERROR( INDEX(調符字母, Q901, 1), "")</f>
        <v/>
      </c>
      <c r="T901" s="352"/>
      <c r="U901" s="373" t="e" cm="1" vm="1">
        <f t="array" aca="1" ref="U901" ca="1" xml:space="preserve"> INDEX(聲調對照表, $T901, $E901)</f>
        <v>#VALUE!</v>
      </c>
      <c r="W901" s="380" t="str" cm="1">
        <f t="array" ref="W901" xml:space="preserve"> IFERROR( IF( INDEX(聲母資料表, $M901, W$5)=0, "", INDEX(聲母資料表, $M901, W$5) ), "")</f>
        <v/>
      </c>
      <c r="X901" s="380" t="str" cm="1">
        <f t="array" ref="X901" xml:space="preserve"> IFERROR( INDEX(韻母資料表, $N901, X$5), "" )</f>
        <v/>
      </c>
      <c r="Y901" s="380" t="str" cm="1">
        <f t="array" ref="Y901" xml:space="preserve"> IFERROR( IF($E901="", "", INDEX(方音聲調符號表, 1, $E901) ), "" )</f>
        <v/>
      </c>
      <c r="AA901" s="380" t="str" cm="1">
        <f t="array" ref="AA901" xml:space="preserve"> IFERROR( IF( INDEX(聲母資料表, $M901, AA$5)=0, "", INDEX(聲母資料表, $M901, AA$5) ), "")</f>
        <v/>
      </c>
      <c r="AB901" s="380" t="str" cm="1">
        <f t="array" ref="AB901" xml:space="preserve"> IFERROR( INDEX(韻母資料表, $N901, AB$5), "" )</f>
        <v/>
      </c>
      <c r="AC901" s="380" t="str">
        <f t="shared" ca="1" si="191"/>
        <v/>
      </c>
      <c r="AE901" s="380" t="str" cm="1">
        <f t="array" ref="AE901" xml:space="preserve"> IFERROR( IF( INDEX(聲母資料表, $M901, AE$5)=0, "", INDEX(聲母資料表, $M901, AE$5) ), "")</f>
        <v/>
      </c>
      <c r="AF901" s="380" t="str" cm="1">
        <f t="array" ref="AF901" xml:space="preserve"> IFERROR( INDEX(韻母資料表, $N901, AF$5), "" )</f>
        <v/>
      </c>
      <c r="AG901" s="380" t="str">
        <f t="shared" ca="1" si="192"/>
        <v/>
      </c>
      <c r="AI901" s="380" t="str" cm="1">
        <f t="array" ref="AI901" xml:space="preserve"> IFERROR( IF( INDEX(聲母資料表, $M901, AI$5)=0, "", INDEX(聲母資料表, $M901, AI$5) ), "")</f>
        <v/>
      </c>
      <c r="AJ901" s="380" t="str" cm="1">
        <f t="array" ref="AJ901" xml:space="preserve"> IFERROR( INDEX(韻母資料表, $N901, AJ$5), "" )</f>
        <v/>
      </c>
      <c r="AK901" s="373" t="e" cm="1" vm="1">
        <f t="array" aca="1" ref="AK901" ca="1" xml:space="preserve"> IFERROR( INDEX(閩拚聲調符號表, $T901, $E901), "" )</f>
        <v>#VALUE!</v>
      </c>
      <c r="AL901" s="380" t="str">
        <f t="shared" ca="1" si="193"/>
        <v/>
      </c>
    </row>
    <row r="902" spans="1:38">
      <c r="A902" s="333">
        <f t="shared" si="181"/>
        <v>895</v>
      </c>
      <c r="B902" s="334" t="e">
        <f>MID(#REF!, A902, 1)</f>
        <v>#REF!</v>
      </c>
      <c r="C902" s="335"/>
      <c r="D902" s="335"/>
      <c r="E902" s="336"/>
      <c r="F902" s="400" t="str" cm="1">
        <f t="array" aca="1" ref="F902" ca="1" xml:space="preserve"> IF($D902="", "", $B902 &amp; " (" &amp; INDIRECT(ADDRESS( ROW(), COLUMN() + F$5 )) &amp; ") " )</f>
        <v/>
      </c>
      <c r="G902" s="337" t="str">
        <f t="shared" si="185"/>
        <v/>
      </c>
      <c r="H902" s="394" t="str">
        <f t="shared" ca="1" si="186"/>
        <v/>
      </c>
      <c r="I902" s="396" t="str">
        <f t="shared" ca="1" si="187"/>
        <v/>
      </c>
      <c r="J902" s="381" t="str">
        <f t="shared" ca="1" si="188"/>
        <v/>
      </c>
      <c r="K902" s="338" t="str">
        <f t="shared" si="189"/>
        <v/>
      </c>
      <c r="L902" s="349"/>
      <c r="M902" s="350" t="str">
        <f t="shared" si="182"/>
        <v/>
      </c>
      <c r="N902" s="350" t="str">
        <f t="shared" si="183"/>
        <v/>
      </c>
      <c r="O902" s="351" t="str" cm="1">
        <f t="array" ref="O902" xml:space="preserve"> IFERROR( INDEX(聲母資料表, $M902, O$5), "")</f>
        <v/>
      </c>
      <c r="P902" s="351" t="str" cm="1">
        <f t="array" ref="P902" xml:space="preserve"> IFERROR( INDEX(韻母資料表, $N902, P$5), "")</f>
        <v/>
      </c>
      <c r="Q902" s="352" t="str">
        <f t="shared" si="184"/>
        <v/>
      </c>
      <c r="R902" s="395" t="str">
        <f t="shared" si="190"/>
        <v/>
      </c>
      <c r="S902" s="351" t="str" cm="1">
        <f t="array" ref="S902" xml:space="preserve"> IFERROR( INDEX(調符字母, Q902, 1), "")</f>
        <v/>
      </c>
      <c r="T902" s="352"/>
      <c r="U902" s="373" t="e" cm="1" vm="1">
        <f t="array" aca="1" ref="U902" ca="1" xml:space="preserve"> INDEX(聲調對照表, $T902, $E902)</f>
        <v>#VALUE!</v>
      </c>
      <c r="W902" s="380" t="str" cm="1">
        <f t="array" ref="W902" xml:space="preserve"> IFERROR( IF( INDEX(聲母資料表, $M902, W$5)=0, "", INDEX(聲母資料表, $M902, W$5) ), "")</f>
        <v/>
      </c>
      <c r="X902" s="380" t="str" cm="1">
        <f t="array" ref="X902" xml:space="preserve"> IFERROR( INDEX(韻母資料表, $N902, X$5), "" )</f>
        <v/>
      </c>
      <c r="Y902" s="380" t="str" cm="1">
        <f t="array" ref="Y902" xml:space="preserve"> IFERROR( IF($E902="", "", INDEX(方音聲調符號表, 1, $E902) ), "" )</f>
        <v/>
      </c>
      <c r="AA902" s="380" t="str" cm="1">
        <f t="array" ref="AA902" xml:space="preserve"> IFERROR( IF( INDEX(聲母資料表, $M902, AA$5)=0, "", INDEX(聲母資料表, $M902, AA$5) ), "")</f>
        <v/>
      </c>
      <c r="AB902" s="380" t="str" cm="1">
        <f t="array" ref="AB902" xml:space="preserve"> IFERROR( INDEX(韻母資料表, $N902, AB$5), "" )</f>
        <v/>
      </c>
      <c r="AC902" s="380" t="str">
        <f t="shared" ca="1" si="191"/>
        <v/>
      </c>
      <c r="AE902" s="380" t="str" cm="1">
        <f t="array" ref="AE902" xml:space="preserve"> IFERROR( IF( INDEX(聲母資料表, $M902, AE$5)=0, "", INDEX(聲母資料表, $M902, AE$5) ), "")</f>
        <v/>
      </c>
      <c r="AF902" s="380" t="str" cm="1">
        <f t="array" ref="AF902" xml:space="preserve"> IFERROR( INDEX(韻母資料表, $N902, AF$5), "" )</f>
        <v/>
      </c>
      <c r="AG902" s="380" t="str">
        <f t="shared" ca="1" si="192"/>
        <v/>
      </c>
      <c r="AI902" s="380" t="str" cm="1">
        <f t="array" ref="AI902" xml:space="preserve"> IFERROR( IF( INDEX(聲母資料表, $M902, AI$5)=0, "", INDEX(聲母資料表, $M902, AI$5) ), "")</f>
        <v/>
      </c>
      <c r="AJ902" s="380" t="str" cm="1">
        <f t="array" ref="AJ902" xml:space="preserve"> IFERROR( INDEX(韻母資料表, $N902, AJ$5), "" )</f>
        <v/>
      </c>
      <c r="AK902" s="373" t="e" cm="1" vm="1">
        <f t="array" aca="1" ref="AK902" ca="1" xml:space="preserve"> IFERROR( INDEX(閩拚聲調符號表, $T902, $E902), "" )</f>
        <v>#VALUE!</v>
      </c>
      <c r="AL902" s="380" t="str">
        <f t="shared" ca="1" si="193"/>
        <v/>
      </c>
    </row>
    <row r="903" spans="1:38">
      <c r="A903" s="333">
        <f t="shared" si="181"/>
        <v>896</v>
      </c>
      <c r="B903" s="334" t="e">
        <f>MID(#REF!, A903, 1)</f>
        <v>#REF!</v>
      </c>
      <c r="C903" s="335"/>
      <c r="D903" s="335"/>
      <c r="E903" s="336"/>
      <c r="F903" s="400" t="str" cm="1">
        <f t="array" aca="1" ref="F903" ca="1" xml:space="preserve"> IF($D903="", "", $B903 &amp; " (" &amp; INDIRECT(ADDRESS( ROW(), COLUMN() + F$5 )) &amp; ") " )</f>
        <v/>
      </c>
      <c r="G903" s="337" t="str">
        <f t="shared" si="185"/>
        <v/>
      </c>
      <c r="H903" s="394" t="str">
        <f t="shared" ca="1" si="186"/>
        <v/>
      </c>
      <c r="I903" s="396" t="str">
        <f t="shared" ca="1" si="187"/>
        <v/>
      </c>
      <c r="J903" s="381" t="str">
        <f t="shared" ca="1" si="188"/>
        <v/>
      </c>
      <c r="K903" s="338" t="str">
        <f t="shared" si="189"/>
        <v/>
      </c>
      <c r="L903" s="349"/>
      <c r="M903" s="350" t="str">
        <f t="shared" si="182"/>
        <v/>
      </c>
      <c r="N903" s="350" t="str">
        <f t="shared" si="183"/>
        <v/>
      </c>
      <c r="O903" s="351" t="str" cm="1">
        <f t="array" ref="O903" xml:space="preserve"> IFERROR( INDEX(聲母資料表, $M903, O$5), "")</f>
        <v/>
      </c>
      <c r="P903" s="351" t="str" cm="1">
        <f t="array" ref="P903" xml:space="preserve"> IFERROR( INDEX(韻母資料表, $N903, P$5), "")</f>
        <v/>
      </c>
      <c r="Q903" s="352" t="str">
        <f t="shared" si="184"/>
        <v/>
      </c>
      <c r="R903" s="395" t="str">
        <f t="shared" si="190"/>
        <v/>
      </c>
      <c r="S903" s="351" t="str" cm="1">
        <f t="array" ref="S903" xml:space="preserve"> IFERROR( INDEX(調符字母, Q903, 1), "")</f>
        <v/>
      </c>
      <c r="T903" s="352"/>
      <c r="U903" s="373" t="e" cm="1" vm="1">
        <f t="array" aca="1" ref="U903" ca="1" xml:space="preserve"> INDEX(聲調對照表, $T903, $E903)</f>
        <v>#VALUE!</v>
      </c>
      <c r="W903" s="380" t="str" cm="1">
        <f t="array" ref="W903" xml:space="preserve"> IFERROR( IF( INDEX(聲母資料表, $M903, W$5)=0, "", INDEX(聲母資料表, $M903, W$5) ), "")</f>
        <v/>
      </c>
      <c r="X903" s="380" t="str" cm="1">
        <f t="array" ref="X903" xml:space="preserve"> IFERROR( INDEX(韻母資料表, $N903, X$5), "" )</f>
        <v/>
      </c>
      <c r="Y903" s="380" t="str" cm="1">
        <f t="array" ref="Y903" xml:space="preserve"> IFERROR( IF($E903="", "", INDEX(方音聲調符號表, 1, $E903) ), "" )</f>
        <v/>
      </c>
      <c r="AA903" s="380" t="str" cm="1">
        <f t="array" ref="AA903" xml:space="preserve"> IFERROR( IF( INDEX(聲母資料表, $M903, AA$5)=0, "", INDEX(聲母資料表, $M903, AA$5) ), "")</f>
        <v/>
      </c>
      <c r="AB903" s="380" t="str" cm="1">
        <f t="array" ref="AB903" xml:space="preserve"> IFERROR( INDEX(韻母資料表, $N903, AB$5), "" )</f>
        <v/>
      </c>
      <c r="AC903" s="380" t="str">
        <f t="shared" ca="1" si="191"/>
        <v/>
      </c>
      <c r="AE903" s="380" t="str" cm="1">
        <f t="array" ref="AE903" xml:space="preserve"> IFERROR( IF( INDEX(聲母資料表, $M903, AE$5)=0, "", INDEX(聲母資料表, $M903, AE$5) ), "")</f>
        <v/>
      </c>
      <c r="AF903" s="380" t="str" cm="1">
        <f t="array" ref="AF903" xml:space="preserve"> IFERROR( INDEX(韻母資料表, $N903, AF$5), "" )</f>
        <v/>
      </c>
      <c r="AG903" s="380" t="str">
        <f t="shared" ca="1" si="192"/>
        <v/>
      </c>
      <c r="AI903" s="380" t="str" cm="1">
        <f t="array" ref="AI903" xml:space="preserve"> IFERROR( IF( INDEX(聲母資料表, $M903, AI$5)=0, "", INDEX(聲母資料表, $M903, AI$5) ), "")</f>
        <v/>
      </c>
      <c r="AJ903" s="380" t="str" cm="1">
        <f t="array" ref="AJ903" xml:space="preserve"> IFERROR( INDEX(韻母資料表, $N903, AJ$5), "" )</f>
        <v/>
      </c>
      <c r="AK903" s="373" t="e" cm="1" vm="1">
        <f t="array" aca="1" ref="AK903" ca="1" xml:space="preserve"> IFERROR( INDEX(閩拚聲調符號表, $T903, $E903), "" )</f>
        <v>#VALUE!</v>
      </c>
      <c r="AL903" s="380" t="str">
        <f t="shared" ca="1" si="193"/>
        <v/>
      </c>
    </row>
    <row r="904" spans="1:38">
      <c r="A904" s="333">
        <f t="shared" ref="A904:A967" si="194">ROW() - ROW($7:$7)</f>
        <v>897</v>
      </c>
      <c r="B904" s="334" t="e">
        <f>MID(#REF!, A904, 1)</f>
        <v>#REF!</v>
      </c>
      <c r="C904" s="335"/>
      <c r="D904" s="335"/>
      <c r="E904" s="336"/>
      <c r="F904" s="400" t="str" cm="1">
        <f t="array" aca="1" ref="F904" ca="1" xml:space="preserve"> IF($D904="", "", $B904 &amp; " (" &amp; INDIRECT(ADDRESS( ROW(), COLUMN() + F$5 )) &amp; ") " )</f>
        <v/>
      </c>
      <c r="G904" s="337" t="str">
        <f t="shared" si="185"/>
        <v/>
      </c>
      <c r="H904" s="394" t="str">
        <f t="shared" ca="1" si="186"/>
        <v/>
      </c>
      <c r="I904" s="396" t="str">
        <f t="shared" ca="1" si="187"/>
        <v/>
      </c>
      <c r="J904" s="381" t="str">
        <f t="shared" ca="1" si="188"/>
        <v/>
      </c>
      <c r="K904" s="338" t="str">
        <f t="shared" si="189"/>
        <v/>
      </c>
      <c r="L904" s="349"/>
      <c r="M904" s="350" t="str">
        <f t="shared" ref="M904:M967" si="195" xml:space="preserve"> IFERROR( MATCH($C904, 聲母碼, 0), "" )</f>
        <v/>
      </c>
      <c r="N904" s="350" t="str">
        <f t="shared" ref="N904:N967" si="196" xml:space="preserve"> IFERROR( MATCH($D904, 韻母碼, 0), "" )</f>
        <v/>
      </c>
      <c r="O904" s="351" t="str" cm="1">
        <f t="array" ref="O904" xml:space="preserve"> IFERROR( INDEX(聲母資料表, $M904, O$5), "")</f>
        <v/>
      </c>
      <c r="P904" s="351" t="str" cm="1">
        <f t="array" ref="P904" xml:space="preserve"> IFERROR( INDEX(韻母資料表, $N904, P$5), "")</f>
        <v/>
      </c>
      <c r="Q904" s="352" t="str">
        <f t="shared" ref="Q904:Q967" si="197" xml:space="preserve"> IFERROR( MATCH(P904, 十五音韻母清單, 0), "")</f>
        <v/>
      </c>
      <c r="R904" s="395" t="str">
        <f t="shared" si="190"/>
        <v/>
      </c>
      <c r="S904" s="351" t="str" cm="1">
        <f t="array" ref="S904" xml:space="preserve"> IFERROR( INDEX(調符字母, Q904, 1), "")</f>
        <v/>
      </c>
      <c r="T904" s="352"/>
      <c r="U904" s="373" t="e" cm="1" vm="1">
        <f t="array" aca="1" ref="U904" ca="1" xml:space="preserve"> INDEX(聲調對照表, $T904, $E904)</f>
        <v>#VALUE!</v>
      </c>
      <c r="W904" s="380" t="str" cm="1">
        <f t="array" ref="W904" xml:space="preserve"> IFERROR( IF( INDEX(聲母資料表, $M904, W$5)=0, "", INDEX(聲母資料表, $M904, W$5) ), "")</f>
        <v/>
      </c>
      <c r="X904" s="380" t="str" cm="1">
        <f t="array" ref="X904" xml:space="preserve"> IFERROR( INDEX(韻母資料表, $N904, X$5), "" )</f>
        <v/>
      </c>
      <c r="Y904" s="380" t="str" cm="1">
        <f t="array" ref="Y904" xml:space="preserve"> IFERROR( IF($E904="", "", INDEX(方音聲調符號表, 1, $E904) ), "" )</f>
        <v/>
      </c>
      <c r="AA904" s="380" t="str" cm="1">
        <f t="array" ref="AA904" xml:space="preserve"> IFERROR( IF( INDEX(聲母資料表, $M904, AA$5)=0, "", INDEX(聲母資料表, $M904, AA$5) ), "")</f>
        <v/>
      </c>
      <c r="AB904" s="380" t="str" cm="1">
        <f t="array" ref="AB904" xml:space="preserve"> IFERROR( INDEX(韻母資料表, $N904, AB$5), "" )</f>
        <v/>
      </c>
      <c r="AC904" s="380" t="str">
        <f t="shared" ca="1" si="191"/>
        <v/>
      </c>
      <c r="AE904" s="380" t="str" cm="1">
        <f t="array" ref="AE904" xml:space="preserve"> IFERROR( IF( INDEX(聲母資料表, $M904, AE$5)=0, "", INDEX(聲母資料表, $M904, AE$5) ), "")</f>
        <v/>
      </c>
      <c r="AF904" s="380" t="str" cm="1">
        <f t="array" ref="AF904" xml:space="preserve"> IFERROR( INDEX(韻母資料表, $N904, AF$5), "" )</f>
        <v/>
      </c>
      <c r="AG904" s="380" t="str">
        <f t="shared" ca="1" si="192"/>
        <v/>
      </c>
      <c r="AI904" s="380" t="str" cm="1">
        <f t="array" ref="AI904" xml:space="preserve"> IFERROR( IF( INDEX(聲母資料表, $M904, AI$5)=0, "", INDEX(聲母資料表, $M904, AI$5) ), "")</f>
        <v/>
      </c>
      <c r="AJ904" s="380" t="str" cm="1">
        <f t="array" ref="AJ904" xml:space="preserve"> IFERROR( INDEX(韻母資料表, $N904, AJ$5), "" )</f>
        <v/>
      </c>
      <c r="AK904" s="373" t="e" cm="1" vm="1">
        <f t="array" aca="1" ref="AK904" ca="1" xml:space="preserve"> IFERROR( INDEX(閩拚聲調符號表, $T904, $E904), "" )</f>
        <v>#VALUE!</v>
      </c>
      <c r="AL904" s="380" t="str">
        <f t="shared" ca="1" si="193"/>
        <v/>
      </c>
    </row>
    <row r="905" spans="1:38">
      <c r="A905" s="333">
        <f t="shared" si="194"/>
        <v>898</v>
      </c>
      <c r="B905" s="334" t="e">
        <f>MID(#REF!, A905, 1)</f>
        <v>#REF!</v>
      </c>
      <c r="C905" s="335"/>
      <c r="D905" s="335"/>
      <c r="E905" s="336"/>
      <c r="F905" s="400" t="str" cm="1">
        <f t="array" aca="1" ref="F905" ca="1" xml:space="preserve"> IF($D905="", "", $B905 &amp; " (" &amp; INDIRECT(ADDRESS( ROW(), COLUMN() + F$5 )) &amp; ") " )</f>
        <v/>
      </c>
      <c r="G905" s="337" t="str">
        <f t="shared" ref="G905:G968" si="198" xml:space="preserve"> $P905 &amp; $R905 &amp; $O905</f>
        <v/>
      </c>
      <c r="H905" s="394" t="str">
        <f t="shared" ref="H905:H968" ca="1" si="199" xml:space="preserve"> TRIM( $AE905 &amp; $AG905 )</f>
        <v/>
      </c>
      <c r="I905" s="396" t="str">
        <f t="shared" ref="I905:I968" ca="1" si="200" xml:space="preserve"> TRIM( $AA905 &amp; $AC905 )</f>
        <v/>
      </c>
      <c r="J905" s="381" t="str">
        <f t="shared" ref="J905:J968" ca="1" si="201" xml:space="preserve"> TRIM( $AI905 &amp; $AL905 )</f>
        <v/>
      </c>
      <c r="K905" s="338" t="str">
        <f t="shared" ref="K905:K968" si="202" xml:space="preserve"> _xlfn.CONCAT($W905:$Y905)</f>
        <v/>
      </c>
      <c r="L905" s="349"/>
      <c r="M905" s="350" t="str">
        <f t="shared" si="195"/>
        <v/>
      </c>
      <c r="N905" s="350" t="str">
        <f t="shared" si="196"/>
        <v/>
      </c>
      <c r="O905" s="351" t="str" cm="1">
        <f t="array" ref="O905" xml:space="preserve"> IFERROR( INDEX(聲母資料表, $M905, O$5), "")</f>
        <v/>
      </c>
      <c r="P905" s="351" t="str" cm="1">
        <f t="array" ref="P905" xml:space="preserve"> IFERROR( INDEX(韻母資料表, $N905, P$5), "")</f>
        <v/>
      </c>
      <c r="Q905" s="352" t="str">
        <f t="shared" si="197"/>
        <v/>
      </c>
      <c r="R905" s="395" t="str">
        <f t="shared" ref="R905:R968" si="203" xml:space="preserve"> IF( $E905="", "",  TEXT($E905,"[DBNum1][$-zh-TW]G/通用格式") )</f>
        <v/>
      </c>
      <c r="S905" s="351" t="str" cm="1">
        <f t="array" ref="S905" xml:space="preserve"> IFERROR( INDEX(調符字母, Q905, 1), "")</f>
        <v/>
      </c>
      <c r="T905" s="352"/>
      <c r="U905" s="373" t="e" cm="1" vm="1">
        <f t="array" aca="1" ref="U905" ca="1" xml:space="preserve"> INDEX(聲調對照表, $T905, $E905)</f>
        <v>#VALUE!</v>
      </c>
      <c r="W905" s="380" t="str" cm="1">
        <f t="array" ref="W905" xml:space="preserve"> IFERROR( IF( INDEX(聲母資料表, $M905, W$5)=0, "", INDEX(聲母資料表, $M905, W$5) ), "")</f>
        <v/>
      </c>
      <c r="X905" s="380" t="str" cm="1">
        <f t="array" ref="X905" xml:space="preserve"> IFERROR( INDEX(韻母資料表, $N905, X$5), "" )</f>
        <v/>
      </c>
      <c r="Y905" s="380" t="str" cm="1">
        <f t="array" ref="Y905" xml:space="preserve"> IFERROR( IF($E905="", "", INDEX(方音聲調符號表, 1, $E905) ), "" )</f>
        <v/>
      </c>
      <c r="AA905" s="380" t="str" cm="1">
        <f t="array" ref="AA905" xml:space="preserve"> IFERROR( IF( INDEX(聲母資料表, $M905, AA$5)=0, "", INDEX(聲母資料表, $M905, AA$5) ), "")</f>
        <v/>
      </c>
      <c r="AB905" s="380" t="str" cm="1">
        <f t="array" ref="AB905" xml:space="preserve"> IFERROR( INDEX(韻母資料表, $N905, AB$5), "" )</f>
        <v/>
      </c>
      <c r="AC905" s="380" t="str">
        <f t="shared" ref="AC905:AC968" ca="1" si="204" xml:space="preserve"> IFERROR( SUBSTITUTE(AB905, $S905,  $U905), "" )</f>
        <v/>
      </c>
      <c r="AE905" s="380" t="str" cm="1">
        <f t="array" ref="AE905" xml:space="preserve"> IFERROR( IF( INDEX(聲母資料表, $M905, AE$5)=0, "", INDEX(聲母資料表, $M905, AE$5) ), "")</f>
        <v/>
      </c>
      <c r="AF905" s="380" t="str" cm="1">
        <f t="array" ref="AF905" xml:space="preserve"> IFERROR( INDEX(韻母資料表, $N905, AF$5), "" )</f>
        <v/>
      </c>
      <c r="AG905" s="380" t="str">
        <f t="shared" ref="AG905:AG968" ca="1" si="205" xml:space="preserve"> IFERROR( SUBSTITUTE(AF905, $S905,  $U905), "" )</f>
        <v/>
      </c>
      <c r="AI905" s="380" t="str" cm="1">
        <f t="array" ref="AI905" xml:space="preserve"> IFERROR( IF( INDEX(聲母資料表, $M905, AI$5)=0, "", INDEX(聲母資料表, $M905, AI$5) ), "")</f>
        <v/>
      </c>
      <c r="AJ905" s="380" t="str" cm="1">
        <f t="array" ref="AJ905" xml:space="preserve"> IFERROR( INDEX(韻母資料表, $N905, AJ$5), "" )</f>
        <v/>
      </c>
      <c r="AK905" s="373" t="e" cm="1" vm="1">
        <f t="array" aca="1" ref="AK905" ca="1" xml:space="preserve"> IFERROR( INDEX(閩拚聲調符號表, $T905, $E905), "" )</f>
        <v>#VALUE!</v>
      </c>
      <c r="AL905" s="380" t="str">
        <f t="shared" ref="AL905:AL968" ca="1" si="206" xml:space="preserve"> IFERROR( SUBSTITUTE(AJ905, $S905,  $AK905), "" )</f>
        <v/>
      </c>
    </row>
    <row r="906" spans="1:38">
      <c r="A906" s="333">
        <f t="shared" si="194"/>
        <v>899</v>
      </c>
      <c r="B906" s="334" t="e">
        <f>MID(#REF!, A906, 1)</f>
        <v>#REF!</v>
      </c>
      <c r="C906" s="335"/>
      <c r="D906" s="335"/>
      <c r="E906" s="336"/>
      <c r="F906" s="400" t="str" cm="1">
        <f t="array" aca="1" ref="F906" ca="1" xml:space="preserve"> IF($D906="", "", $B906 &amp; " (" &amp; INDIRECT(ADDRESS( ROW(), COLUMN() + F$5 )) &amp; ") " )</f>
        <v/>
      </c>
      <c r="G906" s="337" t="str">
        <f t="shared" si="198"/>
        <v/>
      </c>
      <c r="H906" s="394" t="str">
        <f t="shared" ca="1" si="199"/>
        <v/>
      </c>
      <c r="I906" s="396" t="str">
        <f t="shared" ca="1" si="200"/>
        <v/>
      </c>
      <c r="J906" s="381" t="str">
        <f t="shared" ca="1" si="201"/>
        <v/>
      </c>
      <c r="K906" s="338" t="str">
        <f t="shared" si="202"/>
        <v/>
      </c>
      <c r="L906" s="349"/>
      <c r="M906" s="350" t="str">
        <f t="shared" si="195"/>
        <v/>
      </c>
      <c r="N906" s="350" t="str">
        <f t="shared" si="196"/>
        <v/>
      </c>
      <c r="O906" s="351" t="str" cm="1">
        <f t="array" ref="O906" xml:space="preserve"> IFERROR( INDEX(聲母資料表, $M906, O$5), "")</f>
        <v/>
      </c>
      <c r="P906" s="351" t="str" cm="1">
        <f t="array" ref="P906" xml:space="preserve"> IFERROR( INDEX(韻母資料表, $N906, P$5), "")</f>
        <v/>
      </c>
      <c r="Q906" s="352" t="str">
        <f t="shared" si="197"/>
        <v/>
      </c>
      <c r="R906" s="395" t="str">
        <f t="shared" si="203"/>
        <v/>
      </c>
      <c r="S906" s="351" t="str" cm="1">
        <f t="array" ref="S906" xml:space="preserve"> IFERROR( INDEX(調符字母, Q906, 1), "")</f>
        <v/>
      </c>
      <c r="T906" s="352"/>
      <c r="U906" s="373" t="e" cm="1" vm="1">
        <f t="array" aca="1" ref="U906" ca="1" xml:space="preserve"> INDEX(聲調對照表, $T906, $E906)</f>
        <v>#VALUE!</v>
      </c>
      <c r="W906" s="380" t="str" cm="1">
        <f t="array" ref="W906" xml:space="preserve"> IFERROR( IF( INDEX(聲母資料表, $M906, W$5)=0, "", INDEX(聲母資料表, $M906, W$5) ), "")</f>
        <v/>
      </c>
      <c r="X906" s="380" t="str" cm="1">
        <f t="array" ref="X906" xml:space="preserve"> IFERROR( INDEX(韻母資料表, $N906, X$5), "" )</f>
        <v/>
      </c>
      <c r="Y906" s="380" t="str" cm="1">
        <f t="array" ref="Y906" xml:space="preserve"> IFERROR( IF($E906="", "", INDEX(方音聲調符號表, 1, $E906) ), "" )</f>
        <v/>
      </c>
      <c r="AA906" s="380" t="str" cm="1">
        <f t="array" ref="AA906" xml:space="preserve"> IFERROR( IF( INDEX(聲母資料表, $M906, AA$5)=0, "", INDEX(聲母資料表, $M906, AA$5) ), "")</f>
        <v/>
      </c>
      <c r="AB906" s="380" t="str" cm="1">
        <f t="array" ref="AB906" xml:space="preserve"> IFERROR( INDEX(韻母資料表, $N906, AB$5), "" )</f>
        <v/>
      </c>
      <c r="AC906" s="380" t="str">
        <f t="shared" ca="1" si="204"/>
        <v/>
      </c>
      <c r="AE906" s="380" t="str" cm="1">
        <f t="array" ref="AE906" xml:space="preserve"> IFERROR( IF( INDEX(聲母資料表, $M906, AE$5)=0, "", INDEX(聲母資料表, $M906, AE$5) ), "")</f>
        <v/>
      </c>
      <c r="AF906" s="380" t="str" cm="1">
        <f t="array" ref="AF906" xml:space="preserve"> IFERROR( INDEX(韻母資料表, $N906, AF$5), "" )</f>
        <v/>
      </c>
      <c r="AG906" s="380" t="str">
        <f t="shared" ca="1" si="205"/>
        <v/>
      </c>
      <c r="AI906" s="380" t="str" cm="1">
        <f t="array" ref="AI906" xml:space="preserve"> IFERROR( IF( INDEX(聲母資料表, $M906, AI$5)=0, "", INDEX(聲母資料表, $M906, AI$5) ), "")</f>
        <v/>
      </c>
      <c r="AJ906" s="380" t="str" cm="1">
        <f t="array" ref="AJ906" xml:space="preserve"> IFERROR( INDEX(韻母資料表, $N906, AJ$5), "" )</f>
        <v/>
      </c>
      <c r="AK906" s="373" t="e" cm="1" vm="1">
        <f t="array" aca="1" ref="AK906" ca="1" xml:space="preserve"> IFERROR( INDEX(閩拚聲調符號表, $T906, $E906), "" )</f>
        <v>#VALUE!</v>
      </c>
      <c r="AL906" s="380" t="str">
        <f t="shared" ca="1" si="206"/>
        <v/>
      </c>
    </row>
    <row r="907" spans="1:38">
      <c r="A907" s="333">
        <f t="shared" si="194"/>
        <v>900</v>
      </c>
      <c r="B907" s="334" t="e">
        <f>MID(#REF!, A907, 1)</f>
        <v>#REF!</v>
      </c>
      <c r="C907" s="335"/>
      <c r="D907" s="335"/>
      <c r="E907" s="336"/>
      <c r="F907" s="400" t="str" cm="1">
        <f t="array" aca="1" ref="F907" ca="1" xml:space="preserve"> IF($D907="", "", $B907 &amp; " (" &amp; INDIRECT(ADDRESS( ROW(), COLUMN() + F$5 )) &amp; ") " )</f>
        <v/>
      </c>
      <c r="G907" s="337" t="str">
        <f t="shared" si="198"/>
        <v/>
      </c>
      <c r="H907" s="394" t="str">
        <f t="shared" ca="1" si="199"/>
        <v/>
      </c>
      <c r="I907" s="396" t="str">
        <f t="shared" ca="1" si="200"/>
        <v/>
      </c>
      <c r="J907" s="381" t="str">
        <f t="shared" ca="1" si="201"/>
        <v/>
      </c>
      <c r="K907" s="338" t="str">
        <f t="shared" si="202"/>
        <v/>
      </c>
      <c r="L907" s="349"/>
      <c r="M907" s="350" t="str">
        <f t="shared" si="195"/>
        <v/>
      </c>
      <c r="N907" s="350" t="str">
        <f t="shared" si="196"/>
        <v/>
      </c>
      <c r="O907" s="351" t="str" cm="1">
        <f t="array" ref="O907" xml:space="preserve"> IFERROR( INDEX(聲母資料表, $M907, O$5), "")</f>
        <v/>
      </c>
      <c r="P907" s="351" t="str" cm="1">
        <f t="array" ref="P907" xml:space="preserve"> IFERROR( INDEX(韻母資料表, $N907, P$5), "")</f>
        <v/>
      </c>
      <c r="Q907" s="352" t="str">
        <f t="shared" si="197"/>
        <v/>
      </c>
      <c r="R907" s="395" t="str">
        <f t="shared" si="203"/>
        <v/>
      </c>
      <c r="S907" s="351" t="str" cm="1">
        <f t="array" ref="S907" xml:space="preserve"> IFERROR( INDEX(調符字母, Q907, 1), "")</f>
        <v/>
      </c>
      <c r="T907" s="352"/>
      <c r="U907" s="373" t="e" cm="1" vm="1">
        <f t="array" aca="1" ref="U907" ca="1" xml:space="preserve"> INDEX(聲調對照表, $T907, $E907)</f>
        <v>#VALUE!</v>
      </c>
      <c r="W907" s="380" t="str" cm="1">
        <f t="array" ref="W907" xml:space="preserve"> IFERROR( IF( INDEX(聲母資料表, $M907, W$5)=0, "", INDEX(聲母資料表, $M907, W$5) ), "")</f>
        <v/>
      </c>
      <c r="X907" s="380" t="str" cm="1">
        <f t="array" ref="X907" xml:space="preserve"> IFERROR( INDEX(韻母資料表, $N907, X$5), "" )</f>
        <v/>
      </c>
      <c r="Y907" s="380" t="str" cm="1">
        <f t="array" ref="Y907" xml:space="preserve"> IFERROR( IF($E907="", "", INDEX(方音聲調符號表, 1, $E907) ), "" )</f>
        <v/>
      </c>
      <c r="AA907" s="380" t="str" cm="1">
        <f t="array" ref="AA907" xml:space="preserve"> IFERROR( IF( INDEX(聲母資料表, $M907, AA$5)=0, "", INDEX(聲母資料表, $M907, AA$5) ), "")</f>
        <v/>
      </c>
      <c r="AB907" s="380" t="str" cm="1">
        <f t="array" ref="AB907" xml:space="preserve"> IFERROR( INDEX(韻母資料表, $N907, AB$5), "" )</f>
        <v/>
      </c>
      <c r="AC907" s="380" t="str">
        <f t="shared" ca="1" si="204"/>
        <v/>
      </c>
      <c r="AE907" s="380" t="str" cm="1">
        <f t="array" ref="AE907" xml:space="preserve"> IFERROR( IF( INDEX(聲母資料表, $M907, AE$5)=0, "", INDEX(聲母資料表, $M907, AE$5) ), "")</f>
        <v/>
      </c>
      <c r="AF907" s="380" t="str" cm="1">
        <f t="array" ref="AF907" xml:space="preserve"> IFERROR( INDEX(韻母資料表, $N907, AF$5), "" )</f>
        <v/>
      </c>
      <c r="AG907" s="380" t="str">
        <f t="shared" ca="1" si="205"/>
        <v/>
      </c>
      <c r="AI907" s="380" t="str" cm="1">
        <f t="array" ref="AI907" xml:space="preserve"> IFERROR( IF( INDEX(聲母資料表, $M907, AI$5)=0, "", INDEX(聲母資料表, $M907, AI$5) ), "")</f>
        <v/>
      </c>
      <c r="AJ907" s="380" t="str" cm="1">
        <f t="array" ref="AJ907" xml:space="preserve"> IFERROR( INDEX(韻母資料表, $N907, AJ$5), "" )</f>
        <v/>
      </c>
      <c r="AK907" s="373" t="e" cm="1" vm="1">
        <f t="array" aca="1" ref="AK907" ca="1" xml:space="preserve"> IFERROR( INDEX(閩拚聲調符號表, $T907, $E907), "" )</f>
        <v>#VALUE!</v>
      </c>
      <c r="AL907" s="380" t="str">
        <f t="shared" ca="1" si="206"/>
        <v/>
      </c>
    </row>
    <row r="908" spans="1:38">
      <c r="A908" s="333">
        <f t="shared" si="194"/>
        <v>901</v>
      </c>
      <c r="B908" s="334" t="e">
        <f>MID(#REF!, A908, 1)</f>
        <v>#REF!</v>
      </c>
      <c r="C908" s="335"/>
      <c r="D908" s="335"/>
      <c r="E908" s="336"/>
      <c r="F908" s="400" t="str" cm="1">
        <f t="array" aca="1" ref="F908" ca="1" xml:space="preserve"> IF($D908="", "", $B908 &amp; " (" &amp; INDIRECT(ADDRESS( ROW(), COLUMN() + F$5 )) &amp; ") " )</f>
        <v/>
      </c>
      <c r="G908" s="337" t="str">
        <f t="shared" si="198"/>
        <v/>
      </c>
      <c r="H908" s="394" t="str">
        <f t="shared" ca="1" si="199"/>
        <v/>
      </c>
      <c r="I908" s="396" t="str">
        <f t="shared" ca="1" si="200"/>
        <v/>
      </c>
      <c r="J908" s="381" t="str">
        <f t="shared" ca="1" si="201"/>
        <v/>
      </c>
      <c r="K908" s="338" t="str">
        <f t="shared" si="202"/>
        <v/>
      </c>
      <c r="L908" s="349"/>
      <c r="M908" s="350" t="str">
        <f t="shared" si="195"/>
        <v/>
      </c>
      <c r="N908" s="350" t="str">
        <f t="shared" si="196"/>
        <v/>
      </c>
      <c r="O908" s="351" t="str" cm="1">
        <f t="array" ref="O908" xml:space="preserve"> IFERROR( INDEX(聲母資料表, $M908, O$5), "")</f>
        <v/>
      </c>
      <c r="P908" s="351" t="str" cm="1">
        <f t="array" ref="P908" xml:space="preserve"> IFERROR( INDEX(韻母資料表, $N908, P$5), "")</f>
        <v/>
      </c>
      <c r="Q908" s="352" t="str">
        <f t="shared" si="197"/>
        <v/>
      </c>
      <c r="R908" s="395" t="str">
        <f t="shared" si="203"/>
        <v/>
      </c>
      <c r="S908" s="351" t="str" cm="1">
        <f t="array" ref="S908" xml:space="preserve"> IFERROR( INDEX(調符字母, Q908, 1), "")</f>
        <v/>
      </c>
      <c r="T908" s="352"/>
      <c r="U908" s="373" t="e" cm="1" vm="1">
        <f t="array" aca="1" ref="U908" ca="1" xml:space="preserve"> INDEX(聲調對照表, $T908, $E908)</f>
        <v>#VALUE!</v>
      </c>
      <c r="W908" s="380" t="str" cm="1">
        <f t="array" ref="W908" xml:space="preserve"> IFERROR( IF( INDEX(聲母資料表, $M908, W$5)=0, "", INDEX(聲母資料表, $M908, W$5) ), "")</f>
        <v/>
      </c>
      <c r="X908" s="380" t="str" cm="1">
        <f t="array" ref="X908" xml:space="preserve"> IFERROR( INDEX(韻母資料表, $N908, X$5), "" )</f>
        <v/>
      </c>
      <c r="Y908" s="380" t="str" cm="1">
        <f t="array" ref="Y908" xml:space="preserve"> IFERROR( IF($E908="", "", INDEX(方音聲調符號表, 1, $E908) ), "" )</f>
        <v/>
      </c>
      <c r="AA908" s="380" t="str" cm="1">
        <f t="array" ref="AA908" xml:space="preserve"> IFERROR( IF( INDEX(聲母資料表, $M908, AA$5)=0, "", INDEX(聲母資料表, $M908, AA$5) ), "")</f>
        <v/>
      </c>
      <c r="AB908" s="380" t="str" cm="1">
        <f t="array" ref="AB908" xml:space="preserve"> IFERROR( INDEX(韻母資料表, $N908, AB$5), "" )</f>
        <v/>
      </c>
      <c r="AC908" s="380" t="str">
        <f t="shared" ca="1" si="204"/>
        <v/>
      </c>
      <c r="AE908" s="380" t="str" cm="1">
        <f t="array" ref="AE908" xml:space="preserve"> IFERROR( IF( INDEX(聲母資料表, $M908, AE$5)=0, "", INDEX(聲母資料表, $M908, AE$5) ), "")</f>
        <v/>
      </c>
      <c r="AF908" s="380" t="str" cm="1">
        <f t="array" ref="AF908" xml:space="preserve"> IFERROR( INDEX(韻母資料表, $N908, AF$5), "" )</f>
        <v/>
      </c>
      <c r="AG908" s="380" t="str">
        <f t="shared" ca="1" si="205"/>
        <v/>
      </c>
      <c r="AI908" s="380" t="str" cm="1">
        <f t="array" ref="AI908" xml:space="preserve"> IFERROR( IF( INDEX(聲母資料表, $M908, AI$5)=0, "", INDEX(聲母資料表, $M908, AI$5) ), "")</f>
        <v/>
      </c>
      <c r="AJ908" s="380" t="str" cm="1">
        <f t="array" ref="AJ908" xml:space="preserve"> IFERROR( INDEX(韻母資料表, $N908, AJ$5), "" )</f>
        <v/>
      </c>
      <c r="AK908" s="373" t="e" cm="1" vm="1">
        <f t="array" aca="1" ref="AK908" ca="1" xml:space="preserve"> IFERROR( INDEX(閩拚聲調符號表, $T908, $E908), "" )</f>
        <v>#VALUE!</v>
      </c>
      <c r="AL908" s="380" t="str">
        <f t="shared" ca="1" si="206"/>
        <v/>
      </c>
    </row>
    <row r="909" spans="1:38">
      <c r="A909" s="333">
        <f t="shared" si="194"/>
        <v>902</v>
      </c>
      <c r="B909" s="334" t="e">
        <f>MID(#REF!, A909, 1)</f>
        <v>#REF!</v>
      </c>
      <c r="C909" s="335"/>
      <c r="D909" s="335"/>
      <c r="E909" s="336"/>
      <c r="F909" s="400" t="str" cm="1">
        <f t="array" aca="1" ref="F909" ca="1" xml:space="preserve"> IF($D909="", "", $B909 &amp; " (" &amp; INDIRECT(ADDRESS( ROW(), COLUMN() + F$5 )) &amp; ") " )</f>
        <v/>
      </c>
      <c r="G909" s="337" t="str">
        <f t="shared" si="198"/>
        <v/>
      </c>
      <c r="H909" s="394" t="str">
        <f t="shared" ca="1" si="199"/>
        <v/>
      </c>
      <c r="I909" s="396" t="str">
        <f t="shared" ca="1" si="200"/>
        <v/>
      </c>
      <c r="J909" s="381" t="str">
        <f t="shared" ca="1" si="201"/>
        <v/>
      </c>
      <c r="K909" s="338" t="str">
        <f t="shared" si="202"/>
        <v/>
      </c>
      <c r="L909" s="349"/>
      <c r="M909" s="350" t="str">
        <f t="shared" si="195"/>
        <v/>
      </c>
      <c r="N909" s="350" t="str">
        <f t="shared" si="196"/>
        <v/>
      </c>
      <c r="O909" s="351" t="str" cm="1">
        <f t="array" ref="O909" xml:space="preserve"> IFERROR( INDEX(聲母資料表, $M909, O$5), "")</f>
        <v/>
      </c>
      <c r="P909" s="351" t="str" cm="1">
        <f t="array" ref="P909" xml:space="preserve"> IFERROR( INDEX(韻母資料表, $N909, P$5), "")</f>
        <v/>
      </c>
      <c r="Q909" s="352" t="str">
        <f t="shared" si="197"/>
        <v/>
      </c>
      <c r="R909" s="395" t="str">
        <f t="shared" si="203"/>
        <v/>
      </c>
      <c r="S909" s="351" t="str" cm="1">
        <f t="array" ref="S909" xml:space="preserve"> IFERROR( INDEX(調符字母, Q909, 1), "")</f>
        <v/>
      </c>
      <c r="T909" s="352"/>
      <c r="U909" s="373" t="e" cm="1" vm="1">
        <f t="array" aca="1" ref="U909" ca="1" xml:space="preserve"> INDEX(聲調對照表, $T909, $E909)</f>
        <v>#VALUE!</v>
      </c>
      <c r="W909" s="380" t="str" cm="1">
        <f t="array" ref="W909" xml:space="preserve"> IFERROR( IF( INDEX(聲母資料表, $M909, W$5)=0, "", INDEX(聲母資料表, $M909, W$5) ), "")</f>
        <v/>
      </c>
      <c r="X909" s="380" t="str" cm="1">
        <f t="array" ref="X909" xml:space="preserve"> IFERROR( INDEX(韻母資料表, $N909, X$5), "" )</f>
        <v/>
      </c>
      <c r="Y909" s="380" t="str" cm="1">
        <f t="array" ref="Y909" xml:space="preserve"> IFERROR( IF($E909="", "", INDEX(方音聲調符號表, 1, $E909) ), "" )</f>
        <v/>
      </c>
      <c r="AA909" s="380" t="str" cm="1">
        <f t="array" ref="AA909" xml:space="preserve"> IFERROR( IF( INDEX(聲母資料表, $M909, AA$5)=0, "", INDEX(聲母資料表, $M909, AA$5) ), "")</f>
        <v/>
      </c>
      <c r="AB909" s="380" t="str" cm="1">
        <f t="array" ref="AB909" xml:space="preserve"> IFERROR( INDEX(韻母資料表, $N909, AB$5), "" )</f>
        <v/>
      </c>
      <c r="AC909" s="380" t="str">
        <f t="shared" ca="1" si="204"/>
        <v/>
      </c>
      <c r="AE909" s="380" t="str" cm="1">
        <f t="array" ref="AE909" xml:space="preserve"> IFERROR( IF( INDEX(聲母資料表, $M909, AE$5)=0, "", INDEX(聲母資料表, $M909, AE$5) ), "")</f>
        <v/>
      </c>
      <c r="AF909" s="380" t="str" cm="1">
        <f t="array" ref="AF909" xml:space="preserve"> IFERROR( INDEX(韻母資料表, $N909, AF$5), "" )</f>
        <v/>
      </c>
      <c r="AG909" s="380" t="str">
        <f t="shared" ca="1" si="205"/>
        <v/>
      </c>
      <c r="AI909" s="380" t="str" cm="1">
        <f t="array" ref="AI909" xml:space="preserve"> IFERROR( IF( INDEX(聲母資料表, $M909, AI$5)=0, "", INDEX(聲母資料表, $M909, AI$5) ), "")</f>
        <v/>
      </c>
      <c r="AJ909" s="380" t="str" cm="1">
        <f t="array" ref="AJ909" xml:space="preserve"> IFERROR( INDEX(韻母資料表, $N909, AJ$5), "" )</f>
        <v/>
      </c>
      <c r="AK909" s="373" t="e" cm="1" vm="1">
        <f t="array" aca="1" ref="AK909" ca="1" xml:space="preserve"> IFERROR( INDEX(閩拚聲調符號表, $T909, $E909), "" )</f>
        <v>#VALUE!</v>
      </c>
      <c r="AL909" s="380" t="str">
        <f t="shared" ca="1" si="206"/>
        <v/>
      </c>
    </row>
    <row r="910" spans="1:38">
      <c r="A910" s="333">
        <f t="shared" si="194"/>
        <v>903</v>
      </c>
      <c r="B910" s="334" t="e">
        <f>MID(#REF!, A910, 1)</f>
        <v>#REF!</v>
      </c>
      <c r="C910" s="335"/>
      <c r="D910" s="335"/>
      <c r="E910" s="336"/>
      <c r="F910" s="400" t="str" cm="1">
        <f t="array" aca="1" ref="F910" ca="1" xml:space="preserve"> IF($D910="", "", $B910 &amp; " (" &amp; INDIRECT(ADDRESS( ROW(), COLUMN() + F$5 )) &amp; ") " )</f>
        <v/>
      </c>
      <c r="G910" s="337" t="str">
        <f t="shared" si="198"/>
        <v/>
      </c>
      <c r="H910" s="394" t="str">
        <f t="shared" ca="1" si="199"/>
        <v/>
      </c>
      <c r="I910" s="396" t="str">
        <f t="shared" ca="1" si="200"/>
        <v/>
      </c>
      <c r="J910" s="381" t="str">
        <f t="shared" ca="1" si="201"/>
        <v/>
      </c>
      <c r="K910" s="338" t="str">
        <f t="shared" si="202"/>
        <v/>
      </c>
      <c r="L910" s="349"/>
      <c r="M910" s="350" t="str">
        <f t="shared" si="195"/>
        <v/>
      </c>
      <c r="N910" s="350" t="str">
        <f t="shared" si="196"/>
        <v/>
      </c>
      <c r="O910" s="351" t="str" cm="1">
        <f t="array" ref="O910" xml:space="preserve"> IFERROR( INDEX(聲母資料表, $M910, O$5), "")</f>
        <v/>
      </c>
      <c r="P910" s="351" t="str" cm="1">
        <f t="array" ref="P910" xml:space="preserve"> IFERROR( INDEX(韻母資料表, $N910, P$5), "")</f>
        <v/>
      </c>
      <c r="Q910" s="352" t="str">
        <f t="shared" si="197"/>
        <v/>
      </c>
      <c r="R910" s="395" t="str">
        <f t="shared" si="203"/>
        <v/>
      </c>
      <c r="S910" s="351" t="str" cm="1">
        <f t="array" ref="S910" xml:space="preserve"> IFERROR( INDEX(調符字母, Q910, 1), "")</f>
        <v/>
      </c>
      <c r="T910" s="352"/>
      <c r="U910" s="373" t="e" cm="1" vm="1">
        <f t="array" aca="1" ref="U910" ca="1" xml:space="preserve"> INDEX(聲調對照表, $T910, $E910)</f>
        <v>#VALUE!</v>
      </c>
      <c r="W910" s="380" t="str" cm="1">
        <f t="array" ref="W910" xml:space="preserve"> IFERROR( IF( INDEX(聲母資料表, $M910, W$5)=0, "", INDEX(聲母資料表, $M910, W$5) ), "")</f>
        <v/>
      </c>
      <c r="X910" s="380" t="str" cm="1">
        <f t="array" ref="X910" xml:space="preserve"> IFERROR( INDEX(韻母資料表, $N910, X$5), "" )</f>
        <v/>
      </c>
      <c r="Y910" s="380" t="str" cm="1">
        <f t="array" ref="Y910" xml:space="preserve"> IFERROR( IF($E910="", "", INDEX(方音聲調符號表, 1, $E910) ), "" )</f>
        <v/>
      </c>
      <c r="AA910" s="380" t="str" cm="1">
        <f t="array" ref="AA910" xml:space="preserve"> IFERROR( IF( INDEX(聲母資料表, $M910, AA$5)=0, "", INDEX(聲母資料表, $M910, AA$5) ), "")</f>
        <v/>
      </c>
      <c r="AB910" s="380" t="str" cm="1">
        <f t="array" ref="AB910" xml:space="preserve"> IFERROR( INDEX(韻母資料表, $N910, AB$5), "" )</f>
        <v/>
      </c>
      <c r="AC910" s="380" t="str">
        <f t="shared" ca="1" si="204"/>
        <v/>
      </c>
      <c r="AE910" s="380" t="str" cm="1">
        <f t="array" ref="AE910" xml:space="preserve"> IFERROR( IF( INDEX(聲母資料表, $M910, AE$5)=0, "", INDEX(聲母資料表, $M910, AE$5) ), "")</f>
        <v/>
      </c>
      <c r="AF910" s="380" t="str" cm="1">
        <f t="array" ref="AF910" xml:space="preserve"> IFERROR( INDEX(韻母資料表, $N910, AF$5), "" )</f>
        <v/>
      </c>
      <c r="AG910" s="380" t="str">
        <f t="shared" ca="1" si="205"/>
        <v/>
      </c>
      <c r="AI910" s="380" t="str" cm="1">
        <f t="array" ref="AI910" xml:space="preserve"> IFERROR( IF( INDEX(聲母資料表, $M910, AI$5)=0, "", INDEX(聲母資料表, $M910, AI$5) ), "")</f>
        <v/>
      </c>
      <c r="AJ910" s="380" t="str" cm="1">
        <f t="array" ref="AJ910" xml:space="preserve"> IFERROR( INDEX(韻母資料表, $N910, AJ$5), "" )</f>
        <v/>
      </c>
      <c r="AK910" s="373" t="e" cm="1" vm="1">
        <f t="array" aca="1" ref="AK910" ca="1" xml:space="preserve"> IFERROR( INDEX(閩拚聲調符號表, $T910, $E910), "" )</f>
        <v>#VALUE!</v>
      </c>
      <c r="AL910" s="380" t="str">
        <f t="shared" ca="1" si="206"/>
        <v/>
      </c>
    </row>
    <row r="911" spans="1:38">
      <c r="A911" s="333">
        <f t="shared" si="194"/>
        <v>904</v>
      </c>
      <c r="B911" s="334" t="e">
        <f>MID(#REF!, A911, 1)</f>
        <v>#REF!</v>
      </c>
      <c r="C911" s="335"/>
      <c r="D911" s="335"/>
      <c r="E911" s="336"/>
      <c r="F911" s="400" t="str" cm="1">
        <f t="array" aca="1" ref="F911" ca="1" xml:space="preserve"> IF($D911="", "", $B911 &amp; " (" &amp; INDIRECT(ADDRESS( ROW(), COLUMN() + F$5 )) &amp; ") " )</f>
        <v/>
      </c>
      <c r="G911" s="337" t="str">
        <f t="shared" si="198"/>
        <v/>
      </c>
      <c r="H911" s="394" t="str">
        <f t="shared" ca="1" si="199"/>
        <v/>
      </c>
      <c r="I911" s="396" t="str">
        <f t="shared" ca="1" si="200"/>
        <v/>
      </c>
      <c r="J911" s="381" t="str">
        <f t="shared" ca="1" si="201"/>
        <v/>
      </c>
      <c r="K911" s="338" t="str">
        <f t="shared" si="202"/>
        <v/>
      </c>
      <c r="L911" s="349"/>
      <c r="M911" s="350" t="str">
        <f t="shared" si="195"/>
        <v/>
      </c>
      <c r="N911" s="350" t="str">
        <f t="shared" si="196"/>
        <v/>
      </c>
      <c r="O911" s="351" t="str" cm="1">
        <f t="array" ref="O911" xml:space="preserve"> IFERROR( INDEX(聲母資料表, $M911, O$5), "")</f>
        <v/>
      </c>
      <c r="P911" s="351" t="str" cm="1">
        <f t="array" ref="P911" xml:space="preserve"> IFERROR( INDEX(韻母資料表, $N911, P$5), "")</f>
        <v/>
      </c>
      <c r="Q911" s="352" t="str">
        <f t="shared" si="197"/>
        <v/>
      </c>
      <c r="R911" s="395" t="str">
        <f t="shared" si="203"/>
        <v/>
      </c>
      <c r="S911" s="351" t="str" cm="1">
        <f t="array" ref="S911" xml:space="preserve"> IFERROR( INDEX(調符字母, Q911, 1), "")</f>
        <v/>
      </c>
      <c r="T911" s="352"/>
      <c r="U911" s="373" t="e" cm="1" vm="1">
        <f t="array" aca="1" ref="U911" ca="1" xml:space="preserve"> INDEX(聲調對照表, $T911, $E911)</f>
        <v>#VALUE!</v>
      </c>
      <c r="W911" s="380" t="str" cm="1">
        <f t="array" ref="W911" xml:space="preserve"> IFERROR( IF( INDEX(聲母資料表, $M911, W$5)=0, "", INDEX(聲母資料表, $M911, W$5) ), "")</f>
        <v/>
      </c>
      <c r="X911" s="380" t="str" cm="1">
        <f t="array" ref="X911" xml:space="preserve"> IFERROR( INDEX(韻母資料表, $N911, X$5), "" )</f>
        <v/>
      </c>
      <c r="Y911" s="380" t="str" cm="1">
        <f t="array" ref="Y911" xml:space="preserve"> IFERROR( IF($E911="", "", INDEX(方音聲調符號表, 1, $E911) ), "" )</f>
        <v/>
      </c>
      <c r="AA911" s="380" t="str" cm="1">
        <f t="array" ref="AA911" xml:space="preserve"> IFERROR( IF( INDEX(聲母資料表, $M911, AA$5)=0, "", INDEX(聲母資料表, $M911, AA$5) ), "")</f>
        <v/>
      </c>
      <c r="AB911" s="380" t="str" cm="1">
        <f t="array" ref="AB911" xml:space="preserve"> IFERROR( INDEX(韻母資料表, $N911, AB$5), "" )</f>
        <v/>
      </c>
      <c r="AC911" s="380" t="str">
        <f t="shared" ca="1" si="204"/>
        <v/>
      </c>
      <c r="AE911" s="380" t="str" cm="1">
        <f t="array" ref="AE911" xml:space="preserve"> IFERROR( IF( INDEX(聲母資料表, $M911, AE$5)=0, "", INDEX(聲母資料表, $M911, AE$5) ), "")</f>
        <v/>
      </c>
      <c r="AF911" s="380" t="str" cm="1">
        <f t="array" ref="AF911" xml:space="preserve"> IFERROR( INDEX(韻母資料表, $N911, AF$5), "" )</f>
        <v/>
      </c>
      <c r="AG911" s="380" t="str">
        <f t="shared" ca="1" si="205"/>
        <v/>
      </c>
      <c r="AI911" s="380" t="str" cm="1">
        <f t="array" ref="AI911" xml:space="preserve"> IFERROR( IF( INDEX(聲母資料表, $M911, AI$5)=0, "", INDEX(聲母資料表, $M911, AI$5) ), "")</f>
        <v/>
      </c>
      <c r="AJ911" s="380" t="str" cm="1">
        <f t="array" ref="AJ911" xml:space="preserve"> IFERROR( INDEX(韻母資料表, $N911, AJ$5), "" )</f>
        <v/>
      </c>
      <c r="AK911" s="373" t="e" cm="1" vm="1">
        <f t="array" aca="1" ref="AK911" ca="1" xml:space="preserve"> IFERROR( INDEX(閩拚聲調符號表, $T911, $E911), "" )</f>
        <v>#VALUE!</v>
      </c>
      <c r="AL911" s="380" t="str">
        <f t="shared" ca="1" si="206"/>
        <v/>
      </c>
    </row>
    <row r="912" spans="1:38">
      <c r="A912" s="333">
        <f t="shared" si="194"/>
        <v>905</v>
      </c>
      <c r="B912" s="334" t="e">
        <f>MID(#REF!, A912, 1)</f>
        <v>#REF!</v>
      </c>
      <c r="C912" s="335"/>
      <c r="D912" s="335"/>
      <c r="E912" s="336"/>
      <c r="F912" s="400" t="str" cm="1">
        <f t="array" aca="1" ref="F912" ca="1" xml:space="preserve"> IF($D912="", "", $B912 &amp; " (" &amp; INDIRECT(ADDRESS( ROW(), COLUMN() + F$5 )) &amp; ") " )</f>
        <v/>
      </c>
      <c r="G912" s="337" t="str">
        <f t="shared" si="198"/>
        <v/>
      </c>
      <c r="H912" s="394" t="str">
        <f t="shared" ca="1" si="199"/>
        <v/>
      </c>
      <c r="I912" s="396" t="str">
        <f t="shared" ca="1" si="200"/>
        <v/>
      </c>
      <c r="J912" s="381" t="str">
        <f t="shared" ca="1" si="201"/>
        <v/>
      </c>
      <c r="K912" s="338" t="str">
        <f t="shared" si="202"/>
        <v/>
      </c>
      <c r="L912" s="349"/>
      <c r="M912" s="350" t="str">
        <f t="shared" si="195"/>
        <v/>
      </c>
      <c r="N912" s="350" t="str">
        <f t="shared" si="196"/>
        <v/>
      </c>
      <c r="O912" s="351" t="str" cm="1">
        <f t="array" ref="O912" xml:space="preserve"> IFERROR( INDEX(聲母資料表, $M912, O$5), "")</f>
        <v/>
      </c>
      <c r="P912" s="351" t="str" cm="1">
        <f t="array" ref="P912" xml:space="preserve"> IFERROR( INDEX(韻母資料表, $N912, P$5), "")</f>
        <v/>
      </c>
      <c r="Q912" s="352" t="str">
        <f t="shared" si="197"/>
        <v/>
      </c>
      <c r="R912" s="395" t="str">
        <f t="shared" si="203"/>
        <v/>
      </c>
      <c r="S912" s="351" t="str" cm="1">
        <f t="array" ref="S912" xml:space="preserve"> IFERROR( INDEX(調符字母, Q912, 1), "")</f>
        <v/>
      </c>
      <c r="T912" s="352"/>
      <c r="U912" s="373" t="e" cm="1" vm="1">
        <f t="array" aca="1" ref="U912" ca="1" xml:space="preserve"> INDEX(聲調對照表, $T912, $E912)</f>
        <v>#VALUE!</v>
      </c>
      <c r="W912" s="380" t="str" cm="1">
        <f t="array" ref="W912" xml:space="preserve"> IFERROR( IF( INDEX(聲母資料表, $M912, W$5)=0, "", INDEX(聲母資料表, $M912, W$5) ), "")</f>
        <v/>
      </c>
      <c r="X912" s="380" t="str" cm="1">
        <f t="array" ref="X912" xml:space="preserve"> IFERROR( INDEX(韻母資料表, $N912, X$5), "" )</f>
        <v/>
      </c>
      <c r="Y912" s="380" t="str" cm="1">
        <f t="array" ref="Y912" xml:space="preserve"> IFERROR( IF($E912="", "", INDEX(方音聲調符號表, 1, $E912) ), "" )</f>
        <v/>
      </c>
      <c r="AA912" s="380" t="str" cm="1">
        <f t="array" ref="AA912" xml:space="preserve"> IFERROR( IF( INDEX(聲母資料表, $M912, AA$5)=0, "", INDEX(聲母資料表, $M912, AA$5) ), "")</f>
        <v/>
      </c>
      <c r="AB912" s="380" t="str" cm="1">
        <f t="array" ref="AB912" xml:space="preserve"> IFERROR( INDEX(韻母資料表, $N912, AB$5), "" )</f>
        <v/>
      </c>
      <c r="AC912" s="380" t="str">
        <f t="shared" ca="1" si="204"/>
        <v/>
      </c>
      <c r="AE912" s="380" t="str" cm="1">
        <f t="array" ref="AE912" xml:space="preserve"> IFERROR( IF( INDEX(聲母資料表, $M912, AE$5)=0, "", INDEX(聲母資料表, $M912, AE$5) ), "")</f>
        <v/>
      </c>
      <c r="AF912" s="380" t="str" cm="1">
        <f t="array" ref="AF912" xml:space="preserve"> IFERROR( INDEX(韻母資料表, $N912, AF$5), "" )</f>
        <v/>
      </c>
      <c r="AG912" s="380" t="str">
        <f t="shared" ca="1" si="205"/>
        <v/>
      </c>
      <c r="AI912" s="380" t="str" cm="1">
        <f t="array" ref="AI912" xml:space="preserve"> IFERROR( IF( INDEX(聲母資料表, $M912, AI$5)=0, "", INDEX(聲母資料表, $M912, AI$5) ), "")</f>
        <v/>
      </c>
      <c r="AJ912" s="380" t="str" cm="1">
        <f t="array" ref="AJ912" xml:space="preserve"> IFERROR( INDEX(韻母資料表, $N912, AJ$5), "" )</f>
        <v/>
      </c>
      <c r="AK912" s="373" t="e" cm="1" vm="1">
        <f t="array" aca="1" ref="AK912" ca="1" xml:space="preserve"> IFERROR( INDEX(閩拚聲調符號表, $T912, $E912), "" )</f>
        <v>#VALUE!</v>
      </c>
      <c r="AL912" s="380" t="str">
        <f t="shared" ca="1" si="206"/>
        <v/>
      </c>
    </row>
    <row r="913" spans="1:38">
      <c r="A913" s="333">
        <f t="shared" si="194"/>
        <v>906</v>
      </c>
      <c r="B913" s="334" t="e">
        <f>MID(#REF!, A913, 1)</f>
        <v>#REF!</v>
      </c>
      <c r="C913" s="335"/>
      <c r="D913" s="335"/>
      <c r="E913" s="336"/>
      <c r="F913" s="400" t="str" cm="1">
        <f t="array" aca="1" ref="F913" ca="1" xml:space="preserve"> IF($D913="", "", $B913 &amp; " (" &amp; INDIRECT(ADDRESS( ROW(), COLUMN() + F$5 )) &amp; ") " )</f>
        <v/>
      </c>
      <c r="G913" s="337" t="str">
        <f t="shared" si="198"/>
        <v/>
      </c>
      <c r="H913" s="394" t="str">
        <f t="shared" ca="1" si="199"/>
        <v/>
      </c>
      <c r="I913" s="396" t="str">
        <f t="shared" ca="1" si="200"/>
        <v/>
      </c>
      <c r="J913" s="381" t="str">
        <f t="shared" ca="1" si="201"/>
        <v/>
      </c>
      <c r="K913" s="338" t="str">
        <f t="shared" si="202"/>
        <v/>
      </c>
      <c r="L913" s="349"/>
      <c r="M913" s="350" t="str">
        <f t="shared" si="195"/>
        <v/>
      </c>
      <c r="N913" s="350" t="str">
        <f t="shared" si="196"/>
        <v/>
      </c>
      <c r="O913" s="351" t="str" cm="1">
        <f t="array" ref="O913" xml:space="preserve"> IFERROR( INDEX(聲母資料表, $M913, O$5), "")</f>
        <v/>
      </c>
      <c r="P913" s="351" t="str" cm="1">
        <f t="array" ref="P913" xml:space="preserve"> IFERROR( INDEX(韻母資料表, $N913, P$5), "")</f>
        <v/>
      </c>
      <c r="Q913" s="352" t="str">
        <f t="shared" si="197"/>
        <v/>
      </c>
      <c r="R913" s="395" t="str">
        <f t="shared" si="203"/>
        <v/>
      </c>
      <c r="S913" s="351" t="str" cm="1">
        <f t="array" ref="S913" xml:space="preserve"> IFERROR( INDEX(調符字母, Q913, 1), "")</f>
        <v/>
      </c>
      <c r="T913" s="352"/>
      <c r="U913" s="373" t="e" cm="1" vm="1">
        <f t="array" aca="1" ref="U913" ca="1" xml:space="preserve"> INDEX(聲調對照表, $T913, $E913)</f>
        <v>#VALUE!</v>
      </c>
      <c r="W913" s="380" t="str" cm="1">
        <f t="array" ref="W913" xml:space="preserve"> IFERROR( IF( INDEX(聲母資料表, $M913, W$5)=0, "", INDEX(聲母資料表, $M913, W$5) ), "")</f>
        <v/>
      </c>
      <c r="X913" s="380" t="str" cm="1">
        <f t="array" ref="X913" xml:space="preserve"> IFERROR( INDEX(韻母資料表, $N913, X$5), "" )</f>
        <v/>
      </c>
      <c r="Y913" s="380" t="str" cm="1">
        <f t="array" ref="Y913" xml:space="preserve"> IFERROR( IF($E913="", "", INDEX(方音聲調符號表, 1, $E913) ), "" )</f>
        <v/>
      </c>
      <c r="AA913" s="380" t="str" cm="1">
        <f t="array" ref="AA913" xml:space="preserve"> IFERROR( IF( INDEX(聲母資料表, $M913, AA$5)=0, "", INDEX(聲母資料表, $M913, AA$5) ), "")</f>
        <v/>
      </c>
      <c r="AB913" s="380" t="str" cm="1">
        <f t="array" ref="AB913" xml:space="preserve"> IFERROR( INDEX(韻母資料表, $N913, AB$5), "" )</f>
        <v/>
      </c>
      <c r="AC913" s="380" t="str">
        <f t="shared" ca="1" si="204"/>
        <v/>
      </c>
      <c r="AE913" s="380" t="str" cm="1">
        <f t="array" ref="AE913" xml:space="preserve"> IFERROR( IF( INDEX(聲母資料表, $M913, AE$5)=0, "", INDEX(聲母資料表, $M913, AE$5) ), "")</f>
        <v/>
      </c>
      <c r="AF913" s="380" t="str" cm="1">
        <f t="array" ref="AF913" xml:space="preserve"> IFERROR( INDEX(韻母資料表, $N913, AF$5), "" )</f>
        <v/>
      </c>
      <c r="AG913" s="380" t="str">
        <f t="shared" ca="1" si="205"/>
        <v/>
      </c>
      <c r="AI913" s="380" t="str" cm="1">
        <f t="array" ref="AI913" xml:space="preserve"> IFERROR( IF( INDEX(聲母資料表, $M913, AI$5)=0, "", INDEX(聲母資料表, $M913, AI$5) ), "")</f>
        <v/>
      </c>
      <c r="AJ913" s="380" t="str" cm="1">
        <f t="array" ref="AJ913" xml:space="preserve"> IFERROR( INDEX(韻母資料表, $N913, AJ$5), "" )</f>
        <v/>
      </c>
      <c r="AK913" s="373" t="e" cm="1" vm="1">
        <f t="array" aca="1" ref="AK913" ca="1" xml:space="preserve"> IFERROR( INDEX(閩拚聲調符號表, $T913, $E913), "" )</f>
        <v>#VALUE!</v>
      </c>
      <c r="AL913" s="380" t="str">
        <f t="shared" ca="1" si="206"/>
        <v/>
      </c>
    </row>
    <row r="914" spans="1:38">
      <c r="A914" s="333">
        <f t="shared" si="194"/>
        <v>907</v>
      </c>
      <c r="B914" s="334" t="e">
        <f>MID(#REF!, A914, 1)</f>
        <v>#REF!</v>
      </c>
      <c r="C914" s="335"/>
      <c r="D914" s="335"/>
      <c r="E914" s="336"/>
      <c r="F914" s="400" t="str" cm="1">
        <f t="array" aca="1" ref="F914" ca="1" xml:space="preserve"> IF($D914="", "", $B914 &amp; " (" &amp; INDIRECT(ADDRESS( ROW(), COLUMN() + F$5 )) &amp; ") " )</f>
        <v/>
      </c>
      <c r="G914" s="337" t="str">
        <f t="shared" si="198"/>
        <v/>
      </c>
      <c r="H914" s="394" t="str">
        <f t="shared" ca="1" si="199"/>
        <v/>
      </c>
      <c r="I914" s="396" t="str">
        <f t="shared" ca="1" si="200"/>
        <v/>
      </c>
      <c r="J914" s="381" t="str">
        <f t="shared" ca="1" si="201"/>
        <v/>
      </c>
      <c r="K914" s="338" t="str">
        <f t="shared" si="202"/>
        <v/>
      </c>
      <c r="L914" s="349"/>
      <c r="M914" s="350" t="str">
        <f t="shared" si="195"/>
        <v/>
      </c>
      <c r="N914" s="350" t="str">
        <f t="shared" si="196"/>
        <v/>
      </c>
      <c r="O914" s="351" t="str" cm="1">
        <f t="array" ref="O914" xml:space="preserve"> IFERROR( INDEX(聲母資料表, $M914, O$5), "")</f>
        <v/>
      </c>
      <c r="P914" s="351" t="str" cm="1">
        <f t="array" ref="P914" xml:space="preserve"> IFERROR( INDEX(韻母資料表, $N914, P$5), "")</f>
        <v/>
      </c>
      <c r="Q914" s="352" t="str">
        <f t="shared" si="197"/>
        <v/>
      </c>
      <c r="R914" s="395" t="str">
        <f t="shared" si="203"/>
        <v/>
      </c>
      <c r="S914" s="351" t="str" cm="1">
        <f t="array" ref="S914" xml:space="preserve"> IFERROR( INDEX(調符字母, Q914, 1), "")</f>
        <v/>
      </c>
      <c r="T914" s="352"/>
      <c r="U914" s="373" t="e" cm="1" vm="1">
        <f t="array" aca="1" ref="U914" ca="1" xml:space="preserve"> INDEX(聲調對照表, $T914, $E914)</f>
        <v>#VALUE!</v>
      </c>
      <c r="W914" s="380" t="str" cm="1">
        <f t="array" ref="W914" xml:space="preserve"> IFERROR( IF( INDEX(聲母資料表, $M914, W$5)=0, "", INDEX(聲母資料表, $M914, W$5) ), "")</f>
        <v/>
      </c>
      <c r="X914" s="380" t="str" cm="1">
        <f t="array" ref="X914" xml:space="preserve"> IFERROR( INDEX(韻母資料表, $N914, X$5), "" )</f>
        <v/>
      </c>
      <c r="Y914" s="380" t="str" cm="1">
        <f t="array" ref="Y914" xml:space="preserve"> IFERROR( IF($E914="", "", INDEX(方音聲調符號表, 1, $E914) ), "" )</f>
        <v/>
      </c>
      <c r="AA914" s="380" t="str" cm="1">
        <f t="array" ref="AA914" xml:space="preserve"> IFERROR( IF( INDEX(聲母資料表, $M914, AA$5)=0, "", INDEX(聲母資料表, $M914, AA$5) ), "")</f>
        <v/>
      </c>
      <c r="AB914" s="380" t="str" cm="1">
        <f t="array" ref="AB914" xml:space="preserve"> IFERROR( INDEX(韻母資料表, $N914, AB$5), "" )</f>
        <v/>
      </c>
      <c r="AC914" s="380" t="str">
        <f t="shared" ca="1" si="204"/>
        <v/>
      </c>
      <c r="AE914" s="380" t="str" cm="1">
        <f t="array" ref="AE914" xml:space="preserve"> IFERROR( IF( INDEX(聲母資料表, $M914, AE$5)=0, "", INDEX(聲母資料表, $M914, AE$5) ), "")</f>
        <v/>
      </c>
      <c r="AF914" s="380" t="str" cm="1">
        <f t="array" ref="AF914" xml:space="preserve"> IFERROR( INDEX(韻母資料表, $N914, AF$5), "" )</f>
        <v/>
      </c>
      <c r="AG914" s="380" t="str">
        <f t="shared" ca="1" si="205"/>
        <v/>
      </c>
      <c r="AI914" s="380" t="str" cm="1">
        <f t="array" ref="AI914" xml:space="preserve"> IFERROR( IF( INDEX(聲母資料表, $M914, AI$5)=0, "", INDEX(聲母資料表, $M914, AI$5) ), "")</f>
        <v/>
      </c>
      <c r="AJ914" s="380" t="str" cm="1">
        <f t="array" ref="AJ914" xml:space="preserve"> IFERROR( INDEX(韻母資料表, $N914, AJ$5), "" )</f>
        <v/>
      </c>
      <c r="AK914" s="373" t="e" cm="1" vm="1">
        <f t="array" aca="1" ref="AK914" ca="1" xml:space="preserve"> IFERROR( INDEX(閩拚聲調符號表, $T914, $E914), "" )</f>
        <v>#VALUE!</v>
      </c>
      <c r="AL914" s="380" t="str">
        <f t="shared" ca="1" si="206"/>
        <v/>
      </c>
    </row>
    <row r="915" spans="1:38">
      <c r="A915" s="333">
        <f t="shared" si="194"/>
        <v>908</v>
      </c>
      <c r="B915" s="334" t="e">
        <f>MID(#REF!, A915, 1)</f>
        <v>#REF!</v>
      </c>
      <c r="C915" s="335"/>
      <c r="D915" s="335"/>
      <c r="E915" s="336"/>
      <c r="F915" s="400" t="str" cm="1">
        <f t="array" aca="1" ref="F915" ca="1" xml:space="preserve"> IF($D915="", "", $B915 &amp; " (" &amp; INDIRECT(ADDRESS( ROW(), COLUMN() + F$5 )) &amp; ") " )</f>
        <v/>
      </c>
      <c r="G915" s="337" t="str">
        <f t="shared" si="198"/>
        <v/>
      </c>
      <c r="H915" s="394" t="str">
        <f t="shared" ca="1" si="199"/>
        <v/>
      </c>
      <c r="I915" s="396" t="str">
        <f t="shared" ca="1" si="200"/>
        <v/>
      </c>
      <c r="J915" s="381" t="str">
        <f t="shared" ca="1" si="201"/>
        <v/>
      </c>
      <c r="K915" s="338" t="str">
        <f t="shared" si="202"/>
        <v/>
      </c>
      <c r="L915" s="349"/>
      <c r="M915" s="350" t="str">
        <f t="shared" si="195"/>
        <v/>
      </c>
      <c r="N915" s="350" t="str">
        <f t="shared" si="196"/>
        <v/>
      </c>
      <c r="O915" s="351" t="str" cm="1">
        <f t="array" ref="O915" xml:space="preserve"> IFERROR( INDEX(聲母資料表, $M915, O$5), "")</f>
        <v/>
      </c>
      <c r="P915" s="351" t="str" cm="1">
        <f t="array" ref="P915" xml:space="preserve"> IFERROR( INDEX(韻母資料表, $N915, P$5), "")</f>
        <v/>
      </c>
      <c r="Q915" s="352" t="str">
        <f t="shared" si="197"/>
        <v/>
      </c>
      <c r="R915" s="395" t="str">
        <f t="shared" si="203"/>
        <v/>
      </c>
      <c r="S915" s="351" t="str" cm="1">
        <f t="array" ref="S915" xml:space="preserve"> IFERROR( INDEX(調符字母, Q915, 1), "")</f>
        <v/>
      </c>
      <c r="T915" s="352"/>
      <c r="U915" s="373" t="e" cm="1" vm="1">
        <f t="array" aca="1" ref="U915" ca="1" xml:space="preserve"> INDEX(聲調對照表, $T915, $E915)</f>
        <v>#VALUE!</v>
      </c>
      <c r="W915" s="380" t="str" cm="1">
        <f t="array" ref="W915" xml:space="preserve"> IFERROR( IF( INDEX(聲母資料表, $M915, W$5)=0, "", INDEX(聲母資料表, $M915, W$5) ), "")</f>
        <v/>
      </c>
      <c r="X915" s="380" t="str" cm="1">
        <f t="array" ref="X915" xml:space="preserve"> IFERROR( INDEX(韻母資料表, $N915, X$5), "" )</f>
        <v/>
      </c>
      <c r="Y915" s="380" t="str" cm="1">
        <f t="array" ref="Y915" xml:space="preserve"> IFERROR( IF($E915="", "", INDEX(方音聲調符號表, 1, $E915) ), "" )</f>
        <v/>
      </c>
      <c r="AA915" s="380" t="str" cm="1">
        <f t="array" ref="AA915" xml:space="preserve"> IFERROR( IF( INDEX(聲母資料表, $M915, AA$5)=0, "", INDEX(聲母資料表, $M915, AA$5) ), "")</f>
        <v/>
      </c>
      <c r="AB915" s="380" t="str" cm="1">
        <f t="array" ref="AB915" xml:space="preserve"> IFERROR( INDEX(韻母資料表, $N915, AB$5), "" )</f>
        <v/>
      </c>
      <c r="AC915" s="380" t="str">
        <f t="shared" ca="1" si="204"/>
        <v/>
      </c>
      <c r="AE915" s="380" t="str" cm="1">
        <f t="array" ref="AE915" xml:space="preserve"> IFERROR( IF( INDEX(聲母資料表, $M915, AE$5)=0, "", INDEX(聲母資料表, $M915, AE$5) ), "")</f>
        <v/>
      </c>
      <c r="AF915" s="380" t="str" cm="1">
        <f t="array" ref="AF915" xml:space="preserve"> IFERROR( INDEX(韻母資料表, $N915, AF$5), "" )</f>
        <v/>
      </c>
      <c r="AG915" s="380" t="str">
        <f t="shared" ca="1" si="205"/>
        <v/>
      </c>
      <c r="AI915" s="380" t="str" cm="1">
        <f t="array" ref="AI915" xml:space="preserve"> IFERROR( IF( INDEX(聲母資料表, $M915, AI$5)=0, "", INDEX(聲母資料表, $M915, AI$5) ), "")</f>
        <v/>
      </c>
      <c r="AJ915" s="380" t="str" cm="1">
        <f t="array" ref="AJ915" xml:space="preserve"> IFERROR( INDEX(韻母資料表, $N915, AJ$5), "" )</f>
        <v/>
      </c>
      <c r="AK915" s="373" t="e" cm="1" vm="1">
        <f t="array" aca="1" ref="AK915" ca="1" xml:space="preserve"> IFERROR( INDEX(閩拚聲調符號表, $T915, $E915), "" )</f>
        <v>#VALUE!</v>
      </c>
      <c r="AL915" s="380" t="str">
        <f t="shared" ca="1" si="206"/>
        <v/>
      </c>
    </row>
    <row r="916" spans="1:38">
      <c r="A916" s="333">
        <f t="shared" si="194"/>
        <v>909</v>
      </c>
      <c r="B916" s="334" t="e">
        <f>MID(#REF!, A916, 1)</f>
        <v>#REF!</v>
      </c>
      <c r="C916" s="335"/>
      <c r="D916" s="335"/>
      <c r="E916" s="336"/>
      <c r="F916" s="400" t="str" cm="1">
        <f t="array" aca="1" ref="F916" ca="1" xml:space="preserve"> IF($D916="", "", $B916 &amp; " (" &amp; INDIRECT(ADDRESS( ROW(), COLUMN() + F$5 )) &amp; ") " )</f>
        <v/>
      </c>
      <c r="G916" s="337" t="str">
        <f t="shared" si="198"/>
        <v/>
      </c>
      <c r="H916" s="394" t="str">
        <f t="shared" ca="1" si="199"/>
        <v/>
      </c>
      <c r="I916" s="396" t="str">
        <f t="shared" ca="1" si="200"/>
        <v/>
      </c>
      <c r="J916" s="381" t="str">
        <f t="shared" ca="1" si="201"/>
        <v/>
      </c>
      <c r="K916" s="338" t="str">
        <f t="shared" si="202"/>
        <v/>
      </c>
      <c r="L916" s="349"/>
      <c r="M916" s="350" t="str">
        <f t="shared" si="195"/>
        <v/>
      </c>
      <c r="N916" s="350" t="str">
        <f t="shared" si="196"/>
        <v/>
      </c>
      <c r="O916" s="351" t="str" cm="1">
        <f t="array" ref="O916" xml:space="preserve"> IFERROR( INDEX(聲母資料表, $M916, O$5), "")</f>
        <v/>
      </c>
      <c r="P916" s="351" t="str" cm="1">
        <f t="array" ref="P916" xml:space="preserve"> IFERROR( INDEX(韻母資料表, $N916, P$5), "")</f>
        <v/>
      </c>
      <c r="Q916" s="352" t="str">
        <f t="shared" si="197"/>
        <v/>
      </c>
      <c r="R916" s="395" t="str">
        <f t="shared" si="203"/>
        <v/>
      </c>
      <c r="S916" s="351" t="str" cm="1">
        <f t="array" ref="S916" xml:space="preserve"> IFERROR( INDEX(調符字母, Q916, 1), "")</f>
        <v/>
      </c>
      <c r="T916" s="352"/>
      <c r="U916" s="373" t="e" cm="1" vm="1">
        <f t="array" aca="1" ref="U916" ca="1" xml:space="preserve"> INDEX(聲調對照表, $T916, $E916)</f>
        <v>#VALUE!</v>
      </c>
      <c r="W916" s="380" t="str" cm="1">
        <f t="array" ref="W916" xml:space="preserve"> IFERROR( IF( INDEX(聲母資料表, $M916, W$5)=0, "", INDEX(聲母資料表, $M916, W$5) ), "")</f>
        <v/>
      </c>
      <c r="X916" s="380" t="str" cm="1">
        <f t="array" ref="X916" xml:space="preserve"> IFERROR( INDEX(韻母資料表, $N916, X$5), "" )</f>
        <v/>
      </c>
      <c r="Y916" s="380" t="str" cm="1">
        <f t="array" ref="Y916" xml:space="preserve"> IFERROR( IF($E916="", "", INDEX(方音聲調符號表, 1, $E916) ), "" )</f>
        <v/>
      </c>
      <c r="AA916" s="380" t="str" cm="1">
        <f t="array" ref="AA916" xml:space="preserve"> IFERROR( IF( INDEX(聲母資料表, $M916, AA$5)=0, "", INDEX(聲母資料表, $M916, AA$5) ), "")</f>
        <v/>
      </c>
      <c r="AB916" s="380" t="str" cm="1">
        <f t="array" ref="AB916" xml:space="preserve"> IFERROR( INDEX(韻母資料表, $N916, AB$5), "" )</f>
        <v/>
      </c>
      <c r="AC916" s="380" t="str">
        <f t="shared" ca="1" si="204"/>
        <v/>
      </c>
      <c r="AE916" s="380" t="str" cm="1">
        <f t="array" ref="AE916" xml:space="preserve"> IFERROR( IF( INDEX(聲母資料表, $M916, AE$5)=0, "", INDEX(聲母資料表, $M916, AE$5) ), "")</f>
        <v/>
      </c>
      <c r="AF916" s="380" t="str" cm="1">
        <f t="array" ref="AF916" xml:space="preserve"> IFERROR( INDEX(韻母資料表, $N916, AF$5), "" )</f>
        <v/>
      </c>
      <c r="AG916" s="380" t="str">
        <f t="shared" ca="1" si="205"/>
        <v/>
      </c>
      <c r="AI916" s="380" t="str" cm="1">
        <f t="array" ref="AI916" xml:space="preserve"> IFERROR( IF( INDEX(聲母資料表, $M916, AI$5)=0, "", INDEX(聲母資料表, $M916, AI$5) ), "")</f>
        <v/>
      </c>
      <c r="AJ916" s="380" t="str" cm="1">
        <f t="array" ref="AJ916" xml:space="preserve"> IFERROR( INDEX(韻母資料表, $N916, AJ$5), "" )</f>
        <v/>
      </c>
      <c r="AK916" s="373" t="e" cm="1" vm="1">
        <f t="array" aca="1" ref="AK916" ca="1" xml:space="preserve"> IFERROR( INDEX(閩拚聲調符號表, $T916, $E916), "" )</f>
        <v>#VALUE!</v>
      </c>
      <c r="AL916" s="380" t="str">
        <f t="shared" ca="1" si="206"/>
        <v/>
      </c>
    </row>
    <row r="917" spans="1:38">
      <c r="A917" s="333">
        <f t="shared" si="194"/>
        <v>910</v>
      </c>
      <c r="B917" s="334" t="e">
        <f>MID(#REF!, A917, 1)</f>
        <v>#REF!</v>
      </c>
      <c r="C917" s="335"/>
      <c r="D917" s="335"/>
      <c r="E917" s="336"/>
      <c r="F917" s="400" t="str" cm="1">
        <f t="array" aca="1" ref="F917" ca="1" xml:space="preserve"> IF($D917="", "", $B917 &amp; " (" &amp; INDIRECT(ADDRESS( ROW(), COLUMN() + F$5 )) &amp; ") " )</f>
        <v/>
      </c>
      <c r="G917" s="337" t="str">
        <f t="shared" si="198"/>
        <v/>
      </c>
      <c r="H917" s="394" t="str">
        <f t="shared" ca="1" si="199"/>
        <v/>
      </c>
      <c r="I917" s="396" t="str">
        <f t="shared" ca="1" si="200"/>
        <v/>
      </c>
      <c r="J917" s="381" t="str">
        <f t="shared" ca="1" si="201"/>
        <v/>
      </c>
      <c r="K917" s="338" t="str">
        <f t="shared" si="202"/>
        <v/>
      </c>
      <c r="L917" s="349"/>
      <c r="M917" s="350" t="str">
        <f t="shared" si="195"/>
        <v/>
      </c>
      <c r="N917" s="350" t="str">
        <f t="shared" si="196"/>
        <v/>
      </c>
      <c r="O917" s="351" t="str" cm="1">
        <f t="array" ref="O917" xml:space="preserve"> IFERROR( INDEX(聲母資料表, $M917, O$5), "")</f>
        <v/>
      </c>
      <c r="P917" s="351" t="str" cm="1">
        <f t="array" ref="P917" xml:space="preserve"> IFERROR( INDEX(韻母資料表, $N917, P$5), "")</f>
        <v/>
      </c>
      <c r="Q917" s="352" t="str">
        <f t="shared" si="197"/>
        <v/>
      </c>
      <c r="R917" s="395" t="str">
        <f t="shared" si="203"/>
        <v/>
      </c>
      <c r="S917" s="351" t="str" cm="1">
        <f t="array" ref="S917" xml:space="preserve"> IFERROR( INDEX(調符字母, Q917, 1), "")</f>
        <v/>
      </c>
      <c r="T917" s="352"/>
      <c r="U917" s="373" t="e" cm="1" vm="1">
        <f t="array" aca="1" ref="U917" ca="1" xml:space="preserve"> INDEX(聲調對照表, $T917, $E917)</f>
        <v>#VALUE!</v>
      </c>
      <c r="W917" s="380" t="str" cm="1">
        <f t="array" ref="W917" xml:space="preserve"> IFERROR( IF( INDEX(聲母資料表, $M917, W$5)=0, "", INDEX(聲母資料表, $M917, W$5) ), "")</f>
        <v/>
      </c>
      <c r="X917" s="380" t="str" cm="1">
        <f t="array" ref="X917" xml:space="preserve"> IFERROR( INDEX(韻母資料表, $N917, X$5), "" )</f>
        <v/>
      </c>
      <c r="Y917" s="380" t="str" cm="1">
        <f t="array" ref="Y917" xml:space="preserve"> IFERROR( IF($E917="", "", INDEX(方音聲調符號表, 1, $E917) ), "" )</f>
        <v/>
      </c>
      <c r="AA917" s="380" t="str" cm="1">
        <f t="array" ref="AA917" xml:space="preserve"> IFERROR( IF( INDEX(聲母資料表, $M917, AA$5)=0, "", INDEX(聲母資料表, $M917, AA$5) ), "")</f>
        <v/>
      </c>
      <c r="AB917" s="380" t="str" cm="1">
        <f t="array" ref="AB917" xml:space="preserve"> IFERROR( INDEX(韻母資料表, $N917, AB$5), "" )</f>
        <v/>
      </c>
      <c r="AC917" s="380" t="str">
        <f t="shared" ca="1" si="204"/>
        <v/>
      </c>
      <c r="AE917" s="380" t="str" cm="1">
        <f t="array" ref="AE917" xml:space="preserve"> IFERROR( IF( INDEX(聲母資料表, $M917, AE$5)=0, "", INDEX(聲母資料表, $M917, AE$5) ), "")</f>
        <v/>
      </c>
      <c r="AF917" s="380" t="str" cm="1">
        <f t="array" ref="AF917" xml:space="preserve"> IFERROR( INDEX(韻母資料表, $N917, AF$5), "" )</f>
        <v/>
      </c>
      <c r="AG917" s="380" t="str">
        <f t="shared" ca="1" si="205"/>
        <v/>
      </c>
      <c r="AI917" s="380" t="str" cm="1">
        <f t="array" ref="AI917" xml:space="preserve"> IFERROR( IF( INDEX(聲母資料表, $M917, AI$5)=0, "", INDEX(聲母資料表, $M917, AI$5) ), "")</f>
        <v/>
      </c>
      <c r="AJ917" s="380" t="str" cm="1">
        <f t="array" ref="AJ917" xml:space="preserve"> IFERROR( INDEX(韻母資料表, $N917, AJ$5), "" )</f>
        <v/>
      </c>
      <c r="AK917" s="373" t="e" cm="1" vm="1">
        <f t="array" aca="1" ref="AK917" ca="1" xml:space="preserve"> IFERROR( INDEX(閩拚聲調符號表, $T917, $E917), "" )</f>
        <v>#VALUE!</v>
      </c>
      <c r="AL917" s="380" t="str">
        <f t="shared" ca="1" si="206"/>
        <v/>
      </c>
    </row>
    <row r="918" spans="1:38">
      <c r="A918" s="333">
        <f t="shared" si="194"/>
        <v>911</v>
      </c>
      <c r="B918" s="334" t="e">
        <f>MID(#REF!, A918, 1)</f>
        <v>#REF!</v>
      </c>
      <c r="C918" s="335"/>
      <c r="D918" s="335"/>
      <c r="E918" s="336"/>
      <c r="F918" s="400" t="str" cm="1">
        <f t="array" aca="1" ref="F918" ca="1" xml:space="preserve"> IF($D918="", "", $B918 &amp; " (" &amp; INDIRECT(ADDRESS( ROW(), COLUMN() + F$5 )) &amp; ") " )</f>
        <v/>
      </c>
      <c r="G918" s="337" t="str">
        <f t="shared" si="198"/>
        <v/>
      </c>
      <c r="H918" s="394" t="str">
        <f t="shared" ca="1" si="199"/>
        <v/>
      </c>
      <c r="I918" s="396" t="str">
        <f t="shared" ca="1" si="200"/>
        <v/>
      </c>
      <c r="J918" s="381" t="str">
        <f t="shared" ca="1" si="201"/>
        <v/>
      </c>
      <c r="K918" s="338" t="str">
        <f t="shared" si="202"/>
        <v/>
      </c>
      <c r="L918" s="349"/>
      <c r="M918" s="350" t="str">
        <f t="shared" si="195"/>
        <v/>
      </c>
      <c r="N918" s="350" t="str">
        <f t="shared" si="196"/>
        <v/>
      </c>
      <c r="O918" s="351" t="str" cm="1">
        <f t="array" ref="O918" xml:space="preserve"> IFERROR( INDEX(聲母資料表, $M918, O$5), "")</f>
        <v/>
      </c>
      <c r="P918" s="351" t="str" cm="1">
        <f t="array" ref="P918" xml:space="preserve"> IFERROR( INDEX(韻母資料表, $N918, P$5), "")</f>
        <v/>
      </c>
      <c r="Q918" s="352" t="str">
        <f t="shared" si="197"/>
        <v/>
      </c>
      <c r="R918" s="395" t="str">
        <f t="shared" si="203"/>
        <v/>
      </c>
      <c r="S918" s="351" t="str" cm="1">
        <f t="array" ref="S918" xml:space="preserve"> IFERROR( INDEX(調符字母, Q918, 1), "")</f>
        <v/>
      </c>
      <c r="T918" s="352"/>
      <c r="U918" s="373" t="e" cm="1" vm="1">
        <f t="array" aca="1" ref="U918" ca="1" xml:space="preserve"> INDEX(聲調對照表, $T918, $E918)</f>
        <v>#VALUE!</v>
      </c>
      <c r="W918" s="380" t="str" cm="1">
        <f t="array" ref="W918" xml:space="preserve"> IFERROR( IF( INDEX(聲母資料表, $M918, W$5)=0, "", INDEX(聲母資料表, $M918, W$5) ), "")</f>
        <v/>
      </c>
      <c r="X918" s="380" t="str" cm="1">
        <f t="array" ref="X918" xml:space="preserve"> IFERROR( INDEX(韻母資料表, $N918, X$5), "" )</f>
        <v/>
      </c>
      <c r="Y918" s="380" t="str" cm="1">
        <f t="array" ref="Y918" xml:space="preserve"> IFERROR( IF($E918="", "", INDEX(方音聲調符號表, 1, $E918) ), "" )</f>
        <v/>
      </c>
      <c r="AA918" s="380" t="str" cm="1">
        <f t="array" ref="AA918" xml:space="preserve"> IFERROR( IF( INDEX(聲母資料表, $M918, AA$5)=0, "", INDEX(聲母資料表, $M918, AA$5) ), "")</f>
        <v/>
      </c>
      <c r="AB918" s="380" t="str" cm="1">
        <f t="array" ref="AB918" xml:space="preserve"> IFERROR( INDEX(韻母資料表, $N918, AB$5), "" )</f>
        <v/>
      </c>
      <c r="AC918" s="380" t="str">
        <f t="shared" ca="1" si="204"/>
        <v/>
      </c>
      <c r="AE918" s="380" t="str" cm="1">
        <f t="array" ref="AE918" xml:space="preserve"> IFERROR( IF( INDEX(聲母資料表, $M918, AE$5)=0, "", INDEX(聲母資料表, $M918, AE$5) ), "")</f>
        <v/>
      </c>
      <c r="AF918" s="380" t="str" cm="1">
        <f t="array" ref="AF918" xml:space="preserve"> IFERROR( INDEX(韻母資料表, $N918, AF$5), "" )</f>
        <v/>
      </c>
      <c r="AG918" s="380" t="str">
        <f t="shared" ca="1" si="205"/>
        <v/>
      </c>
      <c r="AI918" s="380" t="str" cm="1">
        <f t="array" ref="AI918" xml:space="preserve"> IFERROR( IF( INDEX(聲母資料表, $M918, AI$5)=0, "", INDEX(聲母資料表, $M918, AI$5) ), "")</f>
        <v/>
      </c>
      <c r="AJ918" s="380" t="str" cm="1">
        <f t="array" ref="AJ918" xml:space="preserve"> IFERROR( INDEX(韻母資料表, $N918, AJ$5), "" )</f>
        <v/>
      </c>
      <c r="AK918" s="373" t="e" cm="1" vm="1">
        <f t="array" aca="1" ref="AK918" ca="1" xml:space="preserve"> IFERROR( INDEX(閩拚聲調符號表, $T918, $E918), "" )</f>
        <v>#VALUE!</v>
      </c>
      <c r="AL918" s="380" t="str">
        <f t="shared" ca="1" si="206"/>
        <v/>
      </c>
    </row>
    <row r="919" spans="1:38">
      <c r="A919" s="333">
        <f t="shared" si="194"/>
        <v>912</v>
      </c>
      <c r="B919" s="334" t="e">
        <f>MID(#REF!, A919, 1)</f>
        <v>#REF!</v>
      </c>
      <c r="C919" s="335"/>
      <c r="D919" s="335"/>
      <c r="E919" s="336"/>
      <c r="F919" s="400" t="str" cm="1">
        <f t="array" aca="1" ref="F919" ca="1" xml:space="preserve"> IF($D919="", "", $B919 &amp; " (" &amp; INDIRECT(ADDRESS( ROW(), COLUMN() + F$5 )) &amp; ") " )</f>
        <v/>
      </c>
      <c r="G919" s="337" t="str">
        <f t="shared" si="198"/>
        <v/>
      </c>
      <c r="H919" s="394" t="str">
        <f t="shared" ca="1" si="199"/>
        <v/>
      </c>
      <c r="I919" s="396" t="str">
        <f t="shared" ca="1" si="200"/>
        <v/>
      </c>
      <c r="J919" s="381" t="str">
        <f t="shared" ca="1" si="201"/>
        <v/>
      </c>
      <c r="K919" s="338" t="str">
        <f t="shared" si="202"/>
        <v/>
      </c>
      <c r="L919" s="349"/>
      <c r="M919" s="350" t="str">
        <f t="shared" si="195"/>
        <v/>
      </c>
      <c r="N919" s="350" t="str">
        <f t="shared" si="196"/>
        <v/>
      </c>
      <c r="O919" s="351" t="str" cm="1">
        <f t="array" ref="O919" xml:space="preserve"> IFERROR( INDEX(聲母資料表, $M919, O$5), "")</f>
        <v/>
      </c>
      <c r="P919" s="351" t="str" cm="1">
        <f t="array" ref="P919" xml:space="preserve"> IFERROR( INDEX(韻母資料表, $N919, P$5), "")</f>
        <v/>
      </c>
      <c r="Q919" s="352" t="str">
        <f t="shared" si="197"/>
        <v/>
      </c>
      <c r="R919" s="395" t="str">
        <f t="shared" si="203"/>
        <v/>
      </c>
      <c r="S919" s="351" t="str" cm="1">
        <f t="array" ref="S919" xml:space="preserve"> IFERROR( INDEX(調符字母, Q919, 1), "")</f>
        <v/>
      </c>
      <c r="T919" s="352"/>
      <c r="U919" s="373" t="e" cm="1" vm="1">
        <f t="array" aca="1" ref="U919" ca="1" xml:space="preserve"> INDEX(聲調對照表, $T919, $E919)</f>
        <v>#VALUE!</v>
      </c>
      <c r="W919" s="380" t="str" cm="1">
        <f t="array" ref="W919" xml:space="preserve"> IFERROR( IF( INDEX(聲母資料表, $M919, W$5)=0, "", INDEX(聲母資料表, $M919, W$5) ), "")</f>
        <v/>
      </c>
      <c r="X919" s="380" t="str" cm="1">
        <f t="array" ref="X919" xml:space="preserve"> IFERROR( INDEX(韻母資料表, $N919, X$5), "" )</f>
        <v/>
      </c>
      <c r="Y919" s="380" t="str" cm="1">
        <f t="array" ref="Y919" xml:space="preserve"> IFERROR( IF($E919="", "", INDEX(方音聲調符號表, 1, $E919) ), "" )</f>
        <v/>
      </c>
      <c r="AA919" s="380" t="str" cm="1">
        <f t="array" ref="AA919" xml:space="preserve"> IFERROR( IF( INDEX(聲母資料表, $M919, AA$5)=0, "", INDEX(聲母資料表, $M919, AA$5) ), "")</f>
        <v/>
      </c>
      <c r="AB919" s="380" t="str" cm="1">
        <f t="array" ref="AB919" xml:space="preserve"> IFERROR( INDEX(韻母資料表, $N919, AB$5), "" )</f>
        <v/>
      </c>
      <c r="AC919" s="380" t="str">
        <f t="shared" ca="1" si="204"/>
        <v/>
      </c>
      <c r="AE919" s="380" t="str" cm="1">
        <f t="array" ref="AE919" xml:space="preserve"> IFERROR( IF( INDEX(聲母資料表, $M919, AE$5)=0, "", INDEX(聲母資料表, $M919, AE$5) ), "")</f>
        <v/>
      </c>
      <c r="AF919" s="380" t="str" cm="1">
        <f t="array" ref="AF919" xml:space="preserve"> IFERROR( INDEX(韻母資料表, $N919, AF$5), "" )</f>
        <v/>
      </c>
      <c r="AG919" s="380" t="str">
        <f t="shared" ca="1" si="205"/>
        <v/>
      </c>
      <c r="AI919" s="380" t="str" cm="1">
        <f t="array" ref="AI919" xml:space="preserve"> IFERROR( IF( INDEX(聲母資料表, $M919, AI$5)=0, "", INDEX(聲母資料表, $M919, AI$5) ), "")</f>
        <v/>
      </c>
      <c r="AJ919" s="380" t="str" cm="1">
        <f t="array" ref="AJ919" xml:space="preserve"> IFERROR( INDEX(韻母資料表, $N919, AJ$5), "" )</f>
        <v/>
      </c>
      <c r="AK919" s="373" t="e" cm="1" vm="1">
        <f t="array" aca="1" ref="AK919" ca="1" xml:space="preserve"> IFERROR( INDEX(閩拚聲調符號表, $T919, $E919), "" )</f>
        <v>#VALUE!</v>
      </c>
      <c r="AL919" s="380" t="str">
        <f t="shared" ca="1" si="206"/>
        <v/>
      </c>
    </row>
    <row r="920" spans="1:38">
      <c r="A920" s="333">
        <f t="shared" si="194"/>
        <v>913</v>
      </c>
      <c r="B920" s="334" t="e">
        <f>MID(#REF!, A920, 1)</f>
        <v>#REF!</v>
      </c>
      <c r="C920" s="335"/>
      <c r="D920" s="335"/>
      <c r="E920" s="336"/>
      <c r="F920" s="400" t="str" cm="1">
        <f t="array" aca="1" ref="F920" ca="1" xml:space="preserve"> IF($D920="", "", $B920 &amp; " (" &amp; INDIRECT(ADDRESS( ROW(), COLUMN() + F$5 )) &amp; ") " )</f>
        <v/>
      </c>
      <c r="G920" s="337" t="str">
        <f t="shared" si="198"/>
        <v/>
      </c>
      <c r="H920" s="394" t="str">
        <f t="shared" ca="1" si="199"/>
        <v/>
      </c>
      <c r="I920" s="396" t="str">
        <f t="shared" ca="1" si="200"/>
        <v/>
      </c>
      <c r="J920" s="381" t="str">
        <f t="shared" ca="1" si="201"/>
        <v/>
      </c>
      <c r="K920" s="338" t="str">
        <f t="shared" si="202"/>
        <v/>
      </c>
      <c r="L920" s="349"/>
      <c r="M920" s="350" t="str">
        <f t="shared" si="195"/>
        <v/>
      </c>
      <c r="N920" s="350" t="str">
        <f t="shared" si="196"/>
        <v/>
      </c>
      <c r="O920" s="351" t="str" cm="1">
        <f t="array" ref="O920" xml:space="preserve"> IFERROR( INDEX(聲母資料表, $M920, O$5), "")</f>
        <v/>
      </c>
      <c r="P920" s="351" t="str" cm="1">
        <f t="array" ref="P920" xml:space="preserve"> IFERROR( INDEX(韻母資料表, $N920, P$5), "")</f>
        <v/>
      </c>
      <c r="Q920" s="352" t="str">
        <f t="shared" si="197"/>
        <v/>
      </c>
      <c r="R920" s="395" t="str">
        <f t="shared" si="203"/>
        <v/>
      </c>
      <c r="S920" s="351" t="str" cm="1">
        <f t="array" ref="S920" xml:space="preserve"> IFERROR( INDEX(調符字母, Q920, 1), "")</f>
        <v/>
      </c>
      <c r="T920" s="352"/>
      <c r="U920" s="373" t="e" cm="1" vm="1">
        <f t="array" aca="1" ref="U920" ca="1" xml:space="preserve"> INDEX(聲調對照表, $T920, $E920)</f>
        <v>#VALUE!</v>
      </c>
      <c r="W920" s="380" t="str" cm="1">
        <f t="array" ref="W920" xml:space="preserve"> IFERROR( IF( INDEX(聲母資料表, $M920, W$5)=0, "", INDEX(聲母資料表, $M920, W$5) ), "")</f>
        <v/>
      </c>
      <c r="X920" s="380" t="str" cm="1">
        <f t="array" ref="X920" xml:space="preserve"> IFERROR( INDEX(韻母資料表, $N920, X$5), "" )</f>
        <v/>
      </c>
      <c r="Y920" s="380" t="str" cm="1">
        <f t="array" ref="Y920" xml:space="preserve"> IFERROR( IF($E920="", "", INDEX(方音聲調符號表, 1, $E920) ), "" )</f>
        <v/>
      </c>
      <c r="AA920" s="380" t="str" cm="1">
        <f t="array" ref="AA920" xml:space="preserve"> IFERROR( IF( INDEX(聲母資料表, $M920, AA$5)=0, "", INDEX(聲母資料表, $M920, AA$5) ), "")</f>
        <v/>
      </c>
      <c r="AB920" s="380" t="str" cm="1">
        <f t="array" ref="AB920" xml:space="preserve"> IFERROR( INDEX(韻母資料表, $N920, AB$5), "" )</f>
        <v/>
      </c>
      <c r="AC920" s="380" t="str">
        <f t="shared" ca="1" si="204"/>
        <v/>
      </c>
      <c r="AE920" s="380" t="str" cm="1">
        <f t="array" ref="AE920" xml:space="preserve"> IFERROR( IF( INDEX(聲母資料表, $M920, AE$5)=0, "", INDEX(聲母資料表, $M920, AE$5) ), "")</f>
        <v/>
      </c>
      <c r="AF920" s="380" t="str" cm="1">
        <f t="array" ref="AF920" xml:space="preserve"> IFERROR( INDEX(韻母資料表, $N920, AF$5), "" )</f>
        <v/>
      </c>
      <c r="AG920" s="380" t="str">
        <f t="shared" ca="1" si="205"/>
        <v/>
      </c>
      <c r="AI920" s="380" t="str" cm="1">
        <f t="array" ref="AI920" xml:space="preserve"> IFERROR( IF( INDEX(聲母資料表, $M920, AI$5)=0, "", INDEX(聲母資料表, $M920, AI$5) ), "")</f>
        <v/>
      </c>
      <c r="AJ920" s="380" t="str" cm="1">
        <f t="array" ref="AJ920" xml:space="preserve"> IFERROR( INDEX(韻母資料表, $N920, AJ$5), "" )</f>
        <v/>
      </c>
      <c r="AK920" s="373" t="e" cm="1" vm="1">
        <f t="array" aca="1" ref="AK920" ca="1" xml:space="preserve"> IFERROR( INDEX(閩拚聲調符號表, $T920, $E920), "" )</f>
        <v>#VALUE!</v>
      </c>
      <c r="AL920" s="380" t="str">
        <f t="shared" ca="1" si="206"/>
        <v/>
      </c>
    </row>
    <row r="921" spans="1:38">
      <c r="A921" s="333">
        <f t="shared" si="194"/>
        <v>914</v>
      </c>
      <c r="B921" s="334" t="e">
        <f>MID(#REF!, A921, 1)</f>
        <v>#REF!</v>
      </c>
      <c r="C921" s="335"/>
      <c r="D921" s="335"/>
      <c r="E921" s="336"/>
      <c r="F921" s="400" t="str" cm="1">
        <f t="array" aca="1" ref="F921" ca="1" xml:space="preserve"> IF($D921="", "", $B921 &amp; " (" &amp; INDIRECT(ADDRESS( ROW(), COLUMN() + F$5 )) &amp; ") " )</f>
        <v/>
      </c>
      <c r="G921" s="337" t="str">
        <f t="shared" si="198"/>
        <v/>
      </c>
      <c r="H921" s="394" t="str">
        <f t="shared" ca="1" si="199"/>
        <v/>
      </c>
      <c r="I921" s="396" t="str">
        <f t="shared" ca="1" si="200"/>
        <v/>
      </c>
      <c r="J921" s="381" t="str">
        <f t="shared" ca="1" si="201"/>
        <v/>
      </c>
      <c r="K921" s="338" t="str">
        <f t="shared" si="202"/>
        <v/>
      </c>
      <c r="L921" s="349"/>
      <c r="M921" s="350" t="str">
        <f t="shared" si="195"/>
        <v/>
      </c>
      <c r="N921" s="350" t="str">
        <f t="shared" si="196"/>
        <v/>
      </c>
      <c r="O921" s="351" t="str" cm="1">
        <f t="array" ref="O921" xml:space="preserve"> IFERROR( INDEX(聲母資料表, $M921, O$5), "")</f>
        <v/>
      </c>
      <c r="P921" s="351" t="str" cm="1">
        <f t="array" ref="P921" xml:space="preserve"> IFERROR( INDEX(韻母資料表, $N921, P$5), "")</f>
        <v/>
      </c>
      <c r="Q921" s="352" t="str">
        <f t="shared" si="197"/>
        <v/>
      </c>
      <c r="R921" s="395" t="str">
        <f t="shared" si="203"/>
        <v/>
      </c>
      <c r="S921" s="351" t="str" cm="1">
        <f t="array" ref="S921" xml:space="preserve"> IFERROR( INDEX(調符字母, Q921, 1), "")</f>
        <v/>
      </c>
      <c r="T921" s="352"/>
      <c r="U921" s="373" t="e" cm="1" vm="1">
        <f t="array" aca="1" ref="U921" ca="1" xml:space="preserve"> INDEX(聲調對照表, $T921, $E921)</f>
        <v>#VALUE!</v>
      </c>
      <c r="W921" s="380" t="str" cm="1">
        <f t="array" ref="W921" xml:space="preserve"> IFERROR( IF( INDEX(聲母資料表, $M921, W$5)=0, "", INDEX(聲母資料表, $M921, W$5) ), "")</f>
        <v/>
      </c>
      <c r="X921" s="380" t="str" cm="1">
        <f t="array" ref="X921" xml:space="preserve"> IFERROR( INDEX(韻母資料表, $N921, X$5), "" )</f>
        <v/>
      </c>
      <c r="Y921" s="380" t="str" cm="1">
        <f t="array" ref="Y921" xml:space="preserve"> IFERROR( IF($E921="", "", INDEX(方音聲調符號表, 1, $E921) ), "" )</f>
        <v/>
      </c>
      <c r="AA921" s="380" t="str" cm="1">
        <f t="array" ref="AA921" xml:space="preserve"> IFERROR( IF( INDEX(聲母資料表, $M921, AA$5)=0, "", INDEX(聲母資料表, $M921, AA$5) ), "")</f>
        <v/>
      </c>
      <c r="AB921" s="380" t="str" cm="1">
        <f t="array" ref="AB921" xml:space="preserve"> IFERROR( INDEX(韻母資料表, $N921, AB$5), "" )</f>
        <v/>
      </c>
      <c r="AC921" s="380" t="str">
        <f t="shared" ca="1" si="204"/>
        <v/>
      </c>
      <c r="AE921" s="380" t="str" cm="1">
        <f t="array" ref="AE921" xml:space="preserve"> IFERROR( IF( INDEX(聲母資料表, $M921, AE$5)=0, "", INDEX(聲母資料表, $M921, AE$5) ), "")</f>
        <v/>
      </c>
      <c r="AF921" s="380" t="str" cm="1">
        <f t="array" ref="AF921" xml:space="preserve"> IFERROR( INDEX(韻母資料表, $N921, AF$5), "" )</f>
        <v/>
      </c>
      <c r="AG921" s="380" t="str">
        <f t="shared" ca="1" si="205"/>
        <v/>
      </c>
      <c r="AI921" s="380" t="str" cm="1">
        <f t="array" ref="AI921" xml:space="preserve"> IFERROR( IF( INDEX(聲母資料表, $M921, AI$5)=0, "", INDEX(聲母資料表, $M921, AI$5) ), "")</f>
        <v/>
      </c>
      <c r="AJ921" s="380" t="str" cm="1">
        <f t="array" ref="AJ921" xml:space="preserve"> IFERROR( INDEX(韻母資料表, $N921, AJ$5), "" )</f>
        <v/>
      </c>
      <c r="AK921" s="373" t="e" cm="1" vm="1">
        <f t="array" aca="1" ref="AK921" ca="1" xml:space="preserve"> IFERROR( INDEX(閩拚聲調符號表, $T921, $E921), "" )</f>
        <v>#VALUE!</v>
      </c>
      <c r="AL921" s="380" t="str">
        <f t="shared" ca="1" si="206"/>
        <v/>
      </c>
    </row>
    <row r="922" spans="1:38">
      <c r="A922" s="333">
        <f t="shared" si="194"/>
        <v>915</v>
      </c>
      <c r="B922" s="334" t="e">
        <f>MID(#REF!, A922, 1)</f>
        <v>#REF!</v>
      </c>
      <c r="C922" s="335"/>
      <c r="D922" s="335"/>
      <c r="E922" s="336"/>
      <c r="F922" s="400" t="str" cm="1">
        <f t="array" aca="1" ref="F922" ca="1" xml:space="preserve"> IF($D922="", "", $B922 &amp; " (" &amp; INDIRECT(ADDRESS( ROW(), COLUMN() + F$5 )) &amp; ") " )</f>
        <v/>
      </c>
      <c r="G922" s="337" t="str">
        <f t="shared" si="198"/>
        <v/>
      </c>
      <c r="H922" s="394" t="str">
        <f t="shared" ca="1" si="199"/>
        <v/>
      </c>
      <c r="I922" s="396" t="str">
        <f t="shared" ca="1" si="200"/>
        <v/>
      </c>
      <c r="J922" s="381" t="str">
        <f t="shared" ca="1" si="201"/>
        <v/>
      </c>
      <c r="K922" s="338" t="str">
        <f t="shared" si="202"/>
        <v/>
      </c>
      <c r="L922" s="349"/>
      <c r="M922" s="350" t="str">
        <f t="shared" si="195"/>
        <v/>
      </c>
      <c r="N922" s="350" t="str">
        <f t="shared" si="196"/>
        <v/>
      </c>
      <c r="O922" s="351" t="str" cm="1">
        <f t="array" ref="O922" xml:space="preserve"> IFERROR( INDEX(聲母資料表, $M922, O$5), "")</f>
        <v/>
      </c>
      <c r="P922" s="351" t="str" cm="1">
        <f t="array" ref="P922" xml:space="preserve"> IFERROR( INDEX(韻母資料表, $N922, P$5), "")</f>
        <v/>
      </c>
      <c r="Q922" s="352" t="str">
        <f t="shared" si="197"/>
        <v/>
      </c>
      <c r="R922" s="395" t="str">
        <f t="shared" si="203"/>
        <v/>
      </c>
      <c r="S922" s="351" t="str" cm="1">
        <f t="array" ref="S922" xml:space="preserve"> IFERROR( INDEX(調符字母, Q922, 1), "")</f>
        <v/>
      </c>
      <c r="T922" s="352"/>
      <c r="U922" s="373" t="e" cm="1" vm="1">
        <f t="array" aca="1" ref="U922" ca="1" xml:space="preserve"> INDEX(聲調對照表, $T922, $E922)</f>
        <v>#VALUE!</v>
      </c>
      <c r="W922" s="380" t="str" cm="1">
        <f t="array" ref="W922" xml:space="preserve"> IFERROR( IF( INDEX(聲母資料表, $M922, W$5)=0, "", INDEX(聲母資料表, $M922, W$5) ), "")</f>
        <v/>
      </c>
      <c r="X922" s="380" t="str" cm="1">
        <f t="array" ref="X922" xml:space="preserve"> IFERROR( INDEX(韻母資料表, $N922, X$5), "" )</f>
        <v/>
      </c>
      <c r="Y922" s="380" t="str" cm="1">
        <f t="array" ref="Y922" xml:space="preserve"> IFERROR( IF($E922="", "", INDEX(方音聲調符號表, 1, $E922) ), "" )</f>
        <v/>
      </c>
      <c r="AA922" s="380" t="str" cm="1">
        <f t="array" ref="AA922" xml:space="preserve"> IFERROR( IF( INDEX(聲母資料表, $M922, AA$5)=0, "", INDEX(聲母資料表, $M922, AA$5) ), "")</f>
        <v/>
      </c>
      <c r="AB922" s="380" t="str" cm="1">
        <f t="array" ref="AB922" xml:space="preserve"> IFERROR( INDEX(韻母資料表, $N922, AB$5), "" )</f>
        <v/>
      </c>
      <c r="AC922" s="380" t="str">
        <f t="shared" ca="1" si="204"/>
        <v/>
      </c>
      <c r="AE922" s="380" t="str" cm="1">
        <f t="array" ref="AE922" xml:space="preserve"> IFERROR( IF( INDEX(聲母資料表, $M922, AE$5)=0, "", INDEX(聲母資料表, $M922, AE$5) ), "")</f>
        <v/>
      </c>
      <c r="AF922" s="380" t="str" cm="1">
        <f t="array" ref="AF922" xml:space="preserve"> IFERROR( INDEX(韻母資料表, $N922, AF$5), "" )</f>
        <v/>
      </c>
      <c r="AG922" s="380" t="str">
        <f t="shared" ca="1" si="205"/>
        <v/>
      </c>
      <c r="AI922" s="380" t="str" cm="1">
        <f t="array" ref="AI922" xml:space="preserve"> IFERROR( IF( INDEX(聲母資料表, $M922, AI$5)=0, "", INDEX(聲母資料表, $M922, AI$5) ), "")</f>
        <v/>
      </c>
      <c r="AJ922" s="380" t="str" cm="1">
        <f t="array" ref="AJ922" xml:space="preserve"> IFERROR( INDEX(韻母資料表, $N922, AJ$5), "" )</f>
        <v/>
      </c>
      <c r="AK922" s="373" t="e" cm="1" vm="1">
        <f t="array" aca="1" ref="AK922" ca="1" xml:space="preserve"> IFERROR( INDEX(閩拚聲調符號表, $T922, $E922), "" )</f>
        <v>#VALUE!</v>
      </c>
      <c r="AL922" s="380" t="str">
        <f t="shared" ca="1" si="206"/>
        <v/>
      </c>
    </row>
    <row r="923" spans="1:38">
      <c r="A923" s="333">
        <f t="shared" si="194"/>
        <v>916</v>
      </c>
      <c r="B923" s="334" t="e">
        <f>MID(#REF!, A923, 1)</f>
        <v>#REF!</v>
      </c>
      <c r="C923" s="335"/>
      <c r="D923" s="335"/>
      <c r="E923" s="336"/>
      <c r="F923" s="400" t="str" cm="1">
        <f t="array" aca="1" ref="F923" ca="1" xml:space="preserve"> IF($D923="", "", $B923 &amp; " (" &amp; INDIRECT(ADDRESS( ROW(), COLUMN() + F$5 )) &amp; ") " )</f>
        <v/>
      </c>
      <c r="G923" s="337" t="str">
        <f t="shared" si="198"/>
        <v/>
      </c>
      <c r="H923" s="394" t="str">
        <f t="shared" ca="1" si="199"/>
        <v/>
      </c>
      <c r="I923" s="396" t="str">
        <f t="shared" ca="1" si="200"/>
        <v/>
      </c>
      <c r="J923" s="381" t="str">
        <f t="shared" ca="1" si="201"/>
        <v/>
      </c>
      <c r="K923" s="338" t="str">
        <f t="shared" si="202"/>
        <v/>
      </c>
      <c r="L923" s="349"/>
      <c r="M923" s="350" t="str">
        <f t="shared" si="195"/>
        <v/>
      </c>
      <c r="N923" s="350" t="str">
        <f t="shared" si="196"/>
        <v/>
      </c>
      <c r="O923" s="351" t="str" cm="1">
        <f t="array" ref="O923" xml:space="preserve"> IFERROR( INDEX(聲母資料表, $M923, O$5), "")</f>
        <v/>
      </c>
      <c r="P923" s="351" t="str" cm="1">
        <f t="array" ref="P923" xml:space="preserve"> IFERROR( INDEX(韻母資料表, $N923, P$5), "")</f>
        <v/>
      </c>
      <c r="Q923" s="352" t="str">
        <f t="shared" si="197"/>
        <v/>
      </c>
      <c r="R923" s="395" t="str">
        <f t="shared" si="203"/>
        <v/>
      </c>
      <c r="S923" s="351" t="str" cm="1">
        <f t="array" ref="S923" xml:space="preserve"> IFERROR( INDEX(調符字母, Q923, 1), "")</f>
        <v/>
      </c>
      <c r="T923" s="352"/>
      <c r="U923" s="373" t="e" cm="1" vm="1">
        <f t="array" aca="1" ref="U923" ca="1" xml:space="preserve"> INDEX(聲調對照表, $T923, $E923)</f>
        <v>#VALUE!</v>
      </c>
      <c r="W923" s="380" t="str" cm="1">
        <f t="array" ref="W923" xml:space="preserve"> IFERROR( IF( INDEX(聲母資料表, $M923, W$5)=0, "", INDEX(聲母資料表, $M923, W$5) ), "")</f>
        <v/>
      </c>
      <c r="X923" s="380" t="str" cm="1">
        <f t="array" ref="X923" xml:space="preserve"> IFERROR( INDEX(韻母資料表, $N923, X$5), "" )</f>
        <v/>
      </c>
      <c r="Y923" s="380" t="str" cm="1">
        <f t="array" ref="Y923" xml:space="preserve"> IFERROR( IF($E923="", "", INDEX(方音聲調符號表, 1, $E923) ), "" )</f>
        <v/>
      </c>
      <c r="AA923" s="380" t="str" cm="1">
        <f t="array" ref="AA923" xml:space="preserve"> IFERROR( IF( INDEX(聲母資料表, $M923, AA$5)=0, "", INDEX(聲母資料表, $M923, AA$5) ), "")</f>
        <v/>
      </c>
      <c r="AB923" s="380" t="str" cm="1">
        <f t="array" ref="AB923" xml:space="preserve"> IFERROR( INDEX(韻母資料表, $N923, AB$5), "" )</f>
        <v/>
      </c>
      <c r="AC923" s="380" t="str">
        <f t="shared" ca="1" si="204"/>
        <v/>
      </c>
      <c r="AE923" s="380" t="str" cm="1">
        <f t="array" ref="AE923" xml:space="preserve"> IFERROR( IF( INDEX(聲母資料表, $M923, AE$5)=0, "", INDEX(聲母資料表, $M923, AE$5) ), "")</f>
        <v/>
      </c>
      <c r="AF923" s="380" t="str" cm="1">
        <f t="array" ref="AF923" xml:space="preserve"> IFERROR( INDEX(韻母資料表, $N923, AF$5), "" )</f>
        <v/>
      </c>
      <c r="AG923" s="380" t="str">
        <f t="shared" ca="1" si="205"/>
        <v/>
      </c>
      <c r="AI923" s="380" t="str" cm="1">
        <f t="array" ref="AI923" xml:space="preserve"> IFERROR( IF( INDEX(聲母資料表, $M923, AI$5)=0, "", INDEX(聲母資料表, $M923, AI$5) ), "")</f>
        <v/>
      </c>
      <c r="AJ923" s="380" t="str" cm="1">
        <f t="array" ref="AJ923" xml:space="preserve"> IFERROR( INDEX(韻母資料表, $N923, AJ$5), "" )</f>
        <v/>
      </c>
      <c r="AK923" s="373" t="e" cm="1" vm="1">
        <f t="array" aca="1" ref="AK923" ca="1" xml:space="preserve"> IFERROR( INDEX(閩拚聲調符號表, $T923, $E923), "" )</f>
        <v>#VALUE!</v>
      </c>
      <c r="AL923" s="380" t="str">
        <f t="shared" ca="1" si="206"/>
        <v/>
      </c>
    </row>
    <row r="924" spans="1:38">
      <c r="A924" s="333">
        <f t="shared" si="194"/>
        <v>917</v>
      </c>
      <c r="B924" s="334" t="e">
        <f>MID(#REF!, A924, 1)</f>
        <v>#REF!</v>
      </c>
      <c r="C924" s="335"/>
      <c r="D924" s="335"/>
      <c r="E924" s="336"/>
      <c r="F924" s="400" t="str" cm="1">
        <f t="array" aca="1" ref="F924" ca="1" xml:space="preserve"> IF($D924="", "", $B924 &amp; " (" &amp; INDIRECT(ADDRESS( ROW(), COLUMN() + F$5 )) &amp; ") " )</f>
        <v/>
      </c>
      <c r="G924" s="337" t="str">
        <f t="shared" si="198"/>
        <v/>
      </c>
      <c r="H924" s="394" t="str">
        <f t="shared" ca="1" si="199"/>
        <v/>
      </c>
      <c r="I924" s="396" t="str">
        <f t="shared" ca="1" si="200"/>
        <v/>
      </c>
      <c r="J924" s="381" t="str">
        <f t="shared" ca="1" si="201"/>
        <v/>
      </c>
      <c r="K924" s="338" t="str">
        <f t="shared" si="202"/>
        <v/>
      </c>
      <c r="L924" s="349"/>
      <c r="M924" s="350" t="str">
        <f t="shared" si="195"/>
        <v/>
      </c>
      <c r="N924" s="350" t="str">
        <f t="shared" si="196"/>
        <v/>
      </c>
      <c r="O924" s="351" t="str" cm="1">
        <f t="array" ref="O924" xml:space="preserve"> IFERROR( INDEX(聲母資料表, $M924, O$5), "")</f>
        <v/>
      </c>
      <c r="P924" s="351" t="str" cm="1">
        <f t="array" ref="P924" xml:space="preserve"> IFERROR( INDEX(韻母資料表, $N924, P$5), "")</f>
        <v/>
      </c>
      <c r="Q924" s="352" t="str">
        <f t="shared" si="197"/>
        <v/>
      </c>
      <c r="R924" s="395" t="str">
        <f t="shared" si="203"/>
        <v/>
      </c>
      <c r="S924" s="351" t="str" cm="1">
        <f t="array" ref="S924" xml:space="preserve"> IFERROR( INDEX(調符字母, Q924, 1), "")</f>
        <v/>
      </c>
      <c r="T924" s="352"/>
      <c r="U924" s="373" t="e" cm="1" vm="1">
        <f t="array" aca="1" ref="U924" ca="1" xml:space="preserve"> INDEX(聲調對照表, $T924, $E924)</f>
        <v>#VALUE!</v>
      </c>
      <c r="W924" s="380" t="str" cm="1">
        <f t="array" ref="W924" xml:space="preserve"> IFERROR( IF( INDEX(聲母資料表, $M924, W$5)=0, "", INDEX(聲母資料表, $M924, W$5) ), "")</f>
        <v/>
      </c>
      <c r="X924" s="380" t="str" cm="1">
        <f t="array" ref="X924" xml:space="preserve"> IFERROR( INDEX(韻母資料表, $N924, X$5), "" )</f>
        <v/>
      </c>
      <c r="Y924" s="380" t="str" cm="1">
        <f t="array" ref="Y924" xml:space="preserve"> IFERROR( IF($E924="", "", INDEX(方音聲調符號表, 1, $E924) ), "" )</f>
        <v/>
      </c>
      <c r="AA924" s="380" t="str" cm="1">
        <f t="array" ref="AA924" xml:space="preserve"> IFERROR( IF( INDEX(聲母資料表, $M924, AA$5)=0, "", INDEX(聲母資料表, $M924, AA$5) ), "")</f>
        <v/>
      </c>
      <c r="AB924" s="380" t="str" cm="1">
        <f t="array" ref="AB924" xml:space="preserve"> IFERROR( INDEX(韻母資料表, $N924, AB$5), "" )</f>
        <v/>
      </c>
      <c r="AC924" s="380" t="str">
        <f t="shared" ca="1" si="204"/>
        <v/>
      </c>
      <c r="AE924" s="380" t="str" cm="1">
        <f t="array" ref="AE924" xml:space="preserve"> IFERROR( IF( INDEX(聲母資料表, $M924, AE$5)=0, "", INDEX(聲母資料表, $M924, AE$5) ), "")</f>
        <v/>
      </c>
      <c r="AF924" s="380" t="str" cm="1">
        <f t="array" ref="AF924" xml:space="preserve"> IFERROR( INDEX(韻母資料表, $N924, AF$5), "" )</f>
        <v/>
      </c>
      <c r="AG924" s="380" t="str">
        <f t="shared" ca="1" si="205"/>
        <v/>
      </c>
      <c r="AI924" s="380" t="str" cm="1">
        <f t="array" ref="AI924" xml:space="preserve"> IFERROR( IF( INDEX(聲母資料表, $M924, AI$5)=0, "", INDEX(聲母資料表, $M924, AI$5) ), "")</f>
        <v/>
      </c>
      <c r="AJ924" s="380" t="str" cm="1">
        <f t="array" ref="AJ924" xml:space="preserve"> IFERROR( INDEX(韻母資料表, $N924, AJ$5), "" )</f>
        <v/>
      </c>
      <c r="AK924" s="373" t="e" cm="1" vm="1">
        <f t="array" aca="1" ref="AK924" ca="1" xml:space="preserve"> IFERROR( INDEX(閩拚聲調符號表, $T924, $E924), "" )</f>
        <v>#VALUE!</v>
      </c>
      <c r="AL924" s="380" t="str">
        <f t="shared" ca="1" si="206"/>
        <v/>
      </c>
    </row>
    <row r="925" spans="1:38">
      <c r="A925" s="333">
        <f t="shared" si="194"/>
        <v>918</v>
      </c>
      <c r="B925" s="334" t="e">
        <f>MID(#REF!, A925, 1)</f>
        <v>#REF!</v>
      </c>
      <c r="C925" s="335"/>
      <c r="D925" s="335"/>
      <c r="E925" s="336"/>
      <c r="F925" s="400" t="str" cm="1">
        <f t="array" aca="1" ref="F925" ca="1" xml:space="preserve"> IF($D925="", "", $B925 &amp; " (" &amp; INDIRECT(ADDRESS( ROW(), COLUMN() + F$5 )) &amp; ") " )</f>
        <v/>
      </c>
      <c r="G925" s="337" t="str">
        <f t="shared" si="198"/>
        <v/>
      </c>
      <c r="H925" s="394" t="str">
        <f t="shared" ca="1" si="199"/>
        <v/>
      </c>
      <c r="I925" s="396" t="str">
        <f t="shared" ca="1" si="200"/>
        <v/>
      </c>
      <c r="J925" s="381" t="str">
        <f t="shared" ca="1" si="201"/>
        <v/>
      </c>
      <c r="K925" s="338" t="str">
        <f t="shared" si="202"/>
        <v/>
      </c>
      <c r="L925" s="349"/>
      <c r="M925" s="350" t="str">
        <f t="shared" si="195"/>
        <v/>
      </c>
      <c r="N925" s="350" t="str">
        <f t="shared" si="196"/>
        <v/>
      </c>
      <c r="O925" s="351" t="str" cm="1">
        <f t="array" ref="O925" xml:space="preserve"> IFERROR( INDEX(聲母資料表, $M925, O$5), "")</f>
        <v/>
      </c>
      <c r="P925" s="351" t="str" cm="1">
        <f t="array" ref="P925" xml:space="preserve"> IFERROR( INDEX(韻母資料表, $N925, P$5), "")</f>
        <v/>
      </c>
      <c r="Q925" s="352" t="str">
        <f t="shared" si="197"/>
        <v/>
      </c>
      <c r="R925" s="395" t="str">
        <f t="shared" si="203"/>
        <v/>
      </c>
      <c r="S925" s="351" t="str" cm="1">
        <f t="array" ref="S925" xml:space="preserve"> IFERROR( INDEX(調符字母, Q925, 1), "")</f>
        <v/>
      </c>
      <c r="T925" s="352"/>
      <c r="U925" s="373" t="e" cm="1" vm="1">
        <f t="array" aca="1" ref="U925" ca="1" xml:space="preserve"> INDEX(聲調對照表, $T925, $E925)</f>
        <v>#VALUE!</v>
      </c>
      <c r="W925" s="380" t="str" cm="1">
        <f t="array" ref="W925" xml:space="preserve"> IFERROR( IF( INDEX(聲母資料表, $M925, W$5)=0, "", INDEX(聲母資料表, $M925, W$5) ), "")</f>
        <v/>
      </c>
      <c r="X925" s="380" t="str" cm="1">
        <f t="array" ref="X925" xml:space="preserve"> IFERROR( INDEX(韻母資料表, $N925, X$5), "" )</f>
        <v/>
      </c>
      <c r="Y925" s="380" t="str" cm="1">
        <f t="array" ref="Y925" xml:space="preserve"> IFERROR( IF($E925="", "", INDEX(方音聲調符號表, 1, $E925) ), "" )</f>
        <v/>
      </c>
      <c r="AA925" s="380" t="str" cm="1">
        <f t="array" ref="AA925" xml:space="preserve"> IFERROR( IF( INDEX(聲母資料表, $M925, AA$5)=0, "", INDEX(聲母資料表, $M925, AA$5) ), "")</f>
        <v/>
      </c>
      <c r="AB925" s="380" t="str" cm="1">
        <f t="array" ref="AB925" xml:space="preserve"> IFERROR( INDEX(韻母資料表, $N925, AB$5), "" )</f>
        <v/>
      </c>
      <c r="AC925" s="380" t="str">
        <f t="shared" ca="1" si="204"/>
        <v/>
      </c>
      <c r="AE925" s="380" t="str" cm="1">
        <f t="array" ref="AE925" xml:space="preserve"> IFERROR( IF( INDEX(聲母資料表, $M925, AE$5)=0, "", INDEX(聲母資料表, $M925, AE$5) ), "")</f>
        <v/>
      </c>
      <c r="AF925" s="380" t="str" cm="1">
        <f t="array" ref="AF925" xml:space="preserve"> IFERROR( INDEX(韻母資料表, $N925, AF$5), "" )</f>
        <v/>
      </c>
      <c r="AG925" s="380" t="str">
        <f t="shared" ca="1" si="205"/>
        <v/>
      </c>
      <c r="AI925" s="380" t="str" cm="1">
        <f t="array" ref="AI925" xml:space="preserve"> IFERROR( IF( INDEX(聲母資料表, $M925, AI$5)=0, "", INDEX(聲母資料表, $M925, AI$5) ), "")</f>
        <v/>
      </c>
      <c r="AJ925" s="380" t="str" cm="1">
        <f t="array" ref="AJ925" xml:space="preserve"> IFERROR( INDEX(韻母資料表, $N925, AJ$5), "" )</f>
        <v/>
      </c>
      <c r="AK925" s="373" t="e" cm="1" vm="1">
        <f t="array" aca="1" ref="AK925" ca="1" xml:space="preserve"> IFERROR( INDEX(閩拚聲調符號表, $T925, $E925), "" )</f>
        <v>#VALUE!</v>
      </c>
      <c r="AL925" s="380" t="str">
        <f t="shared" ca="1" si="206"/>
        <v/>
      </c>
    </row>
    <row r="926" spans="1:38">
      <c r="A926" s="333">
        <f t="shared" si="194"/>
        <v>919</v>
      </c>
      <c r="B926" s="334" t="e">
        <f>MID(#REF!, A926, 1)</f>
        <v>#REF!</v>
      </c>
      <c r="C926" s="335"/>
      <c r="D926" s="335"/>
      <c r="E926" s="336"/>
      <c r="F926" s="400" t="str" cm="1">
        <f t="array" aca="1" ref="F926" ca="1" xml:space="preserve"> IF($D926="", "", $B926 &amp; " (" &amp; INDIRECT(ADDRESS( ROW(), COLUMN() + F$5 )) &amp; ") " )</f>
        <v/>
      </c>
      <c r="G926" s="337" t="str">
        <f t="shared" si="198"/>
        <v/>
      </c>
      <c r="H926" s="394" t="str">
        <f t="shared" ca="1" si="199"/>
        <v/>
      </c>
      <c r="I926" s="396" t="str">
        <f t="shared" ca="1" si="200"/>
        <v/>
      </c>
      <c r="J926" s="381" t="str">
        <f t="shared" ca="1" si="201"/>
        <v/>
      </c>
      <c r="K926" s="338" t="str">
        <f t="shared" si="202"/>
        <v/>
      </c>
      <c r="L926" s="349"/>
      <c r="M926" s="350" t="str">
        <f t="shared" si="195"/>
        <v/>
      </c>
      <c r="N926" s="350" t="str">
        <f t="shared" si="196"/>
        <v/>
      </c>
      <c r="O926" s="351" t="str" cm="1">
        <f t="array" ref="O926" xml:space="preserve"> IFERROR( INDEX(聲母資料表, $M926, O$5), "")</f>
        <v/>
      </c>
      <c r="P926" s="351" t="str" cm="1">
        <f t="array" ref="P926" xml:space="preserve"> IFERROR( INDEX(韻母資料表, $N926, P$5), "")</f>
        <v/>
      </c>
      <c r="Q926" s="352" t="str">
        <f t="shared" si="197"/>
        <v/>
      </c>
      <c r="R926" s="395" t="str">
        <f t="shared" si="203"/>
        <v/>
      </c>
      <c r="S926" s="351" t="str" cm="1">
        <f t="array" ref="S926" xml:space="preserve"> IFERROR( INDEX(調符字母, Q926, 1), "")</f>
        <v/>
      </c>
      <c r="T926" s="352"/>
      <c r="U926" s="373" t="e" cm="1" vm="1">
        <f t="array" aca="1" ref="U926" ca="1" xml:space="preserve"> INDEX(聲調對照表, $T926, $E926)</f>
        <v>#VALUE!</v>
      </c>
      <c r="W926" s="380" t="str" cm="1">
        <f t="array" ref="W926" xml:space="preserve"> IFERROR( IF( INDEX(聲母資料表, $M926, W$5)=0, "", INDEX(聲母資料表, $M926, W$5) ), "")</f>
        <v/>
      </c>
      <c r="X926" s="380" t="str" cm="1">
        <f t="array" ref="X926" xml:space="preserve"> IFERROR( INDEX(韻母資料表, $N926, X$5), "" )</f>
        <v/>
      </c>
      <c r="Y926" s="380" t="str" cm="1">
        <f t="array" ref="Y926" xml:space="preserve"> IFERROR( IF($E926="", "", INDEX(方音聲調符號表, 1, $E926) ), "" )</f>
        <v/>
      </c>
      <c r="AA926" s="380" t="str" cm="1">
        <f t="array" ref="AA926" xml:space="preserve"> IFERROR( IF( INDEX(聲母資料表, $M926, AA$5)=0, "", INDEX(聲母資料表, $M926, AA$5) ), "")</f>
        <v/>
      </c>
      <c r="AB926" s="380" t="str" cm="1">
        <f t="array" ref="AB926" xml:space="preserve"> IFERROR( INDEX(韻母資料表, $N926, AB$5), "" )</f>
        <v/>
      </c>
      <c r="AC926" s="380" t="str">
        <f t="shared" ca="1" si="204"/>
        <v/>
      </c>
      <c r="AE926" s="380" t="str" cm="1">
        <f t="array" ref="AE926" xml:space="preserve"> IFERROR( IF( INDEX(聲母資料表, $M926, AE$5)=0, "", INDEX(聲母資料表, $M926, AE$5) ), "")</f>
        <v/>
      </c>
      <c r="AF926" s="380" t="str" cm="1">
        <f t="array" ref="AF926" xml:space="preserve"> IFERROR( INDEX(韻母資料表, $N926, AF$5), "" )</f>
        <v/>
      </c>
      <c r="AG926" s="380" t="str">
        <f t="shared" ca="1" si="205"/>
        <v/>
      </c>
      <c r="AI926" s="380" t="str" cm="1">
        <f t="array" ref="AI926" xml:space="preserve"> IFERROR( IF( INDEX(聲母資料表, $M926, AI$5)=0, "", INDEX(聲母資料表, $M926, AI$5) ), "")</f>
        <v/>
      </c>
      <c r="AJ926" s="380" t="str" cm="1">
        <f t="array" ref="AJ926" xml:space="preserve"> IFERROR( INDEX(韻母資料表, $N926, AJ$5), "" )</f>
        <v/>
      </c>
      <c r="AK926" s="373" t="e" cm="1" vm="1">
        <f t="array" aca="1" ref="AK926" ca="1" xml:space="preserve"> IFERROR( INDEX(閩拚聲調符號表, $T926, $E926), "" )</f>
        <v>#VALUE!</v>
      </c>
      <c r="AL926" s="380" t="str">
        <f t="shared" ca="1" si="206"/>
        <v/>
      </c>
    </row>
    <row r="927" spans="1:38">
      <c r="A927" s="333">
        <f t="shared" si="194"/>
        <v>920</v>
      </c>
      <c r="B927" s="334" t="e">
        <f>MID(#REF!, A927, 1)</f>
        <v>#REF!</v>
      </c>
      <c r="C927" s="335"/>
      <c r="D927" s="335"/>
      <c r="E927" s="336"/>
      <c r="F927" s="400" t="str" cm="1">
        <f t="array" aca="1" ref="F927" ca="1" xml:space="preserve"> IF($D927="", "", $B927 &amp; " (" &amp; INDIRECT(ADDRESS( ROW(), COLUMN() + F$5 )) &amp; ") " )</f>
        <v/>
      </c>
      <c r="G927" s="337" t="str">
        <f t="shared" si="198"/>
        <v/>
      </c>
      <c r="H927" s="394" t="str">
        <f t="shared" ca="1" si="199"/>
        <v/>
      </c>
      <c r="I927" s="396" t="str">
        <f t="shared" ca="1" si="200"/>
        <v/>
      </c>
      <c r="J927" s="381" t="str">
        <f t="shared" ca="1" si="201"/>
        <v/>
      </c>
      <c r="K927" s="338" t="str">
        <f t="shared" si="202"/>
        <v/>
      </c>
      <c r="L927" s="349"/>
      <c r="M927" s="350" t="str">
        <f t="shared" si="195"/>
        <v/>
      </c>
      <c r="N927" s="350" t="str">
        <f t="shared" si="196"/>
        <v/>
      </c>
      <c r="O927" s="351" t="str" cm="1">
        <f t="array" ref="O927" xml:space="preserve"> IFERROR( INDEX(聲母資料表, $M927, O$5), "")</f>
        <v/>
      </c>
      <c r="P927" s="351" t="str" cm="1">
        <f t="array" ref="P927" xml:space="preserve"> IFERROR( INDEX(韻母資料表, $N927, P$5), "")</f>
        <v/>
      </c>
      <c r="Q927" s="352" t="str">
        <f t="shared" si="197"/>
        <v/>
      </c>
      <c r="R927" s="395" t="str">
        <f t="shared" si="203"/>
        <v/>
      </c>
      <c r="S927" s="351" t="str" cm="1">
        <f t="array" ref="S927" xml:space="preserve"> IFERROR( INDEX(調符字母, Q927, 1), "")</f>
        <v/>
      </c>
      <c r="T927" s="352"/>
      <c r="U927" s="373" t="e" cm="1" vm="1">
        <f t="array" aca="1" ref="U927" ca="1" xml:space="preserve"> INDEX(聲調對照表, $T927, $E927)</f>
        <v>#VALUE!</v>
      </c>
      <c r="W927" s="380" t="str" cm="1">
        <f t="array" ref="W927" xml:space="preserve"> IFERROR( IF( INDEX(聲母資料表, $M927, W$5)=0, "", INDEX(聲母資料表, $M927, W$5) ), "")</f>
        <v/>
      </c>
      <c r="X927" s="380" t="str" cm="1">
        <f t="array" ref="X927" xml:space="preserve"> IFERROR( INDEX(韻母資料表, $N927, X$5), "" )</f>
        <v/>
      </c>
      <c r="Y927" s="380" t="str" cm="1">
        <f t="array" ref="Y927" xml:space="preserve"> IFERROR( IF($E927="", "", INDEX(方音聲調符號表, 1, $E927) ), "" )</f>
        <v/>
      </c>
      <c r="AA927" s="380" t="str" cm="1">
        <f t="array" ref="AA927" xml:space="preserve"> IFERROR( IF( INDEX(聲母資料表, $M927, AA$5)=0, "", INDEX(聲母資料表, $M927, AA$5) ), "")</f>
        <v/>
      </c>
      <c r="AB927" s="380" t="str" cm="1">
        <f t="array" ref="AB927" xml:space="preserve"> IFERROR( INDEX(韻母資料表, $N927, AB$5), "" )</f>
        <v/>
      </c>
      <c r="AC927" s="380" t="str">
        <f t="shared" ca="1" si="204"/>
        <v/>
      </c>
      <c r="AE927" s="380" t="str" cm="1">
        <f t="array" ref="AE927" xml:space="preserve"> IFERROR( IF( INDEX(聲母資料表, $M927, AE$5)=0, "", INDEX(聲母資料表, $M927, AE$5) ), "")</f>
        <v/>
      </c>
      <c r="AF927" s="380" t="str" cm="1">
        <f t="array" ref="AF927" xml:space="preserve"> IFERROR( INDEX(韻母資料表, $N927, AF$5), "" )</f>
        <v/>
      </c>
      <c r="AG927" s="380" t="str">
        <f t="shared" ca="1" si="205"/>
        <v/>
      </c>
      <c r="AI927" s="380" t="str" cm="1">
        <f t="array" ref="AI927" xml:space="preserve"> IFERROR( IF( INDEX(聲母資料表, $M927, AI$5)=0, "", INDEX(聲母資料表, $M927, AI$5) ), "")</f>
        <v/>
      </c>
      <c r="AJ927" s="380" t="str" cm="1">
        <f t="array" ref="AJ927" xml:space="preserve"> IFERROR( INDEX(韻母資料表, $N927, AJ$5), "" )</f>
        <v/>
      </c>
      <c r="AK927" s="373" t="e" cm="1" vm="1">
        <f t="array" aca="1" ref="AK927" ca="1" xml:space="preserve"> IFERROR( INDEX(閩拚聲調符號表, $T927, $E927), "" )</f>
        <v>#VALUE!</v>
      </c>
      <c r="AL927" s="380" t="str">
        <f t="shared" ca="1" si="206"/>
        <v/>
      </c>
    </row>
    <row r="928" spans="1:38">
      <c r="A928" s="333">
        <f t="shared" si="194"/>
        <v>921</v>
      </c>
      <c r="B928" s="334" t="e">
        <f>MID(#REF!, A928, 1)</f>
        <v>#REF!</v>
      </c>
      <c r="C928" s="335"/>
      <c r="D928" s="335"/>
      <c r="E928" s="336"/>
      <c r="F928" s="400" t="str" cm="1">
        <f t="array" aca="1" ref="F928" ca="1" xml:space="preserve"> IF($D928="", "", $B928 &amp; " (" &amp; INDIRECT(ADDRESS( ROW(), COLUMN() + F$5 )) &amp; ") " )</f>
        <v/>
      </c>
      <c r="G928" s="337" t="str">
        <f t="shared" si="198"/>
        <v/>
      </c>
      <c r="H928" s="394" t="str">
        <f t="shared" ca="1" si="199"/>
        <v/>
      </c>
      <c r="I928" s="396" t="str">
        <f t="shared" ca="1" si="200"/>
        <v/>
      </c>
      <c r="J928" s="381" t="str">
        <f t="shared" ca="1" si="201"/>
        <v/>
      </c>
      <c r="K928" s="338" t="str">
        <f t="shared" si="202"/>
        <v/>
      </c>
      <c r="L928" s="349"/>
      <c r="M928" s="350" t="str">
        <f t="shared" si="195"/>
        <v/>
      </c>
      <c r="N928" s="350" t="str">
        <f t="shared" si="196"/>
        <v/>
      </c>
      <c r="O928" s="351" t="str" cm="1">
        <f t="array" ref="O928" xml:space="preserve"> IFERROR( INDEX(聲母資料表, $M928, O$5), "")</f>
        <v/>
      </c>
      <c r="P928" s="351" t="str" cm="1">
        <f t="array" ref="P928" xml:space="preserve"> IFERROR( INDEX(韻母資料表, $N928, P$5), "")</f>
        <v/>
      </c>
      <c r="Q928" s="352" t="str">
        <f t="shared" si="197"/>
        <v/>
      </c>
      <c r="R928" s="395" t="str">
        <f t="shared" si="203"/>
        <v/>
      </c>
      <c r="S928" s="351" t="str" cm="1">
        <f t="array" ref="S928" xml:space="preserve"> IFERROR( INDEX(調符字母, Q928, 1), "")</f>
        <v/>
      </c>
      <c r="T928" s="352"/>
      <c r="U928" s="373" t="e" cm="1" vm="1">
        <f t="array" aca="1" ref="U928" ca="1" xml:space="preserve"> INDEX(聲調對照表, $T928, $E928)</f>
        <v>#VALUE!</v>
      </c>
      <c r="W928" s="380" t="str" cm="1">
        <f t="array" ref="W928" xml:space="preserve"> IFERROR( IF( INDEX(聲母資料表, $M928, W$5)=0, "", INDEX(聲母資料表, $M928, W$5) ), "")</f>
        <v/>
      </c>
      <c r="X928" s="380" t="str" cm="1">
        <f t="array" ref="X928" xml:space="preserve"> IFERROR( INDEX(韻母資料表, $N928, X$5), "" )</f>
        <v/>
      </c>
      <c r="Y928" s="380" t="str" cm="1">
        <f t="array" ref="Y928" xml:space="preserve"> IFERROR( IF($E928="", "", INDEX(方音聲調符號表, 1, $E928) ), "" )</f>
        <v/>
      </c>
      <c r="AA928" s="380" t="str" cm="1">
        <f t="array" ref="AA928" xml:space="preserve"> IFERROR( IF( INDEX(聲母資料表, $M928, AA$5)=0, "", INDEX(聲母資料表, $M928, AA$5) ), "")</f>
        <v/>
      </c>
      <c r="AB928" s="380" t="str" cm="1">
        <f t="array" ref="AB928" xml:space="preserve"> IFERROR( INDEX(韻母資料表, $N928, AB$5), "" )</f>
        <v/>
      </c>
      <c r="AC928" s="380" t="str">
        <f t="shared" ca="1" si="204"/>
        <v/>
      </c>
      <c r="AE928" s="380" t="str" cm="1">
        <f t="array" ref="AE928" xml:space="preserve"> IFERROR( IF( INDEX(聲母資料表, $M928, AE$5)=0, "", INDEX(聲母資料表, $M928, AE$5) ), "")</f>
        <v/>
      </c>
      <c r="AF928" s="380" t="str" cm="1">
        <f t="array" ref="AF928" xml:space="preserve"> IFERROR( INDEX(韻母資料表, $N928, AF$5), "" )</f>
        <v/>
      </c>
      <c r="AG928" s="380" t="str">
        <f t="shared" ca="1" si="205"/>
        <v/>
      </c>
      <c r="AI928" s="380" t="str" cm="1">
        <f t="array" ref="AI928" xml:space="preserve"> IFERROR( IF( INDEX(聲母資料表, $M928, AI$5)=0, "", INDEX(聲母資料表, $M928, AI$5) ), "")</f>
        <v/>
      </c>
      <c r="AJ928" s="380" t="str" cm="1">
        <f t="array" ref="AJ928" xml:space="preserve"> IFERROR( INDEX(韻母資料表, $N928, AJ$5), "" )</f>
        <v/>
      </c>
      <c r="AK928" s="373" t="e" cm="1" vm="1">
        <f t="array" aca="1" ref="AK928" ca="1" xml:space="preserve"> IFERROR( INDEX(閩拚聲調符號表, $T928, $E928), "" )</f>
        <v>#VALUE!</v>
      </c>
      <c r="AL928" s="380" t="str">
        <f t="shared" ca="1" si="206"/>
        <v/>
      </c>
    </row>
    <row r="929" spans="1:38">
      <c r="A929" s="333">
        <f t="shared" si="194"/>
        <v>922</v>
      </c>
      <c r="B929" s="334" t="e">
        <f>MID(#REF!, A929, 1)</f>
        <v>#REF!</v>
      </c>
      <c r="C929" s="335"/>
      <c r="D929" s="335"/>
      <c r="E929" s="336"/>
      <c r="F929" s="400" t="str" cm="1">
        <f t="array" aca="1" ref="F929" ca="1" xml:space="preserve"> IF($D929="", "", $B929 &amp; " (" &amp; INDIRECT(ADDRESS( ROW(), COLUMN() + F$5 )) &amp; ") " )</f>
        <v/>
      </c>
      <c r="G929" s="337" t="str">
        <f t="shared" si="198"/>
        <v/>
      </c>
      <c r="H929" s="394" t="str">
        <f t="shared" ca="1" si="199"/>
        <v/>
      </c>
      <c r="I929" s="396" t="str">
        <f t="shared" ca="1" si="200"/>
        <v/>
      </c>
      <c r="J929" s="381" t="str">
        <f t="shared" ca="1" si="201"/>
        <v/>
      </c>
      <c r="K929" s="338" t="str">
        <f t="shared" si="202"/>
        <v/>
      </c>
      <c r="L929" s="349"/>
      <c r="M929" s="350" t="str">
        <f t="shared" si="195"/>
        <v/>
      </c>
      <c r="N929" s="350" t="str">
        <f t="shared" si="196"/>
        <v/>
      </c>
      <c r="O929" s="351" t="str" cm="1">
        <f t="array" ref="O929" xml:space="preserve"> IFERROR( INDEX(聲母資料表, $M929, O$5), "")</f>
        <v/>
      </c>
      <c r="P929" s="351" t="str" cm="1">
        <f t="array" ref="P929" xml:space="preserve"> IFERROR( INDEX(韻母資料表, $N929, P$5), "")</f>
        <v/>
      </c>
      <c r="Q929" s="352" t="str">
        <f t="shared" si="197"/>
        <v/>
      </c>
      <c r="R929" s="395" t="str">
        <f t="shared" si="203"/>
        <v/>
      </c>
      <c r="S929" s="351" t="str" cm="1">
        <f t="array" ref="S929" xml:space="preserve"> IFERROR( INDEX(調符字母, Q929, 1), "")</f>
        <v/>
      </c>
      <c r="T929" s="352"/>
      <c r="U929" s="373" t="e" cm="1" vm="1">
        <f t="array" aca="1" ref="U929" ca="1" xml:space="preserve"> INDEX(聲調對照表, $T929, $E929)</f>
        <v>#VALUE!</v>
      </c>
      <c r="W929" s="380" t="str" cm="1">
        <f t="array" ref="W929" xml:space="preserve"> IFERROR( IF( INDEX(聲母資料表, $M929, W$5)=0, "", INDEX(聲母資料表, $M929, W$5) ), "")</f>
        <v/>
      </c>
      <c r="X929" s="380" t="str" cm="1">
        <f t="array" ref="X929" xml:space="preserve"> IFERROR( INDEX(韻母資料表, $N929, X$5), "" )</f>
        <v/>
      </c>
      <c r="Y929" s="380" t="str" cm="1">
        <f t="array" ref="Y929" xml:space="preserve"> IFERROR( IF($E929="", "", INDEX(方音聲調符號表, 1, $E929) ), "" )</f>
        <v/>
      </c>
      <c r="AA929" s="380" t="str" cm="1">
        <f t="array" ref="AA929" xml:space="preserve"> IFERROR( IF( INDEX(聲母資料表, $M929, AA$5)=0, "", INDEX(聲母資料表, $M929, AA$5) ), "")</f>
        <v/>
      </c>
      <c r="AB929" s="380" t="str" cm="1">
        <f t="array" ref="AB929" xml:space="preserve"> IFERROR( INDEX(韻母資料表, $N929, AB$5), "" )</f>
        <v/>
      </c>
      <c r="AC929" s="380" t="str">
        <f t="shared" ca="1" si="204"/>
        <v/>
      </c>
      <c r="AE929" s="380" t="str" cm="1">
        <f t="array" ref="AE929" xml:space="preserve"> IFERROR( IF( INDEX(聲母資料表, $M929, AE$5)=0, "", INDEX(聲母資料表, $M929, AE$5) ), "")</f>
        <v/>
      </c>
      <c r="AF929" s="380" t="str" cm="1">
        <f t="array" ref="AF929" xml:space="preserve"> IFERROR( INDEX(韻母資料表, $N929, AF$5), "" )</f>
        <v/>
      </c>
      <c r="AG929" s="380" t="str">
        <f t="shared" ca="1" si="205"/>
        <v/>
      </c>
      <c r="AI929" s="380" t="str" cm="1">
        <f t="array" ref="AI929" xml:space="preserve"> IFERROR( IF( INDEX(聲母資料表, $M929, AI$5)=0, "", INDEX(聲母資料表, $M929, AI$5) ), "")</f>
        <v/>
      </c>
      <c r="AJ929" s="380" t="str" cm="1">
        <f t="array" ref="AJ929" xml:space="preserve"> IFERROR( INDEX(韻母資料表, $N929, AJ$5), "" )</f>
        <v/>
      </c>
      <c r="AK929" s="373" t="e" cm="1" vm="1">
        <f t="array" aca="1" ref="AK929" ca="1" xml:space="preserve"> IFERROR( INDEX(閩拚聲調符號表, $T929, $E929), "" )</f>
        <v>#VALUE!</v>
      </c>
      <c r="AL929" s="380" t="str">
        <f t="shared" ca="1" si="206"/>
        <v/>
      </c>
    </row>
    <row r="930" spans="1:38">
      <c r="A930" s="333">
        <f t="shared" si="194"/>
        <v>923</v>
      </c>
      <c r="B930" s="334" t="e">
        <f>MID(#REF!, A930, 1)</f>
        <v>#REF!</v>
      </c>
      <c r="C930" s="335"/>
      <c r="D930" s="335"/>
      <c r="E930" s="336"/>
      <c r="F930" s="400" t="str" cm="1">
        <f t="array" aca="1" ref="F930" ca="1" xml:space="preserve"> IF($D930="", "", $B930 &amp; " (" &amp; INDIRECT(ADDRESS( ROW(), COLUMN() + F$5 )) &amp; ") " )</f>
        <v/>
      </c>
      <c r="G930" s="337" t="str">
        <f t="shared" si="198"/>
        <v/>
      </c>
      <c r="H930" s="394" t="str">
        <f t="shared" ca="1" si="199"/>
        <v/>
      </c>
      <c r="I930" s="396" t="str">
        <f t="shared" ca="1" si="200"/>
        <v/>
      </c>
      <c r="J930" s="381" t="str">
        <f t="shared" ca="1" si="201"/>
        <v/>
      </c>
      <c r="K930" s="338" t="str">
        <f t="shared" si="202"/>
        <v/>
      </c>
      <c r="L930" s="349"/>
      <c r="M930" s="350" t="str">
        <f t="shared" si="195"/>
        <v/>
      </c>
      <c r="N930" s="350" t="str">
        <f t="shared" si="196"/>
        <v/>
      </c>
      <c r="O930" s="351" t="str" cm="1">
        <f t="array" ref="O930" xml:space="preserve"> IFERROR( INDEX(聲母資料表, $M930, O$5), "")</f>
        <v/>
      </c>
      <c r="P930" s="351" t="str" cm="1">
        <f t="array" ref="P930" xml:space="preserve"> IFERROR( INDEX(韻母資料表, $N930, P$5), "")</f>
        <v/>
      </c>
      <c r="Q930" s="352" t="str">
        <f t="shared" si="197"/>
        <v/>
      </c>
      <c r="R930" s="395" t="str">
        <f t="shared" si="203"/>
        <v/>
      </c>
      <c r="S930" s="351" t="str" cm="1">
        <f t="array" ref="S930" xml:space="preserve"> IFERROR( INDEX(調符字母, Q930, 1), "")</f>
        <v/>
      </c>
      <c r="T930" s="352"/>
      <c r="U930" s="373" t="e" cm="1" vm="1">
        <f t="array" aca="1" ref="U930" ca="1" xml:space="preserve"> INDEX(聲調對照表, $T930, $E930)</f>
        <v>#VALUE!</v>
      </c>
      <c r="W930" s="380" t="str" cm="1">
        <f t="array" ref="W930" xml:space="preserve"> IFERROR( IF( INDEX(聲母資料表, $M930, W$5)=0, "", INDEX(聲母資料表, $M930, W$5) ), "")</f>
        <v/>
      </c>
      <c r="X930" s="380" t="str" cm="1">
        <f t="array" ref="X930" xml:space="preserve"> IFERROR( INDEX(韻母資料表, $N930, X$5), "" )</f>
        <v/>
      </c>
      <c r="Y930" s="380" t="str" cm="1">
        <f t="array" ref="Y930" xml:space="preserve"> IFERROR( IF($E930="", "", INDEX(方音聲調符號表, 1, $E930) ), "" )</f>
        <v/>
      </c>
      <c r="AA930" s="380" t="str" cm="1">
        <f t="array" ref="AA930" xml:space="preserve"> IFERROR( IF( INDEX(聲母資料表, $M930, AA$5)=0, "", INDEX(聲母資料表, $M930, AA$5) ), "")</f>
        <v/>
      </c>
      <c r="AB930" s="380" t="str" cm="1">
        <f t="array" ref="AB930" xml:space="preserve"> IFERROR( INDEX(韻母資料表, $N930, AB$5), "" )</f>
        <v/>
      </c>
      <c r="AC930" s="380" t="str">
        <f t="shared" ca="1" si="204"/>
        <v/>
      </c>
      <c r="AE930" s="380" t="str" cm="1">
        <f t="array" ref="AE930" xml:space="preserve"> IFERROR( IF( INDEX(聲母資料表, $M930, AE$5)=0, "", INDEX(聲母資料表, $M930, AE$5) ), "")</f>
        <v/>
      </c>
      <c r="AF930" s="380" t="str" cm="1">
        <f t="array" ref="AF930" xml:space="preserve"> IFERROR( INDEX(韻母資料表, $N930, AF$5), "" )</f>
        <v/>
      </c>
      <c r="AG930" s="380" t="str">
        <f t="shared" ca="1" si="205"/>
        <v/>
      </c>
      <c r="AI930" s="380" t="str" cm="1">
        <f t="array" ref="AI930" xml:space="preserve"> IFERROR( IF( INDEX(聲母資料表, $M930, AI$5)=0, "", INDEX(聲母資料表, $M930, AI$5) ), "")</f>
        <v/>
      </c>
      <c r="AJ930" s="380" t="str" cm="1">
        <f t="array" ref="AJ930" xml:space="preserve"> IFERROR( INDEX(韻母資料表, $N930, AJ$5), "" )</f>
        <v/>
      </c>
      <c r="AK930" s="373" t="e" cm="1" vm="1">
        <f t="array" aca="1" ref="AK930" ca="1" xml:space="preserve"> IFERROR( INDEX(閩拚聲調符號表, $T930, $E930), "" )</f>
        <v>#VALUE!</v>
      </c>
      <c r="AL930" s="380" t="str">
        <f t="shared" ca="1" si="206"/>
        <v/>
      </c>
    </row>
    <row r="931" spans="1:38">
      <c r="A931" s="333">
        <f t="shared" si="194"/>
        <v>924</v>
      </c>
      <c r="B931" s="334" t="e">
        <f>MID(#REF!, A931, 1)</f>
        <v>#REF!</v>
      </c>
      <c r="C931" s="335"/>
      <c r="D931" s="335"/>
      <c r="E931" s="336"/>
      <c r="F931" s="400" t="str" cm="1">
        <f t="array" aca="1" ref="F931" ca="1" xml:space="preserve"> IF($D931="", "", $B931 &amp; " (" &amp; INDIRECT(ADDRESS( ROW(), COLUMN() + F$5 )) &amp; ") " )</f>
        <v/>
      </c>
      <c r="G931" s="337" t="str">
        <f t="shared" si="198"/>
        <v/>
      </c>
      <c r="H931" s="394" t="str">
        <f t="shared" ca="1" si="199"/>
        <v/>
      </c>
      <c r="I931" s="396" t="str">
        <f t="shared" ca="1" si="200"/>
        <v/>
      </c>
      <c r="J931" s="381" t="str">
        <f t="shared" ca="1" si="201"/>
        <v/>
      </c>
      <c r="K931" s="338" t="str">
        <f t="shared" si="202"/>
        <v/>
      </c>
      <c r="L931" s="349"/>
      <c r="M931" s="350" t="str">
        <f t="shared" si="195"/>
        <v/>
      </c>
      <c r="N931" s="350" t="str">
        <f t="shared" si="196"/>
        <v/>
      </c>
      <c r="O931" s="351" t="str" cm="1">
        <f t="array" ref="O931" xml:space="preserve"> IFERROR( INDEX(聲母資料表, $M931, O$5), "")</f>
        <v/>
      </c>
      <c r="P931" s="351" t="str" cm="1">
        <f t="array" ref="P931" xml:space="preserve"> IFERROR( INDEX(韻母資料表, $N931, P$5), "")</f>
        <v/>
      </c>
      <c r="Q931" s="352" t="str">
        <f t="shared" si="197"/>
        <v/>
      </c>
      <c r="R931" s="395" t="str">
        <f t="shared" si="203"/>
        <v/>
      </c>
      <c r="S931" s="351" t="str" cm="1">
        <f t="array" ref="S931" xml:space="preserve"> IFERROR( INDEX(調符字母, Q931, 1), "")</f>
        <v/>
      </c>
      <c r="T931" s="352"/>
      <c r="U931" s="373" t="e" cm="1" vm="1">
        <f t="array" aca="1" ref="U931" ca="1" xml:space="preserve"> INDEX(聲調對照表, $T931, $E931)</f>
        <v>#VALUE!</v>
      </c>
      <c r="W931" s="380" t="str" cm="1">
        <f t="array" ref="W931" xml:space="preserve"> IFERROR( IF( INDEX(聲母資料表, $M931, W$5)=0, "", INDEX(聲母資料表, $M931, W$5) ), "")</f>
        <v/>
      </c>
      <c r="X931" s="380" t="str" cm="1">
        <f t="array" ref="X931" xml:space="preserve"> IFERROR( INDEX(韻母資料表, $N931, X$5), "" )</f>
        <v/>
      </c>
      <c r="Y931" s="380" t="str" cm="1">
        <f t="array" ref="Y931" xml:space="preserve"> IFERROR( IF($E931="", "", INDEX(方音聲調符號表, 1, $E931) ), "" )</f>
        <v/>
      </c>
      <c r="AA931" s="380" t="str" cm="1">
        <f t="array" ref="AA931" xml:space="preserve"> IFERROR( IF( INDEX(聲母資料表, $M931, AA$5)=0, "", INDEX(聲母資料表, $M931, AA$5) ), "")</f>
        <v/>
      </c>
      <c r="AB931" s="380" t="str" cm="1">
        <f t="array" ref="AB931" xml:space="preserve"> IFERROR( INDEX(韻母資料表, $N931, AB$5), "" )</f>
        <v/>
      </c>
      <c r="AC931" s="380" t="str">
        <f t="shared" ca="1" si="204"/>
        <v/>
      </c>
      <c r="AE931" s="380" t="str" cm="1">
        <f t="array" ref="AE931" xml:space="preserve"> IFERROR( IF( INDEX(聲母資料表, $M931, AE$5)=0, "", INDEX(聲母資料表, $M931, AE$5) ), "")</f>
        <v/>
      </c>
      <c r="AF931" s="380" t="str" cm="1">
        <f t="array" ref="AF931" xml:space="preserve"> IFERROR( INDEX(韻母資料表, $N931, AF$5), "" )</f>
        <v/>
      </c>
      <c r="AG931" s="380" t="str">
        <f t="shared" ca="1" si="205"/>
        <v/>
      </c>
      <c r="AI931" s="380" t="str" cm="1">
        <f t="array" ref="AI931" xml:space="preserve"> IFERROR( IF( INDEX(聲母資料表, $M931, AI$5)=0, "", INDEX(聲母資料表, $M931, AI$5) ), "")</f>
        <v/>
      </c>
      <c r="AJ931" s="380" t="str" cm="1">
        <f t="array" ref="AJ931" xml:space="preserve"> IFERROR( INDEX(韻母資料表, $N931, AJ$5), "" )</f>
        <v/>
      </c>
      <c r="AK931" s="373" t="e" cm="1" vm="1">
        <f t="array" aca="1" ref="AK931" ca="1" xml:space="preserve"> IFERROR( INDEX(閩拚聲調符號表, $T931, $E931), "" )</f>
        <v>#VALUE!</v>
      </c>
      <c r="AL931" s="380" t="str">
        <f t="shared" ca="1" si="206"/>
        <v/>
      </c>
    </row>
    <row r="932" spans="1:38">
      <c r="A932" s="333">
        <f t="shared" si="194"/>
        <v>925</v>
      </c>
      <c r="B932" s="334" t="e">
        <f>MID(#REF!, A932, 1)</f>
        <v>#REF!</v>
      </c>
      <c r="C932" s="335"/>
      <c r="D932" s="335"/>
      <c r="E932" s="336"/>
      <c r="F932" s="400" t="str" cm="1">
        <f t="array" aca="1" ref="F932" ca="1" xml:space="preserve"> IF($D932="", "", $B932 &amp; " (" &amp; INDIRECT(ADDRESS( ROW(), COLUMN() + F$5 )) &amp; ") " )</f>
        <v/>
      </c>
      <c r="G932" s="337" t="str">
        <f t="shared" si="198"/>
        <v/>
      </c>
      <c r="H932" s="394" t="str">
        <f t="shared" ca="1" si="199"/>
        <v/>
      </c>
      <c r="I932" s="396" t="str">
        <f t="shared" ca="1" si="200"/>
        <v/>
      </c>
      <c r="J932" s="381" t="str">
        <f t="shared" ca="1" si="201"/>
        <v/>
      </c>
      <c r="K932" s="338" t="str">
        <f t="shared" si="202"/>
        <v/>
      </c>
      <c r="L932" s="349"/>
      <c r="M932" s="350" t="str">
        <f t="shared" si="195"/>
        <v/>
      </c>
      <c r="N932" s="350" t="str">
        <f t="shared" si="196"/>
        <v/>
      </c>
      <c r="O932" s="351" t="str" cm="1">
        <f t="array" ref="O932" xml:space="preserve"> IFERROR( INDEX(聲母資料表, $M932, O$5), "")</f>
        <v/>
      </c>
      <c r="P932" s="351" t="str" cm="1">
        <f t="array" ref="P932" xml:space="preserve"> IFERROR( INDEX(韻母資料表, $N932, P$5), "")</f>
        <v/>
      </c>
      <c r="Q932" s="352" t="str">
        <f t="shared" si="197"/>
        <v/>
      </c>
      <c r="R932" s="395" t="str">
        <f t="shared" si="203"/>
        <v/>
      </c>
      <c r="S932" s="351" t="str" cm="1">
        <f t="array" ref="S932" xml:space="preserve"> IFERROR( INDEX(調符字母, Q932, 1), "")</f>
        <v/>
      </c>
      <c r="T932" s="352"/>
      <c r="U932" s="373" t="e" cm="1" vm="1">
        <f t="array" aca="1" ref="U932" ca="1" xml:space="preserve"> INDEX(聲調對照表, $T932, $E932)</f>
        <v>#VALUE!</v>
      </c>
      <c r="W932" s="380" t="str" cm="1">
        <f t="array" ref="W932" xml:space="preserve"> IFERROR( IF( INDEX(聲母資料表, $M932, W$5)=0, "", INDEX(聲母資料表, $M932, W$5) ), "")</f>
        <v/>
      </c>
      <c r="X932" s="380" t="str" cm="1">
        <f t="array" ref="X932" xml:space="preserve"> IFERROR( INDEX(韻母資料表, $N932, X$5), "" )</f>
        <v/>
      </c>
      <c r="Y932" s="380" t="str" cm="1">
        <f t="array" ref="Y932" xml:space="preserve"> IFERROR( IF($E932="", "", INDEX(方音聲調符號表, 1, $E932) ), "" )</f>
        <v/>
      </c>
      <c r="AA932" s="380" t="str" cm="1">
        <f t="array" ref="AA932" xml:space="preserve"> IFERROR( IF( INDEX(聲母資料表, $M932, AA$5)=0, "", INDEX(聲母資料表, $M932, AA$5) ), "")</f>
        <v/>
      </c>
      <c r="AB932" s="380" t="str" cm="1">
        <f t="array" ref="AB932" xml:space="preserve"> IFERROR( INDEX(韻母資料表, $N932, AB$5), "" )</f>
        <v/>
      </c>
      <c r="AC932" s="380" t="str">
        <f t="shared" ca="1" si="204"/>
        <v/>
      </c>
      <c r="AE932" s="380" t="str" cm="1">
        <f t="array" ref="AE932" xml:space="preserve"> IFERROR( IF( INDEX(聲母資料表, $M932, AE$5)=0, "", INDEX(聲母資料表, $M932, AE$5) ), "")</f>
        <v/>
      </c>
      <c r="AF932" s="380" t="str" cm="1">
        <f t="array" ref="AF932" xml:space="preserve"> IFERROR( INDEX(韻母資料表, $N932, AF$5), "" )</f>
        <v/>
      </c>
      <c r="AG932" s="380" t="str">
        <f t="shared" ca="1" si="205"/>
        <v/>
      </c>
      <c r="AI932" s="380" t="str" cm="1">
        <f t="array" ref="AI932" xml:space="preserve"> IFERROR( IF( INDEX(聲母資料表, $M932, AI$5)=0, "", INDEX(聲母資料表, $M932, AI$5) ), "")</f>
        <v/>
      </c>
      <c r="AJ932" s="380" t="str" cm="1">
        <f t="array" ref="AJ932" xml:space="preserve"> IFERROR( INDEX(韻母資料表, $N932, AJ$5), "" )</f>
        <v/>
      </c>
      <c r="AK932" s="373" t="e" cm="1" vm="1">
        <f t="array" aca="1" ref="AK932" ca="1" xml:space="preserve"> IFERROR( INDEX(閩拚聲調符號表, $T932, $E932), "" )</f>
        <v>#VALUE!</v>
      </c>
      <c r="AL932" s="380" t="str">
        <f t="shared" ca="1" si="206"/>
        <v/>
      </c>
    </row>
    <row r="933" spans="1:38">
      <c r="A933" s="333">
        <f t="shared" si="194"/>
        <v>926</v>
      </c>
      <c r="B933" s="334" t="e">
        <f>MID(#REF!, A933, 1)</f>
        <v>#REF!</v>
      </c>
      <c r="C933" s="335"/>
      <c r="D933" s="335"/>
      <c r="E933" s="336"/>
      <c r="F933" s="400" t="str" cm="1">
        <f t="array" aca="1" ref="F933" ca="1" xml:space="preserve"> IF($D933="", "", $B933 &amp; " (" &amp; INDIRECT(ADDRESS( ROW(), COLUMN() + F$5 )) &amp; ") " )</f>
        <v/>
      </c>
      <c r="G933" s="337" t="str">
        <f t="shared" si="198"/>
        <v/>
      </c>
      <c r="H933" s="394" t="str">
        <f t="shared" ca="1" si="199"/>
        <v/>
      </c>
      <c r="I933" s="396" t="str">
        <f t="shared" ca="1" si="200"/>
        <v/>
      </c>
      <c r="J933" s="381" t="str">
        <f t="shared" ca="1" si="201"/>
        <v/>
      </c>
      <c r="K933" s="338" t="str">
        <f t="shared" si="202"/>
        <v/>
      </c>
      <c r="L933" s="349"/>
      <c r="M933" s="350" t="str">
        <f t="shared" si="195"/>
        <v/>
      </c>
      <c r="N933" s="350" t="str">
        <f t="shared" si="196"/>
        <v/>
      </c>
      <c r="O933" s="351" t="str" cm="1">
        <f t="array" ref="O933" xml:space="preserve"> IFERROR( INDEX(聲母資料表, $M933, O$5), "")</f>
        <v/>
      </c>
      <c r="P933" s="351" t="str" cm="1">
        <f t="array" ref="P933" xml:space="preserve"> IFERROR( INDEX(韻母資料表, $N933, P$5), "")</f>
        <v/>
      </c>
      <c r="Q933" s="352" t="str">
        <f t="shared" si="197"/>
        <v/>
      </c>
      <c r="R933" s="395" t="str">
        <f t="shared" si="203"/>
        <v/>
      </c>
      <c r="S933" s="351" t="str" cm="1">
        <f t="array" ref="S933" xml:space="preserve"> IFERROR( INDEX(調符字母, Q933, 1), "")</f>
        <v/>
      </c>
      <c r="T933" s="352"/>
      <c r="U933" s="373" t="e" cm="1" vm="1">
        <f t="array" aca="1" ref="U933" ca="1" xml:space="preserve"> INDEX(聲調對照表, $T933, $E933)</f>
        <v>#VALUE!</v>
      </c>
      <c r="W933" s="380" t="str" cm="1">
        <f t="array" ref="W933" xml:space="preserve"> IFERROR( IF( INDEX(聲母資料表, $M933, W$5)=0, "", INDEX(聲母資料表, $M933, W$5) ), "")</f>
        <v/>
      </c>
      <c r="X933" s="380" t="str" cm="1">
        <f t="array" ref="X933" xml:space="preserve"> IFERROR( INDEX(韻母資料表, $N933, X$5), "" )</f>
        <v/>
      </c>
      <c r="Y933" s="380" t="str" cm="1">
        <f t="array" ref="Y933" xml:space="preserve"> IFERROR( IF($E933="", "", INDEX(方音聲調符號表, 1, $E933) ), "" )</f>
        <v/>
      </c>
      <c r="AA933" s="380" t="str" cm="1">
        <f t="array" ref="AA933" xml:space="preserve"> IFERROR( IF( INDEX(聲母資料表, $M933, AA$5)=0, "", INDEX(聲母資料表, $M933, AA$5) ), "")</f>
        <v/>
      </c>
      <c r="AB933" s="380" t="str" cm="1">
        <f t="array" ref="AB933" xml:space="preserve"> IFERROR( INDEX(韻母資料表, $N933, AB$5), "" )</f>
        <v/>
      </c>
      <c r="AC933" s="380" t="str">
        <f t="shared" ca="1" si="204"/>
        <v/>
      </c>
      <c r="AE933" s="380" t="str" cm="1">
        <f t="array" ref="AE933" xml:space="preserve"> IFERROR( IF( INDEX(聲母資料表, $M933, AE$5)=0, "", INDEX(聲母資料表, $M933, AE$5) ), "")</f>
        <v/>
      </c>
      <c r="AF933" s="380" t="str" cm="1">
        <f t="array" ref="AF933" xml:space="preserve"> IFERROR( INDEX(韻母資料表, $N933, AF$5), "" )</f>
        <v/>
      </c>
      <c r="AG933" s="380" t="str">
        <f t="shared" ca="1" si="205"/>
        <v/>
      </c>
      <c r="AI933" s="380" t="str" cm="1">
        <f t="array" ref="AI933" xml:space="preserve"> IFERROR( IF( INDEX(聲母資料表, $M933, AI$5)=0, "", INDEX(聲母資料表, $M933, AI$5) ), "")</f>
        <v/>
      </c>
      <c r="AJ933" s="380" t="str" cm="1">
        <f t="array" ref="AJ933" xml:space="preserve"> IFERROR( INDEX(韻母資料表, $N933, AJ$5), "" )</f>
        <v/>
      </c>
      <c r="AK933" s="373" t="e" cm="1" vm="1">
        <f t="array" aca="1" ref="AK933" ca="1" xml:space="preserve"> IFERROR( INDEX(閩拚聲調符號表, $T933, $E933), "" )</f>
        <v>#VALUE!</v>
      </c>
      <c r="AL933" s="380" t="str">
        <f t="shared" ca="1" si="206"/>
        <v/>
      </c>
    </row>
    <row r="934" spans="1:38">
      <c r="A934" s="333">
        <f t="shared" si="194"/>
        <v>927</v>
      </c>
      <c r="B934" s="334" t="e">
        <f>MID(#REF!, A934, 1)</f>
        <v>#REF!</v>
      </c>
      <c r="C934" s="335"/>
      <c r="D934" s="335"/>
      <c r="E934" s="336"/>
      <c r="F934" s="400" t="str" cm="1">
        <f t="array" aca="1" ref="F934" ca="1" xml:space="preserve"> IF($D934="", "", $B934 &amp; " (" &amp; INDIRECT(ADDRESS( ROW(), COLUMN() + F$5 )) &amp; ") " )</f>
        <v/>
      </c>
      <c r="G934" s="337" t="str">
        <f t="shared" si="198"/>
        <v/>
      </c>
      <c r="H934" s="394" t="str">
        <f t="shared" ca="1" si="199"/>
        <v/>
      </c>
      <c r="I934" s="396" t="str">
        <f t="shared" ca="1" si="200"/>
        <v/>
      </c>
      <c r="J934" s="381" t="str">
        <f t="shared" ca="1" si="201"/>
        <v/>
      </c>
      <c r="K934" s="338" t="str">
        <f t="shared" si="202"/>
        <v/>
      </c>
      <c r="L934" s="349"/>
      <c r="M934" s="350" t="str">
        <f t="shared" si="195"/>
        <v/>
      </c>
      <c r="N934" s="350" t="str">
        <f t="shared" si="196"/>
        <v/>
      </c>
      <c r="O934" s="351" t="str" cm="1">
        <f t="array" ref="O934" xml:space="preserve"> IFERROR( INDEX(聲母資料表, $M934, O$5), "")</f>
        <v/>
      </c>
      <c r="P934" s="351" t="str" cm="1">
        <f t="array" ref="P934" xml:space="preserve"> IFERROR( INDEX(韻母資料表, $N934, P$5), "")</f>
        <v/>
      </c>
      <c r="Q934" s="352" t="str">
        <f t="shared" si="197"/>
        <v/>
      </c>
      <c r="R934" s="395" t="str">
        <f t="shared" si="203"/>
        <v/>
      </c>
      <c r="S934" s="351" t="str" cm="1">
        <f t="array" ref="S934" xml:space="preserve"> IFERROR( INDEX(調符字母, Q934, 1), "")</f>
        <v/>
      </c>
      <c r="T934" s="352"/>
      <c r="U934" s="373" t="e" cm="1" vm="1">
        <f t="array" aca="1" ref="U934" ca="1" xml:space="preserve"> INDEX(聲調對照表, $T934, $E934)</f>
        <v>#VALUE!</v>
      </c>
      <c r="W934" s="380" t="str" cm="1">
        <f t="array" ref="W934" xml:space="preserve"> IFERROR( IF( INDEX(聲母資料表, $M934, W$5)=0, "", INDEX(聲母資料表, $M934, W$5) ), "")</f>
        <v/>
      </c>
      <c r="X934" s="380" t="str" cm="1">
        <f t="array" ref="X934" xml:space="preserve"> IFERROR( INDEX(韻母資料表, $N934, X$5), "" )</f>
        <v/>
      </c>
      <c r="Y934" s="380" t="str" cm="1">
        <f t="array" ref="Y934" xml:space="preserve"> IFERROR( IF($E934="", "", INDEX(方音聲調符號表, 1, $E934) ), "" )</f>
        <v/>
      </c>
      <c r="AA934" s="380" t="str" cm="1">
        <f t="array" ref="AA934" xml:space="preserve"> IFERROR( IF( INDEX(聲母資料表, $M934, AA$5)=0, "", INDEX(聲母資料表, $M934, AA$5) ), "")</f>
        <v/>
      </c>
      <c r="AB934" s="380" t="str" cm="1">
        <f t="array" ref="AB934" xml:space="preserve"> IFERROR( INDEX(韻母資料表, $N934, AB$5), "" )</f>
        <v/>
      </c>
      <c r="AC934" s="380" t="str">
        <f t="shared" ca="1" si="204"/>
        <v/>
      </c>
      <c r="AE934" s="380" t="str" cm="1">
        <f t="array" ref="AE934" xml:space="preserve"> IFERROR( IF( INDEX(聲母資料表, $M934, AE$5)=0, "", INDEX(聲母資料表, $M934, AE$5) ), "")</f>
        <v/>
      </c>
      <c r="AF934" s="380" t="str" cm="1">
        <f t="array" ref="AF934" xml:space="preserve"> IFERROR( INDEX(韻母資料表, $N934, AF$5), "" )</f>
        <v/>
      </c>
      <c r="AG934" s="380" t="str">
        <f t="shared" ca="1" si="205"/>
        <v/>
      </c>
      <c r="AI934" s="380" t="str" cm="1">
        <f t="array" ref="AI934" xml:space="preserve"> IFERROR( IF( INDEX(聲母資料表, $M934, AI$5)=0, "", INDEX(聲母資料表, $M934, AI$5) ), "")</f>
        <v/>
      </c>
      <c r="AJ934" s="380" t="str" cm="1">
        <f t="array" ref="AJ934" xml:space="preserve"> IFERROR( INDEX(韻母資料表, $N934, AJ$5), "" )</f>
        <v/>
      </c>
      <c r="AK934" s="373" t="e" cm="1" vm="1">
        <f t="array" aca="1" ref="AK934" ca="1" xml:space="preserve"> IFERROR( INDEX(閩拚聲調符號表, $T934, $E934), "" )</f>
        <v>#VALUE!</v>
      </c>
      <c r="AL934" s="380" t="str">
        <f t="shared" ca="1" si="206"/>
        <v/>
      </c>
    </row>
    <row r="935" spans="1:38">
      <c r="A935" s="333">
        <f t="shared" si="194"/>
        <v>928</v>
      </c>
      <c r="B935" s="334" t="e">
        <f>MID(#REF!, A935, 1)</f>
        <v>#REF!</v>
      </c>
      <c r="C935" s="335"/>
      <c r="D935" s="335"/>
      <c r="E935" s="336"/>
      <c r="F935" s="400" t="str" cm="1">
        <f t="array" aca="1" ref="F935" ca="1" xml:space="preserve"> IF($D935="", "", $B935 &amp; " (" &amp; INDIRECT(ADDRESS( ROW(), COLUMN() + F$5 )) &amp; ") " )</f>
        <v/>
      </c>
      <c r="G935" s="337" t="str">
        <f t="shared" si="198"/>
        <v/>
      </c>
      <c r="H935" s="394" t="str">
        <f t="shared" ca="1" si="199"/>
        <v/>
      </c>
      <c r="I935" s="396" t="str">
        <f t="shared" ca="1" si="200"/>
        <v/>
      </c>
      <c r="J935" s="381" t="str">
        <f t="shared" ca="1" si="201"/>
        <v/>
      </c>
      <c r="K935" s="338" t="str">
        <f t="shared" si="202"/>
        <v/>
      </c>
      <c r="L935" s="349"/>
      <c r="M935" s="350" t="str">
        <f t="shared" si="195"/>
        <v/>
      </c>
      <c r="N935" s="350" t="str">
        <f t="shared" si="196"/>
        <v/>
      </c>
      <c r="O935" s="351" t="str" cm="1">
        <f t="array" ref="O935" xml:space="preserve"> IFERROR( INDEX(聲母資料表, $M935, O$5), "")</f>
        <v/>
      </c>
      <c r="P935" s="351" t="str" cm="1">
        <f t="array" ref="P935" xml:space="preserve"> IFERROR( INDEX(韻母資料表, $N935, P$5), "")</f>
        <v/>
      </c>
      <c r="Q935" s="352" t="str">
        <f t="shared" si="197"/>
        <v/>
      </c>
      <c r="R935" s="395" t="str">
        <f t="shared" si="203"/>
        <v/>
      </c>
      <c r="S935" s="351" t="str" cm="1">
        <f t="array" ref="S935" xml:space="preserve"> IFERROR( INDEX(調符字母, Q935, 1), "")</f>
        <v/>
      </c>
      <c r="T935" s="352"/>
      <c r="U935" s="373" t="e" cm="1" vm="1">
        <f t="array" aca="1" ref="U935" ca="1" xml:space="preserve"> INDEX(聲調對照表, $T935, $E935)</f>
        <v>#VALUE!</v>
      </c>
      <c r="W935" s="380" t="str" cm="1">
        <f t="array" ref="W935" xml:space="preserve"> IFERROR( IF( INDEX(聲母資料表, $M935, W$5)=0, "", INDEX(聲母資料表, $M935, W$5) ), "")</f>
        <v/>
      </c>
      <c r="X935" s="380" t="str" cm="1">
        <f t="array" ref="X935" xml:space="preserve"> IFERROR( INDEX(韻母資料表, $N935, X$5), "" )</f>
        <v/>
      </c>
      <c r="Y935" s="380" t="str" cm="1">
        <f t="array" ref="Y935" xml:space="preserve"> IFERROR( IF($E935="", "", INDEX(方音聲調符號表, 1, $E935) ), "" )</f>
        <v/>
      </c>
      <c r="AA935" s="380" t="str" cm="1">
        <f t="array" ref="AA935" xml:space="preserve"> IFERROR( IF( INDEX(聲母資料表, $M935, AA$5)=0, "", INDEX(聲母資料表, $M935, AA$5) ), "")</f>
        <v/>
      </c>
      <c r="AB935" s="380" t="str" cm="1">
        <f t="array" ref="AB935" xml:space="preserve"> IFERROR( INDEX(韻母資料表, $N935, AB$5), "" )</f>
        <v/>
      </c>
      <c r="AC935" s="380" t="str">
        <f t="shared" ca="1" si="204"/>
        <v/>
      </c>
      <c r="AE935" s="380" t="str" cm="1">
        <f t="array" ref="AE935" xml:space="preserve"> IFERROR( IF( INDEX(聲母資料表, $M935, AE$5)=0, "", INDEX(聲母資料表, $M935, AE$5) ), "")</f>
        <v/>
      </c>
      <c r="AF935" s="380" t="str" cm="1">
        <f t="array" ref="AF935" xml:space="preserve"> IFERROR( INDEX(韻母資料表, $N935, AF$5), "" )</f>
        <v/>
      </c>
      <c r="AG935" s="380" t="str">
        <f t="shared" ca="1" si="205"/>
        <v/>
      </c>
      <c r="AI935" s="380" t="str" cm="1">
        <f t="array" ref="AI935" xml:space="preserve"> IFERROR( IF( INDEX(聲母資料表, $M935, AI$5)=0, "", INDEX(聲母資料表, $M935, AI$5) ), "")</f>
        <v/>
      </c>
      <c r="AJ935" s="380" t="str" cm="1">
        <f t="array" ref="AJ935" xml:space="preserve"> IFERROR( INDEX(韻母資料表, $N935, AJ$5), "" )</f>
        <v/>
      </c>
      <c r="AK935" s="373" t="e" cm="1" vm="1">
        <f t="array" aca="1" ref="AK935" ca="1" xml:space="preserve"> IFERROR( INDEX(閩拚聲調符號表, $T935, $E935), "" )</f>
        <v>#VALUE!</v>
      </c>
      <c r="AL935" s="380" t="str">
        <f t="shared" ca="1" si="206"/>
        <v/>
      </c>
    </row>
    <row r="936" spans="1:38">
      <c r="A936" s="333">
        <f t="shared" si="194"/>
        <v>929</v>
      </c>
      <c r="B936" s="334" t="e">
        <f>MID(#REF!, A936, 1)</f>
        <v>#REF!</v>
      </c>
      <c r="C936" s="335"/>
      <c r="D936" s="335"/>
      <c r="E936" s="336"/>
      <c r="F936" s="400" t="str" cm="1">
        <f t="array" aca="1" ref="F936" ca="1" xml:space="preserve"> IF($D936="", "", $B936 &amp; " (" &amp; INDIRECT(ADDRESS( ROW(), COLUMN() + F$5 )) &amp; ") " )</f>
        <v/>
      </c>
      <c r="G936" s="337" t="str">
        <f t="shared" si="198"/>
        <v/>
      </c>
      <c r="H936" s="394" t="str">
        <f t="shared" ca="1" si="199"/>
        <v/>
      </c>
      <c r="I936" s="396" t="str">
        <f t="shared" ca="1" si="200"/>
        <v/>
      </c>
      <c r="J936" s="381" t="str">
        <f t="shared" ca="1" si="201"/>
        <v/>
      </c>
      <c r="K936" s="338" t="str">
        <f t="shared" si="202"/>
        <v/>
      </c>
      <c r="L936" s="349"/>
      <c r="M936" s="350" t="str">
        <f t="shared" si="195"/>
        <v/>
      </c>
      <c r="N936" s="350" t="str">
        <f t="shared" si="196"/>
        <v/>
      </c>
      <c r="O936" s="351" t="str" cm="1">
        <f t="array" ref="O936" xml:space="preserve"> IFERROR( INDEX(聲母資料表, $M936, O$5), "")</f>
        <v/>
      </c>
      <c r="P936" s="351" t="str" cm="1">
        <f t="array" ref="P936" xml:space="preserve"> IFERROR( INDEX(韻母資料表, $N936, P$5), "")</f>
        <v/>
      </c>
      <c r="Q936" s="352" t="str">
        <f t="shared" si="197"/>
        <v/>
      </c>
      <c r="R936" s="395" t="str">
        <f t="shared" si="203"/>
        <v/>
      </c>
      <c r="S936" s="351" t="str" cm="1">
        <f t="array" ref="S936" xml:space="preserve"> IFERROR( INDEX(調符字母, Q936, 1), "")</f>
        <v/>
      </c>
      <c r="T936" s="352"/>
      <c r="U936" s="373" t="e" cm="1" vm="1">
        <f t="array" aca="1" ref="U936" ca="1" xml:space="preserve"> INDEX(聲調對照表, $T936, $E936)</f>
        <v>#VALUE!</v>
      </c>
      <c r="W936" s="380" t="str" cm="1">
        <f t="array" ref="W936" xml:space="preserve"> IFERROR( IF( INDEX(聲母資料表, $M936, W$5)=0, "", INDEX(聲母資料表, $M936, W$5) ), "")</f>
        <v/>
      </c>
      <c r="X936" s="380" t="str" cm="1">
        <f t="array" ref="X936" xml:space="preserve"> IFERROR( INDEX(韻母資料表, $N936, X$5), "" )</f>
        <v/>
      </c>
      <c r="Y936" s="380" t="str" cm="1">
        <f t="array" ref="Y936" xml:space="preserve"> IFERROR( IF($E936="", "", INDEX(方音聲調符號表, 1, $E936) ), "" )</f>
        <v/>
      </c>
      <c r="AA936" s="380" t="str" cm="1">
        <f t="array" ref="AA936" xml:space="preserve"> IFERROR( IF( INDEX(聲母資料表, $M936, AA$5)=0, "", INDEX(聲母資料表, $M936, AA$5) ), "")</f>
        <v/>
      </c>
      <c r="AB936" s="380" t="str" cm="1">
        <f t="array" ref="AB936" xml:space="preserve"> IFERROR( INDEX(韻母資料表, $N936, AB$5), "" )</f>
        <v/>
      </c>
      <c r="AC936" s="380" t="str">
        <f t="shared" ca="1" si="204"/>
        <v/>
      </c>
      <c r="AE936" s="380" t="str" cm="1">
        <f t="array" ref="AE936" xml:space="preserve"> IFERROR( IF( INDEX(聲母資料表, $M936, AE$5)=0, "", INDEX(聲母資料表, $M936, AE$5) ), "")</f>
        <v/>
      </c>
      <c r="AF936" s="380" t="str" cm="1">
        <f t="array" ref="AF936" xml:space="preserve"> IFERROR( INDEX(韻母資料表, $N936, AF$5), "" )</f>
        <v/>
      </c>
      <c r="AG936" s="380" t="str">
        <f t="shared" ca="1" si="205"/>
        <v/>
      </c>
      <c r="AI936" s="380" t="str" cm="1">
        <f t="array" ref="AI936" xml:space="preserve"> IFERROR( IF( INDEX(聲母資料表, $M936, AI$5)=0, "", INDEX(聲母資料表, $M936, AI$5) ), "")</f>
        <v/>
      </c>
      <c r="AJ936" s="380" t="str" cm="1">
        <f t="array" ref="AJ936" xml:space="preserve"> IFERROR( INDEX(韻母資料表, $N936, AJ$5), "" )</f>
        <v/>
      </c>
      <c r="AK936" s="373" t="e" cm="1" vm="1">
        <f t="array" aca="1" ref="AK936" ca="1" xml:space="preserve"> IFERROR( INDEX(閩拚聲調符號表, $T936, $E936), "" )</f>
        <v>#VALUE!</v>
      </c>
      <c r="AL936" s="380" t="str">
        <f t="shared" ca="1" si="206"/>
        <v/>
      </c>
    </row>
    <row r="937" spans="1:38">
      <c r="A937" s="333">
        <f t="shared" si="194"/>
        <v>930</v>
      </c>
      <c r="B937" s="334" t="e">
        <f>MID(#REF!, A937, 1)</f>
        <v>#REF!</v>
      </c>
      <c r="C937" s="335"/>
      <c r="D937" s="335"/>
      <c r="E937" s="336"/>
      <c r="F937" s="400" t="str" cm="1">
        <f t="array" aca="1" ref="F937" ca="1" xml:space="preserve"> IF($D937="", "", $B937 &amp; " (" &amp; INDIRECT(ADDRESS( ROW(), COLUMN() + F$5 )) &amp; ") " )</f>
        <v/>
      </c>
      <c r="G937" s="337" t="str">
        <f t="shared" si="198"/>
        <v/>
      </c>
      <c r="H937" s="394" t="str">
        <f t="shared" ca="1" si="199"/>
        <v/>
      </c>
      <c r="I937" s="396" t="str">
        <f t="shared" ca="1" si="200"/>
        <v/>
      </c>
      <c r="J937" s="381" t="str">
        <f t="shared" ca="1" si="201"/>
        <v/>
      </c>
      <c r="K937" s="338" t="str">
        <f t="shared" si="202"/>
        <v/>
      </c>
      <c r="L937" s="349"/>
      <c r="M937" s="350" t="str">
        <f t="shared" si="195"/>
        <v/>
      </c>
      <c r="N937" s="350" t="str">
        <f t="shared" si="196"/>
        <v/>
      </c>
      <c r="O937" s="351" t="str" cm="1">
        <f t="array" ref="O937" xml:space="preserve"> IFERROR( INDEX(聲母資料表, $M937, O$5), "")</f>
        <v/>
      </c>
      <c r="P937" s="351" t="str" cm="1">
        <f t="array" ref="P937" xml:space="preserve"> IFERROR( INDEX(韻母資料表, $N937, P$5), "")</f>
        <v/>
      </c>
      <c r="Q937" s="352" t="str">
        <f t="shared" si="197"/>
        <v/>
      </c>
      <c r="R937" s="395" t="str">
        <f t="shared" si="203"/>
        <v/>
      </c>
      <c r="S937" s="351" t="str" cm="1">
        <f t="array" ref="S937" xml:space="preserve"> IFERROR( INDEX(調符字母, Q937, 1), "")</f>
        <v/>
      </c>
      <c r="T937" s="352"/>
      <c r="U937" s="373" t="e" cm="1" vm="1">
        <f t="array" aca="1" ref="U937" ca="1" xml:space="preserve"> INDEX(聲調對照表, $T937, $E937)</f>
        <v>#VALUE!</v>
      </c>
      <c r="W937" s="380" t="str" cm="1">
        <f t="array" ref="W937" xml:space="preserve"> IFERROR( IF( INDEX(聲母資料表, $M937, W$5)=0, "", INDEX(聲母資料表, $M937, W$5) ), "")</f>
        <v/>
      </c>
      <c r="X937" s="380" t="str" cm="1">
        <f t="array" ref="X937" xml:space="preserve"> IFERROR( INDEX(韻母資料表, $N937, X$5), "" )</f>
        <v/>
      </c>
      <c r="Y937" s="380" t="str" cm="1">
        <f t="array" ref="Y937" xml:space="preserve"> IFERROR( IF($E937="", "", INDEX(方音聲調符號表, 1, $E937) ), "" )</f>
        <v/>
      </c>
      <c r="AA937" s="380" t="str" cm="1">
        <f t="array" ref="AA937" xml:space="preserve"> IFERROR( IF( INDEX(聲母資料表, $M937, AA$5)=0, "", INDEX(聲母資料表, $M937, AA$5) ), "")</f>
        <v/>
      </c>
      <c r="AB937" s="380" t="str" cm="1">
        <f t="array" ref="AB937" xml:space="preserve"> IFERROR( INDEX(韻母資料表, $N937, AB$5), "" )</f>
        <v/>
      </c>
      <c r="AC937" s="380" t="str">
        <f t="shared" ca="1" si="204"/>
        <v/>
      </c>
      <c r="AE937" s="380" t="str" cm="1">
        <f t="array" ref="AE937" xml:space="preserve"> IFERROR( IF( INDEX(聲母資料表, $M937, AE$5)=0, "", INDEX(聲母資料表, $M937, AE$5) ), "")</f>
        <v/>
      </c>
      <c r="AF937" s="380" t="str" cm="1">
        <f t="array" ref="AF937" xml:space="preserve"> IFERROR( INDEX(韻母資料表, $N937, AF$5), "" )</f>
        <v/>
      </c>
      <c r="AG937" s="380" t="str">
        <f t="shared" ca="1" si="205"/>
        <v/>
      </c>
      <c r="AI937" s="380" t="str" cm="1">
        <f t="array" ref="AI937" xml:space="preserve"> IFERROR( IF( INDEX(聲母資料表, $M937, AI$5)=0, "", INDEX(聲母資料表, $M937, AI$5) ), "")</f>
        <v/>
      </c>
      <c r="AJ937" s="380" t="str" cm="1">
        <f t="array" ref="AJ937" xml:space="preserve"> IFERROR( INDEX(韻母資料表, $N937, AJ$5), "" )</f>
        <v/>
      </c>
      <c r="AK937" s="373" t="e" cm="1" vm="1">
        <f t="array" aca="1" ref="AK937" ca="1" xml:space="preserve"> IFERROR( INDEX(閩拚聲調符號表, $T937, $E937), "" )</f>
        <v>#VALUE!</v>
      </c>
      <c r="AL937" s="380" t="str">
        <f t="shared" ca="1" si="206"/>
        <v/>
      </c>
    </row>
    <row r="938" spans="1:38">
      <c r="A938" s="333">
        <f t="shared" si="194"/>
        <v>931</v>
      </c>
      <c r="B938" s="334" t="e">
        <f>MID(#REF!, A938, 1)</f>
        <v>#REF!</v>
      </c>
      <c r="C938" s="335"/>
      <c r="D938" s="335"/>
      <c r="E938" s="336"/>
      <c r="F938" s="400" t="str" cm="1">
        <f t="array" aca="1" ref="F938" ca="1" xml:space="preserve"> IF($D938="", "", $B938 &amp; " (" &amp; INDIRECT(ADDRESS( ROW(), COLUMN() + F$5 )) &amp; ") " )</f>
        <v/>
      </c>
      <c r="G938" s="337" t="str">
        <f t="shared" si="198"/>
        <v/>
      </c>
      <c r="H938" s="394" t="str">
        <f t="shared" ca="1" si="199"/>
        <v/>
      </c>
      <c r="I938" s="396" t="str">
        <f t="shared" ca="1" si="200"/>
        <v/>
      </c>
      <c r="J938" s="381" t="str">
        <f t="shared" ca="1" si="201"/>
        <v/>
      </c>
      <c r="K938" s="338" t="str">
        <f t="shared" si="202"/>
        <v/>
      </c>
      <c r="L938" s="349"/>
      <c r="M938" s="350" t="str">
        <f t="shared" si="195"/>
        <v/>
      </c>
      <c r="N938" s="350" t="str">
        <f t="shared" si="196"/>
        <v/>
      </c>
      <c r="O938" s="351" t="str" cm="1">
        <f t="array" ref="O938" xml:space="preserve"> IFERROR( INDEX(聲母資料表, $M938, O$5), "")</f>
        <v/>
      </c>
      <c r="P938" s="351" t="str" cm="1">
        <f t="array" ref="P938" xml:space="preserve"> IFERROR( INDEX(韻母資料表, $N938, P$5), "")</f>
        <v/>
      </c>
      <c r="Q938" s="352" t="str">
        <f t="shared" si="197"/>
        <v/>
      </c>
      <c r="R938" s="395" t="str">
        <f t="shared" si="203"/>
        <v/>
      </c>
      <c r="S938" s="351" t="str" cm="1">
        <f t="array" ref="S938" xml:space="preserve"> IFERROR( INDEX(調符字母, Q938, 1), "")</f>
        <v/>
      </c>
      <c r="T938" s="352"/>
      <c r="U938" s="373" t="e" cm="1" vm="1">
        <f t="array" aca="1" ref="U938" ca="1" xml:space="preserve"> INDEX(聲調對照表, $T938, $E938)</f>
        <v>#VALUE!</v>
      </c>
      <c r="W938" s="380" t="str" cm="1">
        <f t="array" ref="W938" xml:space="preserve"> IFERROR( IF( INDEX(聲母資料表, $M938, W$5)=0, "", INDEX(聲母資料表, $M938, W$5) ), "")</f>
        <v/>
      </c>
      <c r="X938" s="380" t="str" cm="1">
        <f t="array" ref="X938" xml:space="preserve"> IFERROR( INDEX(韻母資料表, $N938, X$5), "" )</f>
        <v/>
      </c>
      <c r="Y938" s="380" t="str" cm="1">
        <f t="array" ref="Y938" xml:space="preserve"> IFERROR( IF($E938="", "", INDEX(方音聲調符號表, 1, $E938) ), "" )</f>
        <v/>
      </c>
      <c r="AA938" s="380" t="str" cm="1">
        <f t="array" ref="AA938" xml:space="preserve"> IFERROR( IF( INDEX(聲母資料表, $M938, AA$5)=0, "", INDEX(聲母資料表, $M938, AA$5) ), "")</f>
        <v/>
      </c>
      <c r="AB938" s="380" t="str" cm="1">
        <f t="array" ref="AB938" xml:space="preserve"> IFERROR( INDEX(韻母資料表, $N938, AB$5), "" )</f>
        <v/>
      </c>
      <c r="AC938" s="380" t="str">
        <f t="shared" ca="1" si="204"/>
        <v/>
      </c>
      <c r="AE938" s="380" t="str" cm="1">
        <f t="array" ref="AE938" xml:space="preserve"> IFERROR( IF( INDEX(聲母資料表, $M938, AE$5)=0, "", INDEX(聲母資料表, $M938, AE$5) ), "")</f>
        <v/>
      </c>
      <c r="AF938" s="380" t="str" cm="1">
        <f t="array" ref="AF938" xml:space="preserve"> IFERROR( INDEX(韻母資料表, $N938, AF$5), "" )</f>
        <v/>
      </c>
      <c r="AG938" s="380" t="str">
        <f t="shared" ca="1" si="205"/>
        <v/>
      </c>
      <c r="AI938" s="380" t="str" cm="1">
        <f t="array" ref="AI938" xml:space="preserve"> IFERROR( IF( INDEX(聲母資料表, $M938, AI$5)=0, "", INDEX(聲母資料表, $M938, AI$5) ), "")</f>
        <v/>
      </c>
      <c r="AJ938" s="380" t="str" cm="1">
        <f t="array" ref="AJ938" xml:space="preserve"> IFERROR( INDEX(韻母資料表, $N938, AJ$5), "" )</f>
        <v/>
      </c>
      <c r="AK938" s="373" t="e" cm="1" vm="1">
        <f t="array" aca="1" ref="AK938" ca="1" xml:space="preserve"> IFERROR( INDEX(閩拚聲調符號表, $T938, $E938), "" )</f>
        <v>#VALUE!</v>
      </c>
      <c r="AL938" s="380" t="str">
        <f t="shared" ca="1" si="206"/>
        <v/>
      </c>
    </row>
    <row r="939" spans="1:38">
      <c r="A939" s="333">
        <f t="shared" si="194"/>
        <v>932</v>
      </c>
      <c r="B939" s="334" t="e">
        <f>MID(#REF!, A939, 1)</f>
        <v>#REF!</v>
      </c>
      <c r="C939" s="335"/>
      <c r="D939" s="335"/>
      <c r="E939" s="336"/>
      <c r="F939" s="400" t="str" cm="1">
        <f t="array" aca="1" ref="F939" ca="1" xml:space="preserve"> IF($D939="", "", $B939 &amp; " (" &amp; INDIRECT(ADDRESS( ROW(), COLUMN() + F$5 )) &amp; ") " )</f>
        <v/>
      </c>
      <c r="G939" s="337" t="str">
        <f t="shared" si="198"/>
        <v/>
      </c>
      <c r="H939" s="394" t="str">
        <f t="shared" ca="1" si="199"/>
        <v/>
      </c>
      <c r="I939" s="396" t="str">
        <f t="shared" ca="1" si="200"/>
        <v/>
      </c>
      <c r="J939" s="381" t="str">
        <f t="shared" ca="1" si="201"/>
        <v/>
      </c>
      <c r="K939" s="338" t="str">
        <f t="shared" si="202"/>
        <v/>
      </c>
      <c r="L939" s="349"/>
      <c r="M939" s="350" t="str">
        <f t="shared" si="195"/>
        <v/>
      </c>
      <c r="N939" s="350" t="str">
        <f t="shared" si="196"/>
        <v/>
      </c>
      <c r="O939" s="351" t="str" cm="1">
        <f t="array" ref="O939" xml:space="preserve"> IFERROR( INDEX(聲母資料表, $M939, O$5), "")</f>
        <v/>
      </c>
      <c r="P939" s="351" t="str" cm="1">
        <f t="array" ref="P939" xml:space="preserve"> IFERROR( INDEX(韻母資料表, $N939, P$5), "")</f>
        <v/>
      </c>
      <c r="Q939" s="352" t="str">
        <f t="shared" si="197"/>
        <v/>
      </c>
      <c r="R939" s="395" t="str">
        <f t="shared" si="203"/>
        <v/>
      </c>
      <c r="S939" s="351" t="str" cm="1">
        <f t="array" ref="S939" xml:space="preserve"> IFERROR( INDEX(調符字母, Q939, 1), "")</f>
        <v/>
      </c>
      <c r="T939" s="352"/>
      <c r="U939" s="373" t="e" cm="1" vm="1">
        <f t="array" aca="1" ref="U939" ca="1" xml:space="preserve"> INDEX(聲調對照表, $T939, $E939)</f>
        <v>#VALUE!</v>
      </c>
      <c r="W939" s="380" t="str" cm="1">
        <f t="array" ref="W939" xml:space="preserve"> IFERROR( IF( INDEX(聲母資料表, $M939, W$5)=0, "", INDEX(聲母資料表, $M939, W$5) ), "")</f>
        <v/>
      </c>
      <c r="X939" s="380" t="str" cm="1">
        <f t="array" ref="X939" xml:space="preserve"> IFERROR( INDEX(韻母資料表, $N939, X$5), "" )</f>
        <v/>
      </c>
      <c r="Y939" s="380" t="str" cm="1">
        <f t="array" ref="Y939" xml:space="preserve"> IFERROR( IF($E939="", "", INDEX(方音聲調符號表, 1, $E939) ), "" )</f>
        <v/>
      </c>
      <c r="AA939" s="380" t="str" cm="1">
        <f t="array" ref="AA939" xml:space="preserve"> IFERROR( IF( INDEX(聲母資料表, $M939, AA$5)=0, "", INDEX(聲母資料表, $M939, AA$5) ), "")</f>
        <v/>
      </c>
      <c r="AB939" s="380" t="str" cm="1">
        <f t="array" ref="AB939" xml:space="preserve"> IFERROR( INDEX(韻母資料表, $N939, AB$5), "" )</f>
        <v/>
      </c>
      <c r="AC939" s="380" t="str">
        <f t="shared" ca="1" si="204"/>
        <v/>
      </c>
      <c r="AE939" s="380" t="str" cm="1">
        <f t="array" ref="AE939" xml:space="preserve"> IFERROR( IF( INDEX(聲母資料表, $M939, AE$5)=0, "", INDEX(聲母資料表, $M939, AE$5) ), "")</f>
        <v/>
      </c>
      <c r="AF939" s="380" t="str" cm="1">
        <f t="array" ref="AF939" xml:space="preserve"> IFERROR( INDEX(韻母資料表, $N939, AF$5), "" )</f>
        <v/>
      </c>
      <c r="AG939" s="380" t="str">
        <f t="shared" ca="1" si="205"/>
        <v/>
      </c>
      <c r="AI939" s="380" t="str" cm="1">
        <f t="array" ref="AI939" xml:space="preserve"> IFERROR( IF( INDEX(聲母資料表, $M939, AI$5)=0, "", INDEX(聲母資料表, $M939, AI$5) ), "")</f>
        <v/>
      </c>
      <c r="AJ939" s="380" t="str" cm="1">
        <f t="array" ref="AJ939" xml:space="preserve"> IFERROR( INDEX(韻母資料表, $N939, AJ$5), "" )</f>
        <v/>
      </c>
      <c r="AK939" s="373" t="e" cm="1" vm="1">
        <f t="array" aca="1" ref="AK939" ca="1" xml:space="preserve"> IFERROR( INDEX(閩拚聲調符號表, $T939, $E939), "" )</f>
        <v>#VALUE!</v>
      </c>
      <c r="AL939" s="380" t="str">
        <f t="shared" ca="1" si="206"/>
        <v/>
      </c>
    </row>
    <row r="940" spans="1:38">
      <c r="A940" s="333">
        <f t="shared" si="194"/>
        <v>933</v>
      </c>
      <c r="B940" s="334" t="e">
        <f>MID(#REF!, A940, 1)</f>
        <v>#REF!</v>
      </c>
      <c r="C940" s="335"/>
      <c r="D940" s="335"/>
      <c r="E940" s="336"/>
      <c r="F940" s="400" t="str" cm="1">
        <f t="array" aca="1" ref="F940" ca="1" xml:space="preserve"> IF($D940="", "", $B940 &amp; " (" &amp; INDIRECT(ADDRESS( ROW(), COLUMN() + F$5 )) &amp; ") " )</f>
        <v/>
      </c>
      <c r="G940" s="337" t="str">
        <f t="shared" si="198"/>
        <v/>
      </c>
      <c r="H940" s="394" t="str">
        <f t="shared" ca="1" si="199"/>
        <v/>
      </c>
      <c r="I940" s="396" t="str">
        <f t="shared" ca="1" si="200"/>
        <v/>
      </c>
      <c r="J940" s="381" t="str">
        <f t="shared" ca="1" si="201"/>
        <v/>
      </c>
      <c r="K940" s="338" t="str">
        <f t="shared" si="202"/>
        <v/>
      </c>
      <c r="L940" s="349"/>
      <c r="M940" s="350" t="str">
        <f t="shared" si="195"/>
        <v/>
      </c>
      <c r="N940" s="350" t="str">
        <f t="shared" si="196"/>
        <v/>
      </c>
      <c r="O940" s="351" t="str" cm="1">
        <f t="array" ref="O940" xml:space="preserve"> IFERROR( INDEX(聲母資料表, $M940, O$5), "")</f>
        <v/>
      </c>
      <c r="P940" s="351" t="str" cm="1">
        <f t="array" ref="P940" xml:space="preserve"> IFERROR( INDEX(韻母資料表, $N940, P$5), "")</f>
        <v/>
      </c>
      <c r="Q940" s="352" t="str">
        <f t="shared" si="197"/>
        <v/>
      </c>
      <c r="R940" s="395" t="str">
        <f t="shared" si="203"/>
        <v/>
      </c>
      <c r="S940" s="351" t="str" cm="1">
        <f t="array" ref="S940" xml:space="preserve"> IFERROR( INDEX(調符字母, Q940, 1), "")</f>
        <v/>
      </c>
      <c r="T940" s="352"/>
      <c r="U940" s="373" t="e" cm="1" vm="1">
        <f t="array" aca="1" ref="U940" ca="1" xml:space="preserve"> INDEX(聲調對照表, $T940, $E940)</f>
        <v>#VALUE!</v>
      </c>
      <c r="W940" s="380" t="str" cm="1">
        <f t="array" ref="W940" xml:space="preserve"> IFERROR( IF( INDEX(聲母資料表, $M940, W$5)=0, "", INDEX(聲母資料表, $M940, W$5) ), "")</f>
        <v/>
      </c>
      <c r="X940" s="380" t="str" cm="1">
        <f t="array" ref="X940" xml:space="preserve"> IFERROR( INDEX(韻母資料表, $N940, X$5), "" )</f>
        <v/>
      </c>
      <c r="Y940" s="380" t="str" cm="1">
        <f t="array" ref="Y940" xml:space="preserve"> IFERROR( IF($E940="", "", INDEX(方音聲調符號表, 1, $E940) ), "" )</f>
        <v/>
      </c>
      <c r="AA940" s="380" t="str" cm="1">
        <f t="array" ref="AA940" xml:space="preserve"> IFERROR( IF( INDEX(聲母資料表, $M940, AA$5)=0, "", INDEX(聲母資料表, $M940, AA$5) ), "")</f>
        <v/>
      </c>
      <c r="AB940" s="380" t="str" cm="1">
        <f t="array" ref="AB940" xml:space="preserve"> IFERROR( INDEX(韻母資料表, $N940, AB$5), "" )</f>
        <v/>
      </c>
      <c r="AC940" s="380" t="str">
        <f t="shared" ca="1" si="204"/>
        <v/>
      </c>
      <c r="AE940" s="380" t="str" cm="1">
        <f t="array" ref="AE940" xml:space="preserve"> IFERROR( IF( INDEX(聲母資料表, $M940, AE$5)=0, "", INDEX(聲母資料表, $M940, AE$5) ), "")</f>
        <v/>
      </c>
      <c r="AF940" s="380" t="str" cm="1">
        <f t="array" ref="AF940" xml:space="preserve"> IFERROR( INDEX(韻母資料表, $N940, AF$5), "" )</f>
        <v/>
      </c>
      <c r="AG940" s="380" t="str">
        <f t="shared" ca="1" si="205"/>
        <v/>
      </c>
      <c r="AI940" s="380" t="str" cm="1">
        <f t="array" ref="AI940" xml:space="preserve"> IFERROR( IF( INDEX(聲母資料表, $M940, AI$5)=0, "", INDEX(聲母資料表, $M940, AI$5) ), "")</f>
        <v/>
      </c>
      <c r="AJ940" s="380" t="str" cm="1">
        <f t="array" ref="AJ940" xml:space="preserve"> IFERROR( INDEX(韻母資料表, $N940, AJ$5), "" )</f>
        <v/>
      </c>
      <c r="AK940" s="373" t="e" cm="1" vm="1">
        <f t="array" aca="1" ref="AK940" ca="1" xml:space="preserve"> IFERROR( INDEX(閩拚聲調符號表, $T940, $E940), "" )</f>
        <v>#VALUE!</v>
      </c>
      <c r="AL940" s="380" t="str">
        <f t="shared" ca="1" si="206"/>
        <v/>
      </c>
    </row>
    <row r="941" spans="1:38">
      <c r="A941" s="333">
        <f t="shared" si="194"/>
        <v>934</v>
      </c>
      <c r="B941" s="334" t="e">
        <f>MID(#REF!, A941, 1)</f>
        <v>#REF!</v>
      </c>
      <c r="C941" s="335"/>
      <c r="D941" s="335"/>
      <c r="E941" s="336"/>
      <c r="F941" s="400" t="str" cm="1">
        <f t="array" aca="1" ref="F941" ca="1" xml:space="preserve"> IF($D941="", "", $B941 &amp; " (" &amp; INDIRECT(ADDRESS( ROW(), COLUMN() + F$5 )) &amp; ") " )</f>
        <v/>
      </c>
      <c r="G941" s="337" t="str">
        <f t="shared" si="198"/>
        <v/>
      </c>
      <c r="H941" s="394" t="str">
        <f t="shared" ca="1" si="199"/>
        <v/>
      </c>
      <c r="I941" s="396" t="str">
        <f t="shared" ca="1" si="200"/>
        <v/>
      </c>
      <c r="J941" s="381" t="str">
        <f t="shared" ca="1" si="201"/>
        <v/>
      </c>
      <c r="K941" s="338" t="str">
        <f t="shared" si="202"/>
        <v/>
      </c>
      <c r="L941" s="349"/>
      <c r="M941" s="350" t="str">
        <f t="shared" si="195"/>
        <v/>
      </c>
      <c r="N941" s="350" t="str">
        <f t="shared" si="196"/>
        <v/>
      </c>
      <c r="O941" s="351" t="str" cm="1">
        <f t="array" ref="O941" xml:space="preserve"> IFERROR( INDEX(聲母資料表, $M941, O$5), "")</f>
        <v/>
      </c>
      <c r="P941" s="351" t="str" cm="1">
        <f t="array" ref="P941" xml:space="preserve"> IFERROR( INDEX(韻母資料表, $N941, P$5), "")</f>
        <v/>
      </c>
      <c r="Q941" s="352" t="str">
        <f t="shared" si="197"/>
        <v/>
      </c>
      <c r="R941" s="395" t="str">
        <f t="shared" si="203"/>
        <v/>
      </c>
      <c r="S941" s="351" t="str" cm="1">
        <f t="array" ref="S941" xml:space="preserve"> IFERROR( INDEX(調符字母, Q941, 1), "")</f>
        <v/>
      </c>
      <c r="T941" s="352"/>
      <c r="U941" s="373" t="e" cm="1" vm="1">
        <f t="array" aca="1" ref="U941" ca="1" xml:space="preserve"> INDEX(聲調對照表, $T941, $E941)</f>
        <v>#VALUE!</v>
      </c>
      <c r="W941" s="380" t="str" cm="1">
        <f t="array" ref="W941" xml:space="preserve"> IFERROR( IF( INDEX(聲母資料表, $M941, W$5)=0, "", INDEX(聲母資料表, $M941, W$5) ), "")</f>
        <v/>
      </c>
      <c r="X941" s="380" t="str" cm="1">
        <f t="array" ref="X941" xml:space="preserve"> IFERROR( INDEX(韻母資料表, $N941, X$5), "" )</f>
        <v/>
      </c>
      <c r="Y941" s="380" t="str" cm="1">
        <f t="array" ref="Y941" xml:space="preserve"> IFERROR( IF($E941="", "", INDEX(方音聲調符號表, 1, $E941) ), "" )</f>
        <v/>
      </c>
      <c r="AA941" s="380" t="str" cm="1">
        <f t="array" ref="AA941" xml:space="preserve"> IFERROR( IF( INDEX(聲母資料表, $M941, AA$5)=0, "", INDEX(聲母資料表, $M941, AA$5) ), "")</f>
        <v/>
      </c>
      <c r="AB941" s="380" t="str" cm="1">
        <f t="array" ref="AB941" xml:space="preserve"> IFERROR( INDEX(韻母資料表, $N941, AB$5), "" )</f>
        <v/>
      </c>
      <c r="AC941" s="380" t="str">
        <f t="shared" ca="1" si="204"/>
        <v/>
      </c>
      <c r="AE941" s="380" t="str" cm="1">
        <f t="array" ref="AE941" xml:space="preserve"> IFERROR( IF( INDEX(聲母資料表, $M941, AE$5)=0, "", INDEX(聲母資料表, $M941, AE$5) ), "")</f>
        <v/>
      </c>
      <c r="AF941" s="380" t="str" cm="1">
        <f t="array" ref="AF941" xml:space="preserve"> IFERROR( INDEX(韻母資料表, $N941, AF$5), "" )</f>
        <v/>
      </c>
      <c r="AG941" s="380" t="str">
        <f t="shared" ca="1" si="205"/>
        <v/>
      </c>
      <c r="AI941" s="380" t="str" cm="1">
        <f t="array" ref="AI941" xml:space="preserve"> IFERROR( IF( INDEX(聲母資料表, $M941, AI$5)=0, "", INDEX(聲母資料表, $M941, AI$5) ), "")</f>
        <v/>
      </c>
      <c r="AJ941" s="380" t="str" cm="1">
        <f t="array" ref="AJ941" xml:space="preserve"> IFERROR( INDEX(韻母資料表, $N941, AJ$5), "" )</f>
        <v/>
      </c>
      <c r="AK941" s="373" t="e" cm="1" vm="1">
        <f t="array" aca="1" ref="AK941" ca="1" xml:space="preserve"> IFERROR( INDEX(閩拚聲調符號表, $T941, $E941), "" )</f>
        <v>#VALUE!</v>
      </c>
      <c r="AL941" s="380" t="str">
        <f t="shared" ca="1" si="206"/>
        <v/>
      </c>
    </row>
    <row r="942" spans="1:38">
      <c r="A942" s="333">
        <f t="shared" si="194"/>
        <v>935</v>
      </c>
      <c r="B942" s="334" t="e">
        <f>MID(#REF!, A942, 1)</f>
        <v>#REF!</v>
      </c>
      <c r="C942" s="335"/>
      <c r="D942" s="335"/>
      <c r="E942" s="336"/>
      <c r="F942" s="400" t="str" cm="1">
        <f t="array" aca="1" ref="F942" ca="1" xml:space="preserve"> IF($D942="", "", $B942 &amp; " (" &amp; INDIRECT(ADDRESS( ROW(), COLUMN() + F$5 )) &amp; ") " )</f>
        <v/>
      </c>
      <c r="G942" s="337" t="str">
        <f t="shared" si="198"/>
        <v/>
      </c>
      <c r="H942" s="394" t="str">
        <f t="shared" ca="1" si="199"/>
        <v/>
      </c>
      <c r="I942" s="396" t="str">
        <f t="shared" ca="1" si="200"/>
        <v/>
      </c>
      <c r="J942" s="381" t="str">
        <f t="shared" ca="1" si="201"/>
        <v/>
      </c>
      <c r="K942" s="338" t="str">
        <f t="shared" si="202"/>
        <v/>
      </c>
      <c r="L942" s="349"/>
      <c r="M942" s="350" t="str">
        <f t="shared" si="195"/>
        <v/>
      </c>
      <c r="N942" s="350" t="str">
        <f t="shared" si="196"/>
        <v/>
      </c>
      <c r="O942" s="351" t="str" cm="1">
        <f t="array" ref="O942" xml:space="preserve"> IFERROR( INDEX(聲母資料表, $M942, O$5), "")</f>
        <v/>
      </c>
      <c r="P942" s="351" t="str" cm="1">
        <f t="array" ref="P942" xml:space="preserve"> IFERROR( INDEX(韻母資料表, $N942, P$5), "")</f>
        <v/>
      </c>
      <c r="Q942" s="352" t="str">
        <f t="shared" si="197"/>
        <v/>
      </c>
      <c r="R942" s="395" t="str">
        <f t="shared" si="203"/>
        <v/>
      </c>
      <c r="S942" s="351" t="str" cm="1">
        <f t="array" ref="S942" xml:space="preserve"> IFERROR( INDEX(調符字母, Q942, 1), "")</f>
        <v/>
      </c>
      <c r="T942" s="352"/>
      <c r="U942" s="373" t="e" cm="1" vm="1">
        <f t="array" aca="1" ref="U942" ca="1" xml:space="preserve"> INDEX(聲調對照表, $T942, $E942)</f>
        <v>#VALUE!</v>
      </c>
      <c r="W942" s="380" t="str" cm="1">
        <f t="array" ref="W942" xml:space="preserve"> IFERROR( IF( INDEX(聲母資料表, $M942, W$5)=0, "", INDEX(聲母資料表, $M942, W$5) ), "")</f>
        <v/>
      </c>
      <c r="X942" s="380" t="str" cm="1">
        <f t="array" ref="X942" xml:space="preserve"> IFERROR( INDEX(韻母資料表, $N942, X$5), "" )</f>
        <v/>
      </c>
      <c r="Y942" s="380" t="str" cm="1">
        <f t="array" ref="Y942" xml:space="preserve"> IFERROR( IF($E942="", "", INDEX(方音聲調符號表, 1, $E942) ), "" )</f>
        <v/>
      </c>
      <c r="AA942" s="380" t="str" cm="1">
        <f t="array" ref="AA942" xml:space="preserve"> IFERROR( IF( INDEX(聲母資料表, $M942, AA$5)=0, "", INDEX(聲母資料表, $M942, AA$5) ), "")</f>
        <v/>
      </c>
      <c r="AB942" s="380" t="str" cm="1">
        <f t="array" ref="AB942" xml:space="preserve"> IFERROR( INDEX(韻母資料表, $N942, AB$5), "" )</f>
        <v/>
      </c>
      <c r="AC942" s="380" t="str">
        <f t="shared" ca="1" si="204"/>
        <v/>
      </c>
      <c r="AE942" s="380" t="str" cm="1">
        <f t="array" ref="AE942" xml:space="preserve"> IFERROR( IF( INDEX(聲母資料表, $M942, AE$5)=0, "", INDEX(聲母資料表, $M942, AE$5) ), "")</f>
        <v/>
      </c>
      <c r="AF942" s="380" t="str" cm="1">
        <f t="array" ref="AF942" xml:space="preserve"> IFERROR( INDEX(韻母資料表, $N942, AF$5), "" )</f>
        <v/>
      </c>
      <c r="AG942" s="380" t="str">
        <f t="shared" ca="1" si="205"/>
        <v/>
      </c>
      <c r="AI942" s="380" t="str" cm="1">
        <f t="array" ref="AI942" xml:space="preserve"> IFERROR( IF( INDEX(聲母資料表, $M942, AI$5)=0, "", INDEX(聲母資料表, $M942, AI$5) ), "")</f>
        <v/>
      </c>
      <c r="AJ942" s="380" t="str" cm="1">
        <f t="array" ref="AJ942" xml:space="preserve"> IFERROR( INDEX(韻母資料表, $N942, AJ$5), "" )</f>
        <v/>
      </c>
      <c r="AK942" s="373" t="e" cm="1" vm="1">
        <f t="array" aca="1" ref="AK942" ca="1" xml:space="preserve"> IFERROR( INDEX(閩拚聲調符號表, $T942, $E942), "" )</f>
        <v>#VALUE!</v>
      </c>
      <c r="AL942" s="380" t="str">
        <f t="shared" ca="1" si="206"/>
        <v/>
      </c>
    </row>
    <row r="943" spans="1:38">
      <c r="A943" s="333">
        <f t="shared" si="194"/>
        <v>936</v>
      </c>
      <c r="B943" s="334" t="e">
        <f>MID(#REF!, A943, 1)</f>
        <v>#REF!</v>
      </c>
      <c r="C943" s="335"/>
      <c r="D943" s="335"/>
      <c r="E943" s="336"/>
      <c r="F943" s="400" t="str" cm="1">
        <f t="array" aca="1" ref="F943" ca="1" xml:space="preserve"> IF($D943="", "", $B943 &amp; " (" &amp; INDIRECT(ADDRESS( ROW(), COLUMN() + F$5 )) &amp; ") " )</f>
        <v/>
      </c>
      <c r="G943" s="337" t="str">
        <f t="shared" si="198"/>
        <v/>
      </c>
      <c r="H943" s="394" t="str">
        <f t="shared" ca="1" si="199"/>
        <v/>
      </c>
      <c r="I943" s="396" t="str">
        <f t="shared" ca="1" si="200"/>
        <v/>
      </c>
      <c r="J943" s="381" t="str">
        <f t="shared" ca="1" si="201"/>
        <v/>
      </c>
      <c r="K943" s="338" t="str">
        <f t="shared" si="202"/>
        <v/>
      </c>
      <c r="L943" s="349"/>
      <c r="M943" s="350" t="str">
        <f t="shared" si="195"/>
        <v/>
      </c>
      <c r="N943" s="350" t="str">
        <f t="shared" si="196"/>
        <v/>
      </c>
      <c r="O943" s="351" t="str" cm="1">
        <f t="array" ref="O943" xml:space="preserve"> IFERROR( INDEX(聲母資料表, $M943, O$5), "")</f>
        <v/>
      </c>
      <c r="P943" s="351" t="str" cm="1">
        <f t="array" ref="P943" xml:space="preserve"> IFERROR( INDEX(韻母資料表, $N943, P$5), "")</f>
        <v/>
      </c>
      <c r="Q943" s="352" t="str">
        <f t="shared" si="197"/>
        <v/>
      </c>
      <c r="R943" s="395" t="str">
        <f t="shared" si="203"/>
        <v/>
      </c>
      <c r="S943" s="351" t="str" cm="1">
        <f t="array" ref="S943" xml:space="preserve"> IFERROR( INDEX(調符字母, Q943, 1), "")</f>
        <v/>
      </c>
      <c r="T943" s="352"/>
      <c r="U943" s="373" t="e" cm="1" vm="1">
        <f t="array" aca="1" ref="U943" ca="1" xml:space="preserve"> INDEX(聲調對照表, $T943, $E943)</f>
        <v>#VALUE!</v>
      </c>
      <c r="W943" s="380" t="str" cm="1">
        <f t="array" ref="W943" xml:space="preserve"> IFERROR( IF( INDEX(聲母資料表, $M943, W$5)=0, "", INDEX(聲母資料表, $M943, W$5) ), "")</f>
        <v/>
      </c>
      <c r="X943" s="380" t="str" cm="1">
        <f t="array" ref="X943" xml:space="preserve"> IFERROR( INDEX(韻母資料表, $N943, X$5), "" )</f>
        <v/>
      </c>
      <c r="Y943" s="380" t="str" cm="1">
        <f t="array" ref="Y943" xml:space="preserve"> IFERROR( IF($E943="", "", INDEX(方音聲調符號表, 1, $E943) ), "" )</f>
        <v/>
      </c>
      <c r="AA943" s="380" t="str" cm="1">
        <f t="array" ref="AA943" xml:space="preserve"> IFERROR( IF( INDEX(聲母資料表, $M943, AA$5)=0, "", INDEX(聲母資料表, $M943, AA$5) ), "")</f>
        <v/>
      </c>
      <c r="AB943" s="380" t="str" cm="1">
        <f t="array" ref="AB943" xml:space="preserve"> IFERROR( INDEX(韻母資料表, $N943, AB$5), "" )</f>
        <v/>
      </c>
      <c r="AC943" s="380" t="str">
        <f t="shared" ca="1" si="204"/>
        <v/>
      </c>
      <c r="AE943" s="380" t="str" cm="1">
        <f t="array" ref="AE943" xml:space="preserve"> IFERROR( IF( INDEX(聲母資料表, $M943, AE$5)=0, "", INDEX(聲母資料表, $M943, AE$5) ), "")</f>
        <v/>
      </c>
      <c r="AF943" s="380" t="str" cm="1">
        <f t="array" ref="AF943" xml:space="preserve"> IFERROR( INDEX(韻母資料表, $N943, AF$5), "" )</f>
        <v/>
      </c>
      <c r="AG943" s="380" t="str">
        <f t="shared" ca="1" si="205"/>
        <v/>
      </c>
      <c r="AI943" s="380" t="str" cm="1">
        <f t="array" ref="AI943" xml:space="preserve"> IFERROR( IF( INDEX(聲母資料表, $M943, AI$5)=0, "", INDEX(聲母資料表, $M943, AI$5) ), "")</f>
        <v/>
      </c>
      <c r="AJ943" s="380" t="str" cm="1">
        <f t="array" ref="AJ943" xml:space="preserve"> IFERROR( INDEX(韻母資料表, $N943, AJ$5), "" )</f>
        <v/>
      </c>
      <c r="AK943" s="373" t="e" cm="1" vm="1">
        <f t="array" aca="1" ref="AK943" ca="1" xml:space="preserve"> IFERROR( INDEX(閩拚聲調符號表, $T943, $E943), "" )</f>
        <v>#VALUE!</v>
      </c>
      <c r="AL943" s="380" t="str">
        <f t="shared" ca="1" si="206"/>
        <v/>
      </c>
    </row>
    <row r="944" spans="1:38">
      <c r="A944" s="333">
        <f t="shared" si="194"/>
        <v>937</v>
      </c>
      <c r="B944" s="334" t="e">
        <f>MID(#REF!, A944, 1)</f>
        <v>#REF!</v>
      </c>
      <c r="C944" s="335"/>
      <c r="D944" s="335"/>
      <c r="E944" s="336"/>
      <c r="F944" s="400" t="str" cm="1">
        <f t="array" aca="1" ref="F944" ca="1" xml:space="preserve"> IF($D944="", "", $B944 &amp; " (" &amp; INDIRECT(ADDRESS( ROW(), COLUMN() + F$5 )) &amp; ") " )</f>
        <v/>
      </c>
      <c r="G944" s="337" t="str">
        <f t="shared" si="198"/>
        <v/>
      </c>
      <c r="H944" s="394" t="str">
        <f t="shared" ca="1" si="199"/>
        <v/>
      </c>
      <c r="I944" s="396" t="str">
        <f t="shared" ca="1" si="200"/>
        <v/>
      </c>
      <c r="J944" s="381" t="str">
        <f t="shared" ca="1" si="201"/>
        <v/>
      </c>
      <c r="K944" s="338" t="str">
        <f t="shared" si="202"/>
        <v/>
      </c>
      <c r="L944" s="349"/>
      <c r="M944" s="350" t="str">
        <f t="shared" si="195"/>
        <v/>
      </c>
      <c r="N944" s="350" t="str">
        <f t="shared" si="196"/>
        <v/>
      </c>
      <c r="O944" s="351" t="str" cm="1">
        <f t="array" ref="O944" xml:space="preserve"> IFERROR( INDEX(聲母資料表, $M944, O$5), "")</f>
        <v/>
      </c>
      <c r="P944" s="351" t="str" cm="1">
        <f t="array" ref="P944" xml:space="preserve"> IFERROR( INDEX(韻母資料表, $N944, P$5), "")</f>
        <v/>
      </c>
      <c r="Q944" s="352" t="str">
        <f t="shared" si="197"/>
        <v/>
      </c>
      <c r="R944" s="395" t="str">
        <f t="shared" si="203"/>
        <v/>
      </c>
      <c r="S944" s="351" t="str" cm="1">
        <f t="array" ref="S944" xml:space="preserve"> IFERROR( INDEX(調符字母, Q944, 1), "")</f>
        <v/>
      </c>
      <c r="T944" s="352"/>
      <c r="U944" s="373" t="e" cm="1" vm="1">
        <f t="array" aca="1" ref="U944" ca="1" xml:space="preserve"> INDEX(聲調對照表, $T944, $E944)</f>
        <v>#VALUE!</v>
      </c>
      <c r="W944" s="380" t="str" cm="1">
        <f t="array" ref="W944" xml:space="preserve"> IFERROR( IF( INDEX(聲母資料表, $M944, W$5)=0, "", INDEX(聲母資料表, $M944, W$5) ), "")</f>
        <v/>
      </c>
      <c r="X944" s="380" t="str" cm="1">
        <f t="array" ref="X944" xml:space="preserve"> IFERROR( INDEX(韻母資料表, $N944, X$5), "" )</f>
        <v/>
      </c>
      <c r="Y944" s="380" t="str" cm="1">
        <f t="array" ref="Y944" xml:space="preserve"> IFERROR( IF($E944="", "", INDEX(方音聲調符號表, 1, $E944) ), "" )</f>
        <v/>
      </c>
      <c r="AA944" s="380" t="str" cm="1">
        <f t="array" ref="AA944" xml:space="preserve"> IFERROR( IF( INDEX(聲母資料表, $M944, AA$5)=0, "", INDEX(聲母資料表, $M944, AA$5) ), "")</f>
        <v/>
      </c>
      <c r="AB944" s="380" t="str" cm="1">
        <f t="array" ref="AB944" xml:space="preserve"> IFERROR( INDEX(韻母資料表, $N944, AB$5), "" )</f>
        <v/>
      </c>
      <c r="AC944" s="380" t="str">
        <f t="shared" ca="1" si="204"/>
        <v/>
      </c>
      <c r="AE944" s="380" t="str" cm="1">
        <f t="array" ref="AE944" xml:space="preserve"> IFERROR( IF( INDEX(聲母資料表, $M944, AE$5)=0, "", INDEX(聲母資料表, $M944, AE$5) ), "")</f>
        <v/>
      </c>
      <c r="AF944" s="380" t="str" cm="1">
        <f t="array" ref="AF944" xml:space="preserve"> IFERROR( INDEX(韻母資料表, $N944, AF$5), "" )</f>
        <v/>
      </c>
      <c r="AG944" s="380" t="str">
        <f t="shared" ca="1" si="205"/>
        <v/>
      </c>
      <c r="AI944" s="380" t="str" cm="1">
        <f t="array" ref="AI944" xml:space="preserve"> IFERROR( IF( INDEX(聲母資料表, $M944, AI$5)=0, "", INDEX(聲母資料表, $M944, AI$5) ), "")</f>
        <v/>
      </c>
      <c r="AJ944" s="380" t="str" cm="1">
        <f t="array" ref="AJ944" xml:space="preserve"> IFERROR( INDEX(韻母資料表, $N944, AJ$5), "" )</f>
        <v/>
      </c>
      <c r="AK944" s="373" t="e" cm="1" vm="1">
        <f t="array" aca="1" ref="AK944" ca="1" xml:space="preserve"> IFERROR( INDEX(閩拚聲調符號表, $T944, $E944), "" )</f>
        <v>#VALUE!</v>
      </c>
      <c r="AL944" s="380" t="str">
        <f t="shared" ca="1" si="206"/>
        <v/>
      </c>
    </row>
    <row r="945" spans="1:38">
      <c r="A945" s="333">
        <f t="shared" si="194"/>
        <v>938</v>
      </c>
      <c r="B945" s="334" t="e">
        <f>MID(#REF!, A945, 1)</f>
        <v>#REF!</v>
      </c>
      <c r="C945" s="335"/>
      <c r="D945" s="335"/>
      <c r="E945" s="336"/>
      <c r="F945" s="400" t="str" cm="1">
        <f t="array" aca="1" ref="F945" ca="1" xml:space="preserve"> IF($D945="", "", $B945 &amp; " (" &amp; INDIRECT(ADDRESS( ROW(), COLUMN() + F$5 )) &amp; ") " )</f>
        <v/>
      </c>
      <c r="G945" s="337" t="str">
        <f t="shared" si="198"/>
        <v/>
      </c>
      <c r="H945" s="394" t="str">
        <f t="shared" ca="1" si="199"/>
        <v/>
      </c>
      <c r="I945" s="396" t="str">
        <f t="shared" ca="1" si="200"/>
        <v/>
      </c>
      <c r="J945" s="381" t="str">
        <f t="shared" ca="1" si="201"/>
        <v/>
      </c>
      <c r="K945" s="338" t="str">
        <f t="shared" si="202"/>
        <v/>
      </c>
      <c r="L945" s="349"/>
      <c r="M945" s="350" t="str">
        <f t="shared" si="195"/>
        <v/>
      </c>
      <c r="N945" s="350" t="str">
        <f t="shared" si="196"/>
        <v/>
      </c>
      <c r="O945" s="351" t="str" cm="1">
        <f t="array" ref="O945" xml:space="preserve"> IFERROR( INDEX(聲母資料表, $M945, O$5), "")</f>
        <v/>
      </c>
      <c r="P945" s="351" t="str" cm="1">
        <f t="array" ref="P945" xml:space="preserve"> IFERROR( INDEX(韻母資料表, $N945, P$5), "")</f>
        <v/>
      </c>
      <c r="Q945" s="352" t="str">
        <f t="shared" si="197"/>
        <v/>
      </c>
      <c r="R945" s="395" t="str">
        <f t="shared" si="203"/>
        <v/>
      </c>
      <c r="S945" s="351" t="str" cm="1">
        <f t="array" ref="S945" xml:space="preserve"> IFERROR( INDEX(調符字母, Q945, 1), "")</f>
        <v/>
      </c>
      <c r="T945" s="352"/>
      <c r="U945" s="373" t="e" cm="1" vm="1">
        <f t="array" aca="1" ref="U945" ca="1" xml:space="preserve"> INDEX(聲調對照表, $T945, $E945)</f>
        <v>#VALUE!</v>
      </c>
      <c r="W945" s="380" t="str" cm="1">
        <f t="array" ref="W945" xml:space="preserve"> IFERROR( IF( INDEX(聲母資料表, $M945, W$5)=0, "", INDEX(聲母資料表, $M945, W$5) ), "")</f>
        <v/>
      </c>
      <c r="X945" s="380" t="str" cm="1">
        <f t="array" ref="X945" xml:space="preserve"> IFERROR( INDEX(韻母資料表, $N945, X$5), "" )</f>
        <v/>
      </c>
      <c r="Y945" s="380" t="str" cm="1">
        <f t="array" ref="Y945" xml:space="preserve"> IFERROR( IF($E945="", "", INDEX(方音聲調符號表, 1, $E945) ), "" )</f>
        <v/>
      </c>
      <c r="AA945" s="380" t="str" cm="1">
        <f t="array" ref="AA945" xml:space="preserve"> IFERROR( IF( INDEX(聲母資料表, $M945, AA$5)=0, "", INDEX(聲母資料表, $M945, AA$5) ), "")</f>
        <v/>
      </c>
      <c r="AB945" s="380" t="str" cm="1">
        <f t="array" ref="AB945" xml:space="preserve"> IFERROR( INDEX(韻母資料表, $N945, AB$5), "" )</f>
        <v/>
      </c>
      <c r="AC945" s="380" t="str">
        <f t="shared" ca="1" si="204"/>
        <v/>
      </c>
      <c r="AE945" s="380" t="str" cm="1">
        <f t="array" ref="AE945" xml:space="preserve"> IFERROR( IF( INDEX(聲母資料表, $M945, AE$5)=0, "", INDEX(聲母資料表, $M945, AE$5) ), "")</f>
        <v/>
      </c>
      <c r="AF945" s="380" t="str" cm="1">
        <f t="array" ref="AF945" xml:space="preserve"> IFERROR( INDEX(韻母資料表, $N945, AF$5), "" )</f>
        <v/>
      </c>
      <c r="AG945" s="380" t="str">
        <f t="shared" ca="1" si="205"/>
        <v/>
      </c>
      <c r="AI945" s="380" t="str" cm="1">
        <f t="array" ref="AI945" xml:space="preserve"> IFERROR( IF( INDEX(聲母資料表, $M945, AI$5)=0, "", INDEX(聲母資料表, $M945, AI$5) ), "")</f>
        <v/>
      </c>
      <c r="AJ945" s="380" t="str" cm="1">
        <f t="array" ref="AJ945" xml:space="preserve"> IFERROR( INDEX(韻母資料表, $N945, AJ$5), "" )</f>
        <v/>
      </c>
      <c r="AK945" s="373" t="e" cm="1" vm="1">
        <f t="array" aca="1" ref="AK945" ca="1" xml:space="preserve"> IFERROR( INDEX(閩拚聲調符號表, $T945, $E945), "" )</f>
        <v>#VALUE!</v>
      </c>
      <c r="AL945" s="380" t="str">
        <f t="shared" ca="1" si="206"/>
        <v/>
      </c>
    </row>
    <row r="946" spans="1:38">
      <c r="A946" s="333">
        <f t="shared" si="194"/>
        <v>939</v>
      </c>
      <c r="B946" s="334" t="e">
        <f>MID(#REF!, A946, 1)</f>
        <v>#REF!</v>
      </c>
      <c r="C946" s="335"/>
      <c r="D946" s="335"/>
      <c r="E946" s="336"/>
      <c r="F946" s="400" t="str" cm="1">
        <f t="array" aca="1" ref="F946" ca="1" xml:space="preserve"> IF($D946="", "", $B946 &amp; " (" &amp; INDIRECT(ADDRESS( ROW(), COLUMN() + F$5 )) &amp; ") " )</f>
        <v/>
      </c>
      <c r="G946" s="337" t="str">
        <f t="shared" si="198"/>
        <v/>
      </c>
      <c r="H946" s="394" t="str">
        <f t="shared" ca="1" si="199"/>
        <v/>
      </c>
      <c r="I946" s="396" t="str">
        <f t="shared" ca="1" si="200"/>
        <v/>
      </c>
      <c r="J946" s="381" t="str">
        <f t="shared" ca="1" si="201"/>
        <v/>
      </c>
      <c r="K946" s="338" t="str">
        <f t="shared" si="202"/>
        <v/>
      </c>
      <c r="L946" s="349"/>
      <c r="M946" s="350" t="str">
        <f t="shared" si="195"/>
        <v/>
      </c>
      <c r="N946" s="350" t="str">
        <f t="shared" si="196"/>
        <v/>
      </c>
      <c r="O946" s="351" t="str" cm="1">
        <f t="array" ref="O946" xml:space="preserve"> IFERROR( INDEX(聲母資料表, $M946, O$5), "")</f>
        <v/>
      </c>
      <c r="P946" s="351" t="str" cm="1">
        <f t="array" ref="P946" xml:space="preserve"> IFERROR( INDEX(韻母資料表, $N946, P$5), "")</f>
        <v/>
      </c>
      <c r="Q946" s="352" t="str">
        <f t="shared" si="197"/>
        <v/>
      </c>
      <c r="R946" s="395" t="str">
        <f t="shared" si="203"/>
        <v/>
      </c>
      <c r="S946" s="351" t="str" cm="1">
        <f t="array" ref="S946" xml:space="preserve"> IFERROR( INDEX(調符字母, Q946, 1), "")</f>
        <v/>
      </c>
      <c r="T946" s="352"/>
      <c r="U946" s="373" t="e" cm="1" vm="1">
        <f t="array" aca="1" ref="U946" ca="1" xml:space="preserve"> INDEX(聲調對照表, $T946, $E946)</f>
        <v>#VALUE!</v>
      </c>
      <c r="W946" s="380" t="str" cm="1">
        <f t="array" ref="W946" xml:space="preserve"> IFERROR( IF( INDEX(聲母資料表, $M946, W$5)=0, "", INDEX(聲母資料表, $M946, W$5) ), "")</f>
        <v/>
      </c>
      <c r="X946" s="380" t="str" cm="1">
        <f t="array" ref="X946" xml:space="preserve"> IFERROR( INDEX(韻母資料表, $N946, X$5), "" )</f>
        <v/>
      </c>
      <c r="Y946" s="380" t="str" cm="1">
        <f t="array" ref="Y946" xml:space="preserve"> IFERROR( IF($E946="", "", INDEX(方音聲調符號表, 1, $E946) ), "" )</f>
        <v/>
      </c>
      <c r="AA946" s="380" t="str" cm="1">
        <f t="array" ref="AA946" xml:space="preserve"> IFERROR( IF( INDEX(聲母資料表, $M946, AA$5)=0, "", INDEX(聲母資料表, $M946, AA$5) ), "")</f>
        <v/>
      </c>
      <c r="AB946" s="380" t="str" cm="1">
        <f t="array" ref="AB946" xml:space="preserve"> IFERROR( INDEX(韻母資料表, $N946, AB$5), "" )</f>
        <v/>
      </c>
      <c r="AC946" s="380" t="str">
        <f t="shared" ca="1" si="204"/>
        <v/>
      </c>
      <c r="AE946" s="380" t="str" cm="1">
        <f t="array" ref="AE946" xml:space="preserve"> IFERROR( IF( INDEX(聲母資料表, $M946, AE$5)=0, "", INDEX(聲母資料表, $M946, AE$5) ), "")</f>
        <v/>
      </c>
      <c r="AF946" s="380" t="str" cm="1">
        <f t="array" ref="AF946" xml:space="preserve"> IFERROR( INDEX(韻母資料表, $N946, AF$5), "" )</f>
        <v/>
      </c>
      <c r="AG946" s="380" t="str">
        <f t="shared" ca="1" si="205"/>
        <v/>
      </c>
      <c r="AI946" s="380" t="str" cm="1">
        <f t="array" ref="AI946" xml:space="preserve"> IFERROR( IF( INDEX(聲母資料表, $M946, AI$5)=0, "", INDEX(聲母資料表, $M946, AI$5) ), "")</f>
        <v/>
      </c>
      <c r="AJ946" s="380" t="str" cm="1">
        <f t="array" ref="AJ946" xml:space="preserve"> IFERROR( INDEX(韻母資料表, $N946, AJ$5), "" )</f>
        <v/>
      </c>
      <c r="AK946" s="373" t="e" cm="1" vm="1">
        <f t="array" aca="1" ref="AK946" ca="1" xml:space="preserve"> IFERROR( INDEX(閩拚聲調符號表, $T946, $E946), "" )</f>
        <v>#VALUE!</v>
      </c>
      <c r="AL946" s="380" t="str">
        <f t="shared" ca="1" si="206"/>
        <v/>
      </c>
    </row>
    <row r="947" spans="1:38">
      <c r="A947" s="333">
        <f t="shared" si="194"/>
        <v>940</v>
      </c>
      <c r="B947" s="334" t="e">
        <f>MID(#REF!, A947, 1)</f>
        <v>#REF!</v>
      </c>
      <c r="C947" s="335"/>
      <c r="D947" s="335"/>
      <c r="E947" s="336"/>
      <c r="F947" s="400" t="str" cm="1">
        <f t="array" aca="1" ref="F947" ca="1" xml:space="preserve"> IF($D947="", "", $B947 &amp; " (" &amp; INDIRECT(ADDRESS( ROW(), COLUMN() + F$5 )) &amp; ") " )</f>
        <v/>
      </c>
      <c r="G947" s="337" t="str">
        <f t="shared" si="198"/>
        <v/>
      </c>
      <c r="H947" s="394" t="str">
        <f t="shared" ca="1" si="199"/>
        <v/>
      </c>
      <c r="I947" s="396" t="str">
        <f t="shared" ca="1" si="200"/>
        <v/>
      </c>
      <c r="J947" s="381" t="str">
        <f t="shared" ca="1" si="201"/>
        <v/>
      </c>
      <c r="K947" s="338" t="str">
        <f t="shared" si="202"/>
        <v/>
      </c>
      <c r="L947" s="349"/>
      <c r="M947" s="350" t="str">
        <f t="shared" si="195"/>
        <v/>
      </c>
      <c r="N947" s="350" t="str">
        <f t="shared" si="196"/>
        <v/>
      </c>
      <c r="O947" s="351" t="str" cm="1">
        <f t="array" ref="O947" xml:space="preserve"> IFERROR( INDEX(聲母資料表, $M947, O$5), "")</f>
        <v/>
      </c>
      <c r="P947" s="351" t="str" cm="1">
        <f t="array" ref="P947" xml:space="preserve"> IFERROR( INDEX(韻母資料表, $N947, P$5), "")</f>
        <v/>
      </c>
      <c r="Q947" s="352" t="str">
        <f t="shared" si="197"/>
        <v/>
      </c>
      <c r="R947" s="395" t="str">
        <f t="shared" si="203"/>
        <v/>
      </c>
      <c r="S947" s="351" t="str" cm="1">
        <f t="array" ref="S947" xml:space="preserve"> IFERROR( INDEX(調符字母, Q947, 1), "")</f>
        <v/>
      </c>
      <c r="T947" s="352"/>
      <c r="U947" s="373" t="e" cm="1" vm="1">
        <f t="array" aca="1" ref="U947" ca="1" xml:space="preserve"> INDEX(聲調對照表, $T947, $E947)</f>
        <v>#VALUE!</v>
      </c>
      <c r="W947" s="380" t="str" cm="1">
        <f t="array" ref="W947" xml:space="preserve"> IFERROR( IF( INDEX(聲母資料表, $M947, W$5)=0, "", INDEX(聲母資料表, $M947, W$5) ), "")</f>
        <v/>
      </c>
      <c r="X947" s="380" t="str" cm="1">
        <f t="array" ref="X947" xml:space="preserve"> IFERROR( INDEX(韻母資料表, $N947, X$5), "" )</f>
        <v/>
      </c>
      <c r="Y947" s="380" t="str" cm="1">
        <f t="array" ref="Y947" xml:space="preserve"> IFERROR( IF($E947="", "", INDEX(方音聲調符號表, 1, $E947) ), "" )</f>
        <v/>
      </c>
      <c r="AA947" s="380" t="str" cm="1">
        <f t="array" ref="AA947" xml:space="preserve"> IFERROR( IF( INDEX(聲母資料表, $M947, AA$5)=0, "", INDEX(聲母資料表, $M947, AA$5) ), "")</f>
        <v/>
      </c>
      <c r="AB947" s="380" t="str" cm="1">
        <f t="array" ref="AB947" xml:space="preserve"> IFERROR( INDEX(韻母資料表, $N947, AB$5), "" )</f>
        <v/>
      </c>
      <c r="AC947" s="380" t="str">
        <f t="shared" ca="1" si="204"/>
        <v/>
      </c>
      <c r="AE947" s="380" t="str" cm="1">
        <f t="array" ref="AE947" xml:space="preserve"> IFERROR( IF( INDEX(聲母資料表, $M947, AE$5)=0, "", INDEX(聲母資料表, $M947, AE$5) ), "")</f>
        <v/>
      </c>
      <c r="AF947" s="380" t="str" cm="1">
        <f t="array" ref="AF947" xml:space="preserve"> IFERROR( INDEX(韻母資料表, $N947, AF$5), "" )</f>
        <v/>
      </c>
      <c r="AG947" s="380" t="str">
        <f t="shared" ca="1" si="205"/>
        <v/>
      </c>
      <c r="AI947" s="380" t="str" cm="1">
        <f t="array" ref="AI947" xml:space="preserve"> IFERROR( IF( INDEX(聲母資料表, $M947, AI$5)=0, "", INDEX(聲母資料表, $M947, AI$5) ), "")</f>
        <v/>
      </c>
      <c r="AJ947" s="380" t="str" cm="1">
        <f t="array" ref="AJ947" xml:space="preserve"> IFERROR( INDEX(韻母資料表, $N947, AJ$5), "" )</f>
        <v/>
      </c>
      <c r="AK947" s="373" t="e" cm="1" vm="1">
        <f t="array" aca="1" ref="AK947" ca="1" xml:space="preserve"> IFERROR( INDEX(閩拚聲調符號表, $T947, $E947), "" )</f>
        <v>#VALUE!</v>
      </c>
      <c r="AL947" s="380" t="str">
        <f t="shared" ca="1" si="206"/>
        <v/>
      </c>
    </row>
    <row r="948" spans="1:38">
      <c r="A948" s="333">
        <f t="shared" si="194"/>
        <v>941</v>
      </c>
      <c r="B948" s="334" t="e">
        <f>MID(#REF!, A948, 1)</f>
        <v>#REF!</v>
      </c>
      <c r="C948" s="335"/>
      <c r="D948" s="335"/>
      <c r="E948" s="336"/>
      <c r="F948" s="400" t="str" cm="1">
        <f t="array" aca="1" ref="F948" ca="1" xml:space="preserve"> IF($D948="", "", $B948 &amp; " (" &amp; INDIRECT(ADDRESS( ROW(), COLUMN() + F$5 )) &amp; ") " )</f>
        <v/>
      </c>
      <c r="G948" s="337" t="str">
        <f t="shared" si="198"/>
        <v/>
      </c>
      <c r="H948" s="394" t="str">
        <f t="shared" ca="1" si="199"/>
        <v/>
      </c>
      <c r="I948" s="396" t="str">
        <f t="shared" ca="1" si="200"/>
        <v/>
      </c>
      <c r="J948" s="381" t="str">
        <f t="shared" ca="1" si="201"/>
        <v/>
      </c>
      <c r="K948" s="338" t="str">
        <f t="shared" si="202"/>
        <v/>
      </c>
      <c r="L948" s="349"/>
      <c r="M948" s="350" t="str">
        <f t="shared" si="195"/>
        <v/>
      </c>
      <c r="N948" s="350" t="str">
        <f t="shared" si="196"/>
        <v/>
      </c>
      <c r="O948" s="351" t="str" cm="1">
        <f t="array" ref="O948" xml:space="preserve"> IFERROR( INDEX(聲母資料表, $M948, O$5), "")</f>
        <v/>
      </c>
      <c r="P948" s="351" t="str" cm="1">
        <f t="array" ref="P948" xml:space="preserve"> IFERROR( INDEX(韻母資料表, $N948, P$5), "")</f>
        <v/>
      </c>
      <c r="Q948" s="352" t="str">
        <f t="shared" si="197"/>
        <v/>
      </c>
      <c r="R948" s="395" t="str">
        <f t="shared" si="203"/>
        <v/>
      </c>
      <c r="S948" s="351" t="str" cm="1">
        <f t="array" ref="S948" xml:space="preserve"> IFERROR( INDEX(調符字母, Q948, 1), "")</f>
        <v/>
      </c>
      <c r="T948" s="352"/>
      <c r="U948" s="373" t="e" cm="1" vm="1">
        <f t="array" aca="1" ref="U948" ca="1" xml:space="preserve"> INDEX(聲調對照表, $T948, $E948)</f>
        <v>#VALUE!</v>
      </c>
      <c r="W948" s="380" t="str" cm="1">
        <f t="array" ref="W948" xml:space="preserve"> IFERROR( IF( INDEX(聲母資料表, $M948, W$5)=0, "", INDEX(聲母資料表, $M948, W$5) ), "")</f>
        <v/>
      </c>
      <c r="X948" s="380" t="str" cm="1">
        <f t="array" ref="X948" xml:space="preserve"> IFERROR( INDEX(韻母資料表, $N948, X$5), "" )</f>
        <v/>
      </c>
      <c r="Y948" s="380" t="str" cm="1">
        <f t="array" ref="Y948" xml:space="preserve"> IFERROR( IF($E948="", "", INDEX(方音聲調符號表, 1, $E948) ), "" )</f>
        <v/>
      </c>
      <c r="AA948" s="380" t="str" cm="1">
        <f t="array" ref="AA948" xml:space="preserve"> IFERROR( IF( INDEX(聲母資料表, $M948, AA$5)=0, "", INDEX(聲母資料表, $M948, AA$5) ), "")</f>
        <v/>
      </c>
      <c r="AB948" s="380" t="str" cm="1">
        <f t="array" ref="AB948" xml:space="preserve"> IFERROR( INDEX(韻母資料表, $N948, AB$5), "" )</f>
        <v/>
      </c>
      <c r="AC948" s="380" t="str">
        <f t="shared" ca="1" si="204"/>
        <v/>
      </c>
      <c r="AE948" s="380" t="str" cm="1">
        <f t="array" ref="AE948" xml:space="preserve"> IFERROR( IF( INDEX(聲母資料表, $M948, AE$5)=0, "", INDEX(聲母資料表, $M948, AE$5) ), "")</f>
        <v/>
      </c>
      <c r="AF948" s="380" t="str" cm="1">
        <f t="array" ref="AF948" xml:space="preserve"> IFERROR( INDEX(韻母資料表, $N948, AF$5), "" )</f>
        <v/>
      </c>
      <c r="AG948" s="380" t="str">
        <f t="shared" ca="1" si="205"/>
        <v/>
      </c>
      <c r="AI948" s="380" t="str" cm="1">
        <f t="array" ref="AI948" xml:space="preserve"> IFERROR( IF( INDEX(聲母資料表, $M948, AI$5)=0, "", INDEX(聲母資料表, $M948, AI$5) ), "")</f>
        <v/>
      </c>
      <c r="AJ948" s="380" t="str" cm="1">
        <f t="array" ref="AJ948" xml:space="preserve"> IFERROR( INDEX(韻母資料表, $N948, AJ$5), "" )</f>
        <v/>
      </c>
      <c r="AK948" s="373" t="e" cm="1" vm="1">
        <f t="array" aca="1" ref="AK948" ca="1" xml:space="preserve"> IFERROR( INDEX(閩拚聲調符號表, $T948, $E948), "" )</f>
        <v>#VALUE!</v>
      </c>
      <c r="AL948" s="380" t="str">
        <f t="shared" ca="1" si="206"/>
        <v/>
      </c>
    </row>
    <row r="949" spans="1:38">
      <c r="A949" s="333">
        <f t="shared" si="194"/>
        <v>942</v>
      </c>
      <c r="B949" s="334" t="e">
        <f>MID(#REF!, A949, 1)</f>
        <v>#REF!</v>
      </c>
      <c r="C949" s="335"/>
      <c r="D949" s="335"/>
      <c r="E949" s="336"/>
      <c r="F949" s="400" t="str" cm="1">
        <f t="array" aca="1" ref="F949" ca="1" xml:space="preserve"> IF($D949="", "", $B949 &amp; " (" &amp; INDIRECT(ADDRESS( ROW(), COLUMN() + F$5 )) &amp; ") " )</f>
        <v/>
      </c>
      <c r="G949" s="337" t="str">
        <f t="shared" si="198"/>
        <v/>
      </c>
      <c r="H949" s="394" t="str">
        <f t="shared" ca="1" si="199"/>
        <v/>
      </c>
      <c r="I949" s="396" t="str">
        <f t="shared" ca="1" si="200"/>
        <v/>
      </c>
      <c r="J949" s="381" t="str">
        <f t="shared" ca="1" si="201"/>
        <v/>
      </c>
      <c r="K949" s="338" t="str">
        <f t="shared" si="202"/>
        <v/>
      </c>
      <c r="L949" s="349"/>
      <c r="M949" s="350" t="str">
        <f t="shared" si="195"/>
        <v/>
      </c>
      <c r="N949" s="350" t="str">
        <f t="shared" si="196"/>
        <v/>
      </c>
      <c r="O949" s="351" t="str" cm="1">
        <f t="array" ref="O949" xml:space="preserve"> IFERROR( INDEX(聲母資料表, $M949, O$5), "")</f>
        <v/>
      </c>
      <c r="P949" s="351" t="str" cm="1">
        <f t="array" ref="P949" xml:space="preserve"> IFERROR( INDEX(韻母資料表, $N949, P$5), "")</f>
        <v/>
      </c>
      <c r="Q949" s="352" t="str">
        <f t="shared" si="197"/>
        <v/>
      </c>
      <c r="R949" s="395" t="str">
        <f t="shared" si="203"/>
        <v/>
      </c>
      <c r="S949" s="351" t="str" cm="1">
        <f t="array" ref="S949" xml:space="preserve"> IFERROR( INDEX(調符字母, Q949, 1), "")</f>
        <v/>
      </c>
      <c r="T949" s="352"/>
      <c r="U949" s="373" t="e" cm="1" vm="1">
        <f t="array" aca="1" ref="U949" ca="1" xml:space="preserve"> INDEX(聲調對照表, $T949, $E949)</f>
        <v>#VALUE!</v>
      </c>
      <c r="W949" s="380" t="str" cm="1">
        <f t="array" ref="W949" xml:space="preserve"> IFERROR( IF( INDEX(聲母資料表, $M949, W$5)=0, "", INDEX(聲母資料表, $M949, W$5) ), "")</f>
        <v/>
      </c>
      <c r="X949" s="380" t="str" cm="1">
        <f t="array" ref="X949" xml:space="preserve"> IFERROR( INDEX(韻母資料表, $N949, X$5), "" )</f>
        <v/>
      </c>
      <c r="Y949" s="380" t="str" cm="1">
        <f t="array" ref="Y949" xml:space="preserve"> IFERROR( IF($E949="", "", INDEX(方音聲調符號表, 1, $E949) ), "" )</f>
        <v/>
      </c>
      <c r="AA949" s="380" t="str" cm="1">
        <f t="array" ref="AA949" xml:space="preserve"> IFERROR( IF( INDEX(聲母資料表, $M949, AA$5)=0, "", INDEX(聲母資料表, $M949, AA$5) ), "")</f>
        <v/>
      </c>
      <c r="AB949" s="380" t="str" cm="1">
        <f t="array" ref="AB949" xml:space="preserve"> IFERROR( INDEX(韻母資料表, $N949, AB$5), "" )</f>
        <v/>
      </c>
      <c r="AC949" s="380" t="str">
        <f t="shared" ca="1" si="204"/>
        <v/>
      </c>
      <c r="AE949" s="380" t="str" cm="1">
        <f t="array" ref="AE949" xml:space="preserve"> IFERROR( IF( INDEX(聲母資料表, $M949, AE$5)=0, "", INDEX(聲母資料表, $M949, AE$5) ), "")</f>
        <v/>
      </c>
      <c r="AF949" s="380" t="str" cm="1">
        <f t="array" ref="AF949" xml:space="preserve"> IFERROR( INDEX(韻母資料表, $N949, AF$5), "" )</f>
        <v/>
      </c>
      <c r="AG949" s="380" t="str">
        <f t="shared" ca="1" si="205"/>
        <v/>
      </c>
      <c r="AI949" s="380" t="str" cm="1">
        <f t="array" ref="AI949" xml:space="preserve"> IFERROR( IF( INDEX(聲母資料表, $M949, AI$5)=0, "", INDEX(聲母資料表, $M949, AI$5) ), "")</f>
        <v/>
      </c>
      <c r="AJ949" s="380" t="str" cm="1">
        <f t="array" ref="AJ949" xml:space="preserve"> IFERROR( INDEX(韻母資料表, $N949, AJ$5), "" )</f>
        <v/>
      </c>
      <c r="AK949" s="373" t="e" cm="1" vm="1">
        <f t="array" aca="1" ref="AK949" ca="1" xml:space="preserve"> IFERROR( INDEX(閩拚聲調符號表, $T949, $E949), "" )</f>
        <v>#VALUE!</v>
      </c>
      <c r="AL949" s="380" t="str">
        <f t="shared" ca="1" si="206"/>
        <v/>
      </c>
    </row>
    <row r="950" spans="1:38">
      <c r="A950" s="333">
        <f t="shared" si="194"/>
        <v>943</v>
      </c>
      <c r="B950" s="334" t="e">
        <f>MID(#REF!, A950, 1)</f>
        <v>#REF!</v>
      </c>
      <c r="C950" s="335"/>
      <c r="D950" s="335"/>
      <c r="E950" s="336"/>
      <c r="F950" s="400" t="str" cm="1">
        <f t="array" aca="1" ref="F950" ca="1" xml:space="preserve"> IF($D950="", "", $B950 &amp; " (" &amp; INDIRECT(ADDRESS( ROW(), COLUMN() + F$5 )) &amp; ") " )</f>
        <v/>
      </c>
      <c r="G950" s="337" t="str">
        <f t="shared" si="198"/>
        <v/>
      </c>
      <c r="H950" s="394" t="str">
        <f t="shared" ca="1" si="199"/>
        <v/>
      </c>
      <c r="I950" s="396" t="str">
        <f t="shared" ca="1" si="200"/>
        <v/>
      </c>
      <c r="J950" s="381" t="str">
        <f t="shared" ca="1" si="201"/>
        <v/>
      </c>
      <c r="K950" s="338" t="str">
        <f t="shared" si="202"/>
        <v/>
      </c>
      <c r="L950" s="349"/>
      <c r="M950" s="350" t="str">
        <f t="shared" si="195"/>
        <v/>
      </c>
      <c r="N950" s="350" t="str">
        <f t="shared" si="196"/>
        <v/>
      </c>
      <c r="O950" s="351" t="str" cm="1">
        <f t="array" ref="O950" xml:space="preserve"> IFERROR( INDEX(聲母資料表, $M950, O$5), "")</f>
        <v/>
      </c>
      <c r="P950" s="351" t="str" cm="1">
        <f t="array" ref="P950" xml:space="preserve"> IFERROR( INDEX(韻母資料表, $N950, P$5), "")</f>
        <v/>
      </c>
      <c r="Q950" s="352" t="str">
        <f t="shared" si="197"/>
        <v/>
      </c>
      <c r="R950" s="395" t="str">
        <f t="shared" si="203"/>
        <v/>
      </c>
      <c r="S950" s="351" t="str" cm="1">
        <f t="array" ref="S950" xml:space="preserve"> IFERROR( INDEX(調符字母, Q950, 1), "")</f>
        <v/>
      </c>
      <c r="T950" s="352"/>
      <c r="U950" s="373" t="e" cm="1" vm="1">
        <f t="array" aca="1" ref="U950" ca="1" xml:space="preserve"> INDEX(聲調對照表, $T950, $E950)</f>
        <v>#VALUE!</v>
      </c>
      <c r="W950" s="380" t="str" cm="1">
        <f t="array" ref="W950" xml:space="preserve"> IFERROR( IF( INDEX(聲母資料表, $M950, W$5)=0, "", INDEX(聲母資料表, $M950, W$5) ), "")</f>
        <v/>
      </c>
      <c r="X950" s="380" t="str" cm="1">
        <f t="array" ref="X950" xml:space="preserve"> IFERROR( INDEX(韻母資料表, $N950, X$5), "" )</f>
        <v/>
      </c>
      <c r="Y950" s="380" t="str" cm="1">
        <f t="array" ref="Y950" xml:space="preserve"> IFERROR( IF($E950="", "", INDEX(方音聲調符號表, 1, $E950) ), "" )</f>
        <v/>
      </c>
      <c r="AA950" s="380" t="str" cm="1">
        <f t="array" ref="AA950" xml:space="preserve"> IFERROR( IF( INDEX(聲母資料表, $M950, AA$5)=0, "", INDEX(聲母資料表, $M950, AA$5) ), "")</f>
        <v/>
      </c>
      <c r="AB950" s="380" t="str" cm="1">
        <f t="array" ref="AB950" xml:space="preserve"> IFERROR( INDEX(韻母資料表, $N950, AB$5), "" )</f>
        <v/>
      </c>
      <c r="AC950" s="380" t="str">
        <f t="shared" ca="1" si="204"/>
        <v/>
      </c>
      <c r="AE950" s="380" t="str" cm="1">
        <f t="array" ref="AE950" xml:space="preserve"> IFERROR( IF( INDEX(聲母資料表, $M950, AE$5)=0, "", INDEX(聲母資料表, $M950, AE$5) ), "")</f>
        <v/>
      </c>
      <c r="AF950" s="380" t="str" cm="1">
        <f t="array" ref="AF950" xml:space="preserve"> IFERROR( INDEX(韻母資料表, $N950, AF$5), "" )</f>
        <v/>
      </c>
      <c r="AG950" s="380" t="str">
        <f t="shared" ca="1" si="205"/>
        <v/>
      </c>
      <c r="AI950" s="380" t="str" cm="1">
        <f t="array" ref="AI950" xml:space="preserve"> IFERROR( IF( INDEX(聲母資料表, $M950, AI$5)=0, "", INDEX(聲母資料表, $M950, AI$5) ), "")</f>
        <v/>
      </c>
      <c r="AJ950" s="380" t="str" cm="1">
        <f t="array" ref="AJ950" xml:space="preserve"> IFERROR( INDEX(韻母資料表, $N950, AJ$5), "" )</f>
        <v/>
      </c>
      <c r="AK950" s="373" t="e" cm="1" vm="1">
        <f t="array" aca="1" ref="AK950" ca="1" xml:space="preserve"> IFERROR( INDEX(閩拚聲調符號表, $T950, $E950), "" )</f>
        <v>#VALUE!</v>
      </c>
      <c r="AL950" s="380" t="str">
        <f t="shared" ca="1" si="206"/>
        <v/>
      </c>
    </row>
    <row r="951" spans="1:38">
      <c r="A951" s="333">
        <f t="shared" si="194"/>
        <v>944</v>
      </c>
      <c r="B951" s="334" t="e">
        <f>MID(#REF!, A951, 1)</f>
        <v>#REF!</v>
      </c>
      <c r="C951" s="335"/>
      <c r="D951" s="335"/>
      <c r="E951" s="336"/>
      <c r="F951" s="400" t="str" cm="1">
        <f t="array" aca="1" ref="F951" ca="1" xml:space="preserve"> IF($D951="", "", $B951 &amp; " (" &amp; INDIRECT(ADDRESS( ROW(), COLUMN() + F$5 )) &amp; ") " )</f>
        <v/>
      </c>
      <c r="G951" s="337" t="str">
        <f t="shared" si="198"/>
        <v/>
      </c>
      <c r="H951" s="394" t="str">
        <f t="shared" ca="1" si="199"/>
        <v/>
      </c>
      <c r="I951" s="396" t="str">
        <f t="shared" ca="1" si="200"/>
        <v/>
      </c>
      <c r="J951" s="381" t="str">
        <f t="shared" ca="1" si="201"/>
        <v/>
      </c>
      <c r="K951" s="338" t="str">
        <f t="shared" si="202"/>
        <v/>
      </c>
      <c r="L951" s="349"/>
      <c r="M951" s="350" t="str">
        <f t="shared" si="195"/>
        <v/>
      </c>
      <c r="N951" s="350" t="str">
        <f t="shared" si="196"/>
        <v/>
      </c>
      <c r="O951" s="351" t="str" cm="1">
        <f t="array" ref="O951" xml:space="preserve"> IFERROR( INDEX(聲母資料表, $M951, O$5), "")</f>
        <v/>
      </c>
      <c r="P951" s="351" t="str" cm="1">
        <f t="array" ref="P951" xml:space="preserve"> IFERROR( INDEX(韻母資料表, $N951, P$5), "")</f>
        <v/>
      </c>
      <c r="Q951" s="352" t="str">
        <f t="shared" si="197"/>
        <v/>
      </c>
      <c r="R951" s="395" t="str">
        <f t="shared" si="203"/>
        <v/>
      </c>
      <c r="S951" s="351" t="str" cm="1">
        <f t="array" ref="S951" xml:space="preserve"> IFERROR( INDEX(調符字母, Q951, 1), "")</f>
        <v/>
      </c>
      <c r="T951" s="352"/>
      <c r="U951" s="373" t="e" cm="1" vm="1">
        <f t="array" aca="1" ref="U951" ca="1" xml:space="preserve"> INDEX(聲調對照表, $T951, $E951)</f>
        <v>#VALUE!</v>
      </c>
      <c r="W951" s="380" t="str" cm="1">
        <f t="array" ref="W951" xml:space="preserve"> IFERROR( IF( INDEX(聲母資料表, $M951, W$5)=0, "", INDEX(聲母資料表, $M951, W$5) ), "")</f>
        <v/>
      </c>
      <c r="X951" s="380" t="str" cm="1">
        <f t="array" ref="X951" xml:space="preserve"> IFERROR( INDEX(韻母資料表, $N951, X$5), "" )</f>
        <v/>
      </c>
      <c r="Y951" s="380" t="str" cm="1">
        <f t="array" ref="Y951" xml:space="preserve"> IFERROR( IF($E951="", "", INDEX(方音聲調符號表, 1, $E951) ), "" )</f>
        <v/>
      </c>
      <c r="AA951" s="380" t="str" cm="1">
        <f t="array" ref="AA951" xml:space="preserve"> IFERROR( IF( INDEX(聲母資料表, $M951, AA$5)=0, "", INDEX(聲母資料表, $M951, AA$5) ), "")</f>
        <v/>
      </c>
      <c r="AB951" s="380" t="str" cm="1">
        <f t="array" ref="AB951" xml:space="preserve"> IFERROR( INDEX(韻母資料表, $N951, AB$5), "" )</f>
        <v/>
      </c>
      <c r="AC951" s="380" t="str">
        <f t="shared" ca="1" si="204"/>
        <v/>
      </c>
      <c r="AE951" s="380" t="str" cm="1">
        <f t="array" ref="AE951" xml:space="preserve"> IFERROR( IF( INDEX(聲母資料表, $M951, AE$5)=0, "", INDEX(聲母資料表, $M951, AE$5) ), "")</f>
        <v/>
      </c>
      <c r="AF951" s="380" t="str" cm="1">
        <f t="array" ref="AF951" xml:space="preserve"> IFERROR( INDEX(韻母資料表, $N951, AF$5), "" )</f>
        <v/>
      </c>
      <c r="AG951" s="380" t="str">
        <f t="shared" ca="1" si="205"/>
        <v/>
      </c>
      <c r="AI951" s="380" t="str" cm="1">
        <f t="array" ref="AI951" xml:space="preserve"> IFERROR( IF( INDEX(聲母資料表, $M951, AI$5)=0, "", INDEX(聲母資料表, $M951, AI$5) ), "")</f>
        <v/>
      </c>
      <c r="AJ951" s="380" t="str" cm="1">
        <f t="array" ref="AJ951" xml:space="preserve"> IFERROR( INDEX(韻母資料表, $N951, AJ$5), "" )</f>
        <v/>
      </c>
      <c r="AK951" s="373" t="e" cm="1" vm="1">
        <f t="array" aca="1" ref="AK951" ca="1" xml:space="preserve"> IFERROR( INDEX(閩拚聲調符號表, $T951, $E951), "" )</f>
        <v>#VALUE!</v>
      </c>
      <c r="AL951" s="380" t="str">
        <f t="shared" ca="1" si="206"/>
        <v/>
      </c>
    </row>
    <row r="952" spans="1:38">
      <c r="A952" s="333">
        <f t="shared" si="194"/>
        <v>945</v>
      </c>
      <c r="B952" s="334" t="e">
        <f>MID(#REF!, A952, 1)</f>
        <v>#REF!</v>
      </c>
      <c r="C952" s="335"/>
      <c r="D952" s="335"/>
      <c r="E952" s="336"/>
      <c r="F952" s="400" t="str" cm="1">
        <f t="array" aca="1" ref="F952" ca="1" xml:space="preserve"> IF($D952="", "", $B952 &amp; " (" &amp; INDIRECT(ADDRESS( ROW(), COLUMN() + F$5 )) &amp; ") " )</f>
        <v/>
      </c>
      <c r="G952" s="337" t="str">
        <f t="shared" si="198"/>
        <v/>
      </c>
      <c r="H952" s="394" t="str">
        <f t="shared" ca="1" si="199"/>
        <v/>
      </c>
      <c r="I952" s="396" t="str">
        <f t="shared" ca="1" si="200"/>
        <v/>
      </c>
      <c r="J952" s="381" t="str">
        <f t="shared" ca="1" si="201"/>
        <v/>
      </c>
      <c r="K952" s="338" t="str">
        <f t="shared" si="202"/>
        <v/>
      </c>
      <c r="L952" s="349"/>
      <c r="M952" s="350" t="str">
        <f t="shared" si="195"/>
        <v/>
      </c>
      <c r="N952" s="350" t="str">
        <f t="shared" si="196"/>
        <v/>
      </c>
      <c r="O952" s="351" t="str" cm="1">
        <f t="array" ref="O952" xml:space="preserve"> IFERROR( INDEX(聲母資料表, $M952, O$5), "")</f>
        <v/>
      </c>
      <c r="P952" s="351" t="str" cm="1">
        <f t="array" ref="P952" xml:space="preserve"> IFERROR( INDEX(韻母資料表, $N952, P$5), "")</f>
        <v/>
      </c>
      <c r="Q952" s="352" t="str">
        <f t="shared" si="197"/>
        <v/>
      </c>
      <c r="R952" s="395" t="str">
        <f t="shared" si="203"/>
        <v/>
      </c>
      <c r="S952" s="351" t="str" cm="1">
        <f t="array" ref="S952" xml:space="preserve"> IFERROR( INDEX(調符字母, Q952, 1), "")</f>
        <v/>
      </c>
      <c r="T952" s="352"/>
      <c r="U952" s="373" t="e" cm="1" vm="1">
        <f t="array" aca="1" ref="U952" ca="1" xml:space="preserve"> INDEX(聲調對照表, $T952, $E952)</f>
        <v>#VALUE!</v>
      </c>
      <c r="W952" s="380" t="str" cm="1">
        <f t="array" ref="W952" xml:space="preserve"> IFERROR( IF( INDEX(聲母資料表, $M952, W$5)=0, "", INDEX(聲母資料表, $M952, W$5) ), "")</f>
        <v/>
      </c>
      <c r="X952" s="380" t="str" cm="1">
        <f t="array" ref="X952" xml:space="preserve"> IFERROR( INDEX(韻母資料表, $N952, X$5), "" )</f>
        <v/>
      </c>
      <c r="Y952" s="380" t="str" cm="1">
        <f t="array" ref="Y952" xml:space="preserve"> IFERROR( IF($E952="", "", INDEX(方音聲調符號表, 1, $E952) ), "" )</f>
        <v/>
      </c>
      <c r="AA952" s="380" t="str" cm="1">
        <f t="array" ref="AA952" xml:space="preserve"> IFERROR( IF( INDEX(聲母資料表, $M952, AA$5)=0, "", INDEX(聲母資料表, $M952, AA$5) ), "")</f>
        <v/>
      </c>
      <c r="AB952" s="380" t="str" cm="1">
        <f t="array" ref="AB952" xml:space="preserve"> IFERROR( INDEX(韻母資料表, $N952, AB$5), "" )</f>
        <v/>
      </c>
      <c r="AC952" s="380" t="str">
        <f t="shared" ca="1" si="204"/>
        <v/>
      </c>
      <c r="AE952" s="380" t="str" cm="1">
        <f t="array" ref="AE952" xml:space="preserve"> IFERROR( IF( INDEX(聲母資料表, $M952, AE$5)=0, "", INDEX(聲母資料表, $M952, AE$5) ), "")</f>
        <v/>
      </c>
      <c r="AF952" s="380" t="str" cm="1">
        <f t="array" ref="AF952" xml:space="preserve"> IFERROR( INDEX(韻母資料表, $N952, AF$5), "" )</f>
        <v/>
      </c>
      <c r="AG952" s="380" t="str">
        <f t="shared" ca="1" si="205"/>
        <v/>
      </c>
      <c r="AI952" s="380" t="str" cm="1">
        <f t="array" ref="AI952" xml:space="preserve"> IFERROR( IF( INDEX(聲母資料表, $M952, AI$5)=0, "", INDEX(聲母資料表, $M952, AI$5) ), "")</f>
        <v/>
      </c>
      <c r="AJ952" s="380" t="str" cm="1">
        <f t="array" ref="AJ952" xml:space="preserve"> IFERROR( INDEX(韻母資料表, $N952, AJ$5), "" )</f>
        <v/>
      </c>
      <c r="AK952" s="373" t="e" cm="1" vm="1">
        <f t="array" aca="1" ref="AK952" ca="1" xml:space="preserve"> IFERROR( INDEX(閩拚聲調符號表, $T952, $E952), "" )</f>
        <v>#VALUE!</v>
      </c>
      <c r="AL952" s="380" t="str">
        <f t="shared" ca="1" si="206"/>
        <v/>
      </c>
    </row>
    <row r="953" spans="1:38">
      <c r="A953" s="333">
        <f t="shared" si="194"/>
        <v>946</v>
      </c>
      <c r="B953" s="334" t="e">
        <f>MID(#REF!, A953, 1)</f>
        <v>#REF!</v>
      </c>
      <c r="C953" s="335"/>
      <c r="D953" s="335"/>
      <c r="E953" s="336"/>
      <c r="F953" s="400" t="str" cm="1">
        <f t="array" aca="1" ref="F953" ca="1" xml:space="preserve"> IF($D953="", "", $B953 &amp; " (" &amp; INDIRECT(ADDRESS( ROW(), COLUMN() + F$5 )) &amp; ") " )</f>
        <v/>
      </c>
      <c r="G953" s="337" t="str">
        <f t="shared" si="198"/>
        <v/>
      </c>
      <c r="H953" s="394" t="str">
        <f t="shared" ca="1" si="199"/>
        <v/>
      </c>
      <c r="I953" s="396" t="str">
        <f t="shared" ca="1" si="200"/>
        <v/>
      </c>
      <c r="J953" s="381" t="str">
        <f t="shared" ca="1" si="201"/>
        <v/>
      </c>
      <c r="K953" s="338" t="str">
        <f t="shared" si="202"/>
        <v/>
      </c>
      <c r="L953" s="349"/>
      <c r="M953" s="350" t="str">
        <f t="shared" si="195"/>
        <v/>
      </c>
      <c r="N953" s="350" t="str">
        <f t="shared" si="196"/>
        <v/>
      </c>
      <c r="O953" s="351" t="str" cm="1">
        <f t="array" ref="O953" xml:space="preserve"> IFERROR( INDEX(聲母資料表, $M953, O$5), "")</f>
        <v/>
      </c>
      <c r="P953" s="351" t="str" cm="1">
        <f t="array" ref="P953" xml:space="preserve"> IFERROR( INDEX(韻母資料表, $N953, P$5), "")</f>
        <v/>
      </c>
      <c r="Q953" s="352" t="str">
        <f t="shared" si="197"/>
        <v/>
      </c>
      <c r="R953" s="395" t="str">
        <f t="shared" si="203"/>
        <v/>
      </c>
      <c r="S953" s="351" t="str" cm="1">
        <f t="array" ref="S953" xml:space="preserve"> IFERROR( INDEX(調符字母, Q953, 1), "")</f>
        <v/>
      </c>
      <c r="T953" s="352"/>
      <c r="U953" s="373" t="e" cm="1" vm="1">
        <f t="array" aca="1" ref="U953" ca="1" xml:space="preserve"> INDEX(聲調對照表, $T953, $E953)</f>
        <v>#VALUE!</v>
      </c>
      <c r="W953" s="380" t="str" cm="1">
        <f t="array" ref="W953" xml:space="preserve"> IFERROR( IF( INDEX(聲母資料表, $M953, W$5)=0, "", INDEX(聲母資料表, $M953, W$5) ), "")</f>
        <v/>
      </c>
      <c r="X953" s="380" t="str" cm="1">
        <f t="array" ref="X953" xml:space="preserve"> IFERROR( INDEX(韻母資料表, $N953, X$5), "" )</f>
        <v/>
      </c>
      <c r="Y953" s="380" t="str" cm="1">
        <f t="array" ref="Y953" xml:space="preserve"> IFERROR( IF($E953="", "", INDEX(方音聲調符號表, 1, $E953) ), "" )</f>
        <v/>
      </c>
      <c r="AA953" s="380" t="str" cm="1">
        <f t="array" ref="AA953" xml:space="preserve"> IFERROR( IF( INDEX(聲母資料表, $M953, AA$5)=0, "", INDEX(聲母資料表, $M953, AA$5) ), "")</f>
        <v/>
      </c>
      <c r="AB953" s="380" t="str" cm="1">
        <f t="array" ref="AB953" xml:space="preserve"> IFERROR( INDEX(韻母資料表, $N953, AB$5), "" )</f>
        <v/>
      </c>
      <c r="AC953" s="380" t="str">
        <f t="shared" ca="1" si="204"/>
        <v/>
      </c>
      <c r="AE953" s="380" t="str" cm="1">
        <f t="array" ref="AE953" xml:space="preserve"> IFERROR( IF( INDEX(聲母資料表, $M953, AE$5)=0, "", INDEX(聲母資料表, $M953, AE$5) ), "")</f>
        <v/>
      </c>
      <c r="AF953" s="380" t="str" cm="1">
        <f t="array" ref="AF953" xml:space="preserve"> IFERROR( INDEX(韻母資料表, $N953, AF$5), "" )</f>
        <v/>
      </c>
      <c r="AG953" s="380" t="str">
        <f t="shared" ca="1" si="205"/>
        <v/>
      </c>
      <c r="AI953" s="380" t="str" cm="1">
        <f t="array" ref="AI953" xml:space="preserve"> IFERROR( IF( INDEX(聲母資料表, $M953, AI$5)=0, "", INDEX(聲母資料表, $M953, AI$5) ), "")</f>
        <v/>
      </c>
      <c r="AJ953" s="380" t="str" cm="1">
        <f t="array" ref="AJ953" xml:space="preserve"> IFERROR( INDEX(韻母資料表, $N953, AJ$5), "" )</f>
        <v/>
      </c>
      <c r="AK953" s="373" t="e" cm="1" vm="1">
        <f t="array" aca="1" ref="AK953" ca="1" xml:space="preserve"> IFERROR( INDEX(閩拚聲調符號表, $T953, $E953), "" )</f>
        <v>#VALUE!</v>
      </c>
      <c r="AL953" s="380" t="str">
        <f t="shared" ca="1" si="206"/>
        <v/>
      </c>
    </row>
    <row r="954" spans="1:38">
      <c r="A954" s="333">
        <f t="shared" si="194"/>
        <v>947</v>
      </c>
      <c r="B954" s="334" t="e">
        <f>MID(#REF!, A954, 1)</f>
        <v>#REF!</v>
      </c>
      <c r="C954" s="335"/>
      <c r="D954" s="335"/>
      <c r="E954" s="336"/>
      <c r="F954" s="400" t="str" cm="1">
        <f t="array" aca="1" ref="F954" ca="1" xml:space="preserve"> IF($D954="", "", $B954 &amp; " (" &amp; INDIRECT(ADDRESS( ROW(), COLUMN() + F$5 )) &amp; ") " )</f>
        <v/>
      </c>
      <c r="G954" s="337" t="str">
        <f t="shared" si="198"/>
        <v/>
      </c>
      <c r="H954" s="394" t="str">
        <f t="shared" ca="1" si="199"/>
        <v/>
      </c>
      <c r="I954" s="396" t="str">
        <f t="shared" ca="1" si="200"/>
        <v/>
      </c>
      <c r="J954" s="381" t="str">
        <f t="shared" ca="1" si="201"/>
        <v/>
      </c>
      <c r="K954" s="338" t="str">
        <f t="shared" si="202"/>
        <v/>
      </c>
      <c r="L954" s="349"/>
      <c r="M954" s="350" t="str">
        <f t="shared" si="195"/>
        <v/>
      </c>
      <c r="N954" s="350" t="str">
        <f t="shared" si="196"/>
        <v/>
      </c>
      <c r="O954" s="351" t="str" cm="1">
        <f t="array" ref="O954" xml:space="preserve"> IFERROR( INDEX(聲母資料表, $M954, O$5), "")</f>
        <v/>
      </c>
      <c r="P954" s="351" t="str" cm="1">
        <f t="array" ref="P954" xml:space="preserve"> IFERROR( INDEX(韻母資料表, $N954, P$5), "")</f>
        <v/>
      </c>
      <c r="Q954" s="352" t="str">
        <f t="shared" si="197"/>
        <v/>
      </c>
      <c r="R954" s="395" t="str">
        <f t="shared" si="203"/>
        <v/>
      </c>
      <c r="S954" s="351" t="str" cm="1">
        <f t="array" ref="S954" xml:space="preserve"> IFERROR( INDEX(調符字母, Q954, 1), "")</f>
        <v/>
      </c>
      <c r="T954" s="352"/>
      <c r="U954" s="373" t="e" cm="1" vm="1">
        <f t="array" aca="1" ref="U954" ca="1" xml:space="preserve"> INDEX(聲調對照表, $T954, $E954)</f>
        <v>#VALUE!</v>
      </c>
      <c r="W954" s="380" t="str" cm="1">
        <f t="array" ref="W954" xml:space="preserve"> IFERROR( IF( INDEX(聲母資料表, $M954, W$5)=0, "", INDEX(聲母資料表, $M954, W$5) ), "")</f>
        <v/>
      </c>
      <c r="X954" s="380" t="str" cm="1">
        <f t="array" ref="X954" xml:space="preserve"> IFERROR( INDEX(韻母資料表, $N954, X$5), "" )</f>
        <v/>
      </c>
      <c r="Y954" s="380" t="str" cm="1">
        <f t="array" ref="Y954" xml:space="preserve"> IFERROR( IF($E954="", "", INDEX(方音聲調符號表, 1, $E954) ), "" )</f>
        <v/>
      </c>
      <c r="AA954" s="380" t="str" cm="1">
        <f t="array" ref="AA954" xml:space="preserve"> IFERROR( IF( INDEX(聲母資料表, $M954, AA$5)=0, "", INDEX(聲母資料表, $M954, AA$5) ), "")</f>
        <v/>
      </c>
      <c r="AB954" s="380" t="str" cm="1">
        <f t="array" ref="AB954" xml:space="preserve"> IFERROR( INDEX(韻母資料表, $N954, AB$5), "" )</f>
        <v/>
      </c>
      <c r="AC954" s="380" t="str">
        <f t="shared" ca="1" si="204"/>
        <v/>
      </c>
      <c r="AE954" s="380" t="str" cm="1">
        <f t="array" ref="AE954" xml:space="preserve"> IFERROR( IF( INDEX(聲母資料表, $M954, AE$5)=0, "", INDEX(聲母資料表, $M954, AE$5) ), "")</f>
        <v/>
      </c>
      <c r="AF954" s="380" t="str" cm="1">
        <f t="array" ref="AF954" xml:space="preserve"> IFERROR( INDEX(韻母資料表, $N954, AF$5), "" )</f>
        <v/>
      </c>
      <c r="AG954" s="380" t="str">
        <f t="shared" ca="1" si="205"/>
        <v/>
      </c>
      <c r="AI954" s="380" t="str" cm="1">
        <f t="array" ref="AI954" xml:space="preserve"> IFERROR( IF( INDEX(聲母資料表, $M954, AI$5)=0, "", INDEX(聲母資料表, $M954, AI$5) ), "")</f>
        <v/>
      </c>
      <c r="AJ954" s="380" t="str" cm="1">
        <f t="array" ref="AJ954" xml:space="preserve"> IFERROR( INDEX(韻母資料表, $N954, AJ$5), "" )</f>
        <v/>
      </c>
      <c r="AK954" s="373" t="e" cm="1" vm="1">
        <f t="array" aca="1" ref="AK954" ca="1" xml:space="preserve"> IFERROR( INDEX(閩拚聲調符號表, $T954, $E954), "" )</f>
        <v>#VALUE!</v>
      </c>
      <c r="AL954" s="380" t="str">
        <f t="shared" ca="1" si="206"/>
        <v/>
      </c>
    </row>
    <row r="955" spans="1:38">
      <c r="A955" s="333">
        <f t="shared" si="194"/>
        <v>948</v>
      </c>
      <c r="B955" s="334" t="e">
        <f>MID(#REF!, A955, 1)</f>
        <v>#REF!</v>
      </c>
      <c r="C955" s="335"/>
      <c r="D955" s="335"/>
      <c r="E955" s="336"/>
      <c r="F955" s="400" t="str" cm="1">
        <f t="array" aca="1" ref="F955" ca="1" xml:space="preserve"> IF($D955="", "", $B955 &amp; " (" &amp; INDIRECT(ADDRESS( ROW(), COLUMN() + F$5 )) &amp; ") " )</f>
        <v/>
      </c>
      <c r="G955" s="337" t="str">
        <f t="shared" si="198"/>
        <v/>
      </c>
      <c r="H955" s="394" t="str">
        <f t="shared" ca="1" si="199"/>
        <v/>
      </c>
      <c r="I955" s="396" t="str">
        <f t="shared" ca="1" si="200"/>
        <v/>
      </c>
      <c r="J955" s="381" t="str">
        <f t="shared" ca="1" si="201"/>
        <v/>
      </c>
      <c r="K955" s="338" t="str">
        <f t="shared" si="202"/>
        <v/>
      </c>
      <c r="L955" s="349"/>
      <c r="M955" s="350" t="str">
        <f t="shared" si="195"/>
        <v/>
      </c>
      <c r="N955" s="350" t="str">
        <f t="shared" si="196"/>
        <v/>
      </c>
      <c r="O955" s="351" t="str" cm="1">
        <f t="array" ref="O955" xml:space="preserve"> IFERROR( INDEX(聲母資料表, $M955, O$5), "")</f>
        <v/>
      </c>
      <c r="P955" s="351" t="str" cm="1">
        <f t="array" ref="P955" xml:space="preserve"> IFERROR( INDEX(韻母資料表, $N955, P$5), "")</f>
        <v/>
      </c>
      <c r="Q955" s="352" t="str">
        <f t="shared" si="197"/>
        <v/>
      </c>
      <c r="R955" s="395" t="str">
        <f t="shared" si="203"/>
        <v/>
      </c>
      <c r="S955" s="351" t="str" cm="1">
        <f t="array" ref="S955" xml:space="preserve"> IFERROR( INDEX(調符字母, Q955, 1), "")</f>
        <v/>
      </c>
      <c r="T955" s="352"/>
      <c r="U955" s="373" t="e" cm="1" vm="1">
        <f t="array" aca="1" ref="U955" ca="1" xml:space="preserve"> INDEX(聲調對照表, $T955, $E955)</f>
        <v>#VALUE!</v>
      </c>
      <c r="W955" s="380" t="str" cm="1">
        <f t="array" ref="W955" xml:space="preserve"> IFERROR( IF( INDEX(聲母資料表, $M955, W$5)=0, "", INDEX(聲母資料表, $M955, W$5) ), "")</f>
        <v/>
      </c>
      <c r="X955" s="380" t="str" cm="1">
        <f t="array" ref="X955" xml:space="preserve"> IFERROR( INDEX(韻母資料表, $N955, X$5), "" )</f>
        <v/>
      </c>
      <c r="Y955" s="380" t="str" cm="1">
        <f t="array" ref="Y955" xml:space="preserve"> IFERROR( IF($E955="", "", INDEX(方音聲調符號表, 1, $E955) ), "" )</f>
        <v/>
      </c>
      <c r="AA955" s="380" t="str" cm="1">
        <f t="array" ref="AA955" xml:space="preserve"> IFERROR( IF( INDEX(聲母資料表, $M955, AA$5)=0, "", INDEX(聲母資料表, $M955, AA$5) ), "")</f>
        <v/>
      </c>
      <c r="AB955" s="380" t="str" cm="1">
        <f t="array" ref="AB955" xml:space="preserve"> IFERROR( INDEX(韻母資料表, $N955, AB$5), "" )</f>
        <v/>
      </c>
      <c r="AC955" s="380" t="str">
        <f t="shared" ca="1" si="204"/>
        <v/>
      </c>
      <c r="AE955" s="380" t="str" cm="1">
        <f t="array" ref="AE955" xml:space="preserve"> IFERROR( IF( INDEX(聲母資料表, $M955, AE$5)=0, "", INDEX(聲母資料表, $M955, AE$5) ), "")</f>
        <v/>
      </c>
      <c r="AF955" s="380" t="str" cm="1">
        <f t="array" ref="AF955" xml:space="preserve"> IFERROR( INDEX(韻母資料表, $N955, AF$5), "" )</f>
        <v/>
      </c>
      <c r="AG955" s="380" t="str">
        <f t="shared" ca="1" si="205"/>
        <v/>
      </c>
      <c r="AI955" s="380" t="str" cm="1">
        <f t="array" ref="AI955" xml:space="preserve"> IFERROR( IF( INDEX(聲母資料表, $M955, AI$5)=0, "", INDEX(聲母資料表, $M955, AI$5) ), "")</f>
        <v/>
      </c>
      <c r="AJ955" s="380" t="str" cm="1">
        <f t="array" ref="AJ955" xml:space="preserve"> IFERROR( INDEX(韻母資料表, $N955, AJ$5), "" )</f>
        <v/>
      </c>
      <c r="AK955" s="373" t="e" cm="1" vm="1">
        <f t="array" aca="1" ref="AK955" ca="1" xml:space="preserve"> IFERROR( INDEX(閩拚聲調符號表, $T955, $E955), "" )</f>
        <v>#VALUE!</v>
      </c>
      <c r="AL955" s="380" t="str">
        <f t="shared" ca="1" si="206"/>
        <v/>
      </c>
    </row>
    <row r="956" spans="1:38">
      <c r="A956" s="333">
        <f t="shared" si="194"/>
        <v>949</v>
      </c>
      <c r="B956" s="334" t="e">
        <f>MID(#REF!, A956, 1)</f>
        <v>#REF!</v>
      </c>
      <c r="C956" s="335"/>
      <c r="D956" s="335"/>
      <c r="E956" s="336"/>
      <c r="F956" s="400" t="str" cm="1">
        <f t="array" aca="1" ref="F956" ca="1" xml:space="preserve"> IF($D956="", "", $B956 &amp; " (" &amp; INDIRECT(ADDRESS( ROW(), COLUMN() + F$5 )) &amp; ") " )</f>
        <v/>
      </c>
      <c r="G956" s="337" t="str">
        <f t="shared" si="198"/>
        <v/>
      </c>
      <c r="H956" s="394" t="str">
        <f t="shared" ca="1" si="199"/>
        <v/>
      </c>
      <c r="I956" s="396" t="str">
        <f t="shared" ca="1" si="200"/>
        <v/>
      </c>
      <c r="J956" s="381" t="str">
        <f t="shared" ca="1" si="201"/>
        <v/>
      </c>
      <c r="K956" s="338" t="str">
        <f t="shared" si="202"/>
        <v/>
      </c>
      <c r="L956" s="349"/>
      <c r="M956" s="350" t="str">
        <f t="shared" si="195"/>
        <v/>
      </c>
      <c r="N956" s="350" t="str">
        <f t="shared" si="196"/>
        <v/>
      </c>
      <c r="O956" s="351" t="str" cm="1">
        <f t="array" ref="O956" xml:space="preserve"> IFERROR( INDEX(聲母資料表, $M956, O$5), "")</f>
        <v/>
      </c>
      <c r="P956" s="351" t="str" cm="1">
        <f t="array" ref="P956" xml:space="preserve"> IFERROR( INDEX(韻母資料表, $N956, P$5), "")</f>
        <v/>
      </c>
      <c r="Q956" s="352" t="str">
        <f t="shared" si="197"/>
        <v/>
      </c>
      <c r="R956" s="395" t="str">
        <f t="shared" si="203"/>
        <v/>
      </c>
      <c r="S956" s="351" t="str" cm="1">
        <f t="array" ref="S956" xml:space="preserve"> IFERROR( INDEX(調符字母, Q956, 1), "")</f>
        <v/>
      </c>
      <c r="T956" s="352"/>
      <c r="U956" s="373" t="e" cm="1" vm="1">
        <f t="array" aca="1" ref="U956" ca="1" xml:space="preserve"> INDEX(聲調對照表, $T956, $E956)</f>
        <v>#VALUE!</v>
      </c>
      <c r="W956" s="380" t="str" cm="1">
        <f t="array" ref="W956" xml:space="preserve"> IFERROR( IF( INDEX(聲母資料表, $M956, W$5)=0, "", INDEX(聲母資料表, $M956, W$5) ), "")</f>
        <v/>
      </c>
      <c r="X956" s="380" t="str" cm="1">
        <f t="array" ref="X956" xml:space="preserve"> IFERROR( INDEX(韻母資料表, $N956, X$5), "" )</f>
        <v/>
      </c>
      <c r="Y956" s="380" t="str" cm="1">
        <f t="array" ref="Y956" xml:space="preserve"> IFERROR( IF($E956="", "", INDEX(方音聲調符號表, 1, $E956) ), "" )</f>
        <v/>
      </c>
      <c r="AA956" s="380" t="str" cm="1">
        <f t="array" ref="AA956" xml:space="preserve"> IFERROR( IF( INDEX(聲母資料表, $M956, AA$5)=0, "", INDEX(聲母資料表, $M956, AA$5) ), "")</f>
        <v/>
      </c>
      <c r="AB956" s="380" t="str" cm="1">
        <f t="array" ref="AB956" xml:space="preserve"> IFERROR( INDEX(韻母資料表, $N956, AB$5), "" )</f>
        <v/>
      </c>
      <c r="AC956" s="380" t="str">
        <f t="shared" ca="1" si="204"/>
        <v/>
      </c>
      <c r="AE956" s="380" t="str" cm="1">
        <f t="array" ref="AE956" xml:space="preserve"> IFERROR( IF( INDEX(聲母資料表, $M956, AE$5)=0, "", INDEX(聲母資料表, $M956, AE$5) ), "")</f>
        <v/>
      </c>
      <c r="AF956" s="380" t="str" cm="1">
        <f t="array" ref="AF956" xml:space="preserve"> IFERROR( INDEX(韻母資料表, $N956, AF$5), "" )</f>
        <v/>
      </c>
      <c r="AG956" s="380" t="str">
        <f t="shared" ca="1" si="205"/>
        <v/>
      </c>
      <c r="AI956" s="380" t="str" cm="1">
        <f t="array" ref="AI956" xml:space="preserve"> IFERROR( IF( INDEX(聲母資料表, $M956, AI$5)=0, "", INDEX(聲母資料表, $M956, AI$5) ), "")</f>
        <v/>
      </c>
      <c r="AJ956" s="380" t="str" cm="1">
        <f t="array" ref="AJ956" xml:space="preserve"> IFERROR( INDEX(韻母資料表, $N956, AJ$5), "" )</f>
        <v/>
      </c>
      <c r="AK956" s="373" t="e" cm="1" vm="1">
        <f t="array" aca="1" ref="AK956" ca="1" xml:space="preserve"> IFERROR( INDEX(閩拚聲調符號表, $T956, $E956), "" )</f>
        <v>#VALUE!</v>
      </c>
      <c r="AL956" s="380" t="str">
        <f t="shared" ca="1" si="206"/>
        <v/>
      </c>
    </row>
    <row r="957" spans="1:38">
      <c r="A957" s="333">
        <f t="shared" si="194"/>
        <v>950</v>
      </c>
      <c r="B957" s="334" t="e">
        <f>MID(#REF!, A957, 1)</f>
        <v>#REF!</v>
      </c>
      <c r="C957" s="335"/>
      <c r="D957" s="335"/>
      <c r="E957" s="336"/>
      <c r="F957" s="400" t="str" cm="1">
        <f t="array" aca="1" ref="F957" ca="1" xml:space="preserve"> IF($D957="", "", $B957 &amp; " (" &amp; INDIRECT(ADDRESS( ROW(), COLUMN() + F$5 )) &amp; ") " )</f>
        <v/>
      </c>
      <c r="G957" s="337" t="str">
        <f t="shared" si="198"/>
        <v/>
      </c>
      <c r="H957" s="394" t="str">
        <f t="shared" ca="1" si="199"/>
        <v/>
      </c>
      <c r="I957" s="396" t="str">
        <f t="shared" ca="1" si="200"/>
        <v/>
      </c>
      <c r="J957" s="381" t="str">
        <f t="shared" ca="1" si="201"/>
        <v/>
      </c>
      <c r="K957" s="338" t="str">
        <f t="shared" si="202"/>
        <v/>
      </c>
      <c r="L957" s="349"/>
      <c r="M957" s="350" t="str">
        <f t="shared" si="195"/>
        <v/>
      </c>
      <c r="N957" s="350" t="str">
        <f t="shared" si="196"/>
        <v/>
      </c>
      <c r="O957" s="351" t="str" cm="1">
        <f t="array" ref="O957" xml:space="preserve"> IFERROR( INDEX(聲母資料表, $M957, O$5), "")</f>
        <v/>
      </c>
      <c r="P957" s="351" t="str" cm="1">
        <f t="array" ref="P957" xml:space="preserve"> IFERROR( INDEX(韻母資料表, $N957, P$5), "")</f>
        <v/>
      </c>
      <c r="Q957" s="352" t="str">
        <f t="shared" si="197"/>
        <v/>
      </c>
      <c r="R957" s="395" t="str">
        <f t="shared" si="203"/>
        <v/>
      </c>
      <c r="S957" s="351" t="str" cm="1">
        <f t="array" ref="S957" xml:space="preserve"> IFERROR( INDEX(調符字母, Q957, 1), "")</f>
        <v/>
      </c>
      <c r="T957" s="352"/>
      <c r="U957" s="373" t="e" cm="1" vm="1">
        <f t="array" aca="1" ref="U957" ca="1" xml:space="preserve"> INDEX(聲調對照表, $T957, $E957)</f>
        <v>#VALUE!</v>
      </c>
      <c r="W957" s="380" t="str" cm="1">
        <f t="array" ref="W957" xml:space="preserve"> IFERROR( IF( INDEX(聲母資料表, $M957, W$5)=0, "", INDEX(聲母資料表, $M957, W$5) ), "")</f>
        <v/>
      </c>
      <c r="X957" s="380" t="str" cm="1">
        <f t="array" ref="X957" xml:space="preserve"> IFERROR( INDEX(韻母資料表, $N957, X$5), "" )</f>
        <v/>
      </c>
      <c r="Y957" s="380" t="str" cm="1">
        <f t="array" ref="Y957" xml:space="preserve"> IFERROR( IF($E957="", "", INDEX(方音聲調符號表, 1, $E957) ), "" )</f>
        <v/>
      </c>
      <c r="AA957" s="380" t="str" cm="1">
        <f t="array" ref="AA957" xml:space="preserve"> IFERROR( IF( INDEX(聲母資料表, $M957, AA$5)=0, "", INDEX(聲母資料表, $M957, AA$5) ), "")</f>
        <v/>
      </c>
      <c r="AB957" s="380" t="str" cm="1">
        <f t="array" ref="AB957" xml:space="preserve"> IFERROR( INDEX(韻母資料表, $N957, AB$5), "" )</f>
        <v/>
      </c>
      <c r="AC957" s="380" t="str">
        <f t="shared" ca="1" si="204"/>
        <v/>
      </c>
      <c r="AE957" s="380" t="str" cm="1">
        <f t="array" ref="AE957" xml:space="preserve"> IFERROR( IF( INDEX(聲母資料表, $M957, AE$5)=0, "", INDEX(聲母資料表, $M957, AE$5) ), "")</f>
        <v/>
      </c>
      <c r="AF957" s="380" t="str" cm="1">
        <f t="array" ref="AF957" xml:space="preserve"> IFERROR( INDEX(韻母資料表, $N957, AF$5), "" )</f>
        <v/>
      </c>
      <c r="AG957" s="380" t="str">
        <f t="shared" ca="1" si="205"/>
        <v/>
      </c>
      <c r="AI957" s="380" t="str" cm="1">
        <f t="array" ref="AI957" xml:space="preserve"> IFERROR( IF( INDEX(聲母資料表, $M957, AI$5)=0, "", INDEX(聲母資料表, $M957, AI$5) ), "")</f>
        <v/>
      </c>
      <c r="AJ957" s="380" t="str" cm="1">
        <f t="array" ref="AJ957" xml:space="preserve"> IFERROR( INDEX(韻母資料表, $N957, AJ$5), "" )</f>
        <v/>
      </c>
      <c r="AK957" s="373" t="e" cm="1" vm="1">
        <f t="array" aca="1" ref="AK957" ca="1" xml:space="preserve"> IFERROR( INDEX(閩拚聲調符號表, $T957, $E957), "" )</f>
        <v>#VALUE!</v>
      </c>
      <c r="AL957" s="380" t="str">
        <f t="shared" ca="1" si="206"/>
        <v/>
      </c>
    </row>
    <row r="958" spans="1:38">
      <c r="A958" s="333">
        <f t="shared" si="194"/>
        <v>951</v>
      </c>
      <c r="B958" s="334" t="e">
        <f>MID(#REF!, A958, 1)</f>
        <v>#REF!</v>
      </c>
      <c r="C958" s="335"/>
      <c r="D958" s="335"/>
      <c r="E958" s="336"/>
      <c r="F958" s="400" t="str" cm="1">
        <f t="array" aca="1" ref="F958" ca="1" xml:space="preserve"> IF($D958="", "", $B958 &amp; " (" &amp; INDIRECT(ADDRESS( ROW(), COLUMN() + F$5 )) &amp; ") " )</f>
        <v/>
      </c>
      <c r="G958" s="337" t="str">
        <f t="shared" si="198"/>
        <v/>
      </c>
      <c r="H958" s="394" t="str">
        <f t="shared" ca="1" si="199"/>
        <v/>
      </c>
      <c r="I958" s="396" t="str">
        <f t="shared" ca="1" si="200"/>
        <v/>
      </c>
      <c r="J958" s="381" t="str">
        <f t="shared" ca="1" si="201"/>
        <v/>
      </c>
      <c r="K958" s="338" t="str">
        <f t="shared" si="202"/>
        <v/>
      </c>
      <c r="L958" s="349"/>
      <c r="M958" s="350" t="str">
        <f t="shared" si="195"/>
        <v/>
      </c>
      <c r="N958" s="350" t="str">
        <f t="shared" si="196"/>
        <v/>
      </c>
      <c r="O958" s="351" t="str" cm="1">
        <f t="array" ref="O958" xml:space="preserve"> IFERROR( INDEX(聲母資料表, $M958, O$5), "")</f>
        <v/>
      </c>
      <c r="P958" s="351" t="str" cm="1">
        <f t="array" ref="P958" xml:space="preserve"> IFERROR( INDEX(韻母資料表, $N958, P$5), "")</f>
        <v/>
      </c>
      <c r="Q958" s="352" t="str">
        <f t="shared" si="197"/>
        <v/>
      </c>
      <c r="R958" s="395" t="str">
        <f t="shared" si="203"/>
        <v/>
      </c>
      <c r="S958" s="351" t="str" cm="1">
        <f t="array" ref="S958" xml:space="preserve"> IFERROR( INDEX(調符字母, Q958, 1), "")</f>
        <v/>
      </c>
      <c r="T958" s="352"/>
      <c r="U958" s="373" t="e" cm="1" vm="1">
        <f t="array" aca="1" ref="U958" ca="1" xml:space="preserve"> INDEX(聲調對照表, $T958, $E958)</f>
        <v>#VALUE!</v>
      </c>
      <c r="W958" s="380" t="str" cm="1">
        <f t="array" ref="W958" xml:space="preserve"> IFERROR( IF( INDEX(聲母資料表, $M958, W$5)=0, "", INDEX(聲母資料表, $M958, W$5) ), "")</f>
        <v/>
      </c>
      <c r="X958" s="380" t="str" cm="1">
        <f t="array" ref="X958" xml:space="preserve"> IFERROR( INDEX(韻母資料表, $N958, X$5), "" )</f>
        <v/>
      </c>
      <c r="Y958" s="380" t="str" cm="1">
        <f t="array" ref="Y958" xml:space="preserve"> IFERROR( IF($E958="", "", INDEX(方音聲調符號表, 1, $E958) ), "" )</f>
        <v/>
      </c>
      <c r="AA958" s="380" t="str" cm="1">
        <f t="array" ref="AA958" xml:space="preserve"> IFERROR( IF( INDEX(聲母資料表, $M958, AA$5)=0, "", INDEX(聲母資料表, $M958, AA$5) ), "")</f>
        <v/>
      </c>
      <c r="AB958" s="380" t="str" cm="1">
        <f t="array" ref="AB958" xml:space="preserve"> IFERROR( INDEX(韻母資料表, $N958, AB$5), "" )</f>
        <v/>
      </c>
      <c r="AC958" s="380" t="str">
        <f t="shared" ca="1" si="204"/>
        <v/>
      </c>
      <c r="AE958" s="380" t="str" cm="1">
        <f t="array" ref="AE958" xml:space="preserve"> IFERROR( IF( INDEX(聲母資料表, $M958, AE$5)=0, "", INDEX(聲母資料表, $M958, AE$5) ), "")</f>
        <v/>
      </c>
      <c r="AF958" s="380" t="str" cm="1">
        <f t="array" ref="AF958" xml:space="preserve"> IFERROR( INDEX(韻母資料表, $N958, AF$5), "" )</f>
        <v/>
      </c>
      <c r="AG958" s="380" t="str">
        <f t="shared" ca="1" si="205"/>
        <v/>
      </c>
      <c r="AI958" s="380" t="str" cm="1">
        <f t="array" ref="AI958" xml:space="preserve"> IFERROR( IF( INDEX(聲母資料表, $M958, AI$5)=0, "", INDEX(聲母資料表, $M958, AI$5) ), "")</f>
        <v/>
      </c>
      <c r="AJ958" s="380" t="str" cm="1">
        <f t="array" ref="AJ958" xml:space="preserve"> IFERROR( INDEX(韻母資料表, $N958, AJ$5), "" )</f>
        <v/>
      </c>
      <c r="AK958" s="373" t="e" cm="1" vm="1">
        <f t="array" aca="1" ref="AK958" ca="1" xml:space="preserve"> IFERROR( INDEX(閩拚聲調符號表, $T958, $E958), "" )</f>
        <v>#VALUE!</v>
      </c>
      <c r="AL958" s="380" t="str">
        <f t="shared" ca="1" si="206"/>
        <v/>
      </c>
    </row>
    <row r="959" spans="1:38">
      <c r="A959" s="333">
        <f t="shared" si="194"/>
        <v>952</v>
      </c>
      <c r="B959" s="334" t="e">
        <f>MID(#REF!, A959, 1)</f>
        <v>#REF!</v>
      </c>
      <c r="C959" s="335"/>
      <c r="D959" s="335"/>
      <c r="E959" s="336"/>
      <c r="F959" s="400" t="str" cm="1">
        <f t="array" aca="1" ref="F959" ca="1" xml:space="preserve"> IF($D959="", "", $B959 &amp; " (" &amp; INDIRECT(ADDRESS( ROW(), COLUMN() + F$5 )) &amp; ") " )</f>
        <v/>
      </c>
      <c r="G959" s="337" t="str">
        <f t="shared" si="198"/>
        <v/>
      </c>
      <c r="H959" s="394" t="str">
        <f t="shared" ca="1" si="199"/>
        <v/>
      </c>
      <c r="I959" s="396" t="str">
        <f t="shared" ca="1" si="200"/>
        <v/>
      </c>
      <c r="J959" s="381" t="str">
        <f t="shared" ca="1" si="201"/>
        <v/>
      </c>
      <c r="K959" s="338" t="str">
        <f t="shared" si="202"/>
        <v/>
      </c>
      <c r="L959" s="349"/>
      <c r="M959" s="350" t="str">
        <f t="shared" si="195"/>
        <v/>
      </c>
      <c r="N959" s="350" t="str">
        <f t="shared" si="196"/>
        <v/>
      </c>
      <c r="O959" s="351" t="str" cm="1">
        <f t="array" ref="O959" xml:space="preserve"> IFERROR( INDEX(聲母資料表, $M959, O$5), "")</f>
        <v/>
      </c>
      <c r="P959" s="351" t="str" cm="1">
        <f t="array" ref="P959" xml:space="preserve"> IFERROR( INDEX(韻母資料表, $N959, P$5), "")</f>
        <v/>
      </c>
      <c r="Q959" s="352" t="str">
        <f t="shared" si="197"/>
        <v/>
      </c>
      <c r="R959" s="395" t="str">
        <f t="shared" si="203"/>
        <v/>
      </c>
      <c r="S959" s="351" t="str" cm="1">
        <f t="array" ref="S959" xml:space="preserve"> IFERROR( INDEX(調符字母, Q959, 1), "")</f>
        <v/>
      </c>
      <c r="T959" s="352"/>
      <c r="U959" s="373" t="e" cm="1" vm="1">
        <f t="array" aca="1" ref="U959" ca="1" xml:space="preserve"> INDEX(聲調對照表, $T959, $E959)</f>
        <v>#VALUE!</v>
      </c>
      <c r="W959" s="380" t="str" cm="1">
        <f t="array" ref="W959" xml:space="preserve"> IFERROR( IF( INDEX(聲母資料表, $M959, W$5)=0, "", INDEX(聲母資料表, $M959, W$5) ), "")</f>
        <v/>
      </c>
      <c r="X959" s="380" t="str" cm="1">
        <f t="array" ref="X959" xml:space="preserve"> IFERROR( INDEX(韻母資料表, $N959, X$5), "" )</f>
        <v/>
      </c>
      <c r="Y959" s="380" t="str" cm="1">
        <f t="array" ref="Y959" xml:space="preserve"> IFERROR( IF($E959="", "", INDEX(方音聲調符號表, 1, $E959) ), "" )</f>
        <v/>
      </c>
      <c r="AA959" s="380" t="str" cm="1">
        <f t="array" ref="AA959" xml:space="preserve"> IFERROR( IF( INDEX(聲母資料表, $M959, AA$5)=0, "", INDEX(聲母資料表, $M959, AA$5) ), "")</f>
        <v/>
      </c>
      <c r="AB959" s="380" t="str" cm="1">
        <f t="array" ref="AB959" xml:space="preserve"> IFERROR( INDEX(韻母資料表, $N959, AB$5), "" )</f>
        <v/>
      </c>
      <c r="AC959" s="380" t="str">
        <f t="shared" ca="1" si="204"/>
        <v/>
      </c>
      <c r="AE959" s="380" t="str" cm="1">
        <f t="array" ref="AE959" xml:space="preserve"> IFERROR( IF( INDEX(聲母資料表, $M959, AE$5)=0, "", INDEX(聲母資料表, $M959, AE$5) ), "")</f>
        <v/>
      </c>
      <c r="AF959" s="380" t="str" cm="1">
        <f t="array" ref="AF959" xml:space="preserve"> IFERROR( INDEX(韻母資料表, $N959, AF$5), "" )</f>
        <v/>
      </c>
      <c r="AG959" s="380" t="str">
        <f t="shared" ca="1" si="205"/>
        <v/>
      </c>
      <c r="AI959" s="380" t="str" cm="1">
        <f t="array" ref="AI959" xml:space="preserve"> IFERROR( IF( INDEX(聲母資料表, $M959, AI$5)=0, "", INDEX(聲母資料表, $M959, AI$5) ), "")</f>
        <v/>
      </c>
      <c r="AJ959" s="380" t="str" cm="1">
        <f t="array" ref="AJ959" xml:space="preserve"> IFERROR( INDEX(韻母資料表, $N959, AJ$5), "" )</f>
        <v/>
      </c>
      <c r="AK959" s="373" t="e" cm="1" vm="1">
        <f t="array" aca="1" ref="AK959" ca="1" xml:space="preserve"> IFERROR( INDEX(閩拚聲調符號表, $T959, $E959), "" )</f>
        <v>#VALUE!</v>
      </c>
      <c r="AL959" s="380" t="str">
        <f t="shared" ca="1" si="206"/>
        <v/>
      </c>
    </row>
    <row r="960" spans="1:38">
      <c r="A960" s="333">
        <f t="shared" si="194"/>
        <v>953</v>
      </c>
      <c r="B960" s="334" t="e">
        <f>MID(#REF!, A960, 1)</f>
        <v>#REF!</v>
      </c>
      <c r="C960" s="335"/>
      <c r="D960" s="335"/>
      <c r="E960" s="336"/>
      <c r="F960" s="400" t="str" cm="1">
        <f t="array" aca="1" ref="F960" ca="1" xml:space="preserve"> IF($D960="", "", $B960 &amp; " (" &amp; INDIRECT(ADDRESS( ROW(), COLUMN() + F$5 )) &amp; ") " )</f>
        <v/>
      </c>
      <c r="G960" s="337" t="str">
        <f t="shared" si="198"/>
        <v/>
      </c>
      <c r="H960" s="394" t="str">
        <f t="shared" ca="1" si="199"/>
        <v/>
      </c>
      <c r="I960" s="396" t="str">
        <f t="shared" ca="1" si="200"/>
        <v/>
      </c>
      <c r="J960" s="381" t="str">
        <f t="shared" ca="1" si="201"/>
        <v/>
      </c>
      <c r="K960" s="338" t="str">
        <f t="shared" si="202"/>
        <v/>
      </c>
      <c r="L960" s="349"/>
      <c r="M960" s="350" t="str">
        <f t="shared" si="195"/>
        <v/>
      </c>
      <c r="N960" s="350" t="str">
        <f t="shared" si="196"/>
        <v/>
      </c>
      <c r="O960" s="351" t="str" cm="1">
        <f t="array" ref="O960" xml:space="preserve"> IFERROR( INDEX(聲母資料表, $M960, O$5), "")</f>
        <v/>
      </c>
      <c r="P960" s="351" t="str" cm="1">
        <f t="array" ref="P960" xml:space="preserve"> IFERROR( INDEX(韻母資料表, $N960, P$5), "")</f>
        <v/>
      </c>
      <c r="Q960" s="352" t="str">
        <f t="shared" si="197"/>
        <v/>
      </c>
      <c r="R960" s="395" t="str">
        <f t="shared" si="203"/>
        <v/>
      </c>
      <c r="S960" s="351" t="str" cm="1">
        <f t="array" ref="S960" xml:space="preserve"> IFERROR( INDEX(調符字母, Q960, 1), "")</f>
        <v/>
      </c>
      <c r="T960" s="352"/>
      <c r="U960" s="373" t="e" cm="1" vm="1">
        <f t="array" aca="1" ref="U960" ca="1" xml:space="preserve"> INDEX(聲調對照表, $T960, $E960)</f>
        <v>#VALUE!</v>
      </c>
      <c r="W960" s="380" t="str" cm="1">
        <f t="array" ref="W960" xml:space="preserve"> IFERROR( IF( INDEX(聲母資料表, $M960, W$5)=0, "", INDEX(聲母資料表, $M960, W$5) ), "")</f>
        <v/>
      </c>
      <c r="X960" s="380" t="str" cm="1">
        <f t="array" ref="X960" xml:space="preserve"> IFERROR( INDEX(韻母資料表, $N960, X$5), "" )</f>
        <v/>
      </c>
      <c r="Y960" s="380" t="str" cm="1">
        <f t="array" ref="Y960" xml:space="preserve"> IFERROR( IF($E960="", "", INDEX(方音聲調符號表, 1, $E960) ), "" )</f>
        <v/>
      </c>
      <c r="AA960" s="380" t="str" cm="1">
        <f t="array" ref="AA960" xml:space="preserve"> IFERROR( IF( INDEX(聲母資料表, $M960, AA$5)=0, "", INDEX(聲母資料表, $M960, AA$5) ), "")</f>
        <v/>
      </c>
      <c r="AB960" s="380" t="str" cm="1">
        <f t="array" ref="AB960" xml:space="preserve"> IFERROR( INDEX(韻母資料表, $N960, AB$5), "" )</f>
        <v/>
      </c>
      <c r="AC960" s="380" t="str">
        <f t="shared" ca="1" si="204"/>
        <v/>
      </c>
      <c r="AE960" s="380" t="str" cm="1">
        <f t="array" ref="AE960" xml:space="preserve"> IFERROR( IF( INDEX(聲母資料表, $M960, AE$5)=0, "", INDEX(聲母資料表, $M960, AE$5) ), "")</f>
        <v/>
      </c>
      <c r="AF960" s="380" t="str" cm="1">
        <f t="array" ref="AF960" xml:space="preserve"> IFERROR( INDEX(韻母資料表, $N960, AF$5), "" )</f>
        <v/>
      </c>
      <c r="AG960" s="380" t="str">
        <f t="shared" ca="1" si="205"/>
        <v/>
      </c>
      <c r="AI960" s="380" t="str" cm="1">
        <f t="array" ref="AI960" xml:space="preserve"> IFERROR( IF( INDEX(聲母資料表, $M960, AI$5)=0, "", INDEX(聲母資料表, $M960, AI$5) ), "")</f>
        <v/>
      </c>
      <c r="AJ960" s="380" t="str" cm="1">
        <f t="array" ref="AJ960" xml:space="preserve"> IFERROR( INDEX(韻母資料表, $N960, AJ$5), "" )</f>
        <v/>
      </c>
      <c r="AK960" s="373" t="e" cm="1" vm="1">
        <f t="array" aca="1" ref="AK960" ca="1" xml:space="preserve"> IFERROR( INDEX(閩拚聲調符號表, $T960, $E960), "" )</f>
        <v>#VALUE!</v>
      </c>
      <c r="AL960" s="380" t="str">
        <f t="shared" ca="1" si="206"/>
        <v/>
      </c>
    </row>
    <row r="961" spans="1:38">
      <c r="A961" s="333">
        <f t="shared" si="194"/>
        <v>954</v>
      </c>
      <c r="B961" s="334" t="e">
        <f>MID(#REF!, A961, 1)</f>
        <v>#REF!</v>
      </c>
      <c r="C961" s="335"/>
      <c r="D961" s="335"/>
      <c r="E961" s="336"/>
      <c r="F961" s="400" t="str" cm="1">
        <f t="array" aca="1" ref="F961" ca="1" xml:space="preserve"> IF($D961="", "", $B961 &amp; " (" &amp; INDIRECT(ADDRESS( ROW(), COLUMN() + F$5 )) &amp; ") " )</f>
        <v/>
      </c>
      <c r="G961" s="337" t="str">
        <f t="shared" si="198"/>
        <v/>
      </c>
      <c r="H961" s="394" t="str">
        <f t="shared" ca="1" si="199"/>
        <v/>
      </c>
      <c r="I961" s="396" t="str">
        <f t="shared" ca="1" si="200"/>
        <v/>
      </c>
      <c r="J961" s="381" t="str">
        <f t="shared" ca="1" si="201"/>
        <v/>
      </c>
      <c r="K961" s="338" t="str">
        <f t="shared" si="202"/>
        <v/>
      </c>
      <c r="L961" s="349"/>
      <c r="M961" s="350" t="str">
        <f t="shared" si="195"/>
        <v/>
      </c>
      <c r="N961" s="350" t="str">
        <f t="shared" si="196"/>
        <v/>
      </c>
      <c r="O961" s="351" t="str" cm="1">
        <f t="array" ref="O961" xml:space="preserve"> IFERROR( INDEX(聲母資料表, $M961, O$5), "")</f>
        <v/>
      </c>
      <c r="P961" s="351" t="str" cm="1">
        <f t="array" ref="P961" xml:space="preserve"> IFERROR( INDEX(韻母資料表, $N961, P$5), "")</f>
        <v/>
      </c>
      <c r="Q961" s="352" t="str">
        <f t="shared" si="197"/>
        <v/>
      </c>
      <c r="R961" s="395" t="str">
        <f t="shared" si="203"/>
        <v/>
      </c>
      <c r="S961" s="351" t="str" cm="1">
        <f t="array" ref="S961" xml:space="preserve"> IFERROR( INDEX(調符字母, Q961, 1), "")</f>
        <v/>
      </c>
      <c r="T961" s="352"/>
      <c r="U961" s="373" t="e" cm="1" vm="1">
        <f t="array" aca="1" ref="U961" ca="1" xml:space="preserve"> INDEX(聲調對照表, $T961, $E961)</f>
        <v>#VALUE!</v>
      </c>
      <c r="W961" s="380" t="str" cm="1">
        <f t="array" ref="W961" xml:space="preserve"> IFERROR( IF( INDEX(聲母資料表, $M961, W$5)=0, "", INDEX(聲母資料表, $M961, W$5) ), "")</f>
        <v/>
      </c>
      <c r="X961" s="380" t="str" cm="1">
        <f t="array" ref="X961" xml:space="preserve"> IFERROR( INDEX(韻母資料表, $N961, X$5), "" )</f>
        <v/>
      </c>
      <c r="Y961" s="380" t="str" cm="1">
        <f t="array" ref="Y961" xml:space="preserve"> IFERROR( IF($E961="", "", INDEX(方音聲調符號表, 1, $E961) ), "" )</f>
        <v/>
      </c>
      <c r="AA961" s="380" t="str" cm="1">
        <f t="array" ref="AA961" xml:space="preserve"> IFERROR( IF( INDEX(聲母資料表, $M961, AA$5)=0, "", INDEX(聲母資料表, $M961, AA$5) ), "")</f>
        <v/>
      </c>
      <c r="AB961" s="380" t="str" cm="1">
        <f t="array" ref="AB961" xml:space="preserve"> IFERROR( INDEX(韻母資料表, $N961, AB$5), "" )</f>
        <v/>
      </c>
      <c r="AC961" s="380" t="str">
        <f t="shared" ca="1" si="204"/>
        <v/>
      </c>
      <c r="AE961" s="380" t="str" cm="1">
        <f t="array" ref="AE961" xml:space="preserve"> IFERROR( IF( INDEX(聲母資料表, $M961, AE$5)=0, "", INDEX(聲母資料表, $M961, AE$5) ), "")</f>
        <v/>
      </c>
      <c r="AF961" s="380" t="str" cm="1">
        <f t="array" ref="AF961" xml:space="preserve"> IFERROR( INDEX(韻母資料表, $N961, AF$5), "" )</f>
        <v/>
      </c>
      <c r="AG961" s="380" t="str">
        <f t="shared" ca="1" si="205"/>
        <v/>
      </c>
      <c r="AI961" s="380" t="str" cm="1">
        <f t="array" ref="AI961" xml:space="preserve"> IFERROR( IF( INDEX(聲母資料表, $M961, AI$5)=0, "", INDEX(聲母資料表, $M961, AI$5) ), "")</f>
        <v/>
      </c>
      <c r="AJ961" s="380" t="str" cm="1">
        <f t="array" ref="AJ961" xml:space="preserve"> IFERROR( INDEX(韻母資料表, $N961, AJ$5), "" )</f>
        <v/>
      </c>
      <c r="AK961" s="373" t="e" cm="1" vm="1">
        <f t="array" aca="1" ref="AK961" ca="1" xml:space="preserve"> IFERROR( INDEX(閩拚聲調符號表, $T961, $E961), "" )</f>
        <v>#VALUE!</v>
      </c>
      <c r="AL961" s="380" t="str">
        <f t="shared" ca="1" si="206"/>
        <v/>
      </c>
    </row>
    <row r="962" spans="1:38">
      <c r="A962" s="333">
        <f t="shared" si="194"/>
        <v>955</v>
      </c>
      <c r="B962" s="334" t="e">
        <f>MID(#REF!, A962, 1)</f>
        <v>#REF!</v>
      </c>
      <c r="C962" s="335"/>
      <c r="D962" s="335"/>
      <c r="E962" s="336"/>
      <c r="F962" s="400" t="str" cm="1">
        <f t="array" aca="1" ref="F962" ca="1" xml:space="preserve"> IF($D962="", "", $B962 &amp; " (" &amp; INDIRECT(ADDRESS( ROW(), COLUMN() + F$5 )) &amp; ") " )</f>
        <v/>
      </c>
      <c r="G962" s="337" t="str">
        <f t="shared" si="198"/>
        <v/>
      </c>
      <c r="H962" s="394" t="str">
        <f t="shared" ca="1" si="199"/>
        <v/>
      </c>
      <c r="I962" s="396" t="str">
        <f t="shared" ca="1" si="200"/>
        <v/>
      </c>
      <c r="J962" s="381" t="str">
        <f t="shared" ca="1" si="201"/>
        <v/>
      </c>
      <c r="K962" s="338" t="str">
        <f t="shared" si="202"/>
        <v/>
      </c>
      <c r="L962" s="349"/>
      <c r="M962" s="350" t="str">
        <f t="shared" si="195"/>
        <v/>
      </c>
      <c r="N962" s="350" t="str">
        <f t="shared" si="196"/>
        <v/>
      </c>
      <c r="O962" s="351" t="str" cm="1">
        <f t="array" ref="O962" xml:space="preserve"> IFERROR( INDEX(聲母資料表, $M962, O$5), "")</f>
        <v/>
      </c>
      <c r="P962" s="351" t="str" cm="1">
        <f t="array" ref="P962" xml:space="preserve"> IFERROR( INDEX(韻母資料表, $N962, P$5), "")</f>
        <v/>
      </c>
      <c r="Q962" s="352" t="str">
        <f t="shared" si="197"/>
        <v/>
      </c>
      <c r="R962" s="395" t="str">
        <f t="shared" si="203"/>
        <v/>
      </c>
      <c r="S962" s="351" t="str" cm="1">
        <f t="array" ref="S962" xml:space="preserve"> IFERROR( INDEX(調符字母, Q962, 1), "")</f>
        <v/>
      </c>
      <c r="T962" s="352"/>
      <c r="U962" s="373" t="e" cm="1" vm="1">
        <f t="array" aca="1" ref="U962" ca="1" xml:space="preserve"> INDEX(聲調對照表, $T962, $E962)</f>
        <v>#VALUE!</v>
      </c>
      <c r="W962" s="380" t="str" cm="1">
        <f t="array" ref="W962" xml:space="preserve"> IFERROR( IF( INDEX(聲母資料表, $M962, W$5)=0, "", INDEX(聲母資料表, $M962, W$5) ), "")</f>
        <v/>
      </c>
      <c r="X962" s="380" t="str" cm="1">
        <f t="array" ref="X962" xml:space="preserve"> IFERROR( INDEX(韻母資料表, $N962, X$5), "" )</f>
        <v/>
      </c>
      <c r="Y962" s="380" t="str" cm="1">
        <f t="array" ref="Y962" xml:space="preserve"> IFERROR( IF($E962="", "", INDEX(方音聲調符號表, 1, $E962) ), "" )</f>
        <v/>
      </c>
      <c r="AA962" s="380" t="str" cm="1">
        <f t="array" ref="AA962" xml:space="preserve"> IFERROR( IF( INDEX(聲母資料表, $M962, AA$5)=0, "", INDEX(聲母資料表, $M962, AA$5) ), "")</f>
        <v/>
      </c>
      <c r="AB962" s="380" t="str" cm="1">
        <f t="array" ref="AB962" xml:space="preserve"> IFERROR( INDEX(韻母資料表, $N962, AB$5), "" )</f>
        <v/>
      </c>
      <c r="AC962" s="380" t="str">
        <f t="shared" ca="1" si="204"/>
        <v/>
      </c>
      <c r="AE962" s="380" t="str" cm="1">
        <f t="array" ref="AE962" xml:space="preserve"> IFERROR( IF( INDEX(聲母資料表, $M962, AE$5)=0, "", INDEX(聲母資料表, $M962, AE$5) ), "")</f>
        <v/>
      </c>
      <c r="AF962" s="380" t="str" cm="1">
        <f t="array" ref="AF962" xml:space="preserve"> IFERROR( INDEX(韻母資料表, $N962, AF$5), "" )</f>
        <v/>
      </c>
      <c r="AG962" s="380" t="str">
        <f t="shared" ca="1" si="205"/>
        <v/>
      </c>
      <c r="AI962" s="380" t="str" cm="1">
        <f t="array" ref="AI962" xml:space="preserve"> IFERROR( IF( INDEX(聲母資料表, $M962, AI$5)=0, "", INDEX(聲母資料表, $M962, AI$5) ), "")</f>
        <v/>
      </c>
      <c r="AJ962" s="380" t="str" cm="1">
        <f t="array" ref="AJ962" xml:space="preserve"> IFERROR( INDEX(韻母資料表, $N962, AJ$5), "" )</f>
        <v/>
      </c>
      <c r="AK962" s="373" t="e" cm="1" vm="1">
        <f t="array" aca="1" ref="AK962" ca="1" xml:space="preserve"> IFERROR( INDEX(閩拚聲調符號表, $T962, $E962), "" )</f>
        <v>#VALUE!</v>
      </c>
      <c r="AL962" s="380" t="str">
        <f t="shared" ca="1" si="206"/>
        <v/>
      </c>
    </row>
    <row r="963" spans="1:38">
      <c r="A963" s="333">
        <f t="shared" si="194"/>
        <v>956</v>
      </c>
      <c r="B963" s="334" t="e">
        <f>MID(#REF!, A963, 1)</f>
        <v>#REF!</v>
      </c>
      <c r="C963" s="335"/>
      <c r="D963" s="335"/>
      <c r="E963" s="336"/>
      <c r="F963" s="400" t="str" cm="1">
        <f t="array" aca="1" ref="F963" ca="1" xml:space="preserve"> IF($D963="", "", $B963 &amp; " (" &amp; INDIRECT(ADDRESS( ROW(), COLUMN() + F$5 )) &amp; ") " )</f>
        <v/>
      </c>
      <c r="G963" s="337" t="str">
        <f t="shared" si="198"/>
        <v/>
      </c>
      <c r="H963" s="394" t="str">
        <f t="shared" ca="1" si="199"/>
        <v/>
      </c>
      <c r="I963" s="396" t="str">
        <f t="shared" ca="1" si="200"/>
        <v/>
      </c>
      <c r="J963" s="381" t="str">
        <f t="shared" ca="1" si="201"/>
        <v/>
      </c>
      <c r="K963" s="338" t="str">
        <f t="shared" si="202"/>
        <v/>
      </c>
      <c r="L963" s="349"/>
      <c r="M963" s="350" t="str">
        <f t="shared" si="195"/>
        <v/>
      </c>
      <c r="N963" s="350" t="str">
        <f t="shared" si="196"/>
        <v/>
      </c>
      <c r="O963" s="351" t="str" cm="1">
        <f t="array" ref="O963" xml:space="preserve"> IFERROR( INDEX(聲母資料表, $M963, O$5), "")</f>
        <v/>
      </c>
      <c r="P963" s="351" t="str" cm="1">
        <f t="array" ref="P963" xml:space="preserve"> IFERROR( INDEX(韻母資料表, $N963, P$5), "")</f>
        <v/>
      </c>
      <c r="Q963" s="352" t="str">
        <f t="shared" si="197"/>
        <v/>
      </c>
      <c r="R963" s="395" t="str">
        <f t="shared" si="203"/>
        <v/>
      </c>
      <c r="S963" s="351" t="str" cm="1">
        <f t="array" ref="S963" xml:space="preserve"> IFERROR( INDEX(調符字母, Q963, 1), "")</f>
        <v/>
      </c>
      <c r="T963" s="352"/>
      <c r="U963" s="373" t="e" cm="1" vm="1">
        <f t="array" aca="1" ref="U963" ca="1" xml:space="preserve"> INDEX(聲調對照表, $T963, $E963)</f>
        <v>#VALUE!</v>
      </c>
      <c r="W963" s="380" t="str" cm="1">
        <f t="array" ref="W963" xml:space="preserve"> IFERROR( IF( INDEX(聲母資料表, $M963, W$5)=0, "", INDEX(聲母資料表, $M963, W$5) ), "")</f>
        <v/>
      </c>
      <c r="X963" s="380" t="str" cm="1">
        <f t="array" ref="X963" xml:space="preserve"> IFERROR( INDEX(韻母資料表, $N963, X$5), "" )</f>
        <v/>
      </c>
      <c r="Y963" s="380" t="str" cm="1">
        <f t="array" ref="Y963" xml:space="preserve"> IFERROR( IF($E963="", "", INDEX(方音聲調符號表, 1, $E963) ), "" )</f>
        <v/>
      </c>
      <c r="AA963" s="380" t="str" cm="1">
        <f t="array" ref="AA963" xml:space="preserve"> IFERROR( IF( INDEX(聲母資料表, $M963, AA$5)=0, "", INDEX(聲母資料表, $M963, AA$5) ), "")</f>
        <v/>
      </c>
      <c r="AB963" s="380" t="str" cm="1">
        <f t="array" ref="AB963" xml:space="preserve"> IFERROR( INDEX(韻母資料表, $N963, AB$5), "" )</f>
        <v/>
      </c>
      <c r="AC963" s="380" t="str">
        <f t="shared" ca="1" si="204"/>
        <v/>
      </c>
      <c r="AE963" s="380" t="str" cm="1">
        <f t="array" ref="AE963" xml:space="preserve"> IFERROR( IF( INDEX(聲母資料表, $M963, AE$5)=0, "", INDEX(聲母資料表, $M963, AE$5) ), "")</f>
        <v/>
      </c>
      <c r="AF963" s="380" t="str" cm="1">
        <f t="array" ref="AF963" xml:space="preserve"> IFERROR( INDEX(韻母資料表, $N963, AF$5), "" )</f>
        <v/>
      </c>
      <c r="AG963" s="380" t="str">
        <f t="shared" ca="1" si="205"/>
        <v/>
      </c>
      <c r="AI963" s="380" t="str" cm="1">
        <f t="array" ref="AI963" xml:space="preserve"> IFERROR( IF( INDEX(聲母資料表, $M963, AI$5)=0, "", INDEX(聲母資料表, $M963, AI$5) ), "")</f>
        <v/>
      </c>
      <c r="AJ963" s="380" t="str" cm="1">
        <f t="array" ref="AJ963" xml:space="preserve"> IFERROR( INDEX(韻母資料表, $N963, AJ$5), "" )</f>
        <v/>
      </c>
      <c r="AK963" s="373" t="e" cm="1" vm="1">
        <f t="array" aca="1" ref="AK963" ca="1" xml:space="preserve"> IFERROR( INDEX(閩拚聲調符號表, $T963, $E963), "" )</f>
        <v>#VALUE!</v>
      </c>
      <c r="AL963" s="380" t="str">
        <f t="shared" ca="1" si="206"/>
        <v/>
      </c>
    </row>
    <row r="964" spans="1:38">
      <c r="A964" s="333">
        <f t="shared" si="194"/>
        <v>957</v>
      </c>
      <c r="B964" s="334" t="e">
        <f>MID(#REF!, A964, 1)</f>
        <v>#REF!</v>
      </c>
      <c r="C964" s="335"/>
      <c r="D964" s="335"/>
      <c r="E964" s="336"/>
      <c r="F964" s="400" t="str" cm="1">
        <f t="array" aca="1" ref="F964" ca="1" xml:space="preserve"> IF($D964="", "", $B964 &amp; " (" &amp; INDIRECT(ADDRESS( ROW(), COLUMN() + F$5 )) &amp; ") " )</f>
        <v/>
      </c>
      <c r="G964" s="337" t="str">
        <f t="shared" si="198"/>
        <v/>
      </c>
      <c r="H964" s="394" t="str">
        <f t="shared" ca="1" si="199"/>
        <v/>
      </c>
      <c r="I964" s="396" t="str">
        <f t="shared" ca="1" si="200"/>
        <v/>
      </c>
      <c r="J964" s="381" t="str">
        <f t="shared" ca="1" si="201"/>
        <v/>
      </c>
      <c r="K964" s="338" t="str">
        <f t="shared" si="202"/>
        <v/>
      </c>
      <c r="L964" s="349"/>
      <c r="M964" s="350" t="str">
        <f t="shared" si="195"/>
        <v/>
      </c>
      <c r="N964" s="350" t="str">
        <f t="shared" si="196"/>
        <v/>
      </c>
      <c r="O964" s="351" t="str" cm="1">
        <f t="array" ref="O964" xml:space="preserve"> IFERROR( INDEX(聲母資料表, $M964, O$5), "")</f>
        <v/>
      </c>
      <c r="P964" s="351" t="str" cm="1">
        <f t="array" ref="P964" xml:space="preserve"> IFERROR( INDEX(韻母資料表, $N964, P$5), "")</f>
        <v/>
      </c>
      <c r="Q964" s="352" t="str">
        <f t="shared" si="197"/>
        <v/>
      </c>
      <c r="R964" s="395" t="str">
        <f t="shared" si="203"/>
        <v/>
      </c>
      <c r="S964" s="351" t="str" cm="1">
        <f t="array" ref="S964" xml:space="preserve"> IFERROR( INDEX(調符字母, Q964, 1), "")</f>
        <v/>
      </c>
      <c r="T964" s="352"/>
      <c r="U964" s="373" t="e" cm="1" vm="1">
        <f t="array" aca="1" ref="U964" ca="1" xml:space="preserve"> INDEX(聲調對照表, $T964, $E964)</f>
        <v>#VALUE!</v>
      </c>
      <c r="W964" s="380" t="str" cm="1">
        <f t="array" ref="W964" xml:space="preserve"> IFERROR( IF( INDEX(聲母資料表, $M964, W$5)=0, "", INDEX(聲母資料表, $M964, W$5) ), "")</f>
        <v/>
      </c>
      <c r="X964" s="380" t="str" cm="1">
        <f t="array" ref="X964" xml:space="preserve"> IFERROR( INDEX(韻母資料表, $N964, X$5), "" )</f>
        <v/>
      </c>
      <c r="Y964" s="380" t="str" cm="1">
        <f t="array" ref="Y964" xml:space="preserve"> IFERROR( IF($E964="", "", INDEX(方音聲調符號表, 1, $E964) ), "" )</f>
        <v/>
      </c>
      <c r="AA964" s="380" t="str" cm="1">
        <f t="array" ref="AA964" xml:space="preserve"> IFERROR( IF( INDEX(聲母資料表, $M964, AA$5)=0, "", INDEX(聲母資料表, $M964, AA$5) ), "")</f>
        <v/>
      </c>
      <c r="AB964" s="380" t="str" cm="1">
        <f t="array" ref="AB964" xml:space="preserve"> IFERROR( INDEX(韻母資料表, $N964, AB$5), "" )</f>
        <v/>
      </c>
      <c r="AC964" s="380" t="str">
        <f t="shared" ca="1" si="204"/>
        <v/>
      </c>
      <c r="AE964" s="380" t="str" cm="1">
        <f t="array" ref="AE964" xml:space="preserve"> IFERROR( IF( INDEX(聲母資料表, $M964, AE$5)=0, "", INDEX(聲母資料表, $M964, AE$5) ), "")</f>
        <v/>
      </c>
      <c r="AF964" s="380" t="str" cm="1">
        <f t="array" ref="AF964" xml:space="preserve"> IFERROR( INDEX(韻母資料表, $N964, AF$5), "" )</f>
        <v/>
      </c>
      <c r="AG964" s="380" t="str">
        <f t="shared" ca="1" si="205"/>
        <v/>
      </c>
      <c r="AI964" s="380" t="str" cm="1">
        <f t="array" ref="AI964" xml:space="preserve"> IFERROR( IF( INDEX(聲母資料表, $M964, AI$5)=0, "", INDEX(聲母資料表, $M964, AI$5) ), "")</f>
        <v/>
      </c>
      <c r="AJ964" s="380" t="str" cm="1">
        <f t="array" ref="AJ964" xml:space="preserve"> IFERROR( INDEX(韻母資料表, $N964, AJ$5), "" )</f>
        <v/>
      </c>
      <c r="AK964" s="373" t="e" cm="1" vm="1">
        <f t="array" aca="1" ref="AK964" ca="1" xml:space="preserve"> IFERROR( INDEX(閩拚聲調符號表, $T964, $E964), "" )</f>
        <v>#VALUE!</v>
      </c>
      <c r="AL964" s="380" t="str">
        <f t="shared" ca="1" si="206"/>
        <v/>
      </c>
    </row>
    <row r="965" spans="1:38">
      <c r="A965" s="333">
        <f t="shared" si="194"/>
        <v>958</v>
      </c>
      <c r="B965" s="334" t="e">
        <f>MID(#REF!, A965, 1)</f>
        <v>#REF!</v>
      </c>
      <c r="C965" s="335"/>
      <c r="D965" s="335"/>
      <c r="E965" s="336"/>
      <c r="F965" s="400" t="str" cm="1">
        <f t="array" aca="1" ref="F965" ca="1" xml:space="preserve"> IF($D965="", "", $B965 &amp; " (" &amp; INDIRECT(ADDRESS( ROW(), COLUMN() + F$5 )) &amp; ") " )</f>
        <v/>
      </c>
      <c r="G965" s="337" t="str">
        <f t="shared" si="198"/>
        <v/>
      </c>
      <c r="H965" s="394" t="str">
        <f t="shared" ca="1" si="199"/>
        <v/>
      </c>
      <c r="I965" s="396" t="str">
        <f t="shared" ca="1" si="200"/>
        <v/>
      </c>
      <c r="J965" s="381" t="str">
        <f t="shared" ca="1" si="201"/>
        <v/>
      </c>
      <c r="K965" s="338" t="str">
        <f t="shared" si="202"/>
        <v/>
      </c>
      <c r="L965" s="349"/>
      <c r="M965" s="350" t="str">
        <f t="shared" si="195"/>
        <v/>
      </c>
      <c r="N965" s="350" t="str">
        <f t="shared" si="196"/>
        <v/>
      </c>
      <c r="O965" s="351" t="str" cm="1">
        <f t="array" ref="O965" xml:space="preserve"> IFERROR( INDEX(聲母資料表, $M965, O$5), "")</f>
        <v/>
      </c>
      <c r="P965" s="351" t="str" cm="1">
        <f t="array" ref="P965" xml:space="preserve"> IFERROR( INDEX(韻母資料表, $N965, P$5), "")</f>
        <v/>
      </c>
      <c r="Q965" s="352" t="str">
        <f t="shared" si="197"/>
        <v/>
      </c>
      <c r="R965" s="395" t="str">
        <f t="shared" si="203"/>
        <v/>
      </c>
      <c r="S965" s="351" t="str" cm="1">
        <f t="array" ref="S965" xml:space="preserve"> IFERROR( INDEX(調符字母, Q965, 1), "")</f>
        <v/>
      </c>
      <c r="T965" s="352"/>
      <c r="U965" s="373" t="e" cm="1" vm="1">
        <f t="array" aca="1" ref="U965" ca="1" xml:space="preserve"> INDEX(聲調對照表, $T965, $E965)</f>
        <v>#VALUE!</v>
      </c>
      <c r="W965" s="380" t="str" cm="1">
        <f t="array" ref="W965" xml:space="preserve"> IFERROR( IF( INDEX(聲母資料表, $M965, W$5)=0, "", INDEX(聲母資料表, $M965, W$5) ), "")</f>
        <v/>
      </c>
      <c r="X965" s="380" t="str" cm="1">
        <f t="array" ref="X965" xml:space="preserve"> IFERROR( INDEX(韻母資料表, $N965, X$5), "" )</f>
        <v/>
      </c>
      <c r="Y965" s="380" t="str" cm="1">
        <f t="array" ref="Y965" xml:space="preserve"> IFERROR( IF($E965="", "", INDEX(方音聲調符號表, 1, $E965) ), "" )</f>
        <v/>
      </c>
      <c r="AA965" s="380" t="str" cm="1">
        <f t="array" ref="AA965" xml:space="preserve"> IFERROR( IF( INDEX(聲母資料表, $M965, AA$5)=0, "", INDEX(聲母資料表, $M965, AA$5) ), "")</f>
        <v/>
      </c>
      <c r="AB965" s="380" t="str" cm="1">
        <f t="array" ref="AB965" xml:space="preserve"> IFERROR( INDEX(韻母資料表, $N965, AB$5), "" )</f>
        <v/>
      </c>
      <c r="AC965" s="380" t="str">
        <f t="shared" ca="1" si="204"/>
        <v/>
      </c>
      <c r="AE965" s="380" t="str" cm="1">
        <f t="array" ref="AE965" xml:space="preserve"> IFERROR( IF( INDEX(聲母資料表, $M965, AE$5)=0, "", INDEX(聲母資料表, $M965, AE$5) ), "")</f>
        <v/>
      </c>
      <c r="AF965" s="380" t="str" cm="1">
        <f t="array" ref="AF965" xml:space="preserve"> IFERROR( INDEX(韻母資料表, $N965, AF$5), "" )</f>
        <v/>
      </c>
      <c r="AG965" s="380" t="str">
        <f t="shared" ca="1" si="205"/>
        <v/>
      </c>
      <c r="AI965" s="380" t="str" cm="1">
        <f t="array" ref="AI965" xml:space="preserve"> IFERROR( IF( INDEX(聲母資料表, $M965, AI$5)=0, "", INDEX(聲母資料表, $M965, AI$5) ), "")</f>
        <v/>
      </c>
      <c r="AJ965" s="380" t="str" cm="1">
        <f t="array" ref="AJ965" xml:space="preserve"> IFERROR( INDEX(韻母資料表, $N965, AJ$5), "" )</f>
        <v/>
      </c>
      <c r="AK965" s="373" t="e" cm="1" vm="1">
        <f t="array" aca="1" ref="AK965" ca="1" xml:space="preserve"> IFERROR( INDEX(閩拚聲調符號表, $T965, $E965), "" )</f>
        <v>#VALUE!</v>
      </c>
      <c r="AL965" s="380" t="str">
        <f t="shared" ca="1" si="206"/>
        <v/>
      </c>
    </row>
    <row r="966" spans="1:38">
      <c r="A966" s="333">
        <f t="shared" si="194"/>
        <v>959</v>
      </c>
      <c r="B966" s="334" t="e">
        <f>MID(#REF!, A966, 1)</f>
        <v>#REF!</v>
      </c>
      <c r="C966" s="335"/>
      <c r="D966" s="335"/>
      <c r="E966" s="336"/>
      <c r="F966" s="400" t="str" cm="1">
        <f t="array" aca="1" ref="F966" ca="1" xml:space="preserve"> IF($D966="", "", $B966 &amp; " (" &amp; INDIRECT(ADDRESS( ROW(), COLUMN() + F$5 )) &amp; ") " )</f>
        <v/>
      </c>
      <c r="G966" s="337" t="str">
        <f t="shared" si="198"/>
        <v/>
      </c>
      <c r="H966" s="394" t="str">
        <f t="shared" ca="1" si="199"/>
        <v/>
      </c>
      <c r="I966" s="396" t="str">
        <f t="shared" ca="1" si="200"/>
        <v/>
      </c>
      <c r="J966" s="381" t="str">
        <f t="shared" ca="1" si="201"/>
        <v/>
      </c>
      <c r="K966" s="338" t="str">
        <f t="shared" si="202"/>
        <v/>
      </c>
      <c r="L966" s="349"/>
      <c r="M966" s="350" t="str">
        <f t="shared" si="195"/>
        <v/>
      </c>
      <c r="N966" s="350" t="str">
        <f t="shared" si="196"/>
        <v/>
      </c>
      <c r="O966" s="351" t="str" cm="1">
        <f t="array" ref="O966" xml:space="preserve"> IFERROR( INDEX(聲母資料表, $M966, O$5), "")</f>
        <v/>
      </c>
      <c r="P966" s="351" t="str" cm="1">
        <f t="array" ref="P966" xml:space="preserve"> IFERROR( INDEX(韻母資料表, $N966, P$5), "")</f>
        <v/>
      </c>
      <c r="Q966" s="352" t="str">
        <f t="shared" si="197"/>
        <v/>
      </c>
      <c r="R966" s="395" t="str">
        <f t="shared" si="203"/>
        <v/>
      </c>
      <c r="S966" s="351" t="str" cm="1">
        <f t="array" ref="S966" xml:space="preserve"> IFERROR( INDEX(調符字母, Q966, 1), "")</f>
        <v/>
      </c>
      <c r="T966" s="352"/>
      <c r="U966" s="373" t="e" cm="1" vm="1">
        <f t="array" aca="1" ref="U966" ca="1" xml:space="preserve"> INDEX(聲調對照表, $T966, $E966)</f>
        <v>#VALUE!</v>
      </c>
      <c r="W966" s="380" t="str" cm="1">
        <f t="array" ref="W966" xml:space="preserve"> IFERROR( IF( INDEX(聲母資料表, $M966, W$5)=0, "", INDEX(聲母資料表, $M966, W$5) ), "")</f>
        <v/>
      </c>
      <c r="X966" s="380" t="str" cm="1">
        <f t="array" ref="X966" xml:space="preserve"> IFERROR( INDEX(韻母資料表, $N966, X$5), "" )</f>
        <v/>
      </c>
      <c r="Y966" s="380" t="str" cm="1">
        <f t="array" ref="Y966" xml:space="preserve"> IFERROR( IF($E966="", "", INDEX(方音聲調符號表, 1, $E966) ), "" )</f>
        <v/>
      </c>
      <c r="AA966" s="380" t="str" cm="1">
        <f t="array" ref="AA966" xml:space="preserve"> IFERROR( IF( INDEX(聲母資料表, $M966, AA$5)=0, "", INDEX(聲母資料表, $M966, AA$5) ), "")</f>
        <v/>
      </c>
      <c r="AB966" s="380" t="str" cm="1">
        <f t="array" ref="AB966" xml:space="preserve"> IFERROR( INDEX(韻母資料表, $N966, AB$5), "" )</f>
        <v/>
      </c>
      <c r="AC966" s="380" t="str">
        <f t="shared" ca="1" si="204"/>
        <v/>
      </c>
      <c r="AE966" s="380" t="str" cm="1">
        <f t="array" ref="AE966" xml:space="preserve"> IFERROR( IF( INDEX(聲母資料表, $M966, AE$5)=0, "", INDEX(聲母資料表, $M966, AE$5) ), "")</f>
        <v/>
      </c>
      <c r="AF966" s="380" t="str" cm="1">
        <f t="array" ref="AF966" xml:space="preserve"> IFERROR( INDEX(韻母資料表, $N966, AF$5), "" )</f>
        <v/>
      </c>
      <c r="AG966" s="380" t="str">
        <f t="shared" ca="1" si="205"/>
        <v/>
      </c>
      <c r="AI966" s="380" t="str" cm="1">
        <f t="array" ref="AI966" xml:space="preserve"> IFERROR( IF( INDEX(聲母資料表, $M966, AI$5)=0, "", INDEX(聲母資料表, $M966, AI$5) ), "")</f>
        <v/>
      </c>
      <c r="AJ966" s="380" t="str" cm="1">
        <f t="array" ref="AJ966" xml:space="preserve"> IFERROR( INDEX(韻母資料表, $N966, AJ$5), "" )</f>
        <v/>
      </c>
      <c r="AK966" s="373" t="e" cm="1" vm="1">
        <f t="array" aca="1" ref="AK966" ca="1" xml:space="preserve"> IFERROR( INDEX(閩拚聲調符號表, $T966, $E966), "" )</f>
        <v>#VALUE!</v>
      </c>
      <c r="AL966" s="380" t="str">
        <f t="shared" ca="1" si="206"/>
        <v/>
      </c>
    </row>
    <row r="967" spans="1:38">
      <c r="A967" s="333">
        <f t="shared" si="194"/>
        <v>960</v>
      </c>
      <c r="B967" s="334" t="e">
        <f>MID(#REF!, A967, 1)</f>
        <v>#REF!</v>
      </c>
      <c r="C967" s="335"/>
      <c r="D967" s="335"/>
      <c r="E967" s="336"/>
      <c r="F967" s="400" t="str" cm="1">
        <f t="array" aca="1" ref="F967" ca="1" xml:space="preserve"> IF($D967="", "", $B967 &amp; " (" &amp; INDIRECT(ADDRESS( ROW(), COLUMN() + F$5 )) &amp; ") " )</f>
        <v/>
      </c>
      <c r="G967" s="337" t="str">
        <f t="shared" si="198"/>
        <v/>
      </c>
      <c r="H967" s="394" t="str">
        <f t="shared" ca="1" si="199"/>
        <v/>
      </c>
      <c r="I967" s="396" t="str">
        <f t="shared" ca="1" si="200"/>
        <v/>
      </c>
      <c r="J967" s="381" t="str">
        <f t="shared" ca="1" si="201"/>
        <v/>
      </c>
      <c r="K967" s="338" t="str">
        <f t="shared" si="202"/>
        <v/>
      </c>
      <c r="L967" s="349"/>
      <c r="M967" s="350" t="str">
        <f t="shared" si="195"/>
        <v/>
      </c>
      <c r="N967" s="350" t="str">
        <f t="shared" si="196"/>
        <v/>
      </c>
      <c r="O967" s="351" t="str" cm="1">
        <f t="array" ref="O967" xml:space="preserve"> IFERROR( INDEX(聲母資料表, $M967, O$5), "")</f>
        <v/>
      </c>
      <c r="P967" s="351" t="str" cm="1">
        <f t="array" ref="P967" xml:space="preserve"> IFERROR( INDEX(韻母資料表, $N967, P$5), "")</f>
        <v/>
      </c>
      <c r="Q967" s="352" t="str">
        <f t="shared" si="197"/>
        <v/>
      </c>
      <c r="R967" s="395" t="str">
        <f t="shared" si="203"/>
        <v/>
      </c>
      <c r="S967" s="351" t="str" cm="1">
        <f t="array" ref="S967" xml:space="preserve"> IFERROR( INDEX(調符字母, Q967, 1), "")</f>
        <v/>
      </c>
      <c r="T967" s="352"/>
      <c r="U967" s="373" t="e" cm="1" vm="1">
        <f t="array" aca="1" ref="U967" ca="1" xml:space="preserve"> INDEX(聲調對照表, $T967, $E967)</f>
        <v>#VALUE!</v>
      </c>
      <c r="W967" s="380" t="str" cm="1">
        <f t="array" ref="W967" xml:space="preserve"> IFERROR( IF( INDEX(聲母資料表, $M967, W$5)=0, "", INDEX(聲母資料表, $M967, W$5) ), "")</f>
        <v/>
      </c>
      <c r="X967" s="380" t="str" cm="1">
        <f t="array" ref="X967" xml:space="preserve"> IFERROR( INDEX(韻母資料表, $N967, X$5), "" )</f>
        <v/>
      </c>
      <c r="Y967" s="380" t="str" cm="1">
        <f t="array" ref="Y967" xml:space="preserve"> IFERROR( IF($E967="", "", INDEX(方音聲調符號表, 1, $E967) ), "" )</f>
        <v/>
      </c>
      <c r="AA967" s="380" t="str" cm="1">
        <f t="array" ref="AA967" xml:space="preserve"> IFERROR( IF( INDEX(聲母資料表, $M967, AA$5)=0, "", INDEX(聲母資料表, $M967, AA$5) ), "")</f>
        <v/>
      </c>
      <c r="AB967" s="380" t="str" cm="1">
        <f t="array" ref="AB967" xml:space="preserve"> IFERROR( INDEX(韻母資料表, $N967, AB$5), "" )</f>
        <v/>
      </c>
      <c r="AC967" s="380" t="str">
        <f t="shared" ca="1" si="204"/>
        <v/>
      </c>
      <c r="AE967" s="380" t="str" cm="1">
        <f t="array" ref="AE967" xml:space="preserve"> IFERROR( IF( INDEX(聲母資料表, $M967, AE$5)=0, "", INDEX(聲母資料表, $M967, AE$5) ), "")</f>
        <v/>
      </c>
      <c r="AF967" s="380" t="str" cm="1">
        <f t="array" ref="AF967" xml:space="preserve"> IFERROR( INDEX(韻母資料表, $N967, AF$5), "" )</f>
        <v/>
      </c>
      <c r="AG967" s="380" t="str">
        <f t="shared" ca="1" si="205"/>
        <v/>
      </c>
      <c r="AI967" s="380" t="str" cm="1">
        <f t="array" ref="AI967" xml:space="preserve"> IFERROR( IF( INDEX(聲母資料表, $M967, AI$5)=0, "", INDEX(聲母資料表, $M967, AI$5) ), "")</f>
        <v/>
      </c>
      <c r="AJ967" s="380" t="str" cm="1">
        <f t="array" ref="AJ967" xml:space="preserve"> IFERROR( INDEX(韻母資料表, $N967, AJ$5), "" )</f>
        <v/>
      </c>
      <c r="AK967" s="373" t="e" cm="1" vm="1">
        <f t="array" aca="1" ref="AK967" ca="1" xml:space="preserve"> IFERROR( INDEX(閩拚聲調符號表, $T967, $E967), "" )</f>
        <v>#VALUE!</v>
      </c>
      <c r="AL967" s="380" t="str">
        <f t="shared" ca="1" si="206"/>
        <v/>
      </c>
    </row>
    <row r="968" spans="1:38">
      <c r="A968" s="333">
        <f t="shared" ref="A968:A1031" si="207">ROW() - ROW($7:$7)</f>
        <v>961</v>
      </c>
      <c r="B968" s="334" t="e">
        <f>MID(#REF!, A968, 1)</f>
        <v>#REF!</v>
      </c>
      <c r="C968" s="335"/>
      <c r="D968" s="335"/>
      <c r="E968" s="336"/>
      <c r="F968" s="400" t="str" cm="1">
        <f t="array" aca="1" ref="F968" ca="1" xml:space="preserve"> IF($D968="", "", $B968 &amp; " (" &amp; INDIRECT(ADDRESS( ROW(), COLUMN() + F$5 )) &amp; ") " )</f>
        <v/>
      </c>
      <c r="G968" s="337" t="str">
        <f t="shared" si="198"/>
        <v/>
      </c>
      <c r="H968" s="394" t="str">
        <f t="shared" ca="1" si="199"/>
        <v/>
      </c>
      <c r="I968" s="396" t="str">
        <f t="shared" ca="1" si="200"/>
        <v/>
      </c>
      <c r="J968" s="381" t="str">
        <f t="shared" ca="1" si="201"/>
        <v/>
      </c>
      <c r="K968" s="338" t="str">
        <f t="shared" si="202"/>
        <v/>
      </c>
      <c r="L968" s="349"/>
      <c r="M968" s="350" t="str">
        <f t="shared" ref="M968:M1031" si="208" xml:space="preserve"> IFERROR( MATCH($C968, 聲母碼, 0), "" )</f>
        <v/>
      </c>
      <c r="N968" s="350" t="str">
        <f t="shared" ref="N968:N1031" si="209" xml:space="preserve"> IFERROR( MATCH($D968, 韻母碼, 0), "" )</f>
        <v/>
      </c>
      <c r="O968" s="351" t="str" cm="1">
        <f t="array" ref="O968" xml:space="preserve"> IFERROR( INDEX(聲母資料表, $M968, O$5), "")</f>
        <v/>
      </c>
      <c r="P968" s="351" t="str" cm="1">
        <f t="array" ref="P968" xml:space="preserve"> IFERROR( INDEX(韻母資料表, $N968, P$5), "")</f>
        <v/>
      </c>
      <c r="Q968" s="352" t="str">
        <f t="shared" ref="Q968:Q1031" si="210" xml:space="preserve"> IFERROR( MATCH(P968, 十五音韻母清單, 0), "")</f>
        <v/>
      </c>
      <c r="R968" s="395" t="str">
        <f t="shared" si="203"/>
        <v/>
      </c>
      <c r="S968" s="351" t="str" cm="1">
        <f t="array" ref="S968" xml:space="preserve"> IFERROR( INDEX(調符字母, Q968, 1), "")</f>
        <v/>
      </c>
      <c r="T968" s="352"/>
      <c r="U968" s="373" t="e" cm="1" vm="1">
        <f t="array" aca="1" ref="U968" ca="1" xml:space="preserve"> INDEX(聲調對照表, $T968, $E968)</f>
        <v>#VALUE!</v>
      </c>
      <c r="W968" s="380" t="str" cm="1">
        <f t="array" ref="W968" xml:space="preserve"> IFERROR( IF( INDEX(聲母資料表, $M968, W$5)=0, "", INDEX(聲母資料表, $M968, W$5) ), "")</f>
        <v/>
      </c>
      <c r="X968" s="380" t="str" cm="1">
        <f t="array" ref="X968" xml:space="preserve"> IFERROR( INDEX(韻母資料表, $N968, X$5), "" )</f>
        <v/>
      </c>
      <c r="Y968" s="380" t="str" cm="1">
        <f t="array" ref="Y968" xml:space="preserve"> IFERROR( IF($E968="", "", INDEX(方音聲調符號表, 1, $E968) ), "" )</f>
        <v/>
      </c>
      <c r="AA968" s="380" t="str" cm="1">
        <f t="array" ref="AA968" xml:space="preserve"> IFERROR( IF( INDEX(聲母資料表, $M968, AA$5)=0, "", INDEX(聲母資料表, $M968, AA$5) ), "")</f>
        <v/>
      </c>
      <c r="AB968" s="380" t="str" cm="1">
        <f t="array" ref="AB968" xml:space="preserve"> IFERROR( INDEX(韻母資料表, $N968, AB$5), "" )</f>
        <v/>
      </c>
      <c r="AC968" s="380" t="str">
        <f t="shared" ca="1" si="204"/>
        <v/>
      </c>
      <c r="AE968" s="380" t="str" cm="1">
        <f t="array" ref="AE968" xml:space="preserve"> IFERROR( IF( INDEX(聲母資料表, $M968, AE$5)=0, "", INDEX(聲母資料表, $M968, AE$5) ), "")</f>
        <v/>
      </c>
      <c r="AF968" s="380" t="str" cm="1">
        <f t="array" ref="AF968" xml:space="preserve"> IFERROR( INDEX(韻母資料表, $N968, AF$5), "" )</f>
        <v/>
      </c>
      <c r="AG968" s="380" t="str">
        <f t="shared" ca="1" si="205"/>
        <v/>
      </c>
      <c r="AI968" s="380" t="str" cm="1">
        <f t="array" ref="AI968" xml:space="preserve"> IFERROR( IF( INDEX(聲母資料表, $M968, AI$5)=0, "", INDEX(聲母資料表, $M968, AI$5) ), "")</f>
        <v/>
      </c>
      <c r="AJ968" s="380" t="str" cm="1">
        <f t="array" ref="AJ968" xml:space="preserve"> IFERROR( INDEX(韻母資料表, $N968, AJ$5), "" )</f>
        <v/>
      </c>
      <c r="AK968" s="373" t="e" cm="1" vm="1">
        <f t="array" aca="1" ref="AK968" ca="1" xml:space="preserve"> IFERROR( INDEX(閩拚聲調符號表, $T968, $E968), "" )</f>
        <v>#VALUE!</v>
      </c>
      <c r="AL968" s="380" t="str">
        <f t="shared" ca="1" si="206"/>
        <v/>
      </c>
    </row>
    <row r="969" spans="1:38">
      <c r="A969" s="333">
        <f t="shared" si="207"/>
        <v>962</v>
      </c>
      <c r="B969" s="334" t="e">
        <f>MID(#REF!, A969, 1)</f>
        <v>#REF!</v>
      </c>
      <c r="C969" s="335"/>
      <c r="D969" s="335"/>
      <c r="E969" s="336"/>
      <c r="F969" s="400" t="str" cm="1">
        <f t="array" aca="1" ref="F969" ca="1" xml:space="preserve"> IF($D969="", "", $B969 &amp; " (" &amp; INDIRECT(ADDRESS( ROW(), COLUMN() + F$5 )) &amp; ") " )</f>
        <v/>
      </c>
      <c r="G969" s="337" t="str">
        <f t="shared" ref="G969:G1032" si="211" xml:space="preserve"> $P969 &amp; $R969 &amp; $O969</f>
        <v/>
      </c>
      <c r="H969" s="394" t="str">
        <f t="shared" ref="H969:H1032" ca="1" si="212" xml:space="preserve"> TRIM( $AE969 &amp; $AG969 )</f>
        <v/>
      </c>
      <c r="I969" s="396" t="str">
        <f t="shared" ref="I969:I1032" ca="1" si="213" xml:space="preserve"> TRIM( $AA969 &amp; $AC969 )</f>
        <v/>
      </c>
      <c r="J969" s="381" t="str">
        <f t="shared" ref="J969:J1032" ca="1" si="214" xml:space="preserve"> TRIM( $AI969 &amp; $AL969 )</f>
        <v/>
      </c>
      <c r="K969" s="338" t="str">
        <f t="shared" ref="K969:K1032" si="215" xml:space="preserve"> _xlfn.CONCAT($W969:$Y969)</f>
        <v/>
      </c>
      <c r="L969" s="349"/>
      <c r="M969" s="350" t="str">
        <f t="shared" si="208"/>
        <v/>
      </c>
      <c r="N969" s="350" t="str">
        <f t="shared" si="209"/>
        <v/>
      </c>
      <c r="O969" s="351" t="str" cm="1">
        <f t="array" ref="O969" xml:space="preserve"> IFERROR( INDEX(聲母資料表, $M969, O$5), "")</f>
        <v/>
      </c>
      <c r="P969" s="351" t="str" cm="1">
        <f t="array" ref="P969" xml:space="preserve"> IFERROR( INDEX(韻母資料表, $N969, P$5), "")</f>
        <v/>
      </c>
      <c r="Q969" s="352" t="str">
        <f t="shared" si="210"/>
        <v/>
      </c>
      <c r="R969" s="395" t="str">
        <f t="shared" ref="R969:R1032" si="216" xml:space="preserve"> IF( $E969="", "",  TEXT($E969,"[DBNum1][$-zh-TW]G/通用格式") )</f>
        <v/>
      </c>
      <c r="S969" s="351" t="str" cm="1">
        <f t="array" ref="S969" xml:space="preserve"> IFERROR( INDEX(調符字母, Q969, 1), "")</f>
        <v/>
      </c>
      <c r="T969" s="352"/>
      <c r="U969" s="373" t="e" cm="1" vm="1">
        <f t="array" aca="1" ref="U969" ca="1" xml:space="preserve"> INDEX(聲調對照表, $T969, $E969)</f>
        <v>#VALUE!</v>
      </c>
      <c r="W969" s="380" t="str" cm="1">
        <f t="array" ref="W969" xml:space="preserve"> IFERROR( IF( INDEX(聲母資料表, $M969, W$5)=0, "", INDEX(聲母資料表, $M969, W$5) ), "")</f>
        <v/>
      </c>
      <c r="X969" s="380" t="str" cm="1">
        <f t="array" ref="X969" xml:space="preserve"> IFERROR( INDEX(韻母資料表, $N969, X$5), "" )</f>
        <v/>
      </c>
      <c r="Y969" s="380" t="str" cm="1">
        <f t="array" ref="Y969" xml:space="preserve"> IFERROR( IF($E969="", "", INDEX(方音聲調符號表, 1, $E969) ), "" )</f>
        <v/>
      </c>
      <c r="AA969" s="380" t="str" cm="1">
        <f t="array" ref="AA969" xml:space="preserve"> IFERROR( IF( INDEX(聲母資料表, $M969, AA$5)=0, "", INDEX(聲母資料表, $M969, AA$5) ), "")</f>
        <v/>
      </c>
      <c r="AB969" s="380" t="str" cm="1">
        <f t="array" ref="AB969" xml:space="preserve"> IFERROR( INDEX(韻母資料表, $N969, AB$5), "" )</f>
        <v/>
      </c>
      <c r="AC969" s="380" t="str">
        <f t="shared" ref="AC969:AC1032" ca="1" si="217" xml:space="preserve"> IFERROR( SUBSTITUTE(AB969, $S969,  $U969), "" )</f>
        <v/>
      </c>
      <c r="AE969" s="380" t="str" cm="1">
        <f t="array" ref="AE969" xml:space="preserve"> IFERROR( IF( INDEX(聲母資料表, $M969, AE$5)=0, "", INDEX(聲母資料表, $M969, AE$5) ), "")</f>
        <v/>
      </c>
      <c r="AF969" s="380" t="str" cm="1">
        <f t="array" ref="AF969" xml:space="preserve"> IFERROR( INDEX(韻母資料表, $N969, AF$5), "" )</f>
        <v/>
      </c>
      <c r="AG969" s="380" t="str">
        <f t="shared" ref="AG969:AG1032" ca="1" si="218" xml:space="preserve"> IFERROR( SUBSTITUTE(AF969, $S969,  $U969), "" )</f>
        <v/>
      </c>
      <c r="AI969" s="380" t="str" cm="1">
        <f t="array" ref="AI969" xml:space="preserve"> IFERROR( IF( INDEX(聲母資料表, $M969, AI$5)=0, "", INDEX(聲母資料表, $M969, AI$5) ), "")</f>
        <v/>
      </c>
      <c r="AJ969" s="380" t="str" cm="1">
        <f t="array" ref="AJ969" xml:space="preserve"> IFERROR( INDEX(韻母資料表, $N969, AJ$5), "" )</f>
        <v/>
      </c>
      <c r="AK969" s="373" t="e" cm="1" vm="1">
        <f t="array" aca="1" ref="AK969" ca="1" xml:space="preserve"> IFERROR( INDEX(閩拚聲調符號表, $T969, $E969), "" )</f>
        <v>#VALUE!</v>
      </c>
      <c r="AL969" s="380" t="str">
        <f t="shared" ref="AL969:AL1032" ca="1" si="219" xml:space="preserve"> IFERROR( SUBSTITUTE(AJ969, $S969,  $AK969), "" )</f>
        <v/>
      </c>
    </row>
    <row r="970" spans="1:38">
      <c r="A970" s="333">
        <f t="shared" si="207"/>
        <v>963</v>
      </c>
      <c r="B970" s="334" t="e">
        <f>MID(#REF!, A970, 1)</f>
        <v>#REF!</v>
      </c>
      <c r="C970" s="335"/>
      <c r="D970" s="335"/>
      <c r="E970" s="336"/>
      <c r="F970" s="400" t="str" cm="1">
        <f t="array" aca="1" ref="F970" ca="1" xml:space="preserve"> IF($D970="", "", $B970 &amp; " (" &amp; INDIRECT(ADDRESS( ROW(), COLUMN() + F$5 )) &amp; ") " )</f>
        <v/>
      </c>
      <c r="G970" s="337" t="str">
        <f t="shared" si="211"/>
        <v/>
      </c>
      <c r="H970" s="394" t="str">
        <f t="shared" ca="1" si="212"/>
        <v/>
      </c>
      <c r="I970" s="396" t="str">
        <f t="shared" ca="1" si="213"/>
        <v/>
      </c>
      <c r="J970" s="381" t="str">
        <f t="shared" ca="1" si="214"/>
        <v/>
      </c>
      <c r="K970" s="338" t="str">
        <f t="shared" si="215"/>
        <v/>
      </c>
      <c r="L970" s="349"/>
      <c r="M970" s="350" t="str">
        <f t="shared" si="208"/>
        <v/>
      </c>
      <c r="N970" s="350" t="str">
        <f t="shared" si="209"/>
        <v/>
      </c>
      <c r="O970" s="351" t="str" cm="1">
        <f t="array" ref="O970" xml:space="preserve"> IFERROR( INDEX(聲母資料表, $M970, O$5), "")</f>
        <v/>
      </c>
      <c r="P970" s="351" t="str" cm="1">
        <f t="array" ref="P970" xml:space="preserve"> IFERROR( INDEX(韻母資料表, $N970, P$5), "")</f>
        <v/>
      </c>
      <c r="Q970" s="352" t="str">
        <f t="shared" si="210"/>
        <v/>
      </c>
      <c r="R970" s="395" t="str">
        <f t="shared" si="216"/>
        <v/>
      </c>
      <c r="S970" s="351" t="str" cm="1">
        <f t="array" ref="S970" xml:space="preserve"> IFERROR( INDEX(調符字母, Q970, 1), "")</f>
        <v/>
      </c>
      <c r="T970" s="352"/>
      <c r="U970" s="373" t="e" cm="1" vm="1">
        <f t="array" aca="1" ref="U970" ca="1" xml:space="preserve"> INDEX(聲調對照表, $T970, $E970)</f>
        <v>#VALUE!</v>
      </c>
      <c r="W970" s="380" t="str" cm="1">
        <f t="array" ref="W970" xml:space="preserve"> IFERROR( IF( INDEX(聲母資料表, $M970, W$5)=0, "", INDEX(聲母資料表, $M970, W$5) ), "")</f>
        <v/>
      </c>
      <c r="X970" s="380" t="str" cm="1">
        <f t="array" ref="X970" xml:space="preserve"> IFERROR( INDEX(韻母資料表, $N970, X$5), "" )</f>
        <v/>
      </c>
      <c r="Y970" s="380" t="str" cm="1">
        <f t="array" ref="Y970" xml:space="preserve"> IFERROR( IF($E970="", "", INDEX(方音聲調符號表, 1, $E970) ), "" )</f>
        <v/>
      </c>
      <c r="AA970" s="380" t="str" cm="1">
        <f t="array" ref="AA970" xml:space="preserve"> IFERROR( IF( INDEX(聲母資料表, $M970, AA$5)=0, "", INDEX(聲母資料表, $M970, AA$5) ), "")</f>
        <v/>
      </c>
      <c r="AB970" s="380" t="str" cm="1">
        <f t="array" ref="AB970" xml:space="preserve"> IFERROR( INDEX(韻母資料表, $N970, AB$5), "" )</f>
        <v/>
      </c>
      <c r="AC970" s="380" t="str">
        <f t="shared" ca="1" si="217"/>
        <v/>
      </c>
      <c r="AE970" s="380" t="str" cm="1">
        <f t="array" ref="AE970" xml:space="preserve"> IFERROR( IF( INDEX(聲母資料表, $M970, AE$5)=0, "", INDEX(聲母資料表, $M970, AE$5) ), "")</f>
        <v/>
      </c>
      <c r="AF970" s="380" t="str" cm="1">
        <f t="array" ref="AF970" xml:space="preserve"> IFERROR( INDEX(韻母資料表, $N970, AF$5), "" )</f>
        <v/>
      </c>
      <c r="AG970" s="380" t="str">
        <f t="shared" ca="1" si="218"/>
        <v/>
      </c>
      <c r="AI970" s="380" t="str" cm="1">
        <f t="array" ref="AI970" xml:space="preserve"> IFERROR( IF( INDEX(聲母資料表, $M970, AI$5)=0, "", INDEX(聲母資料表, $M970, AI$5) ), "")</f>
        <v/>
      </c>
      <c r="AJ970" s="380" t="str" cm="1">
        <f t="array" ref="AJ970" xml:space="preserve"> IFERROR( INDEX(韻母資料表, $N970, AJ$5), "" )</f>
        <v/>
      </c>
      <c r="AK970" s="373" t="e" cm="1" vm="1">
        <f t="array" aca="1" ref="AK970" ca="1" xml:space="preserve"> IFERROR( INDEX(閩拚聲調符號表, $T970, $E970), "" )</f>
        <v>#VALUE!</v>
      </c>
      <c r="AL970" s="380" t="str">
        <f t="shared" ca="1" si="219"/>
        <v/>
      </c>
    </row>
    <row r="971" spans="1:38">
      <c r="A971" s="333">
        <f t="shared" si="207"/>
        <v>964</v>
      </c>
      <c r="B971" s="334" t="e">
        <f>MID(#REF!, A971, 1)</f>
        <v>#REF!</v>
      </c>
      <c r="C971" s="335"/>
      <c r="D971" s="335"/>
      <c r="E971" s="336"/>
      <c r="F971" s="400" t="str" cm="1">
        <f t="array" aca="1" ref="F971" ca="1" xml:space="preserve"> IF($D971="", "", $B971 &amp; " (" &amp; INDIRECT(ADDRESS( ROW(), COLUMN() + F$5 )) &amp; ") " )</f>
        <v/>
      </c>
      <c r="G971" s="337" t="str">
        <f t="shared" si="211"/>
        <v/>
      </c>
      <c r="H971" s="394" t="str">
        <f t="shared" ca="1" si="212"/>
        <v/>
      </c>
      <c r="I971" s="396" t="str">
        <f t="shared" ca="1" si="213"/>
        <v/>
      </c>
      <c r="J971" s="381" t="str">
        <f t="shared" ca="1" si="214"/>
        <v/>
      </c>
      <c r="K971" s="338" t="str">
        <f t="shared" si="215"/>
        <v/>
      </c>
      <c r="L971" s="349"/>
      <c r="M971" s="350" t="str">
        <f t="shared" si="208"/>
        <v/>
      </c>
      <c r="N971" s="350" t="str">
        <f t="shared" si="209"/>
        <v/>
      </c>
      <c r="O971" s="351" t="str" cm="1">
        <f t="array" ref="O971" xml:space="preserve"> IFERROR( INDEX(聲母資料表, $M971, O$5), "")</f>
        <v/>
      </c>
      <c r="P971" s="351" t="str" cm="1">
        <f t="array" ref="P971" xml:space="preserve"> IFERROR( INDEX(韻母資料表, $N971, P$5), "")</f>
        <v/>
      </c>
      <c r="Q971" s="352" t="str">
        <f t="shared" si="210"/>
        <v/>
      </c>
      <c r="R971" s="395" t="str">
        <f t="shared" si="216"/>
        <v/>
      </c>
      <c r="S971" s="351" t="str" cm="1">
        <f t="array" ref="S971" xml:space="preserve"> IFERROR( INDEX(調符字母, Q971, 1), "")</f>
        <v/>
      </c>
      <c r="T971" s="352"/>
      <c r="U971" s="373" t="e" cm="1" vm="1">
        <f t="array" aca="1" ref="U971" ca="1" xml:space="preserve"> INDEX(聲調對照表, $T971, $E971)</f>
        <v>#VALUE!</v>
      </c>
      <c r="W971" s="380" t="str" cm="1">
        <f t="array" ref="W971" xml:space="preserve"> IFERROR( IF( INDEX(聲母資料表, $M971, W$5)=0, "", INDEX(聲母資料表, $M971, W$5) ), "")</f>
        <v/>
      </c>
      <c r="X971" s="380" t="str" cm="1">
        <f t="array" ref="X971" xml:space="preserve"> IFERROR( INDEX(韻母資料表, $N971, X$5), "" )</f>
        <v/>
      </c>
      <c r="Y971" s="380" t="str" cm="1">
        <f t="array" ref="Y971" xml:space="preserve"> IFERROR( IF($E971="", "", INDEX(方音聲調符號表, 1, $E971) ), "" )</f>
        <v/>
      </c>
      <c r="AA971" s="380" t="str" cm="1">
        <f t="array" ref="AA971" xml:space="preserve"> IFERROR( IF( INDEX(聲母資料表, $M971, AA$5)=0, "", INDEX(聲母資料表, $M971, AA$5) ), "")</f>
        <v/>
      </c>
      <c r="AB971" s="380" t="str" cm="1">
        <f t="array" ref="AB971" xml:space="preserve"> IFERROR( INDEX(韻母資料表, $N971, AB$5), "" )</f>
        <v/>
      </c>
      <c r="AC971" s="380" t="str">
        <f t="shared" ca="1" si="217"/>
        <v/>
      </c>
      <c r="AE971" s="380" t="str" cm="1">
        <f t="array" ref="AE971" xml:space="preserve"> IFERROR( IF( INDEX(聲母資料表, $M971, AE$5)=0, "", INDEX(聲母資料表, $M971, AE$5) ), "")</f>
        <v/>
      </c>
      <c r="AF971" s="380" t="str" cm="1">
        <f t="array" ref="AF971" xml:space="preserve"> IFERROR( INDEX(韻母資料表, $N971, AF$5), "" )</f>
        <v/>
      </c>
      <c r="AG971" s="380" t="str">
        <f t="shared" ca="1" si="218"/>
        <v/>
      </c>
      <c r="AI971" s="380" t="str" cm="1">
        <f t="array" ref="AI971" xml:space="preserve"> IFERROR( IF( INDEX(聲母資料表, $M971, AI$5)=0, "", INDEX(聲母資料表, $M971, AI$5) ), "")</f>
        <v/>
      </c>
      <c r="AJ971" s="380" t="str" cm="1">
        <f t="array" ref="AJ971" xml:space="preserve"> IFERROR( INDEX(韻母資料表, $N971, AJ$5), "" )</f>
        <v/>
      </c>
      <c r="AK971" s="373" t="e" cm="1" vm="1">
        <f t="array" aca="1" ref="AK971" ca="1" xml:space="preserve"> IFERROR( INDEX(閩拚聲調符號表, $T971, $E971), "" )</f>
        <v>#VALUE!</v>
      </c>
      <c r="AL971" s="380" t="str">
        <f t="shared" ca="1" si="219"/>
        <v/>
      </c>
    </row>
    <row r="972" spans="1:38">
      <c r="A972" s="333">
        <f t="shared" si="207"/>
        <v>965</v>
      </c>
      <c r="B972" s="334" t="e">
        <f>MID(#REF!, A972, 1)</f>
        <v>#REF!</v>
      </c>
      <c r="C972" s="335"/>
      <c r="D972" s="335"/>
      <c r="E972" s="336"/>
      <c r="F972" s="400" t="str" cm="1">
        <f t="array" aca="1" ref="F972" ca="1" xml:space="preserve"> IF($D972="", "", $B972 &amp; " (" &amp; INDIRECT(ADDRESS( ROW(), COLUMN() + F$5 )) &amp; ") " )</f>
        <v/>
      </c>
      <c r="G972" s="337" t="str">
        <f t="shared" si="211"/>
        <v/>
      </c>
      <c r="H972" s="394" t="str">
        <f t="shared" ca="1" si="212"/>
        <v/>
      </c>
      <c r="I972" s="396" t="str">
        <f t="shared" ca="1" si="213"/>
        <v/>
      </c>
      <c r="J972" s="381" t="str">
        <f t="shared" ca="1" si="214"/>
        <v/>
      </c>
      <c r="K972" s="338" t="str">
        <f t="shared" si="215"/>
        <v/>
      </c>
      <c r="L972" s="349"/>
      <c r="M972" s="350" t="str">
        <f t="shared" si="208"/>
        <v/>
      </c>
      <c r="N972" s="350" t="str">
        <f t="shared" si="209"/>
        <v/>
      </c>
      <c r="O972" s="351" t="str" cm="1">
        <f t="array" ref="O972" xml:space="preserve"> IFERROR( INDEX(聲母資料表, $M972, O$5), "")</f>
        <v/>
      </c>
      <c r="P972" s="351" t="str" cm="1">
        <f t="array" ref="P972" xml:space="preserve"> IFERROR( INDEX(韻母資料表, $N972, P$5), "")</f>
        <v/>
      </c>
      <c r="Q972" s="352" t="str">
        <f t="shared" si="210"/>
        <v/>
      </c>
      <c r="R972" s="395" t="str">
        <f t="shared" si="216"/>
        <v/>
      </c>
      <c r="S972" s="351" t="str" cm="1">
        <f t="array" ref="S972" xml:space="preserve"> IFERROR( INDEX(調符字母, Q972, 1), "")</f>
        <v/>
      </c>
      <c r="T972" s="352"/>
      <c r="U972" s="373" t="e" cm="1" vm="1">
        <f t="array" aca="1" ref="U972" ca="1" xml:space="preserve"> INDEX(聲調對照表, $T972, $E972)</f>
        <v>#VALUE!</v>
      </c>
      <c r="W972" s="380" t="str" cm="1">
        <f t="array" ref="W972" xml:space="preserve"> IFERROR( IF( INDEX(聲母資料表, $M972, W$5)=0, "", INDEX(聲母資料表, $M972, W$5) ), "")</f>
        <v/>
      </c>
      <c r="X972" s="380" t="str" cm="1">
        <f t="array" ref="X972" xml:space="preserve"> IFERROR( INDEX(韻母資料表, $N972, X$5), "" )</f>
        <v/>
      </c>
      <c r="Y972" s="380" t="str" cm="1">
        <f t="array" ref="Y972" xml:space="preserve"> IFERROR( IF($E972="", "", INDEX(方音聲調符號表, 1, $E972) ), "" )</f>
        <v/>
      </c>
      <c r="AA972" s="380" t="str" cm="1">
        <f t="array" ref="AA972" xml:space="preserve"> IFERROR( IF( INDEX(聲母資料表, $M972, AA$5)=0, "", INDEX(聲母資料表, $M972, AA$5) ), "")</f>
        <v/>
      </c>
      <c r="AB972" s="380" t="str" cm="1">
        <f t="array" ref="AB972" xml:space="preserve"> IFERROR( INDEX(韻母資料表, $N972, AB$5), "" )</f>
        <v/>
      </c>
      <c r="AC972" s="380" t="str">
        <f t="shared" ca="1" si="217"/>
        <v/>
      </c>
      <c r="AE972" s="380" t="str" cm="1">
        <f t="array" ref="AE972" xml:space="preserve"> IFERROR( IF( INDEX(聲母資料表, $M972, AE$5)=0, "", INDEX(聲母資料表, $M972, AE$5) ), "")</f>
        <v/>
      </c>
      <c r="AF972" s="380" t="str" cm="1">
        <f t="array" ref="AF972" xml:space="preserve"> IFERROR( INDEX(韻母資料表, $N972, AF$5), "" )</f>
        <v/>
      </c>
      <c r="AG972" s="380" t="str">
        <f t="shared" ca="1" si="218"/>
        <v/>
      </c>
      <c r="AI972" s="380" t="str" cm="1">
        <f t="array" ref="AI972" xml:space="preserve"> IFERROR( IF( INDEX(聲母資料表, $M972, AI$5)=0, "", INDEX(聲母資料表, $M972, AI$5) ), "")</f>
        <v/>
      </c>
      <c r="AJ972" s="380" t="str" cm="1">
        <f t="array" ref="AJ972" xml:space="preserve"> IFERROR( INDEX(韻母資料表, $N972, AJ$5), "" )</f>
        <v/>
      </c>
      <c r="AK972" s="373" t="e" cm="1" vm="1">
        <f t="array" aca="1" ref="AK972" ca="1" xml:space="preserve"> IFERROR( INDEX(閩拚聲調符號表, $T972, $E972), "" )</f>
        <v>#VALUE!</v>
      </c>
      <c r="AL972" s="380" t="str">
        <f t="shared" ca="1" si="219"/>
        <v/>
      </c>
    </row>
    <row r="973" spans="1:38">
      <c r="A973" s="333">
        <f t="shared" si="207"/>
        <v>966</v>
      </c>
      <c r="B973" s="334" t="e">
        <f>MID(#REF!, A973, 1)</f>
        <v>#REF!</v>
      </c>
      <c r="C973" s="335"/>
      <c r="D973" s="335"/>
      <c r="E973" s="336"/>
      <c r="F973" s="400" t="str" cm="1">
        <f t="array" aca="1" ref="F973" ca="1" xml:space="preserve"> IF($D973="", "", $B973 &amp; " (" &amp; INDIRECT(ADDRESS( ROW(), COLUMN() + F$5 )) &amp; ") " )</f>
        <v/>
      </c>
      <c r="G973" s="337" t="str">
        <f t="shared" si="211"/>
        <v/>
      </c>
      <c r="H973" s="394" t="str">
        <f t="shared" ca="1" si="212"/>
        <v/>
      </c>
      <c r="I973" s="396" t="str">
        <f t="shared" ca="1" si="213"/>
        <v/>
      </c>
      <c r="J973" s="381" t="str">
        <f t="shared" ca="1" si="214"/>
        <v/>
      </c>
      <c r="K973" s="338" t="str">
        <f t="shared" si="215"/>
        <v/>
      </c>
      <c r="L973" s="349"/>
      <c r="M973" s="350" t="str">
        <f t="shared" si="208"/>
        <v/>
      </c>
      <c r="N973" s="350" t="str">
        <f t="shared" si="209"/>
        <v/>
      </c>
      <c r="O973" s="351" t="str" cm="1">
        <f t="array" ref="O973" xml:space="preserve"> IFERROR( INDEX(聲母資料表, $M973, O$5), "")</f>
        <v/>
      </c>
      <c r="P973" s="351" t="str" cm="1">
        <f t="array" ref="P973" xml:space="preserve"> IFERROR( INDEX(韻母資料表, $N973, P$5), "")</f>
        <v/>
      </c>
      <c r="Q973" s="352" t="str">
        <f t="shared" si="210"/>
        <v/>
      </c>
      <c r="R973" s="395" t="str">
        <f t="shared" si="216"/>
        <v/>
      </c>
      <c r="S973" s="351" t="str" cm="1">
        <f t="array" ref="S973" xml:space="preserve"> IFERROR( INDEX(調符字母, Q973, 1), "")</f>
        <v/>
      </c>
      <c r="T973" s="352"/>
      <c r="U973" s="373" t="e" cm="1" vm="1">
        <f t="array" aca="1" ref="U973" ca="1" xml:space="preserve"> INDEX(聲調對照表, $T973, $E973)</f>
        <v>#VALUE!</v>
      </c>
      <c r="W973" s="380" t="str" cm="1">
        <f t="array" ref="W973" xml:space="preserve"> IFERROR( IF( INDEX(聲母資料表, $M973, W$5)=0, "", INDEX(聲母資料表, $M973, W$5) ), "")</f>
        <v/>
      </c>
      <c r="X973" s="380" t="str" cm="1">
        <f t="array" ref="X973" xml:space="preserve"> IFERROR( INDEX(韻母資料表, $N973, X$5), "" )</f>
        <v/>
      </c>
      <c r="Y973" s="380" t="str" cm="1">
        <f t="array" ref="Y973" xml:space="preserve"> IFERROR( IF($E973="", "", INDEX(方音聲調符號表, 1, $E973) ), "" )</f>
        <v/>
      </c>
      <c r="AA973" s="380" t="str" cm="1">
        <f t="array" ref="AA973" xml:space="preserve"> IFERROR( IF( INDEX(聲母資料表, $M973, AA$5)=0, "", INDEX(聲母資料表, $M973, AA$5) ), "")</f>
        <v/>
      </c>
      <c r="AB973" s="380" t="str" cm="1">
        <f t="array" ref="AB973" xml:space="preserve"> IFERROR( INDEX(韻母資料表, $N973, AB$5), "" )</f>
        <v/>
      </c>
      <c r="AC973" s="380" t="str">
        <f t="shared" ca="1" si="217"/>
        <v/>
      </c>
      <c r="AE973" s="380" t="str" cm="1">
        <f t="array" ref="AE973" xml:space="preserve"> IFERROR( IF( INDEX(聲母資料表, $M973, AE$5)=0, "", INDEX(聲母資料表, $M973, AE$5) ), "")</f>
        <v/>
      </c>
      <c r="AF973" s="380" t="str" cm="1">
        <f t="array" ref="AF973" xml:space="preserve"> IFERROR( INDEX(韻母資料表, $N973, AF$5), "" )</f>
        <v/>
      </c>
      <c r="AG973" s="380" t="str">
        <f t="shared" ca="1" si="218"/>
        <v/>
      </c>
      <c r="AI973" s="380" t="str" cm="1">
        <f t="array" ref="AI973" xml:space="preserve"> IFERROR( IF( INDEX(聲母資料表, $M973, AI$5)=0, "", INDEX(聲母資料表, $M973, AI$5) ), "")</f>
        <v/>
      </c>
      <c r="AJ973" s="380" t="str" cm="1">
        <f t="array" ref="AJ973" xml:space="preserve"> IFERROR( INDEX(韻母資料表, $N973, AJ$5), "" )</f>
        <v/>
      </c>
      <c r="AK973" s="373" t="e" cm="1" vm="1">
        <f t="array" aca="1" ref="AK973" ca="1" xml:space="preserve"> IFERROR( INDEX(閩拚聲調符號表, $T973, $E973), "" )</f>
        <v>#VALUE!</v>
      </c>
      <c r="AL973" s="380" t="str">
        <f t="shared" ca="1" si="219"/>
        <v/>
      </c>
    </row>
    <row r="974" spans="1:38">
      <c r="A974" s="333">
        <f t="shared" si="207"/>
        <v>967</v>
      </c>
      <c r="B974" s="334" t="e">
        <f>MID(#REF!, A974, 1)</f>
        <v>#REF!</v>
      </c>
      <c r="C974" s="335"/>
      <c r="D974" s="335"/>
      <c r="E974" s="336"/>
      <c r="F974" s="400" t="str" cm="1">
        <f t="array" aca="1" ref="F974" ca="1" xml:space="preserve"> IF($D974="", "", $B974 &amp; " (" &amp; INDIRECT(ADDRESS( ROW(), COLUMN() + F$5 )) &amp; ") " )</f>
        <v/>
      </c>
      <c r="G974" s="337" t="str">
        <f t="shared" si="211"/>
        <v/>
      </c>
      <c r="H974" s="394" t="str">
        <f t="shared" ca="1" si="212"/>
        <v/>
      </c>
      <c r="I974" s="396" t="str">
        <f t="shared" ca="1" si="213"/>
        <v/>
      </c>
      <c r="J974" s="381" t="str">
        <f t="shared" ca="1" si="214"/>
        <v/>
      </c>
      <c r="K974" s="338" t="str">
        <f t="shared" si="215"/>
        <v/>
      </c>
      <c r="L974" s="349"/>
      <c r="M974" s="350" t="str">
        <f t="shared" si="208"/>
        <v/>
      </c>
      <c r="N974" s="350" t="str">
        <f t="shared" si="209"/>
        <v/>
      </c>
      <c r="O974" s="351" t="str" cm="1">
        <f t="array" ref="O974" xml:space="preserve"> IFERROR( INDEX(聲母資料表, $M974, O$5), "")</f>
        <v/>
      </c>
      <c r="P974" s="351" t="str" cm="1">
        <f t="array" ref="P974" xml:space="preserve"> IFERROR( INDEX(韻母資料表, $N974, P$5), "")</f>
        <v/>
      </c>
      <c r="Q974" s="352" t="str">
        <f t="shared" si="210"/>
        <v/>
      </c>
      <c r="R974" s="395" t="str">
        <f t="shared" si="216"/>
        <v/>
      </c>
      <c r="S974" s="351" t="str" cm="1">
        <f t="array" ref="S974" xml:space="preserve"> IFERROR( INDEX(調符字母, Q974, 1), "")</f>
        <v/>
      </c>
      <c r="T974" s="352"/>
      <c r="U974" s="373" t="e" cm="1" vm="1">
        <f t="array" aca="1" ref="U974" ca="1" xml:space="preserve"> INDEX(聲調對照表, $T974, $E974)</f>
        <v>#VALUE!</v>
      </c>
      <c r="W974" s="380" t="str" cm="1">
        <f t="array" ref="W974" xml:space="preserve"> IFERROR( IF( INDEX(聲母資料表, $M974, W$5)=0, "", INDEX(聲母資料表, $M974, W$5) ), "")</f>
        <v/>
      </c>
      <c r="X974" s="380" t="str" cm="1">
        <f t="array" ref="X974" xml:space="preserve"> IFERROR( INDEX(韻母資料表, $N974, X$5), "" )</f>
        <v/>
      </c>
      <c r="Y974" s="380" t="str" cm="1">
        <f t="array" ref="Y974" xml:space="preserve"> IFERROR( IF($E974="", "", INDEX(方音聲調符號表, 1, $E974) ), "" )</f>
        <v/>
      </c>
      <c r="AA974" s="380" t="str" cm="1">
        <f t="array" ref="AA974" xml:space="preserve"> IFERROR( IF( INDEX(聲母資料表, $M974, AA$5)=0, "", INDEX(聲母資料表, $M974, AA$5) ), "")</f>
        <v/>
      </c>
      <c r="AB974" s="380" t="str" cm="1">
        <f t="array" ref="AB974" xml:space="preserve"> IFERROR( INDEX(韻母資料表, $N974, AB$5), "" )</f>
        <v/>
      </c>
      <c r="AC974" s="380" t="str">
        <f t="shared" ca="1" si="217"/>
        <v/>
      </c>
      <c r="AE974" s="380" t="str" cm="1">
        <f t="array" ref="AE974" xml:space="preserve"> IFERROR( IF( INDEX(聲母資料表, $M974, AE$5)=0, "", INDEX(聲母資料表, $M974, AE$5) ), "")</f>
        <v/>
      </c>
      <c r="AF974" s="380" t="str" cm="1">
        <f t="array" ref="AF974" xml:space="preserve"> IFERROR( INDEX(韻母資料表, $N974, AF$5), "" )</f>
        <v/>
      </c>
      <c r="AG974" s="380" t="str">
        <f t="shared" ca="1" si="218"/>
        <v/>
      </c>
      <c r="AI974" s="380" t="str" cm="1">
        <f t="array" ref="AI974" xml:space="preserve"> IFERROR( IF( INDEX(聲母資料表, $M974, AI$5)=0, "", INDEX(聲母資料表, $M974, AI$5) ), "")</f>
        <v/>
      </c>
      <c r="AJ974" s="380" t="str" cm="1">
        <f t="array" ref="AJ974" xml:space="preserve"> IFERROR( INDEX(韻母資料表, $N974, AJ$5), "" )</f>
        <v/>
      </c>
      <c r="AK974" s="373" t="e" cm="1" vm="1">
        <f t="array" aca="1" ref="AK974" ca="1" xml:space="preserve"> IFERROR( INDEX(閩拚聲調符號表, $T974, $E974), "" )</f>
        <v>#VALUE!</v>
      </c>
      <c r="AL974" s="380" t="str">
        <f t="shared" ca="1" si="219"/>
        <v/>
      </c>
    </row>
    <row r="975" spans="1:38">
      <c r="A975" s="333">
        <f t="shared" si="207"/>
        <v>968</v>
      </c>
      <c r="B975" s="334" t="e">
        <f>MID(#REF!, A975, 1)</f>
        <v>#REF!</v>
      </c>
      <c r="C975" s="335"/>
      <c r="D975" s="335"/>
      <c r="E975" s="336"/>
      <c r="F975" s="400" t="str" cm="1">
        <f t="array" aca="1" ref="F975" ca="1" xml:space="preserve"> IF($D975="", "", $B975 &amp; " (" &amp; INDIRECT(ADDRESS( ROW(), COLUMN() + F$5 )) &amp; ") " )</f>
        <v/>
      </c>
      <c r="G975" s="337" t="str">
        <f t="shared" si="211"/>
        <v/>
      </c>
      <c r="H975" s="394" t="str">
        <f t="shared" ca="1" si="212"/>
        <v/>
      </c>
      <c r="I975" s="396" t="str">
        <f t="shared" ca="1" si="213"/>
        <v/>
      </c>
      <c r="J975" s="381" t="str">
        <f t="shared" ca="1" si="214"/>
        <v/>
      </c>
      <c r="K975" s="338" t="str">
        <f t="shared" si="215"/>
        <v/>
      </c>
      <c r="L975" s="349"/>
      <c r="M975" s="350" t="str">
        <f t="shared" si="208"/>
        <v/>
      </c>
      <c r="N975" s="350" t="str">
        <f t="shared" si="209"/>
        <v/>
      </c>
      <c r="O975" s="351" t="str" cm="1">
        <f t="array" ref="O975" xml:space="preserve"> IFERROR( INDEX(聲母資料表, $M975, O$5), "")</f>
        <v/>
      </c>
      <c r="P975" s="351" t="str" cm="1">
        <f t="array" ref="P975" xml:space="preserve"> IFERROR( INDEX(韻母資料表, $N975, P$5), "")</f>
        <v/>
      </c>
      <c r="Q975" s="352" t="str">
        <f t="shared" si="210"/>
        <v/>
      </c>
      <c r="R975" s="395" t="str">
        <f t="shared" si="216"/>
        <v/>
      </c>
      <c r="S975" s="351" t="str" cm="1">
        <f t="array" ref="S975" xml:space="preserve"> IFERROR( INDEX(調符字母, Q975, 1), "")</f>
        <v/>
      </c>
      <c r="T975" s="352"/>
      <c r="U975" s="373" t="e" cm="1" vm="1">
        <f t="array" aca="1" ref="U975" ca="1" xml:space="preserve"> INDEX(聲調對照表, $T975, $E975)</f>
        <v>#VALUE!</v>
      </c>
      <c r="W975" s="380" t="str" cm="1">
        <f t="array" ref="W975" xml:space="preserve"> IFERROR( IF( INDEX(聲母資料表, $M975, W$5)=0, "", INDEX(聲母資料表, $M975, W$5) ), "")</f>
        <v/>
      </c>
      <c r="X975" s="380" t="str" cm="1">
        <f t="array" ref="X975" xml:space="preserve"> IFERROR( INDEX(韻母資料表, $N975, X$5), "" )</f>
        <v/>
      </c>
      <c r="Y975" s="380" t="str" cm="1">
        <f t="array" ref="Y975" xml:space="preserve"> IFERROR( IF($E975="", "", INDEX(方音聲調符號表, 1, $E975) ), "" )</f>
        <v/>
      </c>
      <c r="AA975" s="380" t="str" cm="1">
        <f t="array" ref="AA975" xml:space="preserve"> IFERROR( IF( INDEX(聲母資料表, $M975, AA$5)=0, "", INDEX(聲母資料表, $M975, AA$5) ), "")</f>
        <v/>
      </c>
      <c r="AB975" s="380" t="str" cm="1">
        <f t="array" ref="AB975" xml:space="preserve"> IFERROR( INDEX(韻母資料表, $N975, AB$5), "" )</f>
        <v/>
      </c>
      <c r="AC975" s="380" t="str">
        <f t="shared" ca="1" si="217"/>
        <v/>
      </c>
      <c r="AE975" s="380" t="str" cm="1">
        <f t="array" ref="AE975" xml:space="preserve"> IFERROR( IF( INDEX(聲母資料表, $M975, AE$5)=0, "", INDEX(聲母資料表, $M975, AE$5) ), "")</f>
        <v/>
      </c>
      <c r="AF975" s="380" t="str" cm="1">
        <f t="array" ref="AF975" xml:space="preserve"> IFERROR( INDEX(韻母資料表, $N975, AF$5), "" )</f>
        <v/>
      </c>
      <c r="AG975" s="380" t="str">
        <f t="shared" ca="1" si="218"/>
        <v/>
      </c>
      <c r="AI975" s="380" t="str" cm="1">
        <f t="array" ref="AI975" xml:space="preserve"> IFERROR( IF( INDEX(聲母資料表, $M975, AI$5)=0, "", INDEX(聲母資料表, $M975, AI$5) ), "")</f>
        <v/>
      </c>
      <c r="AJ975" s="380" t="str" cm="1">
        <f t="array" ref="AJ975" xml:space="preserve"> IFERROR( INDEX(韻母資料表, $N975, AJ$5), "" )</f>
        <v/>
      </c>
      <c r="AK975" s="373" t="e" cm="1" vm="1">
        <f t="array" aca="1" ref="AK975" ca="1" xml:space="preserve"> IFERROR( INDEX(閩拚聲調符號表, $T975, $E975), "" )</f>
        <v>#VALUE!</v>
      </c>
      <c r="AL975" s="380" t="str">
        <f t="shared" ca="1" si="219"/>
        <v/>
      </c>
    </row>
    <row r="976" spans="1:38">
      <c r="A976" s="333">
        <f t="shared" si="207"/>
        <v>969</v>
      </c>
      <c r="B976" s="334" t="e">
        <f>MID(#REF!, A976, 1)</f>
        <v>#REF!</v>
      </c>
      <c r="C976" s="335"/>
      <c r="D976" s="335"/>
      <c r="E976" s="336"/>
      <c r="F976" s="400" t="str" cm="1">
        <f t="array" aca="1" ref="F976" ca="1" xml:space="preserve"> IF($D976="", "", $B976 &amp; " (" &amp; INDIRECT(ADDRESS( ROW(), COLUMN() + F$5 )) &amp; ") " )</f>
        <v/>
      </c>
      <c r="G976" s="337" t="str">
        <f t="shared" si="211"/>
        <v/>
      </c>
      <c r="H976" s="394" t="str">
        <f t="shared" ca="1" si="212"/>
        <v/>
      </c>
      <c r="I976" s="396" t="str">
        <f t="shared" ca="1" si="213"/>
        <v/>
      </c>
      <c r="J976" s="381" t="str">
        <f t="shared" ca="1" si="214"/>
        <v/>
      </c>
      <c r="K976" s="338" t="str">
        <f t="shared" si="215"/>
        <v/>
      </c>
      <c r="L976" s="349"/>
      <c r="M976" s="350" t="str">
        <f t="shared" si="208"/>
        <v/>
      </c>
      <c r="N976" s="350" t="str">
        <f t="shared" si="209"/>
        <v/>
      </c>
      <c r="O976" s="351" t="str" cm="1">
        <f t="array" ref="O976" xml:space="preserve"> IFERROR( INDEX(聲母資料表, $M976, O$5), "")</f>
        <v/>
      </c>
      <c r="P976" s="351" t="str" cm="1">
        <f t="array" ref="P976" xml:space="preserve"> IFERROR( INDEX(韻母資料表, $N976, P$5), "")</f>
        <v/>
      </c>
      <c r="Q976" s="352" t="str">
        <f t="shared" si="210"/>
        <v/>
      </c>
      <c r="R976" s="395" t="str">
        <f t="shared" si="216"/>
        <v/>
      </c>
      <c r="S976" s="351" t="str" cm="1">
        <f t="array" ref="S976" xml:space="preserve"> IFERROR( INDEX(調符字母, Q976, 1), "")</f>
        <v/>
      </c>
      <c r="T976" s="352"/>
      <c r="U976" s="373" t="e" cm="1" vm="1">
        <f t="array" aca="1" ref="U976" ca="1" xml:space="preserve"> INDEX(聲調對照表, $T976, $E976)</f>
        <v>#VALUE!</v>
      </c>
      <c r="W976" s="380" t="str" cm="1">
        <f t="array" ref="W976" xml:space="preserve"> IFERROR( IF( INDEX(聲母資料表, $M976, W$5)=0, "", INDEX(聲母資料表, $M976, W$5) ), "")</f>
        <v/>
      </c>
      <c r="X976" s="380" t="str" cm="1">
        <f t="array" ref="X976" xml:space="preserve"> IFERROR( INDEX(韻母資料表, $N976, X$5), "" )</f>
        <v/>
      </c>
      <c r="Y976" s="380" t="str" cm="1">
        <f t="array" ref="Y976" xml:space="preserve"> IFERROR( IF($E976="", "", INDEX(方音聲調符號表, 1, $E976) ), "" )</f>
        <v/>
      </c>
      <c r="AA976" s="380" t="str" cm="1">
        <f t="array" ref="AA976" xml:space="preserve"> IFERROR( IF( INDEX(聲母資料表, $M976, AA$5)=0, "", INDEX(聲母資料表, $M976, AA$5) ), "")</f>
        <v/>
      </c>
      <c r="AB976" s="380" t="str" cm="1">
        <f t="array" ref="AB976" xml:space="preserve"> IFERROR( INDEX(韻母資料表, $N976, AB$5), "" )</f>
        <v/>
      </c>
      <c r="AC976" s="380" t="str">
        <f t="shared" ca="1" si="217"/>
        <v/>
      </c>
      <c r="AE976" s="380" t="str" cm="1">
        <f t="array" ref="AE976" xml:space="preserve"> IFERROR( IF( INDEX(聲母資料表, $M976, AE$5)=0, "", INDEX(聲母資料表, $M976, AE$5) ), "")</f>
        <v/>
      </c>
      <c r="AF976" s="380" t="str" cm="1">
        <f t="array" ref="AF976" xml:space="preserve"> IFERROR( INDEX(韻母資料表, $N976, AF$5), "" )</f>
        <v/>
      </c>
      <c r="AG976" s="380" t="str">
        <f t="shared" ca="1" si="218"/>
        <v/>
      </c>
      <c r="AI976" s="380" t="str" cm="1">
        <f t="array" ref="AI976" xml:space="preserve"> IFERROR( IF( INDEX(聲母資料表, $M976, AI$5)=0, "", INDEX(聲母資料表, $M976, AI$5) ), "")</f>
        <v/>
      </c>
      <c r="AJ976" s="380" t="str" cm="1">
        <f t="array" ref="AJ976" xml:space="preserve"> IFERROR( INDEX(韻母資料表, $N976, AJ$5), "" )</f>
        <v/>
      </c>
      <c r="AK976" s="373" t="e" cm="1" vm="1">
        <f t="array" aca="1" ref="AK976" ca="1" xml:space="preserve"> IFERROR( INDEX(閩拚聲調符號表, $T976, $E976), "" )</f>
        <v>#VALUE!</v>
      </c>
      <c r="AL976" s="380" t="str">
        <f t="shared" ca="1" si="219"/>
        <v/>
      </c>
    </row>
    <row r="977" spans="1:38">
      <c r="A977" s="333">
        <f t="shared" si="207"/>
        <v>970</v>
      </c>
      <c r="B977" s="334" t="e">
        <f>MID(#REF!, A977, 1)</f>
        <v>#REF!</v>
      </c>
      <c r="C977" s="335"/>
      <c r="D977" s="335"/>
      <c r="E977" s="336"/>
      <c r="F977" s="400" t="str" cm="1">
        <f t="array" aca="1" ref="F977" ca="1" xml:space="preserve"> IF($D977="", "", $B977 &amp; " (" &amp; INDIRECT(ADDRESS( ROW(), COLUMN() + F$5 )) &amp; ") " )</f>
        <v/>
      </c>
      <c r="G977" s="337" t="str">
        <f t="shared" si="211"/>
        <v/>
      </c>
      <c r="H977" s="394" t="str">
        <f t="shared" ca="1" si="212"/>
        <v/>
      </c>
      <c r="I977" s="396" t="str">
        <f t="shared" ca="1" si="213"/>
        <v/>
      </c>
      <c r="J977" s="381" t="str">
        <f t="shared" ca="1" si="214"/>
        <v/>
      </c>
      <c r="K977" s="338" t="str">
        <f t="shared" si="215"/>
        <v/>
      </c>
      <c r="L977" s="349"/>
      <c r="M977" s="350" t="str">
        <f t="shared" si="208"/>
        <v/>
      </c>
      <c r="N977" s="350" t="str">
        <f t="shared" si="209"/>
        <v/>
      </c>
      <c r="O977" s="351" t="str" cm="1">
        <f t="array" ref="O977" xml:space="preserve"> IFERROR( INDEX(聲母資料表, $M977, O$5), "")</f>
        <v/>
      </c>
      <c r="P977" s="351" t="str" cm="1">
        <f t="array" ref="P977" xml:space="preserve"> IFERROR( INDEX(韻母資料表, $N977, P$5), "")</f>
        <v/>
      </c>
      <c r="Q977" s="352" t="str">
        <f t="shared" si="210"/>
        <v/>
      </c>
      <c r="R977" s="395" t="str">
        <f t="shared" si="216"/>
        <v/>
      </c>
      <c r="S977" s="351" t="str" cm="1">
        <f t="array" ref="S977" xml:space="preserve"> IFERROR( INDEX(調符字母, Q977, 1), "")</f>
        <v/>
      </c>
      <c r="T977" s="352"/>
      <c r="U977" s="373" t="e" cm="1" vm="1">
        <f t="array" aca="1" ref="U977" ca="1" xml:space="preserve"> INDEX(聲調對照表, $T977, $E977)</f>
        <v>#VALUE!</v>
      </c>
      <c r="W977" s="380" t="str" cm="1">
        <f t="array" ref="W977" xml:space="preserve"> IFERROR( IF( INDEX(聲母資料表, $M977, W$5)=0, "", INDEX(聲母資料表, $M977, W$5) ), "")</f>
        <v/>
      </c>
      <c r="X977" s="380" t="str" cm="1">
        <f t="array" ref="X977" xml:space="preserve"> IFERROR( INDEX(韻母資料表, $N977, X$5), "" )</f>
        <v/>
      </c>
      <c r="Y977" s="380" t="str" cm="1">
        <f t="array" ref="Y977" xml:space="preserve"> IFERROR( IF($E977="", "", INDEX(方音聲調符號表, 1, $E977) ), "" )</f>
        <v/>
      </c>
      <c r="AA977" s="380" t="str" cm="1">
        <f t="array" ref="AA977" xml:space="preserve"> IFERROR( IF( INDEX(聲母資料表, $M977, AA$5)=0, "", INDEX(聲母資料表, $M977, AA$5) ), "")</f>
        <v/>
      </c>
      <c r="AB977" s="380" t="str" cm="1">
        <f t="array" ref="AB977" xml:space="preserve"> IFERROR( INDEX(韻母資料表, $N977, AB$5), "" )</f>
        <v/>
      </c>
      <c r="AC977" s="380" t="str">
        <f t="shared" ca="1" si="217"/>
        <v/>
      </c>
      <c r="AE977" s="380" t="str" cm="1">
        <f t="array" ref="AE977" xml:space="preserve"> IFERROR( IF( INDEX(聲母資料表, $M977, AE$5)=0, "", INDEX(聲母資料表, $M977, AE$5) ), "")</f>
        <v/>
      </c>
      <c r="AF977" s="380" t="str" cm="1">
        <f t="array" ref="AF977" xml:space="preserve"> IFERROR( INDEX(韻母資料表, $N977, AF$5), "" )</f>
        <v/>
      </c>
      <c r="AG977" s="380" t="str">
        <f t="shared" ca="1" si="218"/>
        <v/>
      </c>
      <c r="AI977" s="380" t="str" cm="1">
        <f t="array" ref="AI977" xml:space="preserve"> IFERROR( IF( INDEX(聲母資料表, $M977, AI$5)=0, "", INDEX(聲母資料表, $M977, AI$5) ), "")</f>
        <v/>
      </c>
      <c r="AJ977" s="380" t="str" cm="1">
        <f t="array" ref="AJ977" xml:space="preserve"> IFERROR( INDEX(韻母資料表, $N977, AJ$5), "" )</f>
        <v/>
      </c>
      <c r="AK977" s="373" t="e" cm="1" vm="1">
        <f t="array" aca="1" ref="AK977" ca="1" xml:space="preserve"> IFERROR( INDEX(閩拚聲調符號表, $T977, $E977), "" )</f>
        <v>#VALUE!</v>
      </c>
      <c r="AL977" s="380" t="str">
        <f t="shared" ca="1" si="219"/>
        <v/>
      </c>
    </row>
    <row r="978" spans="1:38">
      <c r="A978" s="333">
        <f t="shared" si="207"/>
        <v>971</v>
      </c>
      <c r="B978" s="334" t="e">
        <f>MID(#REF!, A978, 1)</f>
        <v>#REF!</v>
      </c>
      <c r="C978" s="335"/>
      <c r="D978" s="335"/>
      <c r="E978" s="336"/>
      <c r="F978" s="400" t="str" cm="1">
        <f t="array" aca="1" ref="F978" ca="1" xml:space="preserve"> IF($D978="", "", $B978 &amp; " (" &amp; INDIRECT(ADDRESS( ROW(), COLUMN() + F$5 )) &amp; ") " )</f>
        <v/>
      </c>
      <c r="G978" s="337" t="str">
        <f t="shared" si="211"/>
        <v/>
      </c>
      <c r="H978" s="394" t="str">
        <f t="shared" ca="1" si="212"/>
        <v/>
      </c>
      <c r="I978" s="396" t="str">
        <f t="shared" ca="1" si="213"/>
        <v/>
      </c>
      <c r="J978" s="381" t="str">
        <f t="shared" ca="1" si="214"/>
        <v/>
      </c>
      <c r="K978" s="338" t="str">
        <f t="shared" si="215"/>
        <v/>
      </c>
      <c r="L978" s="349"/>
      <c r="M978" s="350" t="str">
        <f t="shared" si="208"/>
        <v/>
      </c>
      <c r="N978" s="350" t="str">
        <f t="shared" si="209"/>
        <v/>
      </c>
      <c r="O978" s="351" t="str" cm="1">
        <f t="array" ref="O978" xml:space="preserve"> IFERROR( INDEX(聲母資料表, $M978, O$5), "")</f>
        <v/>
      </c>
      <c r="P978" s="351" t="str" cm="1">
        <f t="array" ref="P978" xml:space="preserve"> IFERROR( INDEX(韻母資料表, $N978, P$5), "")</f>
        <v/>
      </c>
      <c r="Q978" s="352" t="str">
        <f t="shared" si="210"/>
        <v/>
      </c>
      <c r="R978" s="395" t="str">
        <f t="shared" si="216"/>
        <v/>
      </c>
      <c r="S978" s="351" t="str" cm="1">
        <f t="array" ref="S978" xml:space="preserve"> IFERROR( INDEX(調符字母, Q978, 1), "")</f>
        <v/>
      </c>
      <c r="T978" s="352"/>
      <c r="U978" s="373" t="e" cm="1" vm="1">
        <f t="array" aca="1" ref="U978" ca="1" xml:space="preserve"> INDEX(聲調對照表, $T978, $E978)</f>
        <v>#VALUE!</v>
      </c>
      <c r="W978" s="380" t="str" cm="1">
        <f t="array" ref="W978" xml:space="preserve"> IFERROR( IF( INDEX(聲母資料表, $M978, W$5)=0, "", INDEX(聲母資料表, $M978, W$5) ), "")</f>
        <v/>
      </c>
      <c r="X978" s="380" t="str" cm="1">
        <f t="array" ref="X978" xml:space="preserve"> IFERROR( INDEX(韻母資料表, $N978, X$5), "" )</f>
        <v/>
      </c>
      <c r="Y978" s="380" t="str" cm="1">
        <f t="array" ref="Y978" xml:space="preserve"> IFERROR( IF($E978="", "", INDEX(方音聲調符號表, 1, $E978) ), "" )</f>
        <v/>
      </c>
      <c r="AA978" s="380" t="str" cm="1">
        <f t="array" ref="AA978" xml:space="preserve"> IFERROR( IF( INDEX(聲母資料表, $M978, AA$5)=0, "", INDEX(聲母資料表, $M978, AA$5) ), "")</f>
        <v/>
      </c>
      <c r="AB978" s="380" t="str" cm="1">
        <f t="array" ref="AB978" xml:space="preserve"> IFERROR( INDEX(韻母資料表, $N978, AB$5), "" )</f>
        <v/>
      </c>
      <c r="AC978" s="380" t="str">
        <f t="shared" ca="1" si="217"/>
        <v/>
      </c>
      <c r="AE978" s="380" t="str" cm="1">
        <f t="array" ref="AE978" xml:space="preserve"> IFERROR( IF( INDEX(聲母資料表, $M978, AE$5)=0, "", INDEX(聲母資料表, $M978, AE$5) ), "")</f>
        <v/>
      </c>
      <c r="AF978" s="380" t="str" cm="1">
        <f t="array" ref="AF978" xml:space="preserve"> IFERROR( INDEX(韻母資料表, $N978, AF$5), "" )</f>
        <v/>
      </c>
      <c r="AG978" s="380" t="str">
        <f t="shared" ca="1" si="218"/>
        <v/>
      </c>
      <c r="AI978" s="380" t="str" cm="1">
        <f t="array" ref="AI978" xml:space="preserve"> IFERROR( IF( INDEX(聲母資料表, $M978, AI$5)=0, "", INDEX(聲母資料表, $M978, AI$5) ), "")</f>
        <v/>
      </c>
      <c r="AJ978" s="380" t="str" cm="1">
        <f t="array" ref="AJ978" xml:space="preserve"> IFERROR( INDEX(韻母資料表, $N978, AJ$5), "" )</f>
        <v/>
      </c>
      <c r="AK978" s="373" t="e" cm="1" vm="1">
        <f t="array" aca="1" ref="AK978" ca="1" xml:space="preserve"> IFERROR( INDEX(閩拚聲調符號表, $T978, $E978), "" )</f>
        <v>#VALUE!</v>
      </c>
      <c r="AL978" s="380" t="str">
        <f t="shared" ca="1" si="219"/>
        <v/>
      </c>
    </row>
    <row r="979" spans="1:38">
      <c r="A979" s="333">
        <f t="shared" si="207"/>
        <v>972</v>
      </c>
      <c r="B979" s="334" t="e">
        <f>MID(#REF!, A979, 1)</f>
        <v>#REF!</v>
      </c>
      <c r="C979" s="335"/>
      <c r="D979" s="335"/>
      <c r="E979" s="336"/>
      <c r="F979" s="400" t="str" cm="1">
        <f t="array" aca="1" ref="F979" ca="1" xml:space="preserve"> IF($D979="", "", $B979 &amp; " (" &amp; INDIRECT(ADDRESS( ROW(), COLUMN() + F$5 )) &amp; ") " )</f>
        <v/>
      </c>
      <c r="G979" s="337" t="str">
        <f t="shared" si="211"/>
        <v/>
      </c>
      <c r="H979" s="394" t="str">
        <f t="shared" ca="1" si="212"/>
        <v/>
      </c>
      <c r="I979" s="396" t="str">
        <f t="shared" ca="1" si="213"/>
        <v/>
      </c>
      <c r="J979" s="381" t="str">
        <f t="shared" ca="1" si="214"/>
        <v/>
      </c>
      <c r="K979" s="338" t="str">
        <f t="shared" si="215"/>
        <v/>
      </c>
      <c r="L979" s="349"/>
      <c r="M979" s="350" t="str">
        <f t="shared" si="208"/>
        <v/>
      </c>
      <c r="N979" s="350" t="str">
        <f t="shared" si="209"/>
        <v/>
      </c>
      <c r="O979" s="351" t="str" cm="1">
        <f t="array" ref="O979" xml:space="preserve"> IFERROR( INDEX(聲母資料表, $M979, O$5), "")</f>
        <v/>
      </c>
      <c r="P979" s="351" t="str" cm="1">
        <f t="array" ref="P979" xml:space="preserve"> IFERROR( INDEX(韻母資料表, $N979, P$5), "")</f>
        <v/>
      </c>
      <c r="Q979" s="352" t="str">
        <f t="shared" si="210"/>
        <v/>
      </c>
      <c r="R979" s="395" t="str">
        <f t="shared" si="216"/>
        <v/>
      </c>
      <c r="S979" s="351" t="str" cm="1">
        <f t="array" ref="S979" xml:space="preserve"> IFERROR( INDEX(調符字母, Q979, 1), "")</f>
        <v/>
      </c>
      <c r="T979" s="352"/>
      <c r="U979" s="373" t="e" cm="1" vm="1">
        <f t="array" aca="1" ref="U979" ca="1" xml:space="preserve"> INDEX(聲調對照表, $T979, $E979)</f>
        <v>#VALUE!</v>
      </c>
      <c r="W979" s="380" t="str" cm="1">
        <f t="array" ref="W979" xml:space="preserve"> IFERROR( IF( INDEX(聲母資料表, $M979, W$5)=0, "", INDEX(聲母資料表, $M979, W$5) ), "")</f>
        <v/>
      </c>
      <c r="X979" s="380" t="str" cm="1">
        <f t="array" ref="X979" xml:space="preserve"> IFERROR( INDEX(韻母資料表, $N979, X$5), "" )</f>
        <v/>
      </c>
      <c r="Y979" s="380" t="str" cm="1">
        <f t="array" ref="Y979" xml:space="preserve"> IFERROR( IF($E979="", "", INDEX(方音聲調符號表, 1, $E979) ), "" )</f>
        <v/>
      </c>
      <c r="AA979" s="380" t="str" cm="1">
        <f t="array" ref="AA979" xml:space="preserve"> IFERROR( IF( INDEX(聲母資料表, $M979, AA$5)=0, "", INDEX(聲母資料表, $M979, AA$5) ), "")</f>
        <v/>
      </c>
      <c r="AB979" s="380" t="str" cm="1">
        <f t="array" ref="AB979" xml:space="preserve"> IFERROR( INDEX(韻母資料表, $N979, AB$5), "" )</f>
        <v/>
      </c>
      <c r="AC979" s="380" t="str">
        <f t="shared" ca="1" si="217"/>
        <v/>
      </c>
      <c r="AE979" s="380" t="str" cm="1">
        <f t="array" ref="AE979" xml:space="preserve"> IFERROR( IF( INDEX(聲母資料表, $M979, AE$5)=0, "", INDEX(聲母資料表, $M979, AE$5) ), "")</f>
        <v/>
      </c>
      <c r="AF979" s="380" t="str" cm="1">
        <f t="array" ref="AF979" xml:space="preserve"> IFERROR( INDEX(韻母資料表, $N979, AF$5), "" )</f>
        <v/>
      </c>
      <c r="AG979" s="380" t="str">
        <f t="shared" ca="1" si="218"/>
        <v/>
      </c>
      <c r="AI979" s="380" t="str" cm="1">
        <f t="array" ref="AI979" xml:space="preserve"> IFERROR( IF( INDEX(聲母資料表, $M979, AI$5)=0, "", INDEX(聲母資料表, $M979, AI$5) ), "")</f>
        <v/>
      </c>
      <c r="AJ979" s="380" t="str" cm="1">
        <f t="array" ref="AJ979" xml:space="preserve"> IFERROR( INDEX(韻母資料表, $N979, AJ$5), "" )</f>
        <v/>
      </c>
      <c r="AK979" s="373" t="e" cm="1" vm="1">
        <f t="array" aca="1" ref="AK979" ca="1" xml:space="preserve"> IFERROR( INDEX(閩拚聲調符號表, $T979, $E979), "" )</f>
        <v>#VALUE!</v>
      </c>
      <c r="AL979" s="380" t="str">
        <f t="shared" ca="1" si="219"/>
        <v/>
      </c>
    </row>
    <row r="980" spans="1:38">
      <c r="A980" s="333">
        <f t="shared" si="207"/>
        <v>973</v>
      </c>
      <c r="B980" s="334" t="e">
        <f>MID(#REF!, A980, 1)</f>
        <v>#REF!</v>
      </c>
      <c r="C980" s="335"/>
      <c r="D980" s="335"/>
      <c r="E980" s="336"/>
      <c r="F980" s="400" t="str" cm="1">
        <f t="array" aca="1" ref="F980" ca="1" xml:space="preserve"> IF($D980="", "", $B980 &amp; " (" &amp; INDIRECT(ADDRESS( ROW(), COLUMN() + F$5 )) &amp; ") " )</f>
        <v/>
      </c>
      <c r="G980" s="337" t="str">
        <f t="shared" si="211"/>
        <v/>
      </c>
      <c r="H980" s="394" t="str">
        <f t="shared" ca="1" si="212"/>
        <v/>
      </c>
      <c r="I980" s="396" t="str">
        <f t="shared" ca="1" si="213"/>
        <v/>
      </c>
      <c r="J980" s="381" t="str">
        <f t="shared" ca="1" si="214"/>
        <v/>
      </c>
      <c r="K980" s="338" t="str">
        <f t="shared" si="215"/>
        <v/>
      </c>
      <c r="L980" s="349"/>
      <c r="M980" s="350" t="str">
        <f t="shared" si="208"/>
        <v/>
      </c>
      <c r="N980" s="350" t="str">
        <f t="shared" si="209"/>
        <v/>
      </c>
      <c r="O980" s="351" t="str" cm="1">
        <f t="array" ref="O980" xml:space="preserve"> IFERROR( INDEX(聲母資料表, $M980, O$5), "")</f>
        <v/>
      </c>
      <c r="P980" s="351" t="str" cm="1">
        <f t="array" ref="P980" xml:space="preserve"> IFERROR( INDEX(韻母資料表, $N980, P$5), "")</f>
        <v/>
      </c>
      <c r="Q980" s="352" t="str">
        <f t="shared" si="210"/>
        <v/>
      </c>
      <c r="R980" s="395" t="str">
        <f t="shared" si="216"/>
        <v/>
      </c>
      <c r="S980" s="351" t="str" cm="1">
        <f t="array" ref="S980" xml:space="preserve"> IFERROR( INDEX(調符字母, Q980, 1), "")</f>
        <v/>
      </c>
      <c r="T980" s="352"/>
      <c r="U980" s="373" t="e" cm="1" vm="1">
        <f t="array" aca="1" ref="U980" ca="1" xml:space="preserve"> INDEX(聲調對照表, $T980, $E980)</f>
        <v>#VALUE!</v>
      </c>
      <c r="W980" s="380" t="str" cm="1">
        <f t="array" ref="W980" xml:space="preserve"> IFERROR( IF( INDEX(聲母資料表, $M980, W$5)=0, "", INDEX(聲母資料表, $M980, W$5) ), "")</f>
        <v/>
      </c>
      <c r="X980" s="380" t="str" cm="1">
        <f t="array" ref="X980" xml:space="preserve"> IFERROR( INDEX(韻母資料表, $N980, X$5), "" )</f>
        <v/>
      </c>
      <c r="Y980" s="380" t="str" cm="1">
        <f t="array" ref="Y980" xml:space="preserve"> IFERROR( IF($E980="", "", INDEX(方音聲調符號表, 1, $E980) ), "" )</f>
        <v/>
      </c>
      <c r="AA980" s="380" t="str" cm="1">
        <f t="array" ref="AA980" xml:space="preserve"> IFERROR( IF( INDEX(聲母資料表, $M980, AA$5)=0, "", INDEX(聲母資料表, $M980, AA$5) ), "")</f>
        <v/>
      </c>
      <c r="AB980" s="380" t="str" cm="1">
        <f t="array" ref="AB980" xml:space="preserve"> IFERROR( INDEX(韻母資料表, $N980, AB$5), "" )</f>
        <v/>
      </c>
      <c r="AC980" s="380" t="str">
        <f t="shared" ca="1" si="217"/>
        <v/>
      </c>
      <c r="AE980" s="380" t="str" cm="1">
        <f t="array" ref="AE980" xml:space="preserve"> IFERROR( IF( INDEX(聲母資料表, $M980, AE$5)=0, "", INDEX(聲母資料表, $M980, AE$5) ), "")</f>
        <v/>
      </c>
      <c r="AF980" s="380" t="str" cm="1">
        <f t="array" ref="AF980" xml:space="preserve"> IFERROR( INDEX(韻母資料表, $N980, AF$5), "" )</f>
        <v/>
      </c>
      <c r="AG980" s="380" t="str">
        <f t="shared" ca="1" si="218"/>
        <v/>
      </c>
      <c r="AI980" s="380" t="str" cm="1">
        <f t="array" ref="AI980" xml:space="preserve"> IFERROR( IF( INDEX(聲母資料表, $M980, AI$5)=0, "", INDEX(聲母資料表, $M980, AI$5) ), "")</f>
        <v/>
      </c>
      <c r="AJ980" s="380" t="str" cm="1">
        <f t="array" ref="AJ980" xml:space="preserve"> IFERROR( INDEX(韻母資料表, $N980, AJ$5), "" )</f>
        <v/>
      </c>
      <c r="AK980" s="373" t="e" cm="1" vm="1">
        <f t="array" aca="1" ref="AK980" ca="1" xml:space="preserve"> IFERROR( INDEX(閩拚聲調符號表, $T980, $E980), "" )</f>
        <v>#VALUE!</v>
      </c>
      <c r="AL980" s="380" t="str">
        <f t="shared" ca="1" si="219"/>
        <v/>
      </c>
    </row>
    <row r="981" spans="1:38">
      <c r="A981" s="333">
        <f t="shared" si="207"/>
        <v>974</v>
      </c>
      <c r="B981" s="334" t="e">
        <f>MID(#REF!, A981, 1)</f>
        <v>#REF!</v>
      </c>
      <c r="C981" s="335"/>
      <c r="D981" s="335"/>
      <c r="E981" s="336"/>
      <c r="F981" s="400" t="str" cm="1">
        <f t="array" aca="1" ref="F981" ca="1" xml:space="preserve"> IF($D981="", "", $B981 &amp; " (" &amp; INDIRECT(ADDRESS( ROW(), COLUMN() + F$5 )) &amp; ") " )</f>
        <v/>
      </c>
      <c r="G981" s="337" t="str">
        <f t="shared" si="211"/>
        <v/>
      </c>
      <c r="H981" s="394" t="str">
        <f t="shared" ca="1" si="212"/>
        <v/>
      </c>
      <c r="I981" s="396" t="str">
        <f t="shared" ca="1" si="213"/>
        <v/>
      </c>
      <c r="J981" s="381" t="str">
        <f t="shared" ca="1" si="214"/>
        <v/>
      </c>
      <c r="K981" s="338" t="str">
        <f t="shared" si="215"/>
        <v/>
      </c>
      <c r="L981" s="349"/>
      <c r="M981" s="350" t="str">
        <f t="shared" si="208"/>
        <v/>
      </c>
      <c r="N981" s="350" t="str">
        <f t="shared" si="209"/>
        <v/>
      </c>
      <c r="O981" s="351" t="str" cm="1">
        <f t="array" ref="O981" xml:space="preserve"> IFERROR( INDEX(聲母資料表, $M981, O$5), "")</f>
        <v/>
      </c>
      <c r="P981" s="351" t="str" cm="1">
        <f t="array" ref="P981" xml:space="preserve"> IFERROR( INDEX(韻母資料表, $N981, P$5), "")</f>
        <v/>
      </c>
      <c r="Q981" s="352" t="str">
        <f t="shared" si="210"/>
        <v/>
      </c>
      <c r="R981" s="395" t="str">
        <f t="shared" si="216"/>
        <v/>
      </c>
      <c r="S981" s="351" t="str" cm="1">
        <f t="array" ref="S981" xml:space="preserve"> IFERROR( INDEX(調符字母, Q981, 1), "")</f>
        <v/>
      </c>
      <c r="T981" s="352"/>
      <c r="U981" s="373" t="e" cm="1" vm="1">
        <f t="array" aca="1" ref="U981" ca="1" xml:space="preserve"> INDEX(聲調對照表, $T981, $E981)</f>
        <v>#VALUE!</v>
      </c>
      <c r="W981" s="380" t="str" cm="1">
        <f t="array" ref="W981" xml:space="preserve"> IFERROR( IF( INDEX(聲母資料表, $M981, W$5)=0, "", INDEX(聲母資料表, $M981, W$5) ), "")</f>
        <v/>
      </c>
      <c r="X981" s="380" t="str" cm="1">
        <f t="array" ref="X981" xml:space="preserve"> IFERROR( INDEX(韻母資料表, $N981, X$5), "" )</f>
        <v/>
      </c>
      <c r="Y981" s="380" t="str" cm="1">
        <f t="array" ref="Y981" xml:space="preserve"> IFERROR( IF($E981="", "", INDEX(方音聲調符號表, 1, $E981) ), "" )</f>
        <v/>
      </c>
      <c r="AA981" s="380" t="str" cm="1">
        <f t="array" ref="AA981" xml:space="preserve"> IFERROR( IF( INDEX(聲母資料表, $M981, AA$5)=0, "", INDEX(聲母資料表, $M981, AA$5) ), "")</f>
        <v/>
      </c>
      <c r="AB981" s="380" t="str" cm="1">
        <f t="array" ref="AB981" xml:space="preserve"> IFERROR( INDEX(韻母資料表, $N981, AB$5), "" )</f>
        <v/>
      </c>
      <c r="AC981" s="380" t="str">
        <f t="shared" ca="1" si="217"/>
        <v/>
      </c>
      <c r="AE981" s="380" t="str" cm="1">
        <f t="array" ref="AE981" xml:space="preserve"> IFERROR( IF( INDEX(聲母資料表, $M981, AE$5)=0, "", INDEX(聲母資料表, $M981, AE$5) ), "")</f>
        <v/>
      </c>
      <c r="AF981" s="380" t="str" cm="1">
        <f t="array" ref="AF981" xml:space="preserve"> IFERROR( INDEX(韻母資料表, $N981, AF$5), "" )</f>
        <v/>
      </c>
      <c r="AG981" s="380" t="str">
        <f t="shared" ca="1" si="218"/>
        <v/>
      </c>
      <c r="AI981" s="380" t="str" cm="1">
        <f t="array" ref="AI981" xml:space="preserve"> IFERROR( IF( INDEX(聲母資料表, $M981, AI$5)=0, "", INDEX(聲母資料表, $M981, AI$5) ), "")</f>
        <v/>
      </c>
      <c r="AJ981" s="380" t="str" cm="1">
        <f t="array" ref="AJ981" xml:space="preserve"> IFERROR( INDEX(韻母資料表, $N981, AJ$5), "" )</f>
        <v/>
      </c>
      <c r="AK981" s="373" t="e" cm="1" vm="1">
        <f t="array" aca="1" ref="AK981" ca="1" xml:space="preserve"> IFERROR( INDEX(閩拚聲調符號表, $T981, $E981), "" )</f>
        <v>#VALUE!</v>
      </c>
      <c r="AL981" s="380" t="str">
        <f t="shared" ca="1" si="219"/>
        <v/>
      </c>
    </row>
    <row r="982" spans="1:38">
      <c r="A982" s="333">
        <f t="shared" si="207"/>
        <v>975</v>
      </c>
      <c r="B982" s="334" t="e">
        <f>MID(#REF!, A982, 1)</f>
        <v>#REF!</v>
      </c>
      <c r="C982" s="335"/>
      <c r="D982" s="335"/>
      <c r="E982" s="336"/>
      <c r="F982" s="400" t="str" cm="1">
        <f t="array" aca="1" ref="F982" ca="1" xml:space="preserve"> IF($D982="", "", $B982 &amp; " (" &amp; INDIRECT(ADDRESS( ROW(), COLUMN() + F$5 )) &amp; ") " )</f>
        <v/>
      </c>
      <c r="G982" s="337" t="str">
        <f t="shared" si="211"/>
        <v/>
      </c>
      <c r="H982" s="394" t="str">
        <f t="shared" ca="1" si="212"/>
        <v/>
      </c>
      <c r="I982" s="396" t="str">
        <f t="shared" ca="1" si="213"/>
        <v/>
      </c>
      <c r="J982" s="381" t="str">
        <f t="shared" ca="1" si="214"/>
        <v/>
      </c>
      <c r="K982" s="338" t="str">
        <f t="shared" si="215"/>
        <v/>
      </c>
      <c r="L982" s="349"/>
      <c r="M982" s="350" t="str">
        <f t="shared" si="208"/>
        <v/>
      </c>
      <c r="N982" s="350" t="str">
        <f t="shared" si="209"/>
        <v/>
      </c>
      <c r="O982" s="351" t="str" cm="1">
        <f t="array" ref="O982" xml:space="preserve"> IFERROR( INDEX(聲母資料表, $M982, O$5), "")</f>
        <v/>
      </c>
      <c r="P982" s="351" t="str" cm="1">
        <f t="array" ref="P982" xml:space="preserve"> IFERROR( INDEX(韻母資料表, $N982, P$5), "")</f>
        <v/>
      </c>
      <c r="Q982" s="352" t="str">
        <f t="shared" si="210"/>
        <v/>
      </c>
      <c r="R982" s="395" t="str">
        <f t="shared" si="216"/>
        <v/>
      </c>
      <c r="S982" s="351" t="str" cm="1">
        <f t="array" ref="S982" xml:space="preserve"> IFERROR( INDEX(調符字母, Q982, 1), "")</f>
        <v/>
      </c>
      <c r="T982" s="352"/>
      <c r="U982" s="373" t="e" cm="1" vm="1">
        <f t="array" aca="1" ref="U982" ca="1" xml:space="preserve"> INDEX(聲調對照表, $T982, $E982)</f>
        <v>#VALUE!</v>
      </c>
      <c r="W982" s="380" t="str" cm="1">
        <f t="array" ref="W982" xml:space="preserve"> IFERROR( IF( INDEX(聲母資料表, $M982, W$5)=0, "", INDEX(聲母資料表, $M982, W$5) ), "")</f>
        <v/>
      </c>
      <c r="X982" s="380" t="str" cm="1">
        <f t="array" ref="X982" xml:space="preserve"> IFERROR( INDEX(韻母資料表, $N982, X$5), "" )</f>
        <v/>
      </c>
      <c r="Y982" s="380" t="str" cm="1">
        <f t="array" ref="Y982" xml:space="preserve"> IFERROR( IF($E982="", "", INDEX(方音聲調符號表, 1, $E982) ), "" )</f>
        <v/>
      </c>
      <c r="AA982" s="380" t="str" cm="1">
        <f t="array" ref="AA982" xml:space="preserve"> IFERROR( IF( INDEX(聲母資料表, $M982, AA$5)=0, "", INDEX(聲母資料表, $M982, AA$5) ), "")</f>
        <v/>
      </c>
      <c r="AB982" s="380" t="str" cm="1">
        <f t="array" ref="AB982" xml:space="preserve"> IFERROR( INDEX(韻母資料表, $N982, AB$5), "" )</f>
        <v/>
      </c>
      <c r="AC982" s="380" t="str">
        <f t="shared" ca="1" si="217"/>
        <v/>
      </c>
      <c r="AE982" s="380" t="str" cm="1">
        <f t="array" ref="AE982" xml:space="preserve"> IFERROR( IF( INDEX(聲母資料表, $M982, AE$5)=0, "", INDEX(聲母資料表, $M982, AE$5) ), "")</f>
        <v/>
      </c>
      <c r="AF982" s="380" t="str" cm="1">
        <f t="array" ref="AF982" xml:space="preserve"> IFERROR( INDEX(韻母資料表, $N982, AF$5), "" )</f>
        <v/>
      </c>
      <c r="AG982" s="380" t="str">
        <f t="shared" ca="1" si="218"/>
        <v/>
      </c>
      <c r="AI982" s="380" t="str" cm="1">
        <f t="array" ref="AI982" xml:space="preserve"> IFERROR( IF( INDEX(聲母資料表, $M982, AI$5)=0, "", INDEX(聲母資料表, $M982, AI$5) ), "")</f>
        <v/>
      </c>
      <c r="AJ982" s="380" t="str" cm="1">
        <f t="array" ref="AJ982" xml:space="preserve"> IFERROR( INDEX(韻母資料表, $N982, AJ$5), "" )</f>
        <v/>
      </c>
      <c r="AK982" s="373" t="e" cm="1" vm="1">
        <f t="array" aca="1" ref="AK982" ca="1" xml:space="preserve"> IFERROR( INDEX(閩拚聲調符號表, $T982, $E982), "" )</f>
        <v>#VALUE!</v>
      </c>
      <c r="AL982" s="380" t="str">
        <f t="shared" ca="1" si="219"/>
        <v/>
      </c>
    </row>
    <row r="983" spans="1:38">
      <c r="A983" s="333">
        <f t="shared" si="207"/>
        <v>976</v>
      </c>
      <c r="B983" s="334" t="e">
        <f>MID(#REF!, A983, 1)</f>
        <v>#REF!</v>
      </c>
      <c r="C983" s="335"/>
      <c r="D983" s="335"/>
      <c r="E983" s="336"/>
      <c r="F983" s="400" t="str" cm="1">
        <f t="array" aca="1" ref="F983" ca="1" xml:space="preserve"> IF($D983="", "", $B983 &amp; " (" &amp; INDIRECT(ADDRESS( ROW(), COLUMN() + F$5 )) &amp; ") " )</f>
        <v/>
      </c>
      <c r="G983" s="337" t="str">
        <f t="shared" si="211"/>
        <v/>
      </c>
      <c r="H983" s="394" t="str">
        <f t="shared" ca="1" si="212"/>
        <v/>
      </c>
      <c r="I983" s="396" t="str">
        <f t="shared" ca="1" si="213"/>
        <v/>
      </c>
      <c r="J983" s="381" t="str">
        <f t="shared" ca="1" si="214"/>
        <v/>
      </c>
      <c r="K983" s="338" t="str">
        <f t="shared" si="215"/>
        <v/>
      </c>
      <c r="L983" s="349"/>
      <c r="M983" s="350" t="str">
        <f t="shared" si="208"/>
        <v/>
      </c>
      <c r="N983" s="350" t="str">
        <f t="shared" si="209"/>
        <v/>
      </c>
      <c r="O983" s="351" t="str" cm="1">
        <f t="array" ref="O983" xml:space="preserve"> IFERROR( INDEX(聲母資料表, $M983, O$5), "")</f>
        <v/>
      </c>
      <c r="P983" s="351" t="str" cm="1">
        <f t="array" ref="P983" xml:space="preserve"> IFERROR( INDEX(韻母資料表, $N983, P$5), "")</f>
        <v/>
      </c>
      <c r="Q983" s="352" t="str">
        <f t="shared" si="210"/>
        <v/>
      </c>
      <c r="R983" s="395" t="str">
        <f t="shared" si="216"/>
        <v/>
      </c>
      <c r="S983" s="351" t="str" cm="1">
        <f t="array" ref="S983" xml:space="preserve"> IFERROR( INDEX(調符字母, Q983, 1), "")</f>
        <v/>
      </c>
      <c r="T983" s="352"/>
      <c r="U983" s="373" t="e" cm="1" vm="1">
        <f t="array" aca="1" ref="U983" ca="1" xml:space="preserve"> INDEX(聲調對照表, $T983, $E983)</f>
        <v>#VALUE!</v>
      </c>
      <c r="W983" s="380" t="str" cm="1">
        <f t="array" ref="W983" xml:space="preserve"> IFERROR( IF( INDEX(聲母資料表, $M983, W$5)=0, "", INDEX(聲母資料表, $M983, W$5) ), "")</f>
        <v/>
      </c>
      <c r="X983" s="380" t="str" cm="1">
        <f t="array" ref="X983" xml:space="preserve"> IFERROR( INDEX(韻母資料表, $N983, X$5), "" )</f>
        <v/>
      </c>
      <c r="Y983" s="380" t="str" cm="1">
        <f t="array" ref="Y983" xml:space="preserve"> IFERROR( IF($E983="", "", INDEX(方音聲調符號表, 1, $E983) ), "" )</f>
        <v/>
      </c>
      <c r="AA983" s="380" t="str" cm="1">
        <f t="array" ref="AA983" xml:space="preserve"> IFERROR( IF( INDEX(聲母資料表, $M983, AA$5)=0, "", INDEX(聲母資料表, $M983, AA$5) ), "")</f>
        <v/>
      </c>
      <c r="AB983" s="380" t="str" cm="1">
        <f t="array" ref="AB983" xml:space="preserve"> IFERROR( INDEX(韻母資料表, $N983, AB$5), "" )</f>
        <v/>
      </c>
      <c r="AC983" s="380" t="str">
        <f t="shared" ca="1" si="217"/>
        <v/>
      </c>
      <c r="AE983" s="380" t="str" cm="1">
        <f t="array" ref="AE983" xml:space="preserve"> IFERROR( IF( INDEX(聲母資料表, $M983, AE$5)=0, "", INDEX(聲母資料表, $M983, AE$5) ), "")</f>
        <v/>
      </c>
      <c r="AF983" s="380" t="str" cm="1">
        <f t="array" ref="AF983" xml:space="preserve"> IFERROR( INDEX(韻母資料表, $N983, AF$5), "" )</f>
        <v/>
      </c>
      <c r="AG983" s="380" t="str">
        <f t="shared" ca="1" si="218"/>
        <v/>
      </c>
      <c r="AI983" s="380" t="str" cm="1">
        <f t="array" ref="AI983" xml:space="preserve"> IFERROR( IF( INDEX(聲母資料表, $M983, AI$5)=0, "", INDEX(聲母資料表, $M983, AI$5) ), "")</f>
        <v/>
      </c>
      <c r="AJ983" s="380" t="str" cm="1">
        <f t="array" ref="AJ983" xml:space="preserve"> IFERROR( INDEX(韻母資料表, $N983, AJ$5), "" )</f>
        <v/>
      </c>
      <c r="AK983" s="373" t="e" cm="1" vm="1">
        <f t="array" aca="1" ref="AK983" ca="1" xml:space="preserve"> IFERROR( INDEX(閩拚聲調符號表, $T983, $E983), "" )</f>
        <v>#VALUE!</v>
      </c>
      <c r="AL983" s="380" t="str">
        <f t="shared" ca="1" si="219"/>
        <v/>
      </c>
    </row>
    <row r="984" spans="1:38">
      <c r="A984" s="333">
        <f t="shared" si="207"/>
        <v>977</v>
      </c>
      <c r="B984" s="334" t="e">
        <f>MID(#REF!, A984, 1)</f>
        <v>#REF!</v>
      </c>
      <c r="C984" s="335"/>
      <c r="D984" s="335"/>
      <c r="E984" s="336"/>
      <c r="F984" s="400" t="str" cm="1">
        <f t="array" aca="1" ref="F984" ca="1" xml:space="preserve"> IF($D984="", "", $B984 &amp; " (" &amp; INDIRECT(ADDRESS( ROW(), COLUMN() + F$5 )) &amp; ") " )</f>
        <v/>
      </c>
      <c r="G984" s="337" t="str">
        <f t="shared" si="211"/>
        <v/>
      </c>
      <c r="H984" s="394" t="str">
        <f t="shared" ca="1" si="212"/>
        <v/>
      </c>
      <c r="I984" s="396" t="str">
        <f t="shared" ca="1" si="213"/>
        <v/>
      </c>
      <c r="J984" s="381" t="str">
        <f t="shared" ca="1" si="214"/>
        <v/>
      </c>
      <c r="K984" s="338" t="str">
        <f t="shared" si="215"/>
        <v/>
      </c>
      <c r="L984" s="349"/>
      <c r="M984" s="350" t="str">
        <f t="shared" si="208"/>
        <v/>
      </c>
      <c r="N984" s="350" t="str">
        <f t="shared" si="209"/>
        <v/>
      </c>
      <c r="O984" s="351" t="str" cm="1">
        <f t="array" ref="O984" xml:space="preserve"> IFERROR( INDEX(聲母資料表, $M984, O$5), "")</f>
        <v/>
      </c>
      <c r="P984" s="351" t="str" cm="1">
        <f t="array" ref="P984" xml:space="preserve"> IFERROR( INDEX(韻母資料表, $N984, P$5), "")</f>
        <v/>
      </c>
      <c r="Q984" s="352" t="str">
        <f t="shared" si="210"/>
        <v/>
      </c>
      <c r="R984" s="395" t="str">
        <f t="shared" si="216"/>
        <v/>
      </c>
      <c r="S984" s="351" t="str" cm="1">
        <f t="array" ref="S984" xml:space="preserve"> IFERROR( INDEX(調符字母, Q984, 1), "")</f>
        <v/>
      </c>
      <c r="T984" s="352"/>
      <c r="U984" s="373" t="e" cm="1" vm="1">
        <f t="array" aca="1" ref="U984" ca="1" xml:space="preserve"> INDEX(聲調對照表, $T984, $E984)</f>
        <v>#VALUE!</v>
      </c>
      <c r="W984" s="380" t="str" cm="1">
        <f t="array" ref="W984" xml:space="preserve"> IFERROR( IF( INDEX(聲母資料表, $M984, W$5)=0, "", INDEX(聲母資料表, $M984, W$5) ), "")</f>
        <v/>
      </c>
      <c r="X984" s="380" t="str" cm="1">
        <f t="array" ref="X984" xml:space="preserve"> IFERROR( INDEX(韻母資料表, $N984, X$5), "" )</f>
        <v/>
      </c>
      <c r="Y984" s="380" t="str" cm="1">
        <f t="array" ref="Y984" xml:space="preserve"> IFERROR( IF($E984="", "", INDEX(方音聲調符號表, 1, $E984) ), "" )</f>
        <v/>
      </c>
      <c r="AA984" s="380" t="str" cm="1">
        <f t="array" ref="AA984" xml:space="preserve"> IFERROR( IF( INDEX(聲母資料表, $M984, AA$5)=0, "", INDEX(聲母資料表, $M984, AA$5) ), "")</f>
        <v/>
      </c>
      <c r="AB984" s="380" t="str" cm="1">
        <f t="array" ref="AB984" xml:space="preserve"> IFERROR( INDEX(韻母資料表, $N984, AB$5), "" )</f>
        <v/>
      </c>
      <c r="AC984" s="380" t="str">
        <f t="shared" ca="1" si="217"/>
        <v/>
      </c>
      <c r="AE984" s="380" t="str" cm="1">
        <f t="array" ref="AE984" xml:space="preserve"> IFERROR( IF( INDEX(聲母資料表, $M984, AE$5)=0, "", INDEX(聲母資料表, $M984, AE$5) ), "")</f>
        <v/>
      </c>
      <c r="AF984" s="380" t="str" cm="1">
        <f t="array" ref="AF984" xml:space="preserve"> IFERROR( INDEX(韻母資料表, $N984, AF$5), "" )</f>
        <v/>
      </c>
      <c r="AG984" s="380" t="str">
        <f t="shared" ca="1" si="218"/>
        <v/>
      </c>
      <c r="AI984" s="380" t="str" cm="1">
        <f t="array" ref="AI984" xml:space="preserve"> IFERROR( IF( INDEX(聲母資料表, $M984, AI$5)=0, "", INDEX(聲母資料表, $M984, AI$5) ), "")</f>
        <v/>
      </c>
      <c r="AJ984" s="380" t="str" cm="1">
        <f t="array" ref="AJ984" xml:space="preserve"> IFERROR( INDEX(韻母資料表, $N984, AJ$5), "" )</f>
        <v/>
      </c>
      <c r="AK984" s="373" t="e" cm="1" vm="1">
        <f t="array" aca="1" ref="AK984" ca="1" xml:space="preserve"> IFERROR( INDEX(閩拚聲調符號表, $T984, $E984), "" )</f>
        <v>#VALUE!</v>
      </c>
      <c r="AL984" s="380" t="str">
        <f t="shared" ca="1" si="219"/>
        <v/>
      </c>
    </row>
    <row r="985" spans="1:38">
      <c r="A985" s="333">
        <f t="shared" si="207"/>
        <v>978</v>
      </c>
      <c r="B985" s="334" t="e">
        <f>MID(#REF!, A985, 1)</f>
        <v>#REF!</v>
      </c>
      <c r="C985" s="335"/>
      <c r="D985" s="335"/>
      <c r="E985" s="336"/>
      <c r="F985" s="400" t="str" cm="1">
        <f t="array" aca="1" ref="F985" ca="1" xml:space="preserve"> IF($D985="", "", $B985 &amp; " (" &amp; INDIRECT(ADDRESS( ROW(), COLUMN() + F$5 )) &amp; ") " )</f>
        <v/>
      </c>
      <c r="G985" s="337" t="str">
        <f t="shared" si="211"/>
        <v/>
      </c>
      <c r="H985" s="394" t="str">
        <f t="shared" ca="1" si="212"/>
        <v/>
      </c>
      <c r="I985" s="396" t="str">
        <f t="shared" ca="1" si="213"/>
        <v/>
      </c>
      <c r="J985" s="381" t="str">
        <f t="shared" ca="1" si="214"/>
        <v/>
      </c>
      <c r="K985" s="338" t="str">
        <f t="shared" si="215"/>
        <v/>
      </c>
      <c r="L985" s="349"/>
      <c r="M985" s="350" t="str">
        <f t="shared" si="208"/>
        <v/>
      </c>
      <c r="N985" s="350" t="str">
        <f t="shared" si="209"/>
        <v/>
      </c>
      <c r="O985" s="351" t="str" cm="1">
        <f t="array" ref="O985" xml:space="preserve"> IFERROR( INDEX(聲母資料表, $M985, O$5), "")</f>
        <v/>
      </c>
      <c r="P985" s="351" t="str" cm="1">
        <f t="array" ref="P985" xml:space="preserve"> IFERROR( INDEX(韻母資料表, $N985, P$5), "")</f>
        <v/>
      </c>
      <c r="Q985" s="352" t="str">
        <f t="shared" si="210"/>
        <v/>
      </c>
      <c r="R985" s="395" t="str">
        <f t="shared" si="216"/>
        <v/>
      </c>
      <c r="S985" s="351" t="str" cm="1">
        <f t="array" ref="S985" xml:space="preserve"> IFERROR( INDEX(調符字母, Q985, 1), "")</f>
        <v/>
      </c>
      <c r="T985" s="352"/>
      <c r="U985" s="373" t="e" cm="1" vm="1">
        <f t="array" aca="1" ref="U985" ca="1" xml:space="preserve"> INDEX(聲調對照表, $T985, $E985)</f>
        <v>#VALUE!</v>
      </c>
      <c r="W985" s="380" t="str" cm="1">
        <f t="array" ref="W985" xml:space="preserve"> IFERROR( IF( INDEX(聲母資料表, $M985, W$5)=0, "", INDEX(聲母資料表, $M985, W$5) ), "")</f>
        <v/>
      </c>
      <c r="X985" s="380" t="str" cm="1">
        <f t="array" ref="X985" xml:space="preserve"> IFERROR( INDEX(韻母資料表, $N985, X$5), "" )</f>
        <v/>
      </c>
      <c r="Y985" s="380" t="str" cm="1">
        <f t="array" ref="Y985" xml:space="preserve"> IFERROR( IF($E985="", "", INDEX(方音聲調符號表, 1, $E985) ), "" )</f>
        <v/>
      </c>
      <c r="AA985" s="380" t="str" cm="1">
        <f t="array" ref="AA985" xml:space="preserve"> IFERROR( IF( INDEX(聲母資料表, $M985, AA$5)=0, "", INDEX(聲母資料表, $M985, AA$5) ), "")</f>
        <v/>
      </c>
      <c r="AB985" s="380" t="str" cm="1">
        <f t="array" ref="AB985" xml:space="preserve"> IFERROR( INDEX(韻母資料表, $N985, AB$5), "" )</f>
        <v/>
      </c>
      <c r="AC985" s="380" t="str">
        <f t="shared" ca="1" si="217"/>
        <v/>
      </c>
      <c r="AE985" s="380" t="str" cm="1">
        <f t="array" ref="AE985" xml:space="preserve"> IFERROR( IF( INDEX(聲母資料表, $M985, AE$5)=0, "", INDEX(聲母資料表, $M985, AE$5) ), "")</f>
        <v/>
      </c>
      <c r="AF985" s="380" t="str" cm="1">
        <f t="array" ref="AF985" xml:space="preserve"> IFERROR( INDEX(韻母資料表, $N985, AF$5), "" )</f>
        <v/>
      </c>
      <c r="AG985" s="380" t="str">
        <f t="shared" ca="1" si="218"/>
        <v/>
      </c>
      <c r="AI985" s="380" t="str" cm="1">
        <f t="array" ref="AI985" xml:space="preserve"> IFERROR( IF( INDEX(聲母資料表, $M985, AI$5)=0, "", INDEX(聲母資料表, $M985, AI$5) ), "")</f>
        <v/>
      </c>
      <c r="AJ985" s="380" t="str" cm="1">
        <f t="array" ref="AJ985" xml:space="preserve"> IFERROR( INDEX(韻母資料表, $N985, AJ$5), "" )</f>
        <v/>
      </c>
      <c r="AK985" s="373" t="e" cm="1" vm="1">
        <f t="array" aca="1" ref="AK985" ca="1" xml:space="preserve"> IFERROR( INDEX(閩拚聲調符號表, $T985, $E985), "" )</f>
        <v>#VALUE!</v>
      </c>
      <c r="AL985" s="380" t="str">
        <f t="shared" ca="1" si="219"/>
        <v/>
      </c>
    </row>
    <row r="986" spans="1:38">
      <c r="A986" s="333">
        <f t="shared" si="207"/>
        <v>979</v>
      </c>
      <c r="B986" s="334" t="e">
        <f>MID(#REF!, A986, 1)</f>
        <v>#REF!</v>
      </c>
      <c r="C986" s="335"/>
      <c r="D986" s="335"/>
      <c r="E986" s="336"/>
      <c r="F986" s="400" t="str" cm="1">
        <f t="array" aca="1" ref="F986" ca="1" xml:space="preserve"> IF($D986="", "", $B986 &amp; " (" &amp; INDIRECT(ADDRESS( ROW(), COLUMN() + F$5 )) &amp; ") " )</f>
        <v/>
      </c>
      <c r="G986" s="337" t="str">
        <f t="shared" si="211"/>
        <v/>
      </c>
      <c r="H986" s="394" t="str">
        <f t="shared" ca="1" si="212"/>
        <v/>
      </c>
      <c r="I986" s="396" t="str">
        <f t="shared" ca="1" si="213"/>
        <v/>
      </c>
      <c r="J986" s="381" t="str">
        <f t="shared" ca="1" si="214"/>
        <v/>
      </c>
      <c r="K986" s="338" t="str">
        <f t="shared" si="215"/>
        <v/>
      </c>
      <c r="L986" s="349"/>
      <c r="M986" s="350" t="str">
        <f t="shared" si="208"/>
        <v/>
      </c>
      <c r="N986" s="350" t="str">
        <f t="shared" si="209"/>
        <v/>
      </c>
      <c r="O986" s="351" t="str" cm="1">
        <f t="array" ref="O986" xml:space="preserve"> IFERROR( INDEX(聲母資料表, $M986, O$5), "")</f>
        <v/>
      </c>
      <c r="P986" s="351" t="str" cm="1">
        <f t="array" ref="P986" xml:space="preserve"> IFERROR( INDEX(韻母資料表, $N986, P$5), "")</f>
        <v/>
      </c>
      <c r="Q986" s="352" t="str">
        <f t="shared" si="210"/>
        <v/>
      </c>
      <c r="R986" s="395" t="str">
        <f t="shared" si="216"/>
        <v/>
      </c>
      <c r="S986" s="351" t="str" cm="1">
        <f t="array" ref="S986" xml:space="preserve"> IFERROR( INDEX(調符字母, Q986, 1), "")</f>
        <v/>
      </c>
      <c r="T986" s="352"/>
      <c r="U986" s="373" t="e" cm="1" vm="1">
        <f t="array" aca="1" ref="U986" ca="1" xml:space="preserve"> INDEX(聲調對照表, $T986, $E986)</f>
        <v>#VALUE!</v>
      </c>
      <c r="W986" s="380" t="str" cm="1">
        <f t="array" ref="W986" xml:space="preserve"> IFERROR( IF( INDEX(聲母資料表, $M986, W$5)=0, "", INDEX(聲母資料表, $M986, W$5) ), "")</f>
        <v/>
      </c>
      <c r="X986" s="380" t="str" cm="1">
        <f t="array" ref="X986" xml:space="preserve"> IFERROR( INDEX(韻母資料表, $N986, X$5), "" )</f>
        <v/>
      </c>
      <c r="Y986" s="380" t="str" cm="1">
        <f t="array" ref="Y986" xml:space="preserve"> IFERROR( IF($E986="", "", INDEX(方音聲調符號表, 1, $E986) ), "" )</f>
        <v/>
      </c>
      <c r="AA986" s="380" t="str" cm="1">
        <f t="array" ref="AA986" xml:space="preserve"> IFERROR( IF( INDEX(聲母資料表, $M986, AA$5)=0, "", INDEX(聲母資料表, $M986, AA$5) ), "")</f>
        <v/>
      </c>
      <c r="AB986" s="380" t="str" cm="1">
        <f t="array" ref="AB986" xml:space="preserve"> IFERROR( INDEX(韻母資料表, $N986, AB$5), "" )</f>
        <v/>
      </c>
      <c r="AC986" s="380" t="str">
        <f t="shared" ca="1" si="217"/>
        <v/>
      </c>
      <c r="AE986" s="380" t="str" cm="1">
        <f t="array" ref="AE986" xml:space="preserve"> IFERROR( IF( INDEX(聲母資料表, $M986, AE$5)=0, "", INDEX(聲母資料表, $M986, AE$5) ), "")</f>
        <v/>
      </c>
      <c r="AF986" s="380" t="str" cm="1">
        <f t="array" ref="AF986" xml:space="preserve"> IFERROR( INDEX(韻母資料表, $N986, AF$5), "" )</f>
        <v/>
      </c>
      <c r="AG986" s="380" t="str">
        <f t="shared" ca="1" si="218"/>
        <v/>
      </c>
      <c r="AI986" s="380" t="str" cm="1">
        <f t="array" ref="AI986" xml:space="preserve"> IFERROR( IF( INDEX(聲母資料表, $M986, AI$5)=0, "", INDEX(聲母資料表, $M986, AI$5) ), "")</f>
        <v/>
      </c>
      <c r="AJ986" s="380" t="str" cm="1">
        <f t="array" ref="AJ986" xml:space="preserve"> IFERROR( INDEX(韻母資料表, $N986, AJ$5), "" )</f>
        <v/>
      </c>
      <c r="AK986" s="373" t="e" cm="1" vm="1">
        <f t="array" aca="1" ref="AK986" ca="1" xml:space="preserve"> IFERROR( INDEX(閩拚聲調符號表, $T986, $E986), "" )</f>
        <v>#VALUE!</v>
      </c>
      <c r="AL986" s="380" t="str">
        <f t="shared" ca="1" si="219"/>
        <v/>
      </c>
    </row>
    <row r="987" spans="1:38">
      <c r="A987" s="333">
        <f t="shared" si="207"/>
        <v>980</v>
      </c>
      <c r="B987" s="334" t="e">
        <f>MID(#REF!, A987, 1)</f>
        <v>#REF!</v>
      </c>
      <c r="C987" s="335"/>
      <c r="D987" s="335"/>
      <c r="E987" s="336"/>
      <c r="F987" s="400" t="str" cm="1">
        <f t="array" aca="1" ref="F987" ca="1" xml:space="preserve"> IF($D987="", "", $B987 &amp; " (" &amp; INDIRECT(ADDRESS( ROW(), COLUMN() + F$5 )) &amp; ") " )</f>
        <v/>
      </c>
      <c r="G987" s="337" t="str">
        <f t="shared" si="211"/>
        <v/>
      </c>
      <c r="H987" s="394" t="str">
        <f t="shared" ca="1" si="212"/>
        <v/>
      </c>
      <c r="I987" s="396" t="str">
        <f t="shared" ca="1" si="213"/>
        <v/>
      </c>
      <c r="J987" s="381" t="str">
        <f t="shared" ca="1" si="214"/>
        <v/>
      </c>
      <c r="K987" s="338" t="str">
        <f t="shared" si="215"/>
        <v/>
      </c>
      <c r="L987" s="349"/>
      <c r="M987" s="350" t="str">
        <f t="shared" si="208"/>
        <v/>
      </c>
      <c r="N987" s="350" t="str">
        <f t="shared" si="209"/>
        <v/>
      </c>
      <c r="O987" s="351" t="str" cm="1">
        <f t="array" ref="O987" xml:space="preserve"> IFERROR( INDEX(聲母資料表, $M987, O$5), "")</f>
        <v/>
      </c>
      <c r="P987" s="351" t="str" cm="1">
        <f t="array" ref="P987" xml:space="preserve"> IFERROR( INDEX(韻母資料表, $N987, P$5), "")</f>
        <v/>
      </c>
      <c r="Q987" s="352" t="str">
        <f t="shared" si="210"/>
        <v/>
      </c>
      <c r="R987" s="395" t="str">
        <f t="shared" si="216"/>
        <v/>
      </c>
      <c r="S987" s="351" t="str" cm="1">
        <f t="array" ref="S987" xml:space="preserve"> IFERROR( INDEX(調符字母, Q987, 1), "")</f>
        <v/>
      </c>
      <c r="T987" s="352"/>
      <c r="U987" s="373" t="e" cm="1" vm="1">
        <f t="array" aca="1" ref="U987" ca="1" xml:space="preserve"> INDEX(聲調對照表, $T987, $E987)</f>
        <v>#VALUE!</v>
      </c>
      <c r="W987" s="380" t="str" cm="1">
        <f t="array" ref="W987" xml:space="preserve"> IFERROR( IF( INDEX(聲母資料表, $M987, W$5)=0, "", INDEX(聲母資料表, $M987, W$5) ), "")</f>
        <v/>
      </c>
      <c r="X987" s="380" t="str" cm="1">
        <f t="array" ref="X987" xml:space="preserve"> IFERROR( INDEX(韻母資料表, $N987, X$5), "" )</f>
        <v/>
      </c>
      <c r="Y987" s="380" t="str" cm="1">
        <f t="array" ref="Y987" xml:space="preserve"> IFERROR( IF($E987="", "", INDEX(方音聲調符號表, 1, $E987) ), "" )</f>
        <v/>
      </c>
      <c r="AA987" s="380" t="str" cm="1">
        <f t="array" ref="AA987" xml:space="preserve"> IFERROR( IF( INDEX(聲母資料表, $M987, AA$5)=0, "", INDEX(聲母資料表, $M987, AA$5) ), "")</f>
        <v/>
      </c>
      <c r="AB987" s="380" t="str" cm="1">
        <f t="array" ref="AB987" xml:space="preserve"> IFERROR( INDEX(韻母資料表, $N987, AB$5), "" )</f>
        <v/>
      </c>
      <c r="AC987" s="380" t="str">
        <f t="shared" ca="1" si="217"/>
        <v/>
      </c>
      <c r="AE987" s="380" t="str" cm="1">
        <f t="array" ref="AE987" xml:space="preserve"> IFERROR( IF( INDEX(聲母資料表, $M987, AE$5)=0, "", INDEX(聲母資料表, $M987, AE$5) ), "")</f>
        <v/>
      </c>
      <c r="AF987" s="380" t="str" cm="1">
        <f t="array" ref="AF987" xml:space="preserve"> IFERROR( INDEX(韻母資料表, $N987, AF$5), "" )</f>
        <v/>
      </c>
      <c r="AG987" s="380" t="str">
        <f t="shared" ca="1" si="218"/>
        <v/>
      </c>
      <c r="AI987" s="380" t="str" cm="1">
        <f t="array" ref="AI987" xml:space="preserve"> IFERROR( IF( INDEX(聲母資料表, $M987, AI$5)=0, "", INDEX(聲母資料表, $M987, AI$5) ), "")</f>
        <v/>
      </c>
      <c r="AJ987" s="380" t="str" cm="1">
        <f t="array" ref="AJ987" xml:space="preserve"> IFERROR( INDEX(韻母資料表, $N987, AJ$5), "" )</f>
        <v/>
      </c>
      <c r="AK987" s="373" t="e" cm="1" vm="1">
        <f t="array" aca="1" ref="AK987" ca="1" xml:space="preserve"> IFERROR( INDEX(閩拚聲調符號表, $T987, $E987), "" )</f>
        <v>#VALUE!</v>
      </c>
      <c r="AL987" s="380" t="str">
        <f t="shared" ca="1" si="219"/>
        <v/>
      </c>
    </row>
    <row r="988" spans="1:38">
      <c r="A988" s="333">
        <f t="shared" si="207"/>
        <v>981</v>
      </c>
      <c r="B988" s="334" t="e">
        <f>MID(#REF!, A988, 1)</f>
        <v>#REF!</v>
      </c>
      <c r="C988" s="335"/>
      <c r="D988" s="335"/>
      <c r="E988" s="336"/>
      <c r="F988" s="400" t="str" cm="1">
        <f t="array" aca="1" ref="F988" ca="1" xml:space="preserve"> IF($D988="", "", $B988 &amp; " (" &amp; INDIRECT(ADDRESS( ROW(), COLUMN() + F$5 )) &amp; ") " )</f>
        <v/>
      </c>
      <c r="G988" s="337" t="str">
        <f t="shared" si="211"/>
        <v/>
      </c>
      <c r="H988" s="394" t="str">
        <f t="shared" ca="1" si="212"/>
        <v/>
      </c>
      <c r="I988" s="396" t="str">
        <f t="shared" ca="1" si="213"/>
        <v/>
      </c>
      <c r="J988" s="381" t="str">
        <f t="shared" ca="1" si="214"/>
        <v/>
      </c>
      <c r="K988" s="338" t="str">
        <f t="shared" si="215"/>
        <v/>
      </c>
      <c r="L988" s="349"/>
      <c r="M988" s="350" t="str">
        <f t="shared" si="208"/>
        <v/>
      </c>
      <c r="N988" s="350" t="str">
        <f t="shared" si="209"/>
        <v/>
      </c>
      <c r="O988" s="351" t="str" cm="1">
        <f t="array" ref="O988" xml:space="preserve"> IFERROR( INDEX(聲母資料表, $M988, O$5), "")</f>
        <v/>
      </c>
      <c r="P988" s="351" t="str" cm="1">
        <f t="array" ref="P988" xml:space="preserve"> IFERROR( INDEX(韻母資料表, $N988, P$5), "")</f>
        <v/>
      </c>
      <c r="Q988" s="352" t="str">
        <f t="shared" si="210"/>
        <v/>
      </c>
      <c r="R988" s="395" t="str">
        <f t="shared" si="216"/>
        <v/>
      </c>
      <c r="S988" s="351" t="str" cm="1">
        <f t="array" ref="S988" xml:space="preserve"> IFERROR( INDEX(調符字母, Q988, 1), "")</f>
        <v/>
      </c>
      <c r="T988" s="352"/>
      <c r="U988" s="373" t="e" cm="1" vm="1">
        <f t="array" aca="1" ref="U988" ca="1" xml:space="preserve"> INDEX(聲調對照表, $T988, $E988)</f>
        <v>#VALUE!</v>
      </c>
      <c r="W988" s="380" t="str" cm="1">
        <f t="array" ref="W988" xml:space="preserve"> IFERROR( IF( INDEX(聲母資料表, $M988, W$5)=0, "", INDEX(聲母資料表, $M988, W$5) ), "")</f>
        <v/>
      </c>
      <c r="X988" s="380" t="str" cm="1">
        <f t="array" ref="X988" xml:space="preserve"> IFERROR( INDEX(韻母資料表, $N988, X$5), "" )</f>
        <v/>
      </c>
      <c r="Y988" s="380" t="str" cm="1">
        <f t="array" ref="Y988" xml:space="preserve"> IFERROR( IF($E988="", "", INDEX(方音聲調符號表, 1, $E988) ), "" )</f>
        <v/>
      </c>
      <c r="AA988" s="380" t="str" cm="1">
        <f t="array" ref="AA988" xml:space="preserve"> IFERROR( IF( INDEX(聲母資料表, $M988, AA$5)=0, "", INDEX(聲母資料表, $M988, AA$5) ), "")</f>
        <v/>
      </c>
      <c r="AB988" s="380" t="str" cm="1">
        <f t="array" ref="AB988" xml:space="preserve"> IFERROR( INDEX(韻母資料表, $N988, AB$5), "" )</f>
        <v/>
      </c>
      <c r="AC988" s="380" t="str">
        <f t="shared" ca="1" si="217"/>
        <v/>
      </c>
      <c r="AE988" s="380" t="str" cm="1">
        <f t="array" ref="AE988" xml:space="preserve"> IFERROR( IF( INDEX(聲母資料表, $M988, AE$5)=0, "", INDEX(聲母資料表, $M988, AE$5) ), "")</f>
        <v/>
      </c>
      <c r="AF988" s="380" t="str" cm="1">
        <f t="array" ref="AF988" xml:space="preserve"> IFERROR( INDEX(韻母資料表, $N988, AF$5), "" )</f>
        <v/>
      </c>
      <c r="AG988" s="380" t="str">
        <f t="shared" ca="1" si="218"/>
        <v/>
      </c>
      <c r="AI988" s="380" t="str" cm="1">
        <f t="array" ref="AI988" xml:space="preserve"> IFERROR( IF( INDEX(聲母資料表, $M988, AI$5)=0, "", INDEX(聲母資料表, $M988, AI$5) ), "")</f>
        <v/>
      </c>
      <c r="AJ988" s="380" t="str" cm="1">
        <f t="array" ref="AJ988" xml:space="preserve"> IFERROR( INDEX(韻母資料表, $N988, AJ$5), "" )</f>
        <v/>
      </c>
      <c r="AK988" s="373" t="e" cm="1" vm="1">
        <f t="array" aca="1" ref="AK988" ca="1" xml:space="preserve"> IFERROR( INDEX(閩拚聲調符號表, $T988, $E988), "" )</f>
        <v>#VALUE!</v>
      </c>
      <c r="AL988" s="380" t="str">
        <f t="shared" ca="1" si="219"/>
        <v/>
      </c>
    </row>
    <row r="989" spans="1:38">
      <c r="A989" s="333">
        <f t="shared" si="207"/>
        <v>982</v>
      </c>
      <c r="B989" s="334" t="e">
        <f>MID(#REF!, A989, 1)</f>
        <v>#REF!</v>
      </c>
      <c r="C989" s="335"/>
      <c r="D989" s="335"/>
      <c r="E989" s="336"/>
      <c r="F989" s="400" t="str" cm="1">
        <f t="array" aca="1" ref="F989" ca="1" xml:space="preserve"> IF($D989="", "", $B989 &amp; " (" &amp; INDIRECT(ADDRESS( ROW(), COLUMN() + F$5 )) &amp; ") " )</f>
        <v/>
      </c>
      <c r="G989" s="337" t="str">
        <f t="shared" si="211"/>
        <v/>
      </c>
      <c r="H989" s="394" t="str">
        <f t="shared" ca="1" si="212"/>
        <v/>
      </c>
      <c r="I989" s="396" t="str">
        <f t="shared" ca="1" si="213"/>
        <v/>
      </c>
      <c r="J989" s="381" t="str">
        <f t="shared" ca="1" si="214"/>
        <v/>
      </c>
      <c r="K989" s="338" t="str">
        <f t="shared" si="215"/>
        <v/>
      </c>
      <c r="L989" s="349"/>
      <c r="M989" s="350" t="str">
        <f t="shared" si="208"/>
        <v/>
      </c>
      <c r="N989" s="350" t="str">
        <f t="shared" si="209"/>
        <v/>
      </c>
      <c r="O989" s="351" t="str" cm="1">
        <f t="array" ref="O989" xml:space="preserve"> IFERROR( INDEX(聲母資料表, $M989, O$5), "")</f>
        <v/>
      </c>
      <c r="P989" s="351" t="str" cm="1">
        <f t="array" ref="P989" xml:space="preserve"> IFERROR( INDEX(韻母資料表, $N989, P$5), "")</f>
        <v/>
      </c>
      <c r="Q989" s="352" t="str">
        <f t="shared" si="210"/>
        <v/>
      </c>
      <c r="R989" s="395" t="str">
        <f t="shared" si="216"/>
        <v/>
      </c>
      <c r="S989" s="351" t="str" cm="1">
        <f t="array" ref="S989" xml:space="preserve"> IFERROR( INDEX(調符字母, Q989, 1), "")</f>
        <v/>
      </c>
      <c r="T989" s="352"/>
      <c r="U989" s="373" t="e" cm="1" vm="1">
        <f t="array" aca="1" ref="U989" ca="1" xml:space="preserve"> INDEX(聲調對照表, $T989, $E989)</f>
        <v>#VALUE!</v>
      </c>
      <c r="W989" s="380" t="str" cm="1">
        <f t="array" ref="W989" xml:space="preserve"> IFERROR( IF( INDEX(聲母資料表, $M989, W$5)=0, "", INDEX(聲母資料表, $M989, W$5) ), "")</f>
        <v/>
      </c>
      <c r="X989" s="380" t="str" cm="1">
        <f t="array" ref="X989" xml:space="preserve"> IFERROR( INDEX(韻母資料表, $N989, X$5), "" )</f>
        <v/>
      </c>
      <c r="Y989" s="380" t="str" cm="1">
        <f t="array" ref="Y989" xml:space="preserve"> IFERROR( IF($E989="", "", INDEX(方音聲調符號表, 1, $E989) ), "" )</f>
        <v/>
      </c>
      <c r="AA989" s="380" t="str" cm="1">
        <f t="array" ref="AA989" xml:space="preserve"> IFERROR( IF( INDEX(聲母資料表, $M989, AA$5)=0, "", INDEX(聲母資料表, $M989, AA$5) ), "")</f>
        <v/>
      </c>
      <c r="AB989" s="380" t="str" cm="1">
        <f t="array" ref="AB989" xml:space="preserve"> IFERROR( INDEX(韻母資料表, $N989, AB$5), "" )</f>
        <v/>
      </c>
      <c r="AC989" s="380" t="str">
        <f t="shared" ca="1" si="217"/>
        <v/>
      </c>
      <c r="AE989" s="380" t="str" cm="1">
        <f t="array" ref="AE989" xml:space="preserve"> IFERROR( IF( INDEX(聲母資料表, $M989, AE$5)=0, "", INDEX(聲母資料表, $M989, AE$5) ), "")</f>
        <v/>
      </c>
      <c r="AF989" s="380" t="str" cm="1">
        <f t="array" ref="AF989" xml:space="preserve"> IFERROR( INDEX(韻母資料表, $N989, AF$5), "" )</f>
        <v/>
      </c>
      <c r="AG989" s="380" t="str">
        <f t="shared" ca="1" si="218"/>
        <v/>
      </c>
      <c r="AI989" s="380" t="str" cm="1">
        <f t="array" ref="AI989" xml:space="preserve"> IFERROR( IF( INDEX(聲母資料表, $M989, AI$5)=0, "", INDEX(聲母資料表, $M989, AI$5) ), "")</f>
        <v/>
      </c>
      <c r="AJ989" s="380" t="str" cm="1">
        <f t="array" ref="AJ989" xml:space="preserve"> IFERROR( INDEX(韻母資料表, $N989, AJ$5), "" )</f>
        <v/>
      </c>
      <c r="AK989" s="373" t="e" cm="1" vm="1">
        <f t="array" aca="1" ref="AK989" ca="1" xml:space="preserve"> IFERROR( INDEX(閩拚聲調符號表, $T989, $E989), "" )</f>
        <v>#VALUE!</v>
      </c>
      <c r="AL989" s="380" t="str">
        <f t="shared" ca="1" si="219"/>
        <v/>
      </c>
    </row>
    <row r="990" spans="1:38">
      <c r="A990" s="333">
        <f t="shared" si="207"/>
        <v>983</v>
      </c>
      <c r="B990" s="334" t="e">
        <f>MID(#REF!, A990, 1)</f>
        <v>#REF!</v>
      </c>
      <c r="C990" s="335"/>
      <c r="D990" s="335"/>
      <c r="E990" s="336"/>
      <c r="F990" s="400" t="str" cm="1">
        <f t="array" aca="1" ref="F990" ca="1" xml:space="preserve"> IF($D990="", "", $B990 &amp; " (" &amp; INDIRECT(ADDRESS( ROW(), COLUMN() + F$5 )) &amp; ") " )</f>
        <v/>
      </c>
      <c r="G990" s="337" t="str">
        <f t="shared" si="211"/>
        <v/>
      </c>
      <c r="H990" s="394" t="str">
        <f t="shared" ca="1" si="212"/>
        <v/>
      </c>
      <c r="I990" s="396" t="str">
        <f t="shared" ca="1" si="213"/>
        <v/>
      </c>
      <c r="J990" s="381" t="str">
        <f t="shared" ca="1" si="214"/>
        <v/>
      </c>
      <c r="K990" s="338" t="str">
        <f t="shared" si="215"/>
        <v/>
      </c>
      <c r="L990" s="349"/>
      <c r="M990" s="350" t="str">
        <f t="shared" si="208"/>
        <v/>
      </c>
      <c r="N990" s="350" t="str">
        <f t="shared" si="209"/>
        <v/>
      </c>
      <c r="O990" s="351" t="str" cm="1">
        <f t="array" ref="O990" xml:space="preserve"> IFERROR( INDEX(聲母資料表, $M990, O$5), "")</f>
        <v/>
      </c>
      <c r="P990" s="351" t="str" cm="1">
        <f t="array" ref="P990" xml:space="preserve"> IFERROR( INDEX(韻母資料表, $N990, P$5), "")</f>
        <v/>
      </c>
      <c r="Q990" s="352" t="str">
        <f t="shared" si="210"/>
        <v/>
      </c>
      <c r="R990" s="395" t="str">
        <f t="shared" si="216"/>
        <v/>
      </c>
      <c r="S990" s="351" t="str" cm="1">
        <f t="array" ref="S990" xml:space="preserve"> IFERROR( INDEX(調符字母, Q990, 1), "")</f>
        <v/>
      </c>
      <c r="T990" s="352"/>
      <c r="U990" s="373" t="e" cm="1" vm="1">
        <f t="array" aca="1" ref="U990" ca="1" xml:space="preserve"> INDEX(聲調對照表, $T990, $E990)</f>
        <v>#VALUE!</v>
      </c>
      <c r="W990" s="380" t="str" cm="1">
        <f t="array" ref="W990" xml:space="preserve"> IFERROR( IF( INDEX(聲母資料表, $M990, W$5)=0, "", INDEX(聲母資料表, $M990, W$5) ), "")</f>
        <v/>
      </c>
      <c r="X990" s="380" t="str" cm="1">
        <f t="array" ref="X990" xml:space="preserve"> IFERROR( INDEX(韻母資料表, $N990, X$5), "" )</f>
        <v/>
      </c>
      <c r="Y990" s="380" t="str" cm="1">
        <f t="array" ref="Y990" xml:space="preserve"> IFERROR( IF($E990="", "", INDEX(方音聲調符號表, 1, $E990) ), "" )</f>
        <v/>
      </c>
      <c r="AA990" s="380" t="str" cm="1">
        <f t="array" ref="AA990" xml:space="preserve"> IFERROR( IF( INDEX(聲母資料表, $M990, AA$5)=0, "", INDEX(聲母資料表, $M990, AA$5) ), "")</f>
        <v/>
      </c>
      <c r="AB990" s="380" t="str" cm="1">
        <f t="array" ref="AB990" xml:space="preserve"> IFERROR( INDEX(韻母資料表, $N990, AB$5), "" )</f>
        <v/>
      </c>
      <c r="AC990" s="380" t="str">
        <f t="shared" ca="1" si="217"/>
        <v/>
      </c>
      <c r="AE990" s="380" t="str" cm="1">
        <f t="array" ref="AE990" xml:space="preserve"> IFERROR( IF( INDEX(聲母資料表, $M990, AE$5)=0, "", INDEX(聲母資料表, $M990, AE$5) ), "")</f>
        <v/>
      </c>
      <c r="AF990" s="380" t="str" cm="1">
        <f t="array" ref="AF990" xml:space="preserve"> IFERROR( INDEX(韻母資料表, $N990, AF$5), "" )</f>
        <v/>
      </c>
      <c r="AG990" s="380" t="str">
        <f t="shared" ca="1" si="218"/>
        <v/>
      </c>
      <c r="AI990" s="380" t="str" cm="1">
        <f t="array" ref="AI990" xml:space="preserve"> IFERROR( IF( INDEX(聲母資料表, $M990, AI$5)=0, "", INDEX(聲母資料表, $M990, AI$5) ), "")</f>
        <v/>
      </c>
      <c r="AJ990" s="380" t="str" cm="1">
        <f t="array" ref="AJ990" xml:space="preserve"> IFERROR( INDEX(韻母資料表, $N990, AJ$5), "" )</f>
        <v/>
      </c>
      <c r="AK990" s="373" t="e" cm="1" vm="1">
        <f t="array" aca="1" ref="AK990" ca="1" xml:space="preserve"> IFERROR( INDEX(閩拚聲調符號表, $T990, $E990), "" )</f>
        <v>#VALUE!</v>
      </c>
      <c r="AL990" s="380" t="str">
        <f t="shared" ca="1" si="219"/>
        <v/>
      </c>
    </row>
    <row r="991" spans="1:38">
      <c r="A991" s="333">
        <f t="shared" si="207"/>
        <v>984</v>
      </c>
      <c r="B991" s="334" t="e">
        <f>MID(#REF!, A991, 1)</f>
        <v>#REF!</v>
      </c>
      <c r="C991" s="335"/>
      <c r="D991" s="335"/>
      <c r="E991" s="336"/>
      <c r="F991" s="400" t="str" cm="1">
        <f t="array" aca="1" ref="F991" ca="1" xml:space="preserve"> IF($D991="", "", $B991 &amp; " (" &amp; INDIRECT(ADDRESS( ROW(), COLUMN() + F$5 )) &amp; ") " )</f>
        <v/>
      </c>
      <c r="G991" s="337" t="str">
        <f t="shared" si="211"/>
        <v/>
      </c>
      <c r="H991" s="394" t="str">
        <f t="shared" ca="1" si="212"/>
        <v/>
      </c>
      <c r="I991" s="396" t="str">
        <f t="shared" ca="1" si="213"/>
        <v/>
      </c>
      <c r="J991" s="381" t="str">
        <f t="shared" ca="1" si="214"/>
        <v/>
      </c>
      <c r="K991" s="338" t="str">
        <f t="shared" si="215"/>
        <v/>
      </c>
      <c r="L991" s="349"/>
      <c r="M991" s="350" t="str">
        <f t="shared" si="208"/>
        <v/>
      </c>
      <c r="N991" s="350" t="str">
        <f t="shared" si="209"/>
        <v/>
      </c>
      <c r="O991" s="351" t="str" cm="1">
        <f t="array" ref="O991" xml:space="preserve"> IFERROR( INDEX(聲母資料表, $M991, O$5), "")</f>
        <v/>
      </c>
      <c r="P991" s="351" t="str" cm="1">
        <f t="array" ref="P991" xml:space="preserve"> IFERROR( INDEX(韻母資料表, $N991, P$5), "")</f>
        <v/>
      </c>
      <c r="Q991" s="352" t="str">
        <f t="shared" si="210"/>
        <v/>
      </c>
      <c r="R991" s="395" t="str">
        <f t="shared" si="216"/>
        <v/>
      </c>
      <c r="S991" s="351" t="str" cm="1">
        <f t="array" ref="S991" xml:space="preserve"> IFERROR( INDEX(調符字母, Q991, 1), "")</f>
        <v/>
      </c>
      <c r="T991" s="352"/>
      <c r="U991" s="373" t="e" cm="1" vm="1">
        <f t="array" aca="1" ref="U991" ca="1" xml:space="preserve"> INDEX(聲調對照表, $T991, $E991)</f>
        <v>#VALUE!</v>
      </c>
      <c r="W991" s="380" t="str" cm="1">
        <f t="array" ref="W991" xml:space="preserve"> IFERROR( IF( INDEX(聲母資料表, $M991, W$5)=0, "", INDEX(聲母資料表, $M991, W$5) ), "")</f>
        <v/>
      </c>
      <c r="X991" s="380" t="str" cm="1">
        <f t="array" ref="X991" xml:space="preserve"> IFERROR( INDEX(韻母資料表, $N991, X$5), "" )</f>
        <v/>
      </c>
      <c r="Y991" s="380" t="str" cm="1">
        <f t="array" ref="Y991" xml:space="preserve"> IFERROR( IF($E991="", "", INDEX(方音聲調符號表, 1, $E991) ), "" )</f>
        <v/>
      </c>
      <c r="AA991" s="380" t="str" cm="1">
        <f t="array" ref="AA991" xml:space="preserve"> IFERROR( IF( INDEX(聲母資料表, $M991, AA$5)=0, "", INDEX(聲母資料表, $M991, AA$5) ), "")</f>
        <v/>
      </c>
      <c r="AB991" s="380" t="str" cm="1">
        <f t="array" ref="AB991" xml:space="preserve"> IFERROR( INDEX(韻母資料表, $N991, AB$5), "" )</f>
        <v/>
      </c>
      <c r="AC991" s="380" t="str">
        <f t="shared" ca="1" si="217"/>
        <v/>
      </c>
      <c r="AE991" s="380" t="str" cm="1">
        <f t="array" ref="AE991" xml:space="preserve"> IFERROR( IF( INDEX(聲母資料表, $M991, AE$5)=0, "", INDEX(聲母資料表, $M991, AE$5) ), "")</f>
        <v/>
      </c>
      <c r="AF991" s="380" t="str" cm="1">
        <f t="array" ref="AF991" xml:space="preserve"> IFERROR( INDEX(韻母資料表, $N991, AF$5), "" )</f>
        <v/>
      </c>
      <c r="AG991" s="380" t="str">
        <f t="shared" ca="1" si="218"/>
        <v/>
      </c>
      <c r="AI991" s="380" t="str" cm="1">
        <f t="array" ref="AI991" xml:space="preserve"> IFERROR( IF( INDEX(聲母資料表, $M991, AI$5)=0, "", INDEX(聲母資料表, $M991, AI$5) ), "")</f>
        <v/>
      </c>
      <c r="AJ991" s="380" t="str" cm="1">
        <f t="array" ref="AJ991" xml:space="preserve"> IFERROR( INDEX(韻母資料表, $N991, AJ$5), "" )</f>
        <v/>
      </c>
      <c r="AK991" s="373" t="e" cm="1" vm="1">
        <f t="array" aca="1" ref="AK991" ca="1" xml:space="preserve"> IFERROR( INDEX(閩拚聲調符號表, $T991, $E991), "" )</f>
        <v>#VALUE!</v>
      </c>
      <c r="AL991" s="380" t="str">
        <f t="shared" ca="1" si="219"/>
        <v/>
      </c>
    </row>
    <row r="992" spans="1:38">
      <c r="A992" s="333">
        <f t="shared" si="207"/>
        <v>985</v>
      </c>
      <c r="B992" s="334" t="e">
        <f>MID(#REF!, A992, 1)</f>
        <v>#REF!</v>
      </c>
      <c r="C992" s="335"/>
      <c r="D992" s="335"/>
      <c r="E992" s="336"/>
      <c r="F992" s="400" t="str" cm="1">
        <f t="array" aca="1" ref="F992" ca="1" xml:space="preserve"> IF($D992="", "", $B992 &amp; " (" &amp; INDIRECT(ADDRESS( ROW(), COLUMN() + F$5 )) &amp; ") " )</f>
        <v/>
      </c>
      <c r="G992" s="337" t="str">
        <f t="shared" si="211"/>
        <v/>
      </c>
      <c r="H992" s="394" t="str">
        <f t="shared" ca="1" si="212"/>
        <v/>
      </c>
      <c r="I992" s="396" t="str">
        <f t="shared" ca="1" si="213"/>
        <v/>
      </c>
      <c r="J992" s="381" t="str">
        <f t="shared" ca="1" si="214"/>
        <v/>
      </c>
      <c r="K992" s="338" t="str">
        <f t="shared" si="215"/>
        <v/>
      </c>
      <c r="L992" s="349"/>
      <c r="M992" s="350" t="str">
        <f t="shared" si="208"/>
        <v/>
      </c>
      <c r="N992" s="350" t="str">
        <f t="shared" si="209"/>
        <v/>
      </c>
      <c r="O992" s="351" t="str" cm="1">
        <f t="array" ref="O992" xml:space="preserve"> IFERROR( INDEX(聲母資料表, $M992, O$5), "")</f>
        <v/>
      </c>
      <c r="P992" s="351" t="str" cm="1">
        <f t="array" ref="P992" xml:space="preserve"> IFERROR( INDEX(韻母資料表, $N992, P$5), "")</f>
        <v/>
      </c>
      <c r="Q992" s="352" t="str">
        <f t="shared" si="210"/>
        <v/>
      </c>
      <c r="R992" s="395" t="str">
        <f t="shared" si="216"/>
        <v/>
      </c>
      <c r="S992" s="351" t="str" cm="1">
        <f t="array" ref="S992" xml:space="preserve"> IFERROR( INDEX(調符字母, Q992, 1), "")</f>
        <v/>
      </c>
      <c r="T992" s="352"/>
      <c r="U992" s="373" t="e" cm="1" vm="1">
        <f t="array" aca="1" ref="U992" ca="1" xml:space="preserve"> INDEX(聲調對照表, $T992, $E992)</f>
        <v>#VALUE!</v>
      </c>
      <c r="W992" s="380" t="str" cm="1">
        <f t="array" ref="W992" xml:space="preserve"> IFERROR( IF( INDEX(聲母資料表, $M992, W$5)=0, "", INDEX(聲母資料表, $M992, W$5) ), "")</f>
        <v/>
      </c>
      <c r="X992" s="380" t="str" cm="1">
        <f t="array" ref="X992" xml:space="preserve"> IFERROR( INDEX(韻母資料表, $N992, X$5), "" )</f>
        <v/>
      </c>
      <c r="Y992" s="380" t="str" cm="1">
        <f t="array" ref="Y992" xml:space="preserve"> IFERROR( IF($E992="", "", INDEX(方音聲調符號表, 1, $E992) ), "" )</f>
        <v/>
      </c>
      <c r="AA992" s="380" t="str" cm="1">
        <f t="array" ref="AA992" xml:space="preserve"> IFERROR( IF( INDEX(聲母資料表, $M992, AA$5)=0, "", INDEX(聲母資料表, $M992, AA$5) ), "")</f>
        <v/>
      </c>
      <c r="AB992" s="380" t="str" cm="1">
        <f t="array" ref="AB992" xml:space="preserve"> IFERROR( INDEX(韻母資料表, $N992, AB$5), "" )</f>
        <v/>
      </c>
      <c r="AC992" s="380" t="str">
        <f t="shared" ca="1" si="217"/>
        <v/>
      </c>
      <c r="AE992" s="380" t="str" cm="1">
        <f t="array" ref="AE992" xml:space="preserve"> IFERROR( IF( INDEX(聲母資料表, $M992, AE$5)=0, "", INDEX(聲母資料表, $M992, AE$5) ), "")</f>
        <v/>
      </c>
      <c r="AF992" s="380" t="str" cm="1">
        <f t="array" ref="AF992" xml:space="preserve"> IFERROR( INDEX(韻母資料表, $N992, AF$5), "" )</f>
        <v/>
      </c>
      <c r="AG992" s="380" t="str">
        <f t="shared" ca="1" si="218"/>
        <v/>
      </c>
      <c r="AI992" s="380" t="str" cm="1">
        <f t="array" ref="AI992" xml:space="preserve"> IFERROR( IF( INDEX(聲母資料表, $M992, AI$5)=0, "", INDEX(聲母資料表, $M992, AI$5) ), "")</f>
        <v/>
      </c>
      <c r="AJ992" s="380" t="str" cm="1">
        <f t="array" ref="AJ992" xml:space="preserve"> IFERROR( INDEX(韻母資料表, $N992, AJ$5), "" )</f>
        <v/>
      </c>
      <c r="AK992" s="373" t="e" cm="1" vm="1">
        <f t="array" aca="1" ref="AK992" ca="1" xml:space="preserve"> IFERROR( INDEX(閩拚聲調符號表, $T992, $E992), "" )</f>
        <v>#VALUE!</v>
      </c>
      <c r="AL992" s="380" t="str">
        <f t="shared" ca="1" si="219"/>
        <v/>
      </c>
    </row>
    <row r="993" spans="1:38">
      <c r="A993" s="333">
        <f t="shared" si="207"/>
        <v>986</v>
      </c>
      <c r="B993" s="334" t="e">
        <f>MID(#REF!, A993, 1)</f>
        <v>#REF!</v>
      </c>
      <c r="C993" s="335"/>
      <c r="D993" s="335"/>
      <c r="E993" s="336"/>
      <c r="F993" s="400" t="str" cm="1">
        <f t="array" aca="1" ref="F993" ca="1" xml:space="preserve"> IF($D993="", "", $B993 &amp; " (" &amp; INDIRECT(ADDRESS( ROW(), COLUMN() + F$5 )) &amp; ") " )</f>
        <v/>
      </c>
      <c r="G993" s="337" t="str">
        <f t="shared" si="211"/>
        <v/>
      </c>
      <c r="H993" s="394" t="str">
        <f t="shared" ca="1" si="212"/>
        <v/>
      </c>
      <c r="I993" s="396" t="str">
        <f t="shared" ca="1" si="213"/>
        <v/>
      </c>
      <c r="J993" s="381" t="str">
        <f t="shared" ca="1" si="214"/>
        <v/>
      </c>
      <c r="K993" s="338" t="str">
        <f t="shared" si="215"/>
        <v/>
      </c>
      <c r="L993" s="349"/>
      <c r="M993" s="350" t="str">
        <f t="shared" si="208"/>
        <v/>
      </c>
      <c r="N993" s="350" t="str">
        <f t="shared" si="209"/>
        <v/>
      </c>
      <c r="O993" s="351" t="str" cm="1">
        <f t="array" ref="O993" xml:space="preserve"> IFERROR( INDEX(聲母資料表, $M993, O$5), "")</f>
        <v/>
      </c>
      <c r="P993" s="351" t="str" cm="1">
        <f t="array" ref="P993" xml:space="preserve"> IFERROR( INDEX(韻母資料表, $N993, P$5), "")</f>
        <v/>
      </c>
      <c r="Q993" s="352" t="str">
        <f t="shared" si="210"/>
        <v/>
      </c>
      <c r="R993" s="395" t="str">
        <f t="shared" si="216"/>
        <v/>
      </c>
      <c r="S993" s="351" t="str" cm="1">
        <f t="array" ref="S993" xml:space="preserve"> IFERROR( INDEX(調符字母, Q993, 1), "")</f>
        <v/>
      </c>
      <c r="T993" s="352"/>
      <c r="U993" s="373" t="e" cm="1" vm="1">
        <f t="array" aca="1" ref="U993" ca="1" xml:space="preserve"> INDEX(聲調對照表, $T993, $E993)</f>
        <v>#VALUE!</v>
      </c>
      <c r="W993" s="380" t="str" cm="1">
        <f t="array" ref="W993" xml:space="preserve"> IFERROR( IF( INDEX(聲母資料表, $M993, W$5)=0, "", INDEX(聲母資料表, $M993, W$5) ), "")</f>
        <v/>
      </c>
      <c r="X993" s="380" t="str" cm="1">
        <f t="array" ref="X993" xml:space="preserve"> IFERROR( INDEX(韻母資料表, $N993, X$5), "" )</f>
        <v/>
      </c>
      <c r="Y993" s="380" t="str" cm="1">
        <f t="array" ref="Y993" xml:space="preserve"> IFERROR( IF($E993="", "", INDEX(方音聲調符號表, 1, $E993) ), "" )</f>
        <v/>
      </c>
      <c r="AA993" s="380" t="str" cm="1">
        <f t="array" ref="AA993" xml:space="preserve"> IFERROR( IF( INDEX(聲母資料表, $M993, AA$5)=0, "", INDEX(聲母資料表, $M993, AA$5) ), "")</f>
        <v/>
      </c>
      <c r="AB993" s="380" t="str" cm="1">
        <f t="array" ref="AB993" xml:space="preserve"> IFERROR( INDEX(韻母資料表, $N993, AB$5), "" )</f>
        <v/>
      </c>
      <c r="AC993" s="380" t="str">
        <f t="shared" ca="1" si="217"/>
        <v/>
      </c>
      <c r="AE993" s="380" t="str" cm="1">
        <f t="array" ref="AE993" xml:space="preserve"> IFERROR( IF( INDEX(聲母資料表, $M993, AE$5)=0, "", INDEX(聲母資料表, $M993, AE$5) ), "")</f>
        <v/>
      </c>
      <c r="AF993" s="380" t="str" cm="1">
        <f t="array" ref="AF993" xml:space="preserve"> IFERROR( INDEX(韻母資料表, $N993, AF$5), "" )</f>
        <v/>
      </c>
      <c r="AG993" s="380" t="str">
        <f t="shared" ca="1" si="218"/>
        <v/>
      </c>
      <c r="AI993" s="380" t="str" cm="1">
        <f t="array" ref="AI993" xml:space="preserve"> IFERROR( IF( INDEX(聲母資料表, $M993, AI$5)=0, "", INDEX(聲母資料表, $M993, AI$5) ), "")</f>
        <v/>
      </c>
      <c r="AJ993" s="380" t="str" cm="1">
        <f t="array" ref="AJ993" xml:space="preserve"> IFERROR( INDEX(韻母資料表, $N993, AJ$5), "" )</f>
        <v/>
      </c>
      <c r="AK993" s="373" t="e" cm="1" vm="1">
        <f t="array" aca="1" ref="AK993" ca="1" xml:space="preserve"> IFERROR( INDEX(閩拚聲調符號表, $T993, $E993), "" )</f>
        <v>#VALUE!</v>
      </c>
      <c r="AL993" s="380" t="str">
        <f t="shared" ca="1" si="219"/>
        <v/>
      </c>
    </row>
    <row r="994" spans="1:38">
      <c r="A994" s="333">
        <f t="shared" si="207"/>
        <v>987</v>
      </c>
      <c r="B994" s="334" t="e">
        <f>MID(#REF!, A994, 1)</f>
        <v>#REF!</v>
      </c>
      <c r="C994" s="335"/>
      <c r="D994" s="335"/>
      <c r="E994" s="336"/>
      <c r="F994" s="400" t="str" cm="1">
        <f t="array" aca="1" ref="F994" ca="1" xml:space="preserve"> IF($D994="", "", $B994 &amp; " (" &amp; INDIRECT(ADDRESS( ROW(), COLUMN() + F$5 )) &amp; ") " )</f>
        <v/>
      </c>
      <c r="G994" s="337" t="str">
        <f t="shared" si="211"/>
        <v/>
      </c>
      <c r="H994" s="394" t="str">
        <f t="shared" ca="1" si="212"/>
        <v/>
      </c>
      <c r="I994" s="396" t="str">
        <f t="shared" ca="1" si="213"/>
        <v/>
      </c>
      <c r="J994" s="381" t="str">
        <f t="shared" ca="1" si="214"/>
        <v/>
      </c>
      <c r="K994" s="338" t="str">
        <f t="shared" si="215"/>
        <v/>
      </c>
      <c r="L994" s="349"/>
      <c r="M994" s="350" t="str">
        <f t="shared" si="208"/>
        <v/>
      </c>
      <c r="N994" s="350" t="str">
        <f t="shared" si="209"/>
        <v/>
      </c>
      <c r="O994" s="351" t="str" cm="1">
        <f t="array" ref="O994" xml:space="preserve"> IFERROR( INDEX(聲母資料表, $M994, O$5), "")</f>
        <v/>
      </c>
      <c r="P994" s="351" t="str" cm="1">
        <f t="array" ref="P994" xml:space="preserve"> IFERROR( INDEX(韻母資料表, $N994, P$5), "")</f>
        <v/>
      </c>
      <c r="Q994" s="352" t="str">
        <f t="shared" si="210"/>
        <v/>
      </c>
      <c r="R994" s="395" t="str">
        <f t="shared" si="216"/>
        <v/>
      </c>
      <c r="S994" s="351" t="str" cm="1">
        <f t="array" ref="S994" xml:space="preserve"> IFERROR( INDEX(調符字母, Q994, 1), "")</f>
        <v/>
      </c>
      <c r="T994" s="352"/>
      <c r="U994" s="373" t="e" cm="1" vm="1">
        <f t="array" aca="1" ref="U994" ca="1" xml:space="preserve"> INDEX(聲調對照表, $T994, $E994)</f>
        <v>#VALUE!</v>
      </c>
      <c r="W994" s="380" t="str" cm="1">
        <f t="array" ref="W994" xml:space="preserve"> IFERROR( IF( INDEX(聲母資料表, $M994, W$5)=0, "", INDEX(聲母資料表, $M994, W$5) ), "")</f>
        <v/>
      </c>
      <c r="X994" s="380" t="str" cm="1">
        <f t="array" ref="X994" xml:space="preserve"> IFERROR( INDEX(韻母資料表, $N994, X$5), "" )</f>
        <v/>
      </c>
      <c r="Y994" s="380" t="str" cm="1">
        <f t="array" ref="Y994" xml:space="preserve"> IFERROR( IF($E994="", "", INDEX(方音聲調符號表, 1, $E994) ), "" )</f>
        <v/>
      </c>
      <c r="AA994" s="380" t="str" cm="1">
        <f t="array" ref="AA994" xml:space="preserve"> IFERROR( IF( INDEX(聲母資料表, $M994, AA$5)=0, "", INDEX(聲母資料表, $M994, AA$5) ), "")</f>
        <v/>
      </c>
      <c r="AB994" s="380" t="str" cm="1">
        <f t="array" ref="AB994" xml:space="preserve"> IFERROR( INDEX(韻母資料表, $N994, AB$5), "" )</f>
        <v/>
      </c>
      <c r="AC994" s="380" t="str">
        <f t="shared" ca="1" si="217"/>
        <v/>
      </c>
      <c r="AE994" s="380" t="str" cm="1">
        <f t="array" ref="AE994" xml:space="preserve"> IFERROR( IF( INDEX(聲母資料表, $M994, AE$5)=0, "", INDEX(聲母資料表, $M994, AE$5) ), "")</f>
        <v/>
      </c>
      <c r="AF994" s="380" t="str" cm="1">
        <f t="array" ref="AF994" xml:space="preserve"> IFERROR( INDEX(韻母資料表, $N994, AF$5), "" )</f>
        <v/>
      </c>
      <c r="AG994" s="380" t="str">
        <f t="shared" ca="1" si="218"/>
        <v/>
      </c>
      <c r="AI994" s="380" t="str" cm="1">
        <f t="array" ref="AI994" xml:space="preserve"> IFERROR( IF( INDEX(聲母資料表, $M994, AI$5)=0, "", INDEX(聲母資料表, $M994, AI$5) ), "")</f>
        <v/>
      </c>
      <c r="AJ994" s="380" t="str" cm="1">
        <f t="array" ref="AJ994" xml:space="preserve"> IFERROR( INDEX(韻母資料表, $N994, AJ$5), "" )</f>
        <v/>
      </c>
      <c r="AK994" s="373" t="e" cm="1" vm="1">
        <f t="array" aca="1" ref="AK994" ca="1" xml:space="preserve"> IFERROR( INDEX(閩拚聲調符號表, $T994, $E994), "" )</f>
        <v>#VALUE!</v>
      </c>
      <c r="AL994" s="380" t="str">
        <f t="shared" ca="1" si="219"/>
        <v/>
      </c>
    </row>
    <row r="995" spans="1:38">
      <c r="A995" s="333">
        <f t="shared" si="207"/>
        <v>988</v>
      </c>
      <c r="B995" s="334" t="e">
        <f>MID(#REF!, A995, 1)</f>
        <v>#REF!</v>
      </c>
      <c r="C995" s="335"/>
      <c r="D995" s="335"/>
      <c r="E995" s="336"/>
      <c r="F995" s="400" t="str" cm="1">
        <f t="array" aca="1" ref="F995" ca="1" xml:space="preserve"> IF($D995="", "", $B995 &amp; " (" &amp; INDIRECT(ADDRESS( ROW(), COLUMN() + F$5 )) &amp; ") " )</f>
        <v/>
      </c>
      <c r="G995" s="337" t="str">
        <f t="shared" si="211"/>
        <v/>
      </c>
      <c r="H995" s="394" t="str">
        <f t="shared" ca="1" si="212"/>
        <v/>
      </c>
      <c r="I995" s="396" t="str">
        <f t="shared" ca="1" si="213"/>
        <v/>
      </c>
      <c r="J995" s="381" t="str">
        <f t="shared" ca="1" si="214"/>
        <v/>
      </c>
      <c r="K995" s="338" t="str">
        <f t="shared" si="215"/>
        <v/>
      </c>
      <c r="L995" s="349"/>
      <c r="M995" s="350" t="str">
        <f t="shared" si="208"/>
        <v/>
      </c>
      <c r="N995" s="350" t="str">
        <f t="shared" si="209"/>
        <v/>
      </c>
      <c r="O995" s="351" t="str" cm="1">
        <f t="array" ref="O995" xml:space="preserve"> IFERROR( INDEX(聲母資料表, $M995, O$5), "")</f>
        <v/>
      </c>
      <c r="P995" s="351" t="str" cm="1">
        <f t="array" ref="P995" xml:space="preserve"> IFERROR( INDEX(韻母資料表, $N995, P$5), "")</f>
        <v/>
      </c>
      <c r="Q995" s="352" t="str">
        <f t="shared" si="210"/>
        <v/>
      </c>
      <c r="R995" s="395" t="str">
        <f t="shared" si="216"/>
        <v/>
      </c>
      <c r="S995" s="351" t="str" cm="1">
        <f t="array" ref="S995" xml:space="preserve"> IFERROR( INDEX(調符字母, Q995, 1), "")</f>
        <v/>
      </c>
      <c r="T995" s="352"/>
      <c r="U995" s="373" t="e" cm="1" vm="1">
        <f t="array" aca="1" ref="U995" ca="1" xml:space="preserve"> INDEX(聲調對照表, $T995, $E995)</f>
        <v>#VALUE!</v>
      </c>
      <c r="W995" s="380" t="str" cm="1">
        <f t="array" ref="W995" xml:space="preserve"> IFERROR( IF( INDEX(聲母資料表, $M995, W$5)=0, "", INDEX(聲母資料表, $M995, W$5) ), "")</f>
        <v/>
      </c>
      <c r="X995" s="380" t="str" cm="1">
        <f t="array" ref="X995" xml:space="preserve"> IFERROR( INDEX(韻母資料表, $N995, X$5), "" )</f>
        <v/>
      </c>
      <c r="Y995" s="380" t="str" cm="1">
        <f t="array" ref="Y995" xml:space="preserve"> IFERROR( IF($E995="", "", INDEX(方音聲調符號表, 1, $E995) ), "" )</f>
        <v/>
      </c>
      <c r="AA995" s="380" t="str" cm="1">
        <f t="array" ref="AA995" xml:space="preserve"> IFERROR( IF( INDEX(聲母資料表, $M995, AA$5)=0, "", INDEX(聲母資料表, $M995, AA$5) ), "")</f>
        <v/>
      </c>
      <c r="AB995" s="380" t="str" cm="1">
        <f t="array" ref="AB995" xml:space="preserve"> IFERROR( INDEX(韻母資料表, $N995, AB$5), "" )</f>
        <v/>
      </c>
      <c r="AC995" s="380" t="str">
        <f t="shared" ca="1" si="217"/>
        <v/>
      </c>
      <c r="AE995" s="380" t="str" cm="1">
        <f t="array" ref="AE995" xml:space="preserve"> IFERROR( IF( INDEX(聲母資料表, $M995, AE$5)=0, "", INDEX(聲母資料表, $M995, AE$5) ), "")</f>
        <v/>
      </c>
      <c r="AF995" s="380" t="str" cm="1">
        <f t="array" ref="AF995" xml:space="preserve"> IFERROR( INDEX(韻母資料表, $N995, AF$5), "" )</f>
        <v/>
      </c>
      <c r="AG995" s="380" t="str">
        <f t="shared" ca="1" si="218"/>
        <v/>
      </c>
      <c r="AI995" s="380" t="str" cm="1">
        <f t="array" ref="AI995" xml:space="preserve"> IFERROR( IF( INDEX(聲母資料表, $M995, AI$5)=0, "", INDEX(聲母資料表, $M995, AI$5) ), "")</f>
        <v/>
      </c>
      <c r="AJ995" s="380" t="str" cm="1">
        <f t="array" ref="AJ995" xml:space="preserve"> IFERROR( INDEX(韻母資料表, $N995, AJ$5), "" )</f>
        <v/>
      </c>
      <c r="AK995" s="373" t="e" cm="1" vm="1">
        <f t="array" aca="1" ref="AK995" ca="1" xml:space="preserve"> IFERROR( INDEX(閩拚聲調符號表, $T995, $E995), "" )</f>
        <v>#VALUE!</v>
      </c>
      <c r="AL995" s="380" t="str">
        <f t="shared" ca="1" si="219"/>
        <v/>
      </c>
    </row>
    <row r="996" spans="1:38">
      <c r="A996" s="333">
        <f t="shared" si="207"/>
        <v>989</v>
      </c>
      <c r="B996" s="334" t="e">
        <f>MID(#REF!, A996, 1)</f>
        <v>#REF!</v>
      </c>
      <c r="C996" s="335"/>
      <c r="D996" s="335"/>
      <c r="E996" s="336"/>
      <c r="F996" s="400" t="str" cm="1">
        <f t="array" aca="1" ref="F996" ca="1" xml:space="preserve"> IF($D996="", "", $B996 &amp; " (" &amp; INDIRECT(ADDRESS( ROW(), COLUMN() + F$5 )) &amp; ") " )</f>
        <v/>
      </c>
      <c r="G996" s="337" t="str">
        <f t="shared" si="211"/>
        <v/>
      </c>
      <c r="H996" s="394" t="str">
        <f t="shared" ca="1" si="212"/>
        <v/>
      </c>
      <c r="I996" s="396" t="str">
        <f t="shared" ca="1" si="213"/>
        <v/>
      </c>
      <c r="J996" s="381" t="str">
        <f t="shared" ca="1" si="214"/>
        <v/>
      </c>
      <c r="K996" s="338" t="str">
        <f t="shared" si="215"/>
        <v/>
      </c>
      <c r="L996" s="349"/>
      <c r="M996" s="350" t="str">
        <f t="shared" si="208"/>
        <v/>
      </c>
      <c r="N996" s="350" t="str">
        <f t="shared" si="209"/>
        <v/>
      </c>
      <c r="O996" s="351" t="str" cm="1">
        <f t="array" ref="O996" xml:space="preserve"> IFERROR( INDEX(聲母資料表, $M996, O$5), "")</f>
        <v/>
      </c>
      <c r="P996" s="351" t="str" cm="1">
        <f t="array" ref="P996" xml:space="preserve"> IFERROR( INDEX(韻母資料表, $N996, P$5), "")</f>
        <v/>
      </c>
      <c r="Q996" s="352" t="str">
        <f t="shared" si="210"/>
        <v/>
      </c>
      <c r="R996" s="395" t="str">
        <f t="shared" si="216"/>
        <v/>
      </c>
      <c r="S996" s="351" t="str" cm="1">
        <f t="array" ref="S996" xml:space="preserve"> IFERROR( INDEX(調符字母, Q996, 1), "")</f>
        <v/>
      </c>
      <c r="T996" s="352"/>
      <c r="U996" s="373" t="e" cm="1" vm="1">
        <f t="array" aca="1" ref="U996" ca="1" xml:space="preserve"> INDEX(聲調對照表, $T996, $E996)</f>
        <v>#VALUE!</v>
      </c>
      <c r="W996" s="380" t="str" cm="1">
        <f t="array" ref="W996" xml:space="preserve"> IFERROR( IF( INDEX(聲母資料表, $M996, W$5)=0, "", INDEX(聲母資料表, $M996, W$5) ), "")</f>
        <v/>
      </c>
      <c r="X996" s="380" t="str" cm="1">
        <f t="array" ref="X996" xml:space="preserve"> IFERROR( INDEX(韻母資料表, $N996, X$5), "" )</f>
        <v/>
      </c>
      <c r="Y996" s="380" t="str" cm="1">
        <f t="array" ref="Y996" xml:space="preserve"> IFERROR( IF($E996="", "", INDEX(方音聲調符號表, 1, $E996) ), "" )</f>
        <v/>
      </c>
      <c r="AA996" s="380" t="str" cm="1">
        <f t="array" ref="AA996" xml:space="preserve"> IFERROR( IF( INDEX(聲母資料表, $M996, AA$5)=0, "", INDEX(聲母資料表, $M996, AA$5) ), "")</f>
        <v/>
      </c>
      <c r="AB996" s="380" t="str" cm="1">
        <f t="array" ref="AB996" xml:space="preserve"> IFERROR( INDEX(韻母資料表, $N996, AB$5), "" )</f>
        <v/>
      </c>
      <c r="AC996" s="380" t="str">
        <f t="shared" ca="1" si="217"/>
        <v/>
      </c>
      <c r="AE996" s="380" t="str" cm="1">
        <f t="array" ref="AE996" xml:space="preserve"> IFERROR( IF( INDEX(聲母資料表, $M996, AE$5)=0, "", INDEX(聲母資料表, $M996, AE$5) ), "")</f>
        <v/>
      </c>
      <c r="AF996" s="380" t="str" cm="1">
        <f t="array" ref="AF996" xml:space="preserve"> IFERROR( INDEX(韻母資料表, $N996, AF$5), "" )</f>
        <v/>
      </c>
      <c r="AG996" s="380" t="str">
        <f t="shared" ca="1" si="218"/>
        <v/>
      </c>
      <c r="AI996" s="380" t="str" cm="1">
        <f t="array" ref="AI996" xml:space="preserve"> IFERROR( IF( INDEX(聲母資料表, $M996, AI$5)=0, "", INDEX(聲母資料表, $M996, AI$5) ), "")</f>
        <v/>
      </c>
      <c r="AJ996" s="380" t="str" cm="1">
        <f t="array" ref="AJ996" xml:space="preserve"> IFERROR( INDEX(韻母資料表, $N996, AJ$5), "" )</f>
        <v/>
      </c>
      <c r="AK996" s="373" t="e" cm="1" vm="1">
        <f t="array" aca="1" ref="AK996" ca="1" xml:space="preserve"> IFERROR( INDEX(閩拚聲調符號表, $T996, $E996), "" )</f>
        <v>#VALUE!</v>
      </c>
      <c r="AL996" s="380" t="str">
        <f t="shared" ca="1" si="219"/>
        <v/>
      </c>
    </row>
    <row r="997" spans="1:38">
      <c r="A997" s="333">
        <f t="shared" si="207"/>
        <v>990</v>
      </c>
      <c r="B997" s="334" t="e">
        <f>MID(#REF!, A997, 1)</f>
        <v>#REF!</v>
      </c>
      <c r="C997" s="335"/>
      <c r="D997" s="335"/>
      <c r="E997" s="336"/>
      <c r="F997" s="400" t="str" cm="1">
        <f t="array" aca="1" ref="F997" ca="1" xml:space="preserve"> IF($D997="", "", $B997 &amp; " (" &amp; INDIRECT(ADDRESS( ROW(), COLUMN() + F$5 )) &amp; ") " )</f>
        <v/>
      </c>
      <c r="G997" s="337" t="str">
        <f t="shared" si="211"/>
        <v/>
      </c>
      <c r="H997" s="394" t="str">
        <f t="shared" ca="1" si="212"/>
        <v/>
      </c>
      <c r="I997" s="396" t="str">
        <f t="shared" ca="1" si="213"/>
        <v/>
      </c>
      <c r="J997" s="381" t="str">
        <f t="shared" ca="1" si="214"/>
        <v/>
      </c>
      <c r="K997" s="338" t="str">
        <f t="shared" si="215"/>
        <v/>
      </c>
      <c r="L997" s="349"/>
      <c r="M997" s="350" t="str">
        <f t="shared" si="208"/>
        <v/>
      </c>
      <c r="N997" s="350" t="str">
        <f t="shared" si="209"/>
        <v/>
      </c>
      <c r="O997" s="351" t="str" cm="1">
        <f t="array" ref="O997" xml:space="preserve"> IFERROR( INDEX(聲母資料表, $M997, O$5), "")</f>
        <v/>
      </c>
      <c r="P997" s="351" t="str" cm="1">
        <f t="array" ref="P997" xml:space="preserve"> IFERROR( INDEX(韻母資料表, $N997, P$5), "")</f>
        <v/>
      </c>
      <c r="Q997" s="352" t="str">
        <f t="shared" si="210"/>
        <v/>
      </c>
      <c r="R997" s="395" t="str">
        <f t="shared" si="216"/>
        <v/>
      </c>
      <c r="S997" s="351" t="str" cm="1">
        <f t="array" ref="S997" xml:space="preserve"> IFERROR( INDEX(調符字母, Q997, 1), "")</f>
        <v/>
      </c>
      <c r="T997" s="352"/>
      <c r="U997" s="373" t="e" cm="1" vm="1">
        <f t="array" aca="1" ref="U997" ca="1" xml:space="preserve"> INDEX(聲調對照表, $T997, $E997)</f>
        <v>#VALUE!</v>
      </c>
      <c r="W997" s="380" t="str" cm="1">
        <f t="array" ref="W997" xml:space="preserve"> IFERROR( IF( INDEX(聲母資料表, $M997, W$5)=0, "", INDEX(聲母資料表, $M997, W$5) ), "")</f>
        <v/>
      </c>
      <c r="X997" s="380" t="str" cm="1">
        <f t="array" ref="X997" xml:space="preserve"> IFERROR( INDEX(韻母資料表, $N997, X$5), "" )</f>
        <v/>
      </c>
      <c r="Y997" s="380" t="str" cm="1">
        <f t="array" ref="Y997" xml:space="preserve"> IFERROR( IF($E997="", "", INDEX(方音聲調符號表, 1, $E997) ), "" )</f>
        <v/>
      </c>
      <c r="AA997" s="380" t="str" cm="1">
        <f t="array" ref="AA997" xml:space="preserve"> IFERROR( IF( INDEX(聲母資料表, $M997, AA$5)=0, "", INDEX(聲母資料表, $M997, AA$5) ), "")</f>
        <v/>
      </c>
      <c r="AB997" s="380" t="str" cm="1">
        <f t="array" ref="AB997" xml:space="preserve"> IFERROR( INDEX(韻母資料表, $N997, AB$5), "" )</f>
        <v/>
      </c>
      <c r="AC997" s="380" t="str">
        <f t="shared" ca="1" si="217"/>
        <v/>
      </c>
      <c r="AE997" s="380" t="str" cm="1">
        <f t="array" ref="AE997" xml:space="preserve"> IFERROR( IF( INDEX(聲母資料表, $M997, AE$5)=0, "", INDEX(聲母資料表, $M997, AE$5) ), "")</f>
        <v/>
      </c>
      <c r="AF997" s="380" t="str" cm="1">
        <f t="array" ref="AF997" xml:space="preserve"> IFERROR( INDEX(韻母資料表, $N997, AF$5), "" )</f>
        <v/>
      </c>
      <c r="AG997" s="380" t="str">
        <f t="shared" ca="1" si="218"/>
        <v/>
      </c>
      <c r="AI997" s="380" t="str" cm="1">
        <f t="array" ref="AI997" xml:space="preserve"> IFERROR( IF( INDEX(聲母資料表, $M997, AI$5)=0, "", INDEX(聲母資料表, $M997, AI$5) ), "")</f>
        <v/>
      </c>
      <c r="AJ997" s="380" t="str" cm="1">
        <f t="array" ref="AJ997" xml:space="preserve"> IFERROR( INDEX(韻母資料表, $N997, AJ$5), "" )</f>
        <v/>
      </c>
      <c r="AK997" s="373" t="e" cm="1" vm="1">
        <f t="array" aca="1" ref="AK997" ca="1" xml:space="preserve"> IFERROR( INDEX(閩拚聲調符號表, $T997, $E997), "" )</f>
        <v>#VALUE!</v>
      </c>
      <c r="AL997" s="380" t="str">
        <f t="shared" ca="1" si="219"/>
        <v/>
      </c>
    </row>
    <row r="998" spans="1:38">
      <c r="A998" s="333">
        <f t="shared" si="207"/>
        <v>991</v>
      </c>
      <c r="B998" s="334" t="e">
        <f>MID(#REF!, A998, 1)</f>
        <v>#REF!</v>
      </c>
      <c r="C998" s="335"/>
      <c r="D998" s="335"/>
      <c r="E998" s="336"/>
      <c r="F998" s="400" t="str" cm="1">
        <f t="array" aca="1" ref="F998" ca="1" xml:space="preserve"> IF($D998="", "", $B998 &amp; " (" &amp; INDIRECT(ADDRESS( ROW(), COLUMN() + F$5 )) &amp; ") " )</f>
        <v/>
      </c>
      <c r="G998" s="337" t="str">
        <f t="shared" si="211"/>
        <v/>
      </c>
      <c r="H998" s="394" t="str">
        <f t="shared" ca="1" si="212"/>
        <v/>
      </c>
      <c r="I998" s="396" t="str">
        <f t="shared" ca="1" si="213"/>
        <v/>
      </c>
      <c r="J998" s="381" t="str">
        <f t="shared" ca="1" si="214"/>
        <v/>
      </c>
      <c r="K998" s="338" t="str">
        <f t="shared" si="215"/>
        <v/>
      </c>
      <c r="L998" s="349"/>
      <c r="M998" s="350" t="str">
        <f t="shared" si="208"/>
        <v/>
      </c>
      <c r="N998" s="350" t="str">
        <f t="shared" si="209"/>
        <v/>
      </c>
      <c r="O998" s="351" t="str" cm="1">
        <f t="array" ref="O998" xml:space="preserve"> IFERROR( INDEX(聲母資料表, $M998, O$5), "")</f>
        <v/>
      </c>
      <c r="P998" s="351" t="str" cm="1">
        <f t="array" ref="P998" xml:space="preserve"> IFERROR( INDEX(韻母資料表, $N998, P$5), "")</f>
        <v/>
      </c>
      <c r="Q998" s="352" t="str">
        <f t="shared" si="210"/>
        <v/>
      </c>
      <c r="R998" s="395" t="str">
        <f t="shared" si="216"/>
        <v/>
      </c>
      <c r="S998" s="351" t="str" cm="1">
        <f t="array" ref="S998" xml:space="preserve"> IFERROR( INDEX(調符字母, Q998, 1), "")</f>
        <v/>
      </c>
      <c r="T998" s="352"/>
      <c r="U998" s="373" t="e" cm="1" vm="1">
        <f t="array" aca="1" ref="U998" ca="1" xml:space="preserve"> INDEX(聲調對照表, $T998, $E998)</f>
        <v>#VALUE!</v>
      </c>
      <c r="W998" s="380" t="str" cm="1">
        <f t="array" ref="W998" xml:space="preserve"> IFERROR( IF( INDEX(聲母資料表, $M998, W$5)=0, "", INDEX(聲母資料表, $M998, W$5) ), "")</f>
        <v/>
      </c>
      <c r="X998" s="380" t="str" cm="1">
        <f t="array" ref="X998" xml:space="preserve"> IFERROR( INDEX(韻母資料表, $N998, X$5), "" )</f>
        <v/>
      </c>
      <c r="Y998" s="380" t="str" cm="1">
        <f t="array" ref="Y998" xml:space="preserve"> IFERROR( IF($E998="", "", INDEX(方音聲調符號表, 1, $E998) ), "" )</f>
        <v/>
      </c>
      <c r="AA998" s="380" t="str" cm="1">
        <f t="array" ref="AA998" xml:space="preserve"> IFERROR( IF( INDEX(聲母資料表, $M998, AA$5)=0, "", INDEX(聲母資料表, $M998, AA$5) ), "")</f>
        <v/>
      </c>
      <c r="AB998" s="380" t="str" cm="1">
        <f t="array" ref="AB998" xml:space="preserve"> IFERROR( INDEX(韻母資料表, $N998, AB$5), "" )</f>
        <v/>
      </c>
      <c r="AC998" s="380" t="str">
        <f t="shared" ca="1" si="217"/>
        <v/>
      </c>
      <c r="AE998" s="380" t="str" cm="1">
        <f t="array" ref="AE998" xml:space="preserve"> IFERROR( IF( INDEX(聲母資料表, $M998, AE$5)=0, "", INDEX(聲母資料表, $M998, AE$5) ), "")</f>
        <v/>
      </c>
      <c r="AF998" s="380" t="str" cm="1">
        <f t="array" ref="AF998" xml:space="preserve"> IFERROR( INDEX(韻母資料表, $N998, AF$5), "" )</f>
        <v/>
      </c>
      <c r="AG998" s="380" t="str">
        <f t="shared" ca="1" si="218"/>
        <v/>
      </c>
      <c r="AI998" s="380" t="str" cm="1">
        <f t="array" ref="AI998" xml:space="preserve"> IFERROR( IF( INDEX(聲母資料表, $M998, AI$5)=0, "", INDEX(聲母資料表, $M998, AI$5) ), "")</f>
        <v/>
      </c>
      <c r="AJ998" s="380" t="str" cm="1">
        <f t="array" ref="AJ998" xml:space="preserve"> IFERROR( INDEX(韻母資料表, $N998, AJ$5), "" )</f>
        <v/>
      </c>
      <c r="AK998" s="373" t="e" cm="1" vm="1">
        <f t="array" aca="1" ref="AK998" ca="1" xml:space="preserve"> IFERROR( INDEX(閩拚聲調符號表, $T998, $E998), "" )</f>
        <v>#VALUE!</v>
      </c>
      <c r="AL998" s="380" t="str">
        <f t="shared" ca="1" si="219"/>
        <v/>
      </c>
    </row>
    <row r="999" spans="1:38">
      <c r="A999" s="333">
        <f t="shared" si="207"/>
        <v>992</v>
      </c>
      <c r="B999" s="334" t="e">
        <f>MID(#REF!, A999, 1)</f>
        <v>#REF!</v>
      </c>
      <c r="C999" s="335"/>
      <c r="D999" s="335"/>
      <c r="E999" s="336"/>
      <c r="F999" s="400" t="str" cm="1">
        <f t="array" aca="1" ref="F999" ca="1" xml:space="preserve"> IF($D999="", "", $B999 &amp; " (" &amp; INDIRECT(ADDRESS( ROW(), COLUMN() + F$5 )) &amp; ") " )</f>
        <v/>
      </c>
      <c r="G999" s="337" t="str">
        <f t="shared" si="211"/>
        <v/>
      </c>
      <c r="H999" s="394" t="str">
        <f t="shared" ca="1" si="212"/>
        <v/>
      </c>
      <c r="I999" s="396" t="str">
        <f t="shared" ca="1" si="213"/>
        <v/>
      </c>
      <c r="J999" s="381" t="str">
        <f t="shared" ca="1" si="214"/>
        <v/>
      </c>
      <c r="K999" s="338" t="str">
        <f t="shared" si="215"/>
        <v/>
      </c>
      <c r="L999" s="349"/>
      <c r="M999" s="350" t="str">
        <f t="shared" si="208"/>
        <v/>
      </c>
      <c r="N999" s="350" t="str">
        <f t="shared" si="209"/>
        <v/>
      </c>
      <c r="O999" s="351" t="str" cm="1">
        <f t="array" ref="O999" xml:space="preserve"> IFERROR( INDEX(聲母資料表, $M999, O$5), "")</f>
        <v/>
      </c>
      <c r="P999" s="351" t="str" cm="1">
        <f t="array" ref="P999" xml:space="preserve"> IFERROR( INDEX(韻母資料表, $N999, P$5), "")</f>
        <v/>
      </c>
      <c r="Q999" s="352" t="str">
        <f t="shared" si="210"/>
        <v/>
      </c>
      <c r="R999" s="395" t="str">
        <f t="shared" si="216"/>
        <v/>
      </c>
      <c r="S999" s="351" t="str" cm="1">
        <f t="array" ref="S999" xml:space="preserve"> IFERROR( INDEX(調符字母, Q999, 1), "")</f>
        <v/>
      </c>
      <c r="T999" s="352"/>
      <c r="U999" s="373" t="e" cm="1" vm="1">
        <f t="array" aca="1" ref="U999" ca="1" xml:space="preserve"> INDEX(聲調對照表, $T999, $E999)</f>
        <v>#VALUE!</v>
      </c>
      <c r="W999" s="380" t="str" cm="1">
        <f t="array" ref="W999" xml:space="preserve"> IFERROR( IF( INDEX(聲母資料表, $M999, W$5)=0, "", INDEX(聲母資料表, $M999, W$5) ), "")</f>
        <v/>
      </c>
      <c r="X999" s="380" t="str" cm="1">
        <f t="array" ref="X999" xml:space="preserve"> IFERROR( INDEX(韻母資料表, $N999, X$5), "" )</f>
        <v/>
      </c>
      <c r="Y999" s="380" t="str" cm="1">
        <f t="array" ref="Y999" xml:space="preserve"> IFERROR( IF($E999="", "", INDEX(方音聲調符號表, 1, $E999) ), "" )</f>
        <v/>
      </c>
      <c r="AA999" s="380" t="str" cm="1">
        <f t="array" ref="AA999" xml:space="preserve"> IFERROR( IF( INDEX(聲母資料表, $M999, AA$5)=0, "", INDEX(聲母資料表, $M999, AA$5) ), "")</f>
        <v/>
      </c>
      <c r="AB999" s="380" t="str" cm="1">
        <f t="array" ref="AB999" xml:space="preserve"> IFERROR( INDEX(韻母資料表, $N999, AB$5), "" )</f>
        <v/>
      </c>
      <c r="AC999" s="380" t="str">
        <f t="shared" ca="1" si="217"/>
        <v/>
      </c>
      <c r="AE999" s="380" t="str" cm="1">
        <f t="array" ref="AE999" xml:space="preserve"> IFERROR( IF( INDEX(聲母資料表, $M999, AE$5)=0, "", INDEX(聲母資料表, $M999, AE$5) ), "")</f>
        <v/>
      </c>
      <c r="AF999" s="380" t="str" cm="1">
        <f t="array" ref="AF999" xml:space="preserve"> IFERROR( INDEX(韻母資料表, $N999, AF$5), "" )</f>
        <v/>
      </c>
      <c r="AG999" s="380" t="str">
        <f t="shared" ca="1" si="218"/>
        <v/>
      </c>
      <c r="AI999" s="380" t="str" cm="1">
        <f t="array" ref="AI999" xml:space="preserve"> IFERROR( IF( INDEX(聲母資料表, $M999, AI$5)=0, "", INDEX(聲母資料表, $M999, AI$5) ), "")</f>
        <v/>
      </c>
      <c r="AJ999" s="380" t="str" cm="1">
        <f t="array" ref="AJ999" xml:space="preserve"> IFERROR( INDEX(韻母資料表, $N999, AJ$5), "" )</f>
        <v/>
      </c>
      <c r="AK999" s="373" t="e" cm="1" vm="1">
        <f t="array" aca="1" ref="AK999" ca="1" xml:space="preserve"> IFERROR( INDEX(閩拚聲調符號表, $T999, $E999), "" )</f>
        <v>#VALUE!</v>
      </c>
      <c r="AL999" s="380" t="str">
        <f t="shared" ca="1" si="219"/>
        <v/>
      </c>
    </row>
    <row r="1000" spans="1:38">
      <c r="A1000" s="333">
        <f t="shared" si="207"/>
        <v>993</v>
      </c>
      <c r="B1000" s="334" t="e">
        <f>MID(#REF!, A1000, 1)</f>
        <v>#REF!</v>
      </c>
      <c r="C1000" s="335"/>
      <c r="D1000" s="335"/>
      <c r="E1000" s="336"/>
      <c r="F1000" s="400" t="str" cm="1">
        <f t="array" aca="1" ref="F1000" ca="1" xml:space="preserve"> IF($D1000="", "", $B1000 &amp; " (" &amp; INDIRECT(ADDRESS( ROW(), COLUMN() + F$5 )) &amp; ") " )</f>
        <v/>
      </c>
      <c r="G1000" s="337" t="str">
        <f t="shared" si="211"/>
        <v/>
      </c>
      <c r="H1000" s="394" t="str">
        <f t="shared" ca="1" si="212"/>
        <v/>
      </c>
      <c r="I1000" s="396" t="str">
        <f t="shared" ca="1" si="213"/>
        <v/>
      </c>
      <c r="J1000" s="381" t="str">
        <f t="shared" ca="1" si="214"/>
        <v/>
      </c>
      <c r="K1000" s="338" t="str">
        <f t="shared" si="215"/>
        <v/>
      </c>
      <c r="L1000" s="349"/>
      <c r="M1000" s="350" t="str">
        <f t="shared" si="208"/>
        <v/>
      </c>
      <c r="N1000" s="350" t="str">
        <f t="shared" si="209"/>
        <v/>
      </c>
      <c r="O1000" s="351" t="str" cm="1">
        <f t="array" ref="O1000" xml:space="preserve"> IFERROR( INDEX(聲母資料表, $M1000, O$5), "")</f>
        <v/>
      </c>
      <c r="P1000" s="351" t="str" cm="1">
        <f t="array" ref="P1000" xml:space="preserve"> IFERROR( INDEX(韻母資料表, $N1000, P$5), "")</f>
        <v/>
      </c>
      <c r="Q1000" s="352" t="str">
        <f t="shared" si="210"/>
        <v/>
      </c>
      <c r="R1000" s="395" t="str">
        <f t="shared" si="216"/>
        <v/>
      </c>
      <c r="S1000" s="351" t="str" cm="1">
        <f t="array" ref="S1000" xml:space="preserve"> IFERROR( INDEX(調符字母, Q1000, 1), "")</f>
        <v/>
      </c>
      <c r="T1000" s="352"/>
      <c r="U1000" s="373" t="e" cm="1" vm="1">
        <f t="array" aca="1" ref="U1000" ca="1" xml:space="preserve"> INDEX(聲調對照表, $T1000, $E1000)</f>
        <v>#VALUE!</v>
      </c>
      <c r="W1000" s="380" t="str" cm="1">
        <f t="array" ref="W1000" xml:space="preserve"> IFERROR( IF( INDEX(聲母資料表, $M1000, W$5)=0, "", INDEX(聲母資料表, $M1000, W$5) ), "")</f>
        <v/>
      </c>
      <c r="X1000" s="380" t="str" cm="1">
        <f t="array" ref="X1000" xml:space="preserve"> IFERROR( INDEX(韻母資料表, $N1000, X$5), "" )</f>
        <v/>
      </c>
      <c r="Y1000" s="380" t="str" cm="1">
        <f t="array" ref="Y1000" xml:space="preserve"> IFERROR( IF($E1000="", "", INDEX(方音聲調符號表, 1, $E1000) ), "" )</f>
        <v/>
      </c>
      <c r="AA1000" s="380" t="str" cm="1">
        <f t="array" ref="AA1000" xml:space="preserve"> IFERROR( IF( INDEX(聲母資料表, $M1000, AA$5)=0, "", INDEX(聲母資料表, $M1000, AA$5) ), "")</f>
        <v/>
      </c>
      <c r="AB1000" s="380" t="str" cm="1">
        <f t="array" ref="AB1000" xml:space="preserve"> IFERROR( INDEX(韻母資料表, $N1000, AB$5), "" )</f>
        <v/>
      </c>
      <c r="AC1000" s="380" t="str">
        <f t="shared" ca="1" si="217"/>
        <v/>
      </c>
      <c r="AE1000" s="380" t="str" cm="1">
        <f t="array" ref="AE1000" xml:space="preserve"> IFERROR( IF( INDEX(聲母資料表, $M1000, AE$5)=0, "", INDEX(聲母資料表, $M1000, AE$5) ), "")</f>
        <v/>
      </c>
      <c r="AF1000" s="380" t="str" cm="1">
        <f t="array" ref="AF1000" xml:space="preserve"> IFERROR( INDEX(韻母資料表, $N1000, AF$5), "" )</f>
        <v/>
      </c>
      <c r="AG1000" s="380" t="str">
        <f t="shared" ca="1" si="218"/>
        <v/>
      </c>
      <c r="AI1000" s="380" t="str" cm="1">
        <f t="array" ref="AI1000" xml:space="preserve"> IFERROR( IF( INDEX(聲母資料表, $M1000, AI$5)=0, "", INDEX(聲母資料表, $M1000, AI$5) ), "")</f>
        <v/>
      </c>
      <c r="AJ1000" s="380" t="str" cm="1">
        <f t="array" ref="AJ1000" xml:space="preserve"> IFERROR( INDEX(韻母資料表, $N1000, AJ$5), "" )</f>
        <v/>
      </c>
      <c r="AK1000" s="373" t="e" cm="1" vm="1">
        <f t="array" aca="1" ref="AK1000" ca="1" xml:space="preserve"> IFERROR( INDEX(閩拚聲調符號表, $T1000, $E1000), "" )</f>
        <v>#VALUE!</v>
      </c>
      <c r="AL1000" s="380" t="str">
        <f t="shared" ca="1" si="219"/>
        <v/>
      </c>
    </row>
    <row r="1001" spans="1:38">
      <c r="A1001" s="333">
        <f t="shared" si="207"/>
        <v>994</v>
      </c>
      <c r="B1001" s="334" t="e">
        <f>MID(#REF!, A1001, 1)</f>
        <v>#REF!</v>
      </c>
      <c r="C1001" s="335"/>
      <c r="D1001" s="335"/>
      <c r="E1001" s="336"/>
      <c r="F1001" s="400" t="str" cm="1">
        <f t="array" aca="1" ref="F1001" ca="1" xml:space="preserve"> IF($D1001="", "", $B1001 &amp; " (" &amp; INDIRECT(ADDRESS( ROW(), COLUMN() + F$5 )) &amp; ") " )</f>
        <v/>
      </c>
      <c r="G1001" s="337" t="str">
        <f t="shared" si="211"/>
        <v/>
      </c>
      <c r="H1001" s="394" t="str">
        <f t="shared" ca="1" si="212"/>
        <v/>
      </c>
      <c r="I1001" s="396" t="str">
        <f t="shared" ca="1" si="213"/>
        <v/>
      </c>
      <c r="J1001" s="381" t="str">
        <f t="shared" ca="1" si="214"/>
        <v/>
      </c>
      <c r="K1001" s="338" t="str">
        <f t="shared" si="215"/>
        <v/>
      </c>
      <c r="L1001" s="349"/>
      <c r="M1001" s="350" t="str">
        <f t="shared" si="208"/>
        <v/>
      </c>
      <c r="N1001" s="350" t="str">
        <f t="shared" si="209"/>
        <v/>
      </c>
      <c r="O1001" s="351" t="str" cm="1">
        <f t="array" ref="O1001" xml:space="preserve"> IFERROR( INDEX(聲母資料表, $M1001, O$5), "")</f>
        <v/>
      </c>
      <c r="P1001" s="351" t="str" cm="1">
        <f t="array" ref="P1001" xml:space="preserve"> IFERROR( INDEX(韻母資料表, $N1001, P$5), "")</f>
        <v/>
      </c>
      <c r="Q1001" s="352" t="str">
        <f t="shared" si="210"/>
        <v/>
      </c>
      <c r="R1001" s="395" t="str">
        <f t="shared" si="216"/>
        <v/>
      </c>
      <c r="S1001" s="351" t="str" cm="1">
        <f t="array" ref="S1001" xml:space="preserve"> IFERROR( INDEX(調符字母, Q1001, 1), "")</f>
        <v/>
      </c>
      <c r="T1001" s="352"/>
      <c r="U1001" s="373" t="e" cm="1" vm="1">
        <f t="array" aca="1" ref="U1001" ca="1" xml:space="preserve"> INDEX(聲調對照表, $T1001, $E1001)</f>
        <v>#VALUE!</v>
      </c>
      <c r="W1001" s="380" t="str" cm="1">
        <f t="array" ref="W1001" xml:space="preserve"> IFERROR( IF( INDEX(聲母資料表, $M1001, W$5)=0, "", INDEX(聲母資料表, $M1001, W$5) ), "")</f>
        <v/>
      </c>
      <c r="X1001" s="380" t="str" cm="1">
        <f t="array" ref="X1001" xml:space="preserve"> IFERROR( INDEX(韻母資料表, $N1001, X$5), "" )</f>
        <v/>
      </c>
      <c r="Y1001" s="380" t="str" cm="1">
        <f t="array" ref="Y1001" xml:space="preserve"> IFERROR( IF($E1001="", "", INDEX(方音聲調符號表, 1, $E1001) ), "" )</f>
        <v/>
      </c>
      <c r="AA1001" s="380" t="str" cm="1">
        <f t="array" ref="AA1001" xml:space="preserve"> IFERROR( IF( INDEX(聲母資料表, $M1001, AA$5)=0, "", INDEX(聲母資料表, $M1001, AA$5) ), "")</f>
        <v/>
      </c>
      <c r="AB1001" s="380" t="str" cm="1">
        <f t="array" ref="AB1001" xml:space="preserve"> IFERROR( INDEX(韻母資料表, $N1001, AB$5), "" )</f>
        <v/>
      </c>
      <c r="AC1001" s="380" t="str">
        <f t="shared" ca="1" si="217"/>
        <v/>
      </c>
      <c r="AE1001" s="380" t="str" cm="1">
        <f t="array" ref="AE1001" xml:space="preserve"> IFERROR( IF( INDEX(聲母資料表, $M1001, AE$5)=0, "", INDEX(聲母資料表, $M1001, AE$5) ), "")</f>
        <v/>
      </c>
      <c r="AF1001" s="380" t="str" cm="1">
        <f t="array" ref="AF1001" xml:space="preserve"> IFERROR( INDEX(韻母資料表, $N1001, AF$5), "" )</f>
        <v/>
      </c>
      <c r="AG1001" s="380" t="str">
        <f t="shared" ca="1" si="218"/>
        <v/>
      </c>
      <c r="AI1001" s="380" t="str" cm="1">
        <f t="array" ref="AI1001" xml:space="preserve"> IFERROR( IF( INDEX(聲母資料表, $M1001, AI$5)=0, "", INDEX(聲母資料表, $M1001, AI$5) ), "")</f>
        <v/>
      </c>
      <c r="AJ1001" s="380" t="str" cm="1">
        <f t="array" ref="AJ1001" xml:space="preserve"> IFERROR( INDEX(韻母資料表, $N1001, AJ$5), "" )</f>
        <v/>
      </c>
      <c r="AK1001" s="373" t="e" cm="1" vm="1">
        <f t="array" aca="1" ref="AK1001" ca="1" xml:space="preserve"> IFERROR( INDEX(閩拚聲調符號表, $T1001, $E1001), "" )</f>
        <v>#VALUE!</v>
      </c>
      <c r="AL1001" s="380" t="str">
        <f t="shared" ca="1" si="219"/>
        <v/>
      </c>
    </row>
    <row r="1002" spans="1:38">
      <c r="A1002" s="333">
        <f t="shared" si="207"/>
        <v>995</v>
      </c>
      <c r="B1002" s="334" t="e">
        <f>MID(#REF!, A1002, 1)</f>
        <v>#REF!</v>
      </c>
      <c r="C1002" s="335"/>
      <c r="D1002" s="335"/>
      <c r="E1002" s="336"/>
      <c r="F1002" s="400" t="str" cm="1">
        <f t="array" aca="1" ref="F1002" ca="1" xml:space="preserve"> IF($D1002="", "", $B1002 &amp; " (" &amp; INDIRECT(ADDRESS( ROW(), COLUMN() + F$5 )) &amp; ") " )</f>
        <v/>
      </c>
      <c r="G1002" s="337" t="str">
        <f t="shared" si="211"/>
        <v/>
      </c>
      <c r="H1002" s="394" t="str">
        <f t="shared" ca="1" si="212"/>
        <v/>
      </c>
      <c r="I1002" s="396" t="str">
        <f t="shared" ca="1" si="213"/>
        <v/>
      </c>
      <c r="J1002" s="381" t="str">
        <f t="shared" ca="1" si="214"/>
        <v/>
      </c>
      <c r="K1002" s="338" t="str">
        <f t="shared" si="215"/>
        <v/>
      </c>
      <c r="L1002" s="349"/>
      <c r="M1002" s="350" t="str">
        <f t="shared" si="208"/>
        <v/>
      </c>
      <c r="N1002" s="350" t="str">
        <f t="shared" si="209"/>
        <v/>
      </c>
      <c r="O1002" s="351" t="str" cm="1">
        <f t="array" ref="O1002" xml:space="preserve"> IFERROR( INDEX(聲母資料表, $M1002, O$5), "")</f>
        <v/>
      </c>
      <c r="P1002" s="351" t="str" cm="1">
        <f t="array" ref="P1002" xml:space="preserve"> IFERROR( INDEX(韻母資料表, $N1002, P$5), "")</f>
        <v/>
      </c>
      <c r="Q1002" s="352" t="str">
        <f t="shared" si="210"/>
        <v/>
      </c>
      <c r="R1002" s="395" t="str">
        <f t="shared" si="216"/>
        <v/>
      </c>
      <c r="S1002" s="351" t="str" cm="1">
        <f t="array" ref="S1002" xml:space="preserve"> IFERROR( INDEX(調符字母, Q1002, 1), "")</f>
        <v/>
      </c>
      <c r="T1002" s="352"/>
      <c r="U1002" s="373" t="e" cm="1" vm="1">
        <f t="array" aca="1" ref="U1002" ca="1" xml:space="preserve"> INDEX(聲調對照表, $T1002, $E1002)</f>
        <v>#VALUE!</v>
      </c>
      <c r="W1002" s="380" t="str" cm="1">
        <f t="array" ref="W1002" xml:space="preserve"> IFERROR( IF( INDEX(聲母資料表, $M1002, W$5)=0, "", INDEX(聲母資料表, $M1002, W$5) ), "")</f>
        <v/>
      </c>
      <c r="X1002" s="380" t="str" cm="1">
        <f t="array" ref="X1002" xml:space="preserve"> IFERROR( INDEX(韻母資料表, $N1002, X$5), "" )</f>
        <v/>
      </c>
      <c r="Y1002" s="380" t="str" cm="1">
        <f t="array" ref="Y1002" xml:space="preserve"> IFERROR( IF($E1002="", "", INDEX(方音聲調符號表, 1, $E1002) ), "" )</f>
        <v/>
      </c>
      <c r="AA1002" s="380" t="str" cm="1">
        <f t="array" ref="AA1002" xml:space="preserve"> IFERROR( IF( INDEX(聲母資料表, $M1002, AA$5)=0, "", INDEX(聲母資料表, $M1002, AA$5) ), "")</f>
        <v/>
      </c>
      <c r="AB1002" s="380" t="str" cm="1">
        <f t="array" ref="AB1002" xml:space="preserve"> IFERROR( INDEX(韻母資料表, $N1002, AB$5), "" )</f>
        <v/>
      </c>
      <c r="AC1002" s="380" t="str">
        <f t="shared" ca="1" si="217"/>
        <v/>
      </c>
      <c r="AE1002" s="380" t="str" cm="1">
        <f t="array" ref="AE1002" xml:space="preserve"> IFERROR( IF( INDEX(聲母資料表, $M1002, AE$5)=0, "", INDEX(聲母資料表, $M1002, AE$5) ), "")</f>
        <v/>
      </c>
      <c r="AF1002" s="380" t="str" cm="1">
        <f t="array" ref="AF1002" xml:space="preserve"> IFERROR( INDEX(韻母資料表, $N1002, AF$5), "" )</f>
        <v/>
      </c>
      <c r="AG1002" s="380" t="str">
        <f t="shared" ca="1" si="218"/>
        <v/>
      </c>
      <c r="AI1002" s="380" t="str" cm="1">
        <f t="array" ref="AI1002" xml:space="preserve"> IFERROR( IF( INDEX(聲母資料表, $M1002, AI$5)=0, "", INDEX(聲母資料表, $M1002, AI$5) ), "")</f>
        <v/>
      </c>
      <c r="AJ1002" s="380" t="str" cm="1">
        <f t="array" ref="AJ1002" xml:space="preserve"> IFERROR( INDEX(韻母資料表, $N1002, AJ$5), "" )</f>
        <v/>
      </c>
      <c r="AK1002" s="373" t="e" cm="1" vm="1">
        <f t="array" aca="1" ref="AK1002" ca="1" xml:space="preserve"> IFERROR( INDEX(閩拚聲調符號表, $T1002, $E1002), "" )</f>
        <v>#VALUE!</v>
      </c>
      <c r="AL1002" s="380" t="str">
        <f t="shared" ca="1" si="219"/>
        <v/>
      </c>
    </row>
    <row r="1003" spans="1:38">
      <c r="A1003" s="333">
        <f t="shared" si="207"/>
        <v>996</v>
      </c>
      <c r="B1003" s="334" t="e">
        <f>MID(#REF!, A1003, 1)</f>
        <v>#REF!</v>
      </c>
      <c r="C1003" s="335"/>
      <c r="D1003" s="335"/>
      <c r="E1003" s="336"/>
      <c r="F1003" s="400" t="str" cm="1">
        <f t="array" aca="1" ref="F1003" ca="1" xml:space="preserve"> IF($D1003="", "", $B1003 &amp; " (" &amp; INDIRECT(ADDRESS( ROW(), COLUMN() + F$5 )) &amp; ") " )</f>
        <v/>
      </c>
      <c r="G1003" s="337" t="str">
        <f t="shared" si="211"/>
        <v/>
      </c>
      <c r="H1003" s="394" t="str">
        <f t="shared" ca="1" si="212"/>
        <v/>
      </c>
      <c r="I1003" s="396" t="str">
        <f t="shared" ca="1" si="213"/>
        <v/>
      </c>
      <c r="J1003" s="381" t="str">
        <f t="shared" ca="1" si="214"/>
        <v/>
      </c>
      <c r="K1003" s="338" t="str">
        <f t="shared" si="215"/>
        <v/>
      </c>
      <c r="L1003" s="349"/>
      <c r="M1003" s="350" t="str">
        <f t="shared" si="208"/>
        <v/>
      </c>
      <c r="N1003" s="350" t="str">
        <f t="shared" si="209"/>
        <v/>
      </c>
      <c r="O1003" s="351" t="str" cm="1">
        <f t="array" ref="O1003" xml:space="preserve"> IFERROR( INDEX(聲母資料表, $M1003, O$5), "")</f>
        <v/>
      </c>
      <c r="P1003" s="351" t="str" cm="1">
        <f t="array" ref="P1003" xml:space="preserve"> IFERROR( INDEX(韻母資料表, $N1003, P$5), "")</f>
        <v/>
      </c>
      <c r="Q1003" s="352" t="str">
        <f t="shared" si="210"/>
        <v/>
      </c>
      <c r="R1003" s="395" t="str">
        <f t="shared" si="216"/>
        <v/>
      </c>
      <c r="S1003" s="351" t="str" cm="1">
        <f t="array" ref="S1003" xml:space="preserve"> IFERROR( INDEX(調符字母, Q1003, 1), "")</f>
        <v/>
      </c>
      <c r="T1003" s="352"/>
      <c r="U1003" s="373" t="e" cm="1" vm="1">
        <f t="array" aca="1" ref="U1003" ca="1" xml:space="preserve"> INDEX(聲調對照表, $T1003, $E1003)</f>
        <v>#VALUE!</v>
      </c>
      <c r="W1003" s="380" t="str" cm="1">
        <f t="array" ref="W1003" xml:space="preserve"> IFERROR( IF( INDEX(聲母資料表, $M1003, W$5)=0, "", INDEX(聲母資料表, $M1003, W$5) ), "")</f>
        <v/>
      </c>
      <c r="X1003" s="380" t="str" cm="1">
        <f t="array" ref="X1003" xml:space="preserve"> IFERROR( INDEX(韻母資料表, $N1003, X$5), "" )</f>
        <v/>
      </c>
      <c r="Y1003" s="380" t="str" cm="1">
        <f t="array" ref="Y1003" xml:space="preserve"> IFERROR( IF($E1003="", "", INDEX(方音聲調符號表, 1, $E1003) ), "" )</f>
        <v/>
      </c>
      <c r="AA1003" s="380" t="str" cm="1">
        <f t="array" ref="AA1003" xml:space="preserve"> IFERROR( IF( INDEX(聲母資料表, $M1003, AA$5)=0, "", INDEX(聲母資料表, $M1003, AA$5) ), "")</f>
        <v/>
      </c>
      <c r="AB1003" s="380" t="str" cm="1">
        <f t="array" ref="AB1003" xml:space="preserve"> IFERROR( INDEX(韻母資料表, $N1003, AB$5), "" )</f>
        <v/>
      </c>
      <c r="AC1003" s="380" t="str">
        <f t="shared" ca="1" si="217"/>
        <v/>
      </c>
      <c r="AE1003" s="380" t="str" cm="1">
        <f t="array" ref="AE1003" xml:space="preserve"> IFERROR( IF( INDEX(聲母資料表, $M1003, AE$5)=0, "", INDEX(聲母資料表, $M1003, AE$5) ), "")</f>
        <v/>
      </c>
      <c r="AF1003" s="380" t="str" cm="1">
        <f t="array" ref="AF1003" xml:space="preserve"> IFERROR( INDEX(韻母資料表, $N1003, AF$5), "" )</f>
        <v/>
      </c>
      <c r="AG1003" s="380" t="str">
        <f t="shared" ca="1" si="218"/>
        <v/>
      </c>
      <c r="AI1003" s="380" t="str" cm="1">
        <f t="array" ref="AI1003" xml:space="preserve"> IFERROR( IF( INDEX(聲母資料表, $M1003, AI$5)=0, "", INDEX(聲母資料表, $M1003, AI$5) ), "")</f>
        <v/>
      </c>
      <c r="AJ1003" s="380" t="str" cm="1">
        <f t="array" ref="AJ1003" xml:space="preserve"> IFERROR( INDEX(韻母資料表, $N1003, AJ$5), "" )</f>
        <v/>
      </c>
      <c r="AK1003" s="373" t="e" cm="1" vm="1">
        <f t="array" aca="1" ref="AK1003" ca="1" xml:space="preserve"> IFERROR( INDEX(閩拚聲調符號表, $T1003, $E1003), "" )</f>
        <v>#VALUE!</v>
      </c>
      <c r="AL1003" s="380" t="str">
        <f t="shared" ca="1" si="219"/>
        <v/>
      </c>
    </row>
    <row r="1004" spans="1:38">
      <c r="A1004" s="333">
        <f t="shared" si="207"/>
        <v>997</v>
      </c>
      <c r="B1004" s="334" t="e">
        <f>MID(#REF!, A1004, 1)</f>
        <v>#REF!</v>
      </c>
      <c r="C1004" s="335"/>
      <c r="D1004" s="335"/>
      <c r="E1004" s="336"/>
      <c r="F1004" s="400" t="str" cm="1">
        <f t="array" aca="1" ref="F1004" ca="1" xml:space="preserve"> IF($D1004="", "", $B1004 &amp; " (" &amp; INDIRECT(ADDRESS( ROW(), COLUMN() + F$5 )) &amp; ") " )</f>
        <v/>
      </c>
      <c r="G1004" s="337" t="str">
        <f t="shared" si="211"/>
        <v/>
      </c>
      <c r="H1004" s="394" t="str">
        <f t="shared" ca="1" si="212"/>
        <v/>
      </c>
      <c r="I1004" s="396" t="str">
        <f t="shared" ca="1" si="213"/>
        <v/>
      </c>
      <c r="J1004" s="381" t="str">
        <f t="shared" ca="1" si="214"/>
        <v/>
      </c>
      <c r="K1004" s="338" t="str">
        <f t="shared" si="215"/>
        <v/>
      </c>
      <c r="L1004" s="349"/>
      <c r="M1004" s="350" t="str">
        <f t="shared" si="208"/>
        <v/>
      </c>
      <c r="N1004" s="350" t="str">
        <f t="shared" si="209"/>
        <v/>
      </c>
      <c r="O1004" s="351" t="str" cm="1">
        <f t="array" ref="O1004" xml:space="preserve"> IFERROR( INDEX(聲母資料表, $M1004, O$5), "")</f>
        <v/>
      </c>
      <c r="P1004" s="351" t="str" cm="1">
        <f t="array" ref="P1004" xml:space="preserve"> IFERROR( INDEX(韻母資料表, $N1004, P$5), "")</f>
        <v/>
      </c>
      <c r="Q1004" s="352" t="str">
        <f t="shared" si="210"/>
        <v/>
      </c>
      <c r="R1004" s="395" t="str">
        <f t="shared" si="216"/>
        <v/>
      </c>
      <c r="S1004" s="351" t="str" cm="1">
        <f t="array" ref="S1004" xml:space="preserve"> IFERROR( INDEX(調符字母, Q1004, 1), "")</f>
        <v/>
      </c>
      <c r="T1004" s="352"/>
      <c r="U1004" s="373" t="e" cm="1" vm="1">
        <f t="array" aca="1" ref="U1004" ca="1" xml:space="preserve"> INDEX(聲調對照表, $T1004, $E1004)</f>
        <v>#VALUE!</v>
      </c>
      <c r="W1004" s="380" t="str" cm="1">
        <f t="array" ref="W1004" xml:space="preserve"> IFERROR( IF( INDEX(聲母資料表, $M1004, W$5)=0, "", INDEX(聲母資料表, $M1004, W$5) ), "")</f>
        <v/>
      </c>
      <c r="X1004" s="380" t="str" cm="1">
        <f t="array" ref="X1004" xml:space="preserve"> IFERROR( INDEX(韻母資料表, $N1004, X$5), "" )</f>
        <v/>
      </c>
      <c r="Y1004" s="380" t="str" cm="1">
        <f t="array" ref="Y1004" xml:space="preserve"> IFERROR( IF($E1004="", "", INDEX(方音聲調符號表, 1, $E1004) ), "" )</f>
        <v/>
      </c>
      <c r="AA1004" s="380" t="str" cm="1">
        <f t="array" ref="AA1004" xml:space="preserve"> IFERROR( IF( INDEX(聲母資料表, $M1004, AA$5)=0, "", INDEX(聲母資料表, $M1004, AA$5) ), "")</f>
        <v/>
      </c>
      <c r="AB1004" s="380" t="str" cm="1">
        <f t="array" ref="AB1004" xml:space="preserve"> IFERROR( INDEX(韻母資料表, $N1004, AB$5), "" )</f>
        <v/>
      </c>
      <c r="AC1004" s="380" t="str">
        <f t="shared" ca="1" si="217"/>
        <v/>
      </c>
      <c r="AE1004" s="380" t="str" cm="1">
        <f t="array" ref="AE1004" xml:space="preserve"> IFERROR( IF( INDEX(聲母資料表, $M1004, AE$5)=0, "", INDEX(聲母資料表, $M1004, AE$5) ), "")</f>
        <v/>
      </c>
      <c r="AF1004" s="380" t="str" cm="1">
        <f t="array" ref="AF1004" xml:space="preserve"> IFERROR( INDEX(韻母資料表, $N1004, AF$5), "" )</f>
        <v/>
      </c>
      <c r="AG1004" s="380" t="str">
        <f t="shared" ca="1" si="218"/>
        <v/>
      </c>
      <c r="AI1004" s="380" t="str" cm="1">
        <f t="array" ref="AI1004" xml:space="preserve"> IFERROR( IF( INDEX(聲母資料表, $M1004, AI$5)=0, "", INDEX(聲母資料表, $M1004, AI$5) ), "")</f>
        <v/>
      </c>
      <c r="AJ1004" s="380" t="str" cm="1">
        <f t="array" ref="AJ1004" xml:space="preserve"> IFERROR( INDEX(韻母資料表, $N1004, AJ$5), "" )</f>
        <v/>
      </c>
      <c r="AK1004" s="373" t="e" cm="1" vm="1">
        <f t="array" aca="1" ref="AK1004" ca="1" xml:space="preserve"> IFERROR( INDEX(閩拚聲調符號表, $T1004, $E1004), "" )</f>
        <v>#VALUE!</v>
      </c>
      <c r="AL1004" s="380" t="str">
        <f t="shared" ca="1" si="219"/>
        <v/>
      </c>
    </row>
    <row r="1005" spans="1:38">
      <c r="A1005" s="333">
        <f t="shared" si="207"/>
        <v>998</v>
      </c>
      <c r="B1005" s="334" t="e">
        <f>MID(#REF!, A1005, 1)</f>
        <v>#REF!</v>
      </c>
      <c r="C1005" s="335"/>
      <c r="D1005" s="335"/>
      <c r="E1005" s="336"/>
      <c r="F1005" s="400" t="str" cm="1">
        <f t="array" aca="1" ref="F1005" ca="1" xml:space="preserve"> IF($D1005="", "", $B1005 &amp; " (" &amp; INDIRECT(ADDRESS( ROW(), COLUMN() + F$5 )) &amp; ") " )</f>
        <v/>
      </c>
      <c r="G1005" s="337" t="str">
        <f t="shared" si="211"/>
        <v/>
      </c>
      <c r="H1005" s="394" t="str">
        <f t="shared" ca="1" si="212"/>
        <v/>
      </c>
      <c r="I1005" s="396" t="str">
        <f t="shared" ca="1" si="213"/>
        <v/>
      </c>
      <c r="J1005" s="381" t="str">
        <f t="shared" ca="1" si="214"/>
        <v/>
      </c>
      <c r="K1005" s="338" t="str">
        <f t="shared" si="215"/>
        <v/>
      </c>
      <c r="L1005" s="349"/>
      <c r="M1005" s="350" t="str">
        <f t="shared" si="208"/>
        <v/>
      </c>
      <c r="N1005" s="350" t="str">
        <f t="shared" si="209"/>
        <v/>
      </c>
      <c r="O1005" s="351" t="str" cm="1">
        <f t="array" ref="O1005" xml:space="preserve"> IFERROR( INDEX(聲母資料表, $M1005, O$5), "")</f>
        <v/>
      </c>
      <c r="P1005" s="351" t="str" cm="1">
        <f t="array" ref="P1005" xml:space="preserve"> IFERROR( INDEX(韻母資料表, $N1005, P$5), "")</f>
        <v/>
      </c>
      <c r="Q1005" s="352" t="str">
        <f t="shared" si="210"/>
        <v/>
      </c>
      <c r="R1005" s="395" t="str">
        <f t="shared" si="216"/>
        <v/>
      </c>
      <c r="S1005" s="351" t="str" cm="1">
        <f t="array" ref="S1005" xml:space="preserve"> IFERROR( INDEX(調符字母, Q1005, 1), "")</f>
        <v/>
      </c>
      <c r="T1005" s="352"/>
      <c r="U1005" s="373" t="e" cm="1" vm="1">
        <f t="array" aca="1" ref="U1005" ca="1" xml:space="preserve"> INDEX(聲調對照表, $T1005, $E1005)</f>
        <v>#VALUE!</v>
      </c>
      <c r="W1005" s="380" t="str" cm="1">
        <f t="array" ref="W1005" xml:space="preserve"> IFERROR( IF( INDEX(聲母資料表, $M1005, W$5)=0, "", INDEX(聲母資料表, $M1005, W$5) ), "")</f>
        <v/>
      </c>
      <c r="X1005" s="380" t="str" cm="1">
        <f t="array" ref="X1005" xml:space="preserve"> IFERROR( INDEX(韻母資料表, $N1005, X$5), "" )</f>
        <v/>
      </c>
      <c r="Y1005" s="380" t="str" cm="1">
        <f t="array" ref="Y1005" xml:space="preserve"> IFERROR( IF($E1005="", "", INDEX(方音聲調符號表, 1, $E1005) ), "" )</f>
        <v/>
      </c>
      <c r="AA1005" s="380" t="str" cm="1">
        <f t="array" ref="AA1005" xml:space="preserve"> IFERROR( IF( INDEX(聲母資料表, $M1005, AA$5)=0, "", INDEX(聲母資料表, $M1005, AA$5) ), "")</f>
        <v/>
      </c>
      <c r="AB1005" s="380" t="str" cm="1">
        <f t="array" ref="AB1005" xml:space="preserve"> IFERROR( INDEX(韻母資料表, $N1005, AB$5), "" )</f>
        <v/>
      </c>
      <c r="AC1005" s="380" t="str">
        <f t="shared" ca="1" si="217"/>
        <v/>
      </c>
      <c r="AE1005" s="380" t="str" cm="1">
        <f t="array" ref="AE1005" xml:space="preserve"> IFERROR( IF( INDEX(聲母資料表, $M1005, AE$5)=0, "", INDEX(聲母資料表, $M1005, AE$5) ), "")</f>
        <v/>
      </c>
      <c r="AF1005" s="380" t="str" cm="1">
        <f t="array" ref="AF1005" xml:space="preserve"> IFERROR( INDEX(韻母資料表, $N1005, AF$5), "" )</f>
        <v/>
      </c>
      <c r="AG1005" s="380" t="str">
        <f t="shared" ca="1" si="218"/>
        <v/>
      </c>
      <c r="AI1005" s="380" t="str" cm="1">
        <f t="array" ref="AI1005" xml:space="preserve"> IFERROR( IF( INDEX(聲母資料表, $M1005, AI$5)=0, "", INDEX(聲母資料表, $M1005, AI$5) ), "")</f>
        <v/>
      </c>
      <c r="AJ1005" s="380" t="str" cm="1">
        <f t="array" ref="AJ1005" xml:space="preserve"> IFERROR( INDEX(韻母資料表, $N1005, AJ$5), "" )</f>
        <v/>
      </c>
      <c r="AK1005" s="373" t="e" cm="1" vm="1">
        <f t="array" aca="1" ref="AK1005" ca="1" xml:space="preserve"> IFERROR( INDEX(閩拚聲調符號表, $T1005, $E1005), "" )</f>
        <v>#VALUE!</v>
      </c>
      <c r="AL1005" s="380" t="str">
        <f t="shared" ca="1" si="219"/>
        <v/>
      </c>
    </row>
    <row r="1006" spans="1:38">
      <c r="A1006" s="333">
        <f t="shared" si="207"/>
        <v>999</v>
      </c>
      <c r="B1006" s="334" t="e">
        <f>MID(#REF!, A1006, 1)</f>
        <v>#REF!</v>
      </c>
      <c r="C1006" s="335"/>
      <c r="D1006" s="335"/>
      <c r="E1006" s="336"/>
      <c r="F1006" s="400" t="str" cm="1">
        <f t="array" aca="1" ref="F1006" ca="1" xml:space="preserve"> IF($D1006="", "", $B1006 &amp; " (" &amp; INDIRECT(ADDRESS( ROW(), COLUMN() + F$5 )) &amp; ") " )</f>
        <v/>
      </c>
      <c r="G1006" s="337" t="str">
        <f t="shared" si="211"/>
        <v/>
      </c>
      <c r="H1006" s="394" t="str">
        <f t="shared" ca="1" si="212"/>
        <v/>
      </c>
      <c r="I1006" s="396" t="str">
        <f t="shared" ca="1" si="213"/>
        <v/>
      </c>
      <c r="J1006" s="381" t="str">
        <f t="shared" ca="1" si="214"/>
        <v/>
      </c>
      <c r="K1006" s="338" t="str">
        <f t="shared" si="215"/>
        <v/>
      </c>
      <c r="L1006" s="349"/>
      <c r="M1006" s="350" t="str">
        <f t="shared" si="208"/>
        <v/>
      </c>
      <c r="N1006" s="350" t="str">
        <f t="shared" si="209"/>
        <v/>
      </c>
      <c r="O1006" s="351" t="str" cm="1">
        <f t="array" ref="O1006" xml:space="preserve"> IFERROR( INDEX(聲母資料表, $M1006, O$5), "")</f>
        <v/>
      </c>
      <c r="P1006" s="351" t="str" cm="1">
        <f t="array" ref="P1006" xml:space="preserve"> IFERROR( INDEX(韻母資料表, $N1006, P$5), "")</f>
        <v/>
      </c>
      <c r="Q1006" s="352" t="str">
        <f t="shared" si="210"/>
        <v/>
      </c>
      <c r="R1006" s="395" t="str">
        <f t="shared" si="216"/>
        <v/>
      </c>
      <c r="S1006" s="351" t="str" cm="1">
        <f t="array" ref="S1006" xml:space="preserve"> IFERROR( INDEX(調符字母, Q1006, 1), "")</f>
        <v/>
      </c>
      <c r="T1006" s="352"/>
      <c r="U1006" s="373" t="e" cm="1" vm="1">
        <f t="array" aca="1" ref="U1006" ca="1" xml:space="preserve"> INDEX(聲調對照表, $T1006, $E1006)</f>
        <v>#VALUE!</v>
      </c>
      <c r="W1006" s="380" t="str" cm="1">
        <f t="array" ref="W1006" xml:space="preserve"> IFERROR( IF( INDEX(聲母資料表, $M1006, W$5)=0, "", INDEX(聲母資料表, $M1006, W$5) ), "")</f>
        <v/>
      </c>
      <c r="X1006" s="380" t="str" cm="1">
        <f t="array" ref="X1006" xml:space="preserve"> IFERROR( INDEX(韻母資料表, $N1006, X$5), "" )</f>
        <v/>
      </c>
      <c r="Y1006" s="380" t="str" cm="1">
        <f t="array" ref="Y1006" xml:space="preserve"> IFERROR( IF($E1006="", "", INDEX(方音聲調符號表, 1, $E1006) ), "" )</f>
        <v/>
      </c>
      <c r="AA1006" s="380" t="str" cm="1">
        <f t="array" ref="AA1006" xml:space="preserve"> IFERROR( IF( INDEX(聲母資料表, $M1006, AA$5)=0, "", INDEX(聲母資料表, $M1006, AA$5) ), "")</f>
        <v/>
      </c>
      <c r="AB1006" s="380" t="str" cm="1">
        <f t="array" ref="AB1006" xml:space="preserve"> IFERROR( INDEX(韻母資料表, $N1006, AB$5), "" )</f>
        <v/>
      </c>
      <c r="AC1006" s="380" t="str">
        <f t="shared" ca="1" si="217"/>
        <v/>
      </c>
      <c r="AE1006" s="380" t="str" cm="1">
        <f t="array" ref="AE1006" xml:space="preserve"> IFERROR( IF( INDEX(聲母資料表, $M1006, AE$5)=0, "", INDEX(聲母資料表, $M1006, AE$5) ), "")</f>
        <v/>
      </c>
      <c r="AF1006" s="380" t="str" cm="1">
        <f t="array" ref="AF1006" xml:space="preserve"> IFERROR( INDEX(韻母資料表, $N1006, AF$5), "" )</f>
        <v/>
      </c>
      <c r="AG1006" s="380" t="str">
        <f t="shared" ca="1" si="218"/>
        <v/>
      </c>
      <c r="AI1006" s="380" t="str" cm="1">
        <f t="array" ref="AI1006" xml:space="preserve"> IFERROR( IF( INDEX(聲母資料表, $M1006, AI$5)=0, "", INDEX(聲母資料表, $M1006, AI$5) ), "")</f>
        <v/>
      </c>
      <c r="AJ1006" s="380" t="str" cm="1">
        <f t="array" ref="AJ1006" xml:space="preserve"> IFERROR( INDEX(韻母資料表, $N1006, AJ$5), "" )</f>
        <v/>
      </c>
      <c r="AK1006" s="373" t="e" cm="1" vm="1">
        <f t="array" aca="1" ref="AK1006" ca="1" xml:space="preserve"> IFERROR( INDEX(閩拚聲調符號表, $T1006, $E1006), "" )</f>
        <v>#VALUE!</v>
      </c>
      <c r="AL1006" s="380" t="str">
        <f t="shared" ca="1" si="219"/>
        <v/>
      </c>
    </row>
    <row r="1007" spans="1:38">
      <c r="A1007" s="333">
        <f t="shared" si="207"/>
        <v>1000</v>
      </c>
      <c r="B1007" s="334" t="e">
        <f>MID(#REF!, A1007, 1)</f>
        <v>#REF!</v>
      </c>
      <c r="C1007" s="335"/>
      <c r="D1007" s="335"/>
      <c r="E1007" s="336"/>
      <c r="F1007" s="400" t="str" cm="1">
        <f t="array" aca="1" ref="F1007" ca="1" xml:space="preserve"> IF($D1007="", "", $B1007 &amp; " (" &amp; INDIRECT(ADDRESS( ROW(), COLUMN() + F$5 )) &amp; ") " )</f>
        <v/>
      </c>
      <c r="G1007" s="337" t="str">
        <f t="shared" si="211"/>
        <v/>
      </c>
      <c r="H1007" s="394" t="str">
        <f t="shared" ca="1" si="212"/>
        <v/>
      </c>
      <c r="I1007" s="396" t="str">
        <f t="shared" ca="1" si="213"/>
        <v/>
      </c>
      <c r="J1007" s="381" t="str">
        <f t="shared" ca="1" si="214"/>
        <v/>
      </c>
      <c r="K1007" s="338" t="str">
        <f t="shared" si="215"/>
        <v/>
      </c>
      <c r="L1007" s="349"/>
      <c r="M1007" s="350" t="str">
        <f t="shared" si="208"/>
        <v/>
      </c>
      <c r="N1007" s="350" t="str">
        <f t="shared" si="209"/>
        <v/>
      </c>
      <c r="O1007" s="351" t="str" cm="1">
        <f t="array" ref="O1007" xml:space="preserve"> IFERROR( INDEX(聲母資料表, $M1007, O$5), "")</f>
        <v/>
      </c>
      <c r="P1007" s="351" t="str" cm="1">
        <f t="array" ref="P1007" xml:space="preserve"> IFERROR( INDEX(韻母資料表, $N1007, P$5), "")</f>
        <v/>
      </c>
      <c r="Q1007" s="352" t="str">
        <f t="shared" si="210"/>
        <v/>
      </c>
      <c r="R1007" s="395" t="str">
        <f t="shared" si="216"/>
        <v/>
      </c>
      <c r="S1007" s="351" t="str" cm="1">
        <f t="array" ref="S1007" xml:space="preserve"> IFERROR( INDEX(調符字母, Q1007, 1), "")</f>
        <v/>
      </c>
      <c r="T1007" s="352"/>
      <c r="U1007" s="373" t="e" cm="1" vm="1">
        <f t="array" aca="1" ref="U1007" ca="1" xml:space="preserve"> INDEX(聲調對照表, $T1007, $E1007)</f>
        <v>#VALUE!</v>
      </c>
      <c r="W1007" s="380" t="str" cm="1">
        <f t="array" ref="W1007" xml:space="preserve"> IFERROR( IF( INDEX(聲母資料表, $M1007, W$5)=0, "", INDEX(聲母資料表, $M1007, W$5) ), "")</f>
        <v/>
      </c>
      <c r="X1007" s="380" t="str" cm="1">
        <f t="array" ref="X1007" xml:space="preserve"> IFERROR( INDEX(韻母資料表, $N1007, X$5), "" )</f>
        <v/>
      </c>
      <c r="Y1007" s="380" t="str" cm="1">
        <f t="array" ref="Y1007" xml:space="preserve"> IFERROR( IF($E1007="", "", INDEX(方音聲調符號表, 1, $E1007) ), "" )</f>
        <v/>
      </c>
      <c r="AA1007" s="380" t="str" cm="1">
        <f t="array" ref="AA1007" xml:space="preserve"> IFERROR( IF( INDEX(聲母資料表, $M1007, AA$5)=0, "", INDEX(聲母資料表, $M1007, AA$5) ), "")</f>
        <v/>
      </c>
      <c r="AB1007" s="380" t="str" cm="1">
        <f t="array" ref="AB1007" xml:space="preserve"> IFERROR( INDEX(韻母資料表, $N1007, AB$5), "" )</f>
        <v/>
      </c>
      <c r="AC1007" s="380" t="str">
        <f t="shared" ca="1" si="217"/>
        <v/>
      </c>
      <c r="AE1007" s="380" t="str" cm="1">
        <f t="array" ref="AE1007" xml:space="preserve"> IFERROR( IF( INDEX(聲母資料表, $M1007, AE$5)=0, "", INDEX(聲母資料表, $M1007, AE$5) ), "")</f>
        <v/>
      </c>
      <c r="AF1007" s="380" t="str" cm="1">
        <f t="array" ref="AF1007" xml:space="preserve"> IFERROR( INDEX(韻母資料表, $N1007, AF$5), "" )</f>
        <v/>
      </c>
      <c r="AG1007" s="380" t="str">
        <f t="shared" ca="1" si="218"/>
        <v/>
      </c>
      <c r="AI1007" s="380" t="str" cm="1">
        <f t="array" ref="AI1007" xml:space="preserve"> IFERROR( IF( INDEX(聲母資料表, $M1007, AI$5)=0, "", INDEX(聲母資料表, $M1007, AI$5) ), "")</f>
        <v/>
      </c>
      <c r="AJ1007" s="380" t="str" cm="1">
        <f t="array" ref="AJ1007" xml:space="preserve"> IFERROR( INDEX(韻母資料表, $N1007, AJ$5), "" )</f>
        <v/>
      </c>
      <c r="AK1007" s="373" t="e" cm="1" vm="1">
        <f t="array" aca="1" ref="AK1007" ca="1" xml:space="preserve"> IFERROR( INDEX(閩拚聲調符號表, $T1007, $E1007), "" )</f>
        <v>#VALUE!</v>
      </c>
      <c r="AL1007" s="380" t="str">
        <f t="shared" ca="1" si="219"/>
        <v/>
      </c>
    </row>
    <row r="1008" spans="1:38">
      <c r="A1008" s="333">
        <f t="shared" si="207"/>
        <v>1001</v>
      </c>
      <c r="B1008" s="334" t="e">
        <f>MID(#REF!, A1008, 1)</f>
        <v>#REF!</v>
      </c>
      <c r="C1008" s="335"/>
      <c r="D1008" s="335"/>
      <c r="E1008" s="336"/>
      <c r="F1008" s="400" t="str" cm="1">
        <f t="array" aca="1" ref="F1008" ca="1" xml:space="preserve"> IF($D1008="", "", $B1008 &amp; " (" &amp; INDIRECT(ADDRESS( ROW(), COLUMN() + F$5 )) &amp; ") " )</f>
        <v/>
      </c>
      <c r="G1008" s="337" t="str">
        <f t="shared" si="211"/>
        <v/>
      </c>
      <c r="H1008" s="394" t="str">
        <f t="shared" ca="1" si="212"/>
        <v/>
      </c>
      <c r="I1008" s="396" t="str">
        <f t="shared" ca="1" si="213"/>
        <v/>
      </c>
      <c r="J1008" s="381" t="str">
        <f t="shared" ca="1" si="214"/>
        <v/>
      </c>
      <c r="K1008" s="338" t="str">
        <f t="shared" si="215"/>
        <v/>
      </c>
      <c r="L1008" s="349"/>
      <c r="M1008" s="350" t="str">
        <f t="shared" si="208"/>
        <v/>
      </c>
      <c r="N1008" s="350" t="str">
        <f t="shared" si="209"/>
        <v/>
      </c>
      <c r="O1008" s="351" t="str" cm="1">
        <f t="array" ref="O1008" xml:space="preserve"> IFERROR( INDEX(聲母資料表, $M1008, O$5), "")</f>
        <v/>
      </c>
      <c r="P1008" s="351" t="str" cm="1">
        <f t="array" ref="P1008" xml:space="preserve"> IFERROR( INDEX(韻母資料表, $N1008, P$5), "")</f>
        <v/>
      </c>
      <c r="Q1008" s="352" t="str">
        <f t="shared" si="210"/>
        <v/>
      </c>
      <c r="R1008" s="395" t="str">
        <f t="shared" si="216"/>
        <v/>
      </c>
      <c r="S1008" s="351" t="str" cm="1">
        <f t="array" ref="S1008" xml:space="preserve"> IFERROR( INDEX(調符字母, Q1008, 1), "")</f>
        <v/>
      </c>
      <c r="T1008" s="352"/>
      <c r="U1008" s="373" t="e" cm="1" vm="1">
        <f t="array" aca="1" ref="U1008" ca="1" xml:space="preserve"> INDEX(聲調對照表, $T1008, $E1008)</f>
        <v>#VALUE!</v>
      </c>
      <c r="W1008" s="380" t="str" cm="1">
        <f t="array" ref="W1008" xml:space="preserve"> IFERROR( IF( INDEX(聲母資料表, $M1008, W$5)=0, "", INDEX(聲母資料表, $M1008, W$5) ), "")</f>
        <v/>
      </c>
      <c r="X1008" s="380" t="str" cm="1">
        <f t="array" ref="X1008" xml:space="preserve"> IFERROR( INDEX(韻母資料表, $N1008, X$5), "" )</f>
        <v/>
      </c>
      <c r="Y1008" s="380" t="str" cm="1">
        <f t="array" ref="Y1008" xml:space="preserve"> IFERROR( IF($E1008="", "", INDEX(方音聲調符號表, 1, $E1008) ), "" )</f>
        <v/>
      </c>
      <c r="AA1008" s="380" t="str" cm="1">
        <f t="array" ref="AA1008" xml:space="preserve"> IFERROR( IF( INDEX(聲母資料表, $M1008, AA$5)=0, "", INDEX(聲母資料表, $M1008, AA$5) ), "")</f>
        <v/>
      </c>
      <c r="AB1008" s="380" t="str" cm="1">
        <f t="array" ref="AB1008" xml:space="preserve"> IFERROR( INDEX(韻母資料表, $N1008, AB$5), "" )</f>
        <v/>
      </c>
      <c r="AC1008" s="380" t="str">
        <f t="shared" ca="1" si="217"/>
        <v/>
      </c>
      <c r="AE1008" s="380" t="str" cm="1">
        <f t="array" ref="AE1008" xml:space="preserve"> IFERROR( IF( INDEX(聲母資料表, $M1008, AE$5)=0, "", INDEX(聲母資料表, $M1008, AE$5) ), "")</f>
        <v/>
      </c>
      <c r="AF1008" s="380" t="str" cm="1">
        <f t="array" ref="AF1008" xml:space="preserve"> IFERROR( INDEX(韻母資料表, $N1008, AF$5), "" )</f>
        <v/>
      </c>
      <c r="AG1008" s="380" t="str">
        <f t="shared" ca="1" si="218"/>
        <v/>
      </c>
      <c r="AI1008" s="380" t="str" cm="1">
        <f t="array" ref="AI1008" xml:space="preserve"> IFERROR( IF( INDEX(聲母資料表, $M1008, AI$5)=0, "", INDEX(聲母資料表, $M1008, AI$5) ), "")</f>
        <v/>
      </c>
      <c r="AJ1008" s="380" t="str" cm="1">
        <f t="array" ref="AJ1008" xml:space="preserve"> IFERROR( INDEX(韻母資料表, $N1008, AJ$5), "" )</f>
        <v/>
      </c>
      <c r="AK1008" s="373" t="e" cm="1" vm="1">
        <f t="array" aca="1" ref="AK1008" ca="1" xml:space="preserve"> IFERROR( INDEX(閩拚聲調符號表, $T1008, $E1008), "" )</f>
        <v>#VALUE!</v>
      </c>
      <c r="AL1008" s="380" t="str">
        <f t="shared" ca="1" si="219"/>
        <v/>
      </c>
    </row>
    <row r="1009" spans="1:38">
      <c r="A1009" s="333">
        <f t="shared" si="207"/>
        <v>1002</v>
      </c>
      <c r="B1009" s="334" t="e">
        <f>MID(#REF!, A1009, 1)</f>
        <v>#REF!</v>
      </c>
      <c r="C1009" s="335"/>
      <c r="D1009" s="335"/>
      <c r="E1009" s="336"/>
      <c r="F1009" s="400" t="str" cm="1">
        <f t="array" aca="1" ref="F1009" ca="1" xml:space="preserve"> IF($D1009="", "", $B1009 &amp; " (" &amp; INDIRECT(ADDRESS( ROW(), COLUMN() + F$5 )) &amp; ") " )</f>
        <v/>
      </c>
      <c r="G1009" s="337" t="str">
        <f t="shared" si="211"/>
        <v/>
      </c>
      <c r="H1009" s="394" t="str">
        <f t="shared" ca="1" si="212"/>
        <v/>
      </c>
      <c r="I1009" s="396" t="str">
        <f t="shared" ca="1" si="213"/>
        <v/>
      </c>
      <c r="J1009" s="381" t="str">
        <f t="shared" ca="1" si="214"/>
        <v/>
      </c>
      <c r="K1009" s="338" t="str">
        <f t="shared" si="215"/>
        <v/>
      </c>
      <c r="L1009" s="349"/>
      <c r="M1009" s="350" t="str">
        <f t="shared" si="208"/>
        <v/>
      </c>
      <c r="N1009" s="350" t="str">
        <f t="shared" si="209"/>
        <v/>
      </c>
      <c r="O1009" s="351" t="str" cm="1">
        <f t="array" ref="O1009" xml:space="preserve"> IFERROR( INDEX(聲母資料表, $M1009, O$5), "")</f>
        <v/>
      </c>
      <c r="P1009" s="351" t="str" cm="1">
        <f t="array" ref="P1009" xml:space="preserve"> IFERROR( INDEX(韻母資料表, $N1009, P$5), "")</f>
        <v/>
      </c>
      <c r="Q1009" s="352" t="str">
        <f t="shared" si="210"/>
        <v/>
      </c>
      <c r="R1009" s="395" t="str">
        <f t="shared" si="216"/>
        <v/>
      </c>
      <c r="S1009" s="351" t="str" cm="1">
        <f t="array" ref="S1009" xml:space="preserve"> IFERROR( INDEX(調符字母, Q1009, 1), "")</f>
        <v/>
      </c>
      <c r="T1009" s="352"/>
      <c r="U1009" s="373" t="e" cm="1" vm="1">
        <f t="array" aca="1" ref="U1009" ca="1" xml:space="preserve"> INDEX(聲調對照表, $T1009, $E1009)</f>
        <v>#VALUE!</v>
      </c>
      <c r="W1009" s="380" t="str" cm="1">
        <f t="array" ref="W1009" xml:space="preserve"> IFERROR( IF( INDEX(聲母資料表, $M1009, W$5)=0, "", INDEX(聲母資料表, $M1009, W$5) ), "")</f>
        <v/>
      </c>
      <c r="X1009" s="380" t="str" cm="1">
        <f t="array" ref="X1009" xml:space="preserve"> IFERROR( INDEX(韻母資料表, $N1009, X$5), "" )</f>
        <v/>
      </c>
      <c r="Y1009" s="380" t="str" cm="1">
        <f t="array" ref="Y1009" xml:space="preserve"> IFERROR( IF($E1009="", "", INDEX(方音聲調符號表, 1, $E1009) ), "" )</f>
        <v/>
      </c>
      <c r="AA1009" s="380" t="str" cm="1">
        <f t="array" ref="AA1009" xml:space="preserve"> IFERROR( IF( INDEX(聲母資料表, $M1009, AA$5)=0, "", INDEX(聲母資料表, $M1009, AA$5) ), "")</f>
        <v/>
      </c>
      <c r="AB1009" s="380" t="str" cm="1">
        <f t="array" ref="AB1009" xml:space="preserve"> IFERROR( INDEX(韻母資料表, $N1009, AB$5), "" )</f>
        <v/>
      </c>
      <c r="AC1009" s="380" t="str">
        <f t="shared" ca="1" si="217"/>
        <v/>
      </c>
      <c r="AE1009" s="380" t="str" cm="1">
        <f t="array" ref="AE1009" xml:space="preserve"> IFERROR( IF( INDEX(聲母資料表, $M1009, AE$5)=0, "", INDEX(聲母資料表, $M1009, AE$5) ), "")</f>
        <v/>
      </c>
      <c r="AF1009" s="380" t="str" cm="1">
        <f t="array" ref="AF1009" xml:space="preserve"> IFERROR( INDEX(韻母資料表, $N1009, AF$5), "" )</f>
        <v/>
      </c>
      <c r="AG1009" s="380" t="str">
        <f t="shared" ca="1" si="218"/>
        <v/>
      </c>
      <c r="AI1009" s="380" t="str" cm="1">
        <f t="array" ref="AI1009" xml:space="preserve"> IFERROR( IF( INDEX(聲母資料表, $M1009, AI$5)=0, "", INDEX(聲母資料表, $M1009, AI$5) ), "")</f>
        <v/>
      </c>
      <c r="AJ1009" s="380" t="str" cm="1">
        <f t="array" ref="AJ1009" xml:space="preserve"> IFERROR( INDEX(韻母資料表, $N1009, AJ$5), "" )</f>
        <v/>
      </c>
      <c r="AK1009" s="373" t="e" cm="1" vm="1">
        <f t="array" aca="1" ref="AK1009" ca="1" xml:space="preserve"> IFERROR( INDEX(閩拚聲調符號表, $T1009, $E1009), "" )</f>
        <v>#VALUE!</v>
      </c>
      <c r="AL1009" s="380" t="str">
        <f t="shared" ca="1" si="219"/>
        <v/>
      </c>
    </row>
    <row r="1010" spans="1:38">
      <c r="A1010" s="333">
        <f t="shared" si="207"/>
        <v>1003</v>
      </c>
      <c r="B1010" s="334" t="e">
        <f>MID(#REF!, A1010, 1)</f>
        <v>#REF!</v>
      </c>
      <c r="C1010" s="335"/>
      <c r="D1010" s="335"/>
      <c r="E1010" s="336"/>
      <c r="F1010" s="400" t="str" cm="1">
        <f t="array" aca="1" ref="F1010" ca="1" xml:space="preserve"> IF($D1010="", "", $B1010 &amp; " (" &amp; INDIRECT(ADDRESS( ROW(), COLUMN() + F$5 )) &amp; ") " )</f>
        <v/>
      </c>
      <c r="G1010" s="337" t="str">
        <f t="shared" si="211"/>
        <v/>
      </c>
      <c r="H1010" s="394" t="str">
        <f t="shared" ca="1" si="212"/>
        <v/>
      </c>
      <c r="I1010" s="396" t="str">
        <f t="shared" ca="1" si="213"/>
        <v/>
      </c>
      <c r="J1010" s="381" t="str">
        <f t="shared" ca="1" si="214"/>
        <v/>
      </c>
      <c r="K1010" s="338" t="str">
        <f t="shared" si="215"/>
        <v/>
      </c>
      <c r="L1010" s="349"/>
      <c r="M1010" s="350" t="str">
        <f t="shared" si="208"/>
        <v/>
      </c>
      <c r="N1010" s="350" t="str">
        <f t="shared" si="209"/>
        <v/>
      </c>
      <c r="O1010" s="351" t="str" cm="1">
        <f t="array" ref="O1010" xml:space="preserve"> IFERROR( INDEX(聲母資料表, $M1010, O$5), "")</f>
        <v/>
      </c>
      <c r="P1010" s="351" t="str" cm="1">
        <f t="array" ref="P1010" xml:space="preserve"> IFERROR( INDEX(韻母資料表, $N1010, P$5), "")</f>
        <v/>
      </c>
      <c r="Q1010" s="352" t="str">
        <f t="shared" si="210"/>
        <v/>
      </c>
      <c r="R1010" s="395" t="str">
        <f t="shared" si="216"/>
        <v/>
      </c>
      <c r="S1010" s="351" t="str" cm="1">
        <f t="array" ref="S1010" xml:space="preserve"> IFERROR( INDEX(調符字母, Q1010, 1), "")</f>
        <v/>
      </c>
      <c r="T1010" s="352"/>
      <c r="U1010" s="373" t="e" cm="1" vm="1">
        <f t="array" aca="1" ref="U1010" ca="1" xml:space="preserve"> INDEX(聲調對照表, $T1010, $E1010)</f>
        <v>#VALUE!</v>
      </c>
      <c r="W1010" s="380" t="str" cm="1">
        <f t="array" ref="W1010" xml:space="preserve"> IFERROR( IF( INDEX(聲母資料表, $M1010, W$5)=0, "", INDEX(聲母資料表, $M1010, W$5) ), "")</f>
        <v/>
      </c>
      <c r="X1010" s="380" t="str" cm="1">
        <f t="array" ref="X1010" xml:space="preserve"> IFERROR( INDEX(韻母資料表, $N1010, X$5), "" )</f>
        <v/>
      </c>
      <c r="Y1010" s="380" t="str" cm="1">
        <f t="array" ref="Y1010" xml:space="preserve"> IFERROR( IF($E1010="", "", INDEX(方音聲調符號表, 1, $E1010) ), "" )</f>
        <v/>
      </c>
      <c r="AA1010" s="380" t="str" cm="1">
        <f t="array" ref="AA1010" xml:space="preserve"> IFERROR( IF( INDEX(聲母資料表, $M1010, AA$5)=0, "", INDEX(聲母資料表, $M1010, AA$5) ), "")</f>
        <v/>
      </c>
      <c r="AB1010" s="380" t="str" cm="1">
        <f t="array" ref="AB1010" xml:space="preserve"> IFERROR( INDEX(韻母資料表, $N1010, AB$5), "" )</f>
        <v/>
      </c>
      <c r="AC1010" s="380" t="str">
        <f t="shared" ca="1" si="217"/>
        <v/>
      </c>
      <c r="AE1010" s="380" t="str" cm="1">
        <f t="array" ref="AE1010" xml:space="preserve"> IFERROR( IF( INDEX(聲母資料表, $M1010, AE$5)=0, "", INDEX(聲母資料表, $M1010, AE$5) ), "")</f>
        <v/>
      </c>
      <c r="AF1010" s="380" t="str" cm="1">
        <f t="array" ref="AF1010" xml:space="preserve"> IFERROR( INDEX(韻母資料表, $N1010, AF$5), "" )</f>
        <v/>
      </c>
      <c r="AG1010" s="380" t="str">
        <f t="shared" ca="1" si="218"/>
        <v/>
      </c>
      <c r="AI1010" s="380" t="str" cm="1">
        <f t="array" ref="AI1010" xml:space="preserve"> IFERROR( IF( INDEX(聲母資料表, $M1010, AI$5)=0, "", INDEX(聲母資料表, $M1010, AI$5) ), "")</f>
        <v/>
      </c>
      <c r="AJ1010" s="380" t="str" cm="1">
        <f t="array" ref="AJ1010" xml:space="preserve"> IFERROR( INDEX(韻母資料表, $N1010, AJ$5), "" )</f>
        <v/>
      </c>
      <c r="AK1010" s="373" t="e" cm="1" vm="1">
        <f t="array" aca="1" ref="AK1010" ca="1" xml:space="preserve"> IFERROR( INDEX(閩拚聲調符號表, $T1010, $E1010), "" )</f>
        <v>#VALUE!</v>
      </c>
      <c r="AL1010" s="380" t="str">
        <f t="shared" ca="1" si="219"/>
        <v/>
      </c>
    </row>
    <row r="1011" spans="1:38">
      <c r="A1011" s="333">
        <f t="shared" si="207"/>
        <v>1004</v>
      </c>
      <c r="B1011" s="334" t="e">
        <f>MID(#REF!, A1011, 1)</f>
        <v>#REF!</v>
      </c>
      <c r="C1011" s="335"/>
      <c r="D1011" s="335"/>
      <c r="E1011" s="336"/>
      <c r="F1011" s="400" t="str" cm="1">
        <f t="array" aca="1" ref="F1011" ca="1" xml:space="preserve"> IF($D1011="", "", $B1011 &amp; " (" &amp; INDIRECT(ADDRESS( ROW(), COLUMN() + F$5 )) &amp; ") " )</f>
        <v/>
      </c>
      <c r="G1011" s="337" t="str">
        <f t="shared" si="211"/>
        <v/>
      </c>
      <c r="H1011" s="394" t="str">
        <f t="shared" ca="1" si="212"/>
        <v/>
      </c>
      <c r="I1011" s="396" t="str">
        <f t="shared" ca="1" si="213"/>
        <v/>
      </c>
      <c r="J1011" s="381" t="str">
        <f t="shared" ca="1" si="214"/>
        <v/>
      </c>
      <c r="K1011" s="338" t="str">
        <f t="shared" si="215"/>
        <v/>
      </c>
      <c r="L1011" s="349"/>
      <c r="M1011" s="350" t="str">
        <f t="shared" si="208"/>
        <v/>
      </c>
      <c r="N1011" s="350" t="str">
        <f t="shared" si="209"/>
        <v/>
      </c>
      <c r="O1011" s="351" t="str" cm="1">
        <f t="array" ref="O1011" xml:space="preserve"> IFERROR( INDEX(聲母資料表, $M1011, O$5), "")</f>
        <v/>
      </c>
      <c r="P1011" s="351" t="str" cm="1">
        <f t="array" ref="P1011" xml:space="preserve"> IFERROR( INDEX(韻母資料表, $N1011, P$5), "")</f>
        <v/>
      </c>
      <c r="Q1011" s="352" t="str">
        <f t="shared" si="210"/>
        <v/>
      </c>
      <c r="R1011" s="395" t="str">
        <f t="shared" si="216"/>
        <v/>
      </c>
      <c r="S1011" s="351" t="str" cm="1">
        <f t="array" ref="S1011" xml:space="preserve"> IFERROR( INDEX(調符字母, Q1011, 1), "")</f>
        <v/>
      </c>
      <c r="T1011" s="352"/>
      <c r="U1011" s="373" t="e" cm="1" vm="1">
        <f t="array" aca="1" ref="U1011" ca="1" xml:space="preserve"> INDEX(聲調對照表, $T1011, $E1011)</f>
        <v>#VALUE!</v>
      </c>
      <c r="W1011" s="380" t="str" cm="1">
        <f t="array" ref="W1011" xml:space="preserve"> IFERROR( IF( INDEX(聲母資料表, $M1011, W$5)=0, "", INDEX(聲母資料表, $M1011, W$5) ), "")</f>
        <v/>
      </c>
      <c r="X1011" s="380" t="str" cm="1">
        <f t="array" ref="X1011" xml:space="preserve"> IFERROR( INDEX(韻母資料表, $N1011, X$5), "" )</f>
        <v/>
      </c>
      <c r="Y1011" s="380" t="str" cm="1">
        <f t="array" ref="Y1011" xml:space="preserve"> IFERROR( IF($E1011="", "", INDEX(方音聲調符號表, 1, $E1011) ), "" )</f>
        <v/>
      </c>
      <c r="AA1011" s="380" t="str" cm="1">
        <f t="array" ref="AA1011" xml:space="preserve"> IFERROR( IF( INDEX(聲母資料表, $M1011, AA$5)=0, "", INDEX(聲母資料表, $M1011, AA$5) ), "")</f>
        <v/>
      </c>
      <c r="AB1011" s="380" t="str" cm="1">
        <f t="array" ref="AB1011" xml:space="preserve"> IFERROR( INDEX(韻母資料表, $N1011, AB$5), "" )</f>
        <v/>
      </c>
      <c r="AC1011" s="380" t="str">
        <f t="shared" ca="1" si="217"/>
        <v/>
      </c>
      <c r="AE1011" s="380" t="str" cm="1">
        <f t="array" ref="AE1011" xml:space="preserve"> IFERROR( IF( INDEX(聲母資料表, $M1011, AE$5)=0, "", INDEX(聲母資料表, $M1011, AE$5) ), "")</f>
        <v/>
      </c>
      <c r="AF1011" s="380" t="str" cm="1">
        <f t="array" ref="AF1011" xml:space="preserve"> IFERROR( INDEX(韻母資料表, $N1011, AF$5), "" )</f>
        <v/>
      </c>
      <c r="AG1011" s="380" t="str">
        <f t="shared" ca="1" si="218"/>
        <v/>
      </c>
      <c r="AI1011" s="380" t="str" cm="1">
        <f t="array" ref="AI1011" xml:space="preserve"> IFERROR( IF( INDEX(聲母資料表, $M1011, AI$5)=0, "", INDEX(聲母資料表, $M1011, AI$5) ), "")</f>
        <v/>
      </c>
      <c r="AJ1011" s="380" t="str" cm="1">
        <f t="array" ref="AJ1011" xml:space="preserve"> IFERROR( INDEX(韻母資料表, $N1011, AJ$5), "" )</f>
        <v/>
      </c>
      <c r="AK1011" s="373" t="e" cm="1" vm="1">
        <f t="array" aca="1" ref="AK1011" ca="1" xml:space="preserve"> IFERROR( INDEX(閩拚聲調符號表, $T1011, $E1011), "" )</f>
        <v>#VALUE!</v>
      </c>
      <c r="AL1011" s="380" t="str">
        <f t="shared" ca="1" si="219"/>
        <v/>
      </c>
    </row>
    <row r="1012" spans="1:38">
      <c r="A1012" s="333">
        <f t="shared" si="207"/>
        <v>1005</v>
      </c>
      <c r="B1012" s="334" t="e">
        <f>MID(#REF!, A1012, 1)</f>
        <v>#REF!</v>
      </c>
      <c r="C1012" s="335"/>
      <c r="D1012" s="335"/>
      <c r="E1012" s="336"/>
      <c r="F1012" s="400" t="str" cm="1">
        <f t="array" aca="1" ref="F1012" ca="1" xml:space="preserve"> IF($D1012="", "", $B1012 &amp; " (" &amp; INDIRECT(ADDRESS( ROW(), COLUMN() + F$5 )) &amp; ") " )</f>
        <v/>
      </c>
      <c r="G1012" s="337" t="str">
        <f t="shared" si="211"/>
        <v/>
      </c>
      <c r="H1012" s="394" t="str">
        <f t="shared" ca="1" si="212"/>
        <v/>
      </c>
      <c r="I1012" s="396" t="str">
        <f t="shared" ca="1" si="213"/>
        <v/>
      </c>
      <c r="J1012" s="381" t="str">
        <f t="shared" ca="1" si="214"/>
        <v/>
      </c>
      <c r="K1012" s="338" t="str">
        <f t="shared" si="215"/>
        <v/>
      </c>
      <c r="L1012" s="349"/>
      <c r="M1012" s="350" t="str">
        <f t="shared" si="208"/>
        <v/>
      </c>
      <c r="N1012" s="350" t="str">
        <f t="shared" si="209"/>
        <v/>
      </c>
      <c r="O1012" s="351" t="str" cm="1">
        <f t="array" ref="O1012" xml:space="preserve"> IFERROR( INDEX(聲母資料表, $M1012, O$5), "")</f>
        <v/>
      </c>
      <c r="P1012" s="351" t="str" cm="1">
        <f t="array" ref="P1012" xml:space="preserve"> IFERROR( INDEX(韻母資料表, $N1012, P$5), "")</f>
        <v/>
      </c>
      <c r="Q1012" s="352" t="str">
        <f t="shared" si="210"/>
        <v/>
      </c>
      <c r="R1012" s="395" t="str">
        <f t="shared" si="216"/>
        <v/>
      </c>
      <c r="S1012" s="351" t="str" cm="1">
        <f t="array" ref="S1012" xml:space="preserve"> IFERROR( INDEX(調符字母, Q1012, 1), "")</f>
        <v/>
      </c>
      <c r="T1012" s="352"/>
      <c r="U1012" s="373" t="e" cm="1" vm="1">
        <f t="array" aca="1" ref="U1012" ca="1" xml:space="preserve"> INDEX(聲調對照表, $T1012, $E1012)</f>
        <v>#VALUE!</v>
      </c>
      <c r="W1012" s="380" t="str" cm="1">
        <f t="array" ref="W1012" xml:space="preserve"> IFERROR( IF( INDEX(聲母資料表, $M1012, W$5)=0, "", INDEX(聲母資料表, $M1012, W$5) ), "")</f>
        <v/>
      </c>
      <c r="X1012" s="380" t="str" cm="1">
        <f t="array" ref="X1012" xml:space="preserve"> IFERROR( INDEX(韻母資料表, $N1012, X$5), "" )</f>
        <v/>
      </c>
      <c r="Y1012" s="380" t="str" cm="1">
        <f t="array" ref="Y1012" xml:space="preserve"> IFERROR( IF($E1012="", "", INDEX(方音聲調符號表, 1, $E1012) ), "" )</f>
        <v/>
      </c>
      <c r="AA1012" s="380" t="str" cm="1">
        <f t="array" ref="AA1012" xml:space="preserve"> IFERROR( IF( INDEX(聲母資料表, $M1012, AA$5)=0, "", INDEX(聲母資料表, $M1012, AA$5) ), "")</f>
        <v/>
      </c>
      <c r="AB1012" s="380" t="str" cm="1">
        <f t="array" ref="AB1012" xml:space="preserve"> IFERROR( INDEX(韻母資料表, $N1012, AB$5), "" )</f>
        <v/>
      </c>
      <c r="AC1012" s="380" t="str">
        <f t="shared" ca="1" si="217"/>
        <v/>
      </c>
      <c r="AE1012" s="380" t="str" cm="1">
        <f t="array" ref="AE1012" xml:space="preserve"> IFERROR( IF( INDEX(聲母資料表, $M1012, AE$5)=0, "", INDEX(聲母資料表, $M1012, AE$5) ), "")</f>
        <v/>
      </c>
      <c r="AF1012" s="380" t="str" cm="1">
        <f t="array" ref="AF1012" xml:space="preserve"> IFERROR( INDEX(韻母資料表, $N1012, AF$5), "" )</f>
        <v/>
      </c>
      <c r="AG1012" s="380" t="str">
        <f t="shared" ca="1" si="218"/>
        <v/>
      </c>
      <c r="AI1012" s="380" t="str" cm="1">
        <f t="array" ref="AI1012" xml:space="preserve"> IFERROR( IF( INDEX(聲母資料表, $M1012, AI$5)=0, "", INDEX(聲母資料表, $M1012, AI$5) ), "")</f>
        <v/>
      </c>
      <c r="AJ1012" s="380" t="str" cm="1">
        <f t="array" ref="AJ1012" xml:space="preserve"> IFERROR( INDEX(韻母資料表, $N1012, AJ$5), "" )</f>
        <v/>
      </c>
      <c r="AK1012" s="373" t="e" cm="1" vm="1">
        <f t="array" aca="1" ref="AK1012" ca="1" xml:space="preserve"> IFERROR( INDEX(閩拚聲調符號表, $T1012, $E1012), "" )</f>
        <v>#VALUE!</v>
      </c>
      <c r="AL1012" s="380" t="str">
        <f t="shared" ca="1" si="219"/>
        <v/>
      </c>
    </row>
    <row r="1013" spans="1:38">
      <c r="A1013" s="333">
        <f t="shared" si="207"/>
        <v>1006</v>
      </c>
      <c r="B1013" s="334" t="e">
        <f>MID(#REF!, A1013, 1)</f>
        <v>#REF!</v>
      </c>
      <c r="C1013" s="335"/>
      <c r="D1013" s="335"/>
      <c r="E1013" s="336"/>
      <c r="F1013" s="400" t="str" cm="1">
        <f t="array" aca="1" ref="F1013" ca="1" xml:space="preserve"> IF($D1013="", "", $B1013 &amp; " (" &amp; INDIRECT(ADDRESS( ROW(), COLUMN() + F$5 )) &amp; ") " )</f>
        <v/>
      </c>
      <c r="G1013" s="337" t="str">
        <f t="shared" si="211"/>
        <v/>
      </c>
      <c r="H1013" s="394" t="str">
        <f t="shared" ca="1" si="212"/>
        <v/>
      </c>
      <c r="I1013" s="396" t="str">
        <f t="shared" ca="1" si="213"/>
        <v/>
      </c>
      <c r="J1013" s="381" t="str">
        <f t="shared" ca="1" si="214"/>
        <v/>
      </c>
      <c r="K1013" s="338" t="str">
        <f t="shared" si="215"/>
        <v/>
      </c>
      <c r="L1013" s="349"/>
      <c r="M1013" s="350" t="str">
        <f t="shared" si="208"/>
        <v/>
      </c>
      <c r="N1013" s="350" t="str">
        <f t="shared" si="209"/>
        <v/>
      </c>
      <c r="O1013" s="351" t="str" cm="1">
        <f t="array" ref="O1013" xml:space="preserve"> IFERROR( INDEX(聲母資料表, $M1013, O$5), "")</f>
        <v/>
      </c>
      <c r="P1013" s="351" t="str" cm="1">
        <f t="array" ref="P1013" xml:space="preserve"> IFERROR( INDEX(韻母資料表, $N1013, P$5), "")</f>
        <v/>
      </c>
      <c r="Q1013" s="352" t="str">
        <f t="shared" si="210"/>
        <v/>
      </c>
      <c r="R1013" s="395" t="str">
        <f t="shared" si="216"/>
        <v/>
      </c>
      <c r="S1013" s="351" t="str" cm="1">
        <f t="array" ref="S1013" xml:space="preserve"> IFERROR( INDEX(調符字母, Q1013, 1), "")</f>
        <v/>
      </c>
      <c r="T1013" s="352"/>
      <c r="U1013" s="373" t="e" cm="1" vm="1">
        <f t="array" aca="1" ref="U1013" ca="1" xml:space="preserve"> INDEX(聲調對照表, $T1013, $E1013)</f>
        <v>#VALUE!</v>
      </c>
      <c r="W1013" s="380" t="str" cm="1">
        <f t="array" ref="W1013" xml:space="preserve"> IFERROR( IF( INDEX(聲母資料表, $M1013, W$5)=0, "", INDEX(聲母資料表, $M1013, W$5) ), "")</f>
        <v/>
      </c>
      <c r="X1013" s="380" t="str" cm="1">
        <f t="array" ref="X1013" xml:space="preserve"> IFERROR( INDEX(韻母資料表, $N1013, X$5), "" )</f>
        <v/>
      </c>
      <c r="Y1013" s="380" t="str" cm="1">
        <f t="array" ref="Y1013" xml:space="preserve"> IFERROR( IF($E1013="", "", INDEX(方音聲調符號表, 1, $E1013) ), "" )</f>
        <v/>
      </c>
      <c r="AA1013" s="380" t="str" cm="1">
        <f t="array" ref="AA1013" xml:space="preserve"> IFERROR( IF( INDEX(聲母資料表, $M1013, AA$5)=0, "", INDEX(聲母資料表, $M1013, AA$5) ), "")</f>
        <v/>
      </c>
      <c r="AB1013" s="380" t="str" cm="1">
        <f t="array" ref="AB1013" xml:space="preserve"> IFERROR( INDEX(韻母資料表, $N1013, AB$5), "" )</f>
        <v/>
      </c>
      <c r="AC1013" s="380" t="str">
        <f t="shared" ca="1" si="217"/>
        <v/>
      </c>
      <c r="AE1013" s="380" t="str" cm="1">
        <f t="array" ref="AE1013" xml:space="preserve"> IFERROR( IF( INDEX(聲母資料表, $M1013, AE$5)=0, "", INDEX(聲母資料表, $M1013, AE$5) ), "")</f>
        <v/>
      </c>
      <c r="AF1013" s="380" t="str" cm="1">
        <f t="array" ref="AF1013" xml:space="preserve"> IFERROR( INDEX(韻母資料表, $N1013, AF$5), "" )</f>
        <v/>
      </c>
      <c r="AG1013" s="380" t="str">
        <f t="shared" ca="1" si="218"/>
        <v/>
      </c>
      <c r="AI1013" s="380" t="str" cm="1">
        <f t="array" ref="AI1013" xml:space="preserve"> IFERROR( IF( INDEX(聲母資料表, $M1013, AI$5)=0, "", INDEX(聲母資料表, $M1013, AI$5) ), "")</f>
        <v/>
      </c>
      <c r="AJ1013" s="380" t="str" cm="1">
        <f t="array" ref="AJ1013" xml:space="preserve"> IFERROR( INDEX(韻母資料表, $N1013, AJ$5), "" )</f>
        <v/>
      </c>
      <c r="AK1013" s="373" t="e" cm="1" vm="1">
        <f t="array" aca="1" ref="AK1013" ca="1" xml:space="preserve"> IFERROR( INDEX(閩拚聲調符號表, $T1013, $E1013), "" )</f>
        <v>#VALUE!</v>
      </c>
      <c r="AL1013" s="380" t="str">
        <f t="shared" ca="1" si="219"/>
        <v/>
      </c>
    </row>
    <row r="1014" spans="1:38">
      <c r="A1014" s="333">
        <f t="shared" si="207"/>
        <v>1007</v>
      </c>
      <c r="B1014" s="334" t="e">
        <f>MID(#REF!, A1014, 1)</f>
        <v>#REF!</v>
      </c>
      <c r="C1014" s="335"/>
      <c r="D1014" s="335"/>
      <c r="E1014" s="336"/>
      <c r="F1014" s="400" t="str" cm="1">
        <f t="array" aca="1" ref="F1014" ca="1" xml:space="preserve"> IF($D1014="", "", $B1014 &amp; " (" &amp; INDIRECT(ADDRESS( ROW(), COLUMN() + F$5 )) &amp; ") " )</f>
        <v/>
      </c>
      <c r="G1014" s="337" t="str">
        <f t="shared" si="211"/>
        <v/>
      </c>
      <c r="H1014" s="394" t="str">
        <f t="shared" ca="1" si="212"/>
        <v/>
      </c>
      <c r="I1014" s="396" t="str">
        <f t="shared" ca="1" si="213"/>
        <v/>
      </c>
      <c r="J1014" s="381" t="str">
        <f t="shared" ca="1" si="214"/>
        <v/>
      </c>
      <c r="K1014" s="338" t="str">
        <f t="shared" si="215"/>
        <v/>
      </c>
      <c r="L1014" s="349"/>
      <c r="M1014" s="350" t="str">
        <f t="shared" si="208"/>
        <v/>
      </c>
      <c r="N1014" s="350" t="str">
        <f t="shared" si="209"/>
        <v/>
      </c>
      <c r="O1014" s="351" t="str" cm="1">
        <f t="array" ref="O1014" xml:space="preserve"> IFERROR( INDEX(聲母資料表, $M1014, O$5), "")</f>
        <v/>
      </c>
      <c r="P1014" s="351" t="str" cm="1">
        <f t="array" ref="P1014" xml:space="preserve"> IFERROR( INDEX(韻母資料表, $N1014, P$5), "")</f>
        <v/>
      </c>
      <c r="Q1014" s="352" t="str">
        <f t="shared" si="210"/>
        <v/>
      </c>
      <c r="R1014" s="395" t="str">
        <f t="shared" si="216"/>
        <v/>
      </c>
      <c r="S1014" s="351" t="str" cm="1">
        <f t="array" ref="S1014" xml:space="preserve"> IFERROR( INDEX(調符字母, Q1014, 1), "")</f>
        <v/>
      </c>
      <c r="T1014" s="352"/>
      <c r="U1014" s="373" t="e" cm="1" vm="1">
        <f t="array" aca="1" ref="U1014" ca="1" xml:space="preserve"> INDEX(聲調對照表, $T1014, $E1014)</f>
        <v>#VALUE!</v>
      </c>
      <c r="W1014" s="380" t="str" cm="1">
        <f t="array" ref="W1014" xml:space="preserve"> IFERROR( IF( INDEX(聲母資料表, $M1014, W$5)=0, "", INDEX(聲母資料表, $M1014, W$5) ), "")</f>
        <v/>
      </c>
      <c r="X1014" s="380" t="str" cm="1">
        <f t="array" ref="X1014" xml:space="preserve"> IFERROR( INDEX(韻母資料表, $N1014, X$5), "" )</f>
        <v/>
      </c>
      <c r="Y1014" s="380" t="str" cm="1">
        <f t="array" ref="Y1014" xml:space="preserve"> IFERROR( IF($E1014="", "", INDEX(方音聲調符號表, 1, $E1014) ), "" )</f>
        <v/>
      </c>
      <c r="AA1014" s="380" t="str" cm="1">
        <f t="array" ref="AA1014" xml:space="preserve"> IFERROR( IF( INDEX(聲母資料表, $M1014, AA$5)=0, "", INDEX(聲母資料表, $M1014, AA$5) ), "")</f>
        <v/>
      </c>
      <c r="AB1014" s="380" t="str" cm="1">
        <f t="array" ref="AB1014" xml:space="preserve"> IFERROR( INDEX(韻母資料表, $N1014, AB$5), "" )</f>
        <v/>
      </c>
      <c r="AC1014" s="380" t="str">
        <f t="shared" ca="1" si="217"/>
        <v/>
      </c>
      <c r="AE1014" s="380" t="str" cm="1">
        <f t="array" ref="AE1014" xml:space="preserve"> IFERROR( IF( INDEX(聲母資料表, $M1014, AE$5)=0, "", INDEX(聲母資料表, $M1014, AE$5) ), "")</f>
        <v/>
      </c>
      <c r="AF1014" s="380" t="str" cm="1">
        <f t="array" ref="AF1014" xml:space="preserve"> IFERROR( INDEX(韻母資料表, $N1014, AF$5), "" )</f>
        <v/>
      </c>
      <c r="AG1014" s="380" t="str">
        <f t="shared" ca="1" si="218"/>
        <v/>
      </c>
      <c r="AI1014" s="380" t="str" cm="1">
        <f t="array" ref="AI1014" xml:space="preserve"> IFERROR( IF( INDEX(聲母資料表, $M1014, AI$5)=0, "", INDEX(聲母資料表, $M1014, AI$5) ), "")</f>
        <v/>
      </c>
      <c r="AJ1014" s="380" t="str" cm="1">
        <f t="array" ref="AJ1014" xml:space="preserve"> IFERROR( INDEX(韻母資料表, $N1014, AJ$5), "" )</f>
        <v/>
      </c>
      <c r="AK1014" s="373" t="e" cm="1" vm="1">
        <f t="array" aca="1" ref="AK1014" ca="1" xml:space="preserve"> IFERROR( INDEX(閩拚聲調符號表, $T1014, $E1014), "" )</f>
        <v>#VALUE!</v>
      </c>
      <c r="AL1014" s="380" t="str">
        <f t="shared" ca="1" si="219"/>
        <v/>
      </c>
    </row>
    <row r="1015" spans="1:38">
      <c r="A1015" s="333">
        <f t="shared" si="207"/>
        <v>1008</v>
      </c>
      <c r="B1015" s="334" t="e">
        <f>MID(#REF!, A1015, 1)</f>
        <v>#REF!</v>
      </c>
      <c r="C1015" s="335"/>
      <c r="D1015" s="335"/>
      <c r="E1015" s="336"/>
      <c r="F1015" s="400" t="str" cm="1">
        <f t="array" aca="1" ref="F1015" ca="1" xml:space="preserve"> IF($D1015="", "", $B1015 &amp; " (" &amp; INDIRECT(ADDRESS( ROW(), COLUMN() + F$5 )) &amp; ") " )</f>
        <v/>
      </c>
      <c r="G1015" s="337" t="str">
        <f t="shared" si="211"/>
        <v/>
      </c>
      <c r="H1015" s="394" t="str">
        <f t="shared" ca="1" si="212"/>
        <v/>
      </c>
      <c r="I1015" s="396" t="str">
        <f t="shared" ca="1" si="213"/>
        <v/>
      </c>
      <c r="J1015" s="381" t="str">
        <f t="shared" ca="1" si="214"/>
        <v/>
      </c>
      <c r="K1015" s="338" t="str">
        <f t="shared" si="215"/>
        <v/>
      </c>
      <c r="L1015" s="349"/>
      <c r="M1015" s="350" t="str">
        <f t="shared" si="208"/>
        <v/>
      </c>
      <c r="N1015" s="350" t="str">
        <f t="shared" si="209"/>
        <v/>
      </c>
      <c r="O1015" s="351" t="str" cm="1">
        <f t="array" ref="O1015" xml:space="preserve"> IFERROR( INDEX(聲母資料表, $M1015, O$5), "")</f>
        <v/>
      </c>
      <c r="P1015" s="351" t="str" cm="1">
        <f t="array" ref="P1015" xml:space="preserve"> IFERROR( INDEX(韻母資料表, $N1015, P$5), "")</f>
        <v/>
      </c>
      <c r="Q1015" s="352" t="str">
        <f t="shared" si="210"/>
        <v/>
      </c>
      <c r="R1015" s="395" t="str">
        <f t="shared" si="216"/>
        <v/>
      </c>
      <c r="S1015" s="351" t="str" cm="1">
        <f t="array" ref="S1015" xml:space="preserve"> IFERROR( INDEX(調符字母, Q1015, 1), "")</f>
        <v/>
      </c>
      <c r="T1015" s="352"/>
      <c r="U1015" s="373" t="e" cm="1" vm="1">
        <f t="array" aca="1" ref="U1015" ca="1" xml:space="preserve"> INDEX(聲調對照表, $T1015, $E1015)</f>
        <v>#VALUE!</v>
      </c>
      <c r="W1015" s="380" t="str" cm="1">
        <f t="array" ref="W1015" xml:space="preserve"> IFERROR( IF( INDEX(聲母資料表, $M1015, W$5)=0, "", INDEX(聲母資料表, $M1015, W$5) ), "")</f>
        <v/>
      </c>
      <c r="X1015" s="380" t="str" cm="1">
        <f t="array" ref="X1015" xml:space="preserve"> IFERROR( INDEX(韻母資料表, $N1015, X$5), "" )</f>
        <v/>
      </c>
      <c r="Y1015" s="380" t="str" cm="1">
        <f t="array" ref="Y1015" xml:space="preserve"> IFERROR( IF($E1015="", "", INDEX(方音聲調符號表, 1, $E1015) ), "" )</f>
        <v/>
      </c>
      <c r="AA1015" s="380" t="str" cm="1">
        <f t="array" ref="AA1015" xml:space="preserve"> IFERROR( IF( INDEX(聲母資料表, $M1015, AA$5)=0, "", INDEX(聲母資料表, $M1015, AA$5) ), "")</f>
        <v/>
      </c>
      <c r="AB1015" s="380" t="str" cm="1">
        <f t="array" ref="AB1015" xml:space="preserve"> IFERROR( INDEX(韻母資料表, $N1015, AB$5), "" )</f>
        <v/>
      </c>
      <c r="AC1015" s="380" t="str">
        <f t="shared" ca="1" si="217"/>
        <v/>
      </c>
      <c r="AE1015" s="380" t="str" cm="1">
        <f t="array" ref="AE1015" xml:space="preserve"> IFERROR( IF( INDEX(聲母資料表, $M1015, AE$5)=0, "", INDEX(聲母資料表, $M1015, AE$5) ), "")</f>
        <v/>
      </c>
      <c r="AF1015" s="380" t="str" cm="1">
        <f t="array" ref="AF1015" xml:space="preserve"> IFERROR( INDEX(韻母資料表, $N1015, AF$5), "" )</f>
        <v/>
      </c>
      <c r="AG1015" s="380" t="str">
        <f t="shared" ca="1" si="218"/>
        <v/>
      </c>
      <c r="AI1015" s="380" t="str" cm="1">
        <f t="array" ref="AI1015" xml:space="preserve"> IFERROR( IF( INDEX(聲母資料表, $M1015, AI$5)=0, "", INDEX(聲母資料表, $M1015, AI$5) ), "")</f>
        <v/>
      </c>
      <c r="AJ1015" s="380" t="str" cm="1">
        <f t="array" ref="AJ1015" xml:space="preserve"> IFERROR( INDEX(韻母資料表, $N1015, AJ$5), "" )</f>
        <v/>
      </c>
      <c r="AK1015" s="373" t="e" cm="1" vm="1">
        <f t="array" aca="1" ref="AK1015" ca="1" xml:space="preserve"> IFERROR( INDEX(閩拚聲調符號表, $T1015, $E1015), "" )</f>
        <v>#VALUE!</v>
      </c>
      <c r="AL1015" s="380" t="str">
        <f t="shared" ca="1" si="219"/>
        <v/>
      </c>
    </row>
    <row r="1016" spans="1:38">
      <c r="A1016" s="333">
        <f t="shared" si="207"/>
        <v>1009</v>
      </c>
      <c r="B1016" s="334" t="e">
        <f>MID(#REF!, A1016, 1)</f>
        <v>#REF!</v>
      </c>
      <c r="C1016" s="335"/>
      <c r="D1016" s="335"/>
      <c r="E1016" s="336"/>
      <c r="F1016" s="400" t="str" cm="1">
        <f t="array" aca="1" ref="F1016" ca="1" xml:space="preserve"> IF($D1016="", "", $B1016 &amp; " (" &amp; INDIRECT(ADDRESS( ROW(), COLUMN() + F$5 )) &amp; ") " )</f>
        <v/>
      </c>
      <c r="G1016" s="337" t="str">
        <f t="shared" si="211"/>
        <v/>
      </c>
      <c r="H1016" s="394" t="str">
        <f t="shared" ca="1" si="212"/>
        <v/>
      </c>
      <c r="I1016" s="396" t="str">
        <f t="shared" ca="1" si="213"/>
        <v/>
      </c>
      <c r="J1016" s="381" t="str">
        <f t="shared" ca="1" si="214"/>
        <v/>
      </c>
      <c r="K1016" s="338" t="str">
        <f t="shared" si="215"/>
        <v/>
      </c>
      <c r="L1016" s="349"/>
      <c r="M1016" s="350" t="str">
        <f t="shared" si="208"/>
        <v/>
      </c>
      <c r="N1016" s="350" t="str">
        <f t="shared" si="209"/>
        <v/>
      </c>
      <c r="O1016" s="351" t="str" cm="1">
        <f t="array" ref="O1016" xml:space="preserve"> IFERROR( INDEX(聲母資料表, $M1016, O$5), "")</f>
        <v/>
      </c>
      <c r="P1016" s="351" t="str" cm="1">
        <f t="array" ref="P1016" xml:space="preserve"> IFERROR( INDEX(韻母資料表, $N1016, P$5), "")</f>
        <v/>
      </c>
      <c r="Q1016" s="352" t="str">
        <f t="shared" si="210"/>
        <v/>
      </c>
      <c r="R1016" s="395" t="str">
        <f t="shared" si="216"/>
        <v/>
      </c>
      <c r="S1016" s="351" t="str" cm="1">
        <f t="array" ref="S1016" xml:space="preserve"> IFERROR( INDEX(調符字母, Q1016, 1), "")</f>
        <v/>
      </c>
      <c r="T1016" s="352"/>
      <c r="U1016" s="373" t="e" cm="1" vm="1">
        <f t="array" aca="1" ref="U1016" ca="1" xml:space="preserve"> INDEX(聲調對照表, $T1016, $E1016)</f>
        <v>#VALUE!</v>
      </c>
      <c r="W1016" s="380" t="str" cm="1">
        <f t="array" ref="W1016" xml:space="preserve"> IFERROR( IF( INDEX(聲母資料表, $M1016, W$5)=0, "", INDEX(聲母資料表, $M1016, W$5) ), "")</f>
        <v/>
      </c>
      <c r="X1016" s="380" t="str" cm="1">
        <f t="array" ref="X1016" xml:space="preserve"> IFERROR( INDEX(韻母資料表, $N1016, X$5), "" )</f>
        <v/>
      </c>
      <c r="Y1016" s="380" t="str" cm="1">
        <f t="array" ref="Y1016" xml:space="preserve"> IFERROR( IF($E1016="", "", INDEX(方音聲調符號表, 1, $E1016) ), "" )</f>
        <v/>
      </c>
      <c r="AA1016" s="380" t="str" cm="1">
        <f t="array" ref="AA1016" xml:space="preserve"> IFERROR( IF( INDEX(聲母資料表, $M1016, AA$5)=0, "", INDEX(聲母資料表, $M1016, AA$5) ), "")</f>
        <v/>
      </c>
      <c r="AB1016" s="380" t="str" cm="1">
        <f t="array" ref="AB1016" xml:space="preserve"> IFERROR( INDEX(韻母資料表, $N1016, AB$5), "" )</f>
        <v/>
      </c>
      <c r="AC1016" s="380" t="str">
        <f t="shared" ca="1" si="217"/>
        <v/>
      </c>
      <c r="AE1016" s="380" t="str" cm="1">
        <f t="array" ref="AE1016" xml:space="preserve"> IFERROR( IF( INDEX(聲母資料表, $M1016, AE$5)=0, "", INDEX(聲母資料表, $M1016, AE$5) ), "")</f>
        <v/>
      </c>
      <c r="AF1016" s="380" t="str" cm="1">
        <f t="array" ref="AF1016" xml:space="preserve"> IFERROR( INDEX(韻母資料表, $N1016, AF$5), "" )</f>
        <v/>
      </c>
      <c r="AG1016" s="380" t="str">
        <f t="shared" ca="1" si="218"/>
        <v/>
      </c>
      <c r="AI1016" s="380" t="str" cm="1">
        <f t="array" ref="AI1016" xml:space="preserve"> IFERROR( IF( INDEX(聲母資料表, $M1016, AI$5)=0, "", INDEX(聲母資料表, $M1016, AI$5) ), "")</f>
        <v/>
      </c>
      <c r="AJ1016" s="380" t="str" cm="1">
        <f t="array" ref="AJ1016" xml:space="preserve"> IFERROR( INDEX(韻母資料表, $N1016, AJ$5), "" )</f>
        <v/>
      </c>
      <c r="AK1016" s="373" t="e" cm="1" vm="1">
        <f t="array" aca="1" ref="AK1016" ca="1" xml:space="preserve"> IFERROR( INDEX(閩拚聲調符號表, $T1016, $E1016), "" )</f>
        <v>#VALUE!</v>
      </c>
      <c r="AL1016" s="380" t="str">
        <f t="shared" ca="1" si="219"/>
        <v/>
      </c>
    </row>
    <row r="1017" spans="1:38">
      <c r="A1017" s="333">
        <f t="shared" si="207"/>
        <v>1010</v>
      </c>
      <c r="B1017" s="334" t="e">
        <f>MID(#REF!, A1017, 1)</f>
        <v>#REF!</v>
      </c>
      <c r="C1017" s="335"/>
      <c r="D1017" s="335"/>
      <c r="E1017" s="336"/>
      <c r="F1017" s="400" t="str" cm="1">
        <f t="array" aca="1" ref="F1017" ca="1" xml:space="preserve"> IF($D1017="", "", $B1017 &amp; " (" &amp; INDIRECT(ADDRESS( ROW(), COLUMN() + F$5 )) &amp; ") " )</f>
        <v/>
      </c>
      <c r="G1017" s="337" t="str">
        <f t="shared" si="211"/>
        <v/>
      </c>
      <c r="H1017" s="394" t="str">
        <f t="shared" ca="1" si="212"/>
        <v/>
      </c>
      <c r="I1017" s="396" t="str">
        <f t="shared" ca="1" si="213"/>
        <v/>
      </c>
      <c r="J1017" s="381" t="str">
        <f t="shared" ca="1" si="214"/>
        <v/>
      </c>
      <c r="K1017" s="338" t="str">
        <f t="shared" si="215"/>
        <v/>
      </c>
      <c r="L1017" s="349"/>
      <c r="M1017" s="350" t="str">
        <f t="shared" si="208"/>
        <v/>
      </c>
      <c r="N1017" s="350" t="str">
        <f t="shared" si="209"/>
        <v/>
      </c>
      <c r="O1017" s="351" t="str" cm="1">
        <f t="array" ref="O1017" xml:space="preserve"> IFERROR( INDEX(聲母資料表, $M1017, O$5), "")</f>
        <v/>
      </c>
      <c r="P1017" s="351" t="str" cm="1">
        <f t="array" ref="P1017" xml:space="preserve"> IFERROR( INDEX(韻母資料表, $N1017, P$5), "")</f>
        <v/>
      </c>
      <c r="Q1017" s="352" t="str">
        <f t="shared" si="210"/>
        <v/>
      </c>
      <c r="R1017" s="395" t="str">
        <f t="shared" si="216"/>
        <v/>
      </c>
      <c r="S1017" s="351" t="str" cm="1">
        <f t="array" ref="S1017" xml:space="preserve"> IFERROR( INDEX(調符字母, Q1017, 1), "")</f>
        <v/>
      </c>
      <c r="T1017" s="352"/>
      <c r="U1017" s="373" t="e" cm="1" vm="1">
        <f t="array" aca="1" ref="U1017" ca="1" xml:space="preserve"> INDEX(聲調對照表, $T1017, $E1017)</f>
        <v>#VALUE!</v>
      </c>
      <c r="W1017" s="380" t="str" cm="1">
        <f t="array" ref="W1017" xml:space="preserve"> IFERROR( IF( INDEX(聲母資料表, $M1017, W$5)=0, "", INDEX(聲母資料表, $M1017, W$5) ), "")</f>
        <v/>
      </c>
      <c r="X1017" s="380" t="str" cm="1">
        <f t="array" ref="X1017" xml:space="preserve"> IFERROR( INDEX(韻母資料表, $N1017, X$5), "" )</f>
        <v/>
      </c>
      <c r="Y1017" s="380" t="str" cm="1">
        <f t="array" ref="Y1017" xml:space="preserve"> IFERROR( IF($E1017="", "", INDEX(方音聲調符號表, 1, $E1017) ), "" )</f>
        <v/>
      </c>
      <c r="AA1017" s="380" t="str" cm="1">
        <f t="array" ref="AA1017" xml:space="preserve"> IFERROR( IF( INDEX(聲母資料表, $M1017, AA$5)=0, "", INDEX(聲母資料表, $M1017, AA$5) ), "")</f>
        <v/>
      </c>
      <c r="AB1017" s="380" t="str" cm="1">
        <f t="array" ref="AB1017" xml:space="preserve"> IFERROR( INDEX(韻母資料表, $N1017, AB$5), "" )</f>
        <v/>
      </c>
      <c r="AC1017" s="380" t="str">
        <f t="shared" ca="1" si="217"/>
        <v/>
      </c>
      <c r="AE1017" s="380" t="str" cm="1">
        <f t="array" ref="AE1017" xml:space="preserve"> IFERROR( IF( INDEX(聲母資料表, $M1017, AE$5)=0, "", INDEX(聲母資料表, $M1017, AE$5) ), "")</f>
        <v/>
      </c>
      <c r="AF1017" s="380" t="str" cm="1">
        <f t="array" ref="AF1017" xml:space="preserve"> IFERROR( INDEX(韻母資料表, $N1017, AF$5), "" )</f>
        <v/>
      </c>
      <c r="AG1017" s="380" t="str">
        <f t="shared" ca="1" si="218"/>
        <v/>
      </c>
      <c r="AI1017" s="380" t="str" cm="1">
        <f t="array" ref="AI1017" xml:space="preserve"> IFERROR( IF( INDEX(聲母資料表, $M1017, AI$5)=0, "", INDEX(聲母資料表, $M1017, AI$5) ), "")</f>
        <v/>
      </c>
      <c r="AJ1017" s="380" t="str" cm="1">
        <f t="array" ref="AJ1017" xml:space="preserve"> IFERROR( INDEX(韻母資料表, $N1017, AJ$5), "" )</f>
        <v/>
      </c>
      <c r="AK1017" s="373" t="e" cm="1" vm="1">
        <f t="array" aca="1" ref="AK1017" ca="1" xml:space="preserve"> IFERROR( INDEX(閩拚聲調符號表, $T1017, $E1017), "" )</f>
        <v>#VALUE!</v>
      </c>
      <c r="AL1017" s="380" t="str">
        <f t="shared" ca="1" si="219"/>
        <v/>
      </c>
    </row>
    <row r="1018" spans="1:38">
      <c r="A1018" s="333">
        <f t="shared" si="207"/>
        <v>1011</v>
      </c>
      <c r="B1018" s="334" t="e">
        <f>MID(#REF!, A1018, 1)</f>
        <v>#REF!</v>
      </c>
      <c r="C1018" s="335"/>
      <c r="D1018" s="335"/>
      <c r="E1018" s="336"/>
      <c r="F1018" s="400" t="str" cm="1">
        <f t="array" aca="1" ref="F1018" ca="1" xml:space="preserve"> IF($D1018="", "", $B1018 &amp; " (" &amp; INDIRECT(ADDRESS( ROW(), COLUMN() + F$5 )) &amp; ") " )</f>
        <v/>
      </c>
      <c r="G1018" s="337" t="str">
        <f t="shared" si="211"/>
        <v/>
      </c>
      <c r="H1018" s="394" t="str">
        <f t="shared" ca="1" si="212"/>
        <v/>
      </c>
      <c r="I1018" s="396" t="str">
        <f t="shared" ca="1" si="213"/>
        <v/>
      </c>
      <c r="J1018" s="381" t="str">
        <f t="shared" ca="1" si="214"/>
        <v/>
      </c>
      <c r="K1018" s="338" t="str">
        <f t="shared" si="215"/>
        <v/>
      </c>
      <c r="L1018" s="349"/>
      <c r="M1018" s="350" t="str">
        <f t="shared" si="208"/>
        <v/>
      </c>
      <c r="N1018" s="350" t="str">
        <f t="shared" si="209"/>
        <v/>
      </c>
      <c r="O1018" s="351" t="str" cm="1">
        <f t="array" ref="O1018" xml:space="preserve"> IFERROR( INDEX(聲母資料表, $M1018, O$5), "")</f>
        <v/>
      </c>
      <c r="P1018" s="351" t="str" cm="1">
        <f t="array" ref="P1018" xml:space="preserve"> IFERROR( INDEX(韻母資料表, $N1018, P$5), "")</f>
        <v/>
      </c>
      <c r="Q1018" s="352" t="str">
        <f t="shared" si="210"/>
        <v/>
      </c>
      <c r="R1018" s="395" t="str">
        <f t="shared" si="216"/>
        <v/>
      </c>
      <c r="S1018" s="351" t="str" cm="1">
        <f t="array" ref="S1018" xml:space="preserve"> IFERROR( INDEX(調符字母, Q1018, 1), "")</f>
        <v/>
      </c>
      <c r="T1018" s="352"/>
      <c r="U1018" s="373" t="e" cm="1" vm="1">
        <f t="array" aca="1" ref="U1018" ca="1" xml:space="preserve"> INDEX(聲調對照表, $T1018, $E1018)</f>
        <v>#VALUE!</v>
      </c>
      <c r="W1018" s="380" t="str" cm="1">
        <f t="array" ref="W1018" xml:space="preserve"> IFERROR( IF( INDEX(聲母資料表, $M1018, W$5)=0, "", INDEX(聲母資料表, $M1018, W$5) ), "")</f>
        <v/>
      </c>
      <c r="X1018" s="380" t="str" cm="1">
        <f t="array" ref="X1018" xml:space="preserve"> IFERROR( INDEX(韻母資料表, $N1018, X$5), "" )</f>
        <v/>
      </c>
      <c r="Y1018" s="380" t="str" cm="1">
        <f t="array" ref="Y1018" xml:space="preserve"> IFERROR( IF($E1018="", "", INDEX(方音聲調符號表, 1, $E1018) ), "" )</f>
        <v/>
      </c>
      <c r="AA1018" s="380" t="str" cm="1">
        <f t="array" ref="AA1018" xml:space="preserve"> IFERROR( IF( INDEX(聲母資料表, $M1018, AA$5)=0, "", INDEX(聲母資料表, $M1018, AA$5) ), "")</f>
        <v/>
      </c>
      <c r="AB1018" s="380" t="str" cm="1">
        <f t="array" ref="AB1018" xml:space="preserve"> IFERROR( INDEX(韻母資料表, $N1018, AB$5), "" )</f>
        <v/>
      </c>
      <c r="AC1018" s="380" t="str">
        <f t="shared" ca="1" si="217"/>
        <v/>
      </c>
      <c r="AE1018" s="380" t="str" cm="1">
        <f t="array" ref="AE1018" xml:space="preserve"> IFERROR( IF( INDEX(聲母資料表, $M1018, AE$5)=0, "", INDEX(聲母資料表, $M1018, AE$5) ), "")</f>
        <v/>
      </c>
      <c r="AF1018" s="380" t="str" cm="1">
        <f t="array" ref="AF1018" xml:space="preserve"> IFERROR( INDEX(韻母資料表, $N1018, AF$5), "" )</f>
        <v/>
      </c>
      <c r="AG1018" s="380" t="str">
        <f t="shared" ca="1" si="218"/>
        <v/>
      </c>
      <c r="AI1018" s="380" t="str" cm="1">
        <f t="array" ref="AI1018" xml:space="preserve"> IFERROR( IF( INDEX(聲母資料表, $M1018, AI$5)=0, "", INDEX(聲母資料表, $M1018, AI$5) ), "")</f>
        <v/>
      </c>
      <c r="AJ1018" s="380" t="str" cm="1">
        <f t="array" ref="AJ1018" xml:space="preserve"> IFERROR( INDEX(韻母資料表, $N1018, AJ$5), "" )</f>
        <v/>
      </c>
      <c r="AK1018" s="373" t="e" cm="1" vm="1">
        <f t="array" aca="1" ref="AK1018" ca="1" xml:space="preserve"> IFERROR( INDEX(閩拚聲調符號表, $T1018, $E1018), "" )</f>
        <v>#VALUE!</v>
      </c>
      <c r="AL1018" s="380" t="str">
        <f t="shared" ca="1" si="219"/>
        <v/>
      </c>
    </row>
    <row r="1019" spans="1:38">
      <c r="A1019" s="333">
        <f t="shared" si="207"/>
        <v>1012</v>
      </c>
      <c r="B1019" s="334" t="e">
        <f>MID(#REF!, A1019, 1)</f>
        <v>#REF!</v>
      </c>
      <c r="C1019" s="335"/>
      <c r="D1019" s="335"/>
      <c r="E1019" s="336"/>
      <c r="F1019" s="400" t="str" cm="1">
        <f t="array" aca="1" ref="F1019" ca="1" xml:space="preserve"> IF($D1019="", "", $B1019 &amp; " (" &amp; INDIRECT(ADDRESS( ROW(), COLUMN() + F$5 )) &amp; ") " )</f>
        <v/>
      </c>
      <c r="G1019" s="337" t="str">
        <f t="shared" si="211"/>
        <v/>
      </c>
      <c r="H1019" s="394" t="str">
        <f t="shared" ca="1" si="212"/>
        <v/>
      </c>
      <c r="I1019" s="396" t="str">
        <f t="shared" ca="1" si="213"/>
        <v/>
      </c>
      <c r="J1019" s="381" t="str">
        <f t="shared" ca="1" si="214"/>
        <v/>
      </c>
      <c r="K1019" s="338" t="str">
        <f t="shared" si="215"/>
        <v/>
      </c>
      <c r="L1019" s="349"/>
      <c r="M1019" s="350" t="str">
        <f t="shared" si="208"/>
        <v/>
      </c>
      <c r="N1019" s="350" t="str">
        <f t="shared" si="209"/>
        <v/>
      </c>
      <c r="O1019" s="351" t="str" cm="1">
        <f t="array" ref="O1019" xml:space="preserve"> IFERROR( INDEX(聲母資料表, $M1019, O$5), "")</f>
        <v/>
      </c>
      <c r="P1019" s="351" t="str" cm="1">
        <f t="array" ref="P1019" xml:space="preserve"> IFERROR( INDEX(韻母資料表, $N1019, P$5), "")</f>
        <v/>
      </c>
      <c r="Q1019" s="352" t="str">
        <f t="shared" si="210"/>
        <v/>
      </c>
      <c r="R1019" s="395" t="str">
        <f t="shared" si="216"/>
        <v/>
      </c>
      <c r="S1019" s="351" t="str" cm="1">
        <f t="array" ref="S1019" xml:space="preserve"> IFERROR( INDEX(調符字母, Q1019, 1), "")</f>
        <v/>
      </c>
      <c r="T1019" s="352"/>
      <c r="U1019" s="373" t="e" cm="1" vm="1">
        <f t="array" aca="1" ref="U1019" ca="1" xml:space="preserve"> INDEX(聲調對照表, $T1019, $E1019)</f>
        <v>#VALUE!</v>
      </c>
      <c r="W1019" s="380" t="str" cm="1">
        <f t="array" ref="W1019" xml:space="preserve"> IFERROR( IF( INDEX(聲母資料表, $M1019, W$5)=0, "", INDEX(聲母資料表, $M1019, W$5) ), "")</f>
        <v/>
      </c>
      <c r="X1019" s="380" t="str" cm="1">
        <f t="array" ref="X1019" xml:space="preserve"> IFERROR( INDEX(韻母資料表, $N1019, X$5), "" )</f>
        <v/>
      </c>
      <c r="Y1019" s="380" t="str" cm="1">
        <f t="array" ref="Y1019" xml:space="preserve"> IFERROR( IF($E1019="", "", INDEX(方音聲調符號表, 1, $E1019) ), "" )</f>
        <v/>
      </c>
      <c r="AA1019" s="380" t="str" cm="1">
        <f t="array" ref="AA1019" xml:space="preserve"> IFERROR( IF( INDEX(聲母資料表, $M1019, AA$5)=0, "", INDEX(聲母資料表, $M1019, AA$5) ), "")</f>
        <v/>
      </c>
      <c r="AB1019" s="380" t="str" cm="1">
        <f t="array" ref="AB1019" xml:space="preserve"> IFERROR( INDEX(韻母資料表, $N1019, AB$5), "" )</f>
        <v/>
      </c>
      <c r="AC1019" s="380" t="str">
        <f t="shared" ca="1" si="217"/>
        <v/>
      </c>
      <c r="AE1019" s="380" t="str" cm="1">
        <f t="array" ref="AE1019" xml:space="preserve"> IFERROR( IF( INDEX(聲母資料表, $M1019, AE$5)=0, "", INDEX(聲母資料表, $M1019, AE$5) ), "")</f>
        <v/>
      </c>
      <c r="AF1019" s="380" t="str" cm="1">
        <f t="array" ref="AF1019" xml:space="preserve"> IFERROR( INDEX(韻母資料表, $N1019, AF$5), "" )</f>
        <v/>
      </c>
      <c r="AG1019" s="380" t="str">
        <f t="shared" ca="1" si="218"/>
        <v/>
      </c>
      <c r="AI1019" s="380" t="str" cm="1">
        <f t="array" ref="AI1019" xml:space="preserve"> IFERROR( IF( INDEX(聲母資料表, $M1019, AI$5)=0, "", INDEX(聲母資料表, $M1019, AI$5) ), "")</f>
        <v/>
      </c>
      <c r="AJ1019" s="380" t="str" cm="1">
        <f t="array" ref="AJ1019" xml:space="preserve"> IFERROR( INDEX(韻母資料表, $N1019, AJ$5), "" )</f>
        <v/>
      </c>
      <c r="AK1019" s="373" t="e" cm="1" vm="1">
        <f t="array" aca="1" ref="AK1019" ca="1" xml:space="preserve"> IFERROR( INDEX(閩拚聲調符號表, $T1019, $E1019), "" )</f>
        <v>#VALUE!</v>
      </c>
      <c r="AL1019" s="380" t="str">
        <f t="shared" ca="1" si="219"/>
        <v/>
      </c>
    </row>
    <row r="1020" spans="1:38">
      <c r="A1020" s="333">
        <f t="shared" si="207"/>
        <v>1013</v>
      </c>
      <c r="B1020" s="334" t="e">
        <f>MID(#REF!, A1020, 1)</f>
        <v>#REF!</v>
      </c>
      <c r="C1020" s="335"/>
      <c r="D1020" s="335"/>
      <c r="E1020" s="336"/>
      <c r="F1020" s="400" t="str" cm="1">
        <f t="array" aca="1" ref="F1020" ca="1" xml:space="preserve"> IF($D1020="", "", $B1020 &amp; " (" &amp; INDIRECT(ADDRESS( ROW(), COLUMN() + F$5 )) &amp; ") " )</f>
        <v/>
      </c>
      <c r="G1020" s="337" t="str">
        <f t="shared" si="211"/>
        <v/>
      </c>
      <c r="H1020" s="394" t="str">
        <f t="shared" ca="1" si="212"/>
        <v/>
      </c>
      <c r="I1020" s="396" t="str">
        <f t="shared" ca="1" si="213"/>
        <v/>
      </c>
      <c r="J1020" s="381" t="str">
        <f t="shared" ca="1" si="214"/>
        <v/>
      </c>
      <c r="K1020" s="338" t="str">
        <f t="shared" si="215"/>
        <v/>
      </c>
      <c r="L1020" s="349"/>
      <c r="M1020" s="350" t="str">
        <f t="shared" si="208"/>
        <v/>
      </c>
      <c r="N1020" s="350" t="str">
        <f t="shared" si="209"/>
        <v/>
      </c>
      <c r="O1020" s="351" t="str" cm="1">
        <f t="array" ref="O1020" xml:space="preserve"> IFERROR( INDEX(聲母資料表, $M1020, O$5), "")</f>
        <v/>
      </c>
      <c r="P1020" s="351" t="str" cm="1">
        <f t="array" ref="P1020" xml:space="preserve"> IFERROR( INDEX(韻母資料表, $N1020, P$5), "")</f>
        <v/>
      </c>
      <c r="Q1020" s="352" t="str">
        <f t="shared" si="210"/>
        <v/>
      </c>
      <c r="R1020" s="395" t="str">
        <f t="shared" si="216"/>
        <v/>
      </c>
      <c r="S1020" s="351" t="str" cm="1">
        <f t="array" ref="S1020" xml:space="preserve"> IFERROR( INDEX(調符字母, Q1020, 1), "")</f>
        <v/>
      </c>
      <c r="T1020" s="352"/>
      <c r="U1020" s="373" t="e" cm="1" vm="1">
        <f t="array" aca="1" ref="U1020" ca="1" xml:space="preserve"> INDEX(聲調對照表, $T1020, $E1020)</f>
        <v>#VALUE!</v>
      </c>
      <c r="W1020" s="380" t="str" cm="1">
        <f t="array" ref="W1020" xml:space="preserve"> IFERROR( IF( INDEX(聲母資料表, $M1020, W$5)=0, "", INDEX(聲母資料表, $M1020, W$5) ), "")</f>
        <v/>
      </c>
      <c r="X1020" s="380" t="str" cm="1">
        <f t="array" ref="X1020" xml:space="preserve"> IFERROR( INDEX(韻母資料表, $N1020, X$5), "" )</f>
        <v/>
      </c>
      <c r="Y1020" s="380" t="str" cm="1">
        <f t="array" ref="Y1020" xml:space="preserve"> IFERROR( IF($E1020="", "", INDEX(方音聲調符號表, 1, $E1020) ), "" )</f>
        <v/>
      </c>
      <c r="AA1020" s="380" t="str" cm="1">
        <f t="array" ref="AA1020" xml:space="preserve"> IFERROR( IF( INDEX(聲母資料表, $M1020, AA$5)=0, "", INDEX(聲母資料表, $M1020, AA$5) ), "")</f>
        <v/>
      </c>
      <c r="AB1020" s="380" t="str" cm="1">
        <f t="array" ref="AB1020" xml:space="preserve"> IFERROR( INDEX(韻母資料表, $N1020, AB$5), "" )</f>
        <v/>
      </c>
      <c r="AC1020" s="380" t="str">
        <f t="shared" ca="1" si="217"/>
        <v/>
      </c>
      <c r="AE1020" s="380" t="str" cm="1">
        <f t="array" ref="AE1020" xml:space="preserve"> IFERROR( IF( INDEX(聲母資料表, $M1020, AE$5)=0, "", INDEX(聲母資料表, $M1020, AE$5) ), "")</f>
        <v/>
      </c>
      <c r="AF1020" s="380" t="str" cm="1">
        <f t="array" ref="AF1020" xml:space="preserve"> IFERROR( INDEX(韻母資料表, $N1020, AF$5), "" )</f>
        <v/>
      </c>
      <c r="AG1020" s="380" t="str">
        <f t="shared" ca="1" si="218"/>
        <v/>
      </c>
      <c r="AI1020" s="380" t="str" cm="1">
        <f t="array" ref="AI1020" xml:space="preserve"> IFERROR( IF( INDEX(聲母資料表, $M1020, AI$5)=0, "", INDEX(聲母資料表, $M1020, AI$5) ), "")</f>
        <v/>
      </c>
      <c r="AJ1020" s="380" t="str" cm="1">
        <f t="array" ref="AJ1020" xml:space="preserve"> IFERROR( INDEX(韻母資料表, $N1020, AJ$5), "" )</f>
        <v/>
      </c>
      <c r="AK1020" s="373" t="e" cm="1" vm="1">
        <f t="array" aca="1" ref="AK1020" ca="1" xml:space="preserve"> IFERROR( INDEX(閩拚聲調符號表, $T1020, $E1020), "" )</f>
        <v>#VALUE!</v>
      </c>
      <c r="AL1020" s="380" t="str">
        <f t="shared" ca="1" si="219"/>
        <v/>
      </c>
    </row>
    <row r="1021" spans="1:38">
      <c r="A1021" s="333">
        <f t="shared" si="207"/>
        <v>1014</v>
      </c>
      <c r="B1021" s="334" t="e">
        <f>MID(#REF!, A1021, 1)</f>
        <v>#REF!</v>
      </c>
      <c r="C1021" s="335"/>
      <c r="D1021" s="335"/>
      <c r="E1021" s="336"/>
      <c r="F1021" s="400" t="str" cm="1">
        <f t="array" aca="1" ref="F1021" ca="1" xml:space="preserve"> IF($D1021="", "", $B1021 &amp; " (" &amp; INDIRECT(ADDRESS( ROW(), COLUMN() + F$5 )) &amp; ") " )</f>
        <v/>
      </c>
      <c r="G1021" s="337" t="str">
        <f t="shared" si="211"/>
        <v/>
      </c>
      <c r="H1021" s="394" t="str">
        <f t="shared" ca="1" si="212"/>
        <v/>
      </c>
      <c r="I1021" s="396" t="str">
        <f t="shared" ca="1" si="213"/>
        <v/>
      </c>
      <c r="J1021" s="381" t="str">
        <f t="shared" ca="1" si="214"/>
        <v/>
      </c>
      <c r="K1021" s="338" t="str">
        <f t="shared" si="215"/>
        <v/>
      </c>
      <c r="L1021" s="349"/>
      <c r="M1021" s="350" t="str">
        <f t="shared" si="208"/>
        <v/>
      </c>
      <c r="N1021" s="350" t="str">
        <f t="shared" si="209"/>
        <v/>
      </c>
      <c r="O1021" s="351" t="str" cm="1">
        <f t="array" ref="O1021" xml:space="preserve"> IFERROR( INDEX(聲母資料表, $M1021, O$5), "")</f>
        <v/>
      </c>
      <c r="P1021" s="351" t="str" cm="1">
        <f t="array" ref="P1021" xml:space="preserve"> IFERROR( INDEX(韻母資料表, $N1021, P$5), "")</f>
        <v/>
      </c>
      <c r="Q1021" s="352" t="str">
        <f t="shared" si="210"/>
        <v/>
      </c>
      <c r="R1021" s="395" t="str">
        <f t="shared" si="216"/>
        <v/>
      </c>
      <c r="S1021" s="351" t="str" cm="1">
        <f t="array" ref="S1021" xml:space="preserve"> IFERROR( INDEX(調符字母, Q1021, 1), "")</f>
        <v/>
      </c>
      <c r="T1021" s="352"/>
      <c r="U1021" s="373" t="e" cm="1" vm="1">
        <f t="array" aca="1" ref="U1021" ca="1" xml:space="preserve"> INDEX(聲調對照表, $T1021, $E1021)</f>
        <v>#VALUE!</v>
      </c>
      <c r="W1021" s="380" t="str" cm="1">
        <f t="array" ref="W1021" xml:space="preserve"> IFERROR( IF( INDEX(聲母資料表, $M1021, W$5)=0, "", INDEX(聲母資料表, $M1021, W$5) ), "")</f>
        <v/>
      </c>
      <c r="X1021" s="380" t="str" cm="1">
        <f t="array" ref="X1021" xml:space="preserve"> IFERROR( INDEX(韻母資料表, $N1021, X$5), "" )</f>
        <v/>
      </c>
      <c r="Y1021" s="380" t="str" cm="1">
        <f t="array" ref="Y1021" xml:space="preserve"> IFERROR( IF($E1021="", "", INDEX(方音聲調符號表, 1, $E1021) ), "" )</f>
        <v/>
      </c>
      <c r="AA1021" s="380" t="str" cm="1">
        <f t="array" ref="AA1021" xml:space="preserve"> IFERROR( IF( INDEX(聲母資料表, $M1021, AA$5)=0, "", INDEX(聲母資料表, $M1021, AA$5) ), "")</f>
        <v/>
      </c>
      <c r="AB1021" s="380" t="str" cm="1">
        <f t="array" ref="AB1021" xml:space="preserve"> IFERROR( INDEX(韻母資料表, $N1021, AB$5), "" )</f>
        <v/>
      </c>
      <c r="AC1021" s="380" t="str">
        <f t="shared" ca="1" si="217"/>
        <v/>
      </c>
      <c r="AE1021" s="380" t="str" cm="1">
        <f t="array" ref="AE1021" xml:space="preserve"> IFERROR( IF( INDEX(聲母資料表, $M1021, AE$5)=0, "", INDEX(聲母資料表, $M1021, AE$5) ), "")</f>
        <v/>
      </c>
      <c r="AF1021" s="380" t="str" cm="1">
        <f t="array" ref="AF1021" xml:space="preserve"> IFERROR( INDEX(韻母資料表, $N1021, AF$5), "" )</f>
        <v/>
      </c>
      <c r="AG1021" s="380" t="str">
        <f t="shared" ca="1" si="218"/>
        <v/>
      </c>
      <c r="AI1021" s="380" t="str" cm="1">
        <f t="array" ref="AI1021" xml:space="preserve"> IFERROR( IF( INDEX(聲母資料表, $M1021, AI$5)=0, "", INDEX(聲母資料表, $M1021, AI$5) ), "")</f>
        <v/>
      </c>
      <c r="AJ1021" s="380" t="str" cm="1">
        <f t="array" ref="AJ1021" xml:space="preserve"> IFERROR( INDEX(韻母資料表, $N1021, AJ$5), "" )</f>
        <v/>
      </c>
      <c r="AK1021" s="373" t="e" cm="1" vm="1">
        <f t="array" aca="1" ref="AK1021" ca="1" xml:space="preserve"> IFERROR( INDEX(閩拚聲調符號表, $T1021, $E1021), "" )</f>
        <v>#VALUE!</v>
      </c>
      <c r="AL1021" s="380" t="str">
        <f t="shared" ca="1" si="219"/>
        <v/>
      </c>
    </row>
    <row r="1022" spans="1:38">
      <c r="A1022" s="333">
        <f t="shared" si="207"/>
        <v>1015</v>
      </c>
      <c r="B1022" s="334" t="e">
        <f>MID(#REF!, A1022, 1)</f>
        <v>#REF!</v>
      </c>
      <c r="C1022" s="335"/>
      <c r="D1022" s="335"/>
      <c r="E1022" s="336"/>
      <c r="F1022" s="400" t="str" cm="1">
        <f t="array" aca="1" ref="F1022" ca="1" xml:space="preserve"> IF($D1022="", "", $B1022 &amp; " (" &amp; INDIRECT(ADDRESS( ROW(), COLUMN() + F$5 )) &amp; ") " )</f>
        <v/>
      </c>
      <c r="G1022" s="337" t="str">
        <f t="shared" si="211"/>
        <v/>
      </c>
      <c r="H1022" s="394" t="str">
        <f t="shared" ca="1" si="212"/>
        <v/>
      </c>
      <c r="I1022" s="396" t="str">
        <f t="shared" ca="1" si="213"/>
        <v/>
      </c>
      <c r="J1022" s="381" t="str">
        <f t="shared" ca="1" si="214"/>
        <v/>
      </c>
      <c r="K1022" s="338" t="str">
        <f t="shared" si="215"/>
        <v/>
      </c>
      <c r="L1022" s="349"/>
      <c r="M1022" s="350" t="str">
        <f t="shared" si="208"/>
        <v/>
      </c>
      <c r="N1022" s="350" t="str">
        <f t="shared" si="209"/>
        <v/>
      </c>
      <c r="O1022" s="351" t="str" cm="1">
        <f t="array" ref="O1022" xml:space="preserve"> IFERROR( INDEX(聲母資料表, $M1022, O$5), "")</f>
        <v/>
      </c>
      <c r="P1022" s="351" t="str" cm="1">
        <f t="array" ref="P1022" xml:space="preserve"> IFERROR( INDEX(韻母資料表, $N1022, P$5), "")</f>
        <v/>
      </c>
      <c r="Q1022" s="352" t="str">
        <f t="shared" si="210"/>
        <v/>
      </c>
      <c r="R1022" s="395" t="str">
        <f t="shared" si="216"/>
        <v/>
      </c>
      <c r="S1022" s="351" t="str" cm="1">
        <f t="array" ref="S1022" xml:space="preserve"> IFERROR( INDEX(調符字母, Q1022, 1), "")</f>
        <v/>
      </c>
      <c r="T1022" s="352"/>
      <c r="U1022" s="373" t="e" cm="1" vm="1">
        <f t="array" aca="1" ref="U1022" ca="1" xml:space="preserve"> INDEX(聲調對照表, $T1022, $E1022)</f>
        <v>#VALUE!</v>
      </c>
      <c r="W1022" s="380" t="str" cm="1">
        <f t="array" ref="W1022" xml:space="preserve"> IFERROR( IF( INDEX(聲母資料表, $M1022, W$5)=0, "", INDEX(聲母資料表, $M1022, W$5) ), "")</f>
        <v/>
      </c>
      <c r="X1022" s="380" t="str" cm="1">
        <f t="array" ref="X1022" xml:space="preserve"> IFERROR( INDEX(韻母資料表, $N1022, X$5), "" )</f>
        <v/>
      </c>
      <c r="Y1022" s="380" t="str" cm="1">
        <f t="array" ref="Y1022" xml:space="preserve"> IFERROR( IF($E1022="", "", INDEX(方音聲調符號表, 1, $E1022) ), "" )</f>
        <v/>
      </c>
      <c r="AA1022" s="380" t="str" cm="1">
        <f t="array" ref="AA1022" xml:space="preserve"> IFERROR( IF( INDEX(聲母資料表, $M1022, AA$5)=0, "", INDEX(聲母資料表, $M1022, AA$5) ), "")</f>
        <v/>
      </c>
      <c r="AB1022" s="380" t="str" cm="1">
        <f t="array" ref="AB1022" xml:space="preserve"> IFERROR( INDEX(韻母資料表, $N1022, AB$5), "" )</f>
        <v/>
      </c>
      <c r="AC1022" s="380" t="str">
        <f t="shared" ca="1" si="217"/>
        <v/>
      </c>
      <c r="AE1022" s="380" t="str" cm="1">
        <f t="array" ref="AE1022" xml:space="preserve"> IFERROR( IF( INDEX(聲母資料表, $M1022, AE$5)=0, "", INDEX(聲母資料表, $M1022, AE$5) ), "")</f>
        <v/>
      </c>
      <c r="AF1022" s="380" t="str" cm="1">
        <f t="array" ref="AF1022" xml:space="preserve"> IFERROR( INDEX(韻母資料表, $N1022, AF$5), "" )</f>
        <v/>
      </c>
      <c r="AG1022" s="380" t="str">
        <f t="shared" ca="1" si="218"/>
        <v/>
      </c>
      <c r="AI1022" s="380" t="str" cm="1">
        <f t="array" ref="AI1022" xml:space="preserve"> IFERROR( IF( INDEX(聲母資料表, $M1022, AI$5)=0, "", INDEX(聲母資料表, $M1022, AI$5) ), "")</f>
        <v/>
      </c>
      <c r="AJ1022" s="380" t="str" cm="1">
        <f t="array" ref="AJ1022" xml:space="preserve"> IFERROR( INDEX(韻母資料表, $N1022, AJ$5), "" )</f>
        <v/>
      </c>
      <c r="AK1022" s="373" t="e" cm="1" vm="1">
        <f t="array" aca="1" ref="AK1022" ca="1" xml:space="preserve"> IFERROR( INDEX(閩拚聲調符號表, $T1022, $E1022), "" )</f>
        <v>#VALUE!</v>
      </c>
      <c r="AL1022" s="380" t="str">
        <f t="shared" ca="1" si="219"/>
        <v/>
      </c>
    </row>
    <row r="1023" spans="1:38">
      <c r="A1023" s="333">
        <f t="shared" si="207"/>
        <v>1016</v>
      </c>
      <c r="B1023" s="334" t="e">
        <f>MID(#REF!, A1023, 1)</f>
        <v>#REF!</v>
      </c>
      <c r="C1023" s="335"/>
      <c r="D1023" s="335"/>
      <c r="E1023" s="336"/>
      <c r="F1023" s="400" t="str" cm="1">
        <f t="array" aca="1" ref="F1023" ca="1" xml:space="preserve"> IF($D1023="", "", $B1023 &amp; " (" &amp; INDIRECT(ADDRESS( ROW(), COLUMN() + F$5 )) &amp; ") " )</f>
        <v/>
      </c>
      <c r="G1023" s="337" t="str">
        <f t="shared" si="211"/>
        <v/>
      </c>
      <c r="H1023" s="394" t="str">
        <f t="shared" ca="1" si="212"/>
        <v/>
      </c>
      <c r="I1023" s="396" t="str">
        <f t="shared" ca="1" si="213"/>
        <v/>
      </c>
      <c r="J1023" s="381" t="str">
        <f t="shared" ca="1" si="214"/>
        <v/>
      </c>
      <c r="K1023" s="338" t="str">
        <f t="shared" si="215"/>
        <v/>
      </c>
      <c r="L1023" s="349"/>
      <c r="M1023" s="350" t="str">
        <f t="shared" si="208"/>
        <v/>
      </c>
      <c r="N1023" s="350" t="str">
        <f t="shared" si="209"/>
        <v/>
      </c>
      <c r="O1023" s="351" t="str" cm="1">
        <f t="array" ref="O1023" xml:space="preserve"> IFERROR( INDEX(聲母資料表, $M1023, O$5), "")</f>
        <v/>
      </c>
      <c r="P1023" s="351" t="str" cm="1">
        <f t="array" ref="P1023" xml:space="preserve"> IFERROR( INDEX(韻母資料表, $N1023, P$5), "")</f>
        <v/>
      </c>
      <c r="Q1023" s="352" t="str">
        <f t="shared" si="210"/>
        <v/>
      </c>
      <c r="R1023" s="395" t="str">
        <f t="shared" si="216"/>
        <v/>
      </c>
      <c r="S1023" s="351" t="str" cm="1">
        <f t="array" ref="S1023" xml:space="preserve"> IFERROR( INDEX(調符字母, Q1023, 1), "")</f>
        <v/>
      </c>
      <c r="T1023" s="352"/>
      <c r="U1023" s="373" t="e" cm="1" vm="1">
        <f t="array" aca="1" ref="U1023" ca="1" xml:space="preserve"> INDEX(聲調對照表, $T1023, $E1023)</f>
        <v>#VALUE!</v>
      </c>
      <c r="W1023" s="380" t="str" cm="1">
        <f t="array" ref="W1023" xml:space="preserve"> IFERROR( IF( INDEX(聲母資料表, $M1023, W$5)=0, "", INDEX(聲母資料表, $M1023, W$5) ), "")</f>
        <v/>
      </c>
      <c r="X1023" s="380" t="str" cm="1">
        <f t="array" ref="X1023" xml:space="preserve"> IFERROR( INDEX(韻母資料表, $N1023, X$5), "" )</f>
        <v/>
      </c>
      <c r="Y1023" s="380" t="str" cm="1">
        <f t="array" ref="Y1023" xml:space="preserve"> IFERROR( IF($E1023="", "", INDEX(方音聲調符號表, 1, $E1023) ), "" )</f>
        <v/>
      </c>
      <c r="AA1023" s="380" t="str" cm="1">
        <f t="array" ref="AA1023" xml:space="preserve"> IFERROR( IF( INDEX(聲母資料表, $M1023, AA$5)=0, "", INDEX(聲母資料表, $M1023, AA$5) ), "")</f>
        <v/>
      </c>
      <c r="AB1023" s="380" t="str" cm="1">
        <f t="array" ref="AB1023" xml:space="preserve"> IFERROR( INDEX(韻母資料表, $N1023, AB$5), "" )</f>
        <v/>
      </c>
      <c r="AC1023" s="380" t="str">
        <f t="shared" ca="1" si="217"/>
        <v/>
      </c>
      <c r="AE1023" s="380" t="str" cm="1">
        <f t="array" ref="AE1023" xml:space="preserve"> IFERROR( IF( INDEX(聲母資料表, $M1023, AE$5)=0, "", INDEX(聲母資料表, $M1023, AE$5) ), "")</f>
        <v/>
      </c>
      <c r="AF1023" s="380" t="str" cm="1">
        <f t="array" ref="AF1023" xml:space="preserve"> IFERROR( INDEX(韻母資料表, $N1023, AF$5), "" )</f>
        <v/>
      </c>
      <c r="AG1023" s="380" t="str">
        <f t="shared" ca="1" si="218"/>
        <v/>
      </c>
      <c r="AI1023" s="380" t="str" cm="1">
        <f t="array" ref="AI1023" xml:space="preserve"> IFERROR( IF( INDEX(聲母資料表, $M1023, AI$5)=0, "", INDEX(聲母資料表, $M1023, AI$5) ), "")</f>
        <v/>
      </c>
      <c r="AJ1023" s="380" t="str" cm="1">
        <f t="array" ref="AJ1023" xml:space="preserve"> IFERROR( INDEX(韻母資料表, $N1023, AJ$5), "" )</f>
        <v/>
      </c>
      <c r="AK1023" s="373" t="e" cm="1" vm="1">
        <f t="array" aca="1" ref="AK1023" ca="1" xml:space="preserve"> IFERROR( INDEX(閩拚聲調符號表, $T1023, $E1023), "" )</f>
        <v>#VALUE!</v>
      </c>
      <c r="AL1023" s="380" t="str">
        <f t="shared" ca="1" si="219"/>
        <v/>
      </c>
    </row>
    <row r="1024" spans="1:38">
      <c r="A1024" s="333">
        <f t="shared" si="207"/>
        <v>1017</v>
      </c>
      <c r="B1024" s="334" t="e">
        <f>MID(#REF!, A1024, 1)</f>
        <v>#REF!</v>
      </c>
      <c r="C1024" s="335"/>
      <c r="D1024" s="335"/>
      <c r="E1024" s="336"/>
      <c r="F1024" s="400" t="str" cm="1">
        <f t="array" aca="1" ref="F1024" ca="1" xml:space="preserve"> IF($D1024="", "", $B1024 &amp; " (" &amp; INDIRECT(ADDRESS( ROW(), COLUMN() + F$5 )) &amp; ") " )</f>
        <v/>
      </c>
      <c r="G1024" s="337" t="str">
        <f t="shared" si="211"/>
        <v/>
      </c>
      <c r="H1024" s="394" t="str">
        <f t="shared" ca="1" si="212"/>
        <v/>
      </c>
      <c r="I1024" s="396" t="str">
        <f t="shared" ca="1" si="213"/>
        <v/>
      </c>
      <c r="J1024" s="381" t="str">
        <f t="shared" ca="1" si="214"/>
        <v/>
      </c>
      <c r="K1024" s="338" t="str">
        <f t="shared" si="215"/>
        <v/>
      </c>
      <c r="L1024" s="349"/>
      <c r="M1024" s="350" t="str">
        <f t="shared" si="208"/>
        <v/>
      </c>
      <c r="N1024" s="350" t="str">
        <f t="shared" si="209"/>
        <v/>
      </c>
      <c r="O1024" s="351" t="str" cm="1">
        <f t="array" ref="O1024" xml:space="preserve"> IFERROR( INDEX(聲母資料表, $M1024, O$5), "")</f>
        <v/>
      </c>
      <c r="P1024" s="351" t="str" cm="1">
        <f t="array" ref="P1024" xml:space="preserve"> IFERROR( INDEX(韻母資料表, $N1024, P$5), "")</f>
        <v/>
      </c>
      <c r="Q1024" s="352" t="str">
        <f t="shared" si="210"/>
        <v/>
      </c>
      <c r="R1024" s="395" t="str">
        <f t="shared" si="216"/>
        <v/>
      </c>
      <c r="S1024" s="351" t="str" cm="1">
        <f t="array" ref="S1024" xml:space="preserve"> IFERROR( INDEX(調符字母, Q1024, 1), "")</f>
        <v/>
      </c>
      <c r="T1024" s="352"/>
      <c r="U1024" s="373" t="e" cm="1" vm="1">
        <f t="array" aca="1" ref="U1024" ca="1" xml:space="preserve"> INDEX(聲調對照表, $T1024, $E1024)</f>
        <v>#VALUE!</v>
      </c>
      <c r="W1024" s="380" t="str" cm="1">
        <f t="array" ref="W1024" xml:space="preserve"> IFERROR( IF( INDEX(聲母資料表, $M1024, W$5)=0, "", INDEX(聲母資料表, $M1024, W$5) ), "")</f>
        <v/>
      </c>
      <c r="X1024" s="380" t="str" cm="1">
        <f t="array" ref="X1024" xml:space="preserve"> IFERROR( INDEX(韻母資料表, $N1024, X$5), "" )</f>
        <v/>
      </c>
      <c r="Y1024" s="380" t="str" cm="1">
        <f t="array" ref="Y1024" xml:space="preserve"> IFERROR( IF($E1024="", "", INDEX(方音聲調符號表, 1, $E1024) ), "" )</f>
        <v/>
      </c>
      <c r="AA1024" s="380" t="str" cm="1">
        <f t="array" ref="AA1024" xml:space="preserve"> IFERROR( IF( INDEX(聲母資料表, $M1024, AA$5)=0, "", INDEX(聲母資料表, $M1024, AA$5) ), "")</f>
        <v/>
      </c>
      <c r="AB1024" s="380" t="str" cm="1">
        <f t="array" ref="AB1024" xml:space="preserve"> IFERROR( INDEX(韻母資料表, $N1024, AB$5), "" )</f>
        <v/>
      </c>
      <c r="AC1024" s="380" t="str">
        <f t="shared" ca="1" si="217"/>
        <v/>
      </c>
      <c r="AE1024" s="380" t="str" cm="1">
        <f t="array" ref="AE1024" xml:space="preserve"> IFERROR( IF( INDEX(聲母資料表, $M1024, AE$5)=0, "", INDEX(聲母資料表, $M1024, AE$5) ), "")</f>
        <v/>
      </c>
      <c r="AF1024" s="380" t="str" cm="1">
        <f t="array" ref="AF1024" xml:space="preserve"> IFERROR( INDEX(韻母資料表, $N1024, AF$5), "" )</f>
        <v/>
      </c>
      <c r="AG1024" s="380" t="str">
        <f t="shared" ca="1" si="218"/>
        <v/>
      </c>
      <c r="AI1024" s="380" t="str" cm="1">
        <f t="array" ref="AI1024" xml:space="preserve"> IFERROR( IF( INDEX(聲母資料表, $M1024, AI$5)=0, "", INDEX(聲母資料表, $M1024, AI$5) ), "")</f>
        <v/>
      </c>
      <c r="AJ1024" s="380" t="str" cm="1">
        <f t="array" ref="AJ1024" xml:space="preserve"> IFERROR( INDEX(韻母資料表, $N1024, AJ$5), "" )</f>
        <v/>
      </c>
      <c r="AK1024" s="373" t="e" cm="1" vm="1">
        <f t="array" aca="1" ref="AK1024" ca="1" xml:space="preserve"> IFERROR( INDEX(閩拚聲調符號表, $T1024, $E1024), "" )</f>
        <v>#VALUE!</v>
      </c>
      <c r="AL1024" s="380" t="str">
        <f t="shared" ca="1" si="219"/>
        <v/>
      </c>
    </row>
    <row r="1025" spans="1:38">
      <c r="A1025" s="333">
        <f t="shared" si="207"/>
        <v>1018</v>
      </c>
      <c r="B1025" s="334" t="e">
        <f>MID(#REF!, A1025, 1)</f>
        <v>#REF!</v>
      </c>
      <c r="C1025" s="335"/>
      <c r="D1025" s="335"/>
      <c r="E1025" s="336"/>
      <c r="F1025" s="400" t="str" cm="1">
        <f t="array" aca="1" ref="F1025" ca="1" xml:space="preserve"> IF($D1025="", "", $B1025 &amp; " (" &amp; INDIRECT(ADDRESS( ROW(), COLUMN() + F$5 )) &amp; ") " )</f>
        <v/>
      </c>
      <c r="G1025" s="337" t="str">
        <f t="shared" si="211"/>
        <v/>
      </c>
      <c r="H1025" s="394" t="str">
        <f t="shared" ca="1" si="212"/>
        <v/>
      </c>
      <c r="I1025" s="396" t="str">
        <f t="shared" ca="1" si="213"/>
        <v/>
      </c>
      <c r="J1025" s="381" t="str">
        <f t="shared" ca="1" si="214"/>
        <v/>
      </c>
      <c r="K1025" s="338" t="str">
        <f t="shared" si="215"/>
        <v/>
      </c>
      <c r="L1025" s="349"/>
      <c r="M1025" s="350" t="str">
        <f t="shared" si="208"/>
        <v/>
      </c>
      <c r="N1025" s="350" t="str">
        <f t="shared" si="209"/>
        <v/>
      </c>
      <c r="O1025" s="351" t="str" cm="1">
        <f t="array" ref="O1025" xml:space="preserve"> IFERROR( INDEX(聲母資料表, $M1025, O$5), "")</f>
        <v/>
      </c>
      <c r="P1025" s="351" t="str" cm="1">
        <f t="array" ref="P1025" xml:space="preserve"> IFERROR( INDEX(韻母資料表, $N1025, P$5), "")</f>
        <v/>
      </c>
      <c r="Q1025" s="352" t="str">
        <f t="shared" si="210"/>
        <v/>
      </c>
      <c r="R1025" s="395" t="str">
        <f t="shared" si="216"/>
        <v/>
      </c>
      <c r="S1025" s="351" t="str" cm="1">
        <f t="array" ref="S1025" xml:space="preserve"> IFERROR( INDEX(調符字母, Q1025, 1), "")</f>
        <v/>
      </c>
      <c r="T1025" s="352"/>
      <c r="U1025" s="373" t="e" cm="1" vm="1">
        <f t="array" aca="1" ref="U1025" ca="1" xml:space="preserve"> INDEX(聲調對照表, $T1025, $E1025)</f>
        <v>#VALUE!</v>
      </c>
      <c r="W1025" s="380" t="str" cm="1">
        <f t="array" ref="W1025" xml:space="preserve"> IFERROR( IF( INDEX(聲母資料表, $M1025, W$5)=0, "", INDEX(聲母資料表, $M1025, W$5) ), "")</f>
        <v/>
      </c>
      <c r="X1025" s="380" t="str" cm="1">
        <f t="array" ref="X1025" xml:space="preserve"> IFERROR( INDEX(韻母資料表, $N1025, X$5), "" )</f>
        <v/>
      </c>
      <c r="Y1025" s="380" t="str" cm="1">
        <f t="array" ref="Y1025" xml:space="preserve"> IFERROR( IF($E1025="", "", INDEX(方音聲調符號表, 1, $E1025) ), "" )</f>
        <v/>
      </c>
      <c r="AA1025" s="380" t="str" cm="1">
        <f t="array" ref="AA1025" xml:space="preserve"> IFERROR( IF( INDEX(聲母資料表, $M1025, AA$5)=0, "", INDEX(聲母資料表, $M1025, AA$5) ), "")</f>
        <v/>
      </c>
      <c r="AB1025" s="380" t="str" cm="1">
        <f t="array" ref="AB1025" xml:space="preserve"> IFERROR( INDEX(韻母資料表, $N1025, AB$5), "" )</f>
        <v/>
      </c>
      <c r="AC1025" s="380" t="str">
        <f t="shared" ca="1" si="217"/>
        <v/>
      </c>
      <c r="AE1025" s="380" t="str" cm="1">
        <f t="array" ref="AE1025" xml:space="preserve"> IFERROR( IF( INDEX(聲母資料表, $M1025, AE$5)=0, "", INDEX(聲母資料表, $M1025, AE$5) ), "")</f>
        <v/>
      </c>
      <c r="AF1025" s="380" t="str" cm="1">
        <f t="array" ref="AF1025" xml:space="preserve"> IFERROR( INDEX(韻母資料表, $N1025, AF$5), "" )</f>
        <v/>
      </c>
      <c r="AG1025" s="380" t="str">
        <f t="shared" ca="1" si="218"/>
        <v/>
      </c>
      <c r="AI1025" s="380" t="str" cm="1">
        <f t="array" ref="AI1025" xml:space="preserve"> IFERROR( IF( INDEX(聲母資料表, $M1025, AI$5)=0, "", INDEX(聲母資料表, $M1025, AI$5) ), "")</f>
        <v/>
      </c>
      <c r="AJ1025" s="380" t="str" cm="1">
        <f t="array" ref="AJ1025" xml:space="preserve"> IFERROR( INDEX(韻母資料表, $N1025, AJ$5), "" )</f>
        <v/>
      </c>
      <c r="AK1025" s="373" t="e" cm="1" vm="1">
        <f t="array" aca="1" ref="AK1025" ca="1" xml:space="preserve"> IFERROR( INDEX(閩拚聲調符號表, $T1025, $E1025), "" )</f>
        <v>#VALUE!</v>
      </c>
      <c r="AL1025" s="380" t="str">
        <f t="shared" ca="1" si="219"/>
        <v/>
      </c>
    </row>
    <row r="1026" spans="1:38">
      <c r="A1026" s="333">
        <f t="shared" si="207"/>
        <v>1019</v>
      </c>
      <c r="B1026" s="334" t="e">
        <f>MID(#REF!, A1026, 1)</f>
        <v>#REF!</v>
      </c>
      <c r="C1026" s="335"/>
      <c r="D1026" s="335"/>
      <c r="E1026" s="336"/>
      <c r="F1026" s="400" t="str" cm="1">
        <f t="array" aca="1" ref="F1026" ca="1" xml:space="preserve"> IF($D1026="", "", $B1026 &amp; " (" &amp; INDIRECT(ADDRESS( ROW(), COLUMN() + F$5 )) &amp; ") " )</f>
        <v/>
      </c>
      <c r="G1026" s="337" t="str">
        <f t="shared" si="211"/>
        <v/>
      </c>
      <c r="H1026" s="394" t="str">
        <f t="shared" ca="1" si="212"/>
        <v/>
      </c>
      <c r="I1026" s="396" t="str">
        <f t="shared" ca="1" si="213"/>
        <v/>
      </c>
      <c r="J1026" s="381" t="str">
        <f t="shared" ca="1" si="214"/>
        <v/>
      </c>
      <c r="K1026" s="338" t="str">
        <f t="shared" si="215"/>
        <v/>
      </c>
      <c r="L1026" s="349"/>
      <c r="M1026" s="350" t="str">
        <f t="shared" si="208"/>
        <v/>
      </c>
      <c r="N1026" s="350" t="str">
        <f t="shared" si="209"/>
        <v/>
      </c>
      <c r="O1026" s="351" t="str" cm="1">
        <f t="array" ref="O1026" xml:space="preserve"> IFERROR( INDEX(聲母資料表, $M1026, O$5), "")</f>
        <v/>
      </c>
      <c r="P1026" s="351" t="str" cm="1">
        <f t="array" ref="P1026" xml:space="preserve"> IFERROR( INDEX(韻母資料表, $N1026, P$5), "")</f>
        <v/>
      </c>
      <c r="Q1026" s="352" t="str">
        <f t="shared" si="210"/>
        <v/>
      </c>
      <c r="R1026" s="395" t="str">
        <f t="shared" si="216"/>
        <v/>
      </c>
      <c r="S1026" s="351" t="str" cm="1">
        <f t="array" ref="S1026" xml:space="preserve"> IFERROR( INDEX(調符字母, Q1026, 1), "")</f>
        <v/>
      </c>
      <c r="T1026" s="352"/>
      <c r="U1026" s="373" t="e" cm="1" vm="1">
        <f t="array" aca="1" ref="U1026" ca="1" xml:space="preserve"> INDEX(聲調對照表, $T1026, $E1026)</f>
        <v>#VALUE!</v>
      </c>
      <c r="W1026" s="380" t="str" cm="1">
        <f t="array" ref="W1026" xml:space="preserve"> IFERROR( IF( INDEX(聲母資料表, $M1026, W$5)=0, "", INDEX(聲母資料表, $M1026, W$5) ), "")</f>
        <v/>
      </c>
      <c r="X1026" s="380" t="str" cm="1">
        <f t="array" ref="X1026" xml:space="preserve"> IFERROR( INDEX(韻母資料表, $N1026, X$5), "" )</f>
        <v/>
      </c>
      <c r="Y1026" s="380" t="str" cm="1">
        <f t="array" ref="Y1026" xml:space="preserve"> IFERROR( IF($E1026="", "", INDEX(方音聲調符號表, 1, $E1026) ), "" )</f>
        <v/>
      </c>
      <c r="AA1026" s="380" t="str" cm="1">
        <f t="array" ref="AA1026" xml:space="preserve"> IFERROR( IF( INDEX(聲母資料表, $M1026, AA$5)=0, "", INDEX(聲母資料表, $M1026, AA$5) ), "")</f>
        <v/>
      </c>
      <c r="AB1026" s="380" t="str" cm="1">
        <f t="array" ref="AB1026" xml:space="preserve"> IFERROR( INDEX(韻母資料表, $N1026, AB$5), "" )</f>
        <v/>
      </c>
      <c r="AC1026" s="380" t="str">
        <f t="shared" ca="1" si="217"/>
        <v/>
      </c>
      <c r="AE1026" s="380" t="str" cm="1">
        <f t="array" ref="AE1026" xml:space="preserve"> IFERROR( IF( INDEX(聲母資料表, $M1026, AE$5)=0, "", INDEX(聲母資料表, $M1026, AE$5) ), "")</f>
        <v/>
      </c>
      <c r="AF1026" s="380" t="str" cm="1">
        <f t="array" ref="AF1026" xml:space="preserve"> IFERROR( INDEX(韻母資料表, $N1026, AF$5), "" )</f>
        <v/>
      </c>
      <c r="AG1026" s="380" t="str">
        <f t="shared" ca="1" si="218"/>
        <v/>
      </c>
      <c r="AI1026" s="380" t="str" cm="1">
        <f t="array" ref="AI1026" xml:space="preserve"> IFERROR( IF( INDEX(聲母資料表, $M1026, AI$5)=0, "", INDEX(聲母資料表, $M1026, AI$5) ), "")</f>
        <v/>
      </c>
      <c r="AJ1026" s="380" t="str" cm="1">
        <f t="array" ref="AJ1026" xml:space="preserve"> IFERROR( INDEX(韻母資料表, $N1026, AJ$5), "" )</f>
        <v/>
      </c>
      <c r="AK1026" s="373" t="e" cm="1" vm="1">
        <f t="array" aca="1" ref="AK1026" ca="1" xml:space="preserve"> IFERROR( INDEX(閩拚聲調符號表, $T1026, $E1026), "" )</f>
        <v>#VALUE!</v>
      </c>
      <c r="AL1026" s="380" t="str">
        <f t="shared" ca="1" si="219"/>
        <v/>
      </c>
    </row>
    <row r="1027" spans="1:38">
      <c r="A1027" s="333">
        <f t="shared" si="207"/>
        <v>1020</v>
      </c>
      <c r="B1027" s="334" t="e">
        <f>MID(#REF!, A1027, 1)</f>
        <v>#REF!</v>
      </c>
      <c r="C1027" s="335"/>
      <c r="D1027" s="335"/>
      <c r="E1027" s="336"/>
      <c r="F1027" s="400" t="str" cm="1">
        <f t="array" aca="1" ref="F1027" ca="1" xml:space="preserve"> IF($D1027="", "", $B1027 &amp; " (" &amp; INDIRECT(ADDRESS( ROW(), COLUMN() + F$5 )) &amp; ") " )</f>
        <v/>
      </c>
      <c r="G1027" s="337" t="str">
        <f t="shared" si="211"/>
        <v/>
      </c>
      <c r="H1027" s="394" t="str">
        <f t="shared" ca="1" si="212"/>
        <v/>
      </c>
      <c r="I1027" s="396" t="str">
        <f t="shared" ca="1" si="213"/>
        <v/>
      </c>
      <c r="J1027" s="381" t="str">
        <f t="shared" ca="1" si="214"/>
        <v/>
      </c>
      <c r="K1027" s="338" t="str">
        <f t="shared" si="215"/>
        <v/>
      </c>
      <c r="L1027" s="349"/>
      <c r="M1027" s="350" t="str">
        <f t="shared" si="208"/>
        <v/>
      </c>
      <c r="N1027" s="350" t="str">
        <f t="shared" si="209"/>
        <v/>
      </c>
      <c r="O1027" s="351" t="str" cm="1">
        <f t="array" ref="O1027" xml:space="preserve"> IFERROR( INDEX(聲母資料表, $M1027, O$5), "")</f>
        <v/>
      </c>
      <c r="P1027" s="351" t="str" cm="1">
        <f t="array" ref="P1027" xml:space="preserve"> IFERROR( INDEX(韻母資料表, $N1027, P$5), "")</f>
        <v/>
      </c>
      <c r="Q1027" s="352" t="str">
        <f t="shared" si="210"/>
        <v/>
      </c>
      <c r="R1027" s="395" t="str">
        <f t="shared" si="216"/>
        <v/>
      </c>
      <c r="S1027" s="351" t="str" cm="1">
        <f t="array" ref="S1027" xml:space="preserve"> IFERROR( INDEX(調符字母, Q1027, 1), "")</f>
        <v/>
      </c>
      <c r="T1027" s="352"/>
      <c r="U1027" s="373" t="e" cm="1" vm="1">
        <f t="array" aca="1" ref="U1027" ca="1" xml:space="preserve"> INDEX(聲調對照表, $T1027, $E1027)</f>
        <v>#VALUE!</v>
      </c>
      <c r="W1027" s="380" t="str" cm="1">
        <f t="array" ref="W1027" xml:space="preserve"> IFERROR( IF( INDEX(聲母資料表, $M1027, W$5)=0, "", INDEX(聲母資料表, $M1027, W$5) ), "")</f>
        <v/>
      </c>
      <c r="X1027" s="380" t="str" cm="1">
        <f t="array" ref="X1027" xml:space="preserve"> IFERROR( INDEX(韻母資料表, $N1027, X$5), "" )</f>
        <v/>
      </c>
      <c r="Y1027" s="380" t="str" cm="1">
        <f t="array" ref="Y1027" xml:space="preserve"> IFERROR( IF($E1027="", "", INDEX(方音聲調符號表, 1, $E1027) ), "" )</f>
        <v/>
      </c>
      <c r="AA1027" s="380" t="str" cm="1">
        <f t="array" ref="AA1027" xml:space="preserve"> IFERROR( IF( INDEX(聲母資料表, $M1027, AA$5)=0, "", INDEX(聲母資料表, $M1027, AA$5) ), "")</f>
        <v/>
      </c>
      <c r="AB1027" s="380" t="str" cm="1">
        <f t="array" ref="AB1027" xml:space="preserve"> IFERROR( INDEX(韻母資料表, $N1027, AB$5), "" )</f>
        <v/>
      </c>
      <c r="AC1027" s="380" t="str">
        <f t="shared" ca="1" si="217"/>
        <v/>
      </c>
      <c r="AE1027" s="380" t="str" cm="1">
        <f t="array" ref="AE1027" xml:space="preserve"> IFERROR( IF( INDEX(聲母資料表, $M1027, AE$5)=0, "", INDEX(聲母資料表, $M1027, AE$5) ), "")</f>
        <v/>
      </c>
      <c r="AF1027" s="380" t="str" cm="1">
        <f t="array" ref="AF1027" xml:space="preserve"> IFERROR( INDEX(韻母資料表, $N1027, AF$5), "" )</f>
        <v/>
      </c>
      <c r="AG1027" s="380" t="str">
        <f t="shared" ca="1" si="218"/>
        <v/>
      </c>
      <c r="AI1027" s="380" t="str" cm="1">
        <f t="array" ref="AI1027" xml:space="preserve"> IFERROR( IF( INDEX(聲母資料表, $M1027, AI$5)=0, "", INDEX(聲母資料表, $M1027, AI$5) ), "")</f>
        <v/>
      </c>
      <c r="AJ1027" s="380" t="str" cm="1">
        <f t="array" ref="AJ1027" xml:space="preserve"> IFERROR( INDEX(韻母資料表, $N1027, AJ$5), "" )</f>
        <v/>
      </c>
      <c r="AK1027" s="373" t="e" cm="1" vm="1">
        <f t="array" aca="1" ref="AK1027" ca="1" xml:space="preserve"> IFERROR( INDEX(閩拚聲調符號表, $T1027, $E1027), "" )</f>
        <v>#VALUE!</v>
      </c>
      <c r="AL1027" s="380" t="str">
        <f t="shared" ca="1" si="219"/>
        <v/>
      </c>
    </row>
    <row r="1028" spans="1:38">
      <c r="A1028" s="333">
        <f t="shared" si="207"/>
        <v>1021</v>
      </c>
      <c r="B1028" s="334" t="e">
        <f>MID(#REF!, A1028, 1)</f>
        <v>#REF!</v>
      </c>
      <c r="C1028" s="335"/>
      <c r="D1028" s="335"/>
      <c r="E1028" s="336"/>
      <c r="F1028" s="400" t="str" cm="1">
        <f t="array" aca="1" ref="F1028" ca="1" xml:space="preserve"> IF($D1028="", "", $B1028 &amp; " (" &amp; INDIRECT(ADDRESS( ROW(), COLUMN() + F$5 )) &amp; ") " )</f>
        <v/>
      </c>
      <c r="G1028" s="337" t="str">
        <f t="shared" si="211"/>
        <v/>
      </c>
      <c r="H1028" s="394" t="str">
        <f t="shared" ca="1" si="212"/>
        <v/>
      </c>
      <c r="I1028" s="396" t="str">
        <f t="shared" ca="1" si="213"/>
        <v/>
      </c>
      <c r="J1028" s="381" t="str">
        <f t="shared" ca="1" si="214"/>
        <v/>
      </c>
      <c r="K1028" s="338" t="str">
        <f t="shared" si="215"/>
        <v/>
      </c>
      <c r="L1028" s="349"/>
      <c r="M1028" s="350" t="str">
        <f t="shared" si="208"/>
        <v/>
      </c>
      <c r="N1028" s="350" t="str">
        <f t="shared" si="209"/>
        <v/>
      </c>
      <c r="O1028" s="351" t="str" cm="1">
        <f t="array" ref="O1028" xml:space="preserve"> IFERROR( INDEX(聲母資料表, $M1028, O$5), "")</f>
        <v/>
      </c>
      <c r="P1028" s="351" t="str" cm="1">
        <f t="array" ref="P1028" xml:space="preserve"> IFERROR( INDEX(韻母資料表, $N1028, P$5), "")</f>
        <v/>
      </c>
      <c r="Q1028" s="352" t="str">
        <f t="shared" si="210"/>
        <v/>
      </c>
      <c r="R1028" s="395" t="str">
        <f t="shared" si="216"/>
        <v/>
      </c>
      <c r="S1028" s="351" t="str" cm="1">
        <f t="array" ref="S1028" xml:space="preserve"> IFERROR( INDEX(調符字母, Q1028, 1), "")</f>
        <v/>
      </c>
      <c r="T1028" s="352"/>
      <c r="U1028" s="373" t="e" cm="1" vm="1">
        <f t="array" aca="1" ref="U1028" ca="1" xml:space="preserve"> INDEX(聲調對照表, $T1028, $E1028)</f>
        <v>#VALUE!</v>
      </c>
      <c r="W1028" s="380" t="str" cm="1">
        <f t="array" ref="W1028" xml:space="preserve"> IFERROR( IF( INDEX(聲母資料表, $M1028, W$5)=0, "", INDEX(聲母資料表, $M1028, W$5) ), "")</f>
        <v/>
      </c>
      <c r="X1028" s="380" t="str" cm="1">
        <f t="array" ref="X1028" xml:space="preserve"> IFERROR( INDEX(韻母資料表, $N1028, X$5), "" )</f>
        <v/>
      </c>
      <c r="Y1028" s="380" t="str" cm="1">
        <f t="array" ref="Y1028" xml:space="preserve"> IFERROR( IF($E1028="", "", INDEX(方音聲調符號表, 1, $E1028) ), "" )</f>
        <v/>
      </c>
      <c r="AA1028" s="380" t="str" cm="1">
        <f t="array" ref="AA1028" xml:space="preserve"> IFERROR( IF( INDEX(聲母資料表, $M1028, AA$5)=0, "", INDEX(聲母資料表, $M1028, AA$5) ), "")</f>
        <v/>
      </c>
      <c r="AB1028" s="380" t="str" cm="1">
        <f t="array" ref="AB1028" xml:space="preserve"> IFERROR( INDEX(韻母資料表, $N1028, AB$5), "" )</f>
        <v/>
      </c>
      <c r="AC1028" s="380" t="str">
        <f t="shared" ca="1" si="217"/>
        <v/>
      </c>
      <c r="AE1028" s="380" t="str" cm="1">
        <f t="array" ref="AE1028" xml:space="preserve"> IFERROR( IF( INDEX(聲母資料表, $M1028, AE$5)=0, "", INDEX(聲母資料表, $M1028, AE$5) ), "")</f>
        <v/>
      </c>
      <c r="AF1028" s="380" t="str" cm="1">
        <f t="array" ref="AF1028" xml:space="preserve"> IFERROR( INDEX(韻母資料表, $N1028, AF$5), "" )</f>
        <v/>
      </c>
      <c r="AG1028" s="380" t="str">
        <f t="shared" ca="1" si="218"/>
        <v/>
      </c>
      <c r="AI1028" s="380" t="str" cm="1">
        <f t="array" ref="AI1028" xml:space="preserve"> IFERROR( IF( INDEX(聲母資料表, $M1028, AI$5)=0, "", INDEX(聲母資料表, $M1028, AI$5) ), "")</f>
        <v/>
      </c>
      <c r="AJ1028" s="380" t="str" cm="1">
        <f t="array" ref="AJ1028" xml:space="preserve"> IFERROR( INDEX(韻母資料表, $N1028, AJ$5), "" )</f>
        <v/>
      </c>
      <c r="AK1028" s="373" t="e" cm="1" vm="1">
        <f t="array" aca="1" ref="AK1028" ca="1" xml:space="preserve"> IFERROR( INDEX(閩拚聲調符號表, $T1028, $E1028), "" )</f>
        <v>#VALUE!</v>
      </c>
      <c r="AL1028" s="380" t="str">
        <f t="shared" ca="1" si="219"/>
        <v/>
      </c>
    </row>
    <row r="1029" spans="1:38">
      <c r="A1029" s="333">
        <f t="shared" si="207"/>
        <v>1022</v>
      </c>
      <c r="B1029" s="334" t="e">
        <f>MID(#REF!, A1029, 1)</f>
        <v>#REF!</v>
      </c>
      <c r="C1029" s="335"/>
      <c r="D1029" s="335"/>
      <c r="E1029" s="336"/>
      <c r="F1029" s="400" t="str" cm="1">
        <f t="array" aca="1" ref="F1029" ca="1" xml:space="preserve"> IF($D1029="", "", $B1029 &amp; " (" &amp; INDIRECT(ADDRESS( ROW(), COLUMN() + F$5 )) &amp; ") " )</f>
        <v/>
      </c>
      <c r="G1029" s="337" t="str">
        <f t="shared" si="211"/>
        <v/>
      </c>
      <c r="H1029" s="394" t="str">
        <f t="shared" ca="1" si="212"/>
        <v/>
      </c>
      <c r="I1029" s="396" t="str">
        <f t="shared" ca="1" si="213"/>
        <v/>
      </c>
      <c r="J1029" s="381" t="str">
        <f t="shared" ca="1" si="214"/>
        <v/>
      </c>
      <c r="K1029" s="338" t="str">
        <f t="shared" si="215"/>
        <v/>
      </c>
      <c r="L1029" s="349"/>
      <c r="M1029" s="350" t="str">
        <f t="shared" si="208"/>
        <v/>
      </c>
      <c r="N1029" s="350" t="str">
        <f t="shared" si="209"/>
        <v/>
      </c>
      <c r="O1029" s="351" t="str" cm="1">
        <f t="array" ref="O1029" xml:space="preserve"> IFERROR( INDEX(聲母資料表, $M1029, O$5), "")</f>
        <v/>
      </c>
      <c r="P1029" s="351" t="str" cm="1">
        <f t="array" ref="P1029" xml:space="preserve"> IFERROR( INDEX(韻母資料表, $N1029, P$5), "")</f>
        <v/>
      </c>
      <c r="Q1029" s="352" t="str">
        <f t="shared" si="210"/>
        <v/>
      </c>
      <c r="R1029" s="395" t="str">
        <f t="shared" si="216"/>
        <v/>
      </c>
      <c r="S1029" s="351" t="str" cm="1">
        <f t="array" ref="S1029" xml:space="preserve"> IFERROR( INDEX(調符字母, Q1029, 1), "")</f>
        <v/>
      </c>
      <c r="T1029" s="352"/>
      <c r="U1029" s="373" t="e" cm="1" vm="1">
        <f t="array" aca="1" ref="U1029" ca="1" xml:space="preserve"> INDEX(聲調對照表, $T1029, $E1029)</f>
        <v>#VALUE!</v>
      </c>
      <c r="W1029" s="380" t="str" cm="1">
        <f t="array" ref="W1029" xml:space="preserve"> IFERROR( IF( INDEX(聲母資料表, $M1029, W$5)=0, "", INDEX(聲母資料表, $M1029, W$5) ), "")</f>
        <v/>
      </c>
      <c r="X1029" s="380" t="str" cm="1">
        <f t="array" ref="X1029" xml:space="preserve"> IFERROR( INDEX(韻母資料表, $N1029, X$5), "" )</f>
        <v/>
      </c>
      <c r="Y1029" s="380" t="str" cm="1">
        <f t="array" ref="Y1029" xml:space="preserve"> IFERROR( IF($E1029="", "", INDEX(方音聲調符號表, 1, $E1029) ), "" )</f>
        <v/>
      </c>
      <c r="AA1029" s="380" t="str" cm="1">
        <f t="array" ref="AA1029" xml:space="preserve"> IFERROR( IF( INDEX(聲母資料表, $M1029, AA$5)=0, "", INDEX(聲母資料表, $M1029, AA$5) ), "")</f>
        <v/>
      </c>
      <c r="AB1029" s="380" t="str" cm="1">
        <f t="array" ref="AB1029" xml:space="preserve"> IFERROR( INDEX(韻母資料表, $N1029, AB$5), "" )</f>
        <v/>
      </c>
      <c r="AC1029" s="380" t="str">
        <f t="shared" ca="1" si="217"/>
        <v/>
      </c>
      <c r="AE1029" s="380" t="str" cm="1">
        <f t="array" ref="AE1029" xml:space="preserve"> IFERROR( IF( INDEX(聲母資料表, $M1029, AE$5)=0, "", INDEX(聲母資料表, $M1029, AE$5) ), "")</f>
        <v/>
      </c>
      <c r="AF1029" s="380" t="str" cm="1">
        <f t="array" ref="AF1029" xml:space="preserve"> IFERROR( INDEX(韻母資料表, $N1029, AF$5), "" )</f>
        <v/>
      </c>
      <c r="AG1029" s="380" t="str">
        <f t="shared" ca="1" si="218"/>
        <v/>
      </c>
      <c r="AI1029" s="380" t="str" cm="1">
        <f t="array" ref="AI1029" xml:space="preserve"> IFERROR( IF( INDEX(聲母資料表, $M1029, AI$5)=0, "", INDEX(聲母資料表, $M1029, AI$5) ), "")</f>
        <v/>
      </c>
      <c r="AJ1029" s="380" t="str" cm="1">
        <f t="array" ref="AJ1029" xml:space="preserve"> IFERROR( INDEX(韻母資料表, $N1029, AJ$5), "" )</f>
        <v/>
      </c>
      <c r="AK1029" s="373" t="e" cm="1" vm="1">
        <f t="array" aca="1" ref="AK1029" ca="1" xml:space="preserve"> IFERROR( INDEX(閩拚聲調符號表, $T1029, $E1029), "" )</f>
        <v>#VALUE!</v>
      </c>
      <c r="AL1029" s="380" t="str">
        <f t="shared" ca="1" si="219"/>
        <v/>
      </c>
    </row>
    <row r="1030" spans="1:38">
      <c r="A1030" s="333">
        <f t="shared" si="207"/>
        <v>1023</v>
      </c>
      <c r="B1030" s="334" t="e">
        <f>MID(#REF!, A1030, 1)</f>
        <v>#REF!</v>
      </c>
      <c r="C1030" s="335"/>
      <c r="D1030" s="335"/>
      <c r="E1030" s="336"/>
      <c r="F1030" s="400" t="str" cm="1">
        <f t="array" aca="1" ref="F1030" ca="1" xml:space="preserve"> IF($D1030="", "", $B1030 &amp; " (" &amp; INDIRECT(ADDRESS( ROW(), COLUMN() + F$5 )) &amp; ") " )</f>
        <v/>
      </c>
      <c r="G1030" s="337" t="str">
        <f t="shared" si="211"/>
        <v/>
      </c>
      <c r="H1030" s="394" t="str">
        <f t="shared" ca="1" si="212"/>
        <v/>
      </c>
      <c r="I1030" s="396" t="str">
        <f t="shared" ca="1" si="213"/>
        <v/>
      </c>
      <c r="J1030" s="381" t="str">
        <f t="shared" ca="1" si="214"/>
        <v/>
      </c>
      <c r="K1030" s="338" t="str">
        <f t="shared" si="215"/>
        <v/>
      </c>
      <c r="L1030" s="349"/>
      <c r="M1030" s="350" t="str">
        <f t="shared" si="208"/>
        <v/>
      </c>
      <c r="N1030" s="350" t="str">
        <f t="shared" si="209"/>
        <v/>
      </c>
      <c r="O1030" s="351" t="str" cm="1">
        <f t="array" ref="O1030" xml:space="preserve"> IFERROR( INDEX(聲母資料表, $M1030, O$5), "")</f>
        <v/>
      </c>
      <c r="P1030" s="351" t="str" cm="1">
        <f t="array" ref="P1030" xml:space="preserve"> IFERROR( INDEX(韻母資料表, $N1030, P$5), "")</f>
        <v/>
      </c>
      <c r="Q1030" s="352" t="str">
        <f t="shared" si="210"/>
        <v/>
      </c>
      <c r="R1030" s="395" t="str">
        <f t="shared" si="216"/>
        <v/>
      </c>
      <c r="S1030" s="351" t="str" cm="1">
        <f t="array" ref="S1030" xml:space="preserve"> IFERROR( INDEX(調符字母, Q1030, 1), "")</f>
        <v/>
      </c>
      <c r="T1030" s="352"/>
      <c r="U1030" s="373" t="e" cm="1" vm="1">
        <f t="array" aca="1" ref="U1030" ca="1" xml:space="preserve"> INDEX(聲調對照表, $T1030, $E1030)</f>
        <v>#VALUE!</v>
      </c>
      <c r="W1030" s="380" t="str" cm="1">
        <f t="array" ref="W1030" xml:space="preserve"> IFERROR( IF( INDEX(聲母資料表, $M1030, W$5)=0, "", INDEX(聲母資料表, $M1030, W$5) ), "")</f>
        <v/>
      </c>
      <c r="X1030" s="380" t="str" cm="1">
        <f t="array" ref="X1030" xml:space="preserve"> IFERROR( INDEX(韻母資料表, $N1030, X$5), "" )</f>
        <v/>
      </c>
      <c r="Y1030" s="380" t="str" cm="1">
        <f t="array" ref="Y1030" xml:space="preserve"> IFERROR( IF($E1030="", "", INDEX(方音聲調符號表, 1, $E1030) ), "" )</f>
        <v/>
      </c>
      <c r="AA1030" s="380" t="str" cm="1">
        <f t="array" ref="AA1030" xml:space="preserve"> IFERROR( IF( INDEX(聲母資料表, $M1030, AA$5)=0, "", INDEX(聲母資料表, $M1030, AA$5) ), "")</f>
        <v/>
      </c>
      <c r="AB1030" s="380" t="str" cm="1">
        <f t="array" ref="AB1030" xml:space="preserve"> IFERROR( INDEX(韻母資料表, $N1030, AB$5), "" )</f>
        <v/>
      </c>
      <c r="AC1030" s="380" t="str">
        <f t="shared" ca="1" si="217"/>
        <v/>
      </c>
      <c r="AE1030" s="380" t="str" cm="1">
        <f t="array" ref="AE1030" xml:space="preserve"> IFERROR( IF( INDEX(聲母資料表, $M1030, AE$5)=0, "", INDEX(聲母資料表, $M1030, AE$5) ), "")</f>
        <v/>
      </c>
      <c r="AF1030" s="380" t="str" cm="1">
        <f t="array" ref="AF1030" xml:space="preserve"> IFERROR( INDEX(韻母資料表, $N1030, AF$5), "" )</f>
        <v/>
      </c>
      <c r="AG1030" s="380" t="str">
        <f t="shared" ca="1" si="218"/>
        <v/>
      </c>
      <c r="AI1030" s="380" t="str" cm="1">
        <f t="array" ref="AI1030" xml:space="preserve"> IFERROR( IF( INDEX(聲母資料表, $M1030, AI$5)=0, "", INDEX(聲母資料表, $M1030, AI$5) ), "")</f>
        <v/>
      </c>
      <c r="AJ1030" s="380" t="str" cm="1">
        <f t="array" ref="AJ1030" xml:space="preserve"> IFERROR( INDEX(韻母資料表, $N1030, AJ$5), "" )</f>
        <v/>
      </c>
      <c r="AK1030" s="373" t="e" cm="1" vm="1">
        <f t="array" aca="1" ref="AK1030" ca="1" xml:space="preserve"> IFERROR( INDEX(閩拚聲調符號表, $T1030, $E1030), "" )</f>
        <v>#VALUE!</v>
      </c>
      <c r="AL1030" s="380" t="str">
        <f t="shared" ca="1" si="219"/>
        <v/>
      </c>
    </row>
    <row r="1031" spans="1:38">
      <c r="A1031" s="333">
        <f t="shared" si="207"/>
        <v>1024</v>
      </c>
      <c r="B1031" s="334" t="e">
        <f>MID(#REF!, A1031, 1)</f>
        <v>#REF!</v>
      </c>
      <c r="C1031" s="335"/>
      <c r="D1031" s="335"/>
      <c r="E1031" s="336"/>
      <c r="F1031" s="400" t="str" cm="1">
        <f t="array" aca="1" ref="F1031" ca="1" xml:space="preserve"> IF($D1031="", "", $B1031 &amp; " (" &amp; INDIRECT(ADDRESS( ROW(), COLUMN() + F$5 )) &amp; ") " )</f>
        <v/>
      </c>
      <c r="G1031" s="337" t="str">
        <f t="shared" si="211"/>
        <v/>
      </c>
      <c r="H1031" s="394" t="str">
        <f t="shared" ca="1" si="212"/>
        <v/>
      </c>
      <c r="I1031" s="396" t="str">
        <f t="shared" ca="1" si="213"/>
        <v/>
      </c>
      <c r="J1031" s="381" t="str">
        <f t="shared" ca="1" si="214"/>
        <v/>
      </c>
      <c r="K1031" s="338" t="str">
        <f t="shared" si="215"/>
        <v/>
      </c>
      <c r="L1031" s="349"/>
      <c r="M1031" s="350" t="str">
        <f t="shared" si="208"/>
        <v/>
      </c>
      <c r="N1031" s="350" t="str">
        <f t="shared" si="209"/>
        <v/>
      </c>
      <c r="O1031" s="351" t="str" cm="1">
        <f t="array" ref="O1031" xml:space="preserve"> IFERROR( INDEX(聲母資料表, $M1031, O$5), "")</f>
        <v/>
      </c>
      <c r="P1031" s="351" t="str" cm="1">
        <f t="array" ref="P1031" xml:space="preserve"> IFERROR( INDEX(韻母資料表, $N1031, P$5), "")</f>
        <v/>
      </c>
      <c r="Q1031" s="352" t="str">
        <f t="shared" si="210"/>
        <v/>
      </c>
      <c r="R1031" s="395" t="str">
        <f t="shared" si="216"/>
        <v/>
      </c>
      <c r="S1031" s="351" t="str" cm="1">
        <f t="array" ref="S1031" xml:space="preserve"> IFERROR( INDEX(調符字母, Q1031, 1), "")</f>
        <v/>
      </c>
      <c r="T1031" s="352"/>
      <c r="U1031" s="373" t="e" cm="1" vm="1">
        <f t="array" aca="1" ref="U1031" ca="1" xml:space="preserve"> INDEX(聲調對照表, $T1031, $E1031)</f>
        <v>#VALUE!</v>
      </c>
      <c r="W1031" s="380" t="str" cm="1">
        <f t="array" ref="W1031" xml:space="preserve"> IFERROR( IF( INDEX(聲母資料表, $M1031, W$5)=0, "", INDEX(聲母資料表, $M1031, W$5) ), "")</f>
        <v/>
      </c>
      <c r="X1031" s="380" t="str" cm="1">
        <f t="array" ref="X1031" xml:space="preserve"> IFERROR( INDEX(韻母資料表, $N1031, X$5), "" )</f>
        <v/>
      </c>
      <c r="Y1031" s="380" t="str" cm="1">
        <f t="array" ref="Y1031" xml:space="preserve"> IFERROR( IF($E1031="", "", INDEX(方音聲調符號表, 1, $E1031) ), "" )</f>
        <v/>
      </c>
      <c r="AA1031" s="380" t="str" cm="1">
        <f t="array" ref="AA1031" xml:space="preserve"> IFERROR( IF( INDEX(聲母資料表, $M1031, AA$5)=0, "", INDEX(聲母資料表, $M1031, AA$5) ), "")</f>
        <v/>
      </c>
      <c r="AB1031" s="380" t="str" cm="1">
        <f t="array" ref="AB1031" xml:space="preserve"> IFERROR( INDEX(韻母資料表, $N1031, AB$5), "" )</f>
        <v/>
      </c>
      <c r="AC1031" s="380" t="str">
        <f t="shared" ca="1" si="217"/>
        <v/>
      </c>
      <c r="AE1031" s="380" t="str" cm="1">
        <f t="array" ref="AE1031" xml:space="preserve"> IFERROR( IF( INDEX(聲母資料表, $M1031, AE$5)=0, "", INDEX(聲母資料表, $M1031, AE$5) ), "")</f>
        <v/>
      </c>
      <c r="AF1031" s="380" t="str" cm="1">
        <f t="array" ref="AF1031" xml:space="preserve"> IFERROR( INDEX(韻母資料表, $N1031, AF$5), "" )</f>
        <v/>
      </c>
      <c r="AG1031" s="380" t="str">
        <f t="shared" ca="1" si="218"/>
        <v/>
      </c>
      <c r="AI1031" s="380" t="str" cm="1">
        <f t="array" ref="AI1031" xml:space="preserve"> IFERROR( IF( INDEX(聲母資料表, $M1031, AI$5)=0, "", INDEX(聲母資料表, $M1031, AI$5) ), "")</f>
        <v/>
      </c>
      <c r="AJ1031" s="380" t="str" cm="1">
        <f t="array" ref="AJ1031" xml:space="preserve"> IFERROR( INDEX(韻母資料表, $N1031, AJ$5), "" )</f>
        <v/>
      </c>
      <c r="AK1031" s="373" t="e" cm="1" vm="1">
        <f t="array" aca="1" ref="AK1031" ca="1" xml:space="preserve"> IFERROR( INDEX(閩拚聲調符號表, $T1031, $E1031), "" )</f>
        <v>#VALUE!</v>
      </c>
      <c r="AL1031" s="380" t="str">
        <f t="shared" ca="1" si="219"/>
        <v/>
      </c>
    </row>
    <row r="1032" spans="1:38">
      <c r="A1032" s="333">
        <f t="shared" ref="A1032:A1095" si="220">ROW() - ROW($7:$7)</f>
        <v>1025</v>
      </c>
      <c r="B1032" s="334" t="e">
        <f>MID(#REF!, A1032, 1)</f>
        <v>#REF!</v>
      </c>
      <c r="C1032" s="335"/>
      <c r="D1032" s="335"/>
      <c r="E1032" s="336"/>
      <c r="F1032" s="400" t="str" cm="1">
        <f t="array" aca="1" ref="F1032" ca="1" xml:space="preserve"> IF($D1032="", "", $B1032 &amp; " (" &amp; INDIRECT(ADDRESS( ROW(), COLUMN() + F$5 )) &amp; ") " )</f>
        <v/>
      </c>
      <c r="G1032" s="337" t="str">
        <f t="shared" si="211"/>
        <v/>
      </c>
      <c r="H1032" s="394" t="str">
        <f t="shared" ca="1" si="212"/>
        <v/>
      </c>
      <c r="I1032" s="396" t="str">
        <f t="shared" ca="1" si="213"/>
        <v/>
      </c>
      <c r="J1032" s="381" t="str">
        <f t="shared" ca="1" si="214"/>
        <v/>
      </c>
      <c r="K1032" s="338" t="str">
        <f t="shared" si="215"/>
        <v/>
      </c>
      <c r="L1032" s="349"/>
      <c r="M1032" s="350" t="str">
        <f t="shared" ref="M1032:M1095" si="221" xml:space="preserve"> IFERROR( MATCH($C1032, 聲母碼, 0), "" )</f>
        <v/>
      </c>
      <c r="N1032" s="350" t="str">
        <f t="shared" ref="N1032:N1095" si="222" xml:space="preserve"> IFERROR( MATCH($D1032, 韻母碼, 0), "" )</f>
        <v/>
      </c>
      <c r="O1032" s="351" t="str" cm="1">
        <f t="array" ref="O1032" xml:space="preserve"> IFERROR( INDEX(聲母資料表, $M1032, O$5), "")</f>
        <v/>
      </c>
      <c r="P1032" s="351" t="str" cm="1">
        <f t="array" ref="P1032" xml:space="preserve"> IFERROR( INDEX(韻母資料表, $N1032, P$5), "")</f>
        <v/>
      </c>
      <c r="Q1032" s="352" t="str">
        <f t="shared" ref="Q1032:Q1095" si="223" xml:space="preserve"> IFERROR( MATCH(P1032, 十五音韻母清單, 0), "")</f>
        <v/>
      </c>
      <c r="R1032" s="395" t="str">
        <f t="shared" si="216"/>
        <v/>
      </c>
      <c r="S1032" s="351" t="str" cm="1">
        <f t="array" ref="S1032" xml:space="preserve"> IFERROR( INDEX(調符字母, Q1032, 1), "")</f>
        <v/>
      </c>
      <c r="T1032" s="352"/>
      <c r="U1032" s="373" t="e" cm="1" vm="1">
        <f t="array" aca="1" ref="U1032" ca="1" xml:space="preserve"> INDEX(聲調對照表, $T1032, $E1032)</f>
        <v>#VALUE!</v>
      </c>
      <c r="W1032" s="380" t="str" cm="1">
        <f t="array" ref="W1032" xml:space="preserve"> IFERROR( IF( INDEX(聲母資料表, $M1032, W$5)=0, "", INDEX(聲母資料表, $M1032, W$5) ), "")</f>
        <v/>
      </c>
      <c r="X1032" s="380" t="str" cm="1">
        <f t="array" ref="X1032" xml:space="preserve"> IFERROR( INDEX(韻母資料表, $N1032, X$5), "" )</f>
        <v/>
      </c>
      <c r="Y1032" s="380" t="str" cm="1">
        <f t="array" ref="Y1032" xml:space="preserve"> IFERROR( IF($E1032="", "", INDEX(方音聲調符號表, 1, $E1032) ), "" )</f>
        <v/>
      </c>
      <c r="AA1032" s="380" t="str" cm="1">
        <f t="array" ref="AA1032" xml:space="preserve"> IFERROR( IF( INDEX(聲母資料表, $M1032, AA$5)=0, "", INDEX(聲母資料表, $M1032, AA$5) ), "")</f>
        <v/>
      </c>
      <c r="AB1032" s="380" t="str" cm="1">
        <f t="array" ref="AB1032" xml:space="preserve"> IFERROR( INDEX(韻母資料表, $N1032, AB$5), "" )</f>
        <v/>
      </c>
      <c r="AC1032" s="380" t="str">
        <f t="shared" ca="1" si="217"/>
        <v/>
      </c>
      <c r="AE1032" s="380" t="str" cm="1">
        <f t="array" ref="AE1032" xml:space="preserve"> IFERROR( IF( INDEX(聲母資料表, $M1032, AE$5)=0, "", INDEX(聲母資料表, $M1032, AE$5) ), "")</f>
        <v/>
      </c>
      <c r="AF1032" s="380" t="str" cm="1">
        <f t="array" ref="AF1032" xml:space="preserve"> IFERROR( INDEX(韻母資料表, $N1032, AF$5), "" )</f>
        <v/>
      </c>
      <c r="AG1032" s="380" t="str">
        <f t="shared" ca="1" si="218"/>
        <v/>
      </c>
      <c r="AI1032" s="380" t="str" cm="1">
        <f t="array" ref="AI1032" xml:space="preserve"> IFERROR( IF( INDEX(聲母資料表, $M1032, AI$5)=0, "", INDEX(聲母資料表, $M1032, AI$5) ), "")</f>
        <v/>
      </c>
      <c r="AJ1032" s="380" t="str" cm="1">
        <f t="array" ref="AJ1032" xml:space="preserve"> IFERROR( INDEX(韻母資料表, $N1032, AJ$5), "" )</f>
        <v/>
      </c>
      <c r="AK1032" s="373" t="e" cm="1" vm="1">
        <f t="array" aca="1" ref="AK1032" ca="1" xml:space="preserve"> IFERROR( INDEX(閩拚聲調符號表, $T1032, $E1032), "" )</f>
        <v>#VALUE!</v>
      </c>
      <c r="AL1032" s="380" t="str">
        <f t="shared" ca="1" si="219"/>
        <v/>
      </c>
    </row>
    <row r="1033" spans="1:38">
      <c r="A1033" s="333">
        <f t="shared" si="220"/>
        <v>1026</v>
      </c>
      <c r="B1033" s="334" t="e">
        <f>MID(#REF!, A1033, 1)</f>
        <v>#REF!</v>
      </c>
      <c r="C1033" s="335"/>
      <c r="D1033" s="335"/>
      <c r="E1033" s="336"/>
      <c r="F1033" s="400" t="str" cm="1">
        <f t="array" aca="1" ref="F1033" ca="1" xml:space="preserve"> IF($D1033="", "", $B1033 &amp; " (" &amp; INDIRECT(ADDRESS( ROW(), COLUMN() + F$5 )) &amp; ") " )</f>
        <v/>
      </c>
      <c r="G1033" s="337" t="str">
        <f t="shared" ref="G1033:G1096" si="224" xml:space="preserve"> $P1033 &amp; $R1033 &amp; $O1033</f>
        <v/>
      </c>
      <c r="H1033" s="394" t="str">
        <f t="shared" ref="H1033:H1096" ca="1" si="225" xml:space="preserve"> TRIM( $AE1033 &amp; $AG1033 )</f>
        <v/>
      </c>
      <c r="I1033" s="396" t="str">
        <f t="shared" ref="I1033:I1096" ca="1" si="226" xml:space="preserve"> TRIM( $AA1033 &amp; $AC1033 )</f>
        <v/>
      </c>
      <c r="J1033" s="381" t="str">
        <f t="shared" ref="J1033:J1096" ca="1" si="227" xml:space="preserve"> TRIM( $AI1033 &amp; $AL1033 )</f>
        <v/>
      </c>
      <c r="K1033" s="338" t="str">
        <f t="shared" ref="K1033:K1096" si="228" xml:space="preserve"> _xlfn.CONCAT($W1033:$Y1033)</f>
        <v/>
      </c>
      <c r="L1033" s="349"/>
      <c r="M1033" s="350" t="str">
        <f t="shared" si="221"/>
        <v/>
      </c>
      <c r="N1033" s="350" t="str">
        <f t="shared" si="222"/>
        <v/>
      </c>
      <c r="O1033" s="351" t="str" cm="1">
        <f t="array" ref="O1033" xml:space="preserve"> IFERROR( INDEX(聲母資料表, $M1033, O$5), "")</f>
        <v/>
      </c>
      <c r="P1033" s="351" t="str" cm="1">
        <f t="array" ref="P1033" xml:space="preserve"> IFERROR( INDEX(韻母資料表, $N1033, P$5), "")</f>
        <v/>
      </c>
      <c r="Q1033" s="352" t="str">
        <f t="shared" si="223"/>
        <v/>
      </c>
      <c r="R1033" s="395" t="str">
        <f t="shared" ref="R1033:R1096" si="229" xml:space="preserve"> IF( $E1033="", "",  TEXT($E1033,"[DBNum1][$-zh-TW]G/通用格式") )</f>
        <v/>
      </c>
      <c r="S1033" s="351" t="str" cm="1">
        <f t="array" ref="S1033" xml:space="preserve"> IFERROR( INDEX(調符字母, Q1033, 1), "")</f>
        <v/>
      </c>
      <c r="T1033" s="352"/>
      <c r="U1033" s="373" t="e" cm="1" vm="1">
        <f t="array" aca="1" ref="U1033" ca="1" xml:space="preserve"> INDEX(聲調對照表, $T1033, $E1033)</f>
        <v>#VALUE!</v>
      </c>
      <c r="W1033" s="380" t="str" cm="1">
        <f t="array" ref="W1033" xml:space="preserve"> IFERROR( IF( INDEX(聲母資料表, $M1033, W$5)=0, "", INDEX(聲母資料表, $M1033, W$5) ), "")</f>
        <v/>
      </c>
      <c r="X1033" s="380" t="str" cm="1">
        <f t="array" ref="X1033" xml:space="preserve"> IFERROR( INDEX(韻母資料表, $N1033, X$5), "" )</f>
        <v/>
      </c>
      <c r="Y1033" s="380" t="str" cm="1">
        <f t="array" ref="Y1033" xml:space="preserve"> IFERROR( IF($E1033="", "", INDEX(方音聲調符號表, 1, $E1033) ), "" )</f>
        <v/>
      </c>
      <c r="AA1033" s="380" t="str" cm="1">
        <f t="array" ref="AA1033" xml:space="preserve"> IFERROR( IF( INDEX(聲母資料表, $M1033, AA$5)=0, "", INDEX(聲母資料表, $M1033, AA$5) ), "")</f>
        <v/>
      </c>
      <c r="AB1033" s="380" t="str" cm="1">
        <f t="array" ref="AB1033" xml:space="preserve"> IFERROR( INDEX(韻母資料表, $N1033, AB$5), "" )</f>
        <v/>
      </c>
      <c r="AC1033" s="380" t="str">
        <f t="shared" ref="AC1033:AC1096" ca="1" si="230" xml:space="preserve"> IFERROR( SUBSTITUTE(AB1033, $S1033,  $U1033), "" )</f>
        <v/>
      </c>
      <c r="AE1033" s="380" t="str" cm="1">
        <f t="array" ref="AE1033" xml:space="preserve"> IFERROR( IF( INDEX(聲母資料表, $M1033, AE$5)=0, "", INDEX(聲母資料表, $M1033, AE$5) ), "")</f>
        <v/>
      </c>
      <c r="AF1033" s="380" t="str" cm="1">
        <f t="array" ref="AF1033" xml:space="preserve"> IFERROR( INDEX(韻母資料表, $N1033, AF$5), "" )</f>
        <v/>
      </c>
      <c r="AG1033" s="380" t="str">
        <f t="shared" ref="AG1033:AG1096" ca="1" si="231" xml:space="preserve"> IFERROR( SUBSTITUTE(AF1033, $S1033,  $U1033), "" )</f>
        <v/>
      </c>
      <c r="AI1033" s="380" t="str" cm="1">
        <f t="array" ref="AI1033" xml:space="preserve"> IFERROR( IF( INDEX(聲母資料表, $M1033, AI$5)=0, "", INDEX(聲母資料表, $M1033, AI$5) ), "")</f>
        <v/>
      </c>
      <c r="AJ1033" s="380" t="str" cm="1">
        <f t="array" ref="AJ1033" xml:space="preserve"> IFERROR( INDEX(韻母資料表, $N1033, AJ$5), "" )</f>
        <v/>
      </c>
      <c r="AK1033" s="373" t="e" cm="1" vm="1">
        <f t="array" aca="1" ref="AK1033" ca="1" xml:space="preserve"> IFERROR( INDEX(閩拚聲調符號表, $T1033, $E1033), "" )</f>
        <v>#VALUE!</v>
      </c>
      <c r="AL1033" s="380" t="str">
        <f t="shared" ref="AL1033:AL1096" ca="1" si="232" xml:space="preserve"> IFERROR( SUBSTITUTE(AJ1033, $S1033,  $AK1033), "" )</f>
        <v/>
      </c>
    </row>
    <row r="1034" spans="1:38">
      <c r="A1034" s="333">
        <f t="shared" si="220"/>
        <v>1027</v>
      </c>
      <c r="B1034" s="334" t="e">
        <f>MID(#REF!, A1034, 1)</f>
        <v>#REF!</v>
      </c>
      <c r="C1034" s="335"/>
      <c r="D1034" s="335"/>
      <c r="E1034" s="336"/>
      <c r="F1034" s="400" t="str" cm="1">
        <f t="array" aca="1" ref="F1034" ca="1" xml:space="preserve"> IF($D1034="", "", $B1034 &amp; " (" &amp; INDIRECT(ADDRESS( ROW(), COLUMN() + F$5 )) &amp; ") " )</f>
        <v/>
      </c>
      <c r="G1034" s="337" t="str">
        <f t="shared" si="224"/>
        <v/>
      </c>
      <c r="H1034" s="394" t="str">
        <f t="shared" ca="1" si="225"/>
        <v/>
      </c>
      <c r="I1034" s="396" t="str">
        <f t="shared" ca="1" si="226"/>
        <v/>
      </c>
      <c r="J1034" s="381" t="str">
        <f t="shared" ca="1" si="227"/>
        <v/>
      </c>
      <c r="K1034" s="338" t="str">
        <f t="shared" si="228"/>
        <v/>
      </c>
      <c r="L1034" s="349"/>
      <c r="M1034" s="350" t="str">
        <f t="shared" si="221"/>
        <v/>
      </c>
      <c r="N1034" s="350" t="str">
        <f t="shared" si="222"/>
        <v/>
      </c>
      <c r="O1034" s="351" t="str" cm="1">
        <f t="array" ref="O1034" xml:space="preserve"> IFERROR( INDEX(聲母資料表, $M1034, O$5), "")</f>
        <v/>
      </c>
      <c r="P1034" s="351" t="str" cm="1">
        <f t="array" ref="P1034" xml:space="preserve"> IFERROR( INDEX(韻母資料表, $N1034, P$5), "")</f>
        <v/>
      </c>
      <c r="Q1034" s="352" t="str">
        <f t="shared" si="223"/>
        <v/>
      </c>
      <c r="R1034" s="395" t="str">
        <f t="shared" si="229"/>
        <v/>
      </c>
      <c r="S1034" s="351" t="str" cm="1">
        <f t="array" ref="S1034" xml:space="preserve"> IFERROR( INDEX(調符字母, Q1034, 1), "")</f>
        <v/>
      </c>
      <c r="T1034" s="352"/>
      <c r="U1034" s="373" t="e" cm="1" vm="1">
        <f t="array" aca="1" ref="U1034" ca="1" xml:space="preserve"> INDEX(聲調對照表, $T1034, $E1034)</f>
        <v>#VALUE!</v>
      </c>
      <c r="W1034" s="380" t="str" cm="1">
        <f t="array" ref="W1034" xml:space="preserve"> IFERROR( IF( INDEX(聲母資料表, $M1034, W$5)=0, "", INDEX(聲母資料表, $M1034, W$5) ), "")</f>
        <v/>
      </c>
      <c r="X1034" s="380" t="str" cm="1">
        <f t="array" ref="X1034" xml:space="preserve"> IFERROR( INDEX(韻母資料表, $N1034, X$5), "" )</f>
        <v/>
      </c>
      <c r="Y1034" s="380" t="str" cm="1">
        <f t="array" ref="Y1034" xml:space="preserve"> IFERROR( IF($E1034="", "", INDEX(方音聲調符號表, 1, $E1034) ), "" )</f>
        <v/>
      </c>
      <c r="AA1034" s="380" t="str" cm="1">
        <f t="array" ref="AA1034" xml:space="preserve"> IFERROR( IF( INDEX(聲母資料表, $M1034, AA$5)=0, "", INDEX(聲母資料表, $M1034, AA$5) ), "")</f>
        <v/>
      </c>
      <c r="AB1034" s="380" t="str" cm="1">
        <f t="array" ref="AB1034" xml:space="preserve"> IFERROR( INDEX(韻母資料表, $N1034, AB$5), "" )</f>
        <v/>
      </c>
      <c r="AC1034" s="380" t="str">
        <f t="shared" ca="1" si="230"/>
        <v/>
      </c>
      <c r="AE1034" s="380" t="str" cm="1">
        <f t="array" ref="AE1034" xml:space="preserve"> IFERROR( IF( INDEX(聲母資料表, $M1034, AE$5)=0, "", INDEX(聲母資料表, $M1034, AE$5) ), "")</f>
        <v/>
      </c>
      <c r="AF1034" s="380" t="str" cm="1">
        <f t="array" ref="AF1034" xml:space="preserve"> IFERROR( INDEX(韻母資料表, $N1034, AF$5), "" )</f>
        <v/>
      </c>
      <c r="AG1034" s="380" t="str">
        <f t="shared" ca="1" si="231"/>
        <v/>
      </c>
      <c r="AI1034" s="380" t="str" cm="1">
        <f t="array" ref="AI1034" xml:space="preserve"> IFERROR( IF( INDEX(聲母資料表, $M1034, AI$5)=0, "", INDEX(聲母資料表, $M1034, AI$5) ), "")</f>
        <v/>
      </c>
      <c r="AJ1034" s="380" t="str" cm="1">
        <f t="array" ref="AJ1034" xml:space="preserve"> IFERROR( INDEX(韻母資料表, $N1034, AJ$5), "" )</f>
        <v/>
      </c>
      <c r="AK1034" s="373" t="e" cm="1" vm="1">
        <f t="array" aca="1" ref="AK1034" ca="1" xml:space="preserve"> IFERROR( INDEX(閩拚聲調符號表, $T1034, $E1034), "" )</f>
        <v>#VALUE!</v>
      </c>
      <c r="AL1034" s="380" t="str">
        <f t="shared" ca="1" si="232"/>
        <v/>
      </c>
    </row>
    <row r="1035" spans="1:38">
      <c r="A1035" s="333">
        <f t="shared" si="220"/>
        <v>1028</v>
      </c>
      <c r="B1035" s="334" t="e">
        <f>MID(#REF!, A1035, 1)</f>
        <v>#REF!</v>
      </c>
      <c r="C1035" s="335"/>
      <c r="D1035" s="335"/>
      <c r="E1035" s="336"/>
      <c r="F1035" s="400" t="str" cm="1">
        <f t="array" aca="1" ref="F1035" ca="1" xml:space="preserve"> IF($D1035="", "", $B1035 &amp; " (" &amp; INDIRECT(ADDRESS( ROW(), COLUMN() + F$5 )) &amp; ") " )</f>
        <v/>
      </c>
      <c r="G1035" s="337" t="str">
        <f t="shared" si="224"/>
        <v/>
      </c>
      <c r="H1035" s="394" t="str">
        <f t="shared" ca="1" si="225"/>
        <v/>
      </c>
      <c r="I1035" s="396" t="str">
        <f t="shared" ca="1" si="226"/>
        <v/>
      </c>
      <c r="J1035" s="381" t="str">
        <f t="shared" ca="1" si="227"/>
        <v/>
      </c>
      <c r="K1035" s="338" t="str">
        <f t="shared" si="228"/>
        <v/>
      </c>
      <c r="L1035" s="349"/>
      <c r="M1035" s="350" t="str">
        <f t="shared" si="221"/>
        <v/>
      </c>
      <c r="N1035" s="350" t="str">
        <f t="shared" si="222"/>
        <v/>
      </c>
      <c r="O1035" s="351" t="str" cm="1">
        <f t="array" ref="O1035" xml:space="preserve"> IFERROR( INDEX(聲母資料表, $M1035, O$5), "")</f>
        <v/>
      </c>
      <c r="P1035" s="351" t="str" cm="1">
        <f t="array" ref="P1035" xml:space="preserve"> IFERROR( INDEX(韻母資料表, $N1035, P$5), "")</f>
        <v/>
      </c>
      <c r="Q1035" s="352" t="str">
        <f t="shared" si="223"/>
        <v/>
      </c>
      <c r="R1035" s="395" t="str">
        <f t="shared" si="229"/>
        <v/>
      </c>
      <c r="S1035" s="351" t="str" cm="1">
        <f t="array" ref="S1035" xml:space="preserve"> IFERROR( INDEX(調符字母, Q1035, 1), "")</f>
        <v/>
      </c>
      <c r="T1035" s="352"/>
      <c r="U1035" s="373" t="e" cm="1" vm="1">
        <f t="array" aca="1" ref="U1035" ca="1" xml:space="preserve"> INDEX(聲調對照表, $T1035, $E1035)</f>
        <v>#VALUE!</v>
      </c>
      <c r="W1035" s="380" t="str" cm="1">
        <f t="array" ref="W1035" xml:space="preserve"> IFERROR( IF( INDEX(聲母資料表, $M1035, W$5)=0, "", INDEX(聲母資料表, $M1035, W$5) ), "")</f>
        <v/>
      </c>
      <c r="X1035" s="380" t="str" cm="1">
        <f t="array" ref="X1035" xml:space="preserve"> IFERROR( INDEX(韻母資料表, $N1035, X$5), "" )</f>
        <v/>
      </c>
      <c r="Y1035" s="380" t="str" cm="1">
        <f t="array" ref="Y1035" xml:space="preserve"> IFERROR( IF($E1035="", "", INDEX(方音聲調符號表, 1, $E1035) ), "" )</f>
        <v/>
      </c>
      <c r="AA1035" s="380" t="str" cm="1">
        <f t="array" ref="AA1035" xml:space="preserve"> IFERROR( IF( INDEX(聲母資料表, $M1035, AA$5)=0, "", INDEX(聲母資料表, $M1035, AA$5) ), "")</f>
        <v/>
      </c>
      <c r="AB1035" s="380" t="str" cm="1">
        <f t="array" ref="AB1035" xml:space="preserve"> IFERROR( INDEX(韻母資料表, $N1035, AB$5), "" )</f>
        <v/>
      </c>
      <c r="AC1035" s="380" t="str">
        <f t="shared" ca="1" si="230"/>
        <v/>
      </c>
      <c r="AE1035" s="380" t="str" cm="1">
        <f t="array" ref="AE1035" xml:space="preserve"> IFERROR( IF( INDEX(聲母資料表, $M1035, AE$5)=0, "", INDEX(聲母資料表, $M1035, AE$5) ), "")</f>
        <v/>
      </c>
      <c r="AF1035" s="380" t="str" cm="1">
        <f t="array" ref="AF1035" xml:space="preserve"> IFERROR( INDEX(韻母資料表, $N1035, AF$5), "" )</f>
        <v/>
      </c>
      <c r="AG1035" s="380" t="str">
        <f t="shared" ca="1" si="231"/>
        <v/>
      </c>
      <c r="AI1035" s="380" t="str" cm="1">
        <f t="array" ref="AI1035" xml:space="preserve"> IFERROR( IF( INDEX(聲母資料表, $M1035, AI$5)=0, "", INDEX(聲母資料表, $M1035, AI$5) ), "")</f>
        <v/>
      </c>
      <c r="AJ1035" s="380" t="str" cm="1">
        <f t="array" ref="AJ1035" xml:space="preserve"> IFERROR( INDEX(韻母資料表, $N1035, AJ$5), "" )</f>
        <v/>
      </c>
      <c r="AK1035" s="373" t="e" cm="1" vm="1">
        <f t="array" aca="1" ref="AK1035" ca="1" xml:space="preserve"> IFERROR( INDEX(閩拚聲調符號表, $T1035, $E1035), "" )</f>
        <v>#VALUE!</v>
      </c>
      <c r="AL1035" s="380" t="str">
        <f t="shared" ca="1" si="232"/>
        <v/>
      </c>
    </row>
    <row r="1036" spans="1:38">
      <c r="A1036" s="333">
        <f t="shared" si="220"/>
        <v>1029</v>
      </c>
      <c r="B1036" s="334" t="e">
        <f>MID(#REF!, A1036, 1)</f>
        <v>#REF!</v>
      </c>
      <c r="C1036" s="335"/>
      <c r="D1036" s="335"/>
      <c r="E1036" s="336"/>
      <c r="F1036" s="400" t="str" cm="1">
        <f t="array" aca="1" ref="F1036" ca="1" xml:space="preserve"> IF($D1036="", "", $B1036 &amp; " (" &amp; INDIRECT(ADDRESS( ROW(), COLUMN() + F$5 )) &amp; ") " )</f>
        <v/>
      </c>
      <c r="G1036" s="337" t="str">
        <f t="shared" si="224"/>
        <v/>
      </c>
      <c r="H1036" s="394" t="str">
        <f t="shared" ca="1" si="225"/>
        <v/>
      </c>
      <c r="I1036" s="396" t="str">
        <f t="shared" ca="1" si="226"/>
        <v/>
      </c>
      <c r="J1036" s="381" t="str">
        <f t="shared" ca="1" si="227"/>
        <v/>
      </c>
      <c r="K1036" s="338" t="str">
        <f t="shared" si="228"/>
        <v/>
      </c>
      <c r="L1036" s="349"/>
      <c r="M1036" s="350" t="str">
        <f t="shared" si="221"/>
        <v/>
      </c>
      <c r="N1036" s="350" t="str">
        <f t="shared" si="222"/>
        <v/>
      </c>
      <c r="O1036" s="351" t="str" cm="1">
        <f t="array" ref="O1036" xml:space="preserve"> IFERROR( INDEX(聲母資料表, $M1036, O$5), "")</f>
        <v/>
      </c>
      <c r="P1036" s="351" t="str" cm="1">
        <f t="array" ref="P1036" xml:space="preserve"> IFERROR( INDEX(韻母資料表, $N1036, P$5), "")</f>
        <v/>
      </c>
      <c r="Q1036" s="352" t="str">
        <f t="shared" si="223"/>
        <v/>
      </c>
      <c r="R1036" s="395" t="str">
        <f t="shared" si="229"/>
        <v/>
      </c>
      <c r="S1036" s="351" t="str" cm="1">
        <f t="array" ref="S1036" xml:space="preserve"> IFERROR( INDEX(調符字母, Q1036, 1), "")</f>
        <v/>
      </c>
      <c r="T1036" s="352"/>
      <c r="U1036" s="373" t="e" cm="1" vm="1">
        <f t="array" aca="1" ref="U1036" ca="1" xml:space="preserve"> INDEX(聲調對照表, $T1036, $E1036)</f>
        <v>#VALUE!</v>
      </c>
      <c r="W1036" s="380" t="str" cm="1">
        <f t="array" ref="W1036" xml:space="preserve"> IFERROR( IF( INDEX(聲母資料表, $M1036, W$5)=0, "", INDEX(聲母資料表, $M1036, W$5) ), "")</f>
        <v/>
      </c>
      <c r="X1036" s="380" t="str" cm="1">
        <f t="array" ref="X1036" xml:space="preserve"> IFERROR( INDEX(韻母資料表, $N1036, X$5), "" )</f>
        <v/>
      </c>
      <c r="Y1036" s="380" t="str" cm="1">
        <f t="array" ref="Y1036" xml:space="preserve"> IFERROR( IF($E1036="", "", INDEX(方音聲調符號表, 1, $E1036) ), "" )</f>
        <v/>
      </c>
      <c r="AA1036" s="380" t="str" cm="1">
        <f t="array" ref="AA1036" xml:space="preserve"> IFERROR( IF( INDEX(聲母資料表, $M1036, AA$5)=0, "", INDEX(聲母資料表, $M1036, AA$5) ), "")</f>
        <v/>
      </c>
      <c r="AB1036" s="380" t="str" cm="1">
        <f t="array" ref="AB1036" xml:space="preserve"> IFERROR( INDEX(韻母資料表, $N1036, AB$5), "" )</f>
        <v/>
      </c>
      <c r="AC1036" s="380" t="str">
        <f t="shared" ca="1" si="230"/>
        <v/>
      </c>
      <c r="AE1036" s="380" t="str" cm="1">
        <f t="array" ref="AE1036" xml:space="preserve"> IFERROR( IF( INDEX(聲母資料表, $M1036, AE$5)=0, "", INDEX(聲母資料表, $M1036, AE$5) ), "")</f>
        <v/>
      </c>
      <c r="AF1036" s="380" t="str" cm="1">
        <f t="array" ref="AF1036" xml:space="preserve"> IFERROR( INDEX(韻母資料表, $N1036, AF$5), "" )</f>
        <v/>
      </c>
      <c r="AG1036" s="380" t="str">
        <f t="shared" ca="1" si="231"/>
        <v/>
      </c>
      <c r="AI1036" s="380" t="str" cm="1">
        <f t="array" ref="AI1036" xml:space="preserve"> IFERROR( IF( INDEX(聲母資料表, $M1036, AI$5)=0, "", INDEX(聲母資料表, $M1036, AI$5) ), "")</f>
        <v/>
      </c>
      <c r="AJ1036" s="380" t="str" cm="1">
        <f t="array" ref="AJ1036" xml:space="preserve"> IFERROR( INDEX(韻母資料表, $N1036, AJ$5), "" )</f>
        <v/>
      </c>
      <c r="AK1036" s="373" t="e" cm="1" vm="1">
        <f t="array" aca="1" ref="AK1036" ca="1" xml:space="preserve"> IFERROR( INDEX(閩拚聲調符號表, $T1036, $E1036), "" )</f>
        <v>#VALUE!</v>
      </c>
      <c r="AL1036" s="380" t="str">
        <f t="shared" ca="1" si="232"/>
        <v/>
      </c>
    </row>
    <row r="1037" spans="1:38">
      <c r="A1037" s="333">
        <f t="shared" si="220"/>
        <v>1030</v>
      </c>
      <c r="B1037" s="334" t="e">
        <f>MID(#REF!, A1037, 1)</f>
        <v>#REF!</v>
      </c>
      <c r="C1037" s="335"/>
      <c r="D1037" s="335"/>
      <c r="E1037" s="336"/>
      <c r="F1037" s="400" t="str" cm="1">
        <f t="array" aca="1" ref="F1037" ca="1" xml:space="preserve"> IF($D1037="", "", $B1037 &amp; " (" &amp; INDIRECT(ADDRESS( ROW(), COLUMN() + F$5 )) &amp; ") " )</f>
        <v/>
      </c>
      <c r="G1037" s="337" t="str">
        <f t="shared" si="224"/>
        <v/>
      </c>
      <c r="H1037" s="394" t="str">
        <f t="shared" ca="1" si="225"/>
        <v/>
      </c>
      <c r="I1037" s="396" t="str">
        <f t="shared" ca="1" si="226"/>
        <v/>
      </c>
      <c r="J1037" s="381" t="str">
        <f t="shared" ca="1" si="227"/>
        <v/>
      </c>
      <c r="K1037" s="338" t="str">
        <f t="shared" si="228"/>
        <v/>
      </c>
      <c r="L1037" s="349"/>
      <c r="M1037" s="350" t="str">
        <f t="shared" si="221"/>
        <v/>
      </c>
      <c r="N1037" s="350" t="str">
        <f t="shared" si="222"/>
        <v/>
      </c>
      <c r="O1037" s="351" t="str" cm="1">
        <f t="array" ref="O1037" xml:space="preserve"> IFERROR( INDEX(聲母資料表, $M1037, O$5), "")</f>
        <v/>
      </c>
      <c r="P1037" s="351" t="str" cm="1">
        <f t="array" ref="P1037" xml:space="preserve"> IFERROR( INDEX(韻母資料表, $N1037, P$5), "")</f>
        <v/>
      </c>
      <c r="Q1037" s="352" t="str">
        <f t="shared" si="223"/>
        <v/>
      </c>
      <c r="R1037" s="395" t="str">
        <f t="shared" si="229"/>
        <v/>
      </c>
      <c r="S1037" s="351" t="str" cm="1">
        <f t="array" ref="S1037" xml:space="preserve"> IFERROR( INDEX(調符字母, Q1037, 1), "")</f>
        <v/>
      </c>
      <c r="T1037" s="352"/>
      <c r="U1037" s="373" t="e" cm="1" vm="1">
        <f t="array" aca="1" ref="U1037" ca="1" xml:space="preserve"> INDEX(聲調對照表, $T1037, $E1037)</f>
        <v>#VALUE!</v>
      </c>
      <c r="W1037" s="380" t="str" cm="1">
        <f t="array" ref="W1037" xml:space="preserve"> IFERROR( IF( INDEX(聲母資料表, $M1037, W$5)=0, "", INDEX(聲母資料表, $M1037, W$5) ), "")</f>
        <v/>
      </c>
      <c r="X1037" s="380" t="str" cm="1">
        <f t="array" ref="X1037" xml:space="preserve"> IFERROR( INDEX(韻母資料表, $N1037, X$5), "" )</f>
        <v/>
      </c>
      <c r="Y1037" s="380" t="str" cm="1">
        <f t="array" ref="Y1037" xml:space="preserve"> IFERROR( IF($E1037="", "", INDEX(方音聲調符號表, 1, $E1037) ), "" )</f>
        <v/>
      </c>
      <c r="AA1037" s="380" t="str" cm="1">
        <f t="array" ref="AA1037" xml:space="preserve"> IFERROR( IF( INDEX(聲母資料表, $M1037, AA$5)=0, "", INDEX(聲母資料表, $M1037, AA$5) ), "")</f>
        <v/>
      </c>
      <c r="AB1037" s="380" t="str" cm="1">
        <f t="array" ref="AB1037" xml:space="preserve"> IFERROR( INDEX(韻母資料表, $N1037, AB$5), "" )</f>
        <v/>
      </c>
      <c r="AC1037" s="380" t="str">
        <f t="shared" ca="1" si="230"/>
        <v/>
      </c>
      <c r="AE1037" s="380" t="str" cm="1">
        <f t="array" ref="AE1037" xml:space="preserve"> IFERROR( IF( INDEX(聲母資料表, $M1037, AE$5)=0, "", INDEX(聲母資料表, $M1037, AE$5) ), "")</f>
        <v/>
      </c>
      <c r="AF1037" s="380" t="str" cm="1">
        <f t="array" ref="AF1037" xml:space="preserve"> IFERROR( INDEX(韻母資料表, $N1037, AF$5), "" )</f>
        <v/>
      </c>
      <c r="AG1037" s="380" t="str">
        <f t="shared" ca="1" si="231"/>
        <v/>
      </c>
      <c r="AI1037" s="380" t="str" cm="1">
        <f t="array" ref="AI1037" xml:space="preserve"> IFERROR( IF( INDEX(聲母資料表, $M1037, AI$5)=0, "", INDEX(聲母資料表, $M1037, AI$5) ), "")</f>
        <v/>
      </c>
      <c r="AJ1037" s="380" t="str" cm="1">
        <f t="array" ref="AJ1037" xml:space="preserve"> IFERROR( INDEX(韻母資料表, $N1037, AJ$5), "" )</f>
        <v/>
      </c>
      <c r="AK1037" s="373" t="e" cm="1" vm="1">
        <f t="array" aca="1" ref="AK1037" ca="1" xml:space="preserve"> IFERROR( INDEX(閩拚聲調符號表, $T1037, $E1037), "" )</f>
        <v>#VALUE!</v>
      </c>
      <c r="AL1037" s="380" t="str">
        <f t="shared" ca="1" si="232"/>
        <v/>
      </c>
    </row>
    <row r="1038" spans="1:38">
      <c r="A1038" s="333">
        <f t="shared" si="220"/>
        <v>1031</v>
      </c>
      <c r="B1038" s="334" t="e">
        <f>MID(#REF!, A1038, 1)</f>
        <v>#REF!</v>
      </c>
      <c r="C1038" s="335"/>
      <c r="D1038" s="335"/>
      <c r="E1038" s="336"/>
      <c r="F1038" s="400" t="str" cm="1">
        <f t="array" aca="1" ref="F1038" ca="1" xml:space="preserve"> IF($D1038="", "", $B1038 &amp; " (" &amp; INDIRECT(ADDRESS( ROW(), COLUMN() + F$5 )) &amp; ") " )</f>
        <v/>
      </c>
      <c r="G1038" s="337" t="str">
        <f t="shared" si="224"/>
        <v/>
      </c>
      <c r="H1038" s="394" t="str">
        <f t="shared" ca="1" si="225"/>
        <v/>
      </c>
      <c r="I1038" s="396" t="str">
        <f t="shared" ca="1" si="226"/>
        <v/>
      </c>
      <c r="J1038" s="381" t="str">
        <f t="shared" ca="1" si="227"/>
        <v/>
      </c>
      <c r="K1038" s="338" t="str">
        <f t="shared" si="228"/>
        <v/>
      </c>
      <c r="L1038" s="349"/>
      <c r="M1038" s="350" t="str">
        <f t="shared" si="221"/>
        <v/>
      </c>
      <c r="N1038" s="350" t="str">
        <f t="shared" si="222"/>
        <v/>
      </c>
      <c r="O1038" s="351" t="str" cm="1">
        <f t="array" ref="O1038" xml:space="preserve"> IFERROR( INDEX(聲母資料表, $M1038, O$5), "")</f>
        <v/>
      </c>
      <c r="P1038" s="351" t="str" cm="1">
        <f t="array" ref="P1038" xml:space="preserve"> IFERROR( INDEX(韻母資料表, $N1038, P$5), "")</f>
        <v/>
      </c>
      <c r="Q1038" s="352" t="str">
        <f t="shared" si="223"/>
        <v/>
      </c>
      <c r="R1038" s="395" t="str">
        <f t="shared" si="229"/>
        <v/>
      </c>
      <c r="S1038" s="351" t="str" cm="1">
        <f t="array" ref="S1038" xml:space="preserve"> IFERROR( INDEX(調符字母, Q1038, 1), "")</f>
        <v/>
      </c>
      <c r="T1038" s="352"/>
      <c r="U1038" s="373" t="e" cm="1" vm="1">
        <f t="array" aca="1" ref="U1038" ca="1" xml:space="preserve"> INDEX(聲調對照表, $T1038, $E1038)</f>
        <v>#VALUE!</v>
      </c>
      <c r="W1038" s="380" t="str" cm="1">
        <f t="array" ref="W1038" xml:space="preserve"> IFERROR( IF( INDEX(聲母資料表, $M1038, W$5)=0, "", INDEX(聲母資料表, $M1038, W$5) ), "")</f>
        <v/>
      </c>
      <c r="X1038" s="380" t="str" cm="1">
        <f t="array" ref="X1038" xml:space="preserve"> IFERROR( INDEX(韻母資料表, $N1038, X$5), "" )</f>
        <v/>
      </c>
      <c r="Y1038" s="380" t="str" cm="1">
        <f t="array" ref="Y1038" xml:space="preserve"> IFERROR( IF($E1038="", "", INDEX(方音聲調符號表, 1, $E1038) ), "" )</f>
        <v/>
      </c>
      <c r="AA1038" s="380" t="str" cm="1">
        <f t="array" ref="AA1038" xml:space="preserve"> IFERROR( IF( INDEX(聲母資料表, $M1038, AA$5)=0, "", INDEX(聲母資料表, $M1038, AA$5) ), "")</f>
        <v/>
      </c>
      <c r="AB1038" s="380" t="str" cm="1">
        <f t="array" ref="AB1038" xml:space="preserve"> IFERROR( INDEX(韻母資料表, $N1038, AB$5), "" )</f>
        <v/>
      </c>
      <c r="AC1038" s="380" t="str">
        <f t="shared" ca="1" si="230"/>
        <v/>
      </c>
      <c r="AE1038" s="380" t="str" cm="1">
        <f t="array" ref="AE1038" xml:space="preserve"> IFERROR( IF( INDEX(聲母資料表, $M1038, AE$5)=0, "", INDEX(聲母資料表, $M1038, AE$5) ), "")</f>
        <v/>
      </c>
      <c r="AF1038" s="380" t="str" cm="1">
        <f t="array" ref="AF1038" xml:space="preserve"> IFERROR( INDEX(韻母資料表, $N1038, AF$5), "" )</f>
        <v/>
      </c>
      <c r="AG1038" s="380" t="str">
        <f t="shared" ca="1" si="231"/>
        <v/>
      </c>
      <c r="AI1038" s="380" t="str" cm="1">
        <f t="array" ref="AI1038" xml:space="preserve"> IFERROR( IF( INDEX(聲母資料表, $M1038, AI$5)=0, "", INDEX(聲母資料表, $M1038, AI$5) ), "")</f>
        <v/>
      </c>
      <c r="AJ1038" s="380" t="str" cm="1">
        <f t="array" ref="AJ1038" xml:space="preserve"> IFERROR( INDEX(韻母資料表, $N1038, AJ$5), "" )</f>
        <v/>
      </c>
      <c r="AK1038" s="373" t="e" cm="1" vm="1">
        <f t="array" aca="1" ref="AK1038" ca="1" xml:space="preserve"> IFERROR( INDEX(閩拚聲調符號表, $T1038, $E1038), "" )</f>
        <v>#VALUE!</v>
      </c>
      <c r="AL1038" s="380" t="str">
        <f t="shared" ca="1" si="232"/>
        <v/>
      </c>
    </row>
    <row r="1039" spans="1:38">
      <c r="A1039" s="333">
        <f t="shared" si="220"/>
        <v>1032</v>
      </c>
      <c r="B1039" s="334" t="e">
        <f>MID(#REF!, A1039, 1)</f>
        <v>#REF!</v>
      </c>
      <c r="C1039" s="335"/>
      <c r="D1039" s="335"/>
      <c r="E1039" s="336"/>
      <c r="F1039" s="400" t="str" cm="1">
        <f t="array" aca="1" ref="F1039" ca="1" xml:space="preserve"> IF($D1039="", "", $B1039 &amp; " (" &amp; INDIRECT(ADDRESS( ROW(), COLUMN() + F$5 )) &amp; ") " )</f>
        <v/>
      </c>
      <c r="G1039" s="337" t="str">
        <f t="shared" si="224"/>
        <v/>
      </c>
      <c r="H1039" s="394" t="str">
        <f t="shared" ca="1" si="225"/>
        <v/>
      </c>
      <c r="I1039" s="396" t="str">
        <f t="shared" ca="1" si="226"/>
        <v/>
      </c>
      <c r="J1039" s="381" t="str">
        <f t="shared" ca="1" si="227"/>
        <v/>
      </c>
      <c r="K1039" s="338" t="str">
        <f t="shared" si="228"/>
        <v/>
      </c>
      <c r="L1039" s="349"/>
      <c r="M1039" s="350" t="str">
        <f t="shared" si="221"/>
        <v/>
      </c>
      <c r="N1039" s="350" t="str">
        <f t="shared" si="222"/>
        <v/>
      </c>
      <c r="O1039" s="351" t="str" cm="1">
        <f t="array" ref="O1039" xml:space="preserve"> IFERROR( INDEX(聲母資料表, $M1039, O$5), "")</f>
        <v/>
      </c>
      <c r="P1039" s="351" t="str" cm="1">
        <f t="array" ref="P1039" xml:space="preserve"> IFERROR( INDEX(韻母資料表, $N1039, P$5), "")</f>
        <v/>
      </c>
      <c r="Q1039" s="352" t="str">
        <f t="shared" si="223"/>
        <v/>
      </c>
      <c r="R1039" s="395" t="str">
        <f t="shared" si="229"/>
        <v/>
      </c>
      <c r="S1039" s="351" t="str" cm="1">
        <f t="array" ref="S1039" xml:space="preserve"> IFERROR( INDEX(調符字母, Q1039, 1), "")</f>
        <v/>
      </c>
      <c r="T1039" s="352"/>
      <c r="U1039" s="373" t="e" cm="1" vm="1">
        <f t="array" aca="1" ref="U1039" ca="1" xml:space="preserve"> INDEX(聲調對照表, $T1039, $E1039)</f>
        <v>#VALUE!</v>
      </c>
      <c r="W1039" s="380" t="str" cm="1">
        <f t="array" ref="W1039" xml:space="preserve"> IFERROR( IF( INDEX(聲母資料表, $M1039, W$5)=0, "", INDEX(聲母資料表, $M1039, W$5) ), "")</f>
        <v/>
      </c>
      <c r="X1039" s="380" t="str" cm="1">
        <f t="array" ref="X1039" xml:space="preserve"> IFERROR( INDEX(韻母資料表, $N1039, X$5), "" )</f>
        <v/>
      </c>
      <c r="Y1039" s="380" t="str" cm="1">
        <f t="array" ref="Y1039" xml:space="preserve"> IFERROR( IF($E1039="", "", INDEX(方音聲調符號表, 1, $E1039) ), "" )</f>
        <v/>
      </c>
      <c r="AA1039" s="380" t="str" cm="1">
        <f t="array" ref="AA1039" xml:space="preserve"> IFERROR( IF( INDEX(聲母資料表, $M1039, AA$5)=0, "", INDEX(聲母資料表, $M1039, AA$5) ), "")</f>
        <v/>
      </c>
      <c r="AB1039" s="380" t="str" cm="1">
        <f t="array" ref="AB1039" xml:space="preserve"> IFERROR( INDEX(韻母資料表, $N1039, AB$5), "" )</f>
        <v/>
      </c>
      <c r="AC1039" s="380" t="str">
        <f t="shared" ca="1" si="230"/>
        <v/>
      </c>
      <c r="AE1039" s="380" t="str" cm="1">
        <f t="array" ref="AE1039" xml:space="preserve"> IFERROR( IF( INDEX(聲母資料表, $M1039, AE$5)=0, "", INDEX(聲母資料表, $M1039, AE$5) ), "")</f>
        <v/>
      </c>
      <c r="AF1039" s="380" t="str" cm="1">
        <f t="array" ref="AF1039" xml:space="preserve"> IFERROR( INDEX(韻母資料表, $N1039, AF$5), "" )</f>
        <v/>
      </c>
      <c r="AG1039" s="380" t="str">
        <f t="shared" ca="1" si="231"/>
        <v/>
      </c>
      <c r="AI1039" s="380" t="str" cm="1">
        <f t="array" ref="AI1039" xml:space="preserve"> IFERROR( IF( INDEX(聲母資料表, $M1039, AI$5)=0, "", INDEX(聲母資料表, $M1039, AI$5) ), "")</f>
        <v/>
      </c>
      <c r="AJ1039" s="380" t="str" cm="1">
        <f t="array" ref="AJ1039" xml:space="preserve"> IFERROR( INDEX(韻母資料表, $N1039, AJ$5), "" )</f>
        <v/>
      </c>
      <c r="AK1039" s="373" t="e" cm="1" vm="1">
        <f t="array" aca="1" ref="AK1039" ca="1" xml:space="preserve"> IFERROR( INDEX(閩拚聲調符號表, $T1039, $E1039), "" )</f>
        <v>#VALUE!</v>
      </c>
      <c r="AL1039" s="380" t="str">
        <f t="shared" ca="1" si="232"/>
        <v/>
      </c>
    </row>
    <row r="1040" spans="1:38">
      <c r="A1040" s="333">
        <f t="shared" si="220"/>
        <v>1033</v>
      </c>
      <c r="B1040" s="334" t="e">
        <f>MID(#REF!, A1040, 1)</f>
        <v>#REF!</v>
      </c>
      <c r="C1040" s="335"/>
      <c r="D1040" s="335"/>
      <c r="E1040" s="336"/>
      <c r="F1040" s="400" t="str" cm="1">
        <f t="array" aca="1" ref="F1040" ca="1" xml:space="preserve"> IF($D1040="", "", $B1040 &amp; " (" &amp; INDIRECT(ADDRESS( ROW(), COLUMN() + F$5 )) &amp; ") " )</f>
        <v/>
      </c>
      <c r="G1040" s="337" t="str">
        <f t="shared" si="224"/>
        <v/>
      </c>
      <c r="H1040" s="394" t="str">
        <f t="shared" ca="1" si="225"/>
        <v/>
      </c>
      <c r="I1040" s="396" t="str">
        <f t="shared" ca="1" si="226"/>
        <v/>
      </c>
      <c r="J1040" s="381" t="str">
        <f t="shared" ca="1" si="227"/>
        <v/>
      </c>
      <c r="K1040" s="338" t="str">
        <f t="shared" si="228"/>
        <v/>
      </c>
      <c r="L1040" s="349"/>
      <c r="M1040" s="350" t="str">
        <f t="shared" si="221"/>
        <v/>
      </c>
      <c r="N1040" s="350" t="str">
        <f t="shared" si="222"/>
        <v/>
      </c>
      <c r="O1040" s="351" t="str" cm="1">
        <f t="array" ref="O1040" xml:space="preserve"> IFERROR( INDEX(聲母資料表, $M1040, O$5), "")</f>
        <v/>
      </c>
      <c r="P1040" s="351" t="str" cm="1">
        <f t="array" ref="P1040" xml:space="preserve"> IFERROR( INDEX(韻母資料表, $N1040, P$5), "")</f>
        <v/>
      </c>
      <c r="Q1040" s="352" t="str">
        <f t="shared" si="223"/>
        <v/>
      </c>
      <c r="R1040" s="395" t="str">
        <f t="shared" si="229"/>
        <v/>
      </c>
      <c r="S1040" s="351" t="str" cm="1">
        <f t="array" ref="S1040" xml:space="preserve"> IFERROR( INDEX(調符字母, Q1040, 1), "")</f>
        <v/>
      </c>
      <c r="T1040" s="352"/>
      <c r="U1040" s="373" t="e" cm="1" vm="1">
        <f t="array" aca="1" ref="U1040" ca="1" xml:space="preserve"> INDEX(聲調對照表, $T1040, $E1040)</f>
        <v>#VALUE!</v>
      </c>
      <c r="W1040" s="380" t="str" cm="1">
        <f t="array" ref="W1040" xml:space="preserve"> IFERROR( IF( INDEX(聲母資料表, $M1040, W$5)=0, "", INDEX(聲母資料表, $M1040, W$5) ), "")</f>
        <v/>
      </c>
      <c r="X1040" s="380" t="str" cm="1">
        <f t="array" ref="X1040" xml:space="preserve"> IFERROR( INDEX(韻母資料表, $N1040, X$5), "" )</f>
        <v/>
      </c>
      <c r="Y1040" s="380" t="str" cm="1">
        <f t="array" ref="Y1040" xml:space="preserve"> IFERROR( IF($E1040="", "", INDEX(方音聲調符號表, 1, $E1040) ), "" )</f>
        <v/>
      </c>
      <c r="AA1040" s="380" t="str" cm="1">
        <f t="array" ref="AA1040" xml:space="preserve"> IFERROR( IF( INDEX(聲母資料表, $M1040, AA$5)=0, "", INDEX(聲母資料表, $M1040, AA$5) ), "")</f>
        <v/>
      </c>
      <c r="AB1040" s="380" t="str" cm="1">
        <f t="array" ref="AB1040" xml:space="preserve"> IFERROR( INDEX(韻母資料表, $N1040, AB$5), "" )</f>
        <v/>
      </c>
      <c r="AC1040" s="380" t="str">
        <f t="shared" ca="1" si="230"/>
        <v/>
      </c>
      <c r="AE1040" s="380" t="str" cm="1">
        <f t="array" ref="AE1040" xml:space="preserve"> IFERROR( IF( INDEX(聲母資料表, $M1040, AE$5)=0, "", INDEX(聲母資料表, $M1040, AE$5) ), "")</f>
        <v/>
      </c>
      <c r="AF1040" s="380" t="str" cm="1">
        <f t="array" ref="AF1040" xml:space="preserve"> IFERROR( INDEX(韻母資料表, $N1040, AF$5), "" )</f>
        <v/>
      </c>
      <c r="AG1040" s="380" t="str">
        <f t="shared" ca="1" si="231"/>
        <v/>
      </c>
      <c r="AI1040" s="380" t="str" cm="1">
        <f t="array" ref="AI1040" xml:space="preserve"> IFERROR( IF( INDEX(聲母資料表, $M1040, AI$5)=0, "", INDEX(聲母資料表, $M1040, AI$5) ), "")</f>
        <v/>
      </c>
      <c r="AJ1040" s="380" t="str" cm="1">
        <f t="array" ref="AJ1040" xml:space="preserve"> IFERROR( INDEX(韻母資料表, $N1040, AJ$5), "" )</f>
        <v/>
      </c>
      <c r="AK1040" s="373" t="e" cm="1" vm="1">
        <f t="array" aca="1" ref="AK1040" ca="1" xml:space="preserve"> IFERROR( INDEX(閩拚聲調符號表, $T1040, $E1040), "" )</f>
        <v>#VALUE!</v>
      </c>
      <c r="AL1040" s="380" t="str">
        <f t="shared" ca="1" si="232"/>
        <v/>
      </c>
    </row>
    <row r="1041" spans="1:38">
      <c r="A1041" s="333">
        <f t="shared" si="220"/>
        <v>1034</v>
      </c>
      <c r="B1041" s="334" t="e">
        <f>MID(#REF!, A1041, 1)</f>
        <v>#REF!</v>
      </c>
      <c r="C1041" s="335"/>
      <c r="D1041" s="335"/>
      <c r="E1041" s="336"/>
      <c r="F1041" s="400" t="str" cm="1">
        <f t="array" aca="1" ref="F1041" ca="1" xml:space="preserve"> IF($D1041="", "", $B1041 &amp; " (" &amp; INDIRECT(ADDRESS( ROW(), COLUMN() + F$5 )) &amp; ") " )</f>
        <v/>
      </c>
      <c r="G1041" s="337" t="str">
        <f t="shared" si="224"/>
        <v/>
      </c>
      <c r="H1041" s="394" t="str">
        <f t="shared" ca="1" si="225"/>
        <v/>
      </c>
      <c r="I1041" s="396" t="str">
        <f t="shared" ca="1" si="226"/>
        <v/>
      </c>
      <c r="J1041" s="381" t="str">
        <f t="shared" ca="1" si="227"/>
        <v/>
      </c>
      <c r="K1041" s="338" t="str">
        <f t="shared" si="228"/>
        <v/>
      </c>
      <c r="L1041" s="349"/>
      <c r="M1041" s="350" t="str">
        <f t="shared" si="221"/>
        <v/>
      </c>
      <c r="N1041" s="350" t="str">
        <f t="shared" si="222"/>
        <v/>
      </c>
      <c r="O1041" s="351" t="str" cm="1">
        <f t="array" ref="O1041" xml:space="preserve"> IFERROR( INDEX(聲母資料表, $M1041, O$5), "")</f>
        <v/>
      </c>
      <c r="P1041" s="351" t="str" cm="1">
        <f t="array" ref="P1041" xml:space="preserve"> IFERROR( INDEX(韻母資料表, $N1041, P$5), "")</f>
        <v/>
      </c>
      <c r="Q1041" s="352" t="str">
        <f t="shared" si="223"/>
        <v/>
      </c>
      <c r="R1041" s="395" t="str">
        <f t="shared" si="229"/>
        <v/>
      </c>
      <c r="S1041" s="351" t="str" cm="1">
        <f t="array" ref="S1041" xml:space="preserve"> IFERROR( INDEX(調符字母, Q1041, 1), "")</f>
        <v/>
      </c>
      <c r="T1041" s="352"/>
      <c r="U1041" s="373" t="e" cm="1" vm="1">
        <f t="array" aca="1" ref="U1041" ca="1" xml:space="preserve"> INDEX(聲調對照表, $T1041, $E1041)</f>
        <v>#VALUE!</v>
      </c>
      <c r="W1041" s="380" t="str" cm="1">
        <f t="array" ref="W1041" xml:space="preserve"> IFERROR( IF( INDEX(聲母資料表, $M1041, W$5)=0, "", INDEX(聲母資料表, $M1041, W$5) ), "")</f>
        <v/>
      </c>
      <c r="X1041" s="380" t="str" cm="1">
        <f t="array" ref="X1041" xml:space="preserve"> IFERROR( INDEX(韻母資料表, $N1041, X$5), "" )</f>
        <v/>
      </c>
      <c r="Y1041" s="380" t="str" cm="1">
        <f t="array" ref="Y1041" xml:space="preserve"> IFERROR( IF($E1041="", "", INDEX(方音聲調符號表, 1, $E1041) ), "" )</f>
        <v/>
      </c>
      <c r="AA1041" s="380" t="str" cm="1">
        <f t="array" ref="AA1041" xml:space="preserve"> IFERROR( IF( INDEX(聲母資料表, $M1041, AA$5)=0, "", INDEX(聲母資料表, $M1041, AA$5) ), "")</f>
        <v/>
      </c>
      <c r="AB1041" s="380" t="str" cm="1">
        <f t="array" ref="AB1041" xml:space="preserve"> IFERROR( INDEX(韻母資料表, $N1041, AB$5), "" )</f>
        <v/>
      </c>
      <c r="AC1041" s="380" t="str">
        <f t="shared" ca="1" si="230"/>
        <v/>
      </c>
      <c r="AE1041" s="380" t="str" cm="1">
        <f t="array" ref="AE1041" xml:space="preserve"> IFERROR( IF( INDEX(聲母資料表, $M1041, AE$5)=0, "", INDEX(聲母資料表, $M1041, AE$5) ), "")</f>
        <v/>
      </c>
      <c r="AF1041" s="380" t="str" cm="1">
        <f t="array" ref="AF1041" xml:space="preserve"> IFERROR( INDEX(韻母資料表, $N1041, AF$5), "" )</f>
        <v/>
      </c>
      <c r="AG1041" s="380" t="str">
        <f t="shared" ca="1" si="231"/>
        <v/>
      </c>
      <c r="AI1041" s="380" t="str" cm="1">
        <f t="array" ref="AI1041" xml:space="preserve"> IFERROR( IF( INDEX(聲母資料表, $M1041, AI$5)=0, "", INDEX(聲母資料表, $M1041, AI$5) ), "")</f>
        <v/>
      </c>
      <c r="AJ1041" s="380" t="str" cm="1">
        <f t="array" ref="AJ1041" xml:space="preserve"> IFERROR( INDEX(韻母資料表, $N1041, AJ$5), "" )</f>
        <v/>
      </c>
      <c r="AK1041" s="373" t="e" cm="1" vm="1">
        <f t="array" aca="1" ref="AK1041" ca="1" xml:space="preserve"> IFERROR( INDEX(閩拚聲調符號表, $T1041, $E1041), "" )</f>
        <v>#VALUE!</v>
      </c>
      <c r="AL1041" s="380" t="str">
        <f t="shared" ca="1" si="232"/>
        <v/>
      </c>
    </row>
    <row r="1042" spans="1:38">
      <c r="A1042" s="333">
        <f t="shared" si="220"/>
        <v>1035</v>
      </c>
      <c r="B1042" s="334" t="e">
        <f>MID(#REF!, A1042, 1)</f>
        <v>#REF!</v>
      </c>
      <c r="C1042" s="335"/>
      <c r="D1042" s="335"/>
      <c r="E1042" s="336"/>
      <c r="F1042" s="400" t="str" cm="1">
        <f t="array" aca="1" ref="F1042" ca="1" xml:space="preserve"> IF($D1042="", "", $B1042 &amp; " (" &amp; INDIRECT(ADDRESS( ROW(), COLUMN() + F$5 )) &amp; ") " )</f>
        <v/>
      </c>
      <c r="G1042" s="337" t="str">
        <f t="shared" si="224"/>
        <v/>
      </c>
      <c r="H1042" s="394" t="str">
        <f t="shared" ca="1" si="225"/>
        <v/>
      </c>
      <c r="I1042" s="396" t="str">
        <f t="shared" ca="1" si="226"/>
        <v/>
      </c>
      <c r="J1042" s="381" t="str">
        <f t="shared" ca="1" si="227"/>
        <v/>
      </c>
      <c r="K1042" s="338" t="str">
        <f t="shared" si="228"/>
        <v/>
      </c>
      <c r="L1042" s="349"/>
      <c r="M1042" s="350" t="str">
        <f t="shared" si="221"/>
        <v/>
      </c>
      <c r="N1042" s="350" t="str">
        <f t="shared" si="222"/>
        <v/>
      </c>
      <c r="O1042" s="351" t="str" cm="1">
        <f t="array" ref="O1042" xml:space="preserve"> IFERROR( INDEX(聲母資料表, $M1042, O$5), "")</f>
        <v/>
      </c>
      <c r="P1042" s="351" t="str" cm="1">
        <f t="array" ref="P1042" xml:space="preserve"> IFERROR( INDEX(韻母資料表, $N1042, P$5), "")</f>
        <v/>
      </c>
      <c r="Q1042" s="352" t="str">
        <f t="shared" si="223"/>
        <v/>
      </c>
      <c r="R1042" s="395" t="str">
        <f t="shared" si="229"/>
        <v/>
      </c>
      <c r="S1042" s="351" t="str" cm="1">
        <f t="array" ref="S1042" xml:space="preserve"> IFERROR( INDEX(調符字母, Q1042, 1), "")</f>
        <v/>
      </c>
      <c r="T1042" s="352"/>
      <c r="U1042" s="373" t="e" cm="1" vm="1">
        <f t="array" aca="1" ref="U1042" ca="1" xml:space="preserve"> INDEX(聲調對照表, $T1042, $E1042)</f>
        <v>#VALUE!</v>
      </c>
      <c r="W1042" s="380" t="str" cm="1">
        <f t="array" ref="W1042" xml:space="preserve"> IFERROR( IF( INDEX(聲母資料表, $M1042, W$5)=0, "", INDEX(聲母資料表, $M1042, W$5) ), "")</f>
        <v/>
      </c>
      <c r="X1042" s="380" t="str" cm="1">
        <f t="array" ref="X1042" xml:space="preserve"> IFERROR( INDEX(韻母資料表, $N1042, X$5), "" )</f>
        <v/>
      </c>
      <c r="Y1042" s="380" t="str" cm="1">
        <f t="array" ref="Y1042" xml:space="preserve"> IFERROR( IF($E1042="", "", INDEX(方音聲調符號表, 1, $E1042) ), "" )</f>
        <v/>
      </c>
      <c r="AA1042" s="380" t="str" cm="1">
        <f t="array" ref="AA1042" xml:space="preserve"> IFERROR( IF( INDEX(聲母資料表, $M1042, AA$5)=0, "", INDEX(聲母資料表, $M1042, AA$5) ), "")</f>
        <v/>
      </c>
      <c r="AB1042" s="380" t="str" cm="1">
        <f t="array" ref="AB1042" xml:space="preserve"> IFERROR( INDEX(韻母資料表, $N1042, AB$5), "" )</f>
        <v/>
      </c>
      <c r="AC1042" s="380" t="str">
        <f t="shared" ca="1" si="230"/>
        <v/>
      </c>
      <c r="AE1042" s="380" t="str" cm="1">
        <f t="array" ref="AE1042" xml:space="preserve"> IFERROR( IF( INDEX(聲母資料表, $M1042, AE$5)=0, "", INDEX(聲母資料表, $M1042, AE$5) ), "")</f>
        <v/>
      </c>
      <c r="AF1042" s="380" t="str" cm="1">
        <f t="array" ref="AF1042" xml:space="preserve"> IFERROR( INDEX(韻母資料表, $N1042, AF$5), "" )</f>
        <v/>
      </c>
      <c r="AG1042" s="380" t="str">
        <f t="shared" ca="1" si="231"/>
        <v/>
      </c>
      <c r="AI1042" s="380" t="str" cm="1">
        <f t="array" ref="AI1042" xml:space="preserve"> IFERROR( IF( INDEX(聲母資料表, $M1042, AI$5)=0, "", INDEX(聲母資料表, $M1042, AI$5) ), "")</f>
        <v/>
      </c>
      <c r="AJ1042" s="380" t="str" cm="1">
        <f t="array" ref="AJ1042" xml:space="preserve"> IFERROR( INDEX(韻母資料表, $N1042, AJ$5), "" )</f>
        <v/>
      </c>
      <c r="AK1042" s="373" t="e" cm="1" vm="1">
        <f t="array" aca="1" ref="AK1042" ca="1" xml:space="preserve"> IFERROR( INDEX(閩拚聲調符號表, $T1042, $E1042), "" )</f>
        <v>#VALUE!</v>
      </c>
      <c r="AL1042" s="380" t="str">
        <f t="shared" ca="1" si="232"/>
        <v/>
      </c>
    </row>
    <row r="1043" spans="1:38">
      <c r="A1043" s="333">
        <f t="shared" si="220"/>
        <v>1036</v>
      </c>
      <c r="B1043" s="334" t="e">
        <f>MID(#REF!, A1043, 1)</f>
        <v>#REF!</v>
      </c>
      <c r="C1043" s="335"/>
      <c r="D1043" s="335"/>
      <c r="E1043" s="336"/>
      <c r="F1043" s="400" t="str" cm="1">
        <f t="array" aca="1" ref="F1043" ca="1" xml:space="preserve"> IF($D1043="", "", $B1043 &amp; " (" &amp; INDIRECT(ADDRESS( ROW(), COLUMN() + F$5 )) &amp; ") " )</f>
        <v/>
      </c>
      <c r="G1043" s="337" t="str">
        <f t="shared" si="224"/>
        <v/>
      </c>
      <c r="H1043" s="394" t="str">
        <f t="shared" ca="1" si="225"/>
        <v/>
      </c>
      <c r="I1043" s="396" t="str">
        <f t="shared" ca="1" si="226"/>
        <v/>
      </c>
      <c r="J1043" s="381" t="str">
        <f t="shared" ca="1" si="227"/>
        <v/>
      </c>
      <c r="K1043" s="338" t="str">
        <f t="shared" si="228"/>
        <v/>
      </c>
      <c r="L1043" s="349"/>
      <c r="M1043" s="350" t="str">
        <f t="shared" si="221"/>
        <v/>
      </c>
      <c r="N1043" s="350" t="str">
        <f t="shared" si="222"/>
        <v/>
      </c>
      <c r="O1043" s="351" t="str" cm="1">
        <f t="array" ref="O1043" xml:space="preserve"> IFERROR( INDEX(聲母資料表, $M1043, O$5), "")</f>
        <v/>
      </c>
      <c r="P1043" s="351" t="str" cm="1">
        <f t="array" ref="P1043" xml:space="preserve"> IFERROR( INDEX(韻母資料表, $N1043, P$5), "")</f>
        <v/>
      </c>
      <c r="Q1043" s="352" t="str">
        <f t="shared" si="223"/>
        <v/>
      </c>
      <c r="R1043" s="395" t="str">
        <f t="shared" si="229"/>
        <v/>
      </c>
      <c r="S1043" s="351" t="str" cm="1">
        <f t="array" ref="S1043" xml:space="preserve"> IFERROR( INDEX(調符字母, Q1043, 1), "")</f>
        <v/>
      </c>
      <c r="T1043" s="352"/>
      <c r="U1043" s="373" t="e" cm="1" vm="1">
        <f t="array" aca="1" ref="U1043" ca="1" xml:space="preserve"> INDEX(聲調對照表, $T1043, $E1043)</f>
        <v>#VALUE!</v>
      </c>
      <c r="W1043" s="380" t="str" cm="1">
        <f t="array" ref="W1043" xml:space="preserve"> IFERROR( IF( INDEX(聲母資料表, $M1043, W$5)=0, "", INDEX(聲母資料表, $M1043, W$5) ), "")</f>
        <v/>
      </c>
      <c r="X1043" s="380" t="str" cm="1">
        <f t="array" ref="X1043" xml:space="preserve"> IFERROR( INDEX(韻母資料表, $N1043, X$5), "" )</f>
        <v/>
      </c>
      <c r="Y1043" s="380" t="str" cm="1">
        <f t="array" ref="Y1043" xml:space="preserve"> IFERROR( IF($E1043="", "", INDEX(方音聲調符號表, 1, $E1043) ), "" )</f>
        <v/>
      </c>
      <c r="AA1043" s="380" t="str" cm="1">
        <f t="array" ref="AA1043" xml:space="preserve"> IFERROR( IF( INDEX(聲母資料表, $M1043, AA$5)=0, "", INDEX(聲母資料表, $M1043, AA$5) ), "")</f>
        <v/>
      </c>
      <c r="AB1043" s="380" t="str" cm="1">
        <f t="array" ref="AB1043" xml:space="preserve"> IFERROR( INDEX(韻母資料表, $N1043, AB$5), "" )</f>
        <v/>
      </c>
      <c r="AC1043" s="380" t="str">
        <f t="shared" ca="1" si="230"/>
        <v/>
      </c>
      <c r="AE1043" s="380" t="str" cm="1">
        <f t="array" ref="AE1043" xml:space="preserve"> IFERROR( IF( INDEX(聲母資料表, $M1043, AE$5)=0, "", INDEX(聲母資料表, $M1043, AE$5) ), "")</f>
        <v/>
      </c>
      <c r="AF1043" s="380" t="str" cm="1">
        <f t="array" ref="AF1043" xml:space="preserve"> IFERROR( INDEX(韻母資料表, $N1043, AF$5), "" )</f>
        <v/>
      </c>
      <c r="AG1043" s="380" t="str">
        <f t="shared" ca="1" si="231"/>
        <v/>
      </c>
      <c r="AI1043" s="380" t="str" cm="1">
        <f t="array" ref="AI1043" xml:space="preserve"> IFERROR( IF( INDEX(聲母資料表, $M1043, AI$5)=0, "", INDEX(聲母資料表, $M1043, AI$5) ), "")</f>
        <v/>
      </c>
      <c r="AJ1043" s="380" t="str" cm="1">
        <f t="array" ref="AJ1043" xml:space="preserve"> IFERROR( INDEX(韻母資料表, $N1043, AJ$5), "" )</f>
        <v/>
      </c>
      <c r="AK1043" s="373" t="e" cm="1" vm="1">
        <f t="array" aca="1" ref="AK1043" ca="1" xml:space="preserve"> IFERROR( INDEX(閩拚聲調符號表, $T1043, $E1043), "" )</f>
        <v>#VALUE!</v>
      </c>
      <c r="AL1043" s="380" t="str">
        <f t="shared" ca="1" si="232"/>
        <v/>
      </c>
    </row>
    <row r="1044" spans="1:38">
      <c r="A1044" s="333">
        <f t="shared" si="220"/>
        <v>1037</v>
      </c>
      <c r="B1044" s="334" t="e">
        <f>MID(#REF!, A1044, 1)</f>
        <v>#REF!</v>
      </c>
      <c r="C1044" s="335"/>
      <c r="D1044" s="335"/>
      <c r="E1044" s="336"/>
      <c r="F1044" s="400" t="str" cm="1">
        <f t="array" aca="1" ref="F1044" ca="1" xml:space="preserve"> IF($D1044="", "", $B1044 &amp; " (" &amp; INDIRECT(ADDRESS( ROW(), COLUMN() + F$5 )) &amp; ") " )</f>
        <v/>
      </c>
      <c r="G1044" s="337" t="str">
        <f t="shared" si="224"/>
        <v/>
      </c>
      <c r="H1044" s="394" t="str">
        <f t="shared" ca="1" si="225"/>
        <v/>
      </c>
      <c r="I1044" s="396" t="str">
        <f t="shared" ca="1" si="226"/>
        <v/>
      </c>
      <c r="J1044" s="381" t="str">
        <f t="shared" ca="1" si="227"/>
        <v/>
      </c>
      <c r="K1044" s="338" t="str">
        <f t="shared" si="228"/>
        <v/>
      </c>
      <c r="L1044" s="349"/>
      <c r="M1044" s="350" t="str">
        <f t="shared" si="221"/>
        <v/>
      </c>
      <c r="N1044" s="350" t="str">
        <f t="shared" si="222"/>
        <v/>
      </c>
      <c r="O1044" s="351" t="str" cm="1">
        <f t="array" ref="O1044" xml:space="preserve"> IFERROR( INDEX(聲母資料表, $M1044, O$5), "")</f>
        <v/>
      </c>
      <c r="P1044" s="351" t="str" cm="1">
        <f t="array" ref="P1044" xml:space="preserve"> IFERROR( INDEX(韻母資料表, $N1044, P$5), "")</f>
        <v/>
      </c>
      <c r="Q1044" s="352" t="str">
        <f t="shared" si="223"/>
        <v/>
      </c>
      <c r="R1044" s="395" t="str">
        <f t="shared" si="229"/>
        <v/>
      </c>
      <c r="S1044" s="351" t="str" cm="1">
        <f t="array" ref="S1044" xml:space="preserve"> IFERROR( INDEX(調符字母, Q1044, 1), "")</f>
        <v/>
      </c>
      <c r="T1044" s="352"/>
      <c r="U1044" s="373" t="e" cm="1" vm="1">
        <f t="array" aca="1" ref="U1044" ca="1" xml:space="preserve"> INDEX(聲調對照表, $T1044, $E1044)</f>
        <v>#VALUE!</v>
      </c>
      <c r="W1044" s="380" t="str" cm="1">
        <f t="array" ref="W1044" xml:space="preserve"> IFERROR( IF( INDEX(聲母資料表, $M1044, W$5)=0, "", INDEX(聲母資料表, $M1044, W$5) ), "")</f>
        <v/>
      </c>
      <c r="X1044" s="380" t="str" cm="1">
        <f t="array" ref="X1044" xml:space="preserve"> IFERROR( INDEX(韻母資料表, $N1044, X$5), "" )</f>
        <v/>
      </c>
      <c r="Y1044" s="380" t="str" cm="1">
        <f t="array" ref="Y1044" xml:space="preserve"> IFERROR( IF($E1044="", "", INDEX(方音聲調符號表, 1, $E1044) ), "" )</f>
        <v/>
      </c>
      <c r="AA1044" s="380" t="str" cm="1">
        <f t="array" ref="AA1044" xml:space="preserve"> IFERROR( IF( INDEX(聲母資料表, $M1044, AA$5)=0, "", INDEX(聲母資料表, $M1044, AA$5) ), "")</f>
        <v/>
      </c>
      <c r="AB1044" s="380" t="str" cm="1">
        <f t="array" ref="AB1044" xml:space="preserve"> IFERROR( INDEX(韻母資料表, $N1044, AB$5), "" )</f>
        <v/>
      </c>
      <c r="AC1044" s="380" t="str">
        <f t="shared" ca="1" si="230"/>
        <v/>
      </c>
      <c r="AE1044" s="380" t="str" cm="1">
        <f t="array" ref="AE1044" xml:space="preserve"> IFERROR( IF( INDEX(聲母資料表, $M1044, AE$5)=0, "", INDEX(聲母資料表, $M1044, AE$5) ), "")</f>
        <v/>
      </c>
      <c r="AF1044" s="380" t="str" cm="1">
        <f t="array" ref="AF1044" xml:space="preserve"> IFERROR( INDEX(韻母資料表, $N1044, AF$5), "" )</f>
        <v/>
      </c>
      <c r="AG1044" s="380" t="str">
        <f t="shared" ca="1" si="231"/>
        <v/>
      </c>
      <c r="AI1044" s="380" t="str" cm="1">
        <f t="array" ref="AI1044" xml:space="preserve"> IFERROR( IF( INDEX(聲母資料表, $M1044, AI$5)=0, "", INDEX(聲母資料表, $M1044, AI$5) ), "")</f>
        <v/>
      </c>
      <c r="AJ1044" s="380" t="str" cm="1">
        <f t="array" ref="AJ1044" xml:space="preserve"> IFERROR( INDEX(韻母資料表, $N1044, AJ$5), "" )</f>
        <v/>
      </c>
      <c r="AK1044" s="373" t="e" cm="1" vm="1">
        <f t="array" aca="1" ref="AK1044" ca="1" xml:space="preserve"> IFERROR( INDEX(閩拚聲調符號表, $T1044, $E1044), "" )</f>
        <v>#VALUE!</v>
      </c>
      <c r="AL1044" s="380" t="str">
        <f t="shared" ca="1" si="232"/>
        <v/>
      </c>
    </row>
    <row r="1045" spans="1:38">
      <c r="A1045" s="333">
        <f t="shared" si="220"/>
        <v>1038</v>
      </c>
      <c r="B1045" s="334" t="e">
        <f>MID(#REF!, A1045, 1)</f>
        <v>#REF!</v>
      </c>
      <c r="C1045" s="335"/>
      <c r="D1045" s="335"/>
      <c r="E1045" s="336"/>
      <c r="F1045" s="400" t="str" cm="1">
        <f t="array" aca="1" ref="F1045" ca="1" xml:space="preserve"> IF($D1045="", "", $B1045 &amp; " (" &amp; INDIRECT(ADDRESS( ROW(), COLUMN() + F$5 )) &amp; ") " )</f>
        <v/>
      </c>
      <c r="G1045" s="337" t="str">
        <f t="shared" si="224"/>
        <v/>
      </c>
      <c r="H1045" s="394" t="str">
        <f t="shared" ca="1" si="225"/>
        <v/>
      </c>
      <c r="I1045" s="396" t="str">
        <f t="shared" ca="1" si="226"/>
        <v/>
      </c>
      <c r="J1045" s="381" t="str">
        <f t="shared" ca="1" si="227"/>
        <v/>
      </c>
      <c r="K1045" s="338" t="str">
        <f t="shared" si="228"/>
        <v/>
      </c>
      <c r="L1045" s="349"/>
      <c r="M1045" s="350" t="str">
        <f t="shared" si="221"/>
        <v/>
      </c>
      <c r="N1045" s="350" t="str">
        <f t="shared" si="222"/>
        <v/>
      </c>
      <c r="O1045" s="351" t="str" cm="1">
        <f t="array" ref="O1045" xml:space="preserve"> IFERROR( INDEX(聲母資料表, $M1045, O$5), "")</f>
        <v/>
      </c>
      <c r="P1045" s="351" t="str" cm="1">
        <f t="array" ref="P1045" xml:space="preserve"> IFERROR( INDEX(韻母資料表, $N1045, P$5), "")</f>
        <v/>
      </c>
      <c r="Q1045" s="352" t="str">
        <f t="shared" si="223"/>
        <v/>
      </c>
      <c r="R1045" s="395" t="str">
        <f t="shared" si="229"/>
        <v/>
      </c>
      <c r="S1045" s="351" t="str" cm="1">
        <f t="array" ref="S1045" xml:space="preserve"> IFERROR( INDEX(調符字母, Q1045, 1), "")</f>
        <v/>
      </c>
      <c r="T1045" s="352"/>
      <c r="U1045" s="373" t="e" cm="1" vm="1">
        <f t="array" aca="1" ref="U1045" ca="1" xml:space="preserve"> INDEX(聲調對照表, $T1045, $E1045)</f>
        <v>#VALUE!</v>
      </c>
      <c r="W1045" s="380" t="str" cm="1">
        <f t="array" ref="W1045" xml:space="preserve"> IFERROR( IF( INDEX(聲母資料表, $M1045, W$5)=0, "", INDEX(聲母資料表, $M1045, W$5) ), "")</f>
        <v/>
      </c>
      <c r="X1045" s="380" t="str" cm="1">
        <f t="array" ref="X1045" xml:space="preserve"> IFERROR( INDEX(韻母資料表, $N1045, X$5), "" )</f>
        <v/>
      </c>
      <c r="Y1045" s="380" t="str" cm="1">
        <f t="array" ref="Y1045" xml:space="preserve"> IFERROR( IF($E1045="", "", INDEX(方音聲調符號表, 1, $E1045) ), "" )</f>
        <v/>
      </c>
      <c r="AA1045" s="380" t="str" cm="1">
        <f t="array" ref="AA1045" xml:space="preserve"> IFERROR( IF( INDEX(聲母資料表, $M1045, AA$5)=0, "", INDEX(聲母資料表, $M1045, AA$5) ), "")</f>
        <v/>
      </c>
      <c r="AB1045" s="380" t="str" cm="1">
        <f t="array" ref="AB1045" xml:space="preserve"> IFERROR( INDEX(韻母資料表, $N1045, AB$5), "" )</f>
        <v/>
      </c>
      <c r="AC1045" s="380" t="str">
        <f t="shared" ca="1" si="230"/>
        <v/>
      </c>
      <c r="AE1045" s="380" t="str" cm="1">
        <f t="array" ref="AE1045" xml:space="preserve"> IFERROR( IF( INDEX(聲母資料表, $M1045, AE$5)=0, "", INDEX(聲母資料表, $M1045, AE$5) ), "")</f>
        <v/>
      </c>
      <c r="AF1045" s="380" t="str" cm="1">
        <f t="array" ref="AF1045" xml:space="preserve"> IFERROR( INDEX(韻母資料表, $N1045, AF$5), "" )</f>
        <v/>
      </c>
      <c r="AG1045" s="380" t="str">
        <f t="shared" ca="1" si="231"/>
        <v/>
      </c>
      <c r="AI1045" s="380" t="str" cm="1">
        <f t="array" ref="AI1045" xml:space="preserve"> IFERROR( IF( INDEX(聲母資料表, $M1045, AI$5)=0, "", INDEX(聲母資料表, $M1045, AI$5) ), "")</f>
        <v/>
      </c>
      <c r="AJ1045" s="380" t="str" cm="1">
        <f t="array" ref="AJ1045" xml:space="preserve"> IFERROR( INDEX(韻母資料表, $N1045, AJ$5), "" )</f>
        <v/>
      </c>
      <c r="AK1045" s="373" t="e" cm="1" vm="1">
        <f t="array" aca="1" ref="AK1045" ca="1" xml:space="preserve"> IFERROR( INDEX(閩拚聲調符號表, $T1045, $E1045), "" )</f>
        <v>#VALUE!</v>
      </c>
      <c r="AL1045" s="380" t="str">
        <f t="shared" ca="1" si="232"/>
        <v/>
      </c>
    </row>
    <row r="1046" spans="1:38">
      <c r="A1046" s="333">
        <f t="shared" si="220"/>
        <v>1039</v>
      </c>
      <c r="B1046" s="334" t="e">
        <f>MID(#REF!, A1046, 1)</f>
        <v>#REF!</v>
      </c>
      <c r="C1046" s="335"/>
      <c r="D1046" s="335"/>
      <c r="E1046" s="336"/>
      <c r="F1046" s="400" t="str" cm="1">
        <f t="array" aca="1" ref="F1046" ca="1" xml:space="preserve"> IF($D1046="", "", $B1046 &amp; " (" &amp; INDIRECT(ADDRESS( ROW(), COLUMN() + F$5 )) &amp; ") " )</f>
        <v/>
      </c>
      <c r="G1046" s="337" t="str">
        <f t="shared" si="224"/>
        <v/>
      </c>
      <c r="H1046" s="394" t="str">
        <f t="shared" ca="1" si="225"/>
        <v/>
      </c>
      <c r="I1046" s="396" t="str">
        <f t="shared" ca="1" si="226"/>
        <v/>
      </c>
      <c r="J1046" s="381" t="str">
        <f t="shared" ca="1" si="227"/>
        <v/>
      </c>
      <c r="K1046" s="338" t="str">
        <f t="shared" si="228"/>
        <v/>
      </c>
      <c r="L1046" s="349"/>
      <c r="M1046" s="350" t="str">
        <f t="shared" si="221"/>
        <v/>
      </c>
      <c r="N1046" s="350" t="str">
        <f t="shared" si="222"/>
        <v/>
      </c>
      <c r="O1046" s="351" t="str" cm="1">
        <f t="array" ref="O1046" xml:space="preserve"> IFERROR( INDEX(聲母資料表, $M1046, O$5), "")</f>
        <v/>
      </c>
      <c r="P1046" s="351" t="str" cm="1">
        <f t="array" ref="P1046" xml:space="preserve"> IFERROR( INDEX(韻母資料表, $N1046, P$5), "")</f>
        <v/>
      </c>
      <c r="Q1046" s="352" t="str">
        <f t="shared" si="223"/>
        <v/>
      </c>
      <c r="R1046" s="395" t="str">
        <f t="shared" si="229"/>
        <v/>
      </c>
      <c r="S1046" s="351" t="str" cm="1">
        <f t="array" ref="S1046" xml:space="preserve"> IFERROR( INDEX(調符字母, Q1046, 1), "")</f>
        <v/>
      </c>
      <c r="T1046" s="352"/>
      <c r="U1046" s="373" t="e" cm="1" vm="1">
        <f t="array" aca="1" ref="U1046" ca="1" xml:space="preserve"> INDEX(聲調對照表, $T1046, $E1046)</f>
        <v>#VALUE!</v>
      </c>
      <c r="W1046" s="380" t="str" cm="1">
        <f t="array" ref="W1046" xml:space="preserve"> IFERROR( IF( INDEX(聲母資料表, $M1046, W$5)=0, "", INDEX(聲母資料表, $M1046, W$5) ), "")</f>
        <v/>
      </c>
      <c r="X1046" s="380" t="str" cm="1">
        <f t="array" ref="X1046" xml:space="preserve"> IFERROR( INDEX(韻母資料表, $N1046, X$5), "" )</f>
        <v/>
      </c>
      <c r="Y1046" s="380" t="str" cm="1">
        <f t="array" ref="Y1046" xml:space="preserve"> IFERROR( IF($E1046="", "", INDEX(方音聲調符號表, 1, $E1046) ), "" )</f>
        <v/>
      </c>
      <c r="AA1046" s="380" t="str" cm="1">
        <f t="array" ref="AA1046" xml:space="preserve"> IFERROR( IF( INDEX(聲母資料表, $M1046, AA$5)=0, "", INDEX(聲母資料表, $M1046, AA$5) ), "")</f>
        <v/>
      </c>
      <c r="AB1046" s="380" t="str" cm="1">
        <f t="array" ref="AB1046" xml:space="preserve"> IFERROR( INDEX(韻母資料表, $N1046, AB$5), "" )</f>
        <v/>
      </c>
      <c r="AC1046" s="380" t="str">
        <f t="shared" ca="1" si="230"/>
        <v/>
      </c>
      <c r="AE1046" s="380" t="str" cm="1">
        <f t="array" ref="AE1046" xml:space="preserve"> IFERROR( IF( INDEX(聲母資料表, $M1046, AE$5)=0, "", INDEX(聲母資料表, $M1046, AE$5) ), "")</f>
        <v/>
      </c>
      <c r="AF1046" s="380" t="str" cm="1">
        <f t="array" ref="AF1046" xml:space="preserve"> IFERROR( INDEX(韻母資料表, $N1046, AF$5), "" )</f>
        <v/>
      </c>
      <c r="AG1046" s="380" t="str">
        <f t="shared" ca="1" si="231"/>
        <v/>
      </c>
      <c r="AI1046" s="380" t="str" cm="1">
        <f t="array" ref="AI1046" xml:space="preserve"> IFERROR( IF( INDEX(聲母資料表, $M1046, AI$5)=0, "", INDEX(聲母資料表, $M1046, AI$5) ), "")</f>
        <v/>
      </c>
      <c r="AJ1046" s="380" t="str" cm="1">
        <f t="array" ref="AJ1046" xml:space="preserve"> IFERROR( INDEX(韻母資料表, $N1046, AJ$5), "" )</f>
        <v/>
      </c>
      <c r="AK1046" s="373" t="e" cm="1" vm="1">
        <f t="array" aca="1" ref="AK1046" ca="1" xml:space="preserve"> IFERROR( INDEX(閩拚聲調符號表, $T1046, $E1046), "" )</f>
        <v>#VALUE!</v>
      </c>
      <c r="AL1046" s="380" t="str">
        <f t="shared" ca="1" si="232"/>
        <v/>
      </c>
    </row>
    <row r="1047" spans="1:38">
      <c r="A1047" s="333">
        <f t="shared" si="220"/>
        <v>1040</v>
      </c>
      <c r="B1047" s="334" t="e">
        <f>MID(#REF!, A1047, 1)</f>
        <v>#REF!</v>
      </c>
      <c r="C1047" s="335"/>
      <c r="D1047" s="335"/>
      <c r="E1047" s="336"/>
      <c r="F1047" s="400" t="str" cm="1">
        <f t="array" aca="1" ref="F1047" ca="1" xml:space="preserve"> IF($D1047="", "", $B1047 &amp; " (" &amp; INDIRECT(ADDRESS( ROW(), COLUMN() + F$5 )) &amp; ") " )</f>
        <v/>
      </c>
      <c r="G1047" s="337" t="str">
        <f t="shared" si="224"/>
        <v/>
      </c>
      <c r="H1047" s="394" t="str">
        <f t="shared" ca="1" si="225"/>
        <v/>
      </c>
      <c r="I1047" s="396" t="str">
        <f t="shared" ca="1" si="226"/>
        <v/>
      </c>
      <c r="J1047" s="381" t="str">
        <f t="shared" ca="1" si="227"/>
        <v/>
      </c>
      <c r="K1047" s="338" t="str">
        <f t="shared" si="228"/>
        <v/>
      </c>
      <c r="L1047" s="349"/>
      <c r="M1047" s="350" t="str">
        <f t="shared" si="221"/>
        <v/>
      </c>
      <c r="N1047" s="350" t="str">
        <f t="shared" si="222"/>
        <v/>
      </c>
      <c r="O1047" s="351" t="str" cm="1">
        <f t="array" ref="O1047" xml:space="preserve"> IFERROR( INDEX(聲母資料表, $M1047, O$5), "")</f>
        <v/>
      </c>
      <c r="P1047" s="351" t="str" cm="1">
        <f t="array" ref="P1047" xml:space="preserve"> IFERROR( INDEX(韻母資料表, $N1047, P$5), "")</f>
        <v/>
      </c>
      <c r="Q1047" s="352" t="str">
        <f t="shared" si="223"/>
        <v/>
      </c>
      <c r="R1047" s="395" t="str">
        <f t="shared" si="229"/>
        <v/>
      </c>
      <c r="S1047" s="351" t="str" cm="1">
        <f t="array" ref="S1047" xml:space="preserve"> IFERROR( INDEX(調符字母, Q1047, 1), "")</f>
        <v/>
      </c>
      <c r="T1047" s="352"/>
      <c r="U1047" s="373" t="e" cm="1" vm="1">
        <f t="array" aca="1" ref="U1047" ca="1" xml:space="preserve"> INDEX(聲調對照表, $T1047, $E1047)</f>
        <v>#VALUE!</v>
      </c>
      <c r="W1047" s="380" t="str" cm="1">
        <f t="array" ref="W1047" xml:space="preserve"> IFERROR( IF( INDEX(聲母資料表, $M1047, W$5)=0, "", INDEX(聲母資料表, $M1047, W$5) ), "")</f>
        <v/>
      </c>
      <c r="X1047" s="380" t="str" cm="1">
        <f t="array" ref="X1047" xml:space="preserve"> IFERROR( INDEX(韻母資料表, $N1047, X$5), "" )</f>
        <v/>
      </c>
      <c r="Y1047" s="380" t="str" cm="1">
        <f t="array" ref="Y1047" xml:space="preserve"> IFERROR( IF($E1047="", "", INDEX(方音聲調符號表, 1, $E1047) ), "" )</f>
        <v/>
      </c>
      <c r="AA1047" s="380" t="str" cm="1">
        <f t="array" ref="AA1047" xml:space="preserve"> IFERROR( IF( INDEX(聲母資料表, $M1047, AA$5)=0, "", INDEX(聲母資料表, $M1047, AA$5) ), "")</f>
        <v/>
      </c>
      <c r="AB1047" s="380" t="str" cm="1">
        <f t="array" ref="AB1047" xml:space="preserve"> IFERROR( INDEX(韻母資料表, $N1047, AB$5), "" )</f>
        <v/>
      </c>
      <c r="AC1047" s="380" t="str">
        <f t="shared" ca="1" si="230"/>
        <v/>
      </c>
      <c r="AE1047" s="380" t="str" cm="1">
        <f t="array" ref="AE1047" xml:space="preserve"> IFERROR( IF( INDEX(聲母資料表, $M1047, AE$5)=0, "", INDEX(聲母資料表, $M1047, AE$5) ), "")</f>
        <v/>
      </c>
      <c r="AF1047" s="380" t="str" cm="1">
        <f t="array" ref="AF1047" xml:space="preserve"> IFERROR( INDEX(韻母資料表, $N1047, AF$5), "" )</f>
        <v/>
      </c>
      <c r="AG1047" s="380" t="str">
        <f t="shared" ca="1" si="231"/>
        <v/>
      </c>
      <c r="AI1047" s="380" t="str" cm="1">
        <f t="array" ref="AI1047" xml:space="preserve"> IFERROR( IF( INDEX(聲母資料表, $M1047, AI$5)=0, "", INDEX(聲母資料表, $M1047, AI$5) ), "")</f>
        <v/>
      </c>
      <c r="AJ1047" s="380" t="str" cm="1">
        <f t="array" ref="AJ1047" xml:space="preserve"> IFERROR( INDEX(韻母資料表, $N1047, AJ$5), "" )</f>
        <v/>
      </c>
      <c r="AK1047" s="373" t="e" cm="1" vm="1">
        <f t="array" aca="1" ref="AK1047" ca="1" xml:space="preserve"> IFERROR( INDEX(閩拚聲調符號表, $T1047, $E1047), "" )</f>
        <v>#VALUE!</v>
      </c>
      <c r="AL1047" s="380" t="str">
        <f t="shared" ca="1" si="232"/>
        <v/>
      </c>
    </row>
    <row r="1048" spans="1:38">
      <c r="A1048" s="333">
        <f t="shared" si="220"/>
        <v>1041</v>
      </c>
      <c r="B1048" s="334" t="e">
        <f>MID(#REF!, A1048, 1)</f>
        <v>#REF!</v>
      </c>
      <c r="C1048" s="335"/>
      <c r="D1048" s="335"/>
      <c r="E1048" s="336"/>
      <c r="F1048" s="400" t="str" cm="1">
        <f t="array" aca="1" ref="F1048" ca="1" xml:space="preserve"> IF($D1048="", "", $B1048 &amp; " (" &amp; INDIRECT(ADDRESS( ROW(), COLUMN() + F$5 )) &amp; ") " )</f>
        <v/>
      </c>
      <c r="G1048" s="337" t="str">
        <f t="shared" si="224"/>
        <v/>
      </c>
      <c r="H1048" s="394" t="str">
        <f t="shared" ca="1" si="225"/>
        <v/>
      </c>
      <c r="I1048" s="396" t="str">
        <f t="shared" ca="1" si="226"/>
        <v/>
      </c>
      <c r="J1048" s="381" t="str">
        <f t="shared" ca="1" si="227"/>
        <v/>
      </c>
      <c r="K1048" s="338" t="str">
        <f t="shared" si="228"/>
        <v/>
      </c>
      <c r="L1048" s="349"/>
      <c r="M1048" s="350" t="str">
        <f t="shared" si="221"/>
        <v/>
      </c>
      <c r="N1048" s="350" t="str">
        <f t="shared" si="222"/>
        <v/>
      </c>
      <c r="O1048" s="351" t="str" cm="1">
        <f t="array" ref="O1048" xml:space="preserve"> IFERROR( INDEX(聲母資料表, $M1048, O$5), "")</f>
        <v/>
      </c>
      <c r="P1048" s="351" t="str" cm="1">
        <f t="array" ref="P1048" xml:space="preserve"> IFERROR( INDEX(韻母資料表, $N1048, P$5), "")</f>
        <v/>
      </c>
      <c r="Q1048" s="352" t="str">
        <f t="shared" si="223"/>
        <v/>
      </c>
      <c r="R1048" s="395" t="str">
        <f t="shared" si="229"/>
        <v/>
      </c>
      <c r="S1048" s="351" t="str" cm="1">
        <f t="array" ref="S1048" xml:space="preserve"> IFERROR( INDEX(調符字母, Q1048, 1), "")</f>
        <v/>
      </c>
      <c r="T1048" s="352"/>
      <c r="U1048" s="373" t="e" cm="1" vm="1">
        <f t="array" aca="1" ref="U1048" ca="1" xml:space="preserve"> INDEX(聲調對照表, $T1048, $E1048)</f>
        <v>#VALUE!</v>
      </c>
      <c r="W1048" s="380" t="str" cm="1">
        <f t="array" ref="W1048" xml:space="preserve"> IFERROR( IF( INDEX(聲母資料表, $M1048, W$5)=0, "", INDEX(聲母資料表, $M1048, W$5) ), "")</f>
        <v/>
      </c>
      <c r="X1048" s="380" t="str" cm="1">
        <f t="array" ref="X1048" xml:space="preserve"> IFERROR( INDEX(韻母資料表, $N1048, X$5), "" )</f>
        <v/>
      </c>
      <c r="Y1048" s="380" t="str" cm="1">
        <f t="array" ref="Y1048" xml:space="preserve"> IFERROR( IF($E1048="", "", INDEX(方音聲調符號表, 1, $E1048) ), "" )</f>
        <v/>
      </c>
      <c r="AA1048" s="380" t="str" cm="1">
        <f t="array" ref="AA1048" xml:space="preserve"> IFERROR( IF( INDEX(聲母資料表, $M1048, AA$5)=0, "", INDEX(聲母資料表, $M1048, AA$5) ), "")</f>
        <v/>
      </c>
      <c r="AB1048" s="380" t="str" cm="1">
        <f t="array" ref="AB1048" xml:space="preserve"> IFERROR( INDEX(韻母資料表, $N1048, AB$5), "" )</f>
        <v/>
      </c>
      <c r="AC1048" s="380" t="str">
        <f t="shared" ca="1" si="230"/>
        <v/>
      </c>
      <c r="AE1048" s="380" t="str" cm="1">
        <f t="array" ref="AE1048" xml:space="preserve"> IFERROR( IF( INDEX(聲母資料表, $M1048, AE$5)=0, "", INDEX(聲母資料表, $M1048, AE$5) ), "")</f>
        <v/>
      </c>
      <c r="AF1048" s="380" t="str" cm="1">
        <f t="array" ref="AF1048" xml:space="preserve"> IFERROR( INDEX(韻母資料表, $N1048, AF$5), "" )</f>
        <v/>
      </c>
      <c r="AG1048" s="380" t="str">
        <f t="shared" ca="1" si="231"/>
        <v/>
      </c>
      <c r="AI1048" s="380" t="str" cm="1">
        <f t="array" ref="AI1048" xml:space="preserve"> IFERROR( IF( INDEX(聲母資料表, $M1048, AI$5)=0, "", INDEX(聲母資料表, $M1048, AI$5) ), "")</f>
        <v/>
      </c>
      <c r="AJ1048" s="380" t="str" cm="1">
        <f t="array" ref="AJ1048" xml:space="preserve"> IFERROR( INDEX(韻母資料表, $N1048, AJ$5), "" )</f>
        <v/>
      </c>
      <c r="AK1048" s="373" t="e" cm="1" vm="1">
        <f t="array" aca="1" ref="AK1048" ca="1" xml:space="preserve"> IFERROR( INDEX(閩拚聲調符號表, $T1048, $E1048), "" )</f>
        <v>#VALUE!</v>
      </c>
      <c r="AL1048" s="380" t="str">
        <f t="shared" ca="1" si="232"/>
        <v/>
      </c>
    </row>
    <row r="1049" spans="1:38">
      <c r="A1049" s="333">
        <f t="shared" si="220"/>
        <v>1042</v>
      </c>
      <c r="B1049" s="334" t="e">
        <f>MID(#REF!, A1049, 1)</f>
        <v>#REF!</v>
      </c>
      <c r="C1049" s="335"/>
      <c r="D1049" s="335"/>
      <c r="E1049" s="336"/>
      <c r="F1049" s="400" t="str" cm="1">
        <f t="array" aca="1" ref="F1049" ca="1" xml:space="preserve"> IF($D1049="", "", $B1049 &amp; " (" &amp; INDIRECT(ADDRESS( ROW(), COLUMN() + F$5 )) &amp; ") " )</f>
        <v/>
      </c>
      <c r="G1049" s="337" t="str">
        <f t="shared" si="224"/>
        <v/>
      </c>
      <c r="H1049" s="394" t="str">
        <f t="shared" ca="1" si="225"/>
        <v/>
      </c>
      <c r="I1049" s="396" t="str">
        <f t="shared" ca="1" si="226"/>
        <v/>
      </c>
      <c r="J1049" s="381" t="str">
        <f t="shared" ca="1" si="227"/>
        <v/>
      </c>
      <c r="K1049" s="338" t="str">
        <f t="shared" si="228"/>
        <v/>
      </c>
      <c r="L1049" s="349"/>
      <c r="M1049" s="350" t="str">
        <f t="shared" si="221"/>
        <v/>
      </c>
      <c r="N1049" s="350" t="str">
        <f t="shared" si="222"/>
        <v/>
      </c>
      <c r="O1049" s="351" t="str" cm="1">
        <f t="array" ref="O1049" xml:space="preserve"> IFERROR( INDEX(聲母資料表, $M1049, O$5), "")</f>
        <v/>
      </c>
      <c r="P1049" s="351" t="str" cm="1">
        <f t="array" ref="P1049" xml:space="preserve"> IFERROR( INDEX(韻母資料表, $N1049, P$5), "")</f>
        <v/>
      </c>
      <c r="Q1049" s="352" t="str">
        <f t="shared" si="223"/>
        <v/>
      </c>
      <c r="R1049" s="395" t="str">
        <f t="shared" si="229"/>
        <v/>
      </c>
      <c r="S1049" s="351" t="str" cm="1">
        <f t="array" ref="S1049" xml:space="preserve"> IFERROR( INDEX(調符字母, Q1049, 1), "")</f>
        <v/>
      </c>
      <c r="T1049" s="352"/>
      <c r="U1049" s="373" t="e" cm="1" vm="1">
        <f t="array" aca="1" ref="U1049" ca="1" xml:space="preserve"> INDEX(聲調對照表, $T1049, $E1049)</f>
        <v>#VALUE!</v>
      </c>
      <c r="W1049" s="380" t="str" cm="1">
        <f t="array" ref="W1049" xml:space="preserve"> IFERROR( IF( INDEX(聲母資料表, $M1049, W$5)=0, "", INDEX(聲母資料表, $M1049, W$5) ), "")</f>
        <v/>
      </c>
      <c r="X1049" s="380" t="str" cm="1">
        <f t="array" ref="X1049" xml:space="preserve"> IFERROR( INDEX(韻母資料表, $N1049, X$5), "" )</f>
        <v/>
      </c>
      <c r="Y1049" s="380" t="str" cm="1">
        <f t="array" ref="Y1049" xml:space="preserve"> IFERROR( IF($E1049="", "", INDEX(方音聲調符號表, 1, $E1049) ), "" )</f>
        <v/>
      </c>
      <c r="AA1049" s="380" t="str" cm="1">
        <f t="array" ref="AA1049" xml:space="preserve"> IFERROR( IF( INDEX(聲母資料表, $M1049, AA$5)=0, "", INDEX(聲母資料表, $M1049, AA$5) ), "")</f>
        <v/>
      </c>
      <c r="AB1049" s="380" t="str" cm="1">
        <f t="array" ref="AB1049" xml:space="preserve"> IFERROR( INDEX(韻母資料表, $N1049, AB$5), "" )</f>
        <v/>
      </c>
      <c r="AC1049" s="380" t="str">
        <f t="shared" ca="1" si="230"/>
        <v/>
      </c>
      <c r="AE1049" s="380" t="str" cm="1">
        <f t="array" ref="AE1049" xml:space="preserve"> IFERROR( IF( INDEX(聲母資料表, $M1049, AE$5)=0, "", INDEX(聲母資料表, $M1049, AE$5) ), "")</f>
        <v/>
      </c>
      <c r="AF1049" s="380" t="str" cm="1">
        <f t="array" ref="AF1049" xml:space="preserve"> IFERROR( INDEX(韻母資料表, $N1049, AF$5), "" )</f>
        <v/>
      </c>
      <c r="AG1049" s="380" t="str">
        <f t="shared" ca="1" si="231"/>
        <v/>
      </c>
      <c r="AI1049" s="380" t="str" cm="1">
        <f t="array" ref="AI1049" xml:space="preserve"> IFERROR( IF( INDEX(聲母資料表, $M1049, AI$5)=0, "", INDEX(聲母資料表, $M1049, AI$5) ), "")</f>
        <v/>
      </c>
      <c r="AJ1049" s="380" t="str" cm="1">
        <f t="array" ref="AJ1049" xml:space="preserve"> IFERROR( INDEX(韻母資料表, $N1049, AJ$5), "" )</f>
        <v/>
      </c>
      <c r="AK1049" s="373" t="e" cm="1" vm="1">
        <f t="array" aca="1" ref="AK1049" ca="1" xml:space="preserve"> IFERROR( INDEX(閩拚聲調符號表, $T1049, $E1049), "" )</f>
        <v>#VALUE!</v>
      </c>
      <c r="AL1049" s="380" t="str">
        <f t="shared" ca="1" si="232"/>
        <v/>
      </c>
    </row>
    <row r="1050" spans="1:38">
      <c r="A1050" s="333">
        <f t="shared" si="220"/>
        <v>1043</v>
      </c>
      <c r="B1050" s="334" t="e">
        <f>MID(#REF!, A1050, 1)</f>
        <v>#REF!</v>
      </c>
      <c r="C1050" s="335"/>
      <c r="D1050" s="335"/>
      <c r="E1050" s="336"/>
      <c r="F1050" s="400" t="str" cm="1">
        <f t="array" aca="1" ref="F1050" ca="1" xml:space="preserve"> IF($D1050="", "", $B1050 &amp; " (" &amp; INDIRECT(ADDRESS( ROW(), COLUMN() + F$5 )) &amp; ") " )</f>
        <v/>
      </c>
      <c r="G1050" s="337" t="str">
        <f t="shared" si="224"/>
        <v/>
      </c>
      <c r="H1050" s="394" t="str">
        <f t="shared" ca="1" si="225"/>
        <v/>
      </c>
      <c r="I1050" s="396" t="str">
        <f t="shared" ca="1" si="226"/>
        <v/>
      </c>
      <c r="J1050" s="381" t="str">
        <f t="shared" ca="1" si="227"/>
        <v/>
      </c>
      <c r="K1050" s="338" t="str">
        <f t="shared" si="228"/>
        <v/>
      </c>
      <c r="L1050" s="349"/>
      <c r="M1050" s="350" t="str">
        <f t="shared" si="221"/>
        <v/>
      </c>
      <c r="N1050" s="350" t="str">
        <f t="shared" si="222"/>
        <v/>
      </c>
      <c r="O1050" s="351" t="str" cm="1">
        <f t="array" ref="O1050" xml:space="preserve"> IFERROR( INDEX(聲母資料表, $M1050, O$5), "")</f>
        <v/>
      </c>
      <c r="P1050" s="351" t="str" cm="1">
        <f t="array" ref="P1050" xml:space="preserve"> IFERROR( INDEX(韻母資料表, $N1050, P$5), "")</f>
        <v/>
      </c>
      <c r="Q1050" s="352" t="str">
        <f t="shared" si="223"/>
        <v/>
      </c>
      <c r="R1050" s="395" t="str">
        <f t="shared" si="229"/>
        <v/>
      </c>
      <c r="S1050" s="351" t="str" cm="1">
        <f t="array" ref="S1050" xml:space="preserve"> IFERROR( INDEX(調符字母, Q1050, 1), "")</f>
        <v/>
      </c>
      <c r="T1050" s="352"/>
      <c r="U1050" s="373" t="e" cm="1" vm="1">
        <f t="array" aca="1" ref="U1050" ca="1" xml:space="preserve"> INDEX(聲調對照表, $T1050, $E1050)</f>
        <v>#VALUE!</v>
      </c>
      <c r="W1050" s="380" t="str" cm="1">
        <f t="array" ref="W1050" xml:space="preserve"> IFERROR( IF( INDEX(聲母資料表, $M1050, W$5)=0, "", INDEX(聲母資料表, $M1050, W$5) ), "")</f>
        <v/>
      </c>
      <c r="X1050" s="380" t="str" cm="1">
        <f t="array" ref="X1050" xml:space="preserve"> IFERROR( INDEX(韻母資料表, $N1050, X$5), "" )</f>
        <v/>
      </c>
      <c r="Y1050" s="380" t="str" cm="1">
        <f t="array" ref="Y1050" xml:space="preserve"> IFERROR( IF($E1050="", "", INDEX(方音聲調符號表, 1, $E1050) ), "" )</f>
        <v/>
      </c>
      <c r="AA1050" s="380" t="str" cm="1">
        <f t="array" ref="AA1050" xml:space="preserve"> IFERROR( IF( INDEX(聲母資料表, $M1050, AA$5)=0, "", INDEX(聲母資料表, $M1050, AA$5) ), "")</f>
        <v/>
      </c>
      <c r="AB1050" s="380" t="str" cm="1">
        <f t="array" ref="AB1050" xml:space="preserve"> IFERROR( INDEX(韻母資料表, $N1050, AB$5), "" )</f>
        <v/>
      </c>
      <c r="AC1050" s="380" t="str">
        <f t="shared" ca="1" si="230"/>
        <v/>
      </c>
      <c r="AE1050" s="380" t="str" cm="1">
        <f t="array" ref="AE1050" xml:space="preserve"> IFERROR( IF( INDEX(聲母資料表, $M1050, AE$5)=0, "", INDEX(聲母資料表, $M1050, AE$5) ), "")</f>
        <v/>
      </c>
      <c r="AF1050" s="380" t="str" cm="1">
        <f t="array" ref="AF1050" xml:space="preserve"> IFERROR( INDEX(韻母資料表, $N1050, AF$5), "" )</f>
        <v/>
      </c>
      <c r="AG1050" s="380" t="str">
        <f t="shared" ca="1" si="231"/>
        <v/>
      </c>
      <c r="AI1050" s="380" t="str" cm="1">
        <f t="array" ref="AI1050" xml:space="preserve"> IFERROR( IF( INDEX(聲母資料表, $M1050, AI$5)=0, "", INDEX(聲母資料表, $M1050, AI$5) ), "")</f>
        <v/>
      </c>
      <c r="AJ1050" s="380" t="str" cm="1">
        <f t="array" ref="AJ1050" xml:space="preserve"> IFERROR( INDEX(韻母資料表, $N1050, AJ$5), "" )</f>
        <v/>
      </c>
      <c r="AK1050" s="373" t="e" cm="1" vm="1">
        <f t="array" aca="1" ref="AK1050" ca="1" xml:space="preserve"> IFERROR( INDEX(閩拚聲調符號表, $T1050, $E1050), "" )</f>
        <v>#VALUE!</v>
      </c>
      <c r="AL1050" s="380" t="str">
        <f t="shared" ca="1" si="232"/>
        <v/>
      </c>
    </row>
    <row r="1051" spans="1:38">
      <c r="A1051" s="333">
        <f t="shared" si="220"/>
        <v>1044</v>
      </c>
      <c r="B1051" s="334" t="e">
        <f>MID(#REF!, A1051, 1)</f>
        <v>#REF!</v>
      </c>
      <c r="C1051" s="335"/>
      <c r="D1051" s="335"/>
      <c r="E1051" s="336"/>
      <c r="F1051" s="400" t="str" cm="1">
        <f t="array" aca="1" ref="F1051" ca="1" xml:space="preserve"> IF($D1051="", "", $B1051 &amp; " (" &amp; INDIRECT(ADDRESS( ROW(), COLUMN() + F$5 )) &amp; ") " )</f>
        <v/>
      </c>
      <c r="G1051" s="337" t="str">
        <f t="shared" si="224"/>
        <v/>
      </c>
      <c r="H1051" s="394" t="str">
        <f t="shared" ca="1" si="225"/>
        <v/>
      </c>
      <c r="I1051" s="396" t="str">
        <f t="shared" ca="1" si="226"/>
        <v/>
      </c>
      <c r="J1051" s="381" t="str">
        <f t="shared" ca="1" si="227"/>
        <v/>
      </c>
      <c r="K1051" s="338" t="str">
        <f t="shared" si="228"/>
        <v/>
      </c>
      <c r="L1051" s="349"/>
      <c r="M1051" s="350" t="str">
        <f t="shared" si="221"/>
        <v/>
      </c>
      <c r="N1051" s="350" t="str">
        <f t="shared" si="222"/>
        <v/>
      </c>
      <c r="O1051" s="351" t="str" cm="1">
        <f t="array" ref="O1051" xml:space="preserve"> IFERROR( INDEX(聲母資料表, $M1051, O$5), "")</f>
        <v/>
      </c>
      <c r="P1051" s="351" t="str" cm="1">
        <f t="array" ref="P1051" xml:space="preserve"> IFERROR( INDEX(韻母資料表, $N1051, P$5), "")</f>
        <v/>
      </c>
      <c r="Q1051" s="352" t="str">
        <f t="shared" si="223"/>
        <v/>
      </c>
      <c r="R1051" s="395" t="str">
        <f t="shared" si="229"/>
        <v/>
      </c>
      <c r="S1051" s="351" t="str" cm="1">
        <f t="array" ref="S1051" xml:space="preserve"> IFERROR( INDEX(調符字母, Q1051, 1), "")</f>
        <v/>
      </c>
      <c r="T1051" s="352"/>
      <c r="U1051" s="373" t="e" cm="1" vm="1">
        <f t="array" aca="1" ref="U1051" ca="1" xml:space="preserve"> INDEX(聲調對照表, $T1051, $E1051)</f>
        <v>#VALUE!</v>
      </c>
      <c r="W1051" s="380" t="str" cm="1">
        <f t="array" ref="W1051" xml:space="preserve"> IFERROR( IF( INDEX(聲母資料表, $M1051, W$5)=0, "", INDEX(聲母資料表, $M1051, W$5) ), "")</f>
        <v/>
      </c>
      <c r="X1051" s="380" t="str" cm="1">
        <f t="array" ref="X1051" xml:space="preserve"> IFERROR( INDEX(韻母資料表, $N1051, X$5), "" )</f>
        <v/>
      </c>
      <c r="Y1051" s="380" t="str" cm="1">
        <f t="array" ref="Y1051" xml:space="preserve"> IFERROR( IF($E1051="", "", INDEX(方音聲調符號表, 1, $E1051) ), "" )</f>
        <v/>
      </c>
      <c r="AA1051" s="380" t="str" cm="1">
        <f t="array" ref="AA1051" xml:space="preserve"> IFERROR( IF( INDEX(聲母資料表, $M1051, AA$5)=0, "", INDEX(聲母資料表, $M1051, AA$5) ), "")</f>
        <v/>
      </c>
      <c r="AB1051" s="380" t="str" cm="1">
        <f t="array" ref="AB1051" xml:space="preserve"> IFERROR( INDEX(韻母資料表, $N1051, AB$5), "" )</f>
        <v/>
      </c>
      <c r="AC1051" s="380" t="str">
        <f t="shared" ca="1" si="230"/>
        <v/>
      </c>
      <c r="AE1051" s="380" t="str" cm="1">
        <f t="array" ref="AE1051" xml:space="preserve"> IFERROR( IF( INDEX(聲母資料表, $M1051, AE$5)=0, "", INDEX(聲母資料表, $M1051, AE$5) ), "")</f>
        <v/>
      </c>
      <c r="AF1051" s="380" t="str" cm="1">
        <f t="array" ref="AF1051" xml:space="preserve"> IFERROR( INDEX(韻母資料表, $N1051, AF$5), "" )</f>
        <v/>
      </c>
      <c r="AG1051" s="380" t="str">
        <f t="shared" ca="1" si="231"/>
        <v/>
      </c>
      <c r="AI1051" s="380" t="str" cm="1">
        <f t="array" ref="AI1051" xml:space="preserve"> IFERROR( IF( INDEX(聲母資料表, $M1051, AI$5)=0, "", INDEX(聲母資料表, $M1051, AI$5) ), "")</f>
        <v/>
      </c>
      <c r="AJ1051" s="380" t="str" cm="1">
        <f t="array" ref="AJ1051" xml:space="preserve"> IFERROR( INDEX(韻母資料表, $N1051, AJ$5), "" )</f>
        <v/>
      </c>
      <c r="AK1051" s="373" t="e" cm="1" vm="1">
        <f t="array" aca="1" ref="AK1051" ca="1" xml:space="preserve"> IFERROR( INDEX(閩拚聲調符號表, $T1051, $E1051), "" )</f>
        <v>#VALUE!</v>
      </c>
      <c r="AL1051" s="380" t="str">
        <f t="shared" ca="1" si="232"/>
        <v/>
      </c>
    </row>
    <row r="1052" spans="1:38">
      <c r="A1052" s="333">
        <f t="shared" si="220"/>
        <v>1045</v>
      </c>
      <c r="B1052" s="334" t="e">
        <f>MID(#REF!, A1052, 1)</f>
        <v>#REF!</v>
      </c>
      <c r="C1052" s="335"/>
      <c r="D1052" s="335"/>
      <c r="E1052" s="336"/>
      <c r="F1052" s="400" t="str" cm="1">
        <f t="array" aca="1" ref="F1052" ca="1" xml:space="preserve"> IF($D1052="", "", $B1052 &amp; " (" &amp; INDIRECT(ADDRESS( ROW(), COLUMN() + F$5 )) &amp; ") " )</f>
        <v/>
      </c>
      <c r="G1052" s="337" t="str">
        <f t="shared" si="224"/>
        <v/>
      </c>
      <c r="H1052" s="394" t="str">
        <f t="shared" ca="1" si="225"/>
        <v/>
      </c>
      <c r="I1052" s="396" t="str">
        <f t="shared" ca="1" si="226"/>
        <v/>
      </c>
      <c r="J1052" s="381" t="str">
        <f t="shared" ca="1" si="227"/>
        <v/>
      </c>
      <c r="K1052" s="338" t="str">
        <f t="shared" si="228"/>
        <v/>
      </c>
      <c r="L1052" s="349"/>
      <c r="M1052" s="350" t="str">
        <f t="shared" si="221"/>
        <v/>
      </c>
      <c r="N1052" s="350" t="str">
        <f t="shared" si="222"/>
        <v/>
      </c>
      <c r="O1052" s="351" t="str" cm="1">
        <f t="array" ref="O1052" xml:space="preserve"> IFERROR( INDEX(聲母資料表, $M1052, O$5), "")</f>
        <v/>
      </c>
      <c r="P1052" s="351" t="str" cm="1">
        <f t="array" ref="P1052" xml:space="preserve"> IFERROR( INDEX(韻母資料表, $N1052, P$5), "")</f>
        <v/>
      </c>
      <c r="Q1052" s="352" t="str">
        <f t="shared" si="223"/>
        <v/>
      </c>
      <c r="R1052" s="395" t="str">
        <f t="shared" si="229"/>
        <v/>
      </c>
      <c r="S1052" s="351" t="str" cm="1">
        <f t="array" ref="S1052" xml:space="preserve"> IFERROR( INDEX(調符字母, Q1052, 1), "")</f>
        <v/>
      </c>
      <c r="T1052" s="352"/>
      <c r="U1052" s="373" t="e" cm="1" vm="1">
        <f t="array" aca="1" ref="U1052" ca="1" xml:space="preserve"> INDEX(聲調對照表, $T1052, $E1052)</f>
        <v>#VALUE!</v>
      </c>
      <c r="W1052" s="380" t="str" cm="1">
        <f t="array" ref="W1052" xml:space="preserve"> IFERROR( IF( INDEX(聲母資料表, $M1052, W$5)=0, "", INDEX(聲母資料表, $M1052, W$5) ), "")</f>
        <v/>
      </c>
      <c r="X1052" s="380" t="str" cm="1">
        <f t="array" ref="X1052" xml:space="preserve"> IFERROR( INDEX(韻母資料表, $N1052, X$5), "" )</f>
        <v/>
      </c>
      <c r="Y1052" s="380" t="str" cm="1">
        <f t="array" ref="Y1052" xml:space="preserve"> IFERROR( IF($E1052="", "", INDEX(方音聲調符號表, 1, $E1052) ), "" )</f>
        <v/>
      </c>
      <c r="AA1052" s="380" t="str" cm="1">
        <f t="array" ref="AA1052" xml:space="preserve"> IFERROR( IF( INDEX(聲母資料表, $M1052, AA$5)=0, "", INDEX(聲母資料表, $M1052, AA$5) ), "")</f>
        <v/>
      </c>
      <c r="AB1052" s="380" t="str" cm="1">
        <f t="array" ref="AB1052" xml:space="preserve"> IFERROR( INDEX(韻母資料表, $N1052, AB$5), "" )</f>
        <v/>
      </c>
      <c r="AC1052" s="380" t="str">
        <f t="shared" ca="1" si="230"/>
        <v/>
      </c>
      <c r="AE1052" s="380" t="str" cm="1">
        <f t="array" ref="AE1052" xml:space="preserve"> IFERROR( IF( INDEX(聲母資料表, $M1052, AE$5)=0, "", INDEX(聲母資料表, $M1052, AE$5) ), "")</f>
        <v/>
      </c>
      <c r="AF1052" s="380" t="str" cm="1">
        <f t="array" ref="AF1052" xml:space="preserve"> IFERROR( INDEX(韻母資料表, $N1052, AF$5), "" )</f>
        <v/>
      </c>
      <c r="AG1052" s="380" t="str">
        <f t="shared" ca="1" si="231"/>
        <v/>
      </c>
      <c r="AI1052" s="380" t="str" cm="1">
        <f t="array" ref="AI1052" xml:space="preserve"> IFERROR( IF( INDEX(聲母資料表, $M1052, AI$5)=0, "", INDEX(聲母資料表, $M1052, AI$5) ), "")</f>
        <v/>
      </c>
      <c r="AJ1052" s="380" t="str" cm="1">
        <f t="array" ref="AJ1052" xml:space="preserve"> IFERROR( INDEX(韻母資料表, $N1052, AJ$5), "" )</f>
        <v/>
      </c>
      <c r="AK1052" s="373" t="e" cm="1" vm="1">
        <f t="array" aca="1" ref="AK1052" ca="1" xml:space="preserve"> IFERROR( INDEX(閩拚聲調符號表, $T1052, $E1052), "" )</f>
        <v>#VALUE!</v>
      </c>
      <c r="AL1052" s="380" t="str">
        <f t="shared" ca="1" si="232"/>
        <v/>
      </c>
    </row>
    <row r="1053" spans="1:38">
      <c r="A1053" s="333">
        <f t="shared" si="220"/>
        <v>1046</v>
      </c>
      <c r="B1053" s="334" t="e">
        <f>MID(#REF!, A1053, 1)</f>
        <v>#REF!</v>
      </c>
      <c r="C1053" s="335"/>
      <c r="D1053" s="335"/>
      <c r="E1053" s="336"/>
      <c r="F1053" s="400" t="str" cm="1">
        <f t="array" aca="1" ref="F1053" ca="1" xml:space="preserve"> IF($D1053="", "", $B1053 &amp; " (" &amp; INDIRECT(ADDRESS( ROW(), COLUMN() + F$5 )) &amp; ") " )</f>
        <v/>
      </c>
      <c r="G1053" s="337" t="str">
        <f t="shared" si="224"/>
        <v/>
      </c>
      <c r="H1053" s="394" t="str">
        <f t="shared" ca="1" si="225"/>
        <v/>
      </c>
      <c r="I1053" s="396" t="str">
        <f t="shared" ca="1" si="226"/>
        <v/>
      </c>
      <c r="J1053" s="381" t="str">
        <f t="shared" ca="1" si="227"/>
        <v/>
      </c>
      <c r="K1053" s="338" t="str">
        <f t="shared" si="228"/>
        <v/>
      </c>
      <c r="L1053" s="349"/>
      <c r="M1053" s="350" t="str">
        <f t="shared" si="221"/>
        <v/>
      </c>
      <c r="N1053" s="350" t="str">
        <f t="shared" si="222"/>
        <v/>
      </c>
      <c r="O1053" s="351" t="str" cm="1">
        <f t="array" ref="O1053" xml:space="preserve"> IFERROR( INDEX(聲母資料表, $M1053, O$5), "")</f>
        <v/>
      </c>
      <c r="P1053" s="351" t="str" cm="1">
        <f t="array" ref="P1053" xml:space="preserve"> IFERROR( INDEX(韻母資料表, $N1053, P$5), "")</f>
        <v/>
      </c>
      <c r="Q1053" s="352" t="str">
        <f t="shared" si="223"/>
        <v/>
      </c>
      <c r="R1053" s="395" t="str">
        <f t="shared" si="229"/>
        <v/>
      </c>
      <c r="S1053" s="351" t="str" cm="1">
        <f t="array" ref="S1053" xml:space="preserve"> IFERROR( INDEX(調符字母, Q1053, 1), "")</f>
        <v/>
      </c>
      <c r="T1053" s="352"/>
      <c r="U1053" s="373" t="e" cm="1" vm="1">
        <f t="array" aca="1" ref="U1053" ca="1" xml:space="preserve"> INDEX(聲調對照表, $T1053, $E1053)</f>
        <v>#VALUE!</v>
      </c>
      <c r="W1053" s="380" t="str" cm="1">
        <f t="array" ref="W1053" xml:space="preserve"> IFERROR( IF( INDEX(聲母資料表, $M1053, W$5)=0, "", INDEX(聲母資料表, $M1053, W$5) ), "")</f>
        <v/>
      </c>
      <c r="X1053" s="380" t="str" cm="1">
        <f t="array" ref="X1053" xml:space="preserve"> IFERROR( INDEX(韻母資料表, $N1053, X$5), "" )</f>
        <v/>
      </c>
      <c r="Y1053" s="380" t="str" cm="1">
        <f t="array" ref="Y1053" xml:space="preserve"> IFERROR( IF($E1053="", "", INDEX(方音聲調符號表, 1, $E1053) ), "" )</f>
        <v/>
      </c>
      <c r="AA1053" s="380" t="str" cm="1">
        <f t="array" ref="AA1053" xml:space="preserve"> IFERROR( IF( INDEX(聲母資料表, $M1053, AA$5)=0, "", INDEX(聲母資料表, $M1053, AA$5) ), "")</f>
        <v/>
      </c>
      <c r="AB1053" s="380" t="str" cm="1">
        <f t="array" ref="AB1053" xml:space="preserve"> IFERROR( INDEX(韻母資料表, $N1053, AB$5), "" )</f>
        <v/>
      </c>
      <c r="AC1053" s="380" t="str">
        <f t="shared" ca="1" si="230"/>
        <v/>
      </c>
      <c r="AE1053" s="380" t="str" cm="1">
        <f t="array" ref="AE1053" xml:space="preserve"> IFERROR( IF( INDEX(聲母資料表, $M1053, AE$5)=0, "", INDEX(聲母資料表, $M1053, AE$5) ), "")</f>
        <v/>
      </c>
      <c r="AF1053" s="380" t="str" cm="1">
        <f t="array" ref="AF1053" xml:space="preserve"> IFERROR( INDEX(韻母資料表, $N1053, AF$5), "" )</f>
        <v/>
      </c>
      <c r="AG1053" s="380" t="str">
        <f t="shared" ca="1" si="231"/>
        <v/>
      </c>
      <c r="AI1053" s="380" t="str" cm="1">
        <f t="array" ref="AI1053" xml:space="preserve"> IFERROR( IF( INDEX(聲母資料表, $M1053, AI$5)=0, "", INDEX(聲母資料表, $M1053, AI$5) ), "")</f>
        <v/>
      </c>
      <c r="AJ1053" s="380" t="str" cm="1">
        <f t="array" ref="AJ1053" xml:space="preserve"> IFERROR( INDEX(韻母資料表, $N1053, AJ$5), "" )</f>
        <v/>
      </c>
      <c r="AK1053" s="373" t="e" cm="1" vm="1">
        <f t="array" aca="1" ref="AK1053" ca="1" xml:space="preserve"> IFERROR( INDEX(閩拚聲調符號表, $T1053, $E1053), "" )</f>
        <v>#VALUE!</v>
      </c>
      <c r="AL1053" s="380" t="str">
        <f t="shared" ca="1" si="232"/>
        <v/>
      </c>
    </row>
    <row r="1054" spans="1:38">
      <c r="A1054" s="333">
        <f t="shared" si="220"/>
        <v>1047</v>
      </c>
      <c r="B1054" s="334" t="e">
        <f>MID(#REF!, A1054, 1)</f>
        <v>#REF!</v>
      </c>
      <c r="C1054" s="335"/>
      <c r="D1054" s="335"/>
      <c r="E1054" s="336"/>
      <c r="F1054" s="400" t="str" cm="1">
        <f t="array" aca="1" ref="F1054" ca="1" xml:space="preserve"> IF($D1054="", "", $B1054 &amp; " (" &amp; INDIRECT(ADDRESS( ROW(), COLUMN() + F$5 )) &amp; ") " )</f>
        <v/>
      </c>
      <c r="G1054" s="337" t="str">
        <f t="shared" si="224"/>
        <v/>
      </c>
      <c r="H1054" s="394" t="str">
        <f t="shared" ca="1" si="225"/>
        <v/>
      </c>
      <c r="I1054" s="396" t="str">
        <f t="shared" ca="1" si="226"/>
        <v/>
      </c>
      <c r="J1054" s="381" t="str">
        <f t="shared" ca="1" si="227"/>
        <v/>
      </c>
      <c r="K1054" s="338" t="str">
        <f t="shared" si="228"/>
        <v/>
      </c>
      <c r="L1054" s="349"/>
      <c r="M1054" s="350" t="str">
        <f t="shared" si="221"/>
        <v/>
      </c>
      <c r="N1054" s="350" t="str">
        <f t="shared" si="222"/>
        <v/>
      </c>
      <c r="O1054" s="351" t="str" cm="1">
        <f t="array" ref="O1054" xml:space="preserve"> IFERROR( INDEX(聲母資料表, $M1054, O$5), "")</f>
        <v/>
      </c>
      <c r="P1054" s="351" t="str" cm="1">
        <f t="array" ref="P1054" xml:space="preserve"> IFERROR( INDEX(韻母資料表, $N1054, P$5), "")</f>
        <v/>
      </c>
      <c r="Q1054" s="352" t="str">
        <f t="shared" si="223"/>
        <v/>
      </c>
      <c r="R1054" s="395" t="str">
        <f t="shared" si="229"/>
        <v/>
      </c>
      <c r="S1054" s="351" t="str" cm="1">
        <f t="array" ref="S1054" xml:space="preserve"> IFERROR( INDEX(調符字母, Q1054, 1), "")</f>
        <v/>
      </c>
      <c r="T1054" s="352"/>
      <c r="U1054" s="373" t="e" cm="1" vm="1">
        <f t="array" aca="1" ref="U1054" ca="1" xml:space="preserve"> INDEX(聲調對照表, $T1054, $E1054)</f>
        <v>#VALUE!</v>
      </c>
      <c r="W1054" s="380" t="str" cm="1">
        <f t="array" ref="W1054" xml:space="preserve"> IFERROR( IF( INDEX(聲母資料表, $M1054, W$5)=0, "", INDEX(聲母資料表, $M1054, W$5) ), "")</f>
        <v/>
      </c>
      <c r="X1054" s="380" t="str" cm="1">
        <f t="array" ref="X1054" xml:space="preserve"> IFERROR( INDEX(韻母資料表, $N1054, X$5), "" )</f>
        <v/>
      </c>
      <c r="Y1054" s="380" t="str" cm="1">
        <f t="array" ref="Y1054" xml:space="preserve"> IFERROR( IF($E1054="", "", INDEX(方音聲調符號表, 1, $E1054) ), "" )</f>
        <v/>
      </c>
      <c r="AA1054" s="380" t="str" cm="1">
        <f t="array" ref="AA1054" xml:space="preserve"> IFERROR( IF( INDEX(聲母資料表, $M1054, AA$5)=0, "", INDEX(聲母資料表, $M1054, AA$5) ), "")</f>
        <v/>
      </c>
      <c r="AB1054" s="380" t="str" cm="1">
        <f t="array" ref="AB1054" xml:space="preserve"> IFERROR( INDEX(韻母資料表, $N1054, AB$5), "" )</f>
        <v/>
      </c>
      <c r="AC1054" s="380" t="str">
        <f t="shared" ca="1" si="230"/>
        <v/>
      </c>
      <c r="AE1054" s="380" t="str" cm="1">
        <f t="array" ref="AE1054" xml:space="preserve"> IFERROR( IF( INDEX(聲母資料表, $M1054, AE$5)=0, "", INDEX(聲母資料表, $M1054, AE$5) ), "")</f>
        <v/>
      </c>
      <c r="AF1054" s="380" t="str" cm="1">
        <f t="array" ref="AF1054" xml:space="preserve"> IFERROR( INDEX(韻母資料表, $N1054, AF$5), "" )</f>
        <v/>
      </c>
      <c r="AG1054" s="380" t="str">
        <f t="shared" ca="1" si="231"/>
        <v/>
      </c>
      <c r="AI1054" s="380" t="str" cm="1">
        <f t="array" ref="AI1054" xml:space="preserve"> IFERROR( IF( INDEX(聲母資料表, $M1054, AI$5)=0, "", INDEX(聲母資料表, $M1054, AI$5) ), "")</f>
        <v/>
      </c>
      <c r="AJ1054" s="380" t="str" cm="1">
        <f t="array" ref="AJ1054" xml:space="preserve"> IFERROR( INDEX(韻母資料表, $N1054, AJ$5), "" )</f>
        <v/>
      </c>
      <c r="AK1054" s="373" t="e" cm="1" vm="1">
        <f t="array" aca="1" ref="AK1054" ca="1" xml:space="preserve"> IFERROR( INDEX(閩拚聲調符號表, $T1054, $E1054), "" )</f>
        <v>#VALUE!</v>
      </c>
      <c r="AL1054" s="380" t="str">
        <f t="shared" ca="1" si="232"/>
        <v/>
      </c>
    </row>
    <row r="1055" spans="1:38">
      <c r="A1055" s="333">
        <f t="shared" si="220"/>
        <v>1048</v>
      </c>
      <c r="B1055" s="334" t="e">
        <f>MID(#REF!, A1055, 1)</f>
        <v>#REF!</v>
      </c>
      <c r="C1055" s="335"/>
      <c r="D1055" s="335"/>
      <c r="E1055" s="336"/>
      <c r="F1055" s="400" t="str" cm="1">
        <f t="array" aca="1" ref="F1055" ca="1" xml:space="preserve"> IF($D1055="", "", $B1055 &amp; " (" &amp; INDIRECT(ADDRESS( ROW(), COLUMN() + F$5 )) &amp; ") " )</f>
        <v/>
      </c>
      <c r="G1055" s="337" t="str">
        <f t="shared" si="224"/>
        <v/>
      </c>
      <c r="H1055" s="394" t="str">
        <f t="shared" ca="1" si="225"/>
        <v/>
      </c>
      <c r="I1055" s="396" t="str">
        <f t="shared" ca="1" si="226"/>
        <v/>
      </c>
      <c r="J1055" s="381" t="str">
        <f t="shared" ca="1" si="227"/>
        <v/>
      </c>
      <c r="K1055" s="338" t="str">
        <f t="shared" si="228"/>
        <v/>
      </c>
      <c r="L1055" s="349"/>
      <c r="M1055" s="350" t="str">
        <f t="shared" si="221"/>
        <v/>
      </c>
      <c r="N1055" s="350" t="str">
        <f t="shared" si="222"/>
        <v/>
      </c>
      <c r="O1055" s="351" t="str" cm="1">
        <f t="array" ref="O1055" xml:space="preserve"> IFERROR( INDEX(聲母資料表, $M1055, O$5), "")</f>
        <v/>
      </c>
      <c r="P1055" s="351" t="str" cm="1">
        <f t="array" ref="P1055" xml:space="preserve"> IFERROR( INDEX(韻母資料表, $N1055, P$5), "")</f>
        <v/>
      </c>
      <c r="Q1055" s="352" t="str">
        <f t="shared" si="223"/>
        <v/>
      </c>
      <c r="R1055" s="395" t="str">
        <f t="shared" si="229"/>
        <v/>
      </c>
      <c r="S1055" s="351" t="str" cm="1">
        <f t="array" ref="S1055" xml:space="preserve"> IFERROR( INDEX(調符字母, Q1055, 1), "")</f>
        <v/>
      </c>
      <c r="T1055" s="352"/>
      <c r="U1055" s="373" t="e" cm="1" vm="1">
        <f t="array" aca="1" ref="U1055" ca="1" xml:space="preserve"> INDEX(聲調對照表, $T1055, $E1055)</f>
        <v>#VALUE!</v>
      </c>
      <c r="W1055" s="380" t="str" cm="1">
        <f t="array" ref="W1055" xml:space="preserve"> IFERROR( IF( INDEX(聲母資料表, $M1055, W$5)=0, "", INDEX(聲母資料表, $M1055, W$5) ), "")</f>
        <v/>
      </c>
      <c r="X1055" s="380" t="str" cm="1">
        <f t="array" ref="X1055" xml:space="preserve"> IFERROR( INDEX(韻母資料表, $N1055, X$5), "" )</f>
        <v/>
      </c>
      <c r="Y1055" s="380" t="str" cm="1">
        <f t="array" ref="Y1055" xml:space="preserve"> IFERROR( IF($E1055="", "", INDEX(方音聲調符號表, 1, $E1055) ), "" )</f>
        <v/>
      </c>
      <c r="AA1055" s="380" t="str" cm="1">
        <f t="array" ref="AA1055" xml:space="preserve"> IFERROR( IF( INDEX(聲母資料表, $M1055, AA$5)=0, "", INDEX(聲母資料表, $M1055, AA$5) ), "")</f>
        <v/>
      </c>
      <c r="AB1055" s="380" t="str" cm="1">
        <f t="array" ref="AB1055" xml:space="preserve"> IFERROR( INDEX(韻母資料表, $N1055, AB$5), "" )</f>
        <v/>
      </c>
      <c r="AC1055" s="380" t="str">
        <f t="shared" ca="1" si="230"/>
        <v/>
      </c>
      <c r="AE1055" s="380" t="str" cm="1">
        <f t="array" ref="AE1055" xml:space="preserve"> IFERROR( IF( INDEX(聲母資料表, $M1055, AE$5)=0, "", INDEX(聲母資料表, $M1055, AE$5) ), "")</f>
        <v/>
      </c>
      <c r="AF1055" s="380" t="str" cm="1">
        <f t="array" ref="AF1055" xml:space="preserve"> IFERROR( INDEX(韻母資料表, $N1055, AF$5), "" )</f>
        <v/>
      </c>
      <c r="AG1055" s="380" t="str">
        <f t="shared" ca="1" si="231"/>
        <v/>
      </c>
      <c r="AI1055" s="380" t="str" cm="1">
        <f t="array" ref="AI1055" xml:space="preserve"> IFERROR( IF( INDEX(聲母資料表, $M1055, AI$5)=0, "", INDEX(聲母資料表, $M1055, AI$5) ), "")</f>
        <v/>
      </c>
      <c r="AJ1055" s="380" t="str" cm="1">
        <f t="array" ref="AJ1055" xml:space="preserve"> IFERROR( INDEX(韻母資料表, $N1055, AJ$5), "" )</f>
        <v/>
      </c>
      <c r="AK1055" s="373" t="e" cm="1" vm="1">
        <f t="array" aca="1" ref="AK1055" ca="1" xml:space="preserve"> IFERROR( INDEX(閩拚聲調符號表, $T1055, $E1055), "" )</f>
        <v>#VALUE!</v>
      </c>
      <c r="AL1055" s="380" t="str">
        <f t="shared" ca="1" si="232"/>
        <v/>
      </c>
    </row>
    <row r="1056" spans="1:38">
      <c r="A1056" s="333">
        <f t="shared" si="220"/>
        <v>1049</v>
      </c>
      <c r="B1056" s="334" t="e">
        <f>MID(#REF!, A1056, 1)</f>
        <v>#REF!</v>
      </c>
      <c r="C1056" s="335"/>
      <c r="D1056" s="335"/>
      <c r="E1056" s="336"/>
      <c r="F1056" s="400" t="str" cm="1">
        <f t="array" aca="1" ref="F1056" ca="1" xml:space="preserve"> IF($D1056="", "", $B1056 &amp; " (" &amp; INDIRECT(ADDRESS( ROW(), COLUMN() + F$5 )) &amp; ") " )</f>
        <v/>
      </c>
      <c r="G1056" s="337" t="str">
        <f t="shared" si="224"/>
        <v/>
      </c>
      <c r="H1056" s="394" t="str">
        <f t="shared" ca="1" si="225"/>
        <v/>
      </c>
      <c r="I1056" s="396" t="str">
        <f t="shared" ca="1" si="226"/>
        <v/>
      </c>
      <c r="J1056" s="381" t="str">
        <f t="shared" ca="1" si="227"/>
        <v/>
      </c>
      <c r="K1056" s="338" t="str">
        <f t="shared" si="228"/>
        <v/>
      </c>
      <c r="L1056" s="349"/>
      <c r="M1056" s="350" t="str">
        <f t="shared" si="221"/>
        <v/>
      </c>
      <c r="N1056" s="350" t="str">
        <f t="shared" si="222"/>
        <v/>
      </c>
      <c r="O1056" s="351" t="str" cm="1">
        <f t="array" ref="O1056" xml:space="preserve"> IFERROR( INDEX(聲母資料表, $M1056, O$5), "")</f>
        <v/>
      </c>
      <c r="P1056" s="351" t="str" cm="1">
        <f t="array" ref="P1056" xml:space="preserve"> IFERROR( INDEX(韻母資料表, $N1056, P$5), "")</f>
        <v/>
      </c>
      <c r="Q1056" s="352" t="str">
        <f t="shared" si="223"/>
        <v/>
      </c>
      <c r="R1056" s="395" t="str">
        <f t="shared" si="229"/>
        <v/>
      </c>
      <c r="S1056" s="351" t="str" cm="1">
        <f t="array" ref="S1056" xml:space="preserve"> IFERROR( INDEX(調符字母, Q1056, 1), "")</f>
        <v/>
      </c>
      <c r="T1056" s="352"/>
      <c r="U1056" s="373" t="e" cm="1" vm="1">
        <f t="array" aca="1" ref="U1056" ca="1" xml:space="preserve"> INDEX(聲調對照表, $T1056, $E1056)</f>
        <v>#VALUE!</v>
      </c>
      <c r="W1056" s="380" t="str" cm="1">
        <f t="array" ref="W1056" xml:space="preserve"> IFERROR( IF( INDEX(聲母資料表, $M1056, W$5)=0, "", INDEX(聲母資料表, $M1056, W$5) ), "")</f>
        <v/>
      </c>
      <c r="X1056" s="380" t="str" cm="1">
        <f t="array" ref="X1056" xml:space="preserve"> IFERROR( INDEX(韻母資料表, $N1056, X$5), "" )</f>
        <v/>
      </c>
      <c r="Y1056" s="380" t="str" cm="1">
        <f t="array" ref="Y1056" xml:space="preserve"> IFERROR( IF($E1056="", "", INDEX(方音聲調符號表, 1, $E1056) ), "" )</f>
        <v/>
      </c>
      <c r="AA1056" s="380" t="str" cm="1">
        <f t="array" ref="AA1056" xml:space="preserve"> IFERROR( IF( INDEX(聲母資料表, $M1056, AA$5)=0, "", INDEX(聲母資料表, $M1056, AA$5) ), "")</f>
        <v/>
      </c>
      <c r="AB1056" s="380" t="str" cm="1">
        <f t="array" ref="AB1056" xml:space="preserve"> IFERROR( INDEX(韻母資料表, $N1056, AB$5), "" )</f>
        <v/>
      </c>
      <c r="AC1056" s="380" t="str">
        <f t="shared" ca="1" si="230"/>
        <v/>
      </c>
      <c r="AE1056" s="380" t="str" cm="1">
        <f t="array" ref="AE1056" xml:space="preserve"> IFERROR( IF( INDEX(聲母資料表, $M1056, AE$5)=0, "", INDEX(聲母資料表, $M1056, AE$5) ), "")</f>
        <v/>
      </c>
      <c r="AF1056" s="380" t="str" cm="1">
        <f t="array" ref="AF1056" xml:space="preserve"> IFERROR( INDEX(韻母資料表, $N1056, AF$5), "" )</f>
        <v/>
      </c>
      <c r="AG1056" s="380" t="str">
        <f t="shared" ca="1" si="231"/>
        <v/>
      </c>
      <c r="AI1056" s="380" t="str" cm="1">
        <f t="array" ref="AI1056" xml:space="preserve"> IFERROR( IF( INDEX(聲母資料表, $M1056, AI$5)=0, "", INDEX(聲母資料表, $M1056, AI$5) ), "")</f>
        <v/>
      </c>
      <c r="AJ1056" s="380" t="str" cm="1">
        <f t="array" ref="AJ1056" xml:space="preserve"> IFERROR( INDEX(韻母資料表, $N1056, AJ$5), "" )</f>
        <v/>
      </c>
      <c r="AK1056" s="373" t="e" cm="1" vm="1">
        <f t="array" aca="1" ref="AK1056" ca="1" xml:space="preserve"> IFERROR( INDEX(閩拚聲調符號表, $T1056, $E1056), "" )</f>
        <v>#VALUE!</v>
      </c>
      <c r="AL1056" s="380" t="str">
        <f t="shared" ca="1" si="232"/>
        <v/>
      </c>
    </row>
    <row r="1057" spans="1:38">
      <c r="A1057" s="333">
        <f t="shared" si="220"/>
        <v>1050</v>
      </c>
      <c r="B1057" s="334" t="e">
        <f>MID(#REF!, A1057, 1)</f>
        <v>#REF!</v>
      </c>
      <c r="C1057" s="335"/>
      <c r="D1057" s="335"/>
      <c r="E1057" s="336"/>
      <c r="F1057" s="400" t="str" cm="1">
        <f t="array" aca="1" ref="F1057" ca="1" xml:space="preserve"> IF($D1057="", "", $B1057 &amp; " (" &amp; INDIRECT(ADDRESS( ROW(), COLUMN() + F$5 )) &amp; ") " )</f>
        <v/>
      </c>
      <c r="G1057" s="337" t="str">
        <f t="shared" si="224"/>
        <v/>
      </c>
      <c r="H1057" s="394" t="str">
        <f t="shared" ca="1" si="225"/>
        <v/>
      </c>
      <c r="I1057" s="396" t="str">
        <f t="shared" ca="1" si="226"/>
        <v/>
      </c>
      <c r="J1057" s="381" t="str">
        <f t="shared" ca="1" si="227"/>
        <v/>
      </c>
      <c r="K1057" s="338" t="str">
        <f t="shared" si="228"/>
        <v/>
      </c>
      <c r="L1057" s="349"/>
      <c r="M1057" s="350" t="str">
        <f t="shared" si="221"/>
        <v/>
      </c>
      <c r="N1057" s="350" t="str">
        <f t="shared" si="222"/>
        <v/>
      </c>
      <c r="O1057" s="351" t="str" cm="1">
        <f t="array" ref="O1057" xml:space="preserve"> IFERROR( INDEX(聲母資料表, $M1057, O$5), "")</f>
        <v/>
      </c>
      <c r="P1057" s="351" t="str" cm="1">
        <f t="array" ref="P1057" xml:space="preserve"> IFERROR( INDEX(韻母資料表, $N1057, P$5), "")</f>
        <v/>
      </c>
      <c r="Q1057" s="352" t="str">
        <f t="shared" si="223"/>
        <v/>
      </c>
      <c r="R1057" s="395" t="str">
        <f t="shared" si="229"/>
        <v/>
      </c>
      <c r="S1057" s="351" t="str" cm="1">
        <f t="array" ref="S1057" xml:space="preserve"> IFERROR( INDEX(調符字母, Q1057, 1), "")</f>
        <v/>
      </c>
      <c r="T1057" s="352"/>
      <c r="U1057" s="373" t="e" cm="1" vm="1">
        <f t="array" aca="1" ref="U1057" ca="1" xml:space="preserve"> INDEX(聲調對照表, $T1057, $E1057)</f>
        <v>#VALUE!</v>
      </c>
      <c r="W1057" s="380" t="str" cm="1">
        <f t="array" ref="W1057" xml:space="preserve"> IFERROR( IF( INDEX(聲母資料表, $M1057, W$5)=0, "", INDEX(聲母資料表, $M1057, W$5) ), "")</f>
        <v/>
      </c>
      <c r="X1057" s="380" t="str" cm="1">
        <f t="array" ref="X1057" xml:space="preserve"> IFERROR( INDEX(韻母資料表, $N1057, X$5), "" )</f>
        <v/>
      </c>
      <c r="Y1057" s="380" t="str" cm="1">
        <f t="array" ref="Y1057" xml:space="preserve"> IFERROR( IF($E1057="", "", INDEX(方音聲調符號表, 1, $E1057) ), "" )</f>
        <v/>
      </c>
      <c r="AA1057" s="380" t="str" cm="1">
        <f t="array" ref="AA1057" xml:space="preserve"> IFERROR( IF( INDEX(聲母資料表, $M1057, AA$5)=0, "", INDEX(聲母資料表, $M1057, AA$5) ), "")</f>
        <v/>
      </c>
      <c r="AB1057" s="380" t="str" cm="1">
        <f t="array" ref="AB1057" xml:space="preserve"> IFERROR( INDEX(韻母資料表, $N1057, AB$5), "" )</f>
        <v/>
      </c>
      <c r="AC1057" s="380" t="str">
        <f t="shared" ca="1" si="230"/>
        <v/>
      </c>
      <c r="AE1057" s="380" t="str" cm="1">
        <f t="array" ref="AE1057" xml:space="preserve"> IFERROR( IF( INDEX(聲母資料表, $M1057, AE$5)=0, "", INDEX(聲母資料表, $M1057, AE$5) ), "")</f>
        <v/>
      </c>
      <c r="AF1057" s="380" t="str" cm="1">
        <f t="array" ref="AF1057" xml:space="preserve"> IFERROR( INDEX(韻母資料表, $N1057, AF$5), "" )</f>
        <v/>
      </c>
      <c r="AG1057" s="380" t="str">
        <f t="shared" ca="1" si="231"/>
        <v/>
      </c>
      <c r="AI1057" s="380" t="str" cm="1">
        <f t="array" ref="AI1057" xml:space="preserve"> IFERROR( IF( INDEX(聲母資料表, $M1057, AI$5)=0, "", INDEX(聲母資料表, $M1057, AI$5) ), "")</f>
        <v/>
      </c>
      <c r="AJ1057" s="380" t="str" cm="1">
        <f t="array" ref="AJ1057" xml:space="preserve"> IFERROR( INDEX(韻母資料表, $N1057, AJ$5), "" )</f>
        <v/>
      </c>
      <c r="AK1057" s="373" t="e" cm="1" vm="1">
        <f t="array" aca="1" ref="AK1057" ca="1" xml:space="preserve"> IFERROR( INDEX(閩拚聲調符號表, $T1057, $E1057), "" )</f>
        <v>#VALUE!</v>
      </c>
      <c r="AL1057" s="380" t="str">
        <f t="shared" ca="1" si="232"/>
        <v/>
      </c>
    </row>
    <row r="1058" spans="1:38">
      <c r="A1058" s="333">
        <f t="shared" si="220"/>
        <v>1051</v>
      </c>
      <c r="B1058" s="334" t="e">
        <f>MID(#REF!, A1058, 1)</f>
        <v>#REF!</v>
      </c>
      <c r="C1058" s="335"/>
      <c r="D1058" s="335"/>
      <c r="E1058" s="336"/>
      <c r="F1058" s="400" t="str" cm="1">
        <f t="array" aca="1" ref="F1058" ca="1" xml:space="preserve"> IF($D1058="", "", $B1058 &amp; " (" &amp; INDIRECT(ADDRESS( ROW(), COLUMN() + F$5 )) &amp; ") " )</f>
        <v/>
      </c>
      <c r="G1058" s="337" t="str">
        <f t="shared" si="224"/>
        <v/>
      </c>
      <c r="H1058" s="394" t="str">
        <f t="shared" ca="1" si="225"/>
        <v/>
      </c>
      <c r="I1058" s="396" t="str">
        <f t="shared" ca="1" si="226"/>
        <v/>
      </c>
      <c r="J1058" s="381" t="str">
        <f t="shared" ca="1" si="227"/>
        <v/>
      </c>
      <c r="K1058" s="338" t="str">
        <f t="shared" si="228"/>
        <v/>
      </c>
      <c r="L1058" s="349"/>
      <c r="M1058" s="350" t="str">
        <f t="shared" si="221"/>
        <v/>
      </c>
      <c r="N1058" s="350" t="str">
        <f t="shared" si="222"/>
        <v/>
      </c>
      <c r="O1058" s="351" t="str" cm="1">
        <f t="array" ref="O1058" xml:space="preserve"> IFERROR( INDEX(聲母資料表, $M1058, O$5), "")</f>
        <v/>
      </c>
      <c r="P1058" s="351" t="str" cm="1">
        <f t="array" ref="P1058" xml:space="preserve"> IFERROR( INDEX(韻母資料表, $N1058, P$5), "")</f>
        <v/>
      </c>
      <c r="Q1058" s="352" t="str">
        <f t="shared" si="223"/>
        <v/>
      </c>
      <c r="R1058" s="395" t="str">
        <f t="shared" si="229"/>
        <v/>
      </c>
      <c r="S1058" s="351" t="str" cm="1">
        <f t="array" ref="S1058" xml:space="preserve"> IFERROR( INDEX(調符字母, Q1058, 1), "")</f>
        <v/>
      </c>
      <c r="T1058" s="352"/>
      <c r="U1058" s="373" t="e" cm="1" vm="1">
        <f t="array" aca="1" ref="U1058" ca="1" xml:space="preserve"> INDEX(聲調對照表, $T1058, $E1058)</f>
        <v>#VALUE!</v>
      </c>
      <c r="W1058" s="380" t="str" cm="1">
        <f t="array" ref="W1058" xml:space="preserve"> IFERROR( IF( INDEX(聲母資料表, $M1058, W$5)=0, "", INDEX(聲母資料表, $M1058, W$5) ), "")</f>
        <v/>
      </c>
      <c r="X1058" s="380" t="str" cm="1">
        <f t="array" ref="X1058" xml:space="preserve"> IFERROR( INDEX(韻母資料表, $N1058, X$5), "" )</f>
        <v/>
      </c>
      <c r="Y1058" s="380" t="str" cm="1">
        <f t="array" ref="Y1058" xml:space="preserve"> IFERROR( IF($E1058="", "", INDEX(方音聲調符號表, 1, $E1058) ), "" )</f>
        <v/>
      </c>
      <c r="AA1058" s="380" t="str" cm="1">
        <f t="array" ref="AA1058" xml:space="preserve"> IFERROR( IF( INDEX(聲母資料表, $M1058, AA$5)=0, "", INDEX(聲母資料表, $M1058, AA$5) ), "")</f>
        <v/>
      </c>
      <c r="AB1058" s="380" t="str" cm="1">
        <f t="array" ref="AB1058" xml:space="preserve"> IFERROR( INDEX(韻母資料表, $N1058, AB$5), "" )</f>
        <v/>
      </c>
      <c r="AC1058" s="380" t="str">
        <f t="shared" ca="1" si="230"/>
        <v/>
      </c>
      <c r="AE1058" s="380" t="str" cm="1">
        <f t="array" ref="AE1058" xml:space="preserve"> IFERROR( IF( INDEX(聲母資料表, $M1058, AE$5)=0, "", INDEX(聲母資料表, $M1058, AE$5) ), "")</f>
        <v/>
      </c>
      <c r="AF1058" s="380" t="str" cm="1">
        <f t="array" ref="AF1058" xml:space="preserve"> IFERROR( INDEX(韻母資料表, $N1058, AF$5), "" )</f>
        <v/>
      </c>
      <c r="AG1058" s="380" t="str">
        <f t="shared" ca="1" si="231"/>
        <v/>
      </c>
      <c r="AI1058" s="380" t="str" cm="1">
        <f t="array" ref="AI1058" xml:space="preserve"> IFERROR( IF( INDEX(聲母資料表, $M1058, AI$5)=0, "", INDEX(聲母資料表, $M1058, AI$5) ), "")</f>
        <v/>
      </c>
      <c r="AJ1058" s="380" t="str" cm="1">
        <f t="array" ref="AJ1058" xml:space="preserve"> IFERROR( INDEX(韻母資料表, $N1058, AJ$5), "" )</f>
        <v/>
      </c>
      <c r="AK1058" s="373" t="e" cm="1" vm="1">
        <f t="array" aca="1" ref="AK1058" ca="1" xml:space="preserve"> IFERROR( INDEX(閩拚聲調符號表, $T1058, $E1058), "" )</f>
        <v>#VALUE!</v>
      </c>
      <c r="AL1058" s="380" t="str">
        <f t="shared" ca="1" si="232"/>
        <v/>
      </c>
    </row>
    <row r="1059" spans="1:38">
      <c r="A1059" s="333">
        <f t="shared" si="220"/>
        <v>1052</v>
      </c>
      <c r="B1059" s="334" t="e">
        <f>MID(#REF!, A1059, 1)</f>
        <v>#REF!</v>
      </c>
      <c r="C1059" s="335"/>
      <c r="D1059" s="335"/>
      <c r="E1059" s="336"/>
      <c r="F1059" s="400" t="str" cm="1">
        <f t="array" aca="1" ref="F1059" ca="1" xml:space="preserve"> IF($D1059="", "", $B1059 &amp; " (" &amp; INDIRECT(ADDRESS( ROW(), COLUMN() + F$5 )) &amp; ") " )</f>
        <v/>
      </c>
      <c r="G1059" s="337" t="str">
        <f t="shared" si="224"/>
        <v/>
      </c>
      <c r="H1059" s="394" t="str">
        <f t="shared" ca="1" si="225"/>
        <v/>
      </c>
      <c r="I1059" s="396" t="str">
        <f t="shared" ca="1" si="226"/>
        <v/>
      </c>
      <c r="J1059" s="381" t="str">
        <f t="shared" ca="1" si="227"/>
        <v/>
      </c>
      <c r="K1059" s="338" t="str">
        <f t="shared" si="228"/>
        <v/>
      </c>
      <c r="L1059" s="349"/>
      <c r="M1059" s="350" t="str">
        <f t="shared" si="221"/>
        <v/>
      </c>
      <c r="N1059" s="350" t="str">
        <f t="shared" si="222"/>
        <v/>
      </c>
      <c r="O1059" s="351" t="str" cm="1">
        <f t="array" ref="O1059" xml:space="preserve"> IFERROR( INDEX(聲母資料表, $M1059, O$5), "")</f>
        <v/>
      </c>
      <c r="P1059" s="351" t="str" cm="1">
        <f t="array" ref="P1059" xml:space="preserve"> IFERROR( INDEX(韻母資料表, $N1059, P$5), "")</f>
        <v/>
      </c>
      <c r="Q1059" s="352" t="str">
        <f t="shared" si="223"/>
        <v/>
      </c>
      <c r="R1059" s="395" t="str">
        <f t="shared" si="229"/>
        <v/>
      </c>
      <c r="S1059" s="351" t="str" cm="1">
        <f t="array" ref="S1059" xml:space="preserve"> IFERROR( INDEX(調符字母, Q1059, 1), "")</f>
        <v/>
      </c>
      <c r="T1059" s="352"/>
      <c r="U1059" s="373" t="e" cm="1" vm="1">
        <f t="array" aca="1" ref="U1059" ca="1" xml:space="preserve"> INDEX(聲調對照表, $T1059, $E1059)</f>
        <v>#VALUE!</v>
      </c>
      <c r="W1059" s="380" t="str" cm="1">
        <f t="array" ref="W1059" xml:space="preserve"> IFERROR( IF( INDEX(聲母資料表, $M1059, W$5)=0, "", INDEX(聲母資料表, $M1059, W$5) ), "")</f>
        <v/>
      </c>
      <c r="X1059" s="380" t="str" cm="1">
        <f t="array" ref="X1059" xml:space="preserve"> IFERROR( INDEX(韻母資料表, $N1059, X$5), "" )</f>
        <v/>
      </c>
      <c r="Y1059" s="380" t="str" cm="1">
        <f t="array" ref="Y1059" xml:space="preserve"> IFERROR( IF($E1059="", "", INDEX(方音聲調符號表, 1, $E1059) ), "" )</f>
        <v/>
      </c>
      <c r="AA1059" s="380" t="str" cm="1">
        <f t="array" ref="AA1059" xml:space="preserve"> IFERROR( IF( INDEX(聲母資料表, $M1059, AA$5)=0, "", INDEX(聲母資料表, $M1059, AA$5) ), "")</f>
        <v/>
      </c>
      <c r="AB1059" s="380" t="str" cm="1">
        <f t="array" ref="AB1059" xml:space="preserve"> IFERROR( INDEX(韻母資料表, $N1059, AB$5), "" )</f>
        <v/>
      </c>
      <c r="AC1059" s="380" t="str">
        <f t="shared" ca="1" si="230"/>
        <v/>
      </c>
      <c r="AE1059" s="380" t="str" cm="1">
        <f t="array" ref="AE1059" xml:space="preserve"> IFERROR( IF( INDEX(聲母資料表, $M1059, AE$5)=0, "", INDEX(聲母資料表, $M1059, AE$5) ), "")</f>
        <v/>
      </c>
      <c r="AF1059" s="380" t="str" cm="1">
        <f t="array" ref="AF1059" xml:space="preserve"> IFERROR( INDEX(韻母資料表, $N1059, AF$5), "" )</f>
        <v/>
      </c>
      <c r="AG1059" s="380" t="str">
        <f t="shared" ca="1" si="231"/>
        <v/>
      </c>
      <c r="AI1059" s="380" t="str" cm="1">
        <f t="array" ref="AI1059" xml:space="preserve"> IFERROR( IF( INDEX(聲母資料表, $M1059, AI$5)=0, "", INDEX(聲母資料表, $M1059, AI$5) ), "")</f>
        <v/>
      </c>
      <c r="AJ1059" s="380" t="str" cm="1">
        <f t="array" ref="AJ1059" xml:space="preserve"> IFERROR( INDEX(韻母資料表, $N1059, AJ$5), "" )</f>
        <v/>
      </c>
      <c r="AK1059" s="373" t="e" cm="1" vm="1">
        <f t="array" aca="1" ref="AK1059" ca="1" xml:space="preserve"> IFERROR( INDEX(閩拚聲調符號表, $T1059, $E1059), "" )</f>
        <v>#VALUE!</v>
      </c>
      <c r="AL1059" s="380" t="str">
        <f t="shared" ca="1" si="232"/>
        <v/>
      </c>
    </row>
    <row r="1060" spans="1:38">
      <c r="A1060" s="333">
        <f t="shared" si="220"/>
        <v>1053</v>
      </c>
      <c r="B1060" s="334" t="e">
        <f>MID(#REF!, A1060, 1)</f>
        <v>#REF!</v>
      </c>
      <c r="C1060" s="335"/>
      <c r="D1060" s="335"/>
      <c r="E1060" s="336"/>
      <c r="F1060" s="400" t="str" cm="1">
        <f t="array" aca="1" ref="F1060" ca="1" xml:space="preserve"> IF($D1060="", "", $B1060 &amp; " (" &amp; INDIRECT(ADDRESS( ROW(), COLUMN() + F$5 )) &amp; ") " )</f>
        <v/>
      </c>
      <c r="G1060" s="337" t="str">
        <f t="shared" si="224"/>
        <v/>
      </c>
      <c r="H1060" s="394" t="str">
        <f t="shared" ca="1" si="225"/>
        <v/>
      </c>
      <c r="I1060" s="396" t="str">
        <f t="shared" ca="1" si="226"/>
        <v/>
      </c>
      <c r="J1060" s="381" t="str">
        <f t="shared" ca="1" si="227"/>
        <v/>
      </c>
      <c r="K1060" s="338" t="str">
        <f t="shared" si="228"/>
        <v/>
      </c>
      <c r="L1060" s="349"/>
      <c r="M1060" s="350" t="str">
        <f t="shared" si="221"/>
        <v/>
      </c>
      <c r="N1060" s="350" t="str">
        <f t="shared" si="222"/>
        <v/>
      </c>
      <c r="O1060" s="351" t="str" cm="1">
        <f t="array" ref="O1060" xml:space="preserve"> IFERROR( INDEX(聲母資料表, $M1060, O$5), "")</f>
        <v/>
      </c>
      <c r="P1060" s="351" t="str" cm="1">
        <f t="array" ref="P1060" xml:space="preserve"> IFERROR( INDEX(韻母資料表, $N1060, P$5), "")</f>
        <v/>
      </c>
      <c r="Q1060" s="352" t="str">
        <f t="shared" si="223"/>
        <v/>
      </c>
      <c r="R1060" s="395" t="str">
        <f t="shared" si="229"/>
        <v/>
      </c>
      <c r="S1060" s="351" t="str" cm="1">
        <f t="array" ref="S1060" xml:space="preserve"> IFERROR( INDEX(調符字母, Q1060, 1), "")</f>
        <v/>
      </c>
      <c r="T1060" s="352"/>
      <c r="U1060" s="373" t="e" cm="1" vm="1">
        <f t="array" aca="1" ref="U1060" ca="1" xml:space="preserve"> INDEX(聲調對照表, $T1060, $E1060)</f>
        <v>#VALUE!</v>
      </c>
      <c r="W1060" s="380" t="str" cm="1">
        <f t="array" ref="W1060" xml:space="preserve"> IFERROR( IF( INDEX(聲母資料表, $M1060, W$5)=0, "", INDEX(聲母資料表, $M1060, W$5) ), "")</f>
        <v/>
      </c>
      <c r="X1060" s="380" t="str" cm="1">
        <f t="array" ref="X1060" xml:space="preserve"> IFERROR( INDEX(韻母資料表, $N1060, X$5), "" )</f>
        <v/>
      </c>
      <c r="Y1060" s="380" t="str" cm="1">
        <f t="array" ref="Y1060" xml:space="preserve"> IFERROR( IF($E1060="", "", INDEX(方音聲調符號表, 1, $E1060) ), "" )</f>
        <v/>
      </c>
      <c r="AA1060" s="380" t="str" cm="1">
        <f t="array" ref="AA1060" xml:space="preserve"> IFERROR( IF( INDEX(聲母資料表, $M1060, AA$5)=0, "", INDEX(聲母資料表, $M1060, AA$5) ), "")</f>
        <v/>
      </c>
      <c r="AB1060" s="380" t="str" cm="1">
        <f t="array" ref="AB1060" xml:space="preserve"> IFERROR( INDEX(韻母資料表, $N1060, AB$5), "" )</f>
        <v/>
      </c>
      <c r="AC1060" s="380" t="str">
        <f t="shared" ca="1" si="230"/>
        <v/>
      </c>
      <c r="AE1060" s="380" t="str" cm="1">
        <f t="array" ref="AE1060" xml:space="preserve"> IFERROR( IF( INDEX(聲母資料表, $M1060, AE$5)=0, "", INDEX(聲母資料表, $M1060, AE$5) ), "")</f>
        <v/>
      </c>
      <c r="AF1060" s="380" t="str" cm="1">
        <f t="array" ref="AF1060" xml:space="preserve"> IFERROR( INDEX(韻母資料表, $N1060, AF$5), "" )</f>
        <v/>
      </c>
      <c r="AG1060" s="380" t="str">
        <f t="shared" ca="1" si="231"/>
        <v/>
      </c>
      <c r="AI1060" s="380" t="str" cm="1">
        <f t="array" ref="AI1060" xml:space="preserve"> IFERROR( IF( INDEX(聲母資料表, $M1060, AI$5)=0, "", INDEX(聲母資料表, $M1060, AI$5) ), "")</f>
        <v/>
      </c>
      <c r="AJ1060" s="380" t="str" cm="1">
        <f t="array" ref="AJ1060" xml:space="preserve"> IFERROR( INDEX(韻母資料表, $N1060, AJ$5), "" )</f>
        <v/>
      </c>
      <c r="AK1060" s="373" t="e" cm="1" vm="1">
        <f t="array" aca="1" ref="AK1060" ca="1" xml:space="preserve"> IFERROR( INDEX(閩拚聲調符號表, $T1060, $E1060), "" )</f>
        <v>#VALUE!</v>
      </c>
      <c r="AL1060" s="380" t="str">
        <f t="shared" ca="1" si="232"/>
        <v/>
      </c>
    </row>
    <row r="1061" spans="1:38">
      <c r="A1061" s="333">
        <f t="shared" si="220"/>
        <v>1054</v>
      </c>
      <c r="B1061" s="334" t="e">
        <f>MID(#REF!, A1061, 1)</f>
        <v>#REF!</v>
      </c>
      <c r="C1061" s="335"/>
      <c r="D1061" s="335"/>
      <c r="E1061" s="336"/>
      <c r="F1061" s="400" t="str" cm="1">
        <f t="array" aca="1" ref="F1061" ca="1" xml:space="preserve"> IF($D1061="", "", $B1061 &amp; " (" &amp; INDIRECT(ADDRESS( ROW(), COLUMN() + F$5 )) &amp; ") " )</f>
        <v/>
      </c>
      <c r="G1061" s="337" t="str">
        <f t="shared" si="224"/>
        <v/>
      </c>
      <c r="H1061" s="394" t="str">
        <f t="shared" ca="1" si="225"/>
        <v/>
      </c>
      <c r="I1061" s="396" t="str">
        <f t="shared" ca="1" si="226"/>
        <v/>
      </c>
      <c r="J1061" s="381" t="str">
        <f t="shared" ca="1" si="227"/>
        <v/>
      </c>
      <c r="K1061" s="338" t="str">
        <f t="shared" si="228"/>
        <v/>
      </c>
      <c r="L1061" s="349"/>
      <c r="M1061" s="350" t="str">
        <f t="shared" si="221"/>
        <v/>
      </c>
      <c r="N1061" s="350" t="str">
        <f t="shared" si="222"/>
        <v/>
      </c>
      <c r="O1061" s="351" t="str" cm="1">
        <f t="array" ref="O1061" xml:space="preserve"> IFERROR( INDEX(聲母資料表, $M1061, O$5), "")</f>
        <v/>
      </c>
      <c r="P1061" s="351" t="str" cm="1">
        <f t="array" ref="P1061" xml:space="preserve"> IFERROR( INDEX(韻母資料表, $N1061, P$5), "")</f>
        <v/>
      </c>
      <c r="Q1061" s="352" t="str">
        <f t="shared" si="223"/>
        <v/>
      </c>
      <c r="R1061" s="395" t="str">
        <f t="shared" si="229"/>
        <v/>
      </c>
      <c r="S1061" s="351" t="str" cm="1">
        <f t="array" ref="S1061" xml:space="preserve"> IFERROR( INDEX(調符字母, Q1061, 1), "")</f>
        <v/>
      </c>
      <c r="T1061" s="352"/>
      <c r="U1061" s="373" t="e" cm="1" vm="1">
        <f t="array" aca="1" ref="U1061" ca="1" xml:space="preserve"> INDEX(聲調對照表, $T1061, $E1061)</f>
        <v>#VALUE!</v>
      </c>
      <c r="W1061" s="380" t="str" cm="1">
        <f t="array" ref="W1061" xml:space="preserve"> IFERROR( IF( INDEX(聲母資料表, $M1061, W$5)=0, "", INDEX(聲母資料表, $M1061, W$5) ), "")</f>
        <v/>
      </c>
      <c r="X1061" s="380" t="str" cm="1">
        <f t="array" ref="X1061" xml:space="preserve"> IFERROR( INDEX(韻母資料表, $N1061, X$5), "" )</f>
        <v/>
      </c>
      <c r="Y1061" s="380" t="str" cm="1">
        <f t="array" ref="Y1061" xml:space="preserve"> IFERROR( IF($E1061="", "", INDEX(方音聲調符號表, 1, $E1061) ), "" )</f>
        <v/>
      </c>
      <c r="AA1061" s="380" t="str" cm="1">
        <f t="array" ref="AA1061" xml:space="preserve"> IFERROR( IF( INDEX(聲母資料表, $M1061, AA$5)=0, "", INDEX(聲母資料表, $M1061, AA$5) ), "")</f>
        <v/>
      </c>
      <c r="AB1061" s="380" t="str" cm="1">
        <f t="array" ref="AB1061" xml:space="preserve"> IFERROR( INDEX(韻母資料表, $N1061, AB$5), "" )</f>
        <v/>
      </c>
      <c r="AC1061" s="380" t="str">
        <f t="shared" ca="1" si="230"/>
        <v/>
      </c>
      <c r="AE1061" s="380" t="str" cm="1">
        <f t="array" ref="AE1061" xml:space="preserve"> IFERROR( IF( INDEX(聲母資料表, $M1061, AE$5)=0, "", INDEX(聲母資料表, $M1061, AE$5) ), "")</f>
        <v/>
      </c>
      <c r="AF1061" s="380" t="str" cm="1">
        <f t="array" ref="AF1061" xml:space="preserve"> IFERROR( INDEX(韻母資料表, $N1061, AF$5), "" )</f>
        <v/>
      </c>
      <c r="AG1061" s="380" t="str">
        <f t="shared" ca="1" si="231"/>
        <v/>
      </c>
      <c r="AI1061" s="380" t="str" cm="1">
        <f t="array" ref="AI1061" xml:space="preserve"> IFERROR( IF( INDEX(聲母資料表, $M1061, AI$5)=0, "", INDEX(聲母資料表, $M1061, AI$5) ), "")</f>
        <v/>
      </c>
      <c r="AJ1061" s="380" t="str" cm="1">
        <f t="array" ref="AJ1061" xml:space="preserve"> IFERROR( INDEX(韻母資料表, $N1061, AJ$5), "" )</f>
        <v/>
      </c>
      <c r="AK1061" s="373" t="e" cm="1" vm="1">
        <f t="array" aca="1" ref="AK1061" ca="1" xml:space="preserve"> IFERROR( INDEX(閩拚聲調符號表, $T1061, $E1061), "" )</f>
        <v>#VALUE!</v>
      </c>
      <c r="AL1061" s="380" t="str">
        <f t="shared" ca="1" si="232"/>
        <v/>
      </c>
    </row>
    <row r="1062" spans="1:38">
      <c r="A1062" s="333">
        <f t="shared" si="220"/>
        <v>1055</v>
      </c>
      <c r="B1062" s="334" t="e">
        <f>MID(#REF!, A1062, 1)</f>
        <v>#REF!</v>
      </c>
      <c r="C1062" s="335"/>
      <c r="D1062" s="335"/>
      <c r="E1062" s="336"/>
      <c r="F1062" s="400" t="str" cm="1">
        <f t="array" aca="1" ref="F1062" ca="1" xml:space="preserve"> IF($D1062="", "", $B1062 &amp; " (" &amp; INDIRECT(ADDRESS( ROW(), COLUMN() + F$5 )) &amp; ") " )</f>
        <v/>
      </c>
      <c r="G1062" s="337" t="str">
        <f t="shared" si="224"/>
        <v/>
      </c>
      <c r="H1062" s="394" t="str">
        <f t="shared" ca="1" si="225"/>
        <v/>
      </c>
      <c r="I1062" s="396" t="str">
        <f t="shared" ca="1" si="226"/>
        <v/>
      </c>
      <c r="J1062" s="381" t="str">
        <f t="shared" ca="1" si="227"/>
        <v/>
      </c>
      <c r="K1062" s="338" t="str">
        <f t="shared" si="228"/>
        <v/>
      </c>
      <c r="L1062" s="349"/>
      <c r="M1062" s="350" t="str">
        <f t="shared" si="221"/>
        <v/>
      </c>
      <c r="N1062" s="350" t="str">
        <f t="shared" si="222"/>
        <v/>
      </c>
      <c r="O1062" s="351" t="str" cm="1">
        <f t="array" ref="O1062" xml:space="preserve"> IFERROR( INDEX(聲母資料表, $M1062, O$5), "")</f>
        <v/>
      </c>
      <c r="P1062" s="351" t="str" cm="1">
        <f t="array" ref="P1062" xml:space="preserve"> IFERROR( INDEX(韻母資料表, $N1062, P$5), "")</f>
        <v/>
      </c>
      <c r="Q1062" s="352" t="str">
        <f t="shared" si="223"/>
        <v/>
      </c>
      <c r="R1062" s="395" t="str">
        <f t="shared" si="229"/>
        <v/>
      </c>
      <c r="S1062" s="351" t="str" cm="1">
        <f t="array" ref="S1062" xml:space="preserve"> IFERROR( INDEX(調符字母, Q1062, 1), "")</f>
        <v/>
      </c>
      <c r="T1062" s="352"/>
      <c r="U1062" s="373" t="e" cm="1" vm="1">
        <f t="array" aca="1" ref="U1062" ca="1" xml:space="preserve"> INDEX(聲調對照表, $T1062, $E1062)</f>
        <v>#VALUE!</v>
      </c>
      <c r="W1062" s="380" t="str" cm="1">
        <f t="array" ref="W1062" xml:space="preserve"> IFERROR( IF( INDEX(聲母資料表, $M1062, W$5)=0, "", INDEX(聲母資料表, $M1062, W$5) ), "")</f>
        <v/>
      </c>
      <c r="X1062" s="380" t="str" cm="1">
        <f t="array" ref="X1062" xml:space="preserve"> IFERROR( INDEX(韻母資料表, $N1062, X$5), "" )</f>
        <v/>
      </c>
      <c r="Y1062" s="380" t="str" cm="1">
        <f t="array" ref="Y1062" xml:space="preserve"> IFERROR( IF($E1062="", "", INDEX(方音聲調符號表, 1, $E1062) ), "" )</f>
        <v/>
      </c>
      <c r="AA1062" s="380" t="str" cm="1">
        <f t="array" ref="AA1062" xml:space="preserve"> IFERROR( IF( INDEX(聲母資料表, $M1062, AA$5)=0, "", INDEX(聲母資料表, $M1062, AA$5) ), "")</f>
        <v/>
      </c>
      <c r="AB1062" s="380" t="str" cm="1">
        <f t="array" ref="AB1062" xml:space="preserve"> IFERROR( INDEX(韻母資料表, $N1062, AB$5), "" )</f>
        <v/>
      </c>
      <c r="AC1062" s="380" t="str">
        <f t="shared" ca="1" si="230"/>
        <v/>
      </c>
      <c r="AE1062" s="380" t="str" cm="1">
        <f t="array" ref="AE1062" xml:space="preserve"> IFERROR( IF( INDEX(聲母資料表, $M1062, AE$5)=0, "", INDEX(聲母資料表, $M1062, AE$5) ), "")</f>
        <v/>
      </c>
      <c r="AF1062" s="380" t="str" cm="1">
        <f t="array" ref="AF1062" xml:space="preserve"> IFERROR( INDEX(韻母資料表, $N1062, AF$5), "" )</f>
        <v/>
      </c>
      <c r="AG1062" s="380" t="str">
        <f t="shared" ca="1" si="231"/>
        <v/>
      </c>
      <c r="AI1062" s="380" t="str" cm="1">
        <f t="array" ref="AI1062" xml:space="preserve"> IFERROR( IF( INDEX(聲母資料表, $M1062, AI$5)=0, "", INDEX(聲母資料表, $M1062, AI$5) ), "")</f>
        <v/>
      </c>
      <c r="AJ1062" s="380" t="str" cm="1">
        <f t="array" ref="AJ1062" xml:space="preserve"> IFERROR( INDEX(韻母資料表, $N1062, AJ$5), "" )</f>
        <v/>
      </c>
      <c r="AK1062" s="373" t="e" cm="1" vm="1">
        <f t="array" aca="1" ref="AK1062" ca="1" xml:space="preserve"> IFERROR( INDEX(閩拚聲調符號表, $T1062, $E1062), "" )</f>
        <v>#VALUE!</v>
      </c>
      <c r="AL1062" s="380" t="str">
        <f t="shared" ca="1" si="232"/>
        <v/>
      </c>
    </row>
    <row r="1063" spans="1:38">
      <c r="A1063" s="333">
        <f t="shared" si="220"/>
        <v>1056</v>
      </c>
      <c r="B1063" s="334" t="e">
        <f>MID(#REF!, A1063, 1)</f>
        <v>#REF!</v>
      </c>
      <c r="C1063" s="335"/>
      <c r="D1063" s="335"/>
      <c r="E1063" s="336"/>
      <c r="F1063" s="400" t="str" cm="1">
        <f t="array" aca="1" ref="F1063" ca="1" xml:space="preserve"> IF($D1063="", "", $B1063 &amp; " (" &amp; INDIRECT(ADDRESS( ROW(), COLUMN() + F$5 )) &amp; ") " )</f>
        <v/>
      </c>
      <c r="G1063" s="337" t="str">
        <f t="shared" si="224"/>
        <v/>
      </c>
      <c r="H1063" s="394" t="str">
        <f t="shared" ca="1" si="225"/>
        <v/>
      </c>
      <c r="I1063" s="396" t="str">
        <f t="shared" ca="1" si="226"/>
        <v/>
      </c>
      <c r="J1063" s="381" t="str">
        <f t="shared" ca="1" si="227"/>
        <v/>
      </c>
      <c r="K1063" s="338" t="str">
        <f t="shared" si="228"/>
        <v/>
      </c>
      <c r="L1063" s="349"/>
      <c r="M1063" s="350" t="str">
        <f t="shared" si="221"/>
        <v/>
      </c>
      <c r="N1063" s="350" t="str">
        <f t="shared" si="222"/>
        <v/>
      </c>
      <c r="O1063" s="351" t="str" cm="1">
        <f t="array" ref="O1063" xml:space="preserve"> IFERROR( INDEX(聲母資料表, $M1063, O$5), "")</f>
        <v/>
      </c>
      <c r="P1063" s="351" t="str" cm="1">
        <f t="array" ref="P1063" xml:space="preserve"> IFERROR( INDEX(韻母資料表, $N1063, P$5), "")</f>
        <v/>
      </c>
      <c r="Q1063" s="352" t="str">
        <f t="shared" si="223"/>
        <v/>
      </c>
      <c r="R1063" s="395" t="str">
        <f t="shared" si="229"/>
        <v/>
      </c>
      <c r="S1063" s="351" t="str" cm="1">
        <f t="array" ref="S1063" xml:space="preserve"> IFERROR( INDEX(調符字母, Q1063, 1), "")</f>
        <v/>
      </c>
      <c r="T1063" s="352"/>
      <c r="U1063" s="373" t="e" cm="1" vm="1">
        <f t="array" aca="1" ref="U1063" ca="1" xml:space="preserve"> INDEX(聲調對照表, $T1063, $E1063)</f>
        <v>#VALUE!</v>
      </c>
      <c r="W1063" s="380" t="str" cm="1">
        <f t="array" ref="W1063" xml:space="preserve"> IFERROR( IF( INDEX(聲母資料表, $M1063, W$5)=0, "", INDEX(聲母資料表, $M1063, W$5) ), "")</f>
        <v/>
      </c>
      <c r="X1063" s="380" t="str" cm="1">
        <f t="array" ref="X1063" xml:space="preserve"> IFERROR( INDEX(韻母資料表, $N1063, X$5), "" )</f>
        <v/>
      </c>
      <c r="Y1063" s="380" t="str" cm="1">
        <f t="array" ref="Y1063" xml:space="preserve"> IFERROR( IF($E1063="", "", INDEX(方音聲調符號表, 1, $E1063) ), "" )</f>
        <v/>
      </c>
      <c r="AA1063" s="380" t="str" cm="1">
        <f t="array" ref="AA1063" xml:space="preserve"> IFERROR( IF( INDEX(聲母資料表, $M1063, AA$5)=0, "", INDEX(聲母資料表, $M1063, AA$5) ), "")</f>
        <v/>
      </c>
      <c r="AB1063" s="380" t="str" cm="1">
        <f t="array" ref="AB1063" xml:space="preserve"> IFERROR( INDEX(韻母資料表, $N1063, AB$5), "" )</f>
        <v/>
      </c>
      <c r="AC1063" s="380" t="str">
        <f t="shared" ca="1" si="230"/>
        <v/>
      </c>
      <c r="AE1063" s="380" t="str" cm="1">
        <f t="array" ref="AE1063" xml:space="preserve"> IFERROR( IF( INDEX(聲母資料表, $M1063, AE$5)=0, "", INDEX(聲母資料表, $M1063, AE$5) ), "")</f>
        <v/>
      </c>
      <c r="AF1063" s="380" t="str" cm="1">
        <f t="array" ref="AF1063" xml:space="preserve"> IFERROR( INDEX(韻母資料表, $N1063, AF$5), "" )</f>
        <v/>
      </c>
      <c r="AG1063" s="380" t="str">
        <f t="shared" ca="1" si="231"/>
        <v/>
      </c>
      <c r="AI1063" s="380" t="str" cm="1">
        <f t="array" ref="AI1063" xml:space="preserve"> IFERROR( IF( INDEX(聲母資料表, $M1063, AI$5)=0, "", INDEX(聲母資料表, $M1063, AI$5) ), "")</f>
        <v/>
      </c>
      <c r="AJ1063" s="380" t="str" cm="1">
        <f t="array" ref="AJ1063" xml:space="preserve"> IFERROR( INDEX(韻母資料表, $N1063, AJ$5), "" )</f>
        <v/>
      </c>
      <c r="AK1063" s="373" t="e" cm="1" vm="1">
        <f t="array" aca="1" ref="AK1063" ca="1" xml:space="preserve"> IFERROR( INDEX(閩拚聲調符號表, $T1063, $E1063), "" )</f>
        <v>#VALUE!</v>
      </c>
      <c r="AL1063" s="380" t="str">
        <f t="shared" ca="1" si="232"/>
        <v/>
      </c>
    </row>
    <row r="1064" spans="1:38">
      <c r="A1064" s="333">
        <f t="shared" si="220"/>
        <v>1057</v>
      </c>
      <c r="B1064" s="334" t="e">
        <f>MID(#REF!, A1064, 1)</f>
        <v>#REF!</v>
      </c>
      <c r="C1064" s="335"/>
      <c r="D1064" s="335"/>
      <c r="E1064" s="336"/>
      <c r="F1064" s="400" t="str" cm="1">
        <f t="array" aca="1" ref="F1064" ca="1" xml:space="preserve"> IF($D1064="", "", $B1064 &amp; " (" &amp; INDIRECT(ADDRESS( ROW(), COLUMN() + F$5 )) &amp; ") " )</f>
        <v/>
      </c>
      <c r="G1064" s="337" t="str">
        <f t="shared" si="224"/>
        <v/>
      </c>
      <c r="H1064" s="394" t="str">
        <f t="shared" ca="1" si="225"/>
        <v/>
      </c>
      <c r="I1064" s="396" t="str">
        <f t="shared" ca="1" si="226"/>
        <v/>
      </c>
      <c r="J1064" s="381" t="str">
        <f t="shared" ca="1" si="227"/>
        <v/>
      </c>
      <c r="K1064" s="338" t="str">
        <f t="shared" si="228"/>
        <v/>
      </c>
      <c r="L1064" s="349"/>
      <c r="M1064" s="350" t="str">
        <f t="shared" si="221"/>
        <v/>
      </c>
      <c r="N1064" s="350" t="str">
        <f t="shared" si="222"/>
        <v/>
      </c>
      <c r="O1064" s="351" t="str" cm="1">
        <f t="array" ref="O1064" xml:space="preserve"> IFERROR( INDEX(聲母資料表, $M1064, O$5), "")</f>
        <v/>
      </c>
      <c r="P1064" s="351" t="str" cm="1">
        <f t="array" ref="P1064" xml:space="preserve"> IFERROR( INDEX(韻母資料表, $N1064, P$5), "")</f>
        <v/>
      </c>
      <c r="Q1064" s="352" t="str">
        <f t="shared" si="223"/>
        <v/>
      </c>
      <c r="R1064" s="395" t="str">
        <f t="shared" si="229"/>
        <v/>
      </c>
      <c r="S1064" s="351" t="str" cm="1">
        <f t="array" ref="S1064" xml:space="preserve"> IFERROR( INDEX(調符字母, Q1064, 1), "")</f>
        <v/>
      </c>
      <c r="T1064" s="352"/>
      <c r="U1064" s="373" t="e" cm="1" vm="1">
        <f t="array" aca="1" ref="U1064" ca="1" xml:space="preserve"> INDEX(聲調對照表, $T1064, $E1064)</f>
        <v>#VALUE!</v>
      </c>
      <c r="W1064" s="380" t="str" cm="1">
        <f t="array" ref="W1064" xml:space="preserve"> IFERROR( IF( INDEX(聲母資料表, $M1064, W$5)=0, "", INDEX(聲母資料表, $M1064, W$5) ), "")</f>
        <v/>
      </c>
      <c r="X1064" s="380" t="str" cm="1">
        <f t="array" ref="X1064" xml:space="preserve"> IFERROR( INDEX(韻母資料表, $N1064, X$5), "" )</f>
        <v/>
      </c>
      <c r="Y1064" s="380" t="str" cm="1">
        <f t="array" ref="Y1064" xml:space="preserve"> IFERROR( IF($E1064="", "", INDEX(方音聲調符號表, 1, $E1064) ), "" )</f>
        <v/>
      </c>
      <c r="AA1064" s="380" t="str" cm="1">
        <f t="array" ref="AA1064" xml:space="preserve"> IFERROR( IF( INDEX(聲母資料表, $M1064, AA$5)=0, "", INDEX(聲母資料表, $M1064, AA$5) ), "")</f>
        <v/>
      </c>
      <c r="AB1064" s="380" t="str" cm="1">
        <f t="array" ref="AB1064" xml:space="preserve"> IFERROR( INDEX(韻母資料表, $N1064, AB$5), "" )</f>
        <v/>
      </c>
      <c r="AC1064" s="380" t="str">
        <f t="shared" ca="1" si="230"/>
        <v/>
      </c>
      <c r="AE1064" s="380" t="str" cm="1">
        <f t="array" ref="AE1064" xml:space="preserve"> IFERROR( IF( INDEX(聲母資料表, $M1064, AE$5)=0, "", INDEX(聲母資料表, $M1064, AE$5) ), "")</f>
        <v/>
      </c>
      <c r="AF1064" s="380" t="str" cm="1">
        <f t="array" ref="AF1064" xml:space="preserve"> IFERROR( INDEX(韻母資料表, $N1064, AF$5), "" )</f>
        <v/>
      </c>
      <c r="AG1064" s="380" t="str">
        <f t="shared" ca="1" si="231"/>
        <v/>
      </c>
      <c r="AI1064" s="380" t="str" cm="1">
        <f t="array" ref="AI1064" xml:space="preserve"> IFERROR( IF( INDEX(聲母資料表, $M1064, AI$5)=0, "", INDEX(聲母資料表, $M1064, AI$5) ), "")</f>
        <v/>
      </c>
      <c r="AJ1064" s="380" t="str" cm="1">
        <f t="array" ref="AJ1064" xml:space="preserve"> IFERROR( INDEX(韻母資料表, $N1064, AJ$5), "" )</f>
        <v/>
      </c>
      <c r="AK1064" s="373" t="e" cm="1" vm="1">
        <f t="array" aca="1" ref="AK1064" ca="1" xml:space="preserve"> IFERROR( INDEX(閩拚聲調符號表, $T1064, $E1064), "" )</f>
        <v>#VALUE!</v>
      </c>
      <c r="AL1064" s="380" t="str">
        <f t="shared" ca="1" si="232"/>
        <v/>
      </c>
    </row>
    <row r="1065" spans="1:38">
      <c r="A1065" s="333">
        <f t="shared" si="220"/>
        <v>1058</v>
      </c>
      <c r="B1065" s="334" t="e">
        <f>MID(#REF!, A1065, 1)</f>
        <v>#REF!</v>
      </c>
      <c r="C1065" s="335"/>
      <c r="D1065" s="335"/>
      <c r="E1065" s="336"/>
      <c r="F1065" s="400" t="str" cm="1">
        <f t="array" aca="1" ref="F1065" ca="1" xml:space="preserve"> IF($D1065="", "", $B1065 &amp; " (" &amp; INDIRECT(ADDRESS( ROW(), COLUMN() + F$5 )) &amp; ") " )</f>
        <v/>
      </c>
      <c r="G1065" s="337" t="str">
        <f t="shared" si="224"/>
        <v/>
      </c>
      <c r="H1065" s="394" t="str">
        <f t="shared" ca="1" si="225"/>
        <v/>
      </c>
      <c r="I1065" s="396" t="str">
        <f t="shared" ca="1" si="226"/>
        <v/>
      </c>
      <c r="J1065" s="381" t="str">
        <f t="shared" ca="1" si="227"/>
        <v/>
      </c>
      <c r="K1065" s="338" t="str">
        <f t="shared" si="228"/>
        <v/>
      </c>
      <c r="L1065" s="349"/>
      <c r="M1065" s="350" t="str">
        <f t="shared" si="221"/>
        <v/>
      </c>
      <c r="N1065" s="350" t="str">
        <f t="shared" si="222"/>
        <v/>
      </c>
      <c r="O1065" s="351" t="str" cm="1">
        <f t="array" ref="O1065" xml:space="preserve"> IFERROR( INDEX(聲母資料表, $M1065, O$5), "")</f>
        <v/>
      </c>
      <c r="P1065" s="351" t="str" cm="1">
        <f t="array" ref="P1065" xml:space="preserve"> IFERROR( INDEX(韻母資料表, $N1065, P$5), "")</f>
        <v/>
      </c>
      <c r="Q1065" s="352" t="str">
        <f t="shared" si="223"/>
        <v/>
      </c>
      <c r="R1065" s="395" t="str">
        <f t="shared" si="229"/>
        <v/>
      </c>
      <c r="S1065" s="351" t="str" cm="1">
        <f t="array" ref="S1065" xml:space="preserve"> IFERROR( INDEX(調符字母, Q1065, 1), "")</f>
        <v/>
      </c>
      <c r="T1065" s="352"/>
      <c r="U1065" s="373" t="e" cm="1" vm="1">
        <f t="array" aca="1" ref="U1065" ca="1" xml:space="preserve"> INDEX(聲調對照表, $T1065, $E1065)</f>
        <v>#VALUE!</v>
      </c>
      <c r="W1065" s="380" t="str" cm="1">
        <f t="array" ref="W1065" xml:space="preserve"> IFERROR( IF( INDEX(聲母資料表, $M1065, W$5)=0, "", INDEX(聲母資料表, $M1065, W$5) ), "")</f>
        <v/>
      </c>
      <c r="X1065" s="380" t="str" cm="1">
        <f t="array" ref="X1065" xml:space="preserve"> IFERROR( INDEX(韻母資料表, $N1065, X$5), "" )</f>
        <v/>
      </c>
      <c r="Y1065" s="380" t="str" cm="1">
        <f t="array" ref="Y1065" xml:space="preserve"> IFERROR( IF($E1065="", "", INDEX(方音聲調符號表, 1, $E1065) ), "" )</f>
        <v/>
      </c>
      <c r="AA1065" s="380" t="str" cm="1">
        <f t="array" ref="AA1065" xml:space="preserve"> IFERROR( IF( INDEX(聲母資料表, $M1065, AA$5)=0, "", INDEX(聲母資料表, $M1065, AA$5) ), "")</f>
        <v/>
      </c>
      <c r="AB1065" s="380" t="str" cm="1">
        <f t="array" ref="AB1065" xml:space="preserve"> IFERROR( INDEX(韻母資料表, $N1065, AB$5), "" )</f>
        <v/>
      </c>
      <c r="AC1065" s="380" t="str">
        <f t="shared" ca="1" si="230"/>
        <v/>
      </c>
      <c r="AE1065" s="380" t="str" cm="1">
        <f t="array" ref="AE1065" xml:space="preserve"> IFERROR( IF( INDEX(聲母資料表, $M1065, AE$5)=0, "", INDEX(聲母資料表, $M1065, AE$5) ), "")</f>
        <v/>
      </c>
      <c r="AF1065" s="380" t="str" cm="1">
        <f t="array" ref="AF1065" xml:space="preserve"> IFERROR( INDEX(韻母資料表, $N1065, AF$5), "" )</f>
        <v/>
      </c>
      <c r="AG1065" s="380" t="str">
        <f t="shared" ca="1" si="231"/>
        <v/>
      </c>
      <c r="AI1065" s="380" t="str" cm="1">
        <f t="array" ref="AI1065" xml:space="preserve"> IFERROR( IF( INDEX(聲母資料表, $M1065, AI$5)=0, "", INDEX(聲母資料表, $M1065, AI$5) ), "")</f>
        <v/>
      </c>
      <c r="AJ1065" s="380" t="str" cm="1">
        <f t="array" ref="AJ1065" xml:space="preserve"> IFERROR( INDEX(韻母資料表, $N1065, AJ$5), "" )</f>
        <v/>
      </c>
      <c r="AK1065" s="373" t="e" cm="1" vm="1">
        <f t="array" aca="1" ref="AK1065" ca="1" xml:space="preserve"> IFERROR( INDEX(閩拚聲調符號表, $T1065, $E1065), "" )</f>
        <v>#VALUE!</v>
      </c>
      <c r="AL1065" s="380" t="str">
        <f t="shared" ca="1" si="232"/>
        <v/>
      </c>
    </row>
    <row r="1066" spans="1:38">
      <c r="A1066" s="333">
        <f t="shared" si="220"/>
        <v>1059</v>
      </c>
      <c r="B1066" s="334" t="e">
        <f>MID(#REF!, A1066, 1)</f>
        <v>#REF!</v>
      </c>
      <c r="C1066" s="335"/>
      <c r="D1066" s="335"/>
      <c r="E1066" s="336"/>
      <c r="F1066" s="400" t="str" cm="1">
        <f t="array" aca="1" ref="F1066" ca="1" xml:space="preserve"> IF($D1066="", "", $B1066 &amp; " (" &amp; INDIRECT(ADDRESS( ROW(), COLUMN() + F$5 )) &amp; ") " )</f>
        <v/>
      </c>
      <c r="G1066" s="337" t="str">
        <f t="shared" si="224"/>
        <v/>
      </c>
      <c r="H1066" s="394" t="str">
        <f t="shared" ca="1" si="225"/>
        <v/>
      </c>
      <c r="I1066" s="396" t="str">
        <f t="shared" ca="1" si="226"/>
        <v/>
      </c>
      <c r="J1066" s="381" t="str">
        <f t="shared" ca="1" si="227"/>
        <v/>
      </c>
      <c r="K1066" s="338" t="str">
        <f t="shared" si="228"/>
        <v/>
      </c>
      <c r="L1066" s="349"/>
      <c r="M1066" s="350" t="str">
        <f t="shared" si="221"/>
        <v/>
      </c>
      <c r="N1066" s="350" t="str">
        <f t="shared" si="222"/>
        <v/>
      </c>
      <c r="O1066" s="351" t="str" cm="1">
        <f t="array" ref="O1066" xml:space="preserve"> IFERROR( INDEX(聲母資料表, $M1066, O$5), "")</f>
        <v/>
      </c>
      <c r="P1066" s="351" t="str" cm="1">
        <f t="array" ref="P1066" xml:space="preserve"> IFERROR( INDEX(韻母資料表, $N1066, P$5), "")</f>
        <v/>
      </c>
      <c r="Q1066" s="352" t="str">
        <f t="shared" si="223"/>
        <v/>
      </c>
      <c r="R1066" s="395" t="str">
        <f t="shared" si="229"/>
        <v/>
      </c>
      <c r="S1066" s="351" t="str" cm="1">
        <f t="array" ref="S1066" xml:space="preserve"> IFERROR( INDEX(調符字母, Q1066, 1), "")</f>
        <v/>
      </c>
      <c r="T1066" s="352"/>
      <c r="U1066" s="373" t="e" cm="1" vm="1">
        <f t="array" aca="1" ref="U1066" ca="1" xml:space="preserve"> INDEX(聲調對照表, $T1066, $E1066)</f>
        <v>#VALUE!</v>
      </c>
      <c r="W1066" s="380" t="str" cm="1">
        <f t="array" ref="W1066" xml:space="preserve"> IFERROR( IF( INDEX(聲母資料表, $M1066, W$5)=0, "", INDEX(聲母資料表, $M1066, W$5) ), "")</f>
        <v/>
      </c>
      <c r="X1066" s="380" t="str" cm="1">
        <f t="array" ref="X1066" xml:space="preserve"> IFERROR( INDEX(韻母資料表, $N1066, X$5), "" )</f>
        <v/>
      </c>
      <c r="Y1066" s="380" t="str" cm="1">
        <f t="array" ref="Y1066" xml:space="preserve"> IFERROR( IF($E1066="", "", INDEX(方音聲調符號表, 1, $E1066) ), "" )</f>
        <v/>
      </c>
      <c r="AA1066" s="380" t="str" cm="1">
        <f t="array" ref="AA1066" xml:space="preserve"> IFERROR( IF( INDEX(聲母資料表, $M1066, AA$5)=0, "", INDEX(聲母資料表, $M1066, AA$5) ), "")</f>
        <v/>
      </c>
      <c r="AB1066" s="380" t="str" cm="1">
        <f t="array" ref="AB1066" xml:space="preserve"> IFERROR( INDEX(韻母資料表, $N1066, AB$5), "" )</f>
        <v/>
      </c>
      <c r="AC1066" s="380" t="str">
        <f t="shared" ca="1" si="230"/>
        <v/>
      </c>
      <c r="AE1066" s="380" t="str" cm="1">
        <f t="array" ref="AE1066" xml:space="preserve"> IFERROR( IF( INDEX(聲母資料表, $M1066, AE$5)=0, "", INDEX(聲母資料表, $M1066, AE$5) ), "")</f>
        <v/>
      </c>
      <c r="AF1066" s="380" t="str" cm="1">
        <f t="array" ref="AF1066" xml:space="preserve"> IFERROR( INDEX(韻母資料表, $N1066, AF$5), "" )</f>
        <v/>
      </c>
      <c r="AG1066" s="380" t="str">
        <f t="shared" ca="1" si="231"/>
        <v/>
      </c>
      <c r="AI1066" s="380" t="str" cm="1">
        <f t="array" ref="AI1066" xml:space="preserve"> IFERROR( IF( INDEX(聲母資料表, $M1066, AI$5)=0, "", INDEX(聲母資料表, $M1066, AI$5) ), "")</f>
        <v/>
      </c>
      <c r="AJ1066" s="380" t="str" cm="1">
        <f t="array" ref="AJ1066" xml:space="preserve"> IFERROR( INDEX(韻母資料表, $N1066, AJ$5), "" )</f>
        <v/>
      </c>
      <c r="AK1066" s="373" t="e" cm="1" vm="1">
        <f t="array" aca="1" ref="AK1066" ca="1" xml:space="preserve"> IFERROR( INDEX(閩拚聲調符號表, $T1066, $E1066), "" )</f>
        <v>#VALUE!</v>
      </c>
      <c r="AL1066" s="380" t="str">
        <f t="shared" ca="1" si="232"/>
        <v/>
      </c>
    </row>
    <row r="1067" spans="1:38">
      <c r="A1067" s="333">
        <f t="shared" si="220"/>
        <v>1060</v>
      </c>
      <c r="B1067" s="334" t="e">
        <f>MID(#REF!, A1067, 1)</f>
        <v>#REF!</v>
      </c>
      <c r="C1067" s="335"/>
      <c r="D1067" s="335"/>
      <c r="E1067" s="336"/>
      <c r="F1067" s="400" t="str" cm="1">
        <f t="array" aca="1" ref="F1067" ca="1" xml:space="preserve"> IF($D1067="", "", $B1067 &amp; " (" &amp; INDIRECT(ADDRESS( ROW(), COLUMN() + F$5 )) &amp; ") " )</f>
        <v/>
      </c>
      <c r="G1067" s="337" t="str">
        <f t="shared" si="224"/>
        <v/>
      </c>
      <c r="H1067" s="394" t="str">
        <f t="shared" ca="1" si="225"/>
        <v/>
      </c>
      <c r="I1067" s="396" t="str">
        <f t="shared" ca="1" si="226"/>
        <v/>
      </c>
      <c r="J1067" s="381" t="str">
        <f t="shared" ca="1" si="227"/>
        <v/>
      </c>
      <c r="K1067" s="338" t="str">
        <f t="shared" si="228"/>
        <v/>
      </c>
      <c r="L1067" s="349"/>
      <c r="M1067" s="350" t="str">
        <f t="shared" si="221"/>
        <v/>
      </c>
      <c r="N1067" s="350" t="str">
        <f t="shared" si="222"/>
        <v/>
      </c>
      <c r="O1067" s="351" t="str" cm="1">
        <f t="array" ref="O1067" xml:space="preserve"> IFERROR( INDEX(聲母資料表, $M1067, O$5), "")</f>
        <v/>
      </c>
      <c r="P1067" s="351" t="str" cm="1">
        <f t="array" ref="P1067" xml:space="preserve"> IFERROR( INDEX(韻母資料表, $N1067, P$5), "")</f>
        <v/>
      </c>
      <c r="Q1067" s="352" t="str">
        <f t="shared" si="223"/>
        <v/>
      </c>
      <c r="R1067" s="395" t="str">
        <f t="shared" si="229"/>
        <v/>
      </c>
      <c r="S1067" s="351" t="str" cm="1">
        <f t="array" ref="S1067" xml:space="preserve"> IFERROR( INDEX(調符字母, Q1067, 1), "")</f>
        <v/>
      </c>
      <c r="T1067" s="352"/>
      <c r="U1067" s="373" t="e" cm="1" vm="1">
        <f t="array" aca="1" ref="U1067" ca="1" xml:space="preserve"> INDEX(聲調對照表, $T1067, $E1067)</f>
        <v>#VALUE!</v>
      </c>
      <c r="W1067" s="380" t="str" cm="1">
        <f t="array" ref="W1067" xml:space="preserve"> IFERROR( IF( INDEX(聲母資料表, $M1067, W$5)=0, "", INDEX(聲母資料表, $M1067, W$5) ), "")</f>
        <v/>
      </c>
      <c r="X1067" s="380" t="str" cm="1">
        <f t="array" ref="X1067" xml:space="preserve"> IFERROR( INDEX(韻母資料表, $N1067, X$5), "" )</f>
        <v/>
      </c>
      <c r="Y1067" s="380" t="str" cm="1">
        <f t="array" ref="Y1067" xml:space="preserve"> IFERROR( IF($E1067="", "", INDEX(方音聲調符號表, 1, $E1067) ), "" )</f>
        <v/>
      </c>
      <c r="AA1067" s="380" t="str" cm="1">
        <f t="array" ref="AA1067" xml:space="preserve"> IFERROR( IF( INDEX(聲母資料表, $M1067, AA$5)=0, "", INDEX(聲母資料表, $M1067, AA$5) ), "")</f>
        <v/>
      </c>
      <c r="AB1067" s="380" t="str" cm="1">
        <f t="array" ref="AB1067" xml:space="preserve"> IFERROR( INDEX(韻母資料表, $N1067, AB$5), "" )</f>
        <v/>
      </c>
      <c r="AC1067" s="380" t="str">
        <f t="shared" ca="1" si="230"/>
        <v/>
      </c>
      <c r="AE1067" s="380" t="str" cm="1">
        <f t="array" ref="AE1067" xml:space="preserve"> IFERROR( IF( INDEX(聲母資料表, $M1067, AE$5)=0, "", INDEX(聲母資料表, $M1067, AE$5) ), "")</f>
        <v/>
      </c>
      <c r="AF1067" s="380" t="str" cm="1">
        <f t="array" ref="AF1067" xml:space="preserve"> IFERROR( INDEX(韻母資料表, $N1067, AF$5), "" )</f>
        <v/>
      </c>
      <c r="AG1067" s="380" t="str">
        <f t="shared" ca="1" si="231"/>
        <v/>
      </c>
      <c r="AI1067" s="380" t="str" cm="1">
        <f t="array" ref="AI1067" xml:space="preserve"> IFERROR( IF( INDEX(聲母資料表, $M1067, AI$5)=0, "", INDEX(聲母資料表, $M1067, AI$5) ), "")</f>
        <v/>
      </c>
      <c r="AJ1067" s="380" t="str" cm="1">
        <f t="array" ref="AJ1067" xml:space="preserve"> IFERROR( INDEX(韻母資料表, $N1067, AJ$5), "" )</f>
        <v/>
      </c>
      <c r="AK1067" s="373" t="e" cm="1" vm="1">
        <f t="array" aca="1" ref="AK1067" ca="1" xml:space="preserve"> IFERROR( INDEX(閩拚聲調符號表, $T1067, $E1067), "" )</f>
        <v>#VALUE!</v>
      </c>
      <c r="AL1067" s="380" t="str">
        <f t="shared" ca="1" si="232"/>
        <v/>
      </c>
    </row>
    <row r="1068" spans="1:38">
      <c r="A1068" s="333">
        <f t="shared" si="220"/>
        <v>1061</v>
      </c>
      <c r="B1068" s="334" t="e">
        <f>MID(#REF!, A1068, 1)</f>
        <v>#REF!</v>
      </c>
      <c r="C1068" s="335"/>
      <c r="D1068" s="335"/>
      <c r="E1068" s="336"/>
      <c r="F1068" s="400" t="str" cm="1">
        <f t="array" aca="1" ref="F1068" ca="1" xml:space="preserve"> IF($D1068="", "", $B1068 &amp; " (" &amp; INDIRECT(ADDRESS( ROW(), COLUMN() + F$5 )) &amp; ") " )</f>
        <v/>
      </c>
      <c r="G1068" s="337" t="str">
        <f t="shared" si="224"/>
        <v/>
      </c>
      <c r="H1068" s="394" t="str">
        <f t="shared" ca="1" si="225"/>
        <v/>
      </c>
      <c r="I1068" s="396" t="str">
        <f t="shared" ca="1" si="226"/>
        <v/>
      </c>
      <c r="J1068" s="381" t="str">
        <f t="shared" ca="1" si="227"/>
        <v/>
      </c>
      <c r="K1068" s="338" t="str">
        <f t="shared" si="228"/>
        <v/>
      </c>
      <c r="L1068" s="349"/>
      <c r="M1068" s="350" t="str">
        <f t="shared" si="221"/>
        <v/>
      </c>
      <c r="N1068" s="350" t="str">
        <f t="shared" si="222"/>
        <v/>
      </c>
      <c r="O1068" s="351" t="str" cm="1">
        <f t="array" ref="O1068" xml:space="preserve"> IFERROR( INDEX(聲母資料表, $M1068, O$5), "")</f>
        <v/>
      </c>
      <c r="P1068" s="351" t="str" cm="1">
        <f t="array" ref="P1068" xml:space="preserve"> IFERROR( INDEX(韻母資料表, $N1068, P$5), "")</f>
        <v/>
      </c>
      <c r="Q1068" s="352" t="str">
        <f t="shared" si="223"/>
        <v/>
      </c>
      <c r="R1068" s="395" t="str">
        <f t="shared" si="229"/>
        <v/>
      </c>
      <c r="S1068" s="351" t="str" cm="1">
        <f t="array" ref="S1068" xml:space="preserve"> IFERROR( INDEX(調符字母, Q1068, 1), "")</f>
        <v/>
      </c>
      <c r="T1068" s="352"/>
      <c r="U1068" s="373" t="e" cm="1" vm="1">
        <f t="array" aca="1" ref="U1068" ca="1" xml:space="preserve"> INDEX(聲調對照表, $T1068, $E1068)</f>
        <v>#VALUE!</v>
      </c>
      <c r="W1068" s="380" t="str" cm="1">
        <f t="array" ref="W1068" xml:space="preserve"> IFERROR( IF( INDEX(聲母資料表, $M1068, W$5)=0, "", INDEX(聲母資料表, $M1068, W$5) ), "")</f>
        <v/>
      </c>
      <c r="X1068" s="380" t="str" cm="1">
        <f t="array" ref="X1068" xml:space="preserve"> IFERROR( INDEX(韻母資料表, $N1068, X$5), "" )</f>
        <v/>
      </c>
      <c r="Y1068" s="380" t="str" cm="1">
        <f t="array" ref="Y1068" xml:space="preserve"> IFERROR( IF($E1068="", "", INDEX(方音聲調符號表, 1, $E1068) ), "" )</f>
        <v/>
      </c>
      <c r="AA1068" s="380" t="str" cm="1">
        <f t="array" ref="AA1068" xml:space="preserve"> IFERROR( IF( INDEX(聲母資料表, $M1068, AA$5)=0, "", INDEX(聲母資料表, $M1068, AA$5) ), "")</f>
        <v/>
      </c>
      <c r="AB1068" s="380" t="str" cm="1">
        <f t="array" ref="AB1068" xml:space="preserve"> IFERROR( INDEX(韻母資料表, $N1068, AB$5), "" )</f>
        <v/>
      </c>
      <c r="AC1068" s="380" t="str">
        <f t="shared" ca="1" si="230"/>
        <v/>
      </c>
      <c r="AE1068" s="380" t="str" cm="1">
        <f t="array" ref="AE1068" xml:space="preserve"> IFERROR( IF( INDEX(聲母資料表, $M1068, AE$5)=0, "", INDEX(聲母資料表, $M1068, AE$5) ), "")</f>
        <v/>
      </c>
      <c r="AF1068" s="380" t="str" cm="1">
        <f t="array" ref="AF1068" xml:space="preserve"> IFERROR( INDEX(韻母資料表, $N1068, AF$5), "" )</f>
        <v/>
      </c>
      <c r="AG1068" s="380" t="str">
        <f t="shared" ca="1" si="231"/>
        <v/>
      </c>
      <c r="AI1068" s="380" t="str" cm="1">
        <f t="array" ref="AI1068" xml:space="preserve"> IFERROR( IF( INDEX(聲母資料表, $M1068, AI$5)=0, "", INDEX(聲母資料表, $M1068, AI$5) ), "")</f>
        <v/>
      </c>
      <c r="AJ1068" s="380" t="str" cm="1">
        <f t="array" ref="AJ1068" xml:space="preserve"> IFERROR( INDEX(韻母資料表, $N1068, AJ$5), "" )</f>
        <v/>
      </c>
      <c r="AK1068" s="373" t="e" cm="1" vm="1">
        <f t="array" aca="1" ref="AK1068" ca="1" xml:space="preserve"> IFERROR( INDEX(閩拚聲調符號表, $T1068, $E1068), "" )</f>
        <v>#VALUE!</v>
      </c>
      <c r="AL1068" s="380" t="str">
        <f t="shared" ca="1" si="232"/>
        <v/>
      </c>
    </row>
    <row r="1069" spans="1:38">
      <c r="A1069" s="333">
        <f t="shared" si="220"/>
        <v>1062</v>
      </c>
      <c r="B1069" s="334" t="e">
        <f>MID(#REF!, A1069, 1)</f>
        <v>#REF!</v>
      </c>
      <c r="C1069" s="335"/>
      <c r="D1069" s="335"/>
      <c r="E1069" s="336"/>
      <c r="F1069" s="400" t="str" cm="1">
        <f t="array" aca="1" ref="F1069" ca="1" xml:space="preserve"> IF($D1069="", "", $B1069 &amp; " (" &amp; INDIRECT(ADDRESS( ROW(), COLUMN() + F$5 )) &amp; ") " )</f>
        <v/>
      </c>
      <c r="G1069" s="337" t="str">
        <f t="shared" si="224"/>
        <v/>
      </c>
      <c r="H1069" s="394" t="str">
        <f t="shared" ca="1" si="225"/>
        <v/>
      </c>
      <c r="I1069" s="396" t="str">
        <f t="shared" ca="1" si="226"/>
        <v/>
      </c>
      <c r="J1069" s="381" t="str">
        <f t="shared" ca="1" si="227"/>
        <v/>
      </c>
      <c r="K1069" s="338" t="str">
        <f t="shared" si="228"/>
        <v/>
      </c>
      <c r="L1069" s="349"/>
      <c r="M1069" s="350" t="str">
        <f t="shared" si="221"/>
        <v/>
      </c>
      <c r="N1069" s="350" t="str">
        <f t="shared" si="222"/>
        <v/>
      </c>
      <c r="O1069" s="351" t="str" cm="1">
        <f t="array" ref="O1069" xml:space="preserve"> IFERROR( INDEX(聲母資料表, $M1069, O$5), "")</f>
        <v/>
      </c>
      <c r="P1069" s="351" t="str" cm="1">
        <f t="array" ref="P1069" xml:space="preserve"> IFERROR( INDEX(韻母資料表, $N1069, P$5), "")</f>
        <v/>
      </c>
      <c r="Q1069" s="352" t="str">
        <f t="shared" si="223"/>
        <v/>
      </c>
      <c r="R1069" s="395" t="str">
        <f t="shared" si="229"/>
        <v/>
      </c>
      <c r="S1069" s="351" t="str" cm="1">
        <f t="array" ref="S1069" xml:space="preserve"> IFERROR( INDEX(調符字母, Q1069, 1), "")</f>
        <v/>
      </c>
      <c r="T1069" s="352"/>
      <c r="U1069" s="373" t="e" cm="1" vm="1">
        <f t="array" aca="1" ref="U1069" ca="1" xml:space="preserve"> INDEX(聲調對照表, $T1069, $E1069)</f>
        <v>#VALUE!</v>
      </c>
      <c r="W1069" s="380" t="str" cm="1">
        <f t="array" ref="W1069" xml:space="preserve"> IFERROR( IF( INDEX(聲母資料表, $M1069, W$5)=0, "", INDEX(聲母資料表, $M1069, W$5) ), "")</f>
        <v/>
      </c>
      <c r="X1069" s="380" t="str" cm="1">
        <f t="array" ref="X1069" xml:space="preserve"> IFERROR( INDEX(韻母資料表, $N1069, X$5), "" )</f>
        <v/>
      </c>
      <c r="Y1069" s="380" t="str" cm="1">
        <f t="array" ref="Y1069" xml:space="preserve"> IFERROR( IF($E1069="", "", INDEX(方音聲調符號表, 1, $E1069) ), "" )</f>
        <v/>
      </c>
      <c r="AA1069" s="380" t="str" cm="1">
        <f t="array" ref="AA1069" xml:space="preserve"> IFERROR( IF( INDEX(聲母資料表, $M1069, AA$5)=0, "", INDEX(聲母資料表, $M1069, AA$5) ), "")</f>
        <v/>
      </c>
      <c r="AB1069" s="380" t="str" cm="1">
        <f t="array" ref="AB1069" xml:space="preserve"> IFERROR( INDEX(韻母資料表, $N1069, AB$5), "" )</f>
        <v/>
      </c>
      <c r="AC1069" s="380" t="str">
        <f t="shared" ca="1" si="230"/>
        <v/>
      </c>
      <c r="AE1069" s="380" t="str" cm="1">
        <f t="array" ref="AE1069" xml:space="preserve"> IFERROR( IF( INDEX(聲母資料表, $M1069, AE$5)=0, "", INDEX(聲母資料表, $M1069, AE$5) ), "")</f>
        <v/>
      </c>
      <c r="AF1069" s="380" t="str" cm="1">
        <f t="array" ref="AF1069" xml:space="preserve"> IFERROR( INDEX(韻母資料表, $N1069, AF$5), "" )</f>
        <v/>
      </c>
      <c r="AG1069" s="380" t="str">
        <f t="shared" ca="1" si="231"/>
        <v/>
      </c>
      <c r="AI1069" s="380" t="str" cm="1">
        <f t="array" ref="AI1069" xml:space="preserve"> IFERROR( IF( INDEX(聲母資料表, $M1069, AI$5)=0, "", INDEX(聲母資料表, $M1069, AI$5) ), "")</f>
        <v/>
      </c>
      <c r="AJ1069" s="380" t="str" cm="1">
        <f t="array" ref="AJ1069" xml:space="preserve"> IFERROR( INDEX(韻母資料表, $N1069, AJ$5), "" )</f>
        <v/>
      </c>
      <c r="AK1069" s="373" t="e" cm="1" vm="1">
        <f t="array" aca="1" ref="AK1069" ca="1" xml:space="preserve"> IFERROR( INDEX(閩拚聲調符號表, $T1069, $E1069), "" )</f>
        <v>#VALUE!</v>
      </c>
      <c r="AL1069" s="380" t="str">
        <f t="shared" ca="1" si="232"/>
        <v/>
      </c>
    </row>
    <row r="1070" spans="1:38">
      <c r="A1070" s="333">
        <f t="shared" si="220"/>
        <v>1063</v>
      </c>
      <c r="B1070" s="334" t="e">
        <f>MID(#REF!, A1070, 1)</f>
        <v>#REF!</v>
      </c>
      <c r="C1070" s="335"/>
      <c r="D1070" s="335"/>
      <c r="E1070" s="336"/>
      <c r="F1070" s="400" t="str" cm="1">
        <f t="array" aca="1" ref="F1070" ca="1" xml:space="preserve"> IF($D1070="", "", $B1070 &amp; " (" &amp; INDIRECT(ADDRESS( ROW(), COLUMN() + F$5 )) &amp; ") " )</f>
        <v/>
      </c>
      <c r="G1070" s="337" t="str">
        <f t="shared" si="224"/>
        <v/>
      </c>
      <c r="H1070" s="394" t="str">
        <f t="shared" ca="1" si="225"/>
        <v/>
      </c>
      <c r="I1070" s="396" t="str">
        <f t="shared" ca="1" si="226"/>
        <v/>
      </c>
      <c r="J1070" s="381" t="str">
        <f t="shared" ca="1" si="227"/>
        <v/>
      </c>
      <c r="K1070" s="338" t="str">
        <f t="shared" si="228"/>
        <v/>
      </c>
      <c r="L1070" s="349"/>
      <c r="M1070" s="350" t="str">
        <f t="shared" si="221"/>
        <v/>
      </c>
      <c r="N1070" s="350" t="str">
        <f t="shared" si="222"/>
        <v/>
      </c>
      <c r="O1070" s="351" t="str" cm="1">
        <f t="array" ref="O1070" xml:space="preserve"> IFERROR( INDEX(聲母資料表, $M1070, O$5), "")</f>
        <v/>
      </c>
      <c r="P1070" s="351" t="str" cm="1">
        <f t="array" ref="P1070" xml:space="preserve"> IFERROR( INDEX(韻母資料表, $N1070, P$5), "")</f>
        <v/>
      </c>
      <c r="Q1070" s="352" t="str">
        <f t="shared" si="223"/>
        <v/>
      </c>
      <c r="R1070" s="395" t="str">
        <f t="shared" si="229"/>
        <v/>
      </c>
      <c r="S1070" s="351" t="str" cm="1">
        <f t="array" ref="S1070" xml:space="preserve"> IFERROR( INDEX(調符字母, Q1070, 1), "")</f>
        <v/>
      </c>
      <c r="T1070" s="352"/>
      <c r="U1070" s="373" t="e" cm="1" vm="1">
        <f t="array" aca="1" ref="U1070" ca="1" xml:space="preserve"> INDEX(聲調對照表, $T1070, $E1070)</f>
        <v>#VALUE!</v>
      </c>
      <c r="W1070" s="380" t="str" cm="1">
        <f t="array" ref="W1070" xml:space="preserve"> IFERROR( IF( INDEX(聲母資料表, $M1070, W$5)=0, "", INDEX(聲母資料表, $M1070, W$5) ), "")</f>
        <v/>
      </c>
      <c r="X1070" s="380" t="str" cm="1">
        <f t="array" ref="X1070" xml:space="preserve"> IFERROR( INDEX(韻母資料表, $N1070, X$5), "" )</f>
        <v/>
      </c>
      <c r="Y1070" s="380" t="str" cm="1">
        <f t="array" ref="Y1070" xml:space="preserve"> IFERROR( IF($E1070="", "", INDEX(方音聲調符號表, 1, $E1070) ), "" )</f>
        <v/>
      </c>
      <c r="AA1070" s="380" t="str" cm="1">
        <f t="array" ref="AA1070" xml:space="preserve"> IFERROR( IF( INDEX(聲母資料表, $M1070, AA$5)=0, "", INDEX(聲母資料表, $M1070, AA$5) ), "")</f>
        <v/>
      </c>
      <c r="AB1070" s="380" t="str" cm="1">
        <f t="array" ref="AB1070" xml:space="preserve"> IFERROR( INDEX(韻母資料表, $N1070, AB$5), "" )</f>
        <v/>
      </c>
      <c r="AC1070" s="380" t="str">
        <f t="shared" ca="1" si="230"/>
        <v/>
      </c>
      <c r="AE1070" s="380" t="str" cm="1">
        <f t="array" ref="AE1070" xml:space="preserve"> IFERROR( IF( INDEX(聲母資料表, $M1070, AE$5)=0, "", INDEX(聲母資料表, $M1070, AE$5) ), "")</f>
        <v/>
      </c>
      <c r="AF1070" s="380" t="str" cm="1">
        <f t="array" ref="AF1070" xml:space="preserve"> IFERROR( INDEX(韻母資料表, $N1070, AF$5), "" )</f>
        <v/>
      </c>
      <c r="AG1070" s="380" t="str">
        <f t="shared" ca="1" si="231"/>
        <v/>
      </c>
      <c r="AI1070" s="380" t="str" cm="1">
        <f t="array" ref="AI1070" xml:space="preserve"> IFERROR( IF( INDEX(聲母資料表, $M1070, AI$5)=0, "", INDEX(聲母資料表, $M1070, AI$5) ), "")</f>
        <v/>
      </c>
      <c r="AJ1070" s="380" t="str" cm="1">
        <f t="array" ref="AJ1070" xml:space="preserve"> IFERROR( INDEX(韻母資料表, $N1070, AJ$5), "" )</f>
        <v/>
      </c>
      <c r="AK1070" s="373" t="e" cm="1" vm="1">
        <f t="array" aca="1" ref="AK1070" ca="1" xml:space="preserve"> IFERROR( INDEX(閩拚聲調符號表, $T1070, $E1070), "" )</f>
        <v>#VALUE!</v>
      </c>
      <c r="AL1070" s="380" t="str">
        <f t="shared" ca="1" si="232"/>
        <v/>
      </c>
    </row>
    <row r="1071" spans="1:38">
      <c r="A1071" s="333">
        <f t="shared" si="220"/>
        <v>1064</v>
      </c>
      <c r="B1071" s="334" t="e">
        <f>MID(#REF!, A1071, 1)</f>
        <v>#REF!</v>
      </c>
      <c r="C1071" s="335"/>
      <c r="D1071" s="335"/>
      <c r="E1071" s="336"/>
      <c r="F1071" s="400" t="str" cm="1">
        <f t="array" aca="1" ref="F1071" ca="1" xml:space="preserve"> IF($D1071="", "", $B1071 &amp; " (" &amp; INDIRECT(ADDRESS( ROW(), COLUMN() + F$5 )) &amp; ") " )</f>
        <v/>
      </c>
      <c r="G1071" s="337" t="str">
        <f t="shared" si="224"/>
        <v/>
      </c>
      <c r="H1071" s="394" t="str">
        <f t="shared" ca="1" si="225"/>
        <v/>
      </c>
      <c r="I1071" s="396" t="str">
        <f t="shared" ca="1" si="226"/>
        <v/>
      </c>
      <c r="J1071" s="381" t="str">
        <f t="shared" ca="1" si="227"/>
        <v/>
      </c>
      <c r="K1071" s="338" t="str">
        <f t="shared" si="228"/>
        <v/>
      </c>
      <c r="L1071" s="349"/>
      <c r="M1071" s="350" t="str">
        <f t="shared" si="221"/>
        <v/>
      </c>
      <c r="N1071" s="350" t="str">
        <f t="shared" si="222"/>
        <v/>
      </c>
      <c r="O1071" s="351" t="str" cm="1">
        <f t="array" ref="O1071" xml:space="preserve"> IFERROR( INDEX(聲母資料表, $M1071, O$5), "")</f>
        <v/>
      </c>
      <c r="P1071" s="351" t="str" cm="1">
        <f t="array" ref="P1071" xml:space="preserve"> IFERROR( INDEX(韻母資料表, $N1071, P$5), "")</f>
        <v/>
      </c>
      <c r="Q1071" s="352" t="str">
        <f t="shared" si="223"/>
        <v/>
      </c>
      <c r="R1071" s="395" t="str">
        <f t="shared" si="229"/>
        <v/>
      </c>
      <c r="S1071" s="351" t="str" cm="1">
        <f t="array" ref="S1071" xml:space="preserve"> IFERROR( INDEX(調符字母, Q1071, 1), "")</f>
        <v/>
      </c>
      <c r="T1071" s="352"/>
      <c r="U1071" s="373" t="e" cm="1" vm="1">
        <f t="array" aca="1" ref="U1071" ca="1" xml:space="preserve"> INDEX(聲調對照表, $T1071, $E1071)</f>
        <v>#VALUE!</v>
      </c>
      <c r="W1071" s="380" t="str" cm="1">
        <f t="array" ref="W1071" xml:space="preserve"> IFERROR( IF( INDEX(聲母資料表, $M1071, W$5)=0, "", INDEX(聲母資料表, $M1071, W$5) ), "")</f>
        <v/>
      </c>
      <c r="X1071" s="380" t="str" cm="1">
        <f t="array" ref="X1071" xml:space="preserve"> IFERROR( INDEX(韻母資料表, $N1071, X$5), "" )</f>
        <v/>
      </c>
      <c r="Y1071" s="380" t="str" cm="1">
        <f t="array" ref="Y1071" xml:space="preserve"> IFERROR( IF($E1071="", "", INDEX(方音聲調符號表, 1, $E1071) ), "" )</f>
        <v/>
      </c>
      <c r="AA1071" s="380" t="str" cm="1">
        <f t="array" ref="AA1071" xml:space="preserve"> IFERROR( IF( INDEX(聲母資料表, $M1071, AA$5)=0, "", INDEX(聲母資料表, $M1071, AA$5) ), "")</f>
        <v/>
      </c>
      <c r="AB1071" s="380" t="str" cm="1">
        <f t="array" ref="AB1071" xml:space="preserve"> IFERROR( INDEX(韻母資料表, $N1071, AB$5), "" )</f>
        <v/>
      </c>
      <c r="AC1071" s="380" t="str">
        <f t="shared" ca="1" si="230"/>
        <v/>
      </c>
      <c r="AE1071" s="380" t="str" cm="1">
        <f t="array" ref="AE1071" xml:space="preserve"> IFERROR( IF( INDEX(聲母資料表, $M1071, AE$5)=0, "", INDEX(聲母資料表, $M1071, AE$5) ), "")</f>
        <v/>
      </c>
      <c r="AF1071" s="380" t="str" cm="1">
        <f t="array" ref="AF1071" xml:space="preserve"> IFERROR( INDEX(韻母資料表, $N1071, AF$5), "" )</f>
        <v/>
      </c>
      <c r="AG1071" s="380" t="str">
        <f t="shared" ca="1" si="231"/>
        <v/>
      </c>
      <c r="AI1071" s="380" t="str" cm="1">
        <f t="array" ref="AI1071" xml:space="preserve"> IFERROR( IF( INDEX(聲母資料表, $M1071, AI$5)=0, "", INDEX(聲母資料表, $M1071, AI$5) ), "")</f>
        <v/>
      </c>
      <c r="AJ1071" s="380" t="str" cm="1">
        <f t="array" ref="AJ1071" xml:space="preserve"> IFERROR( INDEX(韻母資料表, $N1071, AJ$5), "" )</f>
        <v/>
      </c>
      <c r="AK1071" s="373" t="e" cm="1" vm="1">
        <f t="array" aca="1" ref="AK1071" ca="1" xml:space="preserve"> IFERROR( INDEX(閩拚聲調符號表, $T1071, $E1071), "" )</f>
        <v>#VALUE!</v>
      </c>
      <c r="AL1071" s="380" t="str">
        <f t="shared" ca="1" si="232"/>
        <v/>
      </c>
    </row>
    <row r="1072" spans="1:38">
      <c r="A1072" s="333">
        <f t="shared" si="220"/>
        <v>1065</v>
      </c>
      <c r="B1072" s="334" t="e">
        <f>MID(#REF!, A1072, 1)</f>
        <v>#REF!</v>
      </c>
      <c r="C1072" s="335"/>
      <c r="D1072" s="335"/>
      <c r="E1072" s="336"/>
      <c r="F1072" s="400" t="str" cm="1">
        <f t="array" aca="1" ref="F1072" ca="1" xml:space="preserve"> IF($D1072="", "", $B1072 &amp; " (" &amp; INDIRECT(ADDRESS( ROW(), COLUMN() + F$5 )) &amp; ") " )</f>
        <v/>
      </c>
      <c r="G1072" s="337" t="str">
        <f t="shared" si="224"/>
        <v/>
      </c>
      <c r="H1072" s="394" t="str">
        <f t="shared" ca="1" si="225"/>
        <v/>
      </c>
      <c r="I1072" s="396" t="str">
        <f t="shared" ca="1" si="226"/>
        <v/>
      </c>
      <c r="J1072" s="381" t="str">
        <f t="shared" ca="1" si="227"/>
        <v/>
      </c>
      <c r="K1072" s="338" t="str">
        <f t="shared" si="228"/>
        <v/>
      </c>
      <c r="L1072" s="349"/>
      <c r="M1072" s="350" t="str">
        <f t="shared" si="221"/>
        <v/>
      </c>
      <c r="N1072" s="350" t="str">
        <f t="shared" si="222"/>
        <v/>
      </c>
      <c r="O1072" s="351" t="str" cm="1">
        <f t="array" ref="O1072" xml:space="preserve"> IFERROR( INDEX(聲母資料表, $M1072, O$5), "")</f>
        <v/>
      </c>
      <c r="P1072" s="351" t="str" cm="1">
        <f t="array" ref="P1072" xml:space="preserve"> IFERROR( INDEX(韻母資料表, $N1072, P$5), "")</f>
        <v/>
      </c>
      <c r="Q1072" s="352" t="str">
        <f t="shared" si="223"/>
        <v/>
      </c>
      <c r="R1072" s="395" t="str">
        <f t="shared" si="229"/>
        <v/>
      </c>
      <c r="S1072" s="351" t="str" cm="1">
        <f t="array" ref="S1072" xml:space="preserve"> IFERROR( INDEX(調符字母, Q1072, 1), "")</f>
        <v/>
      </c>
      <c r="T1072" s="352"/>
      <c r="U1072" s="373" t="e" cm="1" vm="1">
        <f t="array" aca="1" ref="U1072" ca="1" xml:space="preserve"> INDEX(聲調對照表, $T1072, $E1072)</f>
        <v>#VALUE!</v>
      </c>
      <c r="W1072" s="380" t="str" cm="1">
        <f t="array" ref="W1072" xml:space="preserve"> IFERROR( IF( INDEX(聲母資料表, $M1072, W$5)=0, "", INDEX(聲母資料表, $M1072, W$5) ), "")</f>
        <v/>
      </c>
      <c r="X1072" s="380" t="str" cm="1">
        <f t="array" ref="X1072" xml:space="preserve"> IFERROR( INDEX(韻母資料表, $N1072, X$5), "" )</f>
        <v/>
      </c>
      <c r="Y1072" s="380" t="str" cm="1">
        <f t="array" ref="Y1072" xml:space="preserve"> IFERROR( IF($E1072="", "", INDEX(方音聲調符號表, 1, $E1072) ), "" )</f>
        <v/>
      </c>
      <c r="AA1072" s="380" t="str" cm="1">
        <f t="array" ref="AA1072" xml:space="preserve"> IFERROR( IF( INDEX(聲母資料表, $M1072, AA$5)=0, "", INDEX(聲母資料表, $M1072, AA$5) ), "")</f>
        <v/>
      </c>
      <c r="AB1072" s="380" t="str" cm="1">
        <f t="array" ref="AB1072" xml:space="preserve"> IFERROR( INDEX(韻母資料表, $N1072, AB$5), "" )</f>
        <v/>
      </c>
      <c r="AC1072" s="380" t="str">
        <f t="shared" ca="1" si="230"/>
        <v/>
      </c>
      <c r="AE1072" s="380" t="str" cm="1">
        <f t="array" ref="AE1072" xml:space="preserve"> IFERROR( IF( INDEX(聲母資料表, $M1072, AE$5)=0, "", INDEX(聲母資料表, $M1072, AE$5) ), "")</f>
        <v/>
      </c>
      <c r="AF1072" s="380" t="str" cm="1">
        <f t="array" ref="AF1072" xml:space="preserve"> IFERROR( INDEX(韻母資料表, $N1072, AF$5), "" )</f>
        <v/>
      </c>
      <c r="AG1072" s="380" t="str">
        <f t="shared" ca="1" si="231"/>
        <v/>
      </c>
      <c r="AI1072" s="380" t="str" cm="1">
        <f t="array" ref="AI1072" xml:space="preserve"> IFERROR( IF( INDEX(聲母資料表, $M1072, AI$5)=0, "", INDEX(聲母資料表, $M1072, AI$5) ), "")</f>
        <v/>
      </c>
      <c r="AJ1072" s="380" t="str" cm="1">
        <f t="array" ref="AJ1072" xml:space="preserve"> IFERROR( INDEX(韻母資料表, $N1072, AJ$5), "" )</f>
        <v/>
      </c>
      <c r="AK1072" s="373" t="e" cm="1" vm="1">
        <f t="array" aca="1" ref="AK1072" ca="1" xml:space="preserve"> IFERROR( INDEX(閩拚聲調符號表, $T1072, $E1072), "" )</f>
        <v>#VALUE!</v>
      </c>
      <c r="AL1072" s="380" t="str">
        <f t="shared" ca="1" si="232"/>
        <v/>
      </c>
    </row>
    <row r="1073" spans="1:38">
      <c r="A1073" s="333">
        <f t="shared" si="220"/>
        <v>1066</v>
      </c>
      <c r="B1073" s="334" t="e">
        <f>MID(#REF!, A1073, 1)</f>
        <v>#REF!</v>
      </c>
      <c r="C1073" s="335"/>
      <c r="D1073" s="335"/>
      <c r="E1073" s="336"/>
      <c r="F1073" s="400" t="str" cm="1">
        <f t="array" aca="1" ref="F1073" ca="1" xml:space="preserve"> IF($D1073="", "", $B1073 &amp; " (" &amp; INDIRECT(ADDRESS( ROW(), COLUMN() + F$5 )) &amp; ") " )</f>
        <v/>
      </c>
      <c r="G1073" s="337" t="str">
        <f t="shared" si="224"/>
        <v/>
      </c>
      <c r="H1073" s="394" t="str">
        <f t="shared" ca="1" si="225"/>
        <v/>
      </c>
      <c r="I1073" s="396" t="str">
        <f t="shared" ca="1" si="226"/>
        <v/>
      </c>
      <c r="J1073" s="381" t="str">
        <f t="shared" ca="1" si="227"/>
        <v/>
      </c>
      <c r="K1073" s="338" t="str">
        <f t="shared" si="228"/>
        <v/>
      </c>
      <c r="L1073" s="349"/>
      <c r="M1073" s="350" t="str">
        <f t="shared" si="221"/>
        <v/>
      </c>
      <c r="N1073" s="350" t="str">
        <f t="shared" si="222"/>
        <v/>
      </c>
      <c r="O1073" s="351" t="str" cm="1">
        <f t="array" ref="O1073" xml:space="preserve"> IFERROR( INDEX(聲母資料表, $M1073, O$5), "")</f>
        <v/>
      </c>
      <c r="P1073" s="351" t="str" cm="1">
        <f t="array" ref="P1073" xml:space="preserve"> IFERROR( INDEX(韻母資料表, $N1073, P$5), "")</f>
        <v/>
      </c>
      <c r="Q1073" s="352" t="str">
        <f t="shared" si="223"/>
        <v/>
      </c>
      <c r="R1073" s="395" t="str">
        <f t="shared" si="229"/>
        <v/>
      </c>
      <c r="S1073" s="351" t="str" cm="1">
        <f t="array" ref="S1073" xml:space="preserve"> IFERROR( INDEX(調符字母, Q1073, 1), "")</f>
        <v/>
      </c>
      <c r="T1073" s="352"/>
      <c r="U1073" s="373" t="e" cm="1" vm="1">
        <f t="array" aca="1" ref="U1073" ca="1" xml:space="preserve"> INDEX(聲調對照表, $T1073, $E1073)</f>
        <v>#VALUE!</v>
      </c>
      <c r="W1073" s="380" t="str" cm="1">
        <f t="array" ref="W1073" xml:space="preserve"> IFERROR( IF( INDEX(聲母資料表, $M1073, W$5)=0, "", INDEX(聲母資料表, $M1073, W$5) ), "")</f>
        <v/>
      </c>
      <c r="X1073" s="380" t="str" cm="1">
        <f t="array" ref="X1073" xml:space="preserve"> IFERROR( INDEX(韻母資料表, $N1073, X$5), "" )</f>
        <v/>
      </c>
      <c r="Y1073" s="380" t="str" cm="1">
        <f t="array" ref="Y1073" xml:space="preserve"> IFERROR( IF($E1073="", "", INDEX(方音聲調符號表, 1, $E1073) ), "" )</f>
        <v/>
      </c>
      <c r="AA1073" s="380" t="str" cm="1">
        <f t="array" ref="AA1073" xml:space="preserve"> IFERROR( IF( INDEX(聲母資料表, $M1073, AA$5)=0, "", INDEX(聲母資料表, $M1073, AA$5) ), "")</f>
        <v/>
      </c>
      <c r="AB1073" s="380" t="str" cm="1">
        <f t="array" ref="AB1073" xml:space="preserve"> IFERROR( INDEX(韻母資料表, $N1073, AB$5), "" )</f>
        <v/>
      </c>
      <c r="AC1073" s="380" t="str">
        <f t="shared" ca="1" si="230"/>
        <v/>
      </c>
      <c r="AE1073" s="380" t="str" cm="1">
        <f t="array" ref="AE1073" xml:space="preserve"> IFERROR( IF( INDEX(聲母資料表, $M1073, AE$5)=0, "", INDEX(聲母資料表, $M1073, AE$5) ), "")</f>
        <v/>
      </c>
      <c r="AF1073" s="380" t="str" cm="1">
        <f t="array" ref="AF1073" xml:space="preserve"> IFERROR( INDEX(韻母資料表, $N1073, AF$5), "" )</f>
        <v/>
      </c>
      <c r="AG1073" s="380" t="str">
        <f t="shared" ca="1" si="231"/>
        <v/>
      </c>
      <c r="AI1073" s="380" t="str" cm="1">
        <f t="array" ref="AI1073" xml:space="preserve"> IFERROR( IF( INDEX(聲母資料表, $M1073, AI$5)=0, "", INDEX(聲母資料表, $M1073, AI$5) ), "")</f>
        <v/>
      </c>
      <c r="AJ1073" s="380" t="str" cm="1">
        <f t="array" ref="AJ1073" xml:space="preserve"> IFERROR( INDEX(韻母資料表, $N1073, AJ$5), "" )</f>
        <v/>
      </c>
      <c r="AK1073" s="373" t="e" cm="1" vm="1">
        <f t="array" aca="1" ref="AK1073" ca="1" xml:space="preserve"> IFERROR( INDEX(閩拚聲調符號表, $T1073, $E1073), "" )</f>
        <v>#VALUE!</v>
      </c>
      <c r="AL1073" s="380" t="str">
        <f t="shared" ca="1" si="232"/>
        <v/>
      </c>
    </row>
    <row r="1074" spans="1:38">
      <c r="A1074" s="333">
        <f t="shared" si="220"/>
        <v>1067</v>
      </c>
      <c r="B1074" s="334" t="e">
        <f>MID(#REF!, A1074, 1)</f>
        <v>#REF!</v>
      </c>
      <c r="C1074" s="335"/>
      <c r="D1074" s="335"/>
      <c r="E1074" s="336"/>
      <c r="F1074" s="400" t="str" cm="1">
        <f t="array" aca="1" ref="F1074" ca="1" xml:space="preserve"> IF($D1074="", "", $B1074 &amp; " (" &amp; INDIRECT(ADDRESS( ROW(), COLUMN() + F$5 )) &amp; ") " )</f>
        <v/>
      </c>
      <c r="G1074" s="337" t="str">
        <f t="shared" si="224"/>
        <v/>
      </c>
      <c r="H1074" s="394" t="str">
        <f t="shared" ca="1" si="225"/>
        <v/>
      </c>
      <c r="I1074" s="396" t="str">
        <f t="shared" ca="1" si="226"/>
        <v/>
      </c>
      <c r="J1074" s="381" t="str">
        <f t="shared" ca="1" si="227"/>
        <v/>
      </c>
      <c r="K1074" s="338" t="str">
        <f t="shared" si="228"/>
        <v/>
      </c>
      <c r="L1074" s="349"/>
      <c r="M1074" s="350" t="str">
        <f t="shared" si="221"/>
        <v/>
      </c>
      <c r="N1074" s="350" t="str">
        <f t="shared" si="222"/>
        <v/>
      </c>
      <c r="O1074" s="351" t="str" cm="1">
        <f t="array" ref="O1074" xml:space="preserve"> IFERROR( INDEX(聲母資料表, $M1074, O$5), "")</f>
        <v/>
      </c>
      <c r="P1074" s="351" t="str" cm="1">
        <f t="array" ref="P1074" xml:space="preserve"> IFERROR( INDEX(韻母資料表, $N1074, P$5), "")</f>
        <v/>
      </c>
      <c r="Q1074" s="352" t="str">
        <f t="shared" si="223"/>
        <v/>
      </c>
      <c r="R1074" s="395" t="str">
        <f t="shared" si="229"/>
        <v/>
      </c>
      <c r="S1074" s="351" t="str" cm="1">
        <f t="array" ref="S1074" xml:space="preserve"> IFERROR( INDEX(調符字母, Q1074, 1), "")</f>
        <v/>
      </c>
      <c r="T1074" s="352"/>
      <c r="U1074" s="373" t="e" cm="1" vm="1">
        <f t="array" aca="1" ref="U1074" ca="1" xml:space="preserve"> INDEX(聲調對照表, $T1074, $E1074)</f>
        <v>#VALUE!</v>
      </c>
      <c r="W1074" s="380" t="str" cm="1">
        <f t="array" ref="W1074" xml:space="preserve"> IFERROR( IF( INDEX(聲母資料表, $M1074, W$5)=0, "", INDEX(聲母資料表, $M1074, W$5) ), "")</f>
        <v/>
      </c>
      <c r="X1074" s="380" t="str" cm="1">
        <f t="array" ref="X1074" xml:space="preserve"> IFERROR( INDEX(韻母資料表, $N1074, X$5), "" )</f>
        <v/>
      </c>
      <c r="Y1074" s="380" t="str" cm="1">
        <f t="array" ref="Y1074" xml:space="preserve"> IFERROR( IF($E1074="", "", INDEX(方音聲調符號表, 1, $E1074) ), "" )</f>
        <v/>
      </c>
      <c r="AA1074" s="380" t="str" cm="1">
        <f t="array" ref="AA1074" xml:space="preserve"> IFERROR( IF( INDEX(聲母資料表, $M1074, AA$5)=0, "", INDEX(聲母資料表, $M1074, AA$5) ), "")</f>
        <v/>
      </c>
      <c r="AB1074" s="380" t="str" cm="1">
        <f t="array" ref="AB1074" xml:space="preserve"> IFERROR( INDEX(韻母資料表, $N1074, AB$5), "" )</f>
        <v/>
      </c>
      <c r="AC1074" s="380" t="str">
        <f t="shared" ca="1" si="230"/>
        <v/>
      </c>
      <c r="AE1074" s="380" t="str" cm="1">
        <f t="array" ref="AE1074" xml:space="preserve"> IFERROR( IF( INDEX(聲母資料表, $M1074, AE$5)=0, "", INDEX(聲母資料表, $M1074, AE$5) ), "")</f>
        <v/>
      </c>
      <c r="AF1074" s="380" t="str" cm="1">
        <f t="array" ref="AF1074" xml:space="preserve"> IFERROR( INDEX(韻母資料表, $N1074, AF$5), "" )</f>
        <v/>
      </c>
      <c r="AG1074" s="380" t="str">
        <f t="shared" ca="1" si="231"/>
        <v/>
      </c>
      <c r="AI1074" s="380" t="str" cm="1">
        <f t="array" ref="AI1074" xml:space="preserve"> IFERROR( IF( INDEX(聲母資料表, $M1074, AI$5)=0, "", INDEX(聲母資料表, $M1074, AI$5) ), "")</f>
        <v/>
      </c>
      <c r="AJ1074" s="380" t="str" cm="1">
        <f t="array" ref="AJ1074" xml:space="preserve"> IFERROR( INDEX(韻母資料表, $N1074, AJ$5), "" )</f>
        <v/>
      </c>
      <c r="AK1074" s="373" t="e" cm="1" vm="1">
        <f t="array" aca="1" ref="AK1074" ca="1" xml:space="preserve"> IFERROR( INDEX(閩拚聲調符號表, $T1074, $E1074), "" )</f>
        <v>#VALUE!</v>
      </c>
      <c r="AL1074" s="380" t="str">
        <f t="shared" ca="1" si="232"/>
        <v/>
      </c>
    </row>
    <row r="1075" spans="1:38">
      <c r="A1075" s="333">
        <f t="shared" si="220"/>
        <v>1068</v>
      </c>
      <c r="B1075" s="334" t="e">
        <f>MID(#REF!, A1075, 1)</f>
        <v>#REF!</v>
      </c>
      <c r="C1075" s="335"/>
      <c r="D1075" s="335"/>
      <c r="E1075" s="336"/>
      <c r="F1075" s="400" t="str" cm="1">
        <f t="array" aca="1" ref="F1075" ca="1" xml:space="preserve"> IF($D1075="", "", $B1075 &amp; " (" &amp; INDIRECT(ADDRESS( ROW(), COLUMN() + F$5 )) &amp; ") " )</f>
        <v/>
      </c>
      <c r="G1075" s="337" t="str">
        <f t="shared" si="224"/>
        <v/>
      </c>
      <c r="H1075" s="394" t="str">
        <f t="shared" ca="1" si="225"/>
        <v/>
      </c>
      <c r="I1075" s="396" t="str">
        <f t="shared" ca="1" si="226"/>
        <v/>
      </c>
      <c r="J1075" s="381" t="str">
        <f t="shared" ca="1" si="227"/>
        <v/>
      </c>
      <c r="K1075" s="338" t="str">
        <f t="shared" si="228"/>
        <v/>
      </c>
      <c r="L1075" s="349"/>
      <c r="M1075" s="350" t="str">
        <f t="shared" si="221"/>
        <v/>
      </c>
      <c r="N1075" s="350" t="str">
        <f t="shared" si="222"/>
        <v/>
      </c>
      <c r="O1075" s="351" t="str" cm="1">
        <f t="array" ref="O1075" xml:space="preserve"> IFERROR( INDEX(聲母資料表, $M1075, O$5), "")</f>
        <v/>
      </c>
      <c r="P1075" s="351" t="str" cm="1">
        <f t="array" ref="P1075" xml:space="preserve"> IFERROR( INDEX(韻母資料表, $N1075, P$5), "")</f>
        <v/>
      </c>
      <c r="Q1075" s="352" t="str">
        <f t="shared" si="223"/>
        <v/>
      </c>
      <c r="R1075" s="395" t="str">
        <f t="shared" si="229"/>
        <v/>
      </c>
      <c r="S1075" s="351" t="str" cm="1">
        <f t="array" ref="S1075" xml:space="preserve"> IFERROR( INDEX(調符字母, Q1075, 1), "")</f>
        <v/>
      </c>
      <c r="T1075" s="352"/>
      <c r="U1075" s="373" t="e" cm="1" vm="1">
        <f t="array" aca="1" ref="U1075" ca="1" xml:space="preserve"> INDEX(聲調對照表, $T1075, $E1075)</f>
        <v>#VALUE!</v>
      </c>
      <c r="W1075" s="380" t="str" cm="1">
        <f t="array" ref="W1075" xml:space="preserve"> IFERROR( IF( INDEX(聲母資料表, $M1075, W$5)=0, "", INDEX(聲母資料表, $M1075, W$5) ), "")</f>
        <v/>
      </c>
      <c r="X1075" s="380" t="str" cm="1">
        <f t="array" ref="X1075" xml:space="preserve"> IFERROR( INDEX(韻母資料表, $N1075, X$5), "" )</f>
        <v/>
      </c>
      <c r="Y1075" s="380" t="str" cm="1">
        <f t="array" ref="Y1075" xml:space="preserve"> IFERROR( IF($E1075="", "", INDEX(方音聲調符號表, 1, $E1075) ), "" )</f>
        <v/>
      </c>
      <c r="AA1075" s="380" t="str" cm="1">
        <f t="array" ref="AA1075" xml:space="preserve"> IFERROR( IF( INDEX(聲母資料表, $M1075, AA$5)=0, "", INDEX(聲母資料表, $M1075, AA$5) ), "")</f>
        <v/>
      </c>
      <c r="AB1075" s="380" t="str" cm="1">
        <f t="array" ref="AB1075" xml:space="preserve"> IFERROR( INDEX(韻母資料表, $N1075, AB$5), "" )</f>
        <v/>
      </c>
      <c r="AC1075" s="380" t="str">
        <f t="shared" ca="1" si="230"/>
        <v/>
      </c>
      <c r="AE1075" s="380" t="str" cm="1">
        <f t="array" ref="AE1075" xml:space="preserve"> IFERROR( IF( INDEX(聲母資料表, $M1075, AE$5)=0, "", INDEX(聲母資料表, $M1075, AE$5) ), "")</f>
        <v/>
      </c>
      <c r="AF1075" s="380" t="str" cm="1">
        <f t="array" ref="AF1075" xml:space="preserve"> IFERROR( INDEX(韻母資料表, $N1075, AF$5), "" )</f>
        <v/>
      </c>
      <c r="AG1075" s="380" t="str">
        <f t="shared" ca="1" si="231"/>
        <v/>
      </c>
      <c r="AI1075" s="380" t="str" cm="1">
        <f t="array" ref="AI1075" xml:space="preserve"> IFERROR( IF( INDEX(聲母資料表, $M1075, AI$5)=0, "", INDEX(聲母資料表, $M1075, AI$5) ), "")</f>
        <v/>
      </c>
      <c r="AJ1075" s="380" t="str" cm="1">
        <f t="array" ref="AJ1075" xml:space="preserve"> IFERROR( INDEX(韻母資料表, $N1075, AJ$5), "" )</f>
        <v/>
      </c>
      <c r="AK1075" s="373" t="e" cm="1" vm="1">
        <f t="array" aca="1" ref="AK1075" ca="1" xml:space="preserve"> IFERROR( INDEX(閩拚聲調符號表, $T1075, $E1075), "" )</f>
        <v>#VALUE!</v>
      </c>
      <c r="AL1075" s="380" t="str">
        <f t="shared" ca="1" si="232"/>
        <v/>
      </c>
    </row>
    <row r="1076" spans="1:38">
      <c r="A1076" s="333">
        <f t="shared" si="220"/>
        <v>1069</v>
      </c>
      <c r="B1076" s="334" t="e">
        <f>MID(#REF!, A1076, 1)</f>
        <v>#REF!</v>
      </c>
      <c r="C1076" s="335"/>
      <c r="D1076" s="335"/>
      <c r="E1076" s="336"/>
      <c r="F1076" s="400" t="str" cm="1">
        <f t="array" aca="1" ref="F1076" ca="1" xml:space="preserve"> IF($D1076="", "", $B1076 &amp; " (" &amp; INDIRECT(ADDRESS( ROW(), COLUMN() + F$5 )) &amp; ") " )</f>
        <v/>
      </c>
      <c r="G1076" s="337" t="str">
        <f t="shared" si="224"/>
        <v/>
      </c>
      <c r="H1076" s="394" t="str">
        <f t="shared" ca="1" si="225"/>
        <v/>
      </c>
      <c r="I1076" s="396" t="str">
        <f t="shared" ca="1" si="226"/>
        <v/>
      </c>
      <c r="J1076" s="381" t="str">
        <f t="shared" ca="1" si="227"/>
        <v/>
      </c>
      <c r="K1076" s="338" t="str">
        <f t="shared" si="228"/>
        <v/>
      </c>
      <c r="L1076" s="349"/>
      <c r="M1076" s="350" t="str">
        <f t="shared" si="221"/>
        <v/>
      </c>
      <c r="N1076" s="350" t="str">
        <f t="shared" si="222"/>
        <v/>
      </c>
      <c r="O1076" s="351" t="str" cm="1">
        <f t="array" ref="O1076" xml:space="preserve"> IFERROR( INDEX(聲母資料表, $M1076, O$5), "")</f>
        <v/>
      </c>
      <c r="P1076" s="351" t="str" cm="1">
        <f t="array" ref="P1076" xml:space="preserve"> IFERROR( INDEX(韻母資料表, $N1076, P$5), "")</f>
        <v/>
      </c>
      <c r="Q1076" s="352" t="str">
        <f t="shared" si="223"/>
        <v/>
      </c>
      <c r="R1076" s="395" t="str">
        <f t="shared" si="229"/>
        <v/>
      </c>
      <c r="S1076" s="351" t="str" cm="1">
        <f t="array" ref="S1076" xml:space="preserve"> IFERROR( INDEX(調符字母, Q1076, 1), "")</f>
        <v/>
      </c>
      <c r="T1076" s="352"/>
      <c r="U1076" s="373" t="e" cm="1" vm="1">
        <f t="array" aca="1" ref="U1076" ca="1" xml:space="preserve"> INDEX(聲調對照表, $T1076, $E1076)</f>
        <v>#VALUE!</v>
      </c>
      <c r="W1076" s="380" t="str" cm="1">
        <f t="array" ref="W1076" xml:space="preserve"> IFERROR( IF( INDEX(聲母資料表, $M1076, W$5)=0, "", INDEX(聲母資料表, $M1076, W$5) ), "")</f>
        <v/>
      </c>
      <c r="X1076" s="380" t="str" cm="1">
        <f t="array" ref="X1076" xml:space="preserve"> IFERROR( INDEX(韻母資料表, $N1076, X$5), "" )</f>
        <v/>
      </c>
      <c r="Y1076" s="380" t="str" cm="1">
        <f t="array" ref="Y1076" xml:space="preserve"> IFERROR( IF($E1076="", "", INDEX(方音聲調符號表, 1, $E1076) ), "" )</f>
        <v/>
      </c>
      <c r="AA1076" s="380" t="str" cm="1">
        <f t="array" ref="AA1076" xml:space="preserve"> IFERROR( IF( INDEX(聲母資料表, $M1076, AA$5)=0, "", INDEX(聲母資料表, $M1076, AA$5) ), "")</f>
        <v/>
      </c>
      <c r="AB1076" s="380" t="str" cm="1">
        <f t="array" ref="AB1076" xml:space="preserve"> IFERROR( INDEX(韻母資料表, $N1076, AB$5), "" )</f>
        <v/>
      </c>
      <c r="AC1076" s="380" t="str">
        <f t="shared" ca="1" si="230"/>
        <v/>
      </c>
      <c r="AE1076" s="380" t="str" cm="1">
        <f t="array" ref="AE1076" xml:space="preserve"> IFERROR( IF( INDEX(聲母資料表, $M1076, AE$5)=0, "", INDEX(聲母資料表, $M1076, AE$5) ), "")</f>
        <v/>
      </c>
      <c r="AF1076" s="380" t="str" cm="1">
        <f t="array" ref="AF1076" xml:space="preserve"> IFERROR( INDEX(韻母資料表, $N1076, AF$5), "" )</f>
        <v/>
      </c>
      <c r="AG1076" s="380" t="str">
        <f t="shared" ca="1" si="231"/>
        <v/>
      </c>
      <c r="AI1076" s="380" t="str" cm="1">
        <f t="array" ref="AI1076" xml:space="preserve"> IFERROR( IF( INDEX(聲母資料表, $M1076, AI$5)=0, "", INDEX(聲母資料表, $M1076, AI$5) ), "")</f>
        <v/>
      </c>
      <c r="AJ1076" s="380" t="str" cm="1">
        <f t="array" ref="AJ1076" xml:space="preserve"> IFERROR( INDEX(韻母資料表, $N1076, AJ$5), "" )</f>
        <v/>
      </c>
      <c r="AK1076" s="373" t="e" cm="1" vm="1">
        <f t="array" aca="1" ref="AK1076" ca="1" xml:space="preserve"> IFERROR( INDEX(閩拚聲調符號表, $T1076, $E1076), "" )</f>
        <v>#VALUE!</v>
      </c>
      <c r="AL1076" s="380" t="str">
        <f t="shared" ca="1" si="232"/>
        <v/>
      </c>
    </row>
    <row r="1077" spans="1:38">
      <c r="A1077" s="333">
        <f t="shared" si="220"/>
        <v>1070</v>
      </c>
      <c r="B1077" s="334" t="e">
        <f>MID(#REF!, A1077, 1)</f>
        <v>#REF!</v>
      </c>
      <c r="C1077" s="335"/>
      <c r="D1077" s="335"/>
      <c r="E1077" s="336"/>
      <c r="F1077" s="400" t="str" cm="1">
        <f t="array" aca="1" ref="F1077" ca="1" xml:space="preserve"> IF($D1077="", "", $B1077 &amp; " (" &amp; INDIRECT(ADDRESS( ROW(), COLUMN() + F$5 )) &amp; ") " )</f>
        <v/>
      </c>
      <c r="G1077" s="337" t="str">
        <f t="shared" si="224"/>
        <v/>
      </c>
      <c r="H1077" s="394" t="str">
        <f t="shared" ca="1" si="225"/>
        <v/>
      </c>
      <c r="I1077" s="396" t="str">
        <f t="shared" ca="1" si="226"/>
        <v/>
      </c>
      <c r="J1077" s="381" t="str">
        <f t="shared" ca="1" si="227"/>
        <v/>
      </c>
      <c r="K1077" s="338" t="str">
        <f t="shared" si="228"/>
        <v/>
      </c>
      <c r="L1077" s="349"/>
      <c r="M1077" s="350" t="str">
        <f t="shared" si="221"/>
        <v/>
      </c>
      <c r="N1077" s="350" t="str">
        <f t="shared" si="222"/>
        <v/>
      </c>
      <c r="O1077" s="351" t="str" cm="1">
        <f t="array" ref="O1077" xml:space="preserve"> IFERROR( INDEX(聲母資料表, $M1077, O$5), "")</f>
        <v/>
      </c>
      <c r="P1077" s="351" t="str" cm="1">
        <f t="array" ref="P1077" xml:space="preserve"> IFERROR( INDEX(韻母資料表, $N1077, P$5), "")</f>
        <v/>
      </c>
      <c r="Q1077" s="352" t="str">
        <f t="shared" si="223"/>
        <v/>
      </c>
      <c r="R1077" s="395" t="str">
        <f t="shared" si="229"/>
        <v/>
      </c>
      <c r="S1077" s="351" t="str" cm="1">
        <f t="array" ref="S1077" xml:space="preserve"> IFERROR( INDEX(調符字母, Q1077, 1), "")</f>
        <v/>
      </c>
      <c r="T1077" s="352"/>
      <c r="U1077" s="373" t="e" cm="1" vm="1">
        <f t="array" aca="1" ref="U1077" ca="1" xml:space="preserve"> INDEX(聲調對照表, $T1077, $E1077)</f>
        <v>#VALUE!</v>
      </c>
      <c r="W1077" s="380" t="str" cm="1">
        <f t="array" ref="W1077" xml:space="preserve"> IFERROR( IF( INDEX(聲母資料表, $M1077, W$5)=0, "", INDEX(聲母資料表, $M1077, W$5) ), "")</f>
        <v/>
      </c>
      <c r="X1077" s="380" t="str" cm="1">
        <f t="array" ref="X1077" xml:space="preserve"> IFERROR( INDEX(韻母資料表, $N1077, X$5), "" )</f>
        <v/>
      </c>
      <c r="Y1077" s="380" t="str" cm="1">
        <f t="array" ref="Y1077" xml:space="preserve"> IFERROR( IF($E1077="", "", INDEX(方音聲調符號表, 1, $E1077) ), "" )</f>
        <v/>
      </c>
      <c r="AA1077" s="380" t="str" cm="1">
        <f t="array" ref="AA1077" xml:space="preserve"> IFERROR( IF( INDEX(聲母資料表, $M1077, AA$5)=0, "", INDEX(聲母資料表, $M1077, AA$5) ), "")</f>
        <v/>
      </c>
      <c r="AB1077" s="380" t="str" cm="1">
        <f t="array" ref="AB1077" xml:space="preserve"> IFERROR( INDEX(韻母資料表, $N1077, AB$5), "" )</f>
        <v/>
      </c>
      <c r="AC1077" s="380" t="str">
        <f t="shared" ca="1" si="230"/>
        <v/>
      </c>
      <c r="AE1077" s="380" t="str" cm="1">
        <f t="array" ref="AE1077" xml:space="preserve"> IFERROR( IF( INDEX(聲母資料表, $M1077, AE$5)=0, "", INDEX(聲母資料表, $M1077, AE$5) ), "")</f>
        <v/>
      </c>
      <c r="AF1077" s="380" t="str" cm="1">
        <f t="array" ref="AF1077" xml:space="preserve"> IFERROR( INDEX(韻母資料表, $N1077, AF$5), "" )</f>
        <v/>
      </c>
      <c r="AG1077" s="380" t="str">
        <f t="shared" ca="1" si="231"/>
        <v/>
      </c>
      <c r="AI1077" s="380" t="str" cm="1">
        <f t="array" ref="AI1077" xml:space="preserve"> IFERROR( IF( INDEX(聲母資料表, $M1077, AI$5)=0, "", INDEX(聲母資料表, $M1077, AI$5) ), "")</f>
        <v/>
      </c>
      <c r="AJ1077" s="380" t="str" cm="1">
        <f t="array" ref="AJ1077" xml:space="preserve"> IFERROR( INDEX(韻母資料表, $N1077, AJ$5), "" )</f>
        <v/>
      </c>
      <c r="AK1077" s="373" t="e" cm="1" vm="1">
        <f t="array" aca="1" ref="AK1077" ca="1" xml:space="preserve"> IFERROR( INDEX(閩拚聲調符號表, $T1077, $E1077), "" )</f>
        <v>#VALUE!</v>
      </c>
      <c r="AL1077" s="380" t="str">
        <f t="shared" ca="1" si="232"/>
        <v/>
      </c>
    </row>
    <row r="1078" spans="1:38">
      <c r="A1078" s="333">
        <f t="shared" si="220"/>
        <v>1071</v>
      </c>
      <c r="B1078" s="334" t="e">
        <f>MID(#REF!, A1078, 1)</f>
        <v>#REF!</v>
      </c>
      <c r="C1078" s="335"/>
      <c r="D1078" s="335"/>
      <c r="E1078" s="336"/>
      <c r="F1078" s="400" t="str" cm="1">
        <f t="array" aca="1" ref="F1078" ca="1" xml:space="preserve"> IF($D1078="", "", $B1078 &amp; " (" &amp; INDIRECT(ADDRESS( ROW(), COLUMN() + F$5 )) &amp; ") " )</f>
        <v/>
      </c>
      <c r="G1078" s="337" t="str">
        <f t="shared" si="224"/>
        <v/>
      </c>
      <c r="H1078" s="394" t="str">
        <f t="shared" ca="1" si="225"/>
        <v/>
      </c>
      <c r="I1078" s="396" t="str">
        <f t="shared" ca="1" si="226"/>
        <v/>
      </c>
      <c r="J1078" s="381" t="str">
        <f t="shared" ca="1" si="227"/>
        <v/>
      </c>
      <c r="K1078" s="338" t="str">
        <f t="shared" si="228"/>
        <v/>
      </c>
      <c r="L1078" s="349"/>
      <c r="M1078" s="350" t="str">
        <f t="shared" si="221"/>
        <v/>
      </c>
      <c r="N1078" s="350" t="str">
        <f t="shared" si="222"/>
        <v/>
      </c>
      <c r="O1078" s="351" t="str" cm="1">
        <f t="array" ref="O1078" xml:space="preserve"> IFERROR( INDEX(聲母資料表, $M1078, O$5), "")</f>
        <v/>
      </c>
      <c r="P1078" s="351" t="str" cm="1">
        <f t="array" ref="P1078" xml:space="preserve"> IFERROR( INDEX(韻母資料表, $N1078, P$5), "")</f>
        <v/>
      </c>
      <c r="Q1078" s="352" t="str">
        <f t="shared" si="223"/>
        <v/>
      </c>
      <c r="R1078" s="395" t="str">
        <f t="shared" si="229"/>
        <v/>
      </c>
      <c r="S1078" s="351" t="str" cm="1">
        <f t="array" ref="S1078" xml:space="preserve"> IFERROR( INDEX(調符字母, Q1078, 1), "")</f>
        <v/>
      </c>
      <c r="T1078" s="352"/>
      <c r="U1078" s="373" t="e" cm="1" vm="1">
        <f t="array" aca="1" ref="U1078" ca="1" xml:space="preserve"> INDEX(聲調對照表, $T1078, $E1078)</f>
        <v>#VALUE!</v>
      </c>
      <c r="W1078" s="380" t="str" cm="1">
        <f t="array" ref="W1078" xml:space="preserve"> IFERROR( IF( INDEX(聲母資料表, $M1078, W$5)=0, "", INDEX(聲母資料表, $M1078, W$5) ), "")</f>
        <v/>
      </c>
      <c r="X1078" s="380" t="str" cm="1">
        <f t="array" ref="X1078" xml:space="preserve"> IFERROR( INDEX(韻母資料表, $N1078, X$5), "" )</f>
        <v/>
      </c>
      <c r="Y1078" s="380" t="str" cm="1">
        <f t="array" ref="Y1078" xml:space="preserve"> IFERROR( IF($E1078="", "", INDEX(方音聲調符號表, 1, $E1078) ), "" )</f>
        <v/>
      </c>
      <c r="AA1078" s="380" t="str" cm="1">
        <f t="array" ref="AA1078" xml:space="preserve"> IFERROR( IF( INDEX(聲母資料表, $M1078, AA$5)=0, "", INDEX(聲母資料表, $M1078, AA$5) ), "")</f>
        <v/>
      </c>
      <c r="AB1078" s="380" t="str" cm="1">
        <f t="array" ref="AB1078" xml:space="preserve"> IFERROR( INDEX(韻母資料表, $N1078, AB$5), "" )</f>
        <v/>
      </c>
      <c r="AC1078" s="380" t="str">
        <f t="shared" ca="1" si="230"/>
        <v/>
      </c>
      <c r="AE1078" s="380" t="str" cm="1">
        <f t="array" ref="AE1078" xml:space="preserve"> IFERROR( IF( INDEX(聲母資料表, $M1078, AE$5)=0, "", INDEX(聲母資料表, $M1078, AE$5) ), "")</f>
        <v/>
      </c>
      <c r="AF1078" s="380" t="str" cm="1">
        <f t="array" ref="AF1078" xml:space="preserve"> IFERROR( INDEX(韻母資料表, $N1078, AF$5), "" )</f>
        <v/>
      </c>
      <c r="AG1078" s="380" t="str">
        <f t="shared" ca="1" si="231"/>
        <v/>
      </c>
      <c r="AI1078" s="380" t="str" cm="1">
        <f t="array" ref="AI1078" xml:space="preserve"> IFERROR( IF( INDEX(聲母資料表, $M1078, AI$5)=0, "", INDEX(聲母資料表, $M1078, AI$5) ), "")</f>
        <v/>
      </c>
      <c r="AJ1078" s="380" t="str" cm="1">
        <f t="array" ref="AJ1078" xml:space="preserve"> IFERROR( INDEX(韻母資料表, $N1078, AJ$5), "" )</f>
        <v/>
      </c>
      <c r="AK1078" s="373" t="e" cm="1" vm="1">
        <f t="array" aca="1" ref="AK1078" ca="1" xml:space="preserve"> IFERROR( INDEX(閩拚聲調符號表, $T1078, $E1078), "" )</f>
        <v>#VALUE!</v>
      </c>
      <c r="AL1078" s="380" t="str">
        <f t="shared" ca="1" si="232"/>
        <v/>
      </c>
    </row>
    <row r="1079" spans="1:38">
      <c r="A1079" s="333">
        <f t="shared" si="220"/>
        <v>1072</v>
      </c>
      <c r="B1079" s="334" t="e">
        <f>MID(#REF!, A1079, 1)</f>
        <v>#REF!</v>
      </c>
      <c r="C1079" s="335"/>
      <c r="D1079" s="335"/>
      <c r="E1079" s="336"/>
      <c r="F1079" s="400" t="str" cm="1">
        <f t="array" aca="1" ref="F1079" ca="1" xml:space="preserve"> IF($D1079="", "", $B1079 &amp; " (" &amp; INDIRECT(ADDRESS( ROW(), COLUMN() + F$5 )) &amp; ") " )</f>
        <v/>
      </c>
      <c r="G1079" s="337" t="str">
        <f t="shared" si="224"/>
        <v/>
      </c>
      <c r="H1079" s="394" t="str">
        <f t="shared" ca="1" si="225"/>
        <v/>
      </c>
      <c r="I1079" s="396" t="str">
        <f t="shared" ca="1" si="226"/>
        <v/>
      </c>
      <c r="J1079" s="381" t="str">
        <f t="shared" ca="1" si="227"/>
        <v/>
      </c>
      <c r="K1079" s="338" t="str">
        <f t="shared" si="228"/>
        <v/>
      </c>
      <c r="L1079" s="349"/>
      <c r="M1079" s="350" t="str">
        <f t="shared" si="221"/>
        <v/>
      </c>
      <c r="N1079" s="350" t="str">
        <f t="shared" si="222"/>
        <v/>
      </c>
      <c r="O1079" s="351" t="str" cm="1">
        <f t="array" ref="O1079" xml:space="preserve"> IFERROR( INDEX(聲母資料表, $M1079, O$5), "")</f>
        <v/>
      </c>
      <c r="P1079" s="351" t="str" cm="1">
        <f t="array" ref="P1079" xml:space="preserve"> IFERROR( INDEX(韻母資料表, $N1079, P$5), "")</f>
        <v/>
      </c>
      <c r="Q1079" s="352" t="str">
        <f t="shared" si="223"/>
        <v/>
      </c>
      <c r="R1079" s="395" t="str">
        <f t="shared" si="229"/>
        <v/>
      </c>
      <c r="S1079" s="351" t="str" cm="1">
        <f t="array" ref="S1079" xml:space="preserve"> IFERROR( INDEX(調符字母, Q1079, 1), "")</f>
        <v/>
      </c>
      <c r="T1079" s="352"/>
      <c r="U1079" s="373" t="e" cm="1" vm="1">
        <f t="array" aca="1" ref="U1079" ca="1" xml:space="preserve"> INDEX(聲調對照表, $T1079, $E1079)</f>
        <v>#VALUE!</v>
      </c>
      <c r="W1079" s="380" t="str" cm="1">
        <f t="array" ref="W1079" xml:space="preserve"> IFERROR( IF( INDEX(聲母資料表, $M1079, W$5)=0, "", INDEX(聲母資料表, $M1079, W$5) ), "")</f>
        <v/>
      </c>
      <c r="X1079" s="380" t="str" cm="1">
        <f t="array" ref="X1079" xml:space="preserve"> IFERROR( INDEX(韻母資料表, $N1079, X$5), "" )</f>
        <v/>
      </c>
      <c r="Y1079" s="380" t="str" cm="1">
        <f t="array" ref="Y1079" xml:space="preserve"> IFERROR( IF($E1079="", "", INDEX(方音聲調符號表, 1, $E1079) ), "" )</f>
        <v/>
      </c>
      <c r="AA1079" s="380" t="str" cm="1">
        <f t="array" ref="AA1079" xml:space="preserve"> IFERROR( IF( INDEX(聲母資料表, $M1079, AA$5)=0, "", INDEX(聲母資料表, $M1079, AA$5) ), "")</f>
        <v/>
      </c>
      <c r="AB1079" s="380" t="str" cm="1">
        <f t="array" ref="AB1079" xml:space="preserve"> IFERROR( INDEX(韻母資料表, $N1079, AB$5), "" )</f>
        <v/>
      </c>
      <c r="AC1079" s="380" t="str">
        <f t="shared" ca="1" si="230"/>
        <v/>
      </c>
      <c r="AE1079" s="380" t="str" cm="1">
        <f t="array" ref="AE1079" xml:space="preserve"> IFERROR( IF( INDEX(聲母資料表, $M1079, AE$5)=0, "", INDEX(聲母資料表, $M1079, AE$5) ), "")</f>
        <v/>
      </c>
      <c r="AF1079" s="380" t="str" cm="1">
        <f t="array" ref="AF1079" xml:space="preserve"> IFERROR( INDEX(韻母資料表, $N1079, AF$5), "" )</f>
        <v/>
      </c>
      <c r="AG1079" s="380" t="str">
        <f t="shared" ca="1" si="231"/>
        <v/>
      </c>
      <c r="AI1079" s="380" t="str" cm="1">
        <f t="array" ref="AI1079" xml:space="preserve"> IFERROR( IF( INDEX(聲母資料表, $M1079, AI$5)=0, "", INDEX(聲母資料表, $M1079, AI$5) ), "")</f>
        <v/>
      </c>
      <c r="AJ1079" s="380" t="str" cm="1">
        <f t="array" ref="AJ1079" xml:space="preserve"> IFERROR( INDEX(韻母資料表, $N1079, AJ$5), "" )</f>
        <v/>
      </c>
      <c r="AK1079" s="373" t="e" cm="1" vm="1">
        <f t="array" aca="1" ref="AK1079" ca="1" xml:space="preserve"> IFERROR( INDEX(閩拚聲調符號表, $T1079, $E1079), "" )</f>
        <v>#VALUE!</v>
      </c>
      <c r="AL1079" s="380" t="str">
        <f t="shared" ca="1" si="232"/>
        <v/>
      </c>
    </row>
    <row r="1080" spans="1:38">
      <c r="A1080" s="333">
        <f t="shared" si="220"/>
        <v>1073</v>
      </c>
      <c r="B1080" s="334" t="e">
        <f>MID(#REF!, A1080, 1)</f>
        <v>#REF!</v>
      </c>
      <c r="C1080" s="335"/>
      <c r="D1080" s="335"/>
      <c r="E1080" s="336"/>
      <c r="F1080" s="400" t="str" cm="1">
        <f t="array" aca="1" ref="F1080" ca="1" xml:space="preserve"> IF($D1080="", "", $B1080 &amp; " (" &amp; INDIRECT(ADDRESS( ROW(), COLUMN() + F$5 )) &amp; ") " )</f>
        <v/>
      </c>
      <c r="G1080" s="337" t="str">
        <f t="shared" si="224"/>
        <v/>
      </c>
      <c r="H1080" s="394" t="str">
        <f t="shared" ca="1" si="225"/>
        <v/>
      </c>
      <c r="I1080" s="396" t="str">
        <f t="shared" ca="1" si="226"/>
        <v/>
      </c>
      <c r="J1080" s="381" t="str">
        <f t="shared" ca="1" si="227"/>
        <v/>
      </c>
      <c r="K1080" s="338" t="str">
        <f t="shared" si="228"/>
        <v/>
      </c>
      <c r="L1080" s="349"/>
      <c r="M1080" s="350" t="str">
        <f t="shared" si="221"/>
        <v/>
      </c>
      <c r="N1080" s="350" t="str">
        <f t="shared" si="222"/>
        <v/>
      </c>
      <c r="O1080" s="351" t="str" cm="1">
        <f t="array" ref="O1080" xml:space="preserve"> IFERROR( INDEX(聲母資料表, $M1080, O$5), "")</f>
        <v/>
      </c>
      <c r="P1080" s="351" t="str" cm="1">
        <f t="array" ref="P1080" xml:space="preserve"> IFERROR( INDEX(韻母資料表, $N1080, P$5), "")</f>
        <v/>
      </c>
      <c r="Q1080" s="352" t="str">
        <f t="shared" si="223"/>
        <v/>
      </c>
      <c r="R1080" s="395" t="str">
        <f t="shared" si="229"/>
        <v/>
      </c>
      <c r="S1080" s="351" t="str" cm="1">
        <f t="array" ref="S1080" xml:space="preserve"> IFERROR( INDEX(調符字母, Q1080, 1), "")</f>
        <v/>
      </c>
      <c r="T1080" s="352"/>
      <c r="U1080" s="373" t="e" cm="1" vm="1">
        <f t="array" aca="1" ref="U1080" ca="1" xml:space="preserve"> INDEX(聲調對照表, $T1080, $E1080)</f>
        <v>#VALUE!</v>
      </c>
      <c r="W1080" s="380" t="str" cm="1">
        <f t="array" ref="W1080" xml:space="preserve"> IFERROR( IF( INDEX(聲母資料表, $M1080, W$5)=0, "", INDEX(聲母資料表, $M1080, W$5) ), "")</f>
        <v/>
      </c>
      <c r="X1080" s="380" t="str" cm="1">
        <f t="array" ref="X1080" xml:space="preserve"> IFERROR( INDEX(韻母資料表, $N1080, X$5), "" )</f>
        <v/>
      </c>
      <c r="Y1080" s="380" t="str" cm="1">
        <f t="array" ref="Y1080" xml:space="preserve"> IFERROR( IF($E1080="", "", INDEX(方音聲調符號表, 1, $E1080) ), "" )</f>
        <v/>
      </c>
      <c r="AA1080" s="380" t="str" cm="1">
        <f t="array" ref="AA1080" xml:space="preserve"> IFERROR( IF( INDEX(聲母資料表, $M1080, AA$5)=0, "", INDEX(聲母資料表, $M1080, AA$5) ), "")</f>
        <v/>
      </c>
      <c r="AB1080" s="380" t="str" cm="1">
        <f t="array" ref="AB1080" xml:space="preserve"> IFERROR( INDEX(韻母資料表, $N1080, AB$5), "" )</f>
        <v/>
      </c>
      <c r="AC1080" s="380" t="str">
        <f t="shared" ca="1" si="230"/>
        <v/>
      </c>
      <c r="AE1080" s="380" t="str" cm="1">
        <f t="array" ref="AE1080" xml:space="preserve"> IFERROR( IF( INDEX(聲母資料表, $M1080, AE$5)=0, "", INDEX(聲母資料表, $M1080, AE$5) ), "")</f>
        <v/>
      </c>
      <c r="AF1080" s="380" t="str" cm="1">
        <f t="array" ref="AF1080" xml:space="preserve"> IFERROR( INDEX(韻母資料表, $N1080, AF$5), "" )</f>
        <v/>
      </c>
      <c r="AG1080" s="380" t="str">
        <f t="shared" ca="1" si="231"/>
        <v/>
      </c>
      <c r="AI1080" s="380" t="str" cm="1">
        <f t="array" ref="AI1080" xml:space="preserve"> IFERROR( IF( INDEX(聲母資料表, $M1080, AI$5)=0, "", INDEX(聲母資料表, $M1080, AI$5) ), "")</f>
        <v/>
      </c>
      <c r="AJ1080" s="380" t="str" cm="1">
        <f t="array" ref="AJ1080" xml:space="preserve"> IFERROR( INDEX(韻母資料表, $N1080, AJ$5), "" )</f>
        <v/>
      </c>
      <c r="AK1080" s="373" t="e" cm="1" vm="1">
        <f t="array" aca="1" ref="AK1080" ca="1" xml:space="preserve"> IFERROR( INDEX(閩拚聲調符號表, $T1080, $E1080), "" )</f>
        <v>#VALUE!</v>
      </c>
      <c r="AL1080" s="380" t="str">
        <f t="shared" ca="1" si="232"/>
        <v/>
      </c>
    </row>
    <row r="1081" spans="1:38">
      <c r="A1081" s="333">
        <f t="shared" si="220"/>
        <v>1074</v>
      </c>
      <c r="B1081" s="334" t="e">
        <f>MID(#REF!, A1081, 1)</f>
        <v>#REF!</v>
      </c>
      <c r="C1081" s="335"/>
      <c r="D1081" s="335"/>
      <c r="E1081" s="336"/>
      <c r="F1081" s="400" t="str" cm="1">
        <f t="array" aca="1" ref="F1081" ca="1" xml:space="preserve"> IF($D1081="", "", $B1081 &amp; " (" &amp; INDIRECT(ADDRESS( ROW(), COLUMN() + F$5 )) &amp; ") " )</f>
        <v/>
      </c>
      <c r="G1081" s="337" t="str">
        <f t="shared" si="224"/>
        <v/>
      </c>
      <c r="H1081" s="394" t="str">
        <f t="shared" ca="1" si="225"/>
        <v/>
      </c>
      <c r="I1081" s="396" t="str">
        <f t="shared" ca="1" si="226"/>
        <v/>
      </c>
      <c r="J1081" s="381" t="str">
        <f t="shared" ca="1" si="227"/>
        <v/>
      </c>
      <c r="K1081" s="338" t="str">
        <f t="shared" si="228"/>
        <v/>
      </c>
      <c r="L1081" s="349"/>
      <c r="M1081" s="350" t="str">
        <f t="shared" si="221"/>
        <v/>
      </c>
      <c r="N1081" s="350" t="str">
        <f t="shared" si="222"/>
        <v/>
      </c>
      <c r="O1081" s="351" t="str" cm="1">
        <f t="array" ref="O1081" xml:space="preserve"> IFERROR( INDEX(聲母資料表, $M1081, O$5), "")</f>
        <v/>
      </c>
      <c r="P1081" s="351" t="str" cm="1">
        <f t="array" ref="P1081" xml:space="preserve"> IFERROR( INDEX(韻母資料表, $N1081, P$5), "")</f>
        <v/>
      </c>
      <c r="Q1081" s="352" t="str">
        <f t="shared" si="223"/>
        <v/>
      </c>
      <c r="R1081" s="395" t="str">
        <f t="shared" si="229"/>
        <v/>
      </c>
      <c r="S1081" s="351" t="str" cm="1">
        <f t="array" ref="S1081" xml:space="preserve"> IFERROR( INDEX(調符字母, Q1081, 1), "")</f>
        <v/>
      </c>
      <c r="T1081" s="352"/>
      <c r="U1081" s="373" t="e" cm="1" vm="1">
        <f t="array" aca="1" ref="U1081" ca="1" xml:space="preserve"> INDEX(聲調對照表, $T1081, $E1081)</f>
        <v>#VALUE!</v>
      </c>
      <c r="W1081" s="380" t="str" cm="1">
        <f t="array" ref="W1081" xml:space="preserve"> IFERROR( IF( INDEX(聲母資料表, $M1081, W$5)=0, "", INDEX(聲母資料表, $M1081, W$5) ), "")</f>
        <v/>
      </c>
      <c r="X1081" s="380" t="str" cm="1">
        <f t="array" ref="X1081" xml:space="preserve"> IFERROR( INDEX(韻母資料表, $N1081, X$5), "" )</f>
        <v/>
      </c>
      <c r="Y1081" s="380" t="str" cm="1">
        <f t="array" ref="Y1081" xml:space="preserve"> IFERROR( IF($E1081="", "", INDEX(方音聲調符號表, 1, $E1081) ), "" )</f>
        <v/>
      </c>
      <c r="AA1081" s="380" t="str" cm="1">
        <f t="array" ref="AA1081" xml:space="preserve"> IFERROR( IF( INDEX(聲母資料表, $M1081, AA$5)=0, "", INDEX(聲母資料表, $M1081, AA$5) ), "")</f>
        <v/>
      </c>
      <c r="AB1081" s="380" t="str" cm="1">
        <f t="array" ref="AB1081" xml:space="preserve"> IFERROR( INDEX(韻母資料表, $N1081, AB$5), "" )</f>
        <v/>
      </c>
      <c r="AC1081" s="380" t="str">
        <f t="shared" ca="1" si="230"/>
        <v/>
      </c>
      <c r="AE1081" s="380" t="str" cm="1">
        <f t="array" ref="AE1081" xml:space="preserve"> IFERROR( IF( INDEX(聲母資料表, $M1081, AE$5)=0, "", INDEX(聲母資料表, $M1081, AE$5) ), "")</f>
        <v/>
      </c>
      <c r="AF1081" s="380" t="str" cm="1">
        <f t="array" ref="AF1081" xml:space="preserve"> IFERROR( INDEX(韻母資料表, $N1081, AF$5), "" )</f>
        <v/>
      </c>
      <c r="AG1081" s="380" t="str">
        <f t="shared" ca="1" si="231"/>
        <v/>
      </c>
      <c r="AI1081" s="380" t="str" cm="1">
        <f t="array" ref="AI1081" xml:space="preserve"> IFERROR( IF( INDEX(聲母資料表, $M1081, AI$5)=0, "", INDEX(聲母資料表, $M1081, AI$5) ), "")</f>
        <v/>
      </c>
      <c r="AJ1081" s="380" t="str" cm="1">
        <f t="array" ref="AJ1081" xml:space="preserve"> IFERROR( INDEX(韻母資料表, $N1081, AJ$5), "" )</f>
        <v/>
      </c>
      <c r="AK1081" s="373" t="e" cm="1" vm="1">
        <f t="array" aca="1" ref="AK1081" ca="1" xml:space="preserve"> IFERROR( INDEX(閩拚聲調符號表, $T1081, $E1081), "" )</f>
        <v>#VALUE!</v>
      </c>
      <c r="AL1081" s="380" t="str">
        <f t="shared" ca="1" si="232"/>
        <v/>
      </c>
    </row>
    <row r="1082" spans="1:38">
      <c r="A1082" s="333">
        <f t="shared" si="220"/>
        <v>1075</v>
      </c>
      <c r="B1082" s="334" t="e">
        <f>MID(#REF!, A1082, 1)</f>
        <v>#REF!</v>
      </c>
      <c r="C1082" s="335"/>
      <c r="D1082" s="335"/>
      <c r="E1082" s="336"/>
      <c r="F1082" s="400" t="str" cm="1">
        <f t="array" aca="1" ref="F1082" ca="1" xml:space="preserve"> IF($D1082="", "", $B1082 &amp; " (" &amp; INDIRECT(ADDRESS( ROW(), COLUMN() + F$5 )) &amp; ") " )</f>
        <v/>
      </c>
      <c r="G1082" s="337" t="str">
        <f t="shared" si="224"/>
        <v/>
      </c>
      <c r="H1082" s="394" t="str">
        <f t="shared" ca="1" si="225"/>
        <v/>
      </c>
      <c r="I1082" s="396" t="str">
        <f t="shared" ca="1" si="226"/>
        <v/>
      </c>
      <c r="J1082" s="381" t="str">
        <f t="shared" ca="1" si="227"/>
        <v/>
      </c>
      <c r="K1082" s="338" t="str">
        <f t="shared" si="228"/>
        <v/>
      </c>
      <c r="L1082" s="349"/>
      <c r="M1082" s="350" t="str">
        <f t="shared" si="221"/>
        <v/>
      </c>
      <c r="N1082" s="350" t="str">
        <f t="shared" si="222"/>
        <v/>
      </c>
      <c r="O1082" s="351" t="str" cm="1">
        <f t="array" ref="O1082" xml:space="preserve"> IFERROR( INDEX(聲母資料表, $M1082, O$5), "")</f>
        <v/>
      </c>
      <c r="P1082" s="351" t="str" cm="1">
        <f t="array" ref="P1082" xml:space="preserve"> IFERROR( INDEX(韻母資料表, $N1082, P$5), "")</f>
        <v/>
      </c>
      <c r="Q1082" s="352" t="str">
        <f t="shared" si="223"/>
        <v/>
      </c>
      <c r="R1082" s="395" t="str">
        <f t="shared" si="229"/>
        <v/>
      </c>
      <c r="S1082" s="351" t="str" cm="1">
        <f t="array" ref="S1082" xml:space="preserve"> IFERROR( INDEX(調符字母, Q1082, 1), "")</f>
        <v/>
      </c>
      <c r="T1082" s="352"/>
      <c r="U1082" s="373" t="e" cm="1" vm="1">
        <f t="array" aca="1" ref="U1082" ca="1" xml:space="preserve"> INDEX(聲調對照表, $T1082, $E1082)</f>
        <v>#VALUE!</v>
      </c>
      <c r="W1082" s="380" t="str" cm="1">
        <f t="array" ref="W1082" xml:space="preserve"> IFERROR( IF( INDEX(聲母資料表, $M1082, W$5)=0, "", INDEX(聲母資料表, $M1082, W$5) ), "")</f>
        <v/>
      </c>
      <c r="X1082" s="380" t="str" cm="1">
        <f t="array" ref="X1082" xml:space="preserve"> IFERROR( INDEX(韻母資料表, $N1082, X$5), "" )</f>
        <v/>
      </c>
      <c r="Y1082" s="380" t="str" cm="1">
        <f t="array" ref="Y1082" xml:space="preserve"> IFERROR( IF($E1082="", "", INDEX(方音聲調符號表, 1, $E1082) ), "" )</f>
        <v/>
      </c>
      <c r="AA1082" s="380" t="str" cm="1">
        <f t="array" ref="AA1082" xml:space="preserve"> IFERROR( IF( INDEX(聲母資料表, $M1082, AA$5)=0, "", INDEX(聲母資料表, $M1082, AA$5) ), "")</f>
        <v/>
      </c>
      <c r="AB1082" s="380" t="str" cm="1">
        <f t="array" ref="AB1082" xml:space="preserve"> IFERROR( INDEX(韻母資料表, $N1082, AB$5), "" )</f>
        <v/>
      </c>
      <c r="AC1082" s="380" t="str">
        <f t="shared" ca="1" si="230"/>
        <v/>
      </c>
      <c r="AE1082" s="380" t="str" cm="1">
        <f t="array" ref="AE1082" xml:space="preserve"> IFERROR( IF( INDEX(聲母資料表, $M1082, AE$5)=0, "", INDEX(聲母資料表, $M1082, AE$5) ), "")</f>
        <v/>
      </c>
      <c r="AF1082" s="380" t="str" cm="1">
        <f t="array" ref="AF1082" xml:space="preserve"> IFERROR( INDEX(韻母資料表, $N1082, AF$5), "" )</f>
        <v/>
      </c>
      <c r="AG1082" s="380" t="str">
        <f t="shared" ca="1" si="231"/>
        <v/>
      </c>
      <c r="AI1082" s="380" t="str" cm="1">
        <f t="array" ref="AI1082" xml:space="preserve"> IFERROR( IF( INDEX(聲母資料表, $M1082, AI$5)=0, "", INDEX(聲母資料表, $M1082, AI$5) ), "")</f>
        <v/>
      </c>
      <c r="AJ1082" s="380" t="str" cm="1">
        <f t="array" ref="AJ1082" xml:space="preserve"> IFERROR( INDEX(韻母資料表, $N1082, AJ$5), "" )</f>
        <v/>
      </c>
      <c r="AK1082" s="373" t="e" cm="1" vm="1">
        <f t="array" aca="1" ref="AK1082" ca="1" xml:space="preserve"> IFERROR( INDEX(閩拚聲調符號表, $T1082, $E1082), "" )</f>
        <v>#VALUE!</v>
      </c>
      <c r="AL1082" s="380" t="str">
        <f t="shared" ca="1" si="232"/>
        <v/>
      </c>
    </row>
    <row r="1083" spans="1:38">
      <c r="A1083" s="333">
        <f t="shared" si="220"/>
        <v>1076</v>
      </c>
      <c r="B1083" s="334" t="e">
        <f>MID(#REF!, A1083, 1)</f>
        <v>#REF!</v>
      </c>
      <c r="C1083" s="335"/>
      <c r="D1083" s="335"/>
      <c r="E1083" s="336"/>
      <c r="F1083" s="400" t="str" cm="1">
        <f t="array" aca="1" ref="F1083" ca="1" xml:space="preserve"> IF($D1083="", "", $B1083 &amp; " (" &amp; INDIRECT(ADDRESS( ROW(), COLUMN() + F$5 )) &amp; ") " )</f>
        <v/>
      </c>
      <c r="G1083" s="337" t="str">
        <f t="shared" si="224"/>
        <v/>
      </c>
      <c r="H1083" s="394" t="str">
        <f t="shared" ca="1" si="225"/>
        <v/>
      </c>
      <c r="I1083" s="396" t="str">
        <f t="shared" ca="1" si="226"/>
        <v/>
      </c>
      <c r="J1083" s="381" t="str">
        <f t="shared" ca="1" si="227"/>
        <v/>
      </c>
      <c r="K1083" s="338" t="str">
        <f t="shared" si="228"/>
        <v/>
      </c>
      <c r="L1083" s="349"/>
      <c r="M1083" s="350" t="str">
        <f t="shared" si="221"/>
        <v/>
      </c>
      <c r="N1083" s="350" t="str">
        <f t="shared" si="222"/>
        <v/>
      </c>
      <c r="O1083" s="351" t="str" cm="1">
        <f t="array" ref="O1083" xml:space="preserve"> IFERROR( INDEX(聲母資料表, $M1083, O$5), "")</f>
        <v/>
      </c>
      <c r="P1083" s="351" t="str" cm="1">
        <f t="array" ref="P1083" xml:space="preserve"> IFERROR( INDEX(韻母資料表, $N1083, P$5), "")</f>
        <v/>
      </c>
      <c r="Q1083" s="352" t="str">
        <f t="shared" si="223"/>
        <v/>
      </c>
      <c r="R1083" s="395" t="str">
        <f t="shared" si="229"/>
        <v/>
      </c>
      <c r="S1083" s="351" t="str" cm="1">
        <f t="array" ref="S1083" xml:space="preserve"> IFERROR( INDEX(調符字母, Q1083, 1), "")</f>
        <v/>
      </c>
      <c r="T1083" s="352"/>
      <c r="U1083" s="373" t="e" cm="1" vm="1">
        <f t="array" aca="1" ref="U1083" ca="1" xml:space="preserve"> INDEX(聲調對照表, $T1083, $E1083)</f>
        <v>#VALUE!</v>
      </c>
      <c r="W1083" s="380" t="str" cm="1">
        <f t="array" ref="W1083" xml:space="preserve"> IFERROR( IF( INDEX(聲母資料表, $M1083, W$5)=0, "", INDEX(聲母資料表, $M1083, W$5) ), "")</f>
        <v/>
      </c>
      <c r="X1083" s="380" t="str" cm="1">
        <f t="array" ref="X1083" xml:space="preserve"> IFERROR( INDEX(韻母資料表, $N1083, X$5), "" )</f>
        <v/>
      </c>
      <c r="Y1083" s="380" t="str" cm="1">
        <f t="array" ref="Y1083" xml:space="preserve"> IFERROR( IF($E1083="", "", INDEX(方音聲調符號表, 1, $E1083) ), "" )</f>
        <v/>
      </c>
      <c r="AA1083" s="380" t="str" cm="1">
        <f t="array" ref="AA1083" xml:space="preserve"> IFERROR( IF( INDEX(聲母資料表, $M1083, AA$5)=0, "", INDEX(聲母資料表, $M1083, AA$5) ), "")</f>
        <v/>
      </c>
      <c r="AB1083" s="380" t="str" cm="1">
        <f t="array" ref="AB1083" xml:space="preserve"> IFERROR( INDEX(韻母資料表, $N1083, AB$5), "" )</f>
        <v/>
      </c>
      <c r="AC1083" s="380" t="str">
        <f t="shared" ca="1" si="230"/>
        <v/>
      </c>
      <c r="AE1083" s="380" t="str" cm="1">
        <f t="array" ref="AE1083" xml:space="preserve"> IFERROR( IF( INDEX(聲母資料表, $M1083, AE$5)=0, "", INDEX(聲母資料表, $M1083, AE$5) ), "")</f>
        <v/>
      </c>
      <c r="AF1083" s="380" t="str" cm="1">
        <f t="array" ref="AF1083" xml:space="preserve"> IFERROR( INDEX(韻母資料表, $N1083, AF$5), "" )</f>
        <v/>
      </c>
      <c r="AG1083" s="380" t="str">
        <f t="shared" ca="1" si="231"/>
        <v/>
      </c>
      <c r="AI1083" s="380" t="str" cm="1">
        <f t="array" ref="AI1083" xml:space="preserve"> IFERROR( IF( INDEX(聲母資料表, $M1083, AI$5)=0, "", INDEX(聲母資料表, $M1083, AI$5) ), "")</f>
        <v/>
      </c>
      <c r="AJ1083" s="380" t="str" cm="1">
        <f t="array" ref="AJ1083" xml:space="preserve"> IFERROR( INDEX(韻母資料表, $N1083, AJ$5), "" )</f>
        <v/>
      </c>
      <c r="AK1083" s="373" t="e" cm="1" vm="1">
        <f t="array" aca="1" ref="AK1083" ca="1" xml:space="preserve"> IFERROR( INDEX(閩拚聲調符號表, $T1083, $E1083), "" )</f>
        <v>#VALUE!</v>
      </c>
      <c r="AL1083" s="380" t="str">
        <f t="shared" ca="1" si="232"/>
        <v/>
      </c>
    </row>
    <row r="1084" spans="1:38">
      <c r="A1084" s="333">
        <f t="shared" si="220"/>
        <v>1077</v>
      </c>
      <c r="B1084" s="334" t="e">
        <f>MID(#REF!, A1084, 1)</f>
        <v>#REF!</v>
      </c>
      <c r="C1084" s="335"/>
      <c r="D1084" s="335"/>
      <c r="E1084" s="336"/>
      <c r="F1084" s="400" t="str" cm="1">
        <f t="array" aca="1" ref="F1084" ca="1" xml:space="preserve"> IF($D1084="", "", $B1084 &amp; " (" &amp; INDIRECT(ADDRESS( ROW(), COLUMN() + F$5 )) &amp; ") " )</f>
        <v/>
      </c>
      <c r="G1084" s="337" t="str">
        <f t="shared" si="224"/>
        <v/>
      </c>
      <c r="H1084" s="394" t="str">
        <f t="shared" ca="1" si="225"/>
        <v/>
      </c>
      <c r="I1084" s="396" t="str">
        <f t="shared" ca="1" si="226"/>
        <v/>
      </c>
      <c r="J1084" s="381" t="str">
        <f t="shared" ca="1" si="227"/>
        <v/>
      </c>
      <c r="K1084" s="338" t="str">
        <f t="shared" si="228"/>
        <v/>
      </c>
      <c r="L1084" s="349"/>
      <c r="M1084" s="350" t="str">
        <f t="shared" si="221"/>
        <v/>
      </c>
      <c r="N1084" s="350" t="str">
        <f t="shared" si="222"/>
        <v/>
      </c>
      <c r="O1084" s="351" t="str" cm="1">
        <f t="array" ref="O1084" xml:space="preserve"> IFERROR( INDEX(聲母資料表, $M1084, O$5), "")</f>
        <v/>
      </c>
      <c r="P1084" s="351" t="str" cm="1">
        <f t="array" ref="P1084" xml:space="preserve"> IFERROR( INDEX(韻母資料表, $N1084, P$5), "")</f>
        <v/>
      </c>
      <c r="Q1084" s="352" t="str">
        <f t="shared" si="223"/>
        <v/>
      </c>
      <c r="R1084" s="395" t="str">
        <f t="shared" si="229"/>
        <v/>
      </c>
      <c r="S1084" s="351" t="str" cm="1">
        <f t="array" ref="S1084" xml:space="preserve"> IFERROR( INDEX(調符字母, Q1084, 1), "")</f>
        <v/>
      </c>
      <c r="T1084" s="352"/>
      <c r="U1084" s="373" t="e" cm="1" vm="1">
        <f t="array" aca="1" ref="U1084" ca="1" xml:space="preserve"> INDEX(聲調對照表, $T1084, $E1084)</f>
        <v>#VALUE!</v>
      </c>
      <c r="W1084" s="380" t="str" cm="1">
        <f t="array" ref="W1084" xml:space="preserve"> IFERROR( IF( INDEX(聲母資料表, $M1084, W$5)=0, "", INDEX(聲母資料表, $M1084, W$5) ), "")</f>
        <v/>
      </c>
      <c r="X1084" s="380" t="str" cm="1">
        <f t="array" ref="X1084" xml:space="preserve"> IFERROR( INDEX(韻母資料表, $N1084, X$5), "" )</f>
        <v/>
      </c>
      <c r="Y1084" s="380" t="str" cm="1">
        <f t="array" ref="Y1084" xml:space="preserve"> IFERROR( IF($E1084="", "", INDEX(方音聲調符號表, 1, $E1084) ), "" )</f>
        <v/>
      </c>
      <c r="AA1084" s="380" t="str" cm="1">
        <f t="array" ref="AA1084" xml:space="preserve"> IFERROR( IF( INDEX(聲母資料表, $M1084, AA$5)=0, "", INDEX(聲母資料表, $M1084, AA$5) ), "")</f>
        <v/>
      </c>
      <c r="AB1084" s="380" t="str" cm="1">
        <f t="array" ref="AB1084" xml:space="preserve"> IFERROR( INDEX(韻母資料表, $N1084, AB$5), "" )</f>
        <v/>
      </c>
      <c r="AC1084" s="380" t="str">
        <f t="shared" ca="1" si="230"/>
        <v/>
      </c>
      <c r="AE1084" s="380" t="str" cm="1">
        <f t="array" ref="AE1084" xml:space="preserve"> IFERROR( IF( INDEX(聲母資料表, $M1084, AE$5)=0, "", INDEX(聲母資料表, $M1084, AE$5) ), "")</f>
        <v/>
      </c>
      <c r="AF1084" s="380" t="str" cm="1">
        <f t="array" ref="AF1084" xml:space="preserve"> IFERROR( INDEX(韻母資料表, $N1084, AF$5), "" )</f>
        <v/>
      </c>
      <c r="AG1084" s="380" t="str">
        <f t="shared" ca="1" si="231"/>
        <v/>
      </c>
      <c r="AI1084" s="380" t="str" cm="1">
        <f t="array" ref="AI1084" xml:space="preserve"> IFERROR( IF( INDEX(聲母資料表, $M1084, AI$5)=0, "", INDEX(聲母資料表, $M1084, AI$5) ), "")</f>
        <v/>
      </c>
      <c r="AJ1084" s="380" t="str" cm="1">
        <f t="array" ref="AJ1084" xml:space="preserve"> IFERROR( INDEX(韻母資料表, $N1084, AJ$5), "" )</f>
        <v/>
      </c>
      <c r="AK1084" s="373" t="e" cm="1" vm="1">
        <f t="array" aca="1" ref="AK1084" ca="1" xml:space="preserve"> IFERROR( INDEX(閩拚聲調符號表, $T1084, $E1084), "" )</f>
        <v>#VALUE!</v>
      </c>
      <c r="AL1084" s="380" t="str">
        <f t="shared" ca="1" si="232"/>
        <v/>
      </c>
    </row>
    <row r="1085" spans="1:38">
      <c r="A1085" s="333">
        <f t="shared" si="220"/>
        <v>1078</v>
      </c>
      <c r="B1085" s="334" t="e">
        <f>MID(#REF!, A1085, 1)</f>
        <v>#REF!</v>
      </c>
      <c r="C1085" s="335"/>
      <c r="D1085" s="335"/>
      <c r="E1085" s="336"/>
      <c r="F1085" s="400" t="str" cm="1">
        <f t="array" aca="1" ref="F1085" ca="1" xml:space="preserve"> IF($D1085="", "", $B1085 &amp; " (" &amp; INDIRECT(ADDRESS( ROW(), COLUMN() + F$5 )) &amp; ") " )</f>
        <v/>
      </c>
      <c r="G1085" s="337" t="str">
        <f t="shared" si="224"/>
        <v/>
      </c>
      <c r="H1085" s="394" t="str">
        <f t="shared" ca="1" si="225"/>
        <v/>
      </c>
      <c r="I1085" s="396" t="str">
        <f t="shared" ca="1" si="226"/>
        <v/>
      </c>
      <c r="J1085" s="381" t="str">
        <f t="shared" ca="1" si="227"/>
        <v/>
      </c>
      <c r="K1085" s="338" t="str">
        <f t="shared" si="228"/>
        <v/>
      </c>
      <c r="L1085" s="349"/>
      <c r="M1085" s="350" t="str">
        <f t="shared" si="221"/>
        <v/>
      </c>
      <c r="N1085" s="350" t="str">
        <f t="shared" si="222"/>
        <v/>
      </c>
      <c r="O1085" s="351" t="str" cm="1">
        <f t="array" ref="O1085" xml:space="preserve"> IFERROR( INDEX(聲母資料表, $M1085, O$5), "")</f>
        <v/>
      </c>
      <c r="P1085" s="351" t="str" cm="1">
        <f t="array" ref="P1085" xml:space="preserve"> IFERROR( INDEX(韻母資料表, $N1085, P$5), "")</f>
        <v/>
      </c>
      <c r="Q1085" s="352" t="str">
        <f t="shared" si="223"/>
        <v/>
      </c>
      <c r="R1085" s="395" t="str">
        <f t="shared" si="229"/>
        <v/>
      </c>
      <c r="S1085" s="351" t="str" cm="1">
        <f t="array" ref="S1085" xml:space="preserve"> IFERROR( INDEX(調符字母, Q1085, 1), "")</f>
        <v/>
      </c>
      <c r="T1085" s="352"/>
      <c r="U1085" s="373" t="e" cm="1" vm="1">
        <f t="array" aca="1" ref="U1085" ca="1" xml:space="preserve"> INDEX(聲調對照表, $T1085, $E1085)</f>
        <v>#VALUE!</v>
      </c>
      <c r="W1085" s="380" t="str" cm="1">
        <f t="array" ref="W1085" xml:space="preserve"> IFERROR( IF( INDEX(聲母資料表, $M1085, W$5)=0, "", INDEX(聲母資料表, $M1085, W$5) ), "")</f>
        <v/>
      </c>
      <c r="X1085" s="380" t="str" cm="1">
        <f t="array" ref="X1085" xml:space="preserve"> IFERROR( INDEX(韻母資料表, $N1085, X$5), "" )</f>
        <v/>
      </c>
      <c r="Y1085" s="380" t="str" cm="1">
        <f t="array" ref="Y1085" xml:space="preserve"> IFERROR( IF($E1085="", "", INDEX(方音聲調符號表, 1, $E1085) ), "" )</f>
        <v/>
      </c>
      <c r="AA1085" s="380" t="str" cm="1">
        <f t="array" ref="AA1085" xml:space="preserve"> IFERROR( IF( INDEX(聲母資料表, $M1085, AA$5)=0, "", INDEX(聲母資料表, $M1085, AA$5) ), "")</f>
        <v/>
      </c>
      <c r="AB1085" s="380" t="str" cm="1">
        <f t="array" ref="AB1085" xml:space="preserve"> IFERROR( INDEX(韻母資料表, $N1085, AB$5), "" )</f>
        <v/>
      </c>
      <c r="AC1085" s="380" t="str">
        <f t="shared" ca="1" si="230"/>
        <v/>
      </c>
      <c r="AE1085" s="380" t="str" cm="1">
        <f t="array" ref="AE1085" xml:space="preserve"> IFERROR( IF( INDEX(聲母資料表, $M1085, AE$5)=0, "", INDEX(聲母資料表, $M1085, AE$5) ), "")</f>
        <v/>
      </c>
      <c r="AF1085" s="380" t="str" cm="1">
        <f t="array" ref="AF1085" xml:space="preserve"> IFERROR( INDEX(韻母資料表, $N1085, AF$5), "" )</f>
        <v/>
      </c>
      <c r="AG1085" s="380" t="str">
        <f t="shared" ca="1" si="231"/>
        <v/>
      </c>
      <c r="AI1085" s="380" t="str" cm="1">
        <f t="array" ref="AI1085" xml:space="preserve"> IFERROR( IF( INDEX(聲母資料表, $M1085, AI$5)=0, "", INDEX(聲母資料表, $M1085, AI$5) ), "")</f>
        <v/>
      </c>
      <c r="AJ1085" s="380" t="str" cm="1">
        <f t="array" ref="AJ1085" xml:space="preserve"> IFERROR( INDEX(韻母資料表, $N1085, AJ$5), "" )</f>
        <v/>
      </c>
      <c r="AK1085" s="373" t="e" cm="1" vm="1">
        <f t="array" aca="1" ref="AK1085" ca="1" xml:space="preserve"> IFERROR( INDEX(閩拚聲調符號表, $T1085, $E1085), "" )</f>
        <v>#VALUE!</v>
      </c>
      <c r="AL1085" s="380" t="str">
        <f t="shared" ca="1" si="232"/>
        <v/>
      </c>
    </row>
    <row r="1086" spans="1:38">
      <c r="A1086" s="333">
        <f t="shared" si="220"/>
        <v>1079</v>
      </c>
      <c r="B1086" s="334" t="e">
        <f>MID(#REF!, A1086, 1)</f>
        <v>#REF!</v>
      </c>
      <c r="C1086" s="335"/>
      <c r="D1086" s="335"/>
      <c r="E1086" s="336"/>
      <c r="F1086" s="400" t="str" cm="1">
        <f t="array" aca="1" ref="F1086" ca="1" xml:space="preserve"> IF($D1086="", "", $B1086 &amp; " (" &amp; INDIRECT(ADDRESS( ROW(), COLUMN() + F$5 )) &amp; ") " )</f>
        <v/>
      </c>
      <c r="G1086" s="337" t="str">
        <f t="shared" si="224"/>
        <v/>
      </c>
      <c r="H1086" s="394" t="str">
        <f t="shared" ca="1" si="225"/>
        <v/>
      </c>
      <c r="I1086" s="396" t="str">
        <f t="shared" ca="1" si="226"/>
        <v/>
      </c>
      <c r="J1086" s="381" t="str">
        <f t="shared" ca="1" si="227"/>
        <v/>
      </c>
      <c r="K1086" s="338" t="str">
        <f t="shared" si="228"/>
        <v/>
      </c>
      <c r="L1086" s="349"/>
      <c r="M1086" s="350" t="str">
        <f t="shared" si="221"/>
        <v/>
      </c>
      <c r="N1086" s="350" t="str">
        <f t="shared" si="222"/>
        <v/>
      </c>
      <c r="O1086" s="351" t="str" cm="1">
        <f t="array" ref="O1086" xml:space="preserve"> IFERROR( INDEX(聲母資料表, $M1086, O$5), "")</f>
        <v/>
      </c>
      <c r="P1086" s="351" t="str" cm="1">
        <f t="array" ref="P1086" xml:space="preserve"> IFERROR( INDEX(韻母資料表, $N1086, P$5), "")</f>
        <v/>
      </c>
      <c r="Q1086" s="352" t="str">
        <f t="shared" si="223"/>
        <v/>
      </c>
      <c r="R1086" s="395" t="str">
        <f t="shared" si="229"/>
        <v/>
      </c>
      <c r="S1086" s="351" t="str" cm="1">
        <f t="array" ref="S1086" xml:space="preserve"> IFERROR( INDEX(調符字母, Q1086, 1), "")</f>
        <v/>
      </c>
      <c r="T1086" s="352"/>
      <c r="U1086" s="373" t="e" cm="1" vm="1">
        <f t="array" aca="1" ref="U1086" ca="1" xml:space="preserve"> INDEX(聲調對照表, $T1086, $E1086)</f>
        <v>#VALUE!</v>
      </c>
      <c r="W1086" s="380" t="str" cm="1">
        <f t="array" ref="W1086" xml:space="preserve"> IFERROR( IF( INDEX(聲母資料表, $M1086, W$5)=0, "", INDEX(聲母資料表, $M1086, W$5) ), "")</f>
        <v/>
      </c>
      <c r="X1086" s="380" t="str" cm="1">
        <f t="array" ref="X1086" xml:space="preserve"> IFERROR( INDEX(韻母資料表, $N1086, X$5), "" )</f>
        <v/>
      </c>
      <c r="Y1086" s="380" t="str" cm="1">
        <f t="array" ref="Y1086" xml:space="preserve"> IFERROR( IF($E1086="", "", INDEX(方音聲調符號表, 1, $E1086) ), "" )</f>
        <v/>
      </c>
      <c r="AA1086" s="380" t="str" cm="1">
        <f t="array" ref="AA1086" xml:space="preserve"> IFERROR( IF( INDEX(聲母資料表, $M1086, AA$5)=0, "", INDEX(聲母資料表, $M1086, AA$5) ), "")</f>
        <v/>
      </c>
      <c r="AB1086" s="380" t="str" cm="1">
        <f t="array" ref="AB1086" xml:space="preserve"> IFERROR( INDEX(韻母資料表, $N1086, AB$5), "" )</f>
        <v/>
      </c>
      <c r="AC1086" s="380" t="str">
        <f t="shared" ca="1" si="230"/>
        <v/>
      </c>
      <c r="AE1086" s="380" t="str" cm="1">
        <f t="array" ref="AE1086" xml:space="preserve"> IFERROR( IF( INDEX(聲母資料表, $M1086, AE$5)=0, "", INDEX(聲母資料表, $M1086, AE$5) ), "")</f>
        <v/>
      </c>
      <c r="AF1086" s="380" t="str" cm="1">
        <f t="array" ref="AF1086" xml:space="preserve"> IFERROR( INDEX(韻母資料表, $N1086, AF$5), "" )</f>
        <v/>
      </c>
      <c r="AG1086" s="380" t="str">
        <f t="shared" ca="1" si="231"/>
        <v/>
      </c>
      <c r="AI1086" s="380" t="str" cm="1">
        <f t="array" ref="AI1086" xml:space="preserve"> IFERROR( IF( INDEX(聲母資料表, $M1086, AI$5)=0, "", INDEX(聲母資料表, $M1086, AI$5) ), "")</f>
        <v/>
      </c>
      <c r="AJ1086" s="380" t="str" cm="1">
        <f t="array" ref="AJ1086" xml:space="preserve"> IFERROR( INDEX(韻母資料表, $N1086, AJ$5), "" )</f>
        <v/>
      </c>
      <c r="AK1086" s="373" t="e" cm="1" vm="1">
        <f t="array" aca="1" ref="AK1086" ca="1" xml:space="preserve"> IFERROR( INDEX(閩拚聲調符號表, $T1086, $E1086), "" )</f>
        <v>#VALUE!</v>
      </c>
      <c r="AL1086" s="380" t="str">
        <f t="shared" ca="1" si="232"/>
        <v/>
      </c>
    </row>
    <row r="1087" spans="1:38">
      <c r="A1087" s="333">
        <f t="shared" si="220"/>
        <v>1080</v>
      </c>
      <c r="B1087" s="334" t="e">
        <f>MID(#REF!, A1087, 1)</f>
        <v>#REF!</v>
      </c>
      <c r="C1087" s="335"/>
      <c r="D1087" s="335"/>
      <c r="E1087" s="336"/>
      <c r="F1087" s="400" t="str" cm="1">
        <f t="array" aca="1" ref="F1087" ca="1" xml:space="preserve"> IF($D1087="", "", $B1087 &amp; " (" &amp; INDIRECT(ADDRESS( ROW(), COLUMN() + F$5 )) &amp; ") " )</f>
        <v/>
      </c>
      <c r="G1087" s="337" t="str">
        <f t="shared" si="224"/>
        <v/>
      </c>
      <c r="H1087" s="394" t="str">
        <f t="shared" ca="1" si="225"/>
        <v/>
      </c>
      <c r="I1087" s="396" t="str">
        <f t="shared" ca="1" si="226"/>
        <v/>
      </c>
      <c r="J1087" s="381" t="str">
        <f t="shared" ca="1" si="227"/>
        <v/>
      </c>
      <c r="K1087" s="338" t="str">
        <f t="shared" si="228"/>
        <v/>
      </c>
      <c r="L1087" s="349"/>
      <c r="M1087" s="350" t="str">
        <f t="shared" si="221"/>
        <v/>
      </c>
      <c r="N1087" s="350" t="str">
        <f t="shared" si="222"/>
        <v/>
      </c>
      <c r="O1087" s="351" t="str" cm="1">
        <f t="array" ref="O1087" xml:space="preserve"> IFERROR( INDEX(聲母資料表, $M1087, O$5), "")</f>
        <v/>
      </c>
      <c r="P1087" s="351" t="str" cm="1">
        <f t="array" ref="P1087" xml:space="preserve"> IFERROR( INDEX(韻母資料表, $N1087, P$5), "")</f>
        <v/>
      </c>
      <c r="Q1087" s="352" t="str">
        <f t="shared" si="223"/>
        <v/>
      </c>
      <c r="R1087" s="395" t="str">
        <f t="shared" si="229"/>
        <v/>
      </c>
      <c r="S1087" s="351" t="str" cm="1">
        <f t="array" ref="S1087" xml:space="preserve"> IFERROR( INDEX(調符字母, Q1087, 1), "")</f>
        <v/>
      </c>
      <c r="T1087" s="352"/>
      <c r="U1087" s="373" t="e" cm="1" vm="1">
        <f t="array" aca="1" ref="U1087" ca="1" xml:space="preserve"> INDEX(聲調對照表, $T1087, $E1087)</f>
        <v>#VALUE!</v>
      </c>
      <c r="W1087" s="380" t="str" cm="1">
        <f t="array" ref="W1087" xml:space="preserve"> IFERROR( IF( INDEX(聲母資料表, $M1087, W$5)=0, "", INDEX(聲母資料表, $M1087, W$5) ), "")</f>
        <v/>
      </c>
      <c r="X1087" s="380" t="str" cm="1">
        <f t="array" ref="X1087" xml:space="preserve"> IFERROR( INDEX(韻母資料表, $N1087, X$5), "" )</f>
        <v/>
      </c>
      <c r="Y1087" s="380" t="str" cm="1">
        <f t="array" ref="Y1087" xml:space="preserve"> IFERROR( IF($E1087="", "", INDEX(方音聲調符號表, 1, $E1087) ), "" )</f>
        <v/>
      </c>
      <c r="AA1087" s="380" t="str" cm="1">
        <f t="array" ref="AA1087" xml:space="preserve"> IFERROR( IF( INDEX(聲母資料表, $M1087, AA$5)=0, "", INDEX(聲母資料表, $M1087, AA$5) ), "")</f>
        <v/>
      </c>
      <c r="AB1087" s="380" t="str" cm="1">
        <f t="array" ref="AB1087" xml:space="preserve"> IFERROR( INDEX(韻母資料表, $N1087, AB$5), "" )</f>
        <v/>
      </c>
      <c r="AC1087" s="380" t="str">
        <f t="shared" ca="1" si="230"/>
        <v/>
      </c>
      <c r="AE1087" s="380" t="str" cm="1">
        <f t="array" ref="AE1087" xml:space="preserve"> IFERROR( IF( INDEX(聲母資料表, $M1087, AE$5)=0, "", INDEX(聲母資料表, $M1087, AE$5) ), "")</f>
        <v/>
      </c>
      <c r="AF1087" s="380" t="str" cm="1">
        <f t="array" ref="AF1087" xml:space="preserve"> IFERROR( INDEX(韻母資料表, $N1087, AF$5), "" )</f>
        <v/>
      </c>
      <c r="AG1087" s="380" t="str">
        <f t="shared" ca="1" si="231"/>
        <v/>
      </c>
      <c r="AI1087" s="380" t="str" cm="1">
        <f t="array" ref="AI1087" xml:space="preserve"> IFERROR( IF( INDEX(聲母資料表, $M1087, AI$5)=0, "", INDEX(聲母資料表, $M1087, AI$5) ), "")</f>
        <v/>
      </c>
      <c r="AJ1087" s="380" t="str" cm="1">
        <f t="array" ref="AJ1087" xml:space="preserve"> IFERROR( INDEX(韻母資料表, $N1087, AJ$5), "" )</f>
        <v/>
      </c>
      <c r="AK1087" s="373" t="e" cm="1" vm="1">
        <f t="array" aca="1" ref="AK1087" ca="1" xml:space="preserve"> IFERROR( INDEX(閩拚聲調符號表, $T1087, $E1087), "" )</f>
        <v>#VALUE!</v>
      </c>
      <c r="AL1087" s="380" t="str">
        <f t="shared" ca="1" si="232"/>
        <v/>
      </c>
    </row>
    <row r="1088" spans="1:38">
      <c r="A1088" s="333">
        <f t="shared" si="220"/>
        <v>1081</v>
      </c>
      <c r="B1088" s="334" t="e">
        <f>MID(#REF!, A1088, 1)</f>
        <v>#REF!</v>
      </c>
      <c r="C1088" s="335"/>
      <c r="D1088" s="335"/>
      <c r="E1088" s="336"/>
      <c r="F1088" s="400" t="str" cm="1">
        <f t="array" aca="1" ref="F1088" ca="1" xml:space="preserve"> IF($D1088="", "", $B1088 &amp; " (" &amp; INDIRECT(ADDRESS( ROW(), COLUMN() + F$5 )) &amp; ") " )</f>
        <v/>
      </c>
      <c r="G1088" s="337" t="str">
        <f t="shared" si="224"/>
        <v/>
      </c>
      <c r="H1088" s="394" t="str">
        <f t="shared" ca="1" si="225"/>
        <v/>
      </c>
      <c r="I1088" s="396" t="str">
        <f t="shared" ca="1" si="226"/>
        <v/>
      </c>
      <c r="J1088" s="381" t="str">
        <f t="shared" ca="1" si="227"/>
        <v/>
      </c>
      <c r="K1088" s="338" t="str">
        <f t="shared" si="228"/>
        <v/>
      </c>
      <c r="L1088" s="349"/>
      <c r="M1088" s="350" t="str">
        <f t="shared" si="221"/>
        <v/>
      </c>
      <c r="N1088" s="350" t="str">
        <f t="shared" si="222"/>
        <v/>
      </c>
      <c r="O1088" s="351" t="str" cm="1">
        <f t="array" ref="O1088" xml:space="preserve"> IFERROR( INDEX(聲母資料表, $M1088, O$5), "")</f>
        <v/>
      </c>
      <c r="P1088" s="351" t="str" cm="1">
        <f t="array" ref="P1088" xml:space="preserve"> IFERROR( INDEX(韻母資料表, $N1088, P$5), "")</f>
        <v/>
      </c>
      <c r="Q1088" s="352" t="str">
        <f t="shared" si="223"/>
        <v/>
      </c>
      <c r="R1088" s="395" t="str">
        <f t="shared" si="229"/>
        <v/>
      </c>
      <c r="S1088" s="351" t="str" cm="1">
        <f t="array" ref="S1088" xml:space="preserve"> IFERROR( INDEX(調符字母, Q1088, 1), "")</f>
        <v/>
      </c>
      <c r="T1088" s="352"/>
      <c r="U1088" s="373" t="e" cm="1" vm="1">
        <f t="array" aca="1" ref="U1088" ca="1" xml:space="preserve"> INDEX(聲調對照表, $T1088, $E1088)</f>
        <v>#VALUE!</v>
      </c>
      <c r="W1088" s="380" t="str" cm="1">
        <f t="array" ref="W1088" xml:space="preserve"> IFERROR( IF( INDEX(聲母資料表, $M1088, W$5)=0, "", INDEX(聲母資料表, $M1088, W$5) ), "")</f>
        <v/>
      </c>
      <c r="X1088" s="380" t="str" cm="1">
        <f t="array" ref="X1088" xml:space="preserve"> IFERROR( INDEX(韻母資料表, $N1088, X$5), "" )</f>
        <v/>
      </c>
      <c r="Y1088" s="380" t="str" cm="1">
        <f t="array" ref="Y1088" xml:space="preserve"> IFERROR( IF($E1088="", "", INDEX(方音聲調符號表, 1, $E1088) ), "" )</f>
        <v/>
      </c>
      <c r="AA1088" s="380" t="str" cm="1">
        <f t="array" ref="AA1088" xml:space="preserve"> IFERROR( IF( INDEX(聲母資料表, $M1088, AA$5)=0, "", INDEX(聲母資料表, $M1088, AA$5) ), "")</f>
        <v/>
      </c>
      <c r="AB1088" s="380" t="str" cm="1">
        <f t="array" ref="AB1088" xml:space="preserve"> IFERROR( INDEX(韻母資料表, $N1088, AB$5), "" )</f>
        <v/>
      </c>
      <c r="AC1088" s="380" t="str">
        <f t="shared" ca="1" si="230"/>
        <v/>
      </c>
      <c r="AE1088" s="380" t="str" cm="1">
        <f t="array" ref="AE1088" xml:space="preserve"> IFERROR( IF( INDEX(聲母資料表, $M1088, AE$5)=0, "", INDEX(聲母資料表, $M1088, AE$5) ), "")</f>
        <v/>
      </c>
      <c r="AF1088" s="380" t="str" cm="1">
        <f t="array" ref="AF1088" xml:space="preserve"> IFERROR( INDEX(韻母資料表, $N1088, AF$5), "" )</f>
        <v/>
      </c>
      <c r="AG1088" s="380" t="str">
        <f t="shared" ca="1" si="231"/>
        <v/>
      </c>
      <c r="AI1088" s="380" t="str" cm="1">
        <f t="array" ref="AI1088" xml:space="preserve"> IFERROR( IF( INDEX(聲母資料表, $M1088, AI$5)=0, "", INDEX(聲母資料表, $M1088, AI$5) ), "")</f>
        <v/>
      </c>
      <c r="AJ1088" s="380" t="str" cm="1">
        <f t="array" ref="AJ1088" xml:space="preserve"> IFERROR( INDEX(韻母資料表, $N1088, AJ$5), "" )</f>
        <v/>
      </c>
      <c r="AK1088" s="373" t="e" cm="1" vm="1">
        <f t="array" aca="1" ref="AK1088" ca="1" xml:space="preserve"> IFERROR( INDEX(閩拚聲調符號表, $T1088, $E1088), "" )</f>
        <v>#VALUE!</v>
      </c>
      <c r="AL1088" s="380" t="str">
        <f t="shared" ca="1" si="232"/>
        <v/>
      </c>
    </row>
    <row r="1089" spans="1:38">
      <c r="A1089" s="333">
        <f t="shared" si="220"/>
        <v>1082</v>
      </c>
      <c r="B1089" s="334" t="e">
        <f>MID(#REF!, A1089, 1)</f>
        <v>#REF!</v>
      </c>
      <c r="C1089" s="335"/>
      <c r="D1089" s="335"/>
      <c r="E1089" s="336"/>
      <c r="F1089" s="400" t="str" cm="1">
        <f t="array" aca="1" ref="F1089" ca="1" xml:space="preserve"> IF($D1089="", "", $B1089 &amp; " (" &amp; INDIRECT(ADDRESS( ROW(), COLUMN() + F$5 )) &amp; ") " )</f>
        <v/>
      </c>
      <c r="G1089" s="337" t="str">
        <f t="shared" si="224"/>
        <v/>
      </c>
      <c r="H1089" s="394" t="str">
        <f t="shared" ca="1" si="225"/>
        <v/>
      </c>
      <c r="I1089" s="396" t="str">
        <f t="shared" ca="1" si="226"/>
        <v/>
      </c>
      <c r="J1089" s="381" t="str">
        <f t="shared" ca="1" si="227"/>
        <v/>
      </c>
      <c r="K1089" s="338" t="str">
        <f t="shared" si="228"/>
        <v/>
      </c>
      <c r="L1089" s="349"/>
      <c r="M1089" s="350" t="str">
        <f t="shared" si="221"/>
        <v/>
      </c>
      <c r="N1089" s="350" t="str">
        <f t="shared" si="222"/>
        <v/>
      </c>
      <c r="O1089" s="351" t="str" cm="1">
        <f t="array" ref="O1089" xml:space="preserve"> IFERROR( INDEX(聲母資料表, $M1089, O$5), "")</f>
        <v/>
      </c>
      <c r="P1089" s="351" t="str" cm="1">
        <f t="array" ref="P1089" xml:space="preserve"> IFERROR( INDEX(韻母資料表, $N1089, P$5), "")</f>
        <v/>
      </c>
      <c r="Q1089" s="352" t="str">
        <f t="shared" si="223"/>
        <v/>
      </c>
      <c r="R1089" s="395" t="str">
        <f t="shared" si="229"/>
        <v/>
      </c>
      <c r="S1089" s="351" t="str" cm="1">
        <f t="array" ref="S1089" xml:space="preserve"> IFERROR( INDEX(調符字母, Q1089, 1), "")</f>
        <v/>
      </c>
      <c r="T1089" s="352"/>
      <c r="U1089" s="373" t="e" cm="1" vm="1">
        <f t="array" aca="1" ref="U1089" ca="1" xml:space="preserve"> INDEX(聲調對照表, $T1089, $E1089)</f>
        <v>#VALUE!</v>
      </c>
      <c r="W1089" s="380" t="str" cm="1">
        <f t="array" ref="W1089" xml:space="preserve"> IFERROR( IF( INDEX(聲母資料表, $M1089, W$5)=0, "", INDEX(聲母資料表, $M1089, W$5) ), "")</f>
        <v/>
      </c>
      <c r="X1089" s="380" t="str" cm="1">
        <f t="array" ref="X1089" xml:space="preserve"> IFERROR( INDEX(韻母資料表, $N1089, X$5), "" )</f>
        <v/>
      </c>
      <c r="Y1089" s="380" t="str" cm="1">
        <f t="array" ref="Y1089" xml:space="preserve"> IFERROR( IF($E1089="", "", INDEX(方音聲調符號表, 1, $E1089) ), "" )</f>
        <v/>
      </c>
      <c r="AA1089" s="380" t="str" cm="1">
        <f t="array" ref="AA1089" xml:space="preserve"> IFERROR( IF( INDEX(聲母資料表, $M1089, AA$5)=0, "", INDEX(聲母資料表, $M1089, AA$5) ), "")</f>
        <v/>
      </c>
      <c r="AB1089" s="380" t="str" cm="1">
        <f t="array" ref="AB1089" xml:space="preserve"> IFERROR( INDEX(韻母資料表, $N1089, AB$5), "" )</f>
        <v/>
      </c>
      <c r="AC1089" s="380" t="str">
        <f t="shared" ca="1" si="230"/>
        <v/>
      </c>
      <c r="AE1089" s="380" t="str" cm="1">
        <f t="array" ref="AE1089" xml:space="preserve"> IFERROR( IF( INDEX(聲母資料表, $M1089, AE$5)=0, "", INDEX(聲母資料表, $M1089, AE$5) ), "")</f>
        <v/>
      </c>
      <c r="AF1089" s="380" t="str" cm="1">
        <f t="array" ref="AF1089" xml:space="preserve"> IFERROR( INDEX(韻母資料表, $N1089, AF$5), "" )</f>
        <v/>
      </c>
      <c r="AG1089" s="380" t="str">
        <f t="shared" ca="1" si="231"/>
        <v/>
      </c>
      <c r="AI1089" s="380" t="str" cm="1">
        <f t="array" ref="AI1089" xml:space="preserve"> IFERROR( IF( INDEX(聲母資料表, $M1089, AI$5)=0, "", INDEX(聲母資料表, $M1089, AI$5) ), "")</f>
        <v/>
      </c>
      <c r="AJ1089" s="380" t="str" cm="1">
        <f t="array" ref="AJ1089" xml:space="preserve"> IFERROR( INDEX(韻母資料表, $N1089, AJ$5), "" )</f>
        <v/>
      </c>
      <c r="AK1089" s="373" t="e" cm="1" vm="1">
        <f t="array" aca="1" ref="AK1089" ca="1" xml:space="preserve"> IFERROR( INDEX(閩拚聲調符號表, $T1089, $E1089), "" )</f>
        <v>#VALUE!</v>
      </c>
      <c r="AL1089" s="380" t="str">
        <f t="shared" ca="1" si="232"/>
        <v/>
      </c>
    </row>
    <row r="1090" spans="1:38">
      <c r="A1090" s="333">
        <f t="shared" si="220"/>
        <v>1083</v>
      </c>
      <c r="B1090" s="334" t="e">
        <f>MID(#REF!, A1090, 1)</f>
        <v>#REF!</v>
      </c>
      <c r="C1090" s="335"/>
      <c r="D1090" s="335"/>
      <c r="E1090" s="336"/>
      <c r="F1090" s="400" t="str" cm="1">
        <f t="array" aca="1" ref="F1090" ca="1" xml:space="preserve"> IF($D1090="", "", $B1090 &amp; " (" &amp; INDIRECT(ADDRESS( ROW(), COLUMN() + F$5 )) &amp; ") " )</f>
        <v/>
      </c>
      <c r="G1090" s="337" t="str">
        <f t="shared" si="224"/>
        <v/>
      </c>
      <c r="H1090" s="394" t="str">
        <f t="shared" ca="1" si="225"/>
        <v/>
      </c>
      <c r="I1090" s="396" t="str">
        <f t="shared" ca="1" si="226"/>
        <v/>
      </c>
      <c r="J1090" s="381" t="str">
        <f t="shared" ca="1" si="227"/>
        <v/>
      </c>
      <c r="K1090" s="338" t="str">
        <f t="shared" si="228"/>
        <v/>
      </c>
      <c r="L1090" s="349"/>
      <c r="M1090" s="350" t="str">
        <f t="shared" si="221"/>
        <v/>
      </c>
      <c r="N1090" s="350" t="str">
        <f t="shared" si="222"/>
        <v/>
      </c>
      <c r="O1090" s="351" t="str" cm="1">
        <f t="array" ref="O1090" xml:space="preserve"> IFERROR( INDEX(聲母資料表, $M1090, O$5), "")</f>
        <v/>
      </c>
      <c r="P1090" s="351" t="str" cm="1">
        <f t="array" ref="P1090" xml:space="preserve"> IFERROR( INDEX(韻母資料表, $N1090, P$5), "")</f>
        <v/>
      </c>
      <c r="Q1090" s="352" t="str">
        <f t="shared" si="223"/>
        <v/>
      </c>
      <c r="R1090" s="395" t="str">
        <f t="shared" si="229"/>
        <v/>
      </c>
      <c r="S1090" s="351" t="str" cm="1">
        <f t="array" ref="S1090" xml:space="preserve"> IFERROR( INDEX(調符字母, Q1090, 1), "")</f>
        <v/>
      </c>
      <c r="T1090" s="352"/>
      <c r="U1090" s="373" t="e" cm="1" vm="1">
        <f t="array" aca="1" ref="U1090" ca="1" xml:space="preserve"> INDEX(聲調對照表, $T1090, $E1090)</f>
        <v>#VALUE!</v>
      </c>
      <c r="W1090" s="380" t="str" cm="1">
        <f t="array" ref="W1090" xml:space="preserve"> IFERROR( IF( INDEX(聲母資料表, $M1090, W$5)=0, "", INDEX(聲母資料表, $M1090, W$5) ), "")</f>
        <v/>
      </c>
      <c r="X1090" s="380" t="str" cm="1">
        <f t="array" ref="X1090" xml:space="preserve"> IFERROR( INDEX(韻母資料表, $N1090, X$5), "" )</f>
        <v/>
      </c>
      <c r="Y1090" s="380" t="str" cm="1">
        <f t="array" ref="Y1090" xml:space="preserve"> IFERROR( IF($E1090="", "", INDEX(方音聲調符號表, 1, $E1090) ), "" )</f>
        <v/>
      </c>
      <c r="AA1090" s="380" t="str" cm="1">
        <f t="array" ref="AA1090" xml:space="preserve"> IFERROR( IF( INDEX(聲母資料表, $M1090, AA$5)=0, "", INDEX(聲母資料表, $M1090, AA$5) ), "")</f>
        <v/>
      </c>
      <c r="AB1090" s="380" t="str" cm="1">
        <f t="array" ref="AB1090" xml:space="preserve"> IFERROR( INDEX(韻母資料表, $N1090, AB$5), "" )</f>
        <v/>
      </c>
      <c r="AC1090" s="380" t="str">
        <f t="shared" ca="1" si="230"/>
        <v/>
      </c>
      <c r="AE1090" s="380" t="str" cm="1">
        <f t="array" ref="AE1090" xml:space="preserve"> IFERROR( IF( INDEX(聲母資料表, $M1090, AE$5)=0, "", INDEX(聲母資料表, $M1090, AE$5) ), "")</f>
        <v/>
      </c>
      <c r="AF1090" s="380" t="str" cm="1">
        <f t="array" ref="AF1090" xml:space="preserve"> IFERROR( INDEX(韻母資料表, $N1090, AF$5), "" )</f>
        <v/>
      </c>
      <c r="AG1090" s="380" t="str">
        <f t="shared" ca="1" si="231"/>
        <v/>
      </c>
      <c r="AI1090" s="380" t="str" cm="1">
        <f t="array" ref="AI1090" xml:space="preserve"> IFERROR( IF( INDEX(聲母資料表, $M1090, AI$5)=0, "", INDEX(聲母資料表, $M1090, AI$5) ), "")</f>
        <v/>
      </c>
      <c r="AJ1090" s="380" t="str" cm="1">
        <f t="array" ref="AJ1090" xml:space="preserve"> IFERROR( INDEX(韻母資料表, $N1090, AJ$5), "" )</f>
        <v/>
      </c>
      <c r="AK1090" s="373" t="e" cm="1" vm="1">
        <f t="array" aca="1" ref="AK1090" ca="1" xml:space="preserve"> IFERROR( INDEX(閩拚聲調符號表, $T1090, $E1090), "" )</f>
        <v>#VALUE!</v>
      </c>
      <c r="AL1090" s="380" t="str">
        <f t="shared" ca="1" si="232"/>
        <v/>
      </c>
    </row>
    <row r="1091" spans="1:38">
      <c r="A1091" s="333">
        <f t="shared" si="220"/>
        <v>1084</v>
      </c>
      <c r="B1091" s="334" t="e">
        <f>MID(#REF!, A1091, 1)</f>
        <v>#REF!</v>
      </c>
      <c r="C1091" s="335"/>
      <c r="D1091" s="335"/>
      <c r="E1091" s="336"/>
      <c r="F1091" s="400" t="str" cm="1">
        <f t="array" aca="1" ref="F1091" ca="1" xml:space="preserve"> IF($D1091="", "", $B1091 &amp; " (" &amp; INDIRECT(ADDRESS( ROW(), COLUMN() + F$5 )) &amp; ") " )</f>
        <v/>
      </c>
      <c r="G1091" s="337" t="str">
        <f t="shared" si="224"/>
        <v/>
      </c>
      <c r="H1091" s="394" t="str">
        <f t="shared" ca="1" si="225"/>
        <v/>
      </c>
      <c r="I1091" s="396" t="str">
        <f t="shared" ca="1" si="226"/>
        <v/>
      </c>
      <c r="J1091" s="381" t="str">
        <f t="shared" ca="1" si="227"/>
        <v/>
      </c>
      <c r="K1091" s="338" t="str">
        <f t="shared" si="228"/>
        <v/>
      </c>
      <c r="L1091" s="349"/>
      <c r="M1091" s="350" t="str">
        <f t="shared" si="221"/>
        <v/>
      </c>
      <c r="N1091" s="350" t="str">
        <f t="shared" si="222"/>
        <v/>
      </c>
      <c r="O1091" s="351" t="str" cm="1">
        <f t="array" ref="O1091" xml:space="preserve"> IFERROR( INDEX(聲母資料表, $M1091, O$5), "")</f>
        <v/>
      </c>
      <c r="P1091" s="351" t="str" cm="1">
        <f t="array" ref="P1091" xml:space="preserve"> IFERROR( INDEX(韻母資料表, $N1091, P$5), "")</f>
        <v/>
      </c>
      <c r="Q1091" s="352" t="str">
        <f t="shared" si="223"/>
        <v/>
      </c>
      <c r="R1091" s="395" t="str">
        <f t="shared" si="229"/>
        <v/>
      </c>
      <c r="S1091" s="351" t="str" cm="1">
        <f t="array" ref="S1091" xml:space="preserve"> IFERROR( INDEX(調符字母, Q1091, 1), "")</f>
        <v/>
      </c>
      <c r="T1091" s="352"/>
      <c r="U1091" s="373" t="e" cm="1" vm="1">
        <f t="array" aca="1" ref="U1091" ca="1" xml:space="preserve"> INDEX(聲調對照表, $T1091, $E1091)</f>
        <v>#VALUE!</v>
      </c>
      <c r="W1091" s="380" t="str" cm="1">
        <f t="array" ref="W1091" xml:space="preserve"> IFERROR( IF( INDEX(聲母資料表, $M1091, W$5)=0, "", INDEX(聲母資料表, $M1091, W$5) ), "")</f>
        <v/>
      </c>
      <c r="X1091" s="380" t="str" cm="1">
        <f t="array" ref="X1091" xml:space="preserve"> IFERROR( INDEX(韻母資料表, $N1091, X$5), "" )</f>
        <v/>
      </c>
      <c r="Y1091" s="380" t="str" cm="1">
        <f t="array" ref="Y1091" xml:space="preserve"> IFERROR( IF($E1091="", "", INDEX(方音聲調符號表, 1, $E1091) ), "" )</f>
        <v/>
      </c>
      <c r="AA1091" s="380" t="str" cm="1">
        <f t="array" ref="AA1091" xml:space="preserve"> IFERROR( IF( INDEX(聲母資料表, $M1091, AA$5)=0, "", INDEX(聲母資料表, $M1091, AA$5) ), "")</f>
        <v/>
      </c>
      <c r="AB1091" s="380" t="str" cm="1">
        <f t="array" ref="AB1091" xml:space="preserve"> IFERROR( INDEX(韻母資料表, $N1091, AB$5), "" )</f>
        <v/>
      </c>
      <c r="AC1091" s="380" t="str">
        <f t="shared" ca="1" si="230"/>
        <v/>
      </c>
      <c r="AE1091" s="380" t="str" cm="1">
        <f t="array" ref="AE1091" xml:space="preserve"> IFERROR( IF( INDEX(聲母資料表, $M1091, AE$5)=0, "", INDEX(聲母資料表, $M1091, AE$5) ), "")</f>
        <v/>
      </c>
      <c r="AF1091" s="380" t="str" cm="1">
        <f t="array" ref="AF1091" xml:space="preserve"> IFERROR( INDEX(韻母資料表, $N1091, AF$5), "" )</f>
        <v/>
      </c>
      <c r="AG1091" s="380" t="str">
        <f t="shared" ca="1" si="231"/>
        <v/>
      </c>
      <c r="AI1091" s="380" t="str" cm="1">
        <f t="array" ref="AI1091" xml:space="preserve"> IFERROR( IF( INDEX(聲母資料表, $M1091, AI$5)=0, "", INDEX(聲母資料表, $M1091, AI$5) ), "")</f>
        <v/>
      </c>
      <c r="AJ1091" s="380" t="str" cm="1">
        <f t="array" ref="AJ1091" xml:space="preserve"> IFERROR( INDEX(韻母資料表, $N1091, AJ$5), "" )</f>
        <v/>
      </c>
      <c r="AK1091" s="373" t="e" cm="1" vm="1">
        <f t="array" aca="1" ref="AK1091" ca="1" xml:space="preserve"> IFERROR( INDEX(閩拚聲調符號表, $T1091, $E1091), "" )</f>
        <v>#VALUE!</v>
      </c>
      <c r="AL1091" s="380" t="str">
        <f t="shared" ca="1" si="232"/>
        <v/>
      </c>
    </row>
    <row r="1092" spans="1:38">
      <c r="A1092" s="333">
        <f t="shared" si="220"/>
        <v>1085</v>
      </c>
      <c r="B1092" s="334" t="e">
        <f>MID(#REF!, A1092, 1)</f>
        <v>#REF!</v>
      </c>
      <c r="C1092" s="335"/>
      <c r="D1092" s="335"/>
      <c r="E1092" s="336"/>
      <c r="F1092" s="400" t="str" cm="1">
        <f t="array" aca="1" ref="F1092" ca="1" xml:space="preserve"> IF($D1092="", "", $B1092 &amp; " (" &amp; INDIRECT(ADDRESS( ROW(), COLUMN() + F$5 )) &amp; ") " )</f>
        <v/>
      </c>
      <c r="G1092" s="337" t="str">
        <f t="shared" si="224"/>
        <v/>
      </c>
      <c r="H1092" s="394" t="str">
        <f t="shared" ca="1" si="225"/>
        <v/>
      </c>
      <c r="I1092" s="396" t="str">
        <f t="shared" ca="1" si="226"/>
        <v/>
      </c>
      <c r="J1092" s="381" t="str">
        <f t="shared" ca="1" si="227"/>
        <v/>
      </c>
      <c r="K1092" s="338" t="str">
        <f t="shared" si="228"/>
        <v/>
      </c>
      <c r="L1092" s="349"/>
      <c r="M1092" s="350" t="str">
        <f t="shared" si="221"/>
        <v/>
      </c>
      <c r="N1092" s="350" t="str">
        <f t="shared" si="222"/>
        <v/>
      </c>
      <c r="O1092" s="351" t="str" cm="1">
        <f t="array" ref="O1092" xml:space="preserve"> IFERROR( INDEX(聲母資料表, $M1092, O$5), "")</f>
        <v/>
      </c>
      <c r="P1092" s="351" t="str" cm="1">
        <f t="array" ref="P1092" xml:space="preserve"> IFERROR( INDEX(韻母資料表, $N1092, P$5), "")</f>
        <v/>
      </c>
      <c r="Q1092" s="352" t="str">
        <f t="shared" si="223"/>
        <v/>
      </c>
      <c r="R1092" s="395" t="str">
        <f t="shared" si="229"/>
        <v/>
      </c>
      <c r="S1092" s="351" t="str" cm="1">
        <f t="array" ref="S1092" xml:space="preserve"> IFERROR( INDEX(調符字母, Q1092, 1), "")</f>
        <v/>
      </c>
      <c r="T1092" s="352"/>
      <c r="U1092" s="373" t="e" cm="1" vm="1">
        <f t="array" aca="1" ref="U1092" ca="1" xml:space="preserve"> INDEX(聲調對照表, $T1092, $E1092)</f>
        <v>#VALUE!</v>
      </c>
      <c r="W1092" s="380" t="str" cm="1">
        <f t="array" ref="W1092" xml:space="preserve"> IFERROR( IF( INDEX(聲母資料表, $M1092, W$5)=0, "", INDEX(聲母資料表, $M1092, W$5) ), "")</f>
        <v/>
      </c>
      <c r="X1092" s="380" t="str" cm="1">
        <f t="array" ref="X1092" xml:space="preserve"> IFERROR( INDEX(韻母資料表, $N1092, X$5), "" )</f>
        <v/>
      </c>
      <c r="Y1092" s="380" t="str" cm="1">
        <f t="array" ref="Y1092" xml:space="preserve"> IFERROR( IF($E1092="", "", INDEX(方音聲調符號表, 1, $E1092) ), "" )</f>
        <v/>
      </c>
      <c r="AA1092" s="380" t="str" cm="1">
        <f t="array" ref="AA1092" xml:space="preserve"> IFERROR( IF( INDEX(聲母資料表, $M1092, AA$5)=0, "", INDEX(聲母資料表, $M1092, AA$5) ), "")</f>
        <v/>
      </c>
      <c r="AB1092" s="380" t="str" cm="1">
        <f t="array" ref="AB1092" xml:space="preserve"> IFERROR( INDEX(韻母資料表, $N1092, AB$5), "" )</f>
        <v/>
      </c>
      <c r="AC1092" s="380" t="str">
        <f t="shared" ca="1" si="230"/>
        <v/>
      </c>
      <c r="AE1092" s="380" t="str" cm="1">
        <f t="array" ref="AE1092" xml:space="preserve"> IFERROR( IF( INDEX(聲母資料表, $M1092, AE$5)=0, "", INDEX(聲母資料表, $M1092, AE$5) ), "")</f>
        <v/>
      </c>
      <c r="AF1092" s="380" t="str" cm="1">
        <f t="array" ref="AF1092" xml:space="preserve"> IFERROR( INDEX(韻母資料表, $N1092, AF$5), "" )</f>
        <v/>
      </c>
      <c r="AG1092" s="380" t="str">
        <f t="shared" ca="1" si="231"/>
        <v/>
      </c>
      <c r="AI1092" s="380" t="str" cm="1">
        <f t="array" ref="AI1092" xml:space="preserve"> IFERROR( IF( INDEX(聲母資料表, $M1092, AI$5)=0, "", INDEX(聲母資料表, $M1092, AI$5) ), "")</f>
        <v/>
      </c>
      <c r="AJ1092" s="380" t="str" cm="1">
        <f t="array" ref="AJ1092" xml:space="preserve"> IFERROR( INDEX(韻母資料表, $N1092, AJ$5), "" )</f>
        <v/>
      </c>
      <c r="AK1092" s="373" t="e" cm="1" vm="1">
        <f t="array" aca="1" ref="AK1092" ca="1" xml:space="preserve"> IFERROR( INDEX(閩拚聲調符號表, $T1092, $E1092), "" )</f>
        <v>#VALUE!</v>
      </c>
      <c r="AL1092" s="380" t="str">
        <f t="shared" ca="1" si="232"/>
        <v/>
      </c>
    </row>
    <row r="1093" spans="1:38">
      <c r="A1093" s="333">
        <f t="shared" si="220"/>
        <v>1086</v>
      </c>
      <c r="B1093" s="334" t="e">
        <f>MID(#REF!, A1093, 1)</f>
        <v>#REF!</v>
      </c>
      <c r="C1093" s="335"/>
      <c r="D1093" s="335"/>
      <c r="E1093" s="336"/>
      <c r="F1093" s="400" t="str" cm="1">
        <f t="array" aca="1" ref="F1093" ca="1" xml:space="preserve"> IF($D1093="", "", $B1093 &amp; " (" &amp; INDIRECT(ADDRESS( ROW(), COLUMN() + F$5 )) &amp; ") " )</f>
        <v/>
      </c>
      <c r="G1093" s="337" t="str">
        <f t="shared" si="224"/>
        <v/>
      </c>
      <c r="H1093" s="394" t="str">
        <f t="shared" ca="1" si="225"/>
        <v/>
      </c>
      <c r="I1093" s="396" t="str">
        <f t="shared" ca="1" si="226"/>
        <v/>
      </c>
      <c r="J1093" s="381" t="str">
        <f t="shared" ca="1" si="227"/>
        <v/>
      </c>
      <c r="K1093" s="338" t="str">
        <f t="shared" si="228"/>
        <v/>
      </c>
      <c r="L1093" s="349"/>
      <c r="M1093" s="350" t="str">
        <f t="shared" si="221"/>
        <v/>
      </c>
      <c r="N1093" s="350" t="str">
        <f t="shared" si="222"/>
        <v/>
      </c>
      <c r="O1093" s="351" t="str" cm="1">
        <f t="array" ref="O1093" xml:space="preserve"> IFERROR( INDEX(聲母資料表, $M1093, O$5), "")</f>
        <v/>
      </c>
      <c r="P1093" s="351" t="str" cm="1">
        <f t="array" ref="P1093" xml:space="preserve"> IFERROR( INDEX(韻母資料表, $N1093, P$5), "")</f>
        <v/>
      </c>
      <c r="Q1093" s="352" t="str">
        <f t="shared" si="223"/>
        <v/>
      </c>
      <c r="R1093" s="395" t="str">
        <f t="shared" si="229"/>
        <v/>
      </c>
      <c r="S1093" s="351" t="str" cm="1">
        <f t="array" ref="S1093" xml:space="preserve"> IFERROR( INDEX(調符字母, Q1093, 1), "")</f>
        <v/>
      </c>
      <c r="T1093" s="352"/>
      <c r="U1093" s="373" t="e" cm="1" vm="1">
        <f t="array" aca="1" ref="U1093" ca="1" xml:space="preserve"> INDEX(聲調對照表, $T1093, $E1093)</f>
        <v>#VALUE!</v>
      </c>
      <c r="W1093" s="380" t="str" cm="1">
        <f t="array" ref="W1093" xml:space="preserve"> IFERROR( IF( INDEX(聲母資料表, $M1093, W$5)=0, "", INDEX(聲母資料表, $M1093, W$5) ), "")</f>
        <v/>
      </c>
      <c r="X1093" s="380" t="str" cm="1">
        <f t="array" ref="X1093" xml:space="preserve"> IFERROR( INDEX(韻母資料表, $N1093, X$5), "" )</f>
        <v/>
      </c>
      <c r="Y1093" s="380" t="str" cm="1">
        <f t="array" ref="Y1093" xml:space="preserve"> IFERROR( IF($E1093="", "", INDEX(方音聲調符號表, 1, $E1093) ), "" )</f>
        <v/>
      </c>
      <c r="AA1093" s="380" t="str" cm="1">
        <f t="array" ref="AA1093" xml:space="preserve"> IFERROR( IF( INDEX(聲母資料表, $M1093, AA$5)=0, "", INDEX(聲母資料表, $M1093, AA$5) ), "")</f>
        <v/>
      </c>
      <c r="AB1093" s="380" t="str" cm="1">
        <f t="array" ref="AB1093" xml:space="preserve"> IFERROR( INDEX(韻母資料表, $N1093, AB$5), "" )</f>
        <v/>
      </c>
      <c r="AC1093" s="380" t="str">
        <f t="shared" ca="1" si="230"/>
        <v/>
      </c>
      <c r="AE1093" s="380" t="str" cm="1">
        <f t="array" ref="AE1093" xml:space="preserve"> IFERROR( IF( INDEX(聲母資料表, $M1093, AE$5)=0, "", INDEX(聲母資料表, $M1093, AE$5) ), "")</f>
        <v/>
      </c>
      <c r="AF1093" s="380" t="str" cm="1">
        <f t="array" ref="AF1093" xml:space="preserve"> IFERROR( INDEX(韻母資料表, $N1093, AF$5), "" )</f>
        <v/>
      </c>
      <c r="AG1093" s="380" t="str">
        <f t="shared" ca="1" si="231"/>
        <v/>
      </c>
      <c r="AI1093" s="380" t="str" cm="1">
        <f t="array" ref="AI1093" xml:space="preserve"> IFERROR( IF( INDEX(聲母資料表, $M1093, AI$5)=0, "", INDEX(聲母資料表, $M1093, AI$5) ), "")</f>
        <v/>
      </c>
      <c r="AJ1093" s="380" t="str" cm="1">
        <f t="array" ref="AJ1093" xml:space="preserve"> IFERROR( INDEX(韻母資料表, $N1093, AJ$5), "" )</f>
        <v/>
      </c>
      <c r="AK1093" s="373" t="e" cm="1" vm="1">
        <f t="array" aca="1" ref="AK1093" ca="1" xml:space="preserve"> IFERROR( INDEX(閩拚聲調符號表, $T1093, $E1093), "" )</f>
        <v>#VALUE!</v>
      </c>
      <c r="AL1093" s="380" t="str">
        <f t="shared" ca="1" si="232"/>
        <v/>
      </c>
    </row>
    <row r="1094" spans="1:38">
      <c r="A1094" s="333">
        <f t="shared" si="220"/>
        <v>1087</v>
      </c>
      <c r="B1094" s="334" t="e">
        <f>MID(#REF!, A1094, 1)</f>
        <v>#REF!</v>
      </c>
      <c r="C1094" s="335"/>
      <c r="D1094" s="335"/>
      <c r="E1094" s="336"/>
      <c r="F1094" s="400" t="str" cm="1">
        <f t="array" aca="1" ref="F1094" ca="1" xml:space="preserve"> IF($D1094="", "", $B1094 &amp; " (" &amp; INDIRECT(ADDRESS( ROW(), COLUMN() + F$5 )) &amp; ") " )</f>
        <v/>
      </c>
      <c r="G1094" s="337" t="str">
        <f t="shared" si="224"/>
        <v/>
      </c>
      <c r="H1094" s="394" t="str">
        <f t="shared" ca="1" si="225"/>
        <v/>
      </c>
      <c r="I1094" s="396" t="str">
        <f t="shared" ca="1" si="226"/>
        <v/>
      </c>
      <c r="J1094" s="381" t="str">
        <f t="shared" ca="1" si="227"/>
        <v/>
      </c>
      <c r="K1094" s="338" t="str">
        <f t="shared" si="228"/>
        <v/>
      </c>
      <c r="L1094" s="349"/>
      <c r="M1094" s="350" t="str">
        <f t="shared" si="221"/>
        <v/>
      </c>
      <c r="N1094" s="350" t="str">
        <f t="shared" si="222"/>
        <v/>
      </c>
      <c r="O1094" s="351" t="str" cm="1">
        <f t="array" ref="O1094" xml:space="preserve"> IFERROR( INDEX(聲母資料表, $M1094, O$5), "")</f>
        <v/>
      </c>
      <c r="P1094" s="351" t="str" cm="1">
        <f t="array" ref="P1094" xml:space="preserve"> IFERROR( INDEX(韻母資料表, $N1094, P$5), "")</f>
        <v/>
      </c>
      <c r="Q1094" s="352" t="str">
        <f t="shared" si="223"/>
        <v/>
      </c>
      <c r="R1094" s="395" t="str">
        <f t="shared" si="229"/>
        <v/>
      </c>
      <c r="S1094" s="351" t="str" cm="1">
        <f t="array" ref="S1094" xml:space="preserve"> IFERROR( INDEX(調符字母, Q1094, 1), "")</f>
        <v/>
      </c>
      <c r="T1094" s="352"/>
      <c r="U1094" s="373" t="e" cm="1" vm="1">
        <f t="array" aca="1" ref="U1094" ca="1" xml:space="preserve"> INDEX(聲調對照表, $T1094, $E1094)</f>
        <v>#VALUE!</v>
      </c>
      <c r="W1094" s="380" t="str" cm="1">
        <f t="array" ref="W1094" xml:space="preserve"> IFERROR( IF( INDEX(聲母資料表, $M1094, W$5)=0, "", INDEX(聲母資料表, $M1094, W$5) ), "")</f>
        <v/>
      </c>
      <c r="X1094" s="380" t="str" cm="1">
        <f t="array" ref="X1094" xml:space="preserve"> IFERROR( INDEX(韻母資料表, $N1094, X$5), "" )</f>
        <v/>
      </c>
      <c r="Y1094" s="380" t="str" cm="1">
        <f t="array" ref="Y1094" xml:space="preserve"> IFERROR( IF($E1094="", "", INDEX(方音聲調符號表, 1, $E1094) ), "" )</f>
        <v/>
      </c>
      <c r="AA1094" s="380" t="str" cm="1">
        <f t="array" ref="AA1094" xml:space="preserve"> IFERROR( IF( INDEX(聲母資料表, $M1094, AA$5)=0, "", INDEX(聲母資料表, $M1094, AA$5) ), "")</f>
        <v/>
      </c>
      <c r="AB1094" s="380" t="str" cm="1">
        <f t="array" ref="AB1094" xml:space="preserve"> IFERROR( INDEX(韻母資料表, $N1094, AB$5), "" )</f>
        <v/>
      </c>
      <c r="AC1094" s="380" t="str">
        <f t="shared" ca="1" si="230"/>
        <v/>
      </c>
      <c r="AE1094" s="380" t="str" cm="1">
        <f t="array" ref="AE1094" xml:space="preserve"> IFERROR( IF( INDEX(聲母資料表, $M1094, AE$5)=0, "", INDEX(聲母資料表, $M1094, AE$5) ), "")</f>
        <v/>
      </c>
      <c r="AF1094" s="380" t="str" cm="1">
        <f t="array" ref="AF1094" xml:space="preserve"> IFERROR( INDEX(韻母資料表, $N1094, AF$5), "" )</f>
        <v/>
      </c>
      <c r="AG1094" s="380" t="str">
        <f t="shared" ca="1" si="231"/>
        <v/>
      </c>
      <c r="AI1094" s="380" t="str" cm="1">
        <f t="array" ref="AI1094" xml:space="preserve"> IFERROR( IF( INDEX(聲母資料表, $M1094, AI$5)=0, "", INDEX(聲母資料表, $M1094, AI$5) ), "")</f>
        <v/>
      </c>
      <c r="AJ1094" s="380" t="str" cm="1">
        <f t="array" ref="AJ1094" xml:space="preserve"> IFERROR( INDEX(韻母資料表, $N1094, AJ$5), "" )</f>
        <v/>
      </c>
      <c r="AK1094" s="373" t="e" cm="1" vm="1">
        <f t="array" aca="1" ref="AK1094" ca="1" xml:space="preserve"> IFERROR( INDEX(閩拚聲調符號表, $T1094, $E1094), "" )</f>
        <v>#VALUE!</v>
      </c>
      <c r="AL1094" s="380" t="str">
        <f t="shared" ca="1" si="232"/>
        <v/>
      </c>
    </row>
    <row r="1095" spans="1:38">
      <c r="A1095" s="333">
        <f t="shared" si="220"/>
        <v>1088</v>
      </c>
      <c r="B1095" s="334" t="e">
        <f>MID(#REF!, A1095, 1)</f>
        <v>#REF!</v>
      </c>
      <c r="C1095" s="335"/>
      <c r="D1095" s="335"/>
      <c r="E1095" s="336"/>
      <c r="F1095" s="400" t="str" cm="1">
        <f t="array" aca="1" ref="F1095" ca="1" xml:space="preserve"> IF($D1095="", "", $B1095 &amp; " (" &amp; INDIRECT(ADDRESS( ROW(), COLUMN() + F$5 )) &amp; ") " )</f>
        <v/>
      </c>
      <c r="G1095" s="337" t="str">
        <f t="shared" si="224"/>
        <v/>
      </c>
      <c r="H1095" s="394" t="str">
        <f t="shared" ca="1" si="225"/>
        <v/>
      </c>
      <c r="I1095" s="396" t="str">
        <f t="shared" ca="1" si="226"/>
        <v/>
      </c>
      <c r="J1095" s="381" t="str">
        <f t="shared" ca="1" si="227"/>
        <v/>
      </c>
      <c r="K1095" s="338" t="str">
        <f t="shared" si="228"/>
        <v/>
      </c>
      <c r="L1095" s="349"/>
      <c r="M1095" s="350" t="str">
        <f t="shared" si="221"/>
        <v/>
      </c>
      <c r="N1095" s="350" t="str">
        <f t="shared" si="222"/>
        <v/>
      </c>
      <c r="O1095" s="351" t="str" cm="1">
        <f t="array" ref="O1095" xml:space="preserve"> IFERROR( INDEX(聲母資料表, $M1095, O$5), "")</f>
        <v/>
      </c>
      <c r="P1095" s="351" t="str" cm="1">
        <f t="array" ref="P1095" xml:space="preserve"> IFERROR( INDEX(韻母資料表, $N1095, P$5), "")</f>
        <v/>
      </c>
      <c r="Q1095" s="352" t="str">
        <f t="shared" si="223"/>
        <v/>
      </c>
      <c r="R1095" s="395" t="str">
        <f t="shared" si="229"/>
        <v/>
      </c>
      <c r="S1095" s="351" t="str" cm="1">
        <f t="array" ref="S1095" xml:space="preserve"> IFERROR( INDEX(調符字母, Q1095, 1), "")</f>
        <v/>
      </c>
      <c r="T1095" s="352"/>
      <c r="U1095" s="373" t="e" cm="1" vm="1">
        <f t="array" aca="1" ref="U1095" ca="1" xml:space="preserve"> INDEX(聲調對照表, $T1095, $E1095)</f>
        <v>#VALUE!</v>
      </c>
      <c r="W1095" s="380" t="str" cm="1">
        <f t="array" ref="W1095" xml:space="preserve"> IFERROR( IF( INDEX(聲母資料表, $M1095, W$5)=0, "", INDEX(聲母資料表, $M1095, W$5) ), "")</f>
        <v/>
      </c>
      <c r="X1095" s="380" t="str" cm="1">
        <f t="array" ref="X1095" xml:space="preserve"> IFERROR( INDEX(韻母資料表, $N1095, X$5), "" )</f>
        <v/>
      </c>
      <c r="Y1095" s="380" t="str" cm="1">
        <f t="array" ref="Y1095" xml:space="preserve"> IFERROR( IF($E1095="", "", INDEX(方音聲調符號表, 1, $E1095) ), "" )</f>
        <v/>
      </c>
      <c r="AA1095" s="380" t="str" cm="1">
        <f t="array" ref="AA1095" xml:space="preserve"> IFERROR( IF( INDEX(聲母資料表, $M1095, AA$5)=0, "", INDEX(聲母資料表, $M1095, AA$5) ), "")</f>
        <v/>
      </c>
      <c r="AB1095" s="380" t="str" cm="1">
        <f t="array" ref="AB1095" xml:space="preserve"> IFERROR( INDEX(韻母資料表, $N1095, AB$5), "" )</f>
        <v/>
      </c>
      <c r="AC1095" s="380" t="str">
        <f t="shared" ca="1" si="230"/>
        <v/>
      </c>
      <c r="AE1095" s="380" t="str" cm="1">
        <f t="array" ref="AE1095" xml:space="preserve"> IFERROR( IF( INDEX(聲母資料表, $M1095, AE$5)=0, "", INDEX(聲母資料表, $M1095, AE$5) ), "")</f>
        <v/>
      </c>
      <c r="AF1095" s="380" t="str" cm="1">
        <f t="array" ref="AF1095" xml:space="preserve"> IFERROR( INDEX(韻母資料表, $N1095, AF$5), "" )</f>
        <v/>
      </c>
      <c r="AG1095" s="380" t="str">
        <f t="shared" ca="1" si="231"/>
        <v/>
      </c>
      <c r="AI1095" s="380" t="str" cm="1">
        <f t="array" ref="AI1095" xml:space="preserve"> IFERROR( IF( INDEX(聲母資料表, $M1095, AI$5)=0, "", INDEX(聲母資料表, $M1095, AI$5) ), "")</f>
        <v/>
      </c>
      <c r="AJ1095" s="380" t="str" cm="1">
        <f t="array" ref="AJ1095" xml:space="preserve"> IFERROR( INDEX(韻母資料表, $N1095, AJ$5), "" )</f>
        <v/>
      </c>
      <c r="AK1095" s="373" t="e" cm="1" vm="1">
        <f t="array" aca="1" ref="AK1095" ca="1" xml:space="preserve"> IFERROR( INDEX(閩拚聲調符號表, $T1095, $E1095), "" )</f>
        <v>#VALUE!</v>
      </c>
      <c r="AL1095" s="380" t="str">
        <f t="shared" ca="1" si="232"/>
        <v/>
      </c>
    </row>
    <row r="1096" spans="1:38">
      <c r="A1096" s="333">
        <f t="shared" ref="A1096:A1159" si="233">ROW() - ROW($7:$7)</f>
        <v>1089</v>
      </c>
      <c r="B1096" s="334" t="e">
        <f>MID(#REF!, A1096, 1)</f>
        <v>#REF!</v>
      </c>
      <c r="C1096" s="335"/>
      <c r="D1096" s="335"/>
      <c r="E1096" s="336"/>
      <c r="F1096" s="400" t="str" cm="1">
        <f t="array" aca="1" ref="F1096" ca="1" xml:space="preserve"> IF($D1096="", "", $B1096 &amp; " (" &amp; INDIRECT(ADDRESS( ROW(), COLUMN() + F$5 )) &amp; ") " )</f>
        <v/>
      </c>
      <c r="G1096" s="337" t="str">
        <f t="shared" si="224"/>
        <v/>
      </c>
      <c r="H1096" s="394" t="str">
        <f t="shared" ca="1" si="225"/>
        <v/>
      </c>
      <c r="I1096" s="396" t="str">
        <f t="shared" ca="1" si="226"/>
        <v/>
      </c>
      <c r="J1096" s="381" t="str">
        <f t="shared" ca="1" si="227"/>
        <v/>
      </c>
      <c r="K1096" s="338" t="str">
        <f t="shared" si="228"/>
        <v/>
      </c>
      <c r="L1096" s="349"/>
      <c r="M1096" s="350" t="str">
        <f t="shared" ref="M1096:M1159" si="234" xml:space="preserve"> IFERROR( MATCH($C1096, 聲母碼, 0), "" )</f>
        <v/>
      </c>
      <c r="N1096" s="350" t="str">
        <f t="shared" ref="N1096:N1159" si="235" xml:space="preserve"> IFERROR( MATCH($D1096, 韻母碼, 0), "" )</f>
        <v/>
      </c>
      <c r="O1096" s="351" t="str" cm="1">
        <f t="array" ref="O1096" xml:space="preserve"> IFERROR( INDEX(聲母資料表, $M1096, O$5), "")</f>
        <v/>
      </c>
      <c r="P1096" s="351" t="str" cm="1">
        <f t="array" ref="P1096" xml:space="preserve"> IFERROR( INDEX(韻母資料表, $N1096, P$5), "")</f>
        <v/>
      </c>
      <c r="Q1096" s="352" t="str">
        <f t="shared" ref="Q1096:Q1159" si="236" xml:space="preserve"> IFERROR( MATCH(P1096, 十五音韻母清單, 0), "")</f>
        <v/>
      </c>
      <c r="R1096" s="395" t="str">
        <f t="shared" si="229"/>
        <v/>
      </c>
      <c r="S1096" s="351" t="str" cm="1">
        <f t="array" ref="S1096" xml:space="preserve"> IFERROR( INDEX(調符字母, Q1096, 1), "")</f>
        <v/>
      </c>
      <c r="T1096" s="352"/>
      <c r="U1096" s="373" t="e" cm="1" vm="1">
        <f t="array" aca="1" ref="U1096" ca="1" xml:space="preserve"> INDEX(聲調對照表, $T1096, $E1096)</f>
        <v>#VALUE!</v>
      </c>
      <c r="W1096" s="380" t="str" cm="1">
        <f t="array" ref="W1096" xml:space="preserve"> IFERROR( IF( INDEX(聲母資料表, $M1096, W$5)=0, "", INDEX(聲母資料表, $M1096, W$5) ), "")</f>
        <v/>
      </c>
      <c r="X1096" s="380" t="str" cm="1">
        <f t="array" ref="X1096" xml:space="preserve"> IFERROR( INDEX(韻母資料表, $N1096, X$5), "" )</f>
        <v/>
      </c>
      <c r="Y1096" s="380" t="str" cm="1">
        <f t="array" ref="Y1096" xml:space="preserve"> IFERROR( IF($E1096="", "", INDEX(方音聲調符號表, 1, $E1096) ), "" )</f>
        <v/>
      </c>
      <c r="AA1096" s="380" t="str" cm="1">
        <f t="array" ref="AA1096" xml:space="preserve"> IFERROR( IF( INDEX(聲母資料表, $M1096, AA$5)=0, "", INDEX(聲母資料表, $M1096, AA$5) ), "")</f>
        <v/>
      </c>
      <c r="AB1096" s="380" t="str" cm="1">
        <f t="array" ref="AB1096" xml:space="preserve"> IFERROR( INDEX(韻母資料表, $N1096, AB$5), "" )</f>
        <v/>
      </c>
      <c r="AC1096" s="380" t="str">
        <f t="shared" ca="1" si="230"/>
        <v/>
      </c>
      <c r="AE1096" s="380" t="str" cm="1">
        <f t="array" ref="AE1096" xml:space="preserve"> IFERROR( IF( INDEX(聲母資料表, $M1096, AE$5)=0, "", INDEX(聲母資料表, $M1096, AE$5) ), "")</f>
        <v/>
      </c>
      <c r="AF1096" s="380" t="str" cm="1">
        <f t="array" ref="AF1096" xml:space="preserve"> IFERROR( INDEX(韻母資料表, $N1096, AF$5), "" )</f>
        <v/>
      </c>
      <c r="AG1096" s="380" t="str">
        <f t="shared" ca="1" si="231"/>
        <v/>
      </c>
      <c r="AI1096" s="380" t="str" cm="1">
        <f t="array" ref="AI1096" xml:space="preserve"> IFERROR( IF( INDEX(聲母資料表, $M1096, AI$5)=0, "", INDEX(聲母資料表, $M1096, AI$5) ), "")</f>
        <v/>
      </c>
      <c r="AJ1096" s="380" t="str" cm="1">
        <f t="array" ref="AJ1096" xml:space="preserve"> IFERROR( INDEX(韻母資料表, $N1096, AJ$5), "" )</f>
        <v/>
      </c>
      <c r="AK1096" s="373" t="e" cm="1" vm="1">
        <f t="array" aca="1" ref="AK1096" ca="1" xml:space="preserve"> IFERROR( INDEX(閩拚聲調符號表, $T1096, $E1096), "" )</f>
        <v>#VALUE!</v>
      </c>
      <c r="AL1096" s="380" t="str">
        <f t="shared" ca="1" si="232"/>
        <v/>
      </c>
    </row>
    <row r="1097" spans="1:38">
      <c r="A1097" s="333">
        <f t="shared" si="233"/>
        <v>1090</v>
      </c>
      <c r="B1097" s="334" t="e">
        <f>MID(#REF!, A1097, 1)</f>
        <v>#REF!</v>
      </c>
      <c r="C1097" s="335"/>
      <c r="D1097" s="335"/>
      <c r="E1097" s="336"/>
      <c r="F1097" s="400" t="str" cm="1">
        <f t="array" aca="1" ref="F1097" ca="1" xml:space="preserve"> IF($D1097="", "", $B1097 &amp; " (" &amp; INDIRECT(ADDRESS( ROW(), COLUMN() + F$5 )) &amp; ") " )</f>
        <v/>
      </c>
      <c r="G1097" s="337" t="str">
        <f t="shared" ref="G1097:G1160" si="237" xml:space="preserve"> $P1097 &amp; $R1097 &amp; $O1097</f>
        <v/>
      </c>
      <c r="H1097" s="394" t="str">
        <f t="shared" ref="H1097:H1160" ca="1" si="238" xml:space="preserve"> TRIM( $AE1097 &amp; $AG1097 )</f>
        <v/>
      </c>
      <c r="I1097" s="396" t="str">
        <f t="shared" ref="I1097:I1160" ca="1" si="239" xml:space="preserve"> TRIM( $AA1097 &amp; $AC1097 )</f>
        <v/>
      </c>
      <c r="J1097" s="381" t="str">
        <f t="shared" ref="J1097:J1160" ca="1" si="240" xml:space="preserve"> TRIM( $AI1097 &amp; $AL1097 )</f>
        <v/>
      </c>
      <c r="K1097" s="338" t="str">
        <f t="shared" ref="K1097:K1160" si="241" xml:space="preserve"> _xlfn.CONCAT($W1097:$Y1097)</f>
        <v/>
      </c>
      <c r="L1097" s="349"/>
      <c r="M1097" s="350" t="str">
        <f t="shared" si="234"/>
        <v/>
      </c>
      <c r="N1097" s="350" t="str">
        <f t="shared" si="235"/>
        <v/>
      </c>
      <c r="O1097" s="351" t="str" cm="1">
        <f t="array" ref="O1097" xml:space="preserve"> IFERROR( INDEX(聲母資料表, $M1097, O$5), "")</f>
        <v/>
      </c>
      <c r="P1097" s="351" t="str" cm="1">
        <f t="array" ref="P1097" xml:space="preserve"> IFERROR( INDEX(韻母資料表, $N1097, P$5), "")</f>
        <v/>
      </c>
      <c r="Q1097" s="352" t="str">
        <f t="shared" si="236"/>
        <v/>
      </c>
      <c r="R1097" s="395" t="str">
        <f t="shared" ref="R1097:R1160" si="242" xml:space="preserve"> IF( $E1097="", "",  TEXT($E1097,"[DBNum1][$-zh-TW]G/通用格式") )</f>
        <v/>
      </c>
      <c r="S1097" s="351" t="str" cm="1">
        <f t="array" ref="S1097" xml:space="preserve"> IFERROR( INDEX(調符字母, Q1097, 1), "")</f>
        <v/>
      </c>
      <c r="T1097" s="352"/>
      <c r="U1097" s="373" t="e" cm="1" vm="1">
        <f t="array" aca="1" ref="U1097" ca="1" xml:space="preserve"> INDEX(聲調對照表, $T1097, $E1097)</f>
        <v>#VALUE!</v>
      </c>
      <c r="W1097" s="380" t="str" cm="1">
        <f t="array" ref="W1097" xml:space="preserve"> IFERROR( IF( INDEX(聲母資料表, $M1097, W$5)=0, "", INDEX(聲母資料表, $M1097, W$5) ), "")</f>
        <v/>
      </c>
      <c r="X1097" s="380" t="str" cm="1">
        <f t="array" ref="X1097" xml:space="preserve"> IFERROR( INDEX(韻母資料表, $N1097, X$5), "" )</f>
        <v/>
      </c>
      <c r="Y1097" s="380" t="str" cm="1">
        <f t="array" ref="Y1097" xml:space="preserve"> IFERROR( IF($E1097="", "", INDEX(方音聲調符號表, 1, $E1097) ), "" )</f>
        <v/>
      </c>
      <c r="AA1097" s="380" t="str" cm="1">
        <f t="array" ref="AA1097" xml:space="preserve"> IFERROR( IF( INDEX(聲母資料表, $M1097, AA$5)=0, "", INDEX(聲母資料表, $M1097, AA$5) ), "")</f>
        <v/>
      </c>
      <c r="AB1097" s="380" t="str" cm="1">
        <f t="array" ref="AB1097" xml:space="preserve"> IFERROR( INDEX(韻母資料表, $N1097, AB$5), "" )</f>
        <v/>
      </c>
      <c r="AC1097" s="380" t="str">
        <f t="shared" ref="AC1097:AC1160" ca="1" si="243" xml:space="preserve"> IFERROR( SUBSTITUTE(AB1097, $S1097,  $U1097), "" )</f>
        <v/>
      </c>
      <c r="AE1097" s="380" t="str" cm="1">
        <f t="array" ref="AE1097" xml:space="preserve"> IFERROR( IF( INDEX(聲母資料表, $M1097, AE$5)=0, "", INDEX(聲母資料表, $M1097, AE$5) ), "")</f>
        <v/>
      </c>
      <c r="AF1097" s="380" t="str" cm="1">
        <f t="array" ref="AF1097" xml:space="preserve"> IFERROR( INDEX(韻母資料表, $N1097, AF$5), "" )</f>
        <v/>
      </c>
      <c r="AG1097" s="380" t="str">
        <f t="shared" ref="AG1097:AG1160" ca="1" si="244" xml:space="preserve"> IFERROR( SUBSTITUTE(AF1097, $S1097,  $U1097), "" )</f>
        <v/>
      </c>
      <c r="AI1097" s="380" t="str" cm="1">
        <f t="array" ref="AI1097" xml:space="preserve"> IFERROR( IF( INDEX(聲母資料表, $M1097, AI$5)=0, "", INDEX(聲母資料表, $M1097, AI$5) ), "")</f>
        <v/>
      </c>
      <c r="AJ1097" s="380" t="str" cm="1">
        <f t="array" ref="AJ1097" xml:space="preserve"> IFERROR( INDEX(韻母資料表, $N1097, AJ$5), "" )</f>
        <v/>
      </c>
      <c r="AK1097" s="373" t="e" cm="1" vm="1">
        <f t="array" aca="1" ref="AK1097" ca="1" xml:space="preserve"> IFERROR( INDEX(閩拚聲調符號表, $T1097, $E1097), "" )</f>
        <v>#VALUE!</v>
      </c>
      <c r="AL1097" s="380" t="str">
        <f t="shared" ref="AL1097:AL1160" ca="1" si="245" xml:space="preserve"> IFERROR( SUBSTITUTE(AJ1097, $S1097,  $AK1097), "" )</f>
        <v/>
      </c>
    </row>
    <row r="1098" spans="1:38">
      <c r="A1098" s="333">
        <f t="shared" si="233"/>
        <v>1091</v>
      </c>
      <c r="B1098" s="334" t="e">
        <f>MID(#REF!, A1098, 1)</f>
        <v>#REF!</v>
      </c>
      <c r="C1098" s="335"/>
      <c r="D1098" s="335"/>
      <c r="E1098" s="336"/>
      <c r="F1098" s="400" t="str" cm="1">
        <f t="array" aca="1" ref="F1098" ca="1" xml:space="preserve"> IF($D1098="", "", $B1098 &amp; " (" &amp; INDIRECT(ADDRESS( ROW(), COLUMN() + F$5 )) &amp; ") " )</f>
        <v/>
      </c>
      <c r="G1098" s="337" t="str">
        <f t="shared" si="237"/>
        <v/>
      </c>
      <c r="H1098" s="394" t="str">
        <f t="shared" ca="1" si="238"/>
        <v/>
      </c>
      <c r="I1098" s="396" t="str">
        <f t="shared" ca="1" si="239"/>
        <v/>
      </c>
      <c r="J1098" s="381" t="str">
        <f t="shared" ca="1" si="240"/>
        <v/>
      </c>
      <c r="K1098" s="338" t="str">
        <f t="shared" si="241"/>
        <v/>
      </c>
      <c r="L1098" s="349"/>
      <c r="M1098" s="350" t="str">
        <f t="shared" si="234"/>
        <v/>
      </c>
      <c r="N1098" s="350" t="str">
        <f t="shared" si="235"/>
        <v/>
      </c>
      <c r="O1098" s="351" t="str" cm="1">
        <f t="array" ref="O1098" xml:space="preserve"> IFERROR( INDEX(聲母資料表, $M1098, O$5), "")</f>
        <v/>
      </c>
      <c r="P1098" s="351" t="str" cm="1">
        <f t="array" ref="P1098" xml:space="preserve"> IFERROR( INDEX(韻母資料表, $N1098, P$5), "")</f>
        <v/>
      </c>
      <c r="Q1098" s="352" t="str">
        <f t="shared" si="236"/>
        <v/>
      </c>
      <c r="R1098" s="395" t="str">
        <f t="shared" si="242"/>
        <v/>
      </c>
      <c r="S1098" s="351" t="str" cm="1">
        <f t="array" ref="S1098" xml:space="preserve"> IFERROR( INDEX(調符字母, Q1098, 1), "")</f>
        <v/>
      </c>
      <c r="T1098" s="352"/>
      <c r="U1098" s="373" t="e" cm="1" vm="1">
        <f t="array" aca="1" ref="U1098" ca="1" xml:space="preserve"> INDEX(聲調對照表, $T1098, $E1098)</f>
        <v>#VALUE!</v>
      </c>
      <c r="W1098" s="380" t="str" cm="1">
        <f t="array" ref="W1098" xml:space="preserve"> IFERROR( IF( INDEX(聲母資料表, $M1098, W$5)=0, "", INDEX(聲母資料表, $M1098, W$5) ), "")</f>
        <v/>
      </c>
      <c r="X1098" s="380" t="str" cm="1">
        <f t="array" ref="X1098" xml:space="preserve"> IFERROR( INDEX(韻母資料表, $N1098, X$5), "" )</f>
        <v/>
      </c>
      <c r="Y1098" s="380" t="str" cm="1">
        <f t="array" ref="Y1098" xml:space="preserve"> IFERROR( IF($E1098="", "", INDEX(方音聲調符號表, 1, $E1098) ), "" )</f>
        <v/>
      </c>
      <c r="AA1098" s="380" t="str" cm="1">
        <f t="array" ref="AA1098" xml:space="preserve"> IFERROR( IF( INDEX(聲母資料表, $M1098, AA$5)=0, "", INDEX(聲母資料表, $M1098, AA$5) ), "")</f>
        <v/>
      </c>
      <c r="AB1098" s="380" t="str" cm="1">
        <f t="array" ref="AB1098" xml:space="preserve"> IFERROR( INDEX(韻母資料表, $N1098, AB$5), "" )</f>
        <v/>
      </c>
      <c r="AC1098" s="380" t="str">
        <f t="shared" ca="1" si="243"/>
        <v/>
      </c>
      <c r="AE1098" s="380" t="str" cm="1">
        <f t="array" ref="AE1098" xml:space="preserve"> IFERROR( IF( INDEX(聲母資料表, $M1098, AE$5)=0, "", INDEX(聲母資料表, $M1098, AE$5) ), "")</f>
        <v/>
      </c>
      <c r="AF1098" s="380" t="str" cm="1">
        <f t="array" ref="AF1098" xml:space="preserve"> IFERROR( INDEX(韻母資料表, $N1098, AF$5), "" )</f>
        <v/>
      </c>
      <c r="AG1098" s="380" t="str">
        <f t="shared" ca="1" si="244"/>
        <v/>
      </c>
      <c r="AI1098" s="380" t="str" cm="1">
        <f t="array" ref="AI1098" xml:space="preserve"> IFERROR( IF( INDEX(聲母資料表, $M1098, AI$5)=0, "", INDEX(聲母資料表, $M1098, AI$5) ), "")</f>
        <v/>
      </c>
      <c r="AJ1098" s="380" t="str" cm="1">
        <f t="array" ref="AJ1098" xml:space="preserve"> IFERROR( INDEX(韻母資料表, $N1098, AJ$5), "" )</f>
        <v/>
      </c>
      <c r="AK1098" s="373" t="e" cm="1" vm="1">
        <f t="array" aca="1" ref="AK1098" ca="1" xml:space="preserve"> IFERROR( INDEX(閩拚聲調符號表, $T1098, $E1098), "" )</f>
        <v>#VALUE!</v>
      </c>
      <c r="AL1098" s="380" t="str">
        <f t="shared" ca="1" si="245"/>
        <v/>
      </c>
    </row>
    <row r="1099" spans="1:38">
      <c r="A1099" s="333">
        <f t="shared" si="233"/>
        <v>1092</v>
      </c>
      <c r="B1099" s="334" t="e">
        <f>MID(#REF!, A1099, 1)</f>
        <v>#REF!</v>
      </c>
      <c r="C1099" s="335"/>
      <c r="D1099" s="335"/>
      <c r="E1099" s="336"/>
      <c r="F1099" s="400" t="str" cm="1">
        <f t="array" aca="1" ref="F1099" ca="1" xml:space="preserve"> IF($D1099="", "", $B1099 &amp; " (" &amp; INDIRECT(ADDRESS( ROW(), COLUMN() + F$5 )) &amp; ") " )</f>
        <v/>
      </c>
      <c r="G1099" s="337" t="str">
        <f t="shared" si="237"/>
        <v/>
      </c>
      <c r="H1099" s="394" t="str">
        <f t="shared" ca="1" si="238"/>
        <v/>
      </c>
      <c r="I1099" s="396" t="str">
        <f t="shared" ca="1" si="239"/>
        <v/>
      </c>
      <c r="J1099" s="381" t="str">
        <f t="shared" ca="1" si="240"/>
        <v/>
      </c>
      <c r="K1099" s="338" t="str">
        <f t="shared" si="241"/>
        <v/>
      </c>
      <c r="L1099" s="349"/>
      <c r="M1099" s="350" t="str">
        <f t="shared" si="234"/>
        <v/>
      </c>
      <c r="N1099" s="350" t="str">
        <f t="shared" si="235"/>
        <v/>
      </c>
      <c r="O1099" s="351" t="str" cm="1">
        <f t="array" ref="O1099" xml:space="preserve"> IFERROR( INDEX(聲母資料表, $M1099, O$5), "")</f>
        <v/>
      </c>
      <c r="P1099" s="351" t="str" cm="1">
        <f t="array" ref="P1099" xml:space="preserve"> IFERROR( INDEX(韻母資料表, $N1099, P$5), "")</f>
        <v/>
      </c>
      <c r="Q1099" s="352" t="str">
        <f t="shared" si="236"/>
        <v/>
      </c>
      <c r="R1099" s="395" t="str">
        <f t="shared" si="242"/>
        <v/>
      </c>
      <c r="S1099" s="351" t="str" cm="1">
        <f t="array" ref="S1099" xml:space="preserve"> IFERROR( INDEX(調符字母, Q1099, 1), "")</f>
        <v/>
      </c>
      <c r="T1099" s="352"/>
      <c r="U1099" s="373" t="e" cm="1" vm="1">
        <f t="array" aca="1" ref="U1099" ca="1" xml:space="preserve"> INDEX(聲調對照表, $T1099, $E1099)</f>
        <v>#VALUE!</v>
      </c>
      <c r="W1099" s="380" t="str" cm="1">
        <f t="array" ref="W1099" xml:space="preserve"> IFERROR( IF( INDEX(聲母資料表, $M1099, W$5)=0, "", INDEX(聲母資料表, $M1099, W$5) ), "")</f>
        <v/>
      </c>
      <c r="X1099" s="380" t="str" cm="1">
        <f t="array" ref="X1099" xml:space="preserve"> IFERROR( INDEX(韻母資料表, $N1099, X$5), "" )</f>
        <v/>
      </c>
      <c r="Y1099" s="380" t="str" cm="1">
        <f t="array" ref="Y1099" xml:space="preserve"> IFERROR( IF($E1099="", "", INDEX(方音聲調符號表, 1, $E1099) ), "" )</f>
        <v/>
      </c>
      <c r="AA1099" s="380" t="str" cm="1">
        <f t="array" ref="AA1099" xml:space="preserve"> IFERROR( IF( INDEX(聲母資料表, $M1099, AA$5)=0, "", INDEX(聲母資料表, $M1099, AA$5) ), "")</f>
        <v/>
      </c>
      <c r="AB1099" s="380" t="str" cm="1">
        <f t="array" ref="AB1099" xml:space="preserve"> IFERROR( INDEX(韻母資料表, $N1099, AB$5), "" )</f>
        <v/>
      </c>
      <c r="AC1099" s="380" t="str">
        <f t="shared" ca="1" si="243"/>
        <v/>
      </c>
      <c r="AE1099" s="380" t="str" cm="1">
        <f t="array" ref="AE1099" xml:space="preserve"> IFERROR( IF( INDEX(聲母資料表, $M1099, AE$5)=0, "", INDEX(聲母資料表, $M1099, AE$5) ), "")</f>
        <v/>
      </c>
      <c r="AF1099" s="380" t="str" cm="1">
        <f t="array" ref="AF1099" xml:space="preserve"> IFERROR( INDEX(韻母資料表, $N1099, AF$5), "" )</f>
        <v/>
      </c>
      <c r="AG1099" s="380" t="str">
        <f t="shared" ca="1" si="244"/>
        <v/>
      </c>
      <c r="AI1099" s="380" t="str" cm="1">
        <f t="array" ref="AI1099" xml:space="preserve"> IFERROR( IF( INDEX(聲母資料表, $M1099, AI$5)=0, "", INDEX(聲母資料表, $M1099, AI$5) ), "")</f>
        <v/>
      </c>
      <c r="AJ1099" s="380" t="str" cm="1">
        <f t="array" ref="AJ1099" xml:space="preserve"> IFERROR( INDEX(韻母資料表, $N1099, AJ$5), "" )</f>
        <v/>
      </c>
      <c r="AK1099" s="373" t="e" cm="1" vm="1">
        <f t="array" aca="1" ref="AK1099" ca="1" xml:space="preserve"> IFERROR( INDEX(閩拚聲調符號表, $T1099, $E1099), "" )</f>
        <v>#VALUE!</v>
      </c>
      <c r="AL1099" s="380" t="str">
        <f t="shared" ca="1" si="245"/>
        <v/>
      </c>
    </row>
    <row r="1100" spans="1:38">
      <c r="A1100" s="333">
        <f t="shared" si="233"/>
        <v>1093</v>
      </c>
      <c r="B1100" s="334" t="e">
        <f>MID(#REF!, A1100, 1)</f>
        <v>#REF!</v>
      </c>
      <c r="C1100" s="335"/>
      <c r="D1100" s="335"/>
      <c r="E1100" s="336"/>
      <c r="F1100" s="400" t="str" cm="1">
        <f t="array" aca="1" ref="F1100" ca="1" xml:space="preserve"> IF($D1100="", "", $B1100 &amp; " (" &amp; INDIRECT(ADDRESS( ROW(), COLUMN() + F$5 )) &amp; ") " )</f>
        <v/>
      </c>
      <c r="G1100" s="337" t="str">
        <f t="shared" si="237"/>
        <v/>
      </c>
      <c r="H1100" s="394" t="str">
        <f t="shared" ca="1" si="238"/>
        <v/>
      </c>
      <c r="I1100" s="396" t="str">
        <f t="shared" ca="1" si="239"/>
        <v/>
      </c>
      <c r="J1100" s="381" t="str">
        <f t="shared" ca="1" si="240"/>
        <v/>
      </c>
      <c r="K1100" s="338" t="str">
        <f t="shared" si="241"/>
        <v/>
      </c>
      <c r="L1100" s="349"/>
      <c r="M1100" s="350" t="str">
        <f t="shared" si="234"/>
        <v/>
      </c>
      <c r="N1100" s="350" t="str">
        <f t="shared" si="235"/>
        <v/>
      </c>
      <c r="O1100" s="351" t="str" cm="1">
        <f t="array" ref="O1100" xml:space="preserve"> IFERROR( INDEX(聲母資料表, $M1100, O$5), "")</f>
        <v/>
      </c>
      <c r="P1100" s="351" t="str" cm="1">
        <f t="array" ref="P1100" xml:space="preserve"> IFERROR( INDEX(韻母資料表, $N1100, P$5), "")</f>
        <v/>
      </c>
      <c r="Q1100" s="352" t="str">
        <f t="shared" si="236"/>
        <v/>
      </c>
      <c r="R1100" s="395" t="str">
        <f t="shared" si="242"/>
        <v/>
      </c>
      <c r="S1100" s="351" t="str" cm="1">
        <f t="array" ref="S1100" xml:space="preserve"> IFERROR( INDEX(調符字母, Q1100, 1), "")</f>
        <v/>
      </c>
      <c r="T1100" s="352"/>
      <c r="U1100" s="373" t="e" cm="1" vm="1">
        <f t="array" aca="1" ref="U1100" ca="1" xml:space="preserve"> INDEX(聲調對照表, $T1100, $E1100)</f>
        <v>#VALUE!</v>
      </c>
      <c r="W1100" s="380" t="str" cm="1">
        <f t="array" ref="W1100" xml:space="preserve"> IFERROR( IF( INDEX(聲母資料表, $M1100, W$5)=0, "", INDEX(聲母資料表, $M1100, W$5) ), "")</f>
        <v/>
      </c>
      <c r="X1100" s="380" t="str" cm="1">
        <f t="array" ref="X1100" xml:space="preserve"> IFERROR( INDEX(韻母資料表, $N1100, X$5), "" )</f>
        <v/>
      </c>
      <c r="Y1100" s="380" t="str" cm="1">
        <f t="array" ref="Y1100" xml:space="preserve"> IFERROR( IF($E1100="", "", INDEX(方音聲調符號表, 1, $E1100) ), "" )</f>
        <v/>
      </c>
      <c r="AA1100" s="380" t="str" cm="1">
        <f t="array" ref="AA1100" xml:space="preserve"> IFERROR( IF( INDEX(聲母資料表, $M1100, AA$5)=0, "", INDEX(聲母資料表, $M1100, AA$5) ), "")</f>
        <v/>
      </c>
      <c r="AB1100" s="380" t="str" cm="1">
        <f t="array" ref="AB1100" xml:space="preserve"> IFERROR( INDEX(韻母資料表, $N1100, AB$5), "" )</f>
        <v/>
      </c>
      <c r="AC1100" s="380" t="str">
        <f t="shared" ca="1" si="243"/>
        <v/>
      </c>
      <c r="AE1100" s="380" t="str" cm="1">
        <f t="array" ref="AE1100" xml:space="preserve"> IFERROR( IF( INDEX(聲母資料表, $M1100, AE$5)=0, "", INDEX(聲母資料表, $M1100, AE$5) ), "")</f>
        <v/>
      </c>
      <c r="AF1100" s="380" t="str" cm="1">
        <f t="array" ref="AF1100" xml:space="preserve"> IFERROR( INDEX(韻母資料表, $N1100, AF$5), "" )</f>
        <v/>
      </c>
      <c r="AG1100" s="380" t="str">
        <f t="shared" ca="1" si="244"/>
        <v/>
      </c>
      <c r="AI1100" s="380" t="str" cm="1">
        <f t="array" ref="AI1100" xml:space="preserve"> IFERROR( IF( INDEX(聲母資料表, $M1100, AI$5)=0, "", INDEX(聲母資料表, $M1100, AI$5) ), "")</f>
        <v/>
      </c>
      <c r="AJ1100" s="380" t="str" cm="1">
        <f t="array" ref="AJ1100" xml:space="preserve"> IFERROR( INDEX(韻母資料表, $N1100, AJ$5), "" )</f>
        <v/>
      </c>
      <c r="AK1100" s="373" t="e" cm="1" vm="1">
        <f t="array" aca="1" ref="AK1100" ca="1" xml:space="preserve"> IFERROR( INDEX(閩拚聲調符號表, $T1100, $E1100), "" )</f>
        <v>#VALUE!</v>
      </c>
      <c r="AL1100" s="380" t="str">
        <f t="shared" ca="1" si="245"/>
        <v/>
      </c>
    </row>
    <row r="1101" spans="1:38">
      <c r="A1101" s="333">
        <f t="shared" si="233"/>
        <v>1094</v>
      </c>
      <c r="B1101" s="334" t="e">
        <f>MID(#REF!, A1101, 1)</f>
        <v>#REF!</v>
      </c>
      <c r="C1101" s="335"/>
      <c r="D1101" s="335"/>
      <c r="E1101" s="336"/>
      <c r="F1101" s="400" t="str" cm="1">
        <f t="array" aca="1" ref="F1101" ca="1" xml:space="preserve"> IF($D1101="", "", $B1101 &amp; " (" &amp; INDIRECT(ADDRESS( ROW(), COLUMN() + F$5 )) &amp; ") " )</f>
        <v/>
      </c>
      <c r="G1101" s="337" t="str">
        <f t="shared" si="237"/>
        <v/>
      </c>
      <c r="H1101" s="394" t="str">
        <f t="shared" ca="1" si="238"/>
        <v/>
      </c>
      <c r="I1101" s="396" t="str">
        <f t="shared" ca="1" si="239"/>
        <v/>
      </c>
      <c r="J1101" s="381" t="str">
        <f t="shared" ca="1" si="240"/>
        <v/>
      </c>
      <c r="K1101" s="338" t="str">
        <f t="shared" si="241"/>
        <v/>
      </c>
      <c r="L1101" s="349"/>
      <c r="M1101" s="350" t="str">
        <f t="shared" si="234"/>
        <v/>
      </c>
      <c r="N1101" s="350" t="str">
        <f t="shared" si="235"/>
        <v/>
      </c>
      <c r="O1101" s="351" t="str" cm="1">
        <f t="array" ref="O1101" xml:space="preserve"> IFERROR( INDEX(聲母資料表, $M1101, O$5), "")</f>
        <v/>
      </c>
      <c r="P1101" s="351" t="str" cm="1">
        <f t="array" ref="P1101" xml:space="preserve"> IFERROR( INDEX(韻母資料表, $N1101, P$5), "")</f>
        <v/>
      </c>
      <c r="Q1101" s="352" t="str">
        <f t="shared" si="236"/>
        <v/>
      </c>
      <c r="R1101" s="395" t="str">
        <f t="shared" si="242"/>
        <v/>
      </c>
      <c r="S1101" s="351" t="str" cm="1">
        <f t="array" ref="S1101" xml:space="preserve"> IFERROR( INDEX(調符字母, Q1101, 1), "")</f>
        <v/>
      </c>
      <c r="T1101" s="352"/>
      <c r="U1101" s="373" t="e" cm="1" vm="1">
        <f t="array" aca="1" ref="U1101" ca="1" xml:space="preserve"> INDEX(聲調對照表, $T1101, $E1101)</f>
        <v>#VALUE!</v>
      </c>
      <c r="W1101" s="380" t="str" cm="1">
        <f t="array" ref="W1101" xml:space="preserve"> IFERROR( IF( INDEX(聲母資料表, $M1101, W$5)=0, "", INDEX(聲母資料表, $M1101, W$5) ), "")</f>
        <v/>
      </c>
      <c r="X1101" s="380" t="str" cm="1">
        <f t="array" ref="X1101" xml:space="preserve"> IFERROR( INDEX(韻母資料表, $N1101, X$5), "" )</f>
        <v/>
      </c>
      <c r="Y1101" s="380" t="str" cm="1">
        <f t="array" ref="Y1101" xml:space="preserve"> IFERROR( IF($E1101="", "", INDEX(方音聲調符號表, 1, $E1101) ), "" )</f>
        <v/>
      </c>
      <c r="AA1101" s="380" t="str" cm="1">
        <f t="array" ref="AA1101" xml:space="preserve"> IFERROR( IF( INDEX(聲母資料表, $M1101, AA$5)=0, "", INDEX(聲母資料表, $M1101, AA$5) ), "")</f>
        <v/>
      </c>
      <c r="AB1101" s="380" t="str" cm="1">
        <f t="array" ref="AB1101" xml:space="preserve"> IFERROR( INDEX(韻母資料表, $N1101, AB$5), "" )</f>
        <v/>
      </c>
      <c r="AC1101" s="380" t="str">
        <f t="shared" ca="1" si="243"/>
        <v/>
      </c>
      <c r="AE1101" s="380" t="str" cm="1">
        <f t="array" ref="AE1101" xml:space="preserve"> IFERROR( IF( INDEX(聲母資料表, $M1101, AE$5)=0, "", INDEX(聲母資料表, $M1101, AE$5) ), "")</f>
        <v/>
      </c>
      <c r="AF1101" s="380" t="str" cm="1">
        <f t="array" ref="AF1101" xml:space="preserve"> IFERROR( INDEX(韻母資料表, $N1101, AF$5), "" )</f>
        <v/>
      </c>
      <c r="AG1101" s="380" t="str">
        <f t="shared" ca="1" si="244"/>
        <v/>
      </c>
      <c r="AI1101" s="380" t="str" cm="1">
        <f t="array" ref="AI1101" xml:space="preserve"> IFERROR( IF( INDEX(聲母資料表, $M1101, AI$5)=0, "", INDEX(聲母資料表, $M1101, AI$5) ), "")</f>
        <v/>
      </c>
      <c r="AJ1101" s="380" t="str" cm="1">
        <f t="array" ref="AJ1101" xml:space="preserve"> IFERROR( INDEX(韻母資料表, $N1101, AJ$5), "" )</f>
        <v/>
      </c>
      <c r="AK1101" s="373" t="e" cm="1" vm="1">
        <f t="array" aca="1" ref="AK1101" ca="1" xml:space="preserve"> IFERROR( INDEX(閩拚聲調符號表, $T1101, $E1101), "" )</f>
        <v>#VALUE!</v>
      </c>
      <c r="AL1101" s="380" t="str">
        <f t="shared" ca="1" si="245"/>
        <v/>
      </c>
    </row>
    <row r="1102" spans="1:38">
      <c r="A1102" s="333">
        <f t="shared" si="233"/>
        <v>1095</v>
      </c>
      <c r="B1102" s="334" t="e">
        <f>MID(#REF!, A1102, 1)</f>
        <v>#REF!</v>
      </c>
      <c r="C1102" s="335"/>
      <c r="D1102" s="335"/>
      <c r="E1102" s="336"/>
      <c r="F1102" s="400" t="str" cm="1">
        <f t="array" aca="1" ref="F1102" ca="1" xml:space="preserve"> IF($D1102="", "", $B1102 &amp; " (" &amp; INDIRECT(ADDRESS( ROW(), COLUMN() + F$5 )) &amp; ") " )</f>
        <v/>
      </c>
      <c r="G1102" s="337" t="str">
        <f t="shared" si="237"/>
        <v/>
      </c>
      <c r="H1102" s="394" t="str">
        <f t="shared" ca="1" si="238"/>
        <v/>
      </c>
      <c r="I1102" s="396" t="str">
        <f t="shared" ca="1" si="239"/>
        <v/>
      </c>
      <c r="J1102" s="381" t="str">
        <f t="shared" ca="1" si="240"/>
        <v/>
      </c>
      <c r="K1102" s="338" t="str">
        <f t="shared" si="241"/>
        <v/>
      </c>
      <c r="L1102" s="349"/>
      <c r="M1102" s="350" t="str">
        <f t="shared" si="234"/>
        <v/>
      </c>
      <c r="N1102" s="350" t="str">
        <f t="shared" si="235"/>
        <v/>
      </c>
      <c r="O1102" s="351" t="str" cm="1">
        <f t="array" ref="O1102" xml:space="preserve"> IFERROR( INDEX(聲母資料表, $M1102, O$5), "")</f>
        <v/>
      </c>
      <c r="P1102" s="351" t="str" cm="1">
        <f t="array" ref="P1102" xml:space="preserve"> IFERROR( INDEX(韻母資料表, $N1102, P$5), "")</f>
        <v/>
      </c>
      <c r="Q1102" s="352" t="str">
        <f t="shared" si="236"/>
        <v/>
      </c>
      <c r="R1102" s="395" t="str">
        <f t="shared" si="242"/>
        <v/>
      </c>
      <c r="S1102" s="351" t="str" cm="1">
        <f t="array" ref="S1102" xml:space="preserve"> IFERROR( INDEX(調符字母, Q1102, 1), "")</f>
        <v/>
      </c>
      <c r="T1102" s="352"/>
      <c r="U1102" s="373" t="e" cm="1" vm="1">
        <f t="array" aca="1" ref="U1102" ca="1" xml:space="preserve"> INDEX(聲調對照表, $T1102, $E1102)</f>
        <v>#VALUE!</v>
      </c>
      <c r="W1102" s="380" t="str" cm="1">
        <f t="array" ref="W1102" xml:space="preserve"> IFERROR( IF( INDEX(聲母資料表, $M1102, W$5)=0, "", INDEX(聲母資料表, $M1102, W$5) ), "")</f>
        <v/>
      </c>
      <c r="X1102" s="380" t="str" cm="1">
        <f t="array" ref="X1102" xml:space="preserve"> IFERROR( INDEX(韻母資料表, $N1102, X$5), "" )</f>
        <v/>
      </c>
      <c r="Y1102" s="380" t="str" cm="1">
        <f t="array" ref="Y1102" xml:space="preserve"> IFERROR( IF($E1102="", "", INDEX(方音聲調符號表, 1, $E1102) ), "" )</f>
        <v/>
      </c>
      <c r="AA1102" s="380" t="str" cm="1">
        <f t="array" ref="AA1102" xml:space="preserve"> IFERROR( IF( INDEX(聲母資料表, $M1102, AA$5)=0, "", INDEX(聲母資料表, $M1102, AA$5) ), "")</f>
        <v/>
      </c>
      <c r="AB1102" s="380" t="str" cm="1">
        <f t="array" ref="AB1102" xml:space="preserve"> IFERROR( INDEX(韻母資料表, $N1102, AB$5), "" )</f>
        <v/>
      </c>
      <c r="AC1102" s="380" t="str">
        <f t="shared" ca="1" si="243"/>
        <v/>
      </c>
      <c r="AE1102" s="380" t="str" cm="1">
        <f t="array" ref="AE1102" xml:space="preserve"> IFERROR( IF( INDEX(聲母資料表, $M1102, AE$5)=0, "", INDEX(聲母資料表, $M1102, AE$5) ), "")</f>
        <v/>
      </c>
      <c r="AF1102" s="380" t="str" cm="1">
        <f t="array" ref="AF1102" xml:space="preserve"> IFERROR( INDEX(韻母資料表, $N1102, AF$5), "" )</f>
        <v/>
      </c>
      <c r="AG1102" s="380" t="str">
        <f t="shared" ca="1" si="244"/>
        <v/>
      </c>
      <c r="AI1102" s="380" t="str" cm="1">
        <f t="array" ref="AI1102" xml:space="preserve"> IFERROR( IF( INDEX(聲母資料表, $M1102, AI$5)=0, "", INDEX(聲母資料表, $M1102, AI$5) ), "")</f>
        <v/>
      </c>
      <c r="AJ1102" s="380" t="str" cm="1">
        <f t="array" ref="AJ1102" xml:space="preserve"> IFERROR( INDEX(韻母資料表, $N1102, AJ$5), "" )</f>
        <v/>
      </c>
      <c r="AK1102" s="373" t="e" cm="1" vm="1">
        <f t="array" aca="1" ref="AK1102" ca="1" xml:space="preserve"> IFERROR( INDEX(閩拚聲調符號表, $T1102, $E1102), "" )</f>
        <v>#VALUE!</v>
      </c>
      <c r="AL1102" s="380" t="str">
        <f t="shared" ca="1" si="245"/>
        <v/>
      </c>
    </row>
    <row r="1103" spans="1:38">
      <c r="A1103" s="333">
        <f t="shared" si="233"/>
        <v>1096</v>
      </c>
      <c r="B1103" s="334" t="e">
        <f>MID(#REF!, A1103, 1)</f>
        <v>#REF!</v>
      </c>
      <c r="C1103" s="335"/>
      <c r="D1103" s="335"/>
      <c r="E1103" s="336"/>
      <c r="F1103" s="400" t="str" cm="1">
        <f t="array" aca="1" ref="F1103" ca="1" xml:space="preserve"> IF($D1103="", "", $B1103 &amp; " (" &amp; INDIRECT(ADDRESS( ROW(), COLUMN() + F$5 )) &amp; ") " )</f>
        <v/>
      </c>
      <c r="G1103" s="337" t="str">
        <f t="shared" si="237"/>
        <v/>
      </c>
      <c r="H1103" s="394" t="str">
        <f t="shared" ca="1" si="238"/>
        <v/>
      </c>
      <c r="I1103" s="396" t="str">
        <f t="shared" ca="1" si="239"/>
        <v/>
      </c>
      <c r="J1103" s="381" t="str">
        <f t="shared" ca="1" si="240"/>
        <v/>
      </c>
      <c r="K1103" s="338" t="str">
        <f t="shared" si="241"/>
        <v/>
      </c>
      <c r="L1103" s="349"/>
      <c r="M1103" s="350" t="str">
        <f t="shared" si="234"/>
        <v/>
      </c>
      <c r="N1103" s="350" t="str">
        <f t="shared" si="235"/>
        <v/>
      </c>
      <c r="O1103" s="351" t="str" cm="1">
        <f t="array" ref="O1103" xml:space="preserve"> IFERROR( INDEX(聲母資料表, $M1103, O$5), "")</f>
        <v/>
      </c>
      <c r="P1103" s="351" t="str" cm="1">
        <f t="array" ref="P1103" xml:space="preserve"> IFERROR( INDEX(韻母資料表, $N1103, P$5), "")</f>
        <v/>
      </c>
      <c r="Q1103" s="352" t="str">
        <f t="shared" si="236"/>
        <v/>
      </c>
      <c r="R1103" s="395" t="str">
        <f t="shared" si="242"/>
        <v/>
      </c>
      <c r="S1103" s="351" t="str" cm="1">
        <f t="array" ref="S1103" xml:space="preserve"> IFERROR( INDEX(調符字母, Q1103, 1), "")</f>
        <v/>
      </c>
      <c r="T1103" s="352"/>
      <c r="U1103" s="373" t="e" cm="1" vm="1">
        <f t="array" aca="1" ref="U1103" ca="1" xml:space="preserve"> INDEX(聲調對照表, $T1103, $E1103)</f>
        <v>#VALUE!</v>
      </c>
      <c r="W1103" s="380" t="str" cm="1">
        <f t="array" ref="W1103" xml:space="preserve"> IFERROR( IF( INDEX(聲母資料表, $M1103, W$5)=0, "", INDEX(聲母資料表, $M1103, W$5) ), "")</f>
        <v/>
      </c>
      <c r="X1103" s="380" t="str" cm="1">
        <f t="array" ref="X1103" xml:space="preserve"> IFERROR( INDEX(韻母資料表, $N1103, X$5), "" )</f>
        <v/>
      </c>
      <c r="Y1103" s="380" t="str" cm="1">
        <f t="array" ref="Y1103" xml:space="preserve"> IFERROR( IF($E1103="", "", INDEX(方音聲調符號表, 1, $E1103) ), "" )</f>
        <v/>
      </c>
      <c r="AA1103" s="380" t="str" cm="1">
        <f t="array" ref="AA1103" xml:space="preserve"> IFERROR( IF( INDEX(聲母資料表, $M1103, AA$5)=0, "", INDEX(聲母資料表, $M1103, AA$5) ), "")</f>
        <v/>
      </c>
      <c r="AB1103" s="380" t="str" cm="1">
        <f t="array" ref="AB1103" xml:space="preserve"> IFERROR( INDEX(韻母資料表, $N1103, AB$5), "" )</f>
        <v/>
      </c>
      <c r="AC1103" s="380" t="str">
        <f t="shared" ca="1" si="243"/>
        <v/>
      </c>
      <c r="AE1103" s="380" t="str" cm="1">
        <f t="array" ref="AE1103" xml:space="preserve"> IFERROR( IF( INDEX(聲母資料表, $M1103, AE$5)=0, "", INDEX(聲母資料表, $M1103, AE$5) ), "")</f>
        <v/>
      </c>
      <c r="AF1103" s="380" t="str" cm="1">
        <f t="array" ref="AF1103" xml:space="preserve"> IFERROR( INDEX(韻母資料表, $N1103, AF$5), "" )</f>
        <v/>
      </c>
      <c r="AG1103" s="380" t="str">
        <f t="shared" ca="1" si="244"/>
        <v/>
      </c>
      <c r="AI1103" s="380" t="str" cm="1">
        <f t="array" ref="AI1103" xml:space="preserve"> IFERROR( IF( INDEX(聲母資料表, $M1103, AI$5)=0, "", INDEX(聲母資料表, $M1103, AI$5) ), "")</f>
        <v/>
      </c>
      <c r="AJ1103" s="380" t="str" cm="1">
        <f t="array" ref="AJ1103" xml:space="preserve"> IFERROR( INDEX(韻母資料表, $N1103, AJ$5), "" )</f>
        <v/>
      </c>
      <c r="AK1103" s="373" t="e" cm="1" vm="1">
        <f t="array" aca="1" ref="AK1103" ca="1" xml:space="preserve"> IFERROR( INDEX(閩拚聲調符號表, $T1103, $E1103), "" )</f>
        <v>#VALUE!</v>
      </c>
      <c r="AL1103" s="380" t="str">
        <f t="shared" ca="1" si="245"/>
        <v/>
      </c>
    </row>
    <row r="1104" spans="1:38">
      <c r="A1104" s="333">
        <f t="shared" si="233"/>
        <v>1097</v>
      </c>
      <c r="B1104" s="334" t="e">
        <f>MID(#REF!, A1104, 1)</f>
        <v>#REF!</v>
      </c>
      <c r="C1104" s="335"/>
      <c r="D1104" s="335"/>
      <c r="E1104" s="336"/>
      <c r="F1104" s="400" t="str" cm="1">
        <f t="array" aca="1" ref="F1104" ca="1" xml:space="preserve"> IF($D1104="", "", $B1104 &amp; " (" &amp; INDIRECT(ADDRESS( ROW(), COLUMN() + F$5 )) &amp; ") " )</f>
        <v/>
      </c>
      <c r="G1104" s="337" t="str">
        <f t="shared" si="237"/>
        <v/>
      </c>
      <c r="H1104" s="394" t="str">
        <f t="shared" ca="1" si="238"/>
        <v/>
      </c>
      <c r="I1104" s="396" t="str">
        <f t="shared" ca="1" si="239"/>
        <v/>
      </c>
      <c r="J1104" s="381" t="str">
        <f t="shared" ca="1" si="240"/>
        <v/>
      </c>
      <c r="K1104" s="338" t="str">
        <f t="shared" si="241"/>
        <v/>
      </c>
      <c r="L1104" s="349"/>
      <c r="M1104" s="350" t="str">
        <f t="shared" si="234"/>
        <v/>
      </c>
      <c r="N1104" s="350" t="str">
        <f t="shared" si="235"/>
        <v/>
      </c>
      <c r="O1104" s="351" t="str" cm="1">
        <f t="array" ref="O1104" xml:space="preserve"> IFERROR( INDEX(聲母資料表, $M1104, O$5), "")</f>
        <v/>
      </c>
      <c r="P1104" s="351" t="str" cm="1">
        <f t="array" ref="P1104" xml:space="preserve"> IFERROR( INDEX(韻母資料表, $N1104, P$5), "")</f>
        <v/>
      </c>
      <c r="Q1104" s="352" t="str">
        <f t="shared" si="236"/>
        <v/>
      </c>
      <c r="R1104" s="395" t="str">
        <f t="shared" si="242"/>
        <v/>
      </c>
      <c r="S1104" s="351" t="str" cm="1">
        <f t="array" ref="S1104" xml:space="preserve"> IFERROR( INDEX(調符字母, Q1104, 1), "")</f>
        <v/>
      </c>
      <c r="T1104" s="352"/>
      <c r="U1104" s="373" t="e" cm="1" vm="1">
        <f t="array" aca="1" ref="U1104" ca="1" xml:space="preserve"> INDEX(聲調對照表, $T1104, $E1104)</f>
        <v>#VALUE!</v>
      </c>
      <c r="W1104" s="380" t="str" cm="1">
        <f t="array" ref="W1104" xml:space="preserve"> IFERROR( IF( INDEX(聲母資料表, $M1104, W$5)=0, "", INDEX(聲母資料表, $M1104, W$5) ), "")</f>
        <v/>
      </c>
      <c r="X1104" s="380" t="str" cm="1">
        <f t="array" ref="X1104" xml:space="preserve"> IFERROR( INDEX(韻母資料表, $N1104, X$5), "" )</f>
        <v/>
      </c>
      <c r="Y1104" s="380" t="str" cm="1">
        <f t="array" ref="Y1104" xml:space="preserve"> IFERROR( IF($E1104="", "", INDEX(方音聲調符號表, 1, $E1104) ), "" )</f>
        <v/>
      </c>
      <c r="AA1104" s="380" t="str" cm="1">
        <f t="array" ref="AA1104" xml:space="preserve"> IFERROR( IF( INDEX(聲母資料表, $M1104, AA$5)=0, "", INDEX(聲母資料表, $M1104, AA$5) ), "")</f>
        <v/>
      </c>
      <c r="AB1104" s="380" t="str" cm="1">
        <f t="array" ref="AB1104" xml:space="preserve"> IFERROR( INDEX(韻母資料表, $N1104, AB$5), "" )</f>
        <v/>
      </c>
      <c r="AC1104" s="380" t="str">
        <f t="shared" ca="1" si="243"/>
        <v/>
      </c>
      <c r="AE1104" s="380" t="str" cm="1">
        <f t="array" ref="AE1104" xml:space="preserve"> IFERROR( IF( INDEX(聲母資料表, $M1104, AE$5)=0, "", INDEX(聲母資料表, $M1104, AE$5) ), "")</f>
        <v/>
      </c>
      <c r="AF1104" s="380" t="str" cm="1">
        <f t="array" ref="AF1104" xml:space="preserve"> IFERROR( INDEX(韻母資料表, $N1104, AF$5), "" )</f>
        <v/>
      </c>
      <c r="AG1104" s="380" t="str">
        <f t="shared" ca="1" si="244"/>
        <v/>
      </c>
      <c r="AI1104" s="380" t="str" cm="1">
        <f t="array" ref="AI1104" xml:space="preserve"> IFERROR( IF( INDEX(聲母資料表, $M1104, AI$5)=0, "", INDEX(聲母資料表, $M1104, AI$5) ), "")</f>
        <v/>
      </c>
      <c r="AJ1104" s="380" t="str" cm="1">
        <f t="array" ref="AJ1104" xml:space="preserve"> IFERROR( INDEX(韻母資料表, $N1104, AJ$5), "" )</f>
        <v/>
      </c>
      <c r="AK1104" s="373" t="e" cm="1" vm="1">
        <f t="array" aca="1" ref="AK1104" ca="1" xml:space="preserve"> IFERROR( INDEX(閩拚聲調符號表, $T1104, $E1104), "" )</f>
        <v>#VALUE!</v>
      </c>
      <c r="AL1104" s="380" t="str">
        <f t="shared" ca="1" si="245"/>
        <v/>
      </c>
    </row>
    <row r="1105" spans="1:38">
      <c r="A1105" s="333">
        <f t="shared" si="233"/>
        <v>1098</v>
      </c>
      <c r="B1105" s="334" t="e">
        <f>MID(#REF!, A1105, 1)</f>
        <v>#REF!</v>
      </c>
      <c r="C1105" s="335"/>
      <c r="D1105" s="335"/>
      <c r="E1105" s="336"/>
      <c r="F1105" s="400" t="str" cm="1">
        <f t="array" aca="1" ref="F1105" ca="1" xml:space="preserve"> IF($D1105="", "", $B1105 &amp; " (" &amp; INDIRECT(ADDRESS( ROW(), COLUMN() + F$5 )) &amp; ") " )</f>
        <v/>
      </c>
      <c r="G1105" s="337" t="str">
        <f t="shared" si="237"/>
        <v/>
      </c>
      <c r="H1105" s="394" t="str">
        <f t="shared" ca="1" si="238"/>
        <v/>
      </c>
      <c r="I1105" s="396" t="str">
        <f t="shared" ca="1" si="239"/>
        <v/>
      </c>
      <c r="J1105" s="381" t="str">
        <f t="shared" ca="1" si="240"/>
        <v/>
      </c>
      <c r="K1105" s="338" t="str">
        <f t="shared" si="241"/>
        <v/>
      </c>
      <c r="L1105" s="349"/>
      <c r="M1105" s="350" t="str">
        <f t="shared" si="234"/>
        <v/>
      </c>
      <c r="N1105" s="350" t="str">
        <f t="shared" si="235"/>
        <v/>
      </c>
      <c r="O1105" s="351" t="str" cm="1">
        <f t="array" ref="O1105" xml:space="preserve"> IFERROR( INDEX(聲母資料表, $M1105, O$5), "")</f>
        <v/>
      </c>
      <c r="P1105" s="351" t="str" cm="1">
        <f t="array" ref="P1105" xml:space="preserve"> IFERROR( INDEX(韻母資料表, $N1105, P$5), "")</f>
        <v/>
      </c>
      <c r="Q1105" s="352" t="str">
        <f t="shared" si="236"/>
        <v/>
      </c>
      <c r="R1105" s="395" t="str">
        <f t="shared" si="242"/>
        <v/>
      </c>
      <c r="S1105" s="351" t="str" cm="1">
        <f t="array" ref="S1105" xml:space="preserve"> IFERROR( INDEX(調符字母, Q1105, 1), "")</f>
        <v/>
      </c>
      <c r="T1105" s="352"/>
      <c r="U1105" s="373" t="e" cm="1" vm="1">
        <f t="array" aca="1" ref="U1105" ca="1" xml:space="preserve"> INDEX(聲調對照表, $T1105, $E1105)</f>
        <v>#VALUE!</v>
      </c>
      <c r="W1105" s="380" t="str" cm="1">
        <f t="array" ref="W1105" xml:space="preserve"> IFERROR( IF( INDEX(聲母資料表, $M1105, W$5)=0, "", INDEX(聲母資料表, $M1105, W$5) ), "")</f>
        <v/>
      </c>
      <c r="X1105" s="380" t="str" cm="1">
        <f t="array" ref="X1105" xml:space="preserve"> IFERROR( INDEX(韻母資料表, $N1105, X$5), "" )</f>
        <v/>
      </c>
      <c r="Y1105" s="380" t="str" cm="1">
        <f t="array" ref="Y1105" xml:space="preserve"> IFERROR( IF($E1105="", "", INDEX(方音聲調符號表, 1, $E1105) ), "" )</f>
        <v/>
      </c>
      <c r="AA1105" s="380" t="str" cm="1">
        <f t="array" ref="AA1105" xml:space="preserve"> IFERROR( IF( INDEX(聲母資料表, $M1105, AA$5)=0, "", INDEX(聲母資料表, $M1105, AA$5) ), "")</f>
        <v/>
      </c>
      <c r="AB1105" s="380" t="str" cm="1">
        <f t="array" ref="AB1105" xml:space="preserve"> IFERROR( INDEX(韻母資料表, $N1105, AB$5), "" )</f>
        <v/>
      </c>
      <c r="AC1105" s="380" t="str">
        <f t="shared" ca="1" si="243"/>
        <v/>
      </c>
      <c r="AE1105" s="380" t="str" cm="1">
        <f t="array" ref="AE1105" xml:space="preserve"> IFERROR( IF( INDEX(聲母資料表, $M1105, AE$5)=0, "", INDEX(聲母資料表, $M1105, AE$5) ), "")</f>
        <v/>
      </c>
      <c r="AF1105" s="380" t="str" cm="1">
        <f t="array" ref="AF1105" xml:space="preserve"> IFERROR( INDEX(韻母資料表, $N1105, AF$5), "" )</f>
        <v/>
      </c>
      <c r="AG1105" s="380" t="str">
        <f t="shared" ca="1" si="244"/>
        <v/>
      </c>
      <c r="AI1105" s="380" t="str" cm="1">
        <f t="array" ref="AI1105" xml:space="preserve"> IFERROR( IF( INDEX(聲母資料表, $M1105, AI$5)=0, "", INDEX(聲母資料表, $M1105, AI$5) ), "")</f>
        <v/>
      </c>
      <c r="AJ1105" s="380" t="str" cm="1">
        <f t="array" ref="AJ1105" xml:space="preserve"> IFERROR( INDEX(韻母資料表, $N1105, AJ$5), "" )</f>
        <v/>
      </c>
      <c r="AK1105" s="373" t="e" cm="1" vm="1">
        <f t="array" aca="1" ref="AK1105" ca="1" xml:space="preserve"> IFERROR( INDEX(閩拚聲調符號表, $T1105, $E1105), "" )</f>
        <v>#VALUE!</v>
      </c>
      <c r="AL1105" s="380" t="str">
        <f t="shared" ca="1" si="245"/>
        <v/>
      </c>
    </row>
    <row r="1106" spans="1:38">
      <c r="A1106" s="333">
        <f t="shared" si="233"/>
        <v>1099</v>
      </c>
      <c r="B1106" s="334" t="e">
        <f>MID(#REF!, A1106, 1)</f>
        <v>#REF!</v>
      </c>
      <c r="C1106" s="335"/>
      <c r="D1106" s="335"/>
      <c r="E1106" s="336"/>
      <c r="F1106" s="400" t="str" cm="1">
        <f t="array" aca="1" ref="F1106" ca="1" xml:space="preserve"> IF($D1106="", "", $B1106 &amp; " (" &amp; INDIRECT(ADDRESS( ROW(), COLUMN() + F$5 )) &amp; ") " )</f>
        <v/>
      </c>
      <c r="G1106" s="337" t="str">
        <f t="shared" si="237"/>
        <v/>
      </c>
      <c r="H1106" s="394" t="str">
        <f t="shared" ca="1" si="238"/>
        <v/>
      </c>
      <c r="I1106" s="396" t="str">
        <f t="shared" ca="1" si="239"/>
        <v/>
      </c>
      <c r="J1106" s="381" t="str">
        <f t="shared" ca="1" si="240"/>
        <v/>
      </c>
      <c r="K1106" s="338" t="str">
        <f t="shared" si="241"/>
        <v/>
      </c>
      <c r="L1106" s="349"/>
      <c r="M1106" s="350" t="str">
        <f t="shared" si="234"/>
        <v/>
      </c>
      <c r="N1106" s="350" t="str">
        <f t="shared" si="235"/>
        <v/>
      </c>
      <c r="O1106" s="351" t="str" cm="1">
        <f t="array" ref="O1106" xml:space="preserve"> IFERROR( INDEX(聲母資料表, $M1106, O$5), "")</f>
        <v/>
      </c>
      <c r="P1106" s="351" t="str" cm="1">
        <f t="array" ref="P1106" xml:space="preserve"> IFERROR( INDEX(韻母資料表, $N1106, P$5), "")</f>
        <v/>
      </c>
      <c r="Q1106" s="352" t="str">
        <f t="shared" si="236"/>
        <v/>
      </c>
      <c r="R1106" s="395" t="str">
        <f t="shared" si="242"/>
        <v/>
      </c>
      <c r="S1106" s="351" t="str" cm="1">
        <f t="array" ref="S1106" xml:space="preserve"> IFERROR( INDEX(調符字母, Q1106, 1), "")</f>
        <v/>
      </c>
      <c r="T1106" s="352"/>
      <c r="U1106" s="373" t="e" cm="1" vm="1">
        <f t="array" aca="1" ref="U1106" ca="1" xml:space="preserve"> INDEX(聲調對照表, $T1106, $E1106)</f>
        <v>#VALUE!</v>
      </c>
      <c r="W1106" s="380" t="str" cm="1">
        <f t="array" ref="W1106" xml:space="preserve"> IFERROR( IF( INDEX(聲母資料表, $M1106, W$5)=0, "", INDEX(聲母資料表, $M1106, W$5) ), "")</f>
        <v/>
      </c>
      <c r="X1106" s="380" t="str" cm="1">
        <f t="array" ref="X1106" xml:space="preserve"> IFERROR( INDEX(韻母資料表, $N1106, X$5), "" )</f>
        <v/>
      </c>
      <c r="Y1106" s="380" t="str" cm="1">
        <f t="array" ref="Y1106" xml:space="preserve"> IFERROR( IF($E1106="", "", INDEX(方音聲調符號表, 1, $E1106) ), "" )</f>
        <v/>
      </c>
      <c r="AA1106" s="380" t="str" cm="1">
        <f t="array" ref="AA1106" xml:space="preserve"> IFERROR( IF( INDEX(聲母資料表, $M1106, AA$5)=0, "", INDEX(聲母資料表, $M1106, AA$5) ), "")</f>
        <v/>
      </c>
      <c r="AB1106" s="380" t="str" cm="1">
        <f t="array" ref="AB1106" xml:space="preserve"> IFERROR( INDEX(韻母資料表, $N1106, AB$5), "" )</f>
        <v/>
      </c>
      <c r="AC1106" s="380" t="str">
        <f t="shared" ca="1" si="243"/>
        <v/>
      </c>
      <c r="AE1106" s="380" t="str" cm="1">
        <f t="array" ref="AE1106" xml:space="preserve"> IFERROR( IF( INDEX(聲母資料表, $M1106, AE$5)=0, "", INDEX(聲母資料表, $M1106, AE$5) ), "")</f>
        <v/>
      </c>
      <c r="AF1106" s="380" t="str" cm="1">
        <f t="array" ref="AF1106" xml:space="preserve"> IFERROR( INDEX(韻母資料表, $N1106, AF$5), "" )</f>
        <v/>
      </c>
      <c r="AG1106" s="380" t="str">
        <f t="shared" ca="1" si="244"/>
        <v/>
      </c>
      <c r="AI1106" s="380" t="str" cm="1">
        <f t="array" ref="AI1106" xml:space="preserve"> IFERROR( IF( INDEX(聲母資料表, $M1106, AI$5)=0, "", INDEX(聲母資料表, $M1106, AI$5) ), "")</f>
        <v/>
      </c>
      <c r="AJ1106" s="380" t="str" cm="1">
        <f t="array" ref="AJ1106" xml:space="preserve"> IFERROR( INDEX(韻母資料表, $N1106, AJ$5), "" )</f>
        <v/>
      </c>
      <c r="AK1106" s="373" t="e" cm="1" vm="1">
        <f t="array" aca="1" ref="AK1106" ca="1" xml:space="preserve"> IFERROR( INDEX(閩拚聲調符號表, $T1106, $E1106), "" )</f>
        <v>#VALUE!</v>
      </c>
      <c r="AL1106" s="380" t="str">
        <f t="shared" ca="1" si="245"/>
        <v/>
      </c>
    </row>
    <row r="1107" spans="1:38">
      <c r="A1107" s="333">
        <f t="shared" si="233"/>
        <v>1100</v>
      </c>
      <c r="B1107" s="334" t="e">
        <f>MID(#REF!, A1107, 1)</f>
        <v>#REF!</v>
      </c>
      <c r="C1107" s="335"/>
      <c r="D1107" s="335"/>
      <c r="E1107" s="336"/>
      <c r="F1107" s="400" t="str" cm="1">
        <f t="array" aca="1" ref="F1107" ca="1" xml:space="preserve"> IF($D1107="", "", $B1107 &amp; " (" &amp; INDIRECT(ADDRESS( ROW(), COLUMN() + F$5 )) &amp; ") " )</f>
        <v/>
      </c>
      <c r="G1107" s="337" t="str">
        <f t="shared" si="237"/>
        <v/>
      </c>
      <c r="H1107" s="394" t="str">
        <f t="shared" ca="1" si="238"/>
        <v/>
      </c>
      <c r="I1107" s="396" t="str">
        <f t="shared" ca="1" si="239"/>
        <v/>
      </c>
      <c r="J1107" s="381" t="str">
        <f t="shared" ca="1" si="240"/>
        <v/>
      </c>
      <c r="K1107" s="338" t="str">
        <f t="shared" si="241"/>
        <v/>
      </c>
      <c r="L1107" s="349"/>
      <c r="M1107" s="350" t="str">
        <f t="shared" si="234"/>
        <v/>
      </c>
      <c r="N1107" s="350" t="str">
        <f t="shared" si="235"/>
        <v/>
      </c>
      <c r="O1107" s="351" t="str" cm="1">
        <f t="array" ref="O1107" xml:space="preserve"> IFERROR( INDEX(聲母資料表, $M1107, O$5), "")</f>
        <v/>
      </c>
      <c r="P1107" s="351" t="str" cm="1">
        <f t="array" ref="P1107" xml:space="preserve"> IFERROR( INDEX(韻母資料表, $N1107, P$5), "")</f>
        <v/>
      </c>
      <c r="Q1107" s="352" t="str">
        <f t="shared" si="236"/>
        <v/>
      </c>
      <c r="R1107" s="395" t="str">
        <f t="shared" si="242"/>
        <v/>
      </c>
      <c r="S1107" s="351" t="str" cm="1">
        <f t="array" ref="S1107" xml:space="preserve"> IFERROR( INDEX(調符字母, Q1107, 1), "")</f>
        <v/>
      </c>
      <c r="T1107" s="352"/>
      <c r="U1107" s="373" t="e" cm="1" vm="1">
        <f t="array" aca="1" ref="U1107" ca="1" xml:space="preserve"> INDEX(聲調對照表, $T1107, $E1107)</f>
        <v>#VALUE!</v>
      </c>
      <c r="W1107" s="380" t="str" cm="1">
        <f t="array" ref="W1107" xml:space="preserve"> IFERROR( IF( INDEX(聲母資料表, $M1107, W$5)=0, "", INDEX(聲母資料表, $M1107, W$5) ), "")</f>
        <v/>
      </c>
      <c r="X1107" s="380" t="str" cm="1">
        <f t="array" ref="X1107" xml:space="preserve"> IFERROR( INDEX(韻母資料表, $N1107, X$5), "" )</f>
        <v/>
      </c>
      <c r="Y1107" s="380" t="str" cm="1">
        <f t="array" ref="Y1107" xml:space="preserve"> IFERROR( IF($E1107="", "", INDEX(方音聲調符號表, 1, $E1107) ), "" )</f>
        <v/>
      </c>
      <c r="AA1107" s="380" t="str" cm="1">
        <f t="array" ref="AA1107" xml:space="preserve"> IFERROR( IF( INDEX(聲母資料表, $M1107, AA$5)=0, "", INDEX(聲母資料表, $M1107, AA$5) ), "")</f>
        <v/>
      </c>
      <c r="AB1107" s="380" t="str" cm="1">
        <f t="array" ref="AB1107" xml:space="preserve"> IFERROR( INDEX(韻母資料表, $N1107, AB$5), "" )</f>
        <v/>
      </c>
      <c r="AC1107" s="380" t="str">
        <f t="shared" ca="1" si="243"/>
        <v/>
      </c>
      <c r="AE1107" s="380" t="str" cm="1">
        <f t="array" ref="AE1107" xml:space="preserve"> IFERROR( IF( INDEX(聲母資料表, $M1107, AE$5)=0, "", INDEX(聲母資料表, $M1107, AE$5) ), "")</f>
        <v/>
      </c>
      <c r="AF1107" s="380" t="str" cm="1">
        <f t="array" ref="AF1107" xml:space="preserve"> IFERROR( INDEX(韻母資料表, $N1107, AF$5), "" )</f>
        <v/>
      </c>
      <c r="AG1107" s="380" t="str">
        <f t="shared" ca="1" si="244"/>
        <v/>
      </c>
      <c r="AI1107" s="380" t="str" cm="1">
        <f t="array" ref="AI1107" xml:space="preserve"> IFERROR( IF( INDEX(聲母資料表, $M1107, AI$5)=0, "", INDEX(聲母資料表, $M1107, AI$5) ), "")</f>
        <v/>
      </c>
      <c r="AJ1107" s="380" t="str" cm="1">
        <f t="array" ref="AJ1107" xml:space="preserve"> IFERROR( INDEX(韻母資料表, $N1107, AJ$5), "" )</f>
        <v/>
      </c>
      <c r="AK1107" s="373" t="e" cm="1" vm="1">
        <f t="array" aca="1" ref="AK1107" ca="1" xml:space="preserve"> IFERROR( INDEX(閩拚聲調符號表, $T1107, $E1107), "" )</f>
        <v>#VALUE!</v>
      </c>
      <c r="AL1107" s="380" t="str">
        <f t="shared" ca="1" si="245"/>
        <v/>
      </c>
    </row>
    <row r="1108" spans="1:38">
      <c r="A1108" s="333">
        <f t="shared" si="233"/>
        <v>1101</v>
      </c>
      <c r="B1108" s="334" t="e">
        <f>MID(#REF!, A1108, 1)</f>
        <v>#REF!</v>
      </c>
      <c r="C1108" s="335"/>
      <c r="D1108" s="335"/>
      <c r="E1108" s="336"/>
      <c r="F1108" s="400" t="str" cm="1">
        <f t="array" aca="1" ref="F1108" ca="1" xml:space="preserve"> IF($D1108="", "", $B1108 &amp; " (" &amp; INDIRECT(ADDRESS( ROW(), COLUMN() + F$5 )) &amp; ") " )</f>
        <v/>
      </c>
      <c r="G1108" s="337" t="str">
        <f t="shared" si="237"/>
        <v/>
      </c>
      <c r="H1108" s="394" t="str">
        <f t="shared" ca="1" si="238"/>
        <v/>
      </c>
      <c r="I1108" s="396" t="str">
        <f t="shared" ca="1" si="239"/>
        <v/>
      </c>
      <c r="J1108" s="381" t="str">
        <f t="shared" ca="1" si="240"/>
        <v/>
      </c>
      <c r="K1108" s="338" t="str">
        <f t="shared" si="241"/>
        <v/>
      </c>
      <c r="L1108" s="349"/>
      <c r="M1108" s="350" t="str">
        <f t="shared" si="234"/>
        <v/>
      </c>
      <c r="N1108" s="350" t="str">
        <f t="shared" si="235"/>
        <v/>
      </c>
      <c r="O1108" s="351" t="str" cm="1">
        <f t="array" ref="O1108" xml:space="preserve"> IFERROR( INDEX(聲母資料表, $M1108, O$5), "")</f>
        <v/>
      </c>
      <c r="P1108" s="351" t="str" cm="1">
        <f t="array" ref="P1108" xml:space="preserve"> IFERROR( INDEX(韻母資料表, $N1108, P$5), "")</f>
        <v/>
      </c>
      <c r="Q1108" s="352" t="str">
        <f t="shared" si="236"/>
        <v/>
      </c>
      <c r="R1108" s="395" t="str">
        <f t="shared" si="242"/>
        <v/>
      </c>
      <c r="S1108" s="351" t="str" cm="1">
        <f t="array" ref="S1108" xml:space="preserve"> IFERROR( INDEX(調符字母, Q1108, 1), "")</f>
        <v/>
      </c>
      <c r="T1108" s="352"/>
      <c r="U1108" s="373" t="e" cm="1" vm="1">
        <f t="array" aca="1" ref="U1108" ca="1" xml:space="preserve"> INDEX(聲調對照表, $T1108, $E1108)</f>
        <v>#VALUE!</v>
      </c>
      <c r="W1108" s="380" t="str" cm="1">
        <f t="array" ref="W1108" xml:space="preserve"> IFERROR( IF( INDEX(聲母資料表, $M1108, W$5)=0, "", INDEX(聲母資料表, $M1108, W$5) ), "")</f>
        <v/>
      </c>
      <c r="X1108" s="380" t="str" cm="1">
        <f t="array" ref="X1108" xml:space="preserve"> IFERROR( INDEX(韻母資料表, $N1108, X$5), "" )</f>
        <v/>
      </c>
      <c r="Y1108" s="380" t="str" cm="1">
        <f t="array" ref="Y1108" xml:space="preserve"> IFERROR( IF($E1108="", "", INDEX(方音聲調符號表, 1, $E1108) ), "" )</f>
        <v/>
      </c>
      <c r="AA1108" s="380" t="str" cm="1">
        <f t="array" ref="AA1108" xml:space="preserve"> IFERROR( IF( INDEX(聲母資料表, $M1108, AA$5)=0, "", INDEX(聲母資料表, $M1108, AA$5) ), "")</f>
        <v/>
      </c>
      <c r="AB1108" s="380" t="str" cm="1">
        <f t="array" ref="AB1108" xml:space="preserve"> IFERROR( INDEX(韻母資料表, $N1108, AB$5), "" )</f>
        <v/>
      </c>
      <c r="AC1108" s="380" t="str">
        <f t="shared" ca="1" si="243"/>
        <v/>
      </c>
      <c r="AE1108" s="380" t="str" cm="1">
        <f t="array" ref="AE1108" xml:space="preserve"> IFERROR( IF( INDEX(聲母資料表, $M1108, AE$5)=0, "", INDEX(聲母資料表, $M1108, AE$5) ), "")</f>
        <v/>
      </c>
      <c r="AF1108" s="380" t="str" cm="1">
        <f t="array" ref="AF1108" xml:space="preserve"> IFERROR( INDEX(韻母資料表, $N1108, AF$5), "" )</f>
        <v/>
      </c>
      <c r="AG1108" s="380" t="str">
        <f t="shared" ca="1" si="244"/>
        <v/>
      </c>
      <c r="AI1108" s="380" t="str" cm="1">
        <f t="array" ref="AI1108" xml:space="preserve"> IFERROR( IF( INDEX(聲母資料表, $M1108, AI$5)=0, "", INDEX(聲母資料表, $M1108, AI$5) ), "")</f>
        <v/>
      </c>
      <c r="AJ1108" s="380" t="str" cm="1">
        <f t="array" ref="AJ1108" xml:space="preserve"> IFERROR( INDEX(韻母資料表, $N1108, AJ$5), "" )</f>
        <v/>
      </c>
      <c r="AK1108" s="373" t="e" cm="1" vm="1">
        <f t="array" aca="1" ref="AK1108" ca="1" xml:space="preserve"> IFERROR( INDEX(閩拚聲調符號表, $T1108, $E1108), "" )</f>
        <v>#VALUE!</v>
      </c>
      <c r="AL1108" s="380" t="str">
        <f t="shared" ca="1" si="245"/>
        <v/>
      </c>
    </row>
    <row r="1109" spans="1:38">
      <c r="A1109" s="333">
        <f t="shared" si="233"/>
        <v>1102</v>
      </c>
      <c r="B1109" s="334" t="e">
        <f>MID(#REF!, A1109, 1)</f>
        <v>#REF!</v>
      </c>
      <c r="C1109" s="335"/>
      <c r="D1109" s="335"/>
      <c r="E1109" s="336"/>
      <c r="F1109" s="400" t="str" cm="1">
        <f t="array" aca="1" ref="F1109" ca="1" xml:space="preserve"> IF($D1109="", "", $B1109 &amp; " (" &amp; INDIRECT(ADDRESS( ROW(), COLUMN() + F$5 )) &amp; ") " )</f>
        <v/>
      </c>
      <c r="G1109" s="337" t="str">
        <f t="shared" si="237"/>
        <v/>
      </c>
      <c r="H1109" s="394" t="str">
        <f t="shared" ca="1" si="238"/>
        <v/>
      </c>
      <c r="I1109" s="396" t="str">
        <f t="shared" ca="1" si="239"/>
        <v/>
      </c>
      <c r="J1109" s="381" t="str">
        <f t="shared" ca="1" si="240"/>
        <v/>
      </c>
      <c r="K1109" s="338" t="str">
        <f t="shared" si="241"/>
        <v/>
      </c>
      <c r="L1109" s="349"/>
      <c r="M1109" s="350" t="str">
        <f t="shared" si="234"/>
        <v/>
      </c>
      <c r="N1109" s="350" t="str">
        <f t="shared" si="235"/>
        <v/>
      </c>
      <c r="O1109" s="351" t="str" cm="1">
        <f t="array" ref="O1109" xml:space="preserve"> IFERROR( INDEX(聲母資料表, $M1109, O$5), "")</f>
        <v/>
      </c>
      <c r="P1109" s="351" t="str" cm="1">
        <f t="array" ref="P1109" xml:space="preserve"> IFERROR( INDEX(韻母資料表, $N1109, P$5), "")</f>
        <v/>
      </c>
      <c r="Q1109" s="352" t="str">
        <f t="shared" si="236"/>
        <v/>
      </c>
      <c r="R1109" s="395" t="str">
        <f t="shared" si="242"/>
        <v/>
      </c>
      <c r="S1109" s="351" t="str" cm="1">
        <f t="array" ref="S1109" xml:space="preserve"> IFERROR( INDEX(調符字母, Q1109, 1), "")</f>
        <v/>
      </c>
      <c r="T1109" s="352"/>
      <c r="U1109" s="373" t="e" cm="1" vm="1">
        <f t="array" aca="1" ref="U1109" ca="1" xml:space="preserve"> INDEX(聲調對照表, $T1109, $E1109)</f>
        <v>#VALUE!</v>
      </c>
      <c r="W1109" s="380" t="str" cm="1">
        <f t="array" ref="W1109" xml:space="preserve"> IFERROR( IF( INDEX(聲母資料表, $M1109, W$5)=0, "", INDEX(聲母資料表, $M1109, W$5) ), "")</f>
        <v/>
      </c>
      <c r="X1109" s="380" t="str" cm="1">
        <f t="array" ref="X1109" xml:space="preserve"> IFERROR( INDEX(韻母資料表, $N1109, X$5), "" )</f>
        <v/>
      </c>
      <c r="Y1109" s="380" t="str" cm="1">
        <f t="array" ref="Y1109" xml:space="preserve"> IFERROR( IF($E1109="", "", INDEX(方音聲調符號表, 1, $E1109) ), "" )</f>
        <v/>
      </c>
      <c r="AA1109" s="380" t="str" cm="1">
        <f t="array" ref="AA1109" xml:space="preserve"> IFERROR( IF( INDEX(聲母資料表, $M1109, AA$5)=0, "", INDEX(聲母資料表, $M1109, AA$5) ), "")</f>
        <v/>
      </c>
      <c r="AB1109" s="380" t="str" cm="1">
        <f t="array" ref="AB1109" xml:space="preserve"> IFERROR( INDEX(韻母資料表, $N1109, AB$5), "" )</f>
        <v/>
      </c>
      <c r="AC1109" s="380" t="str">
        <f t="shared" ca="1" si="243"/>
        <v/>
      </c>
      <c r="AE1109" s="380" t="str" cm="1">
        <f t="array" ref="AE1109" xml:space="preserve"> IFERROR( IF( INDEX(聲母資料表, $M1109, AE$5)=0, "", INDEX(聲母資料表, $M1109, AE$5) ), "")</f>
        <v/>
      </c>
      <c r="AF1109" s="380" t="str" cm="1">
        <f t="array" ref="AF1109" xml:space="preserve"> IFERROR( INDEX(韻母資料表, $N1109, AF$5), "" )</f>
        <v/>
      </c>
      <c r="AG1109" s="380" t="str">
        <f t="shared" ca="1" si="244"/>
        <v/>
      </c>
      <c r="AI1109" s="380" t="str" cm="1">
        <f t="array" ref="AI1109" xml:space="preserve"> IFERROR( IF( INDEX(聲母資料表, $M1109, AI$5)=0, "", INDEX(聲母資料表, $M1109, AI$5) ), "")</f>
        <v/>
      </c>
      <c r="AJ1109" s="380" t="str" cm="1">
        <f t="array" ref="AJ1109" xml:space="preserve"> IFERROR( INDEX(韻母資料表, $N1109, AJ$5), "" )</f>
        <v/>
      </c>
      <c r="AK1109" s="373" t="e" cm="1" vm="1">
        <f t="array" aca="1" ref="AK1109" ca="1" xml:space="preserve"> IFERROR( INDEX(閩拚聲調符號表, $T1109, $E1109), "" )</f>
        <v>#VALUE!</v>
      </c>
      <c r="AL1109" s="380" t="str">
        <f t="shared" ca="1" si="245"/>
        <v/>
      </c>
    </row>
    <row r="1110" spans="1:38">
      <c r="A1110" s="333">
        <f t="shared" si="233"/>
        <v>1103</v>
      </c>
      <c r="B1110" s="334" t="e">
        <f>MID(#REF!, A1110, 1)</f>
        <v>#REF!</v>
      </c>
      <c r="C1110" s="335"/>
      <c r="D1110" s="335"/>
      <c r="E1110" s="336"/>
      <c r="F1110" s="400" t="str" cm="1">
        <f t="array" aca="1" ref="F1110" ca="1" xml:space="preserve"> IF($D1110="", "", $B1110 &amp; " (" &amp; INDIRECT(ADDRESS( ROW(), COLUMN() + F$5 )) &amp; ") " )</f>
        <v/>
      </c>
      <c r="G1110" s="337" t="str">
        <f t="shared" si="237"/>
        <v/>
      </c>
      <c r="H1110" s="394" t="str">
        <f t="shared" ca="1" si="238"/>
        <v/>
      </c>
      <c r="I1110" s="396" t="str">
        <f t="shared" ca="1" si="239"/>
        <v/>
      </c>
      <c r="J1110" s="381" t="str">
        <f t="shared" ca="1" si="240"/>
        <v/>
      </c>
      <c r="K1110" s="338" t="str">
        <f t="shared" si="241"/>
        <v/>
      </c>
      <c r="L1110" s="349"/>
      <c r="M1110" s="350" t="str">
        <f t="shared" si="234"/>
        <v/>
      </c>
      <c r="N1110" s="350" t="str">
        <f t="shared" si="235"/>
        <v/>
      </c>
      <c r="O1110" s="351" t="str" cm="1">
        <f t="array" ref="O1110" xml:space="preserve"> IFERROR( INDEX(聲母資料表, $M1110, O$5), "")</f>
        <v/>
      </c>
      <c r="P1110" s="351" t="str" cm="1">
        <f t="array" ref="P1110" xml:space="preserve"> IFERROR( INDEX(韻母資料表, $N1110, P$5), "")</f>
        <v/>
      </c>
      <c r="Q1110" s="352" t="str">
        <f t="shared" si="236"/>
        <v/>
      </c>
      <c r="R1110" s="395" t="str">
        <f t="shared" si="242"/>
        <v/>
      </c>
      <c r="S1110" s="351" t="str" cm="1">
        <f t="array" ref="S1110" xml:space="preserve"> IFERROR( INDEX(調符字母, Q1110, 1), "")</f>
        <v/>
      </c>
      <c r="T1110" s="352"/>
      <c r="U1110" s="373" t="e" cm="1" vm="1">
        <f t="array" aca="1" ref="U1110" ca="1" xml:space="preserve"> INDEX(聲調對照表, $T1110, $E1110)</f>
        <v>#VALUE!</v>
      </c>
      <c r="W1110" s="380" t="str" cm="1">
        <f t="array" ref="W1110" xml:space="preserve"> IFERROR( IF( INDEX(聲母資料表, $M1110, W$5)=0, "", INDEX(聲母資料表, $M1110, W$5) ), "")</f>
        <v/>
      </c>
      <c r="X1110" s="380" t="str" cm="1">
        <f t="array" ref="X1110" xml:space="preserve"> IFERROR( INDEX(韻母資料表, $N1110, X$5), "" )</f>
        <v/>
      </c>
      <c r="Y1110" s="380" t="str" cm="1">
        <f t="array" ref="Y1110" xml:space="preserve"> IFERROR( IF($E1110="", "", INDEX(方音聲調符號表, 1, $E1110) ), "" )</f>
        <v/>
      </c>
      <c r="AA1110" s="380" t="str" cm="1">
        <f t="array" ref="AA1110" xml:space="preserve"> IFERROR( IF( INDEX(聲母資料表, $M1110, AA$5)=0, "", INDEX(聲母資料表, $M1110, AA$5) ), "")</f>
        <v/>
      </c>
      <c r="AB1110" s="380" t="str" cm="1">
        <f t="array" ref="AB1110" xml:space="preserve"> IFERROR( INDEX(韻母資料表, $N1110, AB$5), "" )</f>
        <v/>
      </c>
      <c r="AC1110" s="380" t="str">
        <f t="shared" ca="1" si="243"/>
        <v/>
      </c>
      <c r="AE1110" s="380" t="str" cm="1">
        <f t="array" ref="AE1110" xml:space="preserve"> IFERROR( IF( INDEX(聲母資料表, $M1110, AE$5)=0, "", INDEX(聲母資料表, $M1110, AE$5) ), "")</f>
        <v/>
      </c>
      <c r="AF1110" s="380" t="str" cm="1">
        <f t="array" ref="AF1110" xml:space="preserve"> IFERROR( INDEX(韻母資料表, $N1110, AF$5), "" )</f>
        <v/>
      </c>
      <c r="AG1110" s="380" t="str">
        <f t="shared" ca="1" si="244"/>
        <v/>
      </c>
      <c r="AI1110" s="380" t="str" cm="1">
        <f t="array" ref="AI1110" xml:space="preserve"> IFERROR( IF( INDEX(聲母資料表, $M1110, AI$5)=0, "", INDEX(聲母資料表, $M1110, AI$5) ), "")</f>
        <v/>
      </c>
      <c r="AJ1110" s="380" t="str" cm="1">
        <f t="array" ref="AJ1110" xml:space="preserve"> IFERROR( INDEX(韻母資料表, $N1110, AJ$5), "" )</f>
        <v/>
      </c>
      <c r="AK1110" s="373" t="e" cm="1" vm="1">
        <f t="array" aca="1" ref="AK1110" ca="1" xml:space="preserve"> IFERROR( INDEX(閩拚聲調符號表, $T1110, $E1110), "" )</f>
        <v>#VALUE!</v>
      </c>
      <c r="AL1110" s="380" t="str">
        <f t="shared" ca="1" si="245"/>
        <v/>
      </c>
    </row>
    <row r="1111" spans="1:38">
      <c r="A1111" s="333">
        <f t="shared" si="233"/>
        <v>1104</v>
      </c>
      <c r="B1111" s="334" t="e">
        <f>MID(#REF!, A1111, 1)</f>
        <v>#REF!</v>
      </c>
      <c r="C1111" s="335"/>
      <c r="D1111" s="335"/>
      <c r="E1111" s="336"/>
      <c r="F1111" s="400" t="str" cm="1">
        <f t="array" aca="1" ref="F1111" ca="1" xml:space="preserve"> IF($D1111="", "", $B1111 &amp; " (" &amp; INDIRECT(ADDRESS( ROW(), COLUMN() + F$5 )) &amp; ") " )</f>
        <v/>
      </c>
      <c r="G1111" s="337" t="str">
        <f t="shared" si="237"/>
        <v/>
      </c>
      <c r="H1111" s="394" t="str">
        <f t="shared" ca="1" si="238"/>
        <v/>
      </c>
      <c r="I1111" s="396" t="str">
        <f t="shared" ca="1" si="239"/>
        <v/>
      </c>
      <c r="J1111" s="381" t="str">
        <f t="shared" ca="1" si="240"/>
        <v/>
      </c>
      <c r="K1111" s="338" t="str">
        <f t="shared" si="241"/>
        <v/>
      </c>
      <c r="L1111" s="349"/>
      <c r="M1111" s="350" t="str">
        <f t="shared" si="234"/>
        <v/>
      </c>
      <c r="N1111" s="350" t="str">
        <f t="shared" si="235"/>
        <v/>
      </c>
      <c r="O1111" s="351" t="str" cm="1">
        <f t="array" ref="O1111" xml:space="preserve"> IFERROR( INDEX(聲母資料表, $M1111, O$5), "")</f>
        <v/>
      </c>
      <c r="P1111" s="351" t="str" cm="1">
        <f t="array" ref="P1111" xml:space="preserve"> IFERROR( INDEX(韻母資料表, $N1111, P$5), "")</f>
        <v/>
      </c>
      <c r="Q1111" s="352" t="str">
        <f t="shared" si="236"/>
        <v/>
      </c>
      <c r="R1111" s="395" t="str">
        <f t="shared" si="242"/>
        <v/>
      </c>
      <c r="S1111" s="351" t="str" cm="1">
        <f t="array" ref="S1111" xml:space="preserve"> IFERROR( INDEX(調符字母, Q1111, 1), "")</f>
        <v/>
      </c>
      <c r="T1111" s="352"/>
      <c r="U1111" s="373" t="e" cm="1" vm="1">
        <f t="array" aca="1" ref="U1111" ca="1" xml:space="preserve"> INDEX(聲調對照表, $T1111, $E1111)</f>
        <v>#VALUE!</v>
      </c>
      <c r="W1111" s="380" t="str" cm="1">
        <f t="array" ref="W1111" xml:space="preserve"> IFERROR( IF( INDEX(聲母資料表, $M1111, W$5)=0, "", INDEX(聲母資料表, $M1111, W$5) ), "")</f>
        <v/>
      </c>
      <c r="X1111" s="380" t="str" cm="1">
        <f t="array" ref="X1111" xml:space="preserve"> IFERROR( INDEX(韻母資料表, $N1111, X$5), "" )</f>
        <v/>
      </c>
      <c r="Y1111" s="380" t="str" cm="1">
        <f t="array" ref="Y1111" xml:space="preserve"> IFERROR( IF($E1111="", "", INDEX(方音聲調符號表, 1, $E1111) ), "" )</f>
        <v/>
      </c>
      <c r="AA1111" s="380" t="str" cm="1">
        <f t="array" ref="AA1111" xml:space="preserve"> IFERROR( IF( INDEX(聲母資料表, $M1111, AA$5)=0, "", INDEX(聲母資料表, $M1111, AA$5) ), "")</f>
        <v/>
      </c>
      <c r="AB1111" s="380" t="str" cm="1">
        <f t="array" ref="AB1111" xml:space="preserve"> IFERROR( INDEX(韻母資料表, $N1111, AB$5), "" )</f>
        <v/>
      </c>
      <c r="AC1111" s="380" t="str">
        <f t="shared" ca="1" si="243"/>
        <v/>
      </c>
      <c r="AE1111" s="380" t="str" cm="1">
        <f t="array" ref="AE1111" xml:space="preserve"> IFERROR( IF( INDEX(聲母資料表, $M1111, AE$5)=0, "", INDEX(聲母資料表, $M1111, AE$5) ), "")</f>
        <v/>
      </c>
      <c r="AF1111" s="380" t="str" cm="1">
        <f t="array" ref="AF1111" xml:space="preserve"> IFERROR( INDEX(韻母資料表, $N1111, AF$5), "" )</f>
        <v/>
      </c>
      <c r="AG1111" s="380" t="str">
        <f t="shared" ca="1" si="244"/>
        <v/>
      </c>
      <c r="AI1111" s="380" t="str" cm="1">
        <f t="array" ref="AI1111" xml:space="preserve"> IFERROR( IF( INDEX(聲母資料表, $M1111, AI$5)=0, "", INDEX(聲母資料表, $M1111, AI$5) ), "")</f>
        <v/>
      </c>
      <c r="AJ1111" s="380" t="str" cm="1">
        <f t="array" ref="AJ1111" xml:space="preserve"> IFERROR( INDEX(韻母資料表, $N1111, AJ$5), "" )</f>
        <v/>
      </c>
      <c r="AK1111" s="373" t="e" cm="1" vm="1">
        <f t="array" aca="1" ref="AK1111" ca="1" xml:space="preserve"> IFERROR( INDEX(閩拚聲調符號表, $T1111, $E1111), "" )</f>
        <v>#VALUE!</v>
      </c>
      <c r="AL1111" s="380" t="str">
        <f t="shared" ca="1" si="245"/>
        <v/>
      </c>
    </row>
    <row r="1112" spans="1:38">
      <c r="A1112" s="333">
        <f t="shared" si="233"/>
        <v>1105</v>
      </c>
      <c r="B1112" s="334" t="e">
        <f>MID(#REF!, A1112, 1)</f>
        <v>#REF!</v>
      </c>
      <c r="C1112" s="335"/>
      <c r="D1112" s="335"/>
      <c r="E1112" s="336"/>
      <c r="F1112" s="400" t="str" cm="1">
        <f t="array" aca="1" ref="F1112" ca="1" xml:space="preserve"> IF($D1112="", "", $B1112 &amp; " (" &amp; INDIRECT(ADDRESS( ROW(), COLUMN() + F$5 )) &amp; ") " )</f>
        <v/>
      </c>
      <c r="G1112" s="337" t="str">
        <f t="shared" si="237"/>
        <v/>
      </c>
      <c r="H1112" s="394" t="str">
        <f t="shared" ca="1" si="238"/>
        <v/>
      </c>
      <c r="I1112" s="396" t="str">
        <f t="shared" ca="1" si="239"/>
        <v/>
      </c>
      <c r="J1112" s="381" t="str">
        <f t="shared" ca="1" si="240"/>
        <v/>
      </c>
      <c r="K1112" s="338" t="str">
        <f t="shared" si="241"/>
        <v/>
      </c>
      <c r="L1112" s="349"/>
      <c r="M1112" s="350" t="str">
        <f t="shared" si="234"/>
        <v/>
      </c>
      <c r="N1112" s="350" t="str">
        <f t="shared" si="235"/>
        <v/>
      </c>
      <c r="O1112" s="351" t="str" cm="1">
        <f t="array" ref="O1112" xml:space="preserve"> IFERROR( INDEX(聲母資料表, $M1112, O$5), "")</f>
        <v/>
      </c>
      <c r="P1112" s="351" t="str" cm="1">
        <f t="array" ref="P1112" xml:space="preserve"> IFERROR( INDEX(韻母資料表, $N1112, P$5), "")</f>
        <v/>
      </c>
      <c r="Q1112" s="352" t="str">
        <f t="shared" si="236"/>
        <v/>
      </c>
      <c r="R1112" s="395" t="str">
        <f t="shared" si="242"/>
        <v/>
      </c>
      <c r="S1112" s="351" t="str" cm="1">
        <f t="array" ref="S1112" xml:space="preserve"> IFERROR( INDEX(調符字母, Q1112, 1), "")</f>
        <v/>
      </c>
      <c r="T1112" s="352"/>
      <c r="U1112" s="373" t="e" cm="1" vm="1">
        <f t="array" aca="1" ref="U1112" ca="1" xml:space="preserve"> INDEX(聲調對照表, $T1112, $E1112)</f>
        <v>#VALUE!</v>
      </c>
      <c r="W1112" s="380" t="str" cm="1">
        <f t="array" ref="W1112" xml:space="preserve"> IFERROR( IF( INDEX(聲母資料表, $M1112, W$5)=0, "", INDEX(聲母資料表, $M1112, W$5) ), "")</f>
        <v/>
      </c>
      <c r="X1112" s="380" t="str" cm="1">
        <f t="array" ref="X1112" xml:space="preserve"> IFERROR( INDEX(韻母資料表, $N1112, X$5), "" )</f>
        <v/>
      </c>
      <c r="Y1112" s="380" t="str" cm="1">
        <f t="array" ref="Y1112" xml:space="preserve"> IFERROR( IF($E1112="", "", INDEX(方音聲調符號表, 1, $E1112) ), "" )</f>
        <v/>
      </c>
      <c r="AA1112" s="380" t="str" cm="1">
        <f t="array" ref="AA1112" xml:space="preserve"> IFERROR( IF( INDEX(聲母資料表, $M1112, AA$5)=0, "", INDEX(聲母資料表, $M1112, AA$5) ), "")</f>
        <v/>
      </c>
      <c r="AB1112" s="380" t="str" cm="1">
        <f t="array" ref="AB1112" xml:space="preserve"> IFERROR( INDEX(韻母資料表, $N1112, AB$5), "" )</f>
        <v/>
      </c>
      <c r="AC1112" s="380" t="str">
        <f t="shared" ca="1" si="243"/>
        <v/>
      </c>
      <c r="AE1112" s="380" t="str" cm="1">
        <f t="array" ref="AE1112" xml:space="preserve"> IFERROR( IF( INDEX(聲母資料表, $M1112, AE$5)=0, "", INDEX(聲母資料表, $M1112, AE$5) ), "")</f>
        <v/>
      </c>
      <c r="AF1112" s="380" t="str" cm="1">
        <f t="array" ref="AF1112" xml:space="preserve"> IFERROR( INDEX(韻母資料表, $N1112, AF$5), "" )</f>
        <v/>
      </c>
      <c r="AG1112" s="380" t="str">
        <f t="shared" ca="1" si="244"/>
        <v/>
      </c>
      <c r="AI1112" s="380" t="str" cm="1">
        <f t="array" ref="AI1112" xml:space="preserve"> IFERROR( IF( INDEX(聲母資料表, $M1112, AI$5)=0, "", INDEX(聲母資料表, $M1112, AI$5) ), "")</f>
        <v/>
      </c>
      <c r="AJ1112" s="380" t="str" cm="1">
        <f t="array" ref="AJ1112" xml:space="preserve"> IFERROR( INDEX(韻母資料表, $N1112, AJ$5), "" )</f>
        <v/>
      </c>
      <c r="AK1112" s="373" t="e" cm="1" vm="1">
        <f t="array" aca="1" ref="AK1112" ca="1" xml:space="preserve"> IFERROR( INDEX(閩拚聲調符號表, $T1112, $E1112), "" )</f>
        <v>#VALUE!</v>
      </c>
      <c r="AL1112" s="380" t="str">
        <f t="shared" ca="1" si="245"/>
        <v/>
      </c>
    </row>
    <row r="1113" spans="1:38">
      <c r="A1113" s="333">
        <f t="shared" si="233"/>
        <v>1106</v>
      </c>
      <c r="B1113" s="334" t="e">
        <f>MID(#REF!, A1113, 1)</f>
        <v>#REF!</v>
      </c>
      <c r="C1113" s="335"/>
      <c r="D1113" s="335"/>
      <c r="E1113" s="336"/>
      <c r="F1113" s="400" t="str" cm="1">
        <f t="array" aca="1" ref="F1113" ca="1" xml:space="preserve"> IF($D1113="", "", $B1113 &amp; " (" &amp; INDIRECT(ADDRESS( ROW(), COLUMN() + F$5 )) &amp; ") " )</f>
        <v/>
      </c>
      <c r="G1113" s="337" t="str">
        <f t="shared" si="237"/>
        <v/>
      </c>
      <c r="H1113" s="394" t="str">
        <f t="shared" ca="1" si="238"/>
        <v/>
      </c>
      <c r="I1113" s="396" t="str">
        <f t="shared" ca="1" si="239"/>
        <v/>
      </c>
      <c r="J1113" s="381" t="str">
        <f t="shared" ca="1" si="240"/>
        <v/>
      </c>
      <c r="K1113" s="338" t="str">
        <f t="shared" si="241"/>
        <v/>
      </c>
      <c r="L1113" s="349"/>
      <c r="M1113" s="350" t="str">
        <f t="shared" si="234"/>
        <v/>
      </c>
      <c r="N1113" s="350" t="str">
        <f t="shared" si="235"/>
        <v/>
      </c>
      <c r="O1113" s="351" t="str" cm="1">
        <f t="array" ref="O1113" xml:space="preserve"> IFERROR( INDEX(聲母資料表, $M1113, O$5), "")</f>
        <v/>
      </c>
      <c r="P1113" s="351" t="str" cm="1">
        <f t="array" ref="P1113" xml:space="preserve"> IFERROR( INDEX(韻母資料表, $N1113, P$5), "")</f>
        <v/>
      </c>
      <c r="Q1113" s="352" t="str">
        <f t="shared" si="236"/>
        <v/>
      </c>
      <c r="R1113" s="395" t="str">
        <f t="shared" si="242"/>
        <v/>
      </c>
      <c r="S1113" s="351" t="str" cm="1">
        <f t="array" ref="S1113" xml:space="preserve"> IFERROR( INDEX(調符字母, Q1113, 1), "")</f>
        <v/>
      </c>
      <c r="T1113" s="352"/>
      <c r="U1113" s="373" t="e" cm="1" vm="1">
        <f t="array" aca="1" ref="U1113" ca="1" xml:space="preserve"> INDEX(聲調對照表, $T1113, $E1113)</f>
        <v>#VALUE!</v>
      </c>
      <c r="W1113" s="380" t="str" cm="1">
        <f t="array" ref="W1113" xml:space="preserve"> IFERROR( IF( INDEX(聲母資料表, $M1113, W$5)=0, "", INDEX(聲母資料表, $M1113, W$5) ), "")</f>
        <v/>
      </c>
      <c r="X1113" s="380" t="str" cm="1">
        <f t="array" ref="X1113" xml:space="preserve"> IFERROR( INDEX(韻母資料表, $N1113, X$5), "" )</f>
        <v/>
      </c>
      <c r="Y1113" s="380" t="str" cm="1">
        <f t="array" ref="Y1113" xml:space="preserve"> IFERROR( IF($E1113="", "", INDEX(方音聲調符號表, 1, $E1113) ), "" )</f>
        <v/>
      </c>
      <c r="AA1113" s="380" t="str" cm="1">
        <f t="array" ref="AA1113" xml:space="preserve"> IFERROR( IF( INDEX(聲母資料表, $M1113, AA$5)=0, "", INDEX(聲母資料表, $M1113, AA$5) ), "")</f>
        <v/>
      </c>
      <c r="AB1113" s="380" t="str" cm="1">
        <f t="array" ref="AB1113" xml:space="preserve"> IFERROR( INDEX(韻母資料表, $N1113, AB$5), "" )</f>
        <v/>
      </c>
      <c r="AC1113" s="380" t="str">
        <f t="shared" ca="1" si="243"/>
        <v/>
      </c>
      <c r="AE1113" s="380" t="str" cm="1">
        <f t="array" ref="AE1113" xml:space="preserve"> IFERROR( IF( INDEX(聲母資料表, $M1113, AE$5)=0, "", INDEX(聲母資料表, $M1113, AE$5) ), "")</f>
        <v/>
      </c>
      <c r="AF1113" s="380" t="str" cm="1">
        <f t="array" ref="AF1113" xml:space="preserve"> IFERROR( INDEX(韻母資料表, $N1113, AF$5), "" )</f>
        <v/>
      </c>
      <c r="AG1113" s="380" t="str">
        <f t="shared" ca="1" si="244"/>
        <v/>
      </c>
      <c r="AI1113" s="380" t="str" cm="1">
        <f t="array" ref="AI1113" xml:space="preserve"> IFERROR( IF( INDEX(聲母資料表, $M1113, AI$5)=0, "", INDEX(聲母資料表, $M1113, AI$5) ), "")</f>
        <v/>
      </c>
      <c r="AJ1113" s="380" t="str" cm="1">
        <f t="array" ref="AJ1113" xml:space="preserve"> IFERROR( INDEX(韻母資料表, $N1113, AJ$5), "" )</f>
        <v/>
      </c>
      <c r="AK1113" s="373" t="e" cm="1" vm="1">
        <f t="array" aca="1" ref="AK1113" ca="1" xml:space="preserve"> IFERROR( INDEX(閩拚聲調符號表, $T1113, $E1113), "" )</f>
        <v>#VALUE!</v>
      </c>
      <c r="AL1113" s="380" t="str">
        <f t="shared" ca="1" si="245"/>
        <v/>
      </c>
    </row>
    <row r="1114" spans="1:38">
      <c r="A1114" s="333">
        <f t="shared" si="233"/>
        <v>1107</v>
      </c>
      <c r="B1114" s="334" t="e">
        <f>MID(#REF!, A1114, 1)</f>
        <v>#REF!</v>
      </c>
      <c r="C1114" s="335"/>
      <c r="D1114" s="335"/>
      <c r="E1114" s="336"/>
      <c r="F1114" s="400" t="str" cm="1">
        <f t="array" aca="1" ref="F1114" ca="1" xml:space="preserve"> IF($D1114="", "", $B1114 &amp; " (" &amp; INDIRECT(ADDRESS( ROW(), COLUMN() + F$5 )) &amp; ") " )</f>
        <v/>
      </c>
      <c r="G1114" s="337" t="str">
        <f t="shared" si="237"/>
        <v/>
      </c>
      <c r="H1114" s="394" t="str">
        <f t="shared" ca="1" si="238"/>
        <v/>
      </c>
      <c r="I1114" s="396" t="str">
        <f t="shared" ca="1" si="239"/>
        <v/>
      </c>
      <c r="J1114" s="381" t="str">
        <f t="shared" ca="1" si="240"/>
        <v/>
      </c>
      <c r="K1114" s="338" t="str">
        <f t="shared" si="241"/>
        <v/>
      </c>
      <c r="L1114" s="349"/>
      <c r="M1114" s="350" t="str">
        <f t="shared" si="234"/>
        <v/>
      </c>
      <c r="N1114" s="350" t="str">
        <f t="shared" si="235"/>
        <v/>
      </c>
      <c r="O1114" s="351" t="str" cm="1">
        <f t="array" ref="O1114" xml:space="preserve"> IFERROR( INDEX(聲母資料表, $M1114, O$5), "")</f>
        <v/>
      </c>
      <c r="P1114" s="351" t="str" cm="1">
        <f t="array" ref="P1114" xml:space="preserve"> IFERROR( INDEX(韻母資料表, $N1114, P$5), "")</f>
        <v/>
      </c>
      <c r="Q1114" s="352" t="str">
        <f t="shared" si="236"/>
        <v/>
      </c>
      <c r="R1114" s="395" t="str">
        <f t="shared" si="242"/>
        <v/>
      </c>
      <c r="S1114" s="351" t="str" cm="1">
        <f t="array" ref="S1114" xml:space="preserve"> IFERROR( INDEX(調符字母, Q1114, 1), "")</f>
        <v/>
      </c>
      <c r="T1114" s="352"/>
      <c r="U1114" s="373" t="e" cm="1" vm="1">
        <f t="array" aca="1" ref="U1114" ca="1" xml:space="preserve"> INDEX(聲調對照表, $T1114, $E1114)</f>
        <v>#VALUE!</v>
      </c>
      <c r="W1114" s="380" t="str" cm="1">
        <f t="array" ref="W1114" xml:space="preserve"> IFERROR( IF( INDEX(聲母資料表, $M1114, W$5)=0, "", INDEX(聲母資料表, $M1114, W$5) ), "")</f>
        <v/>
      </c>
      <c r="X1114" s="380" t="str" cm="1">
        <f t="array" ref="X1114" xml:space="preserve"> IFERROR( INDEX(韻母資料表, $N1114, X$5), "" )</f>
        <v/>
      </c>
      <c r="Y1114" s="380" t="str" cm="1">
        <f t="array" ref="Y1114" xml:space="preserve"> IFERROR( IF($E1114="", "", INDEX(方音聲調符號表, 1, $E1114) ), "" )</f>
        <v/>
      </c>
      <c r="AA1114" s="380" t="str" cm="1">
        <f t="array" ref="AA1114" xml:space="preserve"> IFERROR( IF( INDEX(聲母資料表, $M1114, AA$5)=0, "", INDEX(聲母資料表, $M1114, AA$5) ), "")</f>
        <v/>
      </c>
      <c r="AB1114" s="380" t="str" cm="1">
        <f t="array" ref="AB1114" xml:space="preserve"> IFERROR( INDEX(韻母資料表, $N1114, AB$5), "" )</f>
        <v/>
      </c>
      <c r="AC1114" s="380" t="str">
        <f t="shared" ca="1" si="243"/>
        <v/>
      </c>
      <c r="AE1114" s="380" t="str" cm="1">
        <f t="array" ref="AE1114" xml:space="preserve"> IFERROR( IF( INDEX(聲母資料表, $M1114, AE$5)=0, "", INDEX(聲母資料表, $M1114, AE$5) ), "")</f>
        <v/>
      </c>
      <c r="AF1114" s="380" t="str" cm="1">
        <f t="array" ref="AF1114" xml:space="preserve"> IFERROR( INDEX(韻母資料表, $N1114, AF$5), "" )</f>
        <v/>
      </c>
      <c r="AG1114" s="380" t="str">
        <f t="shared" ca="1" si="244"/>
        <v/>
      </c>
      <c r="AI1114" s="380" t="str" cm="1">
        <f t="array" ref="AI1114" xml:space="preserve"> IFERROR( IF( INDEX(聲母資料表, $M1114, AI$5)=0, "", INDEX(聲母資料表, $M1114, AI$5) ), "")</f>
        <v/>
      </c>
      <c r="AJ1114" s="380" t="str" cm="1">
        <f t="array" ref="AJ1114" xml:space="preserve"> IFERROR( INDEX(韻母資料表, $N1114, AJ$5), "" )</f>
        <v/>
      </c>
      <c r="AK1114" s="373" t="e" cm="1" vm="1">
        <f t="array" aca="1" ref="AK1114" ca="1" xml:space="preserve"> IFERROR( INDEX(閩拚聲調符號表, $T1114, $E1114), "" )</f>
        <v>#VALUE!</v>
      </c>
      <c r="AL1114" s="380" t="str">
        <f t="shared" ca="1" si="245"/>
        <v/>
      </c>
    </row>
    <row r="1115" spans="1:38">
      <c r="A1115" s="333">
        <f t="shared" si="233"/>
        <v>1108</v>
      </c>
      <c r="B1115" s="334" t="e">
        <f>MID(#REF!, A1115, 1)</f>
        <v>#REF!</v>
      </c>
      <c r="C1115" s="335"/>
      <c r="D1115" s="335"/>
      <c r="E1115" s="336"/>
      <c r="F1115" s="400" t="str" cm="1">
        <f t="array" aca="1" ref="F1115" ca="1" xml:space="preserve"> IF($D1115="", "", $B1115 &amp; " (" &amp; INDIRECT(ADDRESS( ROW(), COLUMN() + F$5 )) &amp; ") " )</f>
        <v/>
      </c>
      <c r="G1115" s="337" t="str">
        <f t="shared" si="237"/>
        <v/>
      </c>
      <c r="H1115" s="394" t="str">
        <f t="shared" ca="1" si="238"/>
        <v/>
      </c>
      <c r="I1115" s="396" t="str">
        <f t="shared" ca="1" si="239"/>
        <v/>
      </c>
      <c r="J1115" s="381" t="str">
        <f t="shared" ca="1" si="240"/>
        <v/>
      </c>
      <c r="K1115" s="338" t="str">
        <f t="shared" si="241"/>
        <v/>
      </c>
      <c r="L1115" s="349"/>
      <c r="M1115" s="350" t="str">
        <f t="shared" si="234"/>
        <v/>
      </c>
      <c r="N1115" s="350" t="str">
        <f t="shared" si="235"/>
        <v/>
      </c>
      <c r="O1115" s="351" t="str" cm="1">
        <f t="array" ref="O1115" xml:space="preserve"> IFERROR( INDEX(聲母資料表, $M1115, O$5), "")</f>
        <v/>
      </c>
      <c r="P1115" s="351" t="str" cm="1">
        <f t="array" ref="P1115" xml:space="preserve"> IFERROR( INDEX(韻母資料表, $N1115, P$5), "")</f>
        <v/>
      </c>
      <c r="Q1115" s="352" t="str">
        <f t="shared" si="236"/>
        <v/>
      </c>
      <c r="R1115" s="395" t="str">
        <f t="shared" si="242"/>
        <v/>
      </c>
      <c r="S1115" s="351" t="str" cm="1">
        <f t="array" ref="S1115" xml:space="preserve"> IFERROR( INDEX(調符字母, Q1115, 1), "")</f>
        <v/>
      </c>
      <c r="T1115" s="352"/>
      <c r="U1115" s="373" t="e" cm="1" vm="1">
        <f t="array" aca="1" ref="U1115" ca="1" xml:space="preserve"> INDEX(聲調對照表, $T1115, $E1115)</f>
        <v>#VALUE!</v>
      </c>
      <c r="W1115" s="380" t="str" cm="1">
        <f t="array" ref="W1115" xml:space="preserve"> IFERROR( IF( INDEX(聲母資料表, $M1115, W$5)=0, "", INDEX(聲母資料表, $M1115, W$5) ), "")</f>
        <v/>
      </c>
      <c r="X1115" s="380" t="str" cm="1">
        <f t="array" ref="X1115" xml:space="preserve"> IFERROR( INDEX(韻母資料表, $N1115, X$5), "" )</f>
        <v/>
      </c>
      <c r="Y1115" s="380" t="str" cm="1">
        <f t="array" ref="Y1115" xml:space="preserve"> IFERROR( IF($E1115="", "", INDEX(方音聲調符號表, 1, $E1115) ), "" )</f>
        <v/>
      </c>
      <c r="AA1115" s="380" t="str" cm="1">
        <f t="array" ref="AA1115" xml:space="preserve"> IFERROR( IF( INDEX(聲母資料表, $M1115, AA$5)=0, "", INDEX(聲母資料表, $M1115, AA$5) ), "")</f>
        <v/>
      </c>
      <c r="AB1115" s="380" t="str" cm="1">
        <f t="array" ref="AB1115" xml:space="preserve"> IFERROR( INDEX(韻母資料表, $N1115, AB$5), "" )</f>
        <v/>
      </c>
      <c r="AC1115" s="380" t="str">
        <f t="shared" ca="1" si="243"/>
        <v/>
      </c>
      <c r="AE1115" s="380" t="str" cm="1">
        <f t="array" ref="AE1115" xml:space="preserve"> IFERROR( IF( INDEX(聲母資料表, $M1115, AE$5)=0, "", INDEX(聲母資料表, $M1115, AE$5) ), "")</f>
        <v/>
      </c>
      <c r="AF1115" s="380" t="str" cm="1">
        <f t="array" ref="AF1115" xml:space="preserve"> IFERROR( INDEX(韻母資料表, $N1115, AF$5), "" )</f>
        <v/>
      </c>
      <c r="AG1115" s="380" t="str">
        <f t="shared" ca="1" si="244"/>
        <v/>
      </c>
      <c r="AI1115" s="380" t="str" cm="1">
        <f t="array" ref="AI1115" xml:space="preserve"> IFERROR( IF( INDEX(聲母資料表, $M1115, AI$5)=0, "", INDEX(聲母資料表, $M1115, AI$5) ), "")</f>
        <v/>
      </c>
      <c r="AJ1115" s="380" t="str" cm="1">
        <f t="array" ref="AJ1115" xml:space="preserve"> IFERROR( INDEX(韻母資料表, $N1115, AJ$5), "" )</f>
        <v/>
      </c>
      <c r="AK1115" s="373" t="e" cm="1" vm="1">
        <f t="array" aca="1" ref="AK1115" ca="1" xml:space="preserve"> IFERROR( INDEX(閩拚聲調符號表, $T1115, $E1115), "" )</f>
        <v>#VALUE!</v>
      </c>
      <c r="AL1115" s="380" t="str">
        <f t="shared" ca="1" si="245"/>
        <v/>
      </c>
    </row>
    <row r="1116" spans="1:38">
      <c r="A1116" s="333">
        <f t="shared" si="233"/>
        <v>1109</v>
      </c>
      <c r="B1116" s="334" t="e">
        <f>MID(#REF!, A1116, 1)</f>
        <v>#REF!</v>
      </c>
      <c r="C1116" s="335"/>
      <c r="D1116" s="335"/>
      <c r="E1116" s="336"/>
      <c r="F1116" s="400" t="str" cm="1">
        <f t="array" aca="1" ref="F1116" ca="1" xml:space="preserve"> IF($D1116="", "", $B1116 &amp; " (" &amp; INDIRECT(ADDRESS( ROW(), COLUMN() + F$5 )) &amp; ") " )</f>
        <v/>
      </c>
      <c r="G1116" s="337" t="str">
        <f t="shared" si="237"/>
        <v/>
      </c>
      <c r="H1116" s="394" t="str">
        <f t="shared" ca="1" si="238"/>
        <v/>
      </c>
      <c r="I1116" s="396" t="str">
        <f t="shared" ca="1" si="239"/>
        <v/>
      </c>
      <c r="J1116" s="381" t="str">
        <f t="shared" ca="1" si="240"/>
        <v/>
      </c>
      <c r="K1116" s="338" t="str">
        <f t="shared" si="241"/>
        <v/>
      </c>
      <c r="L1116" s="349"/>
      <c r="M1116" s="350" t="str">
        <f t="shared" si="234"/>
        <v/>
      </c>
      <c r="N1116" s="350" t="str">
        <f t="shared" si="235"/>
        <v/>
      </c>
      <c r="O1116" s="351" t="str" cm="1">
        <f t="array" ref="O1116" xml:space="preserve"> IFERROR( INDEX(聲母資料表, $M1116, O$5), "")</f>
        <v/>
      </c>
      <c r="P1116" s="351" t="str" cm="1">
        <f t="array" ref="P1116" xml:space="preserve"> IFERROR( INDEX(韻母資料表, $N1116, P$5), "")</f>
        <v/>
      </c>
      <c r="Q1116" s="352" t="str">
        <f t="shared" si="236"/>
        <v/>
      </c>
      <c r="R1116" s="395" t="str">
        <f t="shared" si="242"/>
        <v/>
      </c>
      <c r="S1116" s="351" t="str" cm="1">
        <f t="array" ref="S1116" xml:space="preserve"> IFERROR( INDEX(調符字母, Q1116, 1), "")</f>
        <v/>
      </c>
      <c r="T1116" s="352"/>
      <c r="U1116" s="373" t="e" cm="1" vm="1">
        <f t="array" aca="1" ref="U1116" ca="1" xml:space="preserve"> INDEX(聲調對照表, $T1116, $E1116)</f>
        <v>#VALUE!</v>
      </c>
      <c r="W1116" s="380" t="str" cm="1">
        <f t="array" ref="W1116" xml:space="preserve"> IFERROR( IF( INDEX(聲母資料表, $M1116, W$5)=0, "", INDEX(聲母資料表, $M1116, W$5) ), "")</f>
        <v/>
      </c>
      <c r="X1116" s="380" t="str" cm="1">
        <f t="array" ref="X1116" xml:space="preserve"> IFERROR( INDEX(韻母資料表, $N1116, X$5), "" )</f>
        <v/>
      </c>
      <c r="Y1116" s="380" t="str" cm="1">
        <f t="array" ref="Y1116" xml:space="preserve"> IFERROR( IF($E1116="", "", INDEX(方音聲調符號表, 1, $E1116) ), "" )</f>
        <v/>
      </c>
      <c r="AA1116" s="380" t="str" cm="1">
        <f t="array" ref="AA1116" xml:space="preserve"> IFERROR( IF( INDEX(聲母資料表, $M1116, AA$5)=0, "", INDEX(聲母資料表, $M1116, AA$5) ), "")</f>
        <v/>
      </c>
      <c r="AB1116" s="380" t="str" cm="1">
        <f t="array" ref="AB1116" xml:space="preserve"> IFERROR( INDEX(韻母資料表, $N1116, AB$5), "" )</f>
        <v/>
      </c>
      <c r="AC1116" s="380" t="str">
        <f t="shared" ca="1" si="243"/>
        <v/>
      </c>
      <c r="AE1116" s="380" t="str" cm="1">
        <f t="array" ref="AE1116" xml:space="preserve"> IFERROR( IF( INDEX(聲母資料表, $M1116, AE$5)=0, "", INDEX(聲母資料表, $M1116, AE$5) ), "")</f>
        <v/>
      </c>
      <c r="AF1116" s="380" t="str" cm="1">
        <f t="array" ref="AF1116" xml:space="preserve"> IFERROR( INDEX(韻母資料表, $N1116, AF$5), "" )</f>
        <v/>
      </c>
      <c r="AG1116" s="380" t="str">
        <f t="shared" ca="1" si="244"/>
        <v/>
      </c>
      <c r="AI1116" s="380" t="str" cm="1">
        <f t="array" ref="AI1116" xml:space="preserve"> IFERROR( IF( INDEX(聲母資料表, $M1116, AI$5)=0, "", INDEX(聲母資料表, $M1116, AI$5) ), "")</f>
        <v/>
      </c>
      <c r="AJ1116" s="380" t="str" cm="1">
        <f t="array" ref="AJ1116" xml:space="preserve"> IFERROR( INDEX(韻母資料表, $N1116, AJ$5), "" )</f>
        <v/>
      </c>
      <c r="AK1116" s="373" t="e" cm="1" vm="1">
        <f t="array" aca="1" ref="AK1116" ca="1" xml:space="preserve"> IFERROR( INDEX(閩拚聲調符號表, $T1116, $E1116), "" )</f>
        <v>#VALUE!</v>
      </c>
      <c r="AL1116" s="380" t="str">
        <f t="shared" ca="1" si="245"/>
        <v/>
      </c>
    </row>
    <row r="1117" spans="1:38">
      <c r="A1117" s="333">
        <f t="shared" si="233"/>
        <v>1110</v>
      </c>
      <c r="B1117" s="334" t="e">
        <f>MID(#REF!, A1117, 1)</f>
        <v>#REF!</v>
      </c>
      <c r="C1117" s="335"/>
      <c r="D1117" s="335"/>
      <c r="E1117" s="336"/>
      <c r="F1117" s="400" t="str" cm="1">
        <f t="array" aca="1" ref="F1117" ca="1" xml:space="preserve"> IF($D1117="", "", $B1117 &amp; " (" &amp; INDIRECT(ADDRESS( ROW(), COLUMN() + F$5 )) &amp; ") " )</f>
        <v/>
      </c>
      <c r="G1117" s="337" t="str">
        <f t="shared" si="237"/>
        <v/>
      </c>
      <c r="H1117" s="394" t="str">
        <f t="shared" ca="1" si="238"/>
        <v/>
      </c>
      <c r="I1117" s="396" t="str">
        <f t="shared" ca="1" si="239"/>
        <v/>
      </c>
      <c r="J1117" s="381" t="str">
        <f t="shared" ca="1" si="240"/>
        <v/>
      </c>
      <c r="K1117" s="338" t="str">
        <f t="shared" si="241"/>
        <v/>
      </c>
      <c r="L1117" s="349"/>
      <c r="M1117" s="350" t="str">
        <f t="shared" si="234"/>
        <v/>
      </c>
      <c r="N1117" s="350" t="str">
        <f t="shared" si="235"/>
        <v/>
      </c>
      <c r="O1117" s="351" t="str" cm="1">
        <f t="array" ref="O1117" xml:space="preserve"> IFERROR( INDEX(聲母資料表, $M1117, O$5), "")</f>
        <v/>
      </c>
      <c r="P1117" s="351" t="str" cm="1">
        <f t="array" ref="P1117" xml:space="preserve"> IFERROR( INDEX(韻母資料表, $N1117, P$5), "")</f>
        <v/>
      </c>
      <c r="Q1117" s="352" t="str">
        <f t="shared" si="236"/>
        <v/>
      </c>
      <c r="R1117" s="395" t="str">
        <f t="shared" si="242"/>
        <v/>
      </c>
      <c r="S1117" s="351" t="str" cm="1">
        <f t="array" ref="S1117" xml:space="preserve"> IFERROR( INDEX(調符字母, Q1117, 1), "")</f>
        <v/>
      </c>
      <c r="T1117" s="352"/>
      <c r="U1117" s="373" t="e" cm="1" vm="1">
        <f t="array" aca="1" ref="U1117" ca="1" xml:space="preserve"> INDEX(聲調對照表, $T1117, $E1117)</f>
        <v>#VALUE!</v>
      </c>
      <c r="W1117" s="380" t="str" cm="1">
        <f t="array" ref="W1117" xml:space="preserve"> IFERROR( IF( INDEX(聲母資料表, $M1117, W$5)=0, "", INDEX(聲母資料表, $M1117, W$5) ), "")</f>
        <v/>
      </c>
      <c r="X1117" s="380" t="str" cm="1">
        <f t="array" ref="X1117" xml:space="preserve"> IFERROR( INDEX(韻母資料表, $N1117, X$5), "" )</f>
        <v/>
      </c>
      <c r="Y1117" s="380" t="str" cm="1">
        <f t="array" ref="Y1117" xml:space="preserve"> IFERROR( IF($E1117="", "", INDEX(方音聲調符號表, 1, $E1117) ), "" )</f>
        <v/>
      </c>
      <c r="AA1117" s="380" t="str" cm="1">
        <f t="array" ref="AA1117" xml:space="preserve"> IFERROR( IF( INDEX(聲母資料表, $M1117, AA$5)=0, "", INDEX(聲母資料表, $M1117, AA$5) ), "")</f>
        <v/>
      </c>
      <c r="AB1117" s="380" t="str" cm="1">
        <f t="array" ref="AB1117" xml:space="preserve"> IFERROR( INDEX(韻母資料表, $N1117, AB$5), "" )</f>
        <v/>
      </c>
      <c r="AC1117" s="380" t="str">
        <f t="shared" ca="1" si="243"/>
        <v/>
      </c>
      <c r="AE1117" s="380" t="str" cm="1">
        <f t="array" ref="AE1117" xml:space="preserve"> IFERROR( IF( INDEX(聲母資料表, $M1117, AE$5)=0, "", INDEX(聲母資料表, $M1117, AE$5) ), "")</f>
        <v/>
      </c>
      <c r="AF1117" s="380" t="str" cm="1">
        <f t="array" ref="AF1117" xml:space="preserve"> IFERROR( INDEX(韻母資料表, $N1117, AF$5), "" )</f>
        <v/>
      </c>
      <c r="AG1117" s="380" t="str">
        <f t="shared" ca="1" si="244"/>
        <v/>
      </c>
      <c r="AI1117" s="380" t="str" cm="1">
        <f t="array" ref="AI1117" xml:space="preserve"> IFERROR( IF( INDEX(聲母資料表, $M1117, AI$5)=0, "", INDEX(聲母資料表, $M1117, AI$5) ), "")</f>
        <v/>
      </c>
      <c r="AJ1117" s="380" t="str" cm="1">
        <f t="array" ref="AJ1117" xml:space="preserve"> IFERROR( INDEX(韻母資料表, $N1117, AJ$5), "" )</f>
        <v/>
      </c>
      <c r="AK1117" s="373" t="e" cm="1" vm="1">
        <f t="array" aca="1" ref="AK1117" ca="1" xml:space="preserve"> IFERROR( INDEX(閩拚聲調符號表, $T1117, $E1117), "" )</f>
        <v>#VALUE!</v>
      </c>
      <c r="AL1117" s="380" t="str">
        <f t="shared" ca="1" si="245"/>
        <v/>
      </c>
    </row>
    <row r="1118" spans="1:38">
      <c r="A1118" s="333">
        <f t="shared" si="233"/>
        <v>1111</v>
      </c>
      <c r="B1118" s="334" t="e">
        <f>MID(#REF!, A1118, 1)</f>
        <v>#REF!</v>
      </c>
      <c r="C1118" s="335"/>
      <c r="D1118" s="335"/>
      <c r="E1118" s="336"/>
      <c r="F1118" s="400" t="str" cm="1">
        <f t="array" aca="1" ref="F1118" ca="1" xml:space="preserve"> IF($D1118="", "", $B1118 &amp; " (" &amp; INDIRECT(ADDRESS( ROW(), COLUMN() + F$5 )) &amp; ") " )</f>
        <v/>
      </c>
      <c r="G1118" s="337" t="str">
        <f t="shared" si="237"/>
        <v/>
      </c>
      <c r="H1118" s="394" t="str">
        <f t="shared" ca="1" si="238"/>
        <v/>
      </c>
      <c r="I1118" s="396" t="str">
        <f t="shared" ca="1" si="239"/>
        <v/>
      </c>
      <c r="J1118" s="381" t="str">
        <f t="shared" ca="1" si="240"/>
        <v/>
      </c>
      <c r="K1118" s="338" t="str">
        <f t="shared" si="241"/>
        <v/>
      </c>
      <c r="L1118" s="349"/>
      <c r="M1118" s="350" t="str">
        <f t="shared" si="234"/>
        <v/>
      </c>
      <c r="N1118" s="350" t="str">
        <f t="shared" si="235"/>
        <v/>
      </c>
      <c r="O1118" s="351" t="str" cm="1">
        <f t="array" ref="O1118" xml:space="preserve"> IFERROR( INDEX(聲母資料表, $M1118, O$5), "")</f>
        <v/>
      </c>
      <c r="P1118" s="351" t="str" cm="1">
        <f t="array" ref="P1118" xml:space="preserve"> IFERROR( INDEX(韻母資料表, $N1118, P$5), "")</f>
        <v/>
      </c>
      <c r="Q1118" s="352" t="str">
        <f t="shared" si="236"/>
        <v/>
      </c>
      <c r="R1118" s="395" t="str">
        <f t="shared" si="242"/>
        <v/>
      </c>
      <c r="S1118" s="351" t="str" cm="1">
        <f t="array" ref="S1118" xml:space="preserve"> IFERROR( INDEX(調符字母, Q1118, 1), "")</f>
        <v/>
      </c>
      <c r="T1118" s="352"/>
      <c r="U1118" s="373" t="e" cm="1" vm="1">
        <f t="array" aca="1" ref="U1118" ca="1" xml:space="preserve"> INDEX(聲調對照表, $T1118, $E1118)</f>
        <v>#VALUE!</v>
      </c>
      <c r="W1118" s="380" t="str" cm="1">
        <f t="array" ref="W1118" xml:space="preserve"> IFERROR( IF( INDEX(聲母資料表, $M1118, W$5)=0, "", INDEX(聲母資料表, $M1118, W$5) ), "")</f>
        <v/>
      </c>
      <c r="X1118" s="380" t="str" cm="1">
        <f t="array" ref="X1118" xml:space="preserve"> IFERROR( INDEX(韻母資料表, $N1118, X$5), "" )</f>
        <v/>
      </c>
      <c r="Y1118" s="380" t="str" cm="1">
        <f t="array" ref="Y1118" xml:space="preserve"> IFERROR( IF($E1118="", "", INDEX(方音聲調符號表, 1, $E1118) ), "" )</f>
        <v/>
      </c>
      <c r="AA1118" s="380" t="str" cm="1">
        <f t="array" ref="AA1118" xml:space="preserve"> IFERROR( IF( INDEX(聲母資料表, $M1118, AA$5)=0, "", INDEX(聲母資料表, $M1118, AA$5) ), "")</f>
        <v/>
      </c>
      <c r="AB1118" s="380" t="str" cm="1">
        <f t="array" ref="AB1118" xml:space="preserve"> IFERROR( INDEX(韻母資料表, $N1118, AB$5), "" )</f>
        <v/>
      </c>
      <c r="AC1118" s="380" t="str">
        <f t="shared" ca="1" si="243"/>
        <v/>
      </c>
      <c r="AE1118" s="380" t="str" cm="1">
        <f t="array" ref="AE1118" xml:space="preserve"> IFERROR( IF( INDEX(聲母資料表, $M1118, AE$5)=0, "", INDEX(聲母資料表, $M1118, AE$5) ), "")</f>
        <v/>
      </c>
      <c r="AF1118" s="380" t="str" cm="1">
        <f t="array" ref="AF1118" xml:space="preserve"> IFERROR( INDEX(韻母資料表, $N1118, AF$5), "" )</f>
        <v/>
      </c>
      <c r="AG1118" s="380" t="str">
        <f t="shared" ca="1" si="244"/>
        <v/>
      </c>
      <c r="AI1118" s="380" t="str" cm="1">
        <f t="array" ref="AI1118" xml:space="preserve"> IFERROR( IF( INDEX(聲母資料表, $M1118, AI$5)=0, "", INDEX(聲母資料表, $M1118, AI$5) ), "")</f>
        <v/>
      </c>
      <c r="AJ1118" s="380" t="str" cm="1">
        <f t="array" ref="AJ1118" xml:space="preserve"> IFERROR( INDEX(韻母資料表, $N1118, AJ$5), "" )</f>
        <v/>
      </c>
      <c r="AK1118" s="373" t="e" cm="1" vm="1">
        <f t="array" aca="1" ref="AK1118" ca="1" xml:space="preserve"> IFERROR( INDEX(閩拚聲調符號表, $T1118, $E1118), "" )</f>
        <v>#VALUE!</v>
      </c>
      <c r="AL1118" s="380" t="str">
        <f t="shared" ca="1" si="245"/>
        <v/>
      </c>
    </row>
    <row r="1119" spans="1:38">
      <c r="A1119" s="333">
        <f t="shared" si="233"/>
        <v>1112</v>
      </c>
      <c r="B1119" s="334" t="e">
        <f>MID(#REF!, A1119, 1)</f>
        <v>#REF!</v>
      </c>
      <c r="C1119" s="335"/>
      <c r="D1119" s="335"/>
      <c r="E1119" s="336"/>
      <c r="F1119" s="400" t="str" cm="1">
        <f t="array" aca="1" ref="F1119" ca="1" xml:space="preserve"> IF($D1119="", "", $B1119 &amp; " (" &amp; INDIRECT(ADDRESS( ROW(), COLUMN() + F$5 )) &amp; ") " )</f>
        <v/>
      </c>
      <c r="G1119" s="337" t="str">
        <f t="shared" si="237"/>
        <v/>
      </c>
      <c r="H1119" s="394" t="str">
        <f t="shared" ca="1" si="238"/>
        <v/>
      </c>
      <c r="I1119" s="396" t="str">
        <f t="shared" ca="1" si="239"/>
        <v/>
      </c>
      <c r="J1119" s="381" t="str">
        <f t="shared" ca="1" si="240"/>
        <v/>
      </c>
      <c r="K1119" s="338" t="str">
        <f t="shared" si="241"/>
        <v/>
      </c>
      <c r="L1119" s="349"/>
      <c r="M1119" s="350" t="str">
        <f t="shared" si="234"/>
        <v/>
      </c>
      <c r="N1119" s="350" t="str">
        <f t="shared" si="235"/>
        <v/>
      </c>
      <c r="O1119" s="351" t="str" cm="1">
        <f t="array" ref="O1119" xml:space="preserve"> IFERROR( INDEX(聲母資料表, $M1119, O$5), "")</f>
        <v/>
      </c>
      <c r="P1119" s="351" t="str" cm="1">
        <f t="array" ref="P1119" xml:space="preserve"> IFERROR( INDEX(韻母資料表, $N1119, P$5), "")</f>
        <v/>
      </c>
      <c r="Q1119" s="352" t="str">
        <f t="shared" si="236"/>
        <v/>
      </c>
      <c r="R1119" s="395" t="str">
        <f t="shared" si="242"/>
        <v/>
      </c>
      <c r="S1119" s="351" t="str" cm="1">
        <f t="array" ref="S1119" xml:space="preserve"> IFERROR( INDEX(調符字母, Q1119, 1), "")</f>
        <v/>
      </c>
      <c r="T1119" s="352"/>
      <c r="U1119" s="373" t="e" cm="1" vm="1">
        <f t="array" aca="1" ref="U1119" ca="1" xml:space="preserve"> INDEX(聲調對照表, $T1119, $E1119)</f>
        <v>#VALUE!</v>
      </c>
      <c r="W1119" s="380" t="str" cm="1">
        <f t="array" ref="W1119" xml:space="preserve"> IFERROR( IF( INDEX(聲母資料表, $M1119, W$5)=0, "", INDEX(聲母資料表, $M1119, W$5) ), "")</f>
        <v/>
      </c>
      <c r="X1119" s="380" t="str" cm="1">
        <f t="array" ref="X1119" xml:space="preserve"> IFERROR( INDEX(韻母資料表, $N1119, X$5), "" )</f>
        <v/>
      </c>
      <c r="Y1119" s="380" t="str" cm="1">
        <f t="array" ref="Y1119" xml:space="preserve"> IFERROR( IF($E1119="", "", INDEX(方音聲調符號表, 1, $E1119) ), "" )</f>
        <v/>
      </c>
      <c r="AA1119" s="380" t="str" cm="1">
        <f t="array" ref="AA1119" xml:space="preserve"> IFERROR( IF( INDEX(聲母資料表, $M1119, AA$5)=0, "", INDEX(聲母資料表, $M1119, AA$5) ), "")</f>
        <v/>
      </c>
      <c r="AB1119" s="380" t="str" cm="1">
        <f t="array" ref="AB1119" xml:space="preserve"> IFERROR( INDEX(韻母資料表, $N1119, AB$5), "" )</f>
        <v/>
      </c>
      <c r="AC1119" s="380" t="str">
        <f t="shared" ca="1" si="243"/>
        <v/>
      </c>
      <c r="AE1119" s="380" t="str" cm="1">
        <f t="array" ref="AE1119" xml:space="preserve"> IFERROR( IF( INDEX(聲母資料表, $M1119, AE$5)=0, "", INDEX(聲母資料表, $M1119, AE$5) ), "")</f>
        <v/>
      </c>
      <c r="AF1119" s="380" t="str" cm="1">
        <f t="array" ref="AF1119" xml:space="preserve"> IFERROR( INDEX(韻母資料表, $N1119, AF$5), "" )</f>
        <v/>
      </c>
      <c r="AG1119" s="380" t="str">
        <f t="shared" ca="1" si="244"/>
        <v/>
      </c>
      <c r="AI1119" s="380" t="str" cm="1">
        <f t="array" ref="AI1119" xml:space="preserve"> IFERROR( IF( INDEX(聲母資料表, $M1119, AI$5)=0, "", INDEX(聲母資料表, $M1119, AI$5) ), "")</f>
        <v/>
      </c>
      <c r="AJ1119" s="380" t="str" cm="1">
        <f t="array" ref="AJ1119" xml:space="preserve"> IFERROR( INDEX(韻母資料表, $N1119, AJ$5), "" )</f>
        <v/>
      </c>
      <c r="AK1119" s="373" t="e" cm="1" vm="1">
        <f t="array" aca="1" ref="AK1119" ca="1" xml:space="preserve"> IFERROR( INDEX(閩拚聲調符號表, $T1119, $E1119), "" )</f>
        <v>#VALUE!</v>
      </c>
      <c r="AL1119" s="380" t="str">
        <f t="shared" ca="1" si="245"/>
        <v/>
      </c>
    </row>
    <row r="1120" spans="1:38">
      <c r="A1120" s="333">
        <f t="shared" si="233"/>
        <v>1113</v>
      </c>
      <c r="B1120" s="334" t="e">
        <f>MID(#REF!, A1120, 1)</f>
        <v>#REF!</v>
      </c>
      <c r="C1120" s="335"/>
      <c r="D1120" s="335"/>
      <c r="E1120" s="336"/>
      <c r="F1120" s="400" t="str" cm="1">
        <f t="array" aca="1" ref="F1120" ca="1" xml:space="preserve"> IF($D1120="", "", $B1120 &amp; " (" &amp; INDIRECT(ADDRESS( ROW(), COLUMN() + F$5 )) &amp; ") " )</f>
        <v/>
      </c>
      <c r="G1120" s="337" t="str">
        <f t="shared" si="237"/>
        <v/>
      </c>
      <c r="H1120" s="394" t="str">
        <f t="shared" ca="1" si="238"/>
        <v/>
      </c>
      <c r="I1120" s="396" t="str">
        <f t="shared" ca="1" si="239"/>
        <v/>
      </c>
      <c r="J1120" s="381" t="str">
        <f t="shared" ca="1" si="240"/>
        <v/>
      </c>
      <c r="K1120" s="338" t="str">
        <f t="shared" si="241"/>
        <v/>
      </c>
      <c r="L1120" s="349"/>
      <c r="M1120" s="350" t="str">
        <f t="shared" si="234"/>
        <v/>
      </c>
      <c r="N1120" s="350" t="str">
        <f t="shared" si="235"/>
        <v/>
      </c>
      <c r="O1120" s="351" t="str" cm="1">
        <f t="array" ref="O1120" xml:space="preserve"> IFERROR( INDEX(聲母資料表, $M1120, O$5), "")</f>
        <v/>
      </c>
      <c r="P1120" s="351" t="str" cm="1">
        <f t="array" ref="P1120" xml:space="preserve"> IFERROR( INDEX(韻母資料表, $N1120, P$5), "")</f>
        <v/>
      </c>
      <c r="Q1120" s="352" t="str">
        <f t="shared" si="236"/>
        <v/>
      </c>
      <c r="R1120" s="395" t="str">
        <f t="shared" si="242"/>
        <v/>
      </c>
      <c r="S1120" s="351" t="str" cm="1">
        <f t="array" ref="S1120" xml:space="preserve"> IFERROR( INDEX(調符字母, Q1120, 1), "")</f>
        <v/>
      </c>
      <c r="T1120" s="352"/>
      <c r="U1120" s="373" t="e" cm="1" vm="1">
        <f t="array" aca="1" ref="U1120" ca="1" xml:space="preserve"> INDEX(聲調對照表, $T1120, $E1120)</f>
        <v>#VALUE!</v>
      </c>
      <c r="W1120" s="380" t="str" cm="1">
        <f t="array" ref="W1120" xml:space="preserve"> IFERROR( IF( INDEX(聲母資料表, $M1120, W$5)=0, "", INDEX(聲母資料表, $M1120, W$5) ), "")</f>
        <v/>
      </c>
      <c r="X1120" s="380" t="str" cm="1">
        <f t="array" ref="X1120" xml:space="preserve"> IFERROR( INDEX(韻母資料表, $N1120, X$5), "" )</f>
        <v/>
      </c>
      <c r="Y1120" s="380" t="str" cm="1">
        <f t="array" ref="Y1120" xml:space="preserve"> IFERROR( IF($E1120="", "", INDEX(方音聲調符號表, 1, $E1120) ), "" )</f>
        <v/>
      </c>
      <c r="AA1120" s="380" t="str" cm="1">
        <f t="array" ref="AA1120" xml:space="preserve"> IFERROR( IF( INDEX(聲母資料表, $M1120, AA$5)=0, "", INDEX(聲母資料表, $M1120, AA$5) ), "")</f>
        <v/>
      </c>
      <c r="AB1120" s="380" t="str" cm="1">
        <f t="array" ref="AB1120" xml:space="preserve"> IFERROR( INDEX(韻母資料表, $N1120, AB$5), "" )</f>
        <v/>
      </c>
      <c r="AC1120" s="380" t="str">
        <f t="shared" ca="1" si="243"/>
        <v/>
      </c>
      <c r="AE1120" s="380" t="str" cm="1">
        <f t="array" ref="AE1120" xml:space="preserve"> IFERROR( IF( INDEX(聲母資料表, $M1120, AE$5)=0, "", INDEX(聲母資料表, $M1120, AE$5) ), "")</f>
        <v/>
      </c>
      <c r="AF1120" s="380" t="str" cm="1">
        <f t="array" ref="AF1120" xml:space="preserve"> IFERROR( INDEX(韻母資料表, $N1120, AF$5), "" )</f>
        <v/>
      </c>
      <c r="AG1120" s="380" t="str">
        <f t="shared" ca="1" si="244"/>
        <v/>
      </c>
      <c r="AI1120" s="380" t="str" cm="1">
        <f t="array" ref="AI1120" xml:space="preserve"> IFERROR( IF( INDEX(聲母資料表, $M1120, AI$5)=0, "", INDEX(聲母資料表, $M1120, AI$5) ), "")</f>
        <v/>
      </c>
      <c r="AJ1120" s="380" t="str" cm="1">
        <f t="array" ref="AJ1120" xml:space="preserve"> IFERROR( INDEX(韻母資料表, $N1120, AJ$5), "" )</f>
        <v/>
      </c>
      <c r="AK1120" s="373" t="e" cm="1" vm="1">
        <f t="array" aca="1" ref="AK1120" ca="1" xml:space="preserve"> IFERROR( INDEX(閩拚聲調符號表, $T1120, $E1120), "" )</f>
        <v>#VALUE!</v>
      </c>
      <c r="AL1120" s="380" t="str">
        <f t="shared" ca="1" si="245"/>
        <v/>
      </c>
    </row>
    <row r="1121" spans="1:38">
      <c r="A1121" s="333">
        <f t="shared" si="233"/>
        <v>1114</v>
      </c>
      <c r="B1121" s="334" t="e">
        <f>MID(#REF!, A1121, 1)</f>
        <v>#REF!</v>
      </c>
      <c r="C1121" s="335"/>
      <c r="D1121" s="335"/>
      <c r="E1121" s="336"/>
      <c r="F1121" s="400" t="str" cm="1">
        <f t="array" aca="1" ref="F1121" ca="1" xml:space="preserve"> IF($D1121="", "", $B1121 &amp; " (" &amp; INDIRECT(ADDRESS( ROW(), COLUMN() + F$5 )) &amp; ") " )</f>
        <v/>
      </c>
      <c r="G1121" s="337" t="str">
        <f t="shared" si="237"/>
        <v/>
      </c>
      <c r="H1121" s="394" t="str">
        <f t="shared" ca="1" si="238"/>
        <v/>
      </c>
      <c r="I1121" s="396" t="str">
        <f t="shared" ca="1" si="239"/>
        <v/>
      </c>
      <c r="J1121" s="381" t="str">
        <f t="shared" ca="1" si="240"/>
        <v/>
      </c>
      <c r="K1121" s="338" t="str">
        <f t="shared" si="241"/>
        <v/>
      </c>
      <c r="L1121" s="349"/>
      <c r="M1121" s="350" t="str">
        <f t="shared" si="234"/>
        <v/>
      </c>
      <c r="N1121" s="350" t="str">
        <f t="shared" si="235"/>
        <v/>
      </c>
      <c r="O1121" s="351" t="str" cm="1">
        <f t="array" ref="O1121" xml:space="preserve"> IFERROR( INDEX(聲母資料表, $M1121, O$5), "")</f>
        <v/>
      </c>
      <c r="P1121" s="351" t="str" cm="1">
        <f t="array" ref="P1121" xml:space="preserve"> IFERROR( INDEX(韻母資料表, $N1121, P$5), "")</f>
        <v/>
      </c>
      <c r="Q1121" s="352" t="str">
        <f t="shared" si="236"/>
        <v/>
      </c>
      <c r="R1121" s="395" t="str">
        <f t="shared" si="242"/>
        <v/>
      </c>
      <c r="S1121" s="351" t="str" cm="1">
        <f t="array" ref="S1121" xml:space="preserve"> IFERROR( INDEX(調符字母, Q1121, 1), "")</f>
        <v/>
      </c>
      <c r="T1121" s="352"/>
      <c r="U1121" s="373" t="e" cm="1" vm="1">
        <f t="array" aca="1" ref="U1121" ca="1" xml:space="preserve"> INDEX(聲調對照表, $T1121, $E1121)</f>
        <v>#VALUE!</v>
      </c>
      <c r="W1121" s="380" t="str" cm="1">
        <f t="array" ref="W1121" xml:space="preserve"> IFERROR( IF( INDEX(聲母資料表, $M1121, W$5)=0, "", INDEX(聲母資料表, $M1121, W$5) ), "")</f>
        <v/>
      </c>
      <c r="X1121" s="380" t="str" cm="1">
        <f t="array" ref="X1121" xml:space="preserve"> IFERROR( INDEX(韻母資料表, $N1121, X$5), "" )</f>
        <v/>
      </c>
      <c r="Y1121" s="380" t="str" cm="1">
        <f t="array" ref="Y1121" xml:space="preserve"> IFERROR( IF($E1121="", "", INDEX(方音聲調符號表, 1, $E1121) ), "" )</f>
        <v/>
      </c>
      <c r="AA1121" s="380" t="str" cm="1">
        <f t="array" ref="AA1121" xml:space="preserve"> IFERROR( IF( INDEX(聲母資料表, $M1121, AA$5)=0, "", INDEX(聲母資料表, $M1121, AA$5) ), "")</f>
        <v/>
      </c>
      <c r="AB1121" s="380" t="str" cm="1">
        <f t="array" ref="AB1121" xml:space="preserve"> IFERROR( INDEX(韻母資料表, $N1121, AB$5), "" )</f>
        <v/>
      </c>
      <c r="AC1121" s="380" t="str">
        <f t="shared" ca="1" si="243"/>
        <v/>
      </c>
      <c r="AE1121" s="380" t="str" cm="1">
        <f t="array" ref="AE1121" xml:space="preserve"> IFERROR( IF( INDEX(聲母資料表, $M1121, AE$5)=0, "", INDEX(聲母資料表, $M1121, AE$5) ), "")</f>
        <v/>
      </c>
      <c r="AF1121" s="380" t="str" cm="1">
        <f t="array" ref="AF1121" xml:space="preserve"> IFERROR( INDEX(韻母資料表, $N1121, AF$5), "" )</f>
        <v/>
      </c>
      <c r="AG1121" s="380" t="str">
        <f t="shared" ca="1" si="244"/>
        <v/>
      </c>
      <c r="AI1121" s="380" t="str" cm="1">
        <f t="array" ref="AI1121" xml:space="preserve"> IFERROR( IF( INDEX(聲母資料表, $M1121, AI$5)=0, "", INDEX(聲母資料表, $M1121, AI$5) ), "")</f>
        <v/>
      </c>
      <c r="AJ1121" s="380" t="str" cm="1">
        <f t="array" ref="AJ1121" xml:space="preserve"> IFERROR( INDEX(韻母資料表, $N1121, AJ$5), "" )</f>
        <v/>
      </c>
      <c r="AK1121" s="373" t="e" cm="1" vm="1">
        <f t="array" aca="1" ref="AK1121" ca="1" xml:space="preserve"> IFERROR( INDEX(閩拚聲調符號表, $T1121, $E1121), "" )</f>
        <v>#VALUE!</v>
      </c>
      <c r="AL1121" s="380" t="str">
        <f t="shared" ca="1" si="245"/>
        <v/>
      </c>
    </row>
    <row r="1122" spans="1:38">
      <c r="A1122" s="333">
        <f t="shared" si="233"/>
        <v>1115</v>
      </c>
      <c r="B1122" s="334" t="e">
        <f>MID(#REF!, A1122, 1)</f>
        <v>#REF!</v>
      </c>
      <c r="C1122" s="335"/>
      <c r="D1122" s="335"/>
      <c r="E1122" s="336"/>
      <c r="F1122" s="400" t="str" cm="1">
        <f t="array" aca="1" ref="F1122" ca="1" xml:space="preserve"> IF($D1122="", "", $B1122 &amp; " (" &amp; INDIRECT(ADDRESS( ROW(), COLUMN() + F$5 )) &amp; ") " )</f>
        <v/>
      </c>
      <c r="G1122" s="337" t="str">
        <f t="shared" si="237"/>
        <v/>
      </c>
      <c r="H1122" s="394" t="str">
        <f t="shared" ca="1" si="238"/>
        <v/>
      </c>
      <c r="I1122" s="396" t="str">
        <f t="shared" ca="1" si="239"/>
        <v/>
      </c>
      <c r="J1122" s="381" t="str">
        <f t="shared" ca="1" si="240"/>
        <v/>
      </c>
      <c r="K1122" s="338" t="str">
        <f t="shared" si="241"/>
        <v/>
      </c>
      <c r="L1122" s="349"/>
      <c r="M1122" s="350" t="str">
        <f t="shared" si="234"/>
        <v/>
      </c>
      <c r="N1122" s="350" t="str">
        <f t="shared" si="235"/>
        <v/>
      </c>
      <c r="O1122" s="351" t="str" cm="1">
        <f t="array" ref="O1122" xml:space="preserve"> IFERROR( INDEX(聲母資料表, $M1122, O$5), "")</f>
        <v/>
      </c>
      <c r="P1122" s="351" t="str" cm="1">
        <f t="array" ref="P1122" xml:space="preserve"> IFERROR( INDEX(韻母資料表, $N1122, P$5), "")</f>
        <v/>
      </c>
      <c r="Q1122" s="352" t="str">
        <f t="shared" si="236"/>
        <v/>
      </c>
      <c r="R1122" s="395" t="str">
        <f t="shared" si="242"/>
        <v/>
      </c>
      <c r="S1122" s="351" t="str" cm="1">
        <f t="array" ref="S1122" xml:space="preserve"> IFERROR( INDEX(調符字母, Q1122, 1), "")</f>
        <v/>
      </c>
      <c r="T1122" s="352"/>
      <c r="U1122" s="373" t="e" cm="1" vm="1">
        <f t="array" aca="1" ref="U1122" ca="1" xml:space="preserve"> INDEX(聲調對照表, $T1122, $E1122)</f>
        <v>#VALUE!</v>
      </c>
      <c r="W1122" s="380" t="str" cm="1">
        <f t="array" ref="W1122" xml:space="preserve"> IFERROR( IF( INDEX(聲母資料表, $M1122, W$5)=0, "", INDEX(聲母資料表, $M1122, W$5) ), "")</f>
        <v/>
      </c>
      <c r="X1122" s="380" t="str" cm="1">
        <f t="array" ref="X1122" xml:space="preserve"> IFERROR( INDEX(韻母資料表, $N1122, X$5), "" )</f>
        <v/>
      </c>
      <c r="Y1122" s="380" t="str" cm="1">
        <f t="array" ref="Y1122" xml:space="preserve"> IFERROR( IF($E1122="", "", INDEX(方音聲調符號表, 1, $E1122) ), "" )</f>
        <v/>
      </c>
      <c r="AA1122" s="380" t="str" cm="1">
        <f t="array" ref="AA1122" xml:space="preserve"> IFERROR( IF( INDEX(聲母資料表, $M1122, AA$5)=0, "", INDEX(聲母資料表, $M1122, AA$5) ), "")</f>
        <v/>
      </c>
      <c r="AB1122" s="380" t="str" cm="1">
        <f t="array" ref="AB1122" xml:space="preserve"> IFERROR( INDEX(韻母資料表, $N1122, AB$5), "" )</f>
        <v/>
      </c>
      <c r="AC1122" s="380" t="str">
        <f t="shared" ca="1" si="243"/>
        <v/>
      </c>
      <c r="AE1122" s="380" t="str" cm="1">
        <f t="array" ref="AE1122" xml:space="preserve"> IFERROR( IF( INDEX(聲母資料表, $M1122, AE$5)=0, "", INDEX(聲母資料表, $M1122, AE$5) ), "")</f>
        <v/>
      </c>
      <c r="AF1122" s="380" t="str" cm="1">
        <f t="array" ref="AF1122" xml:space="preserve"> IFERROR( INDEX(韻母資料表, $N1122, AF$5), "" )</f>
        <v/>
      </c>
      <c r="AG1122" s="380" t="str">
        <f t="shared" ca="1" si="244"/>
        <v/>
      </c>
      <c r="AI1122" s="380" t="str" cm="1">
        <f t="array" ref="AI1122" xml:space="preserve"> IFERROR( IF( INDEX(聲母資料表, $M1122, AI$5)=0, "", INDEX(聲母資料表, $M1122, AI$5) ), "")</f>
        <v/>
      </c>
      <c r="AJ1122" s="380" t="str" cm="1">
        <f t="array" ref="AJ1122" xml:space="preserve"> IFERROR( INDEX(韻母資料表, $N1122, AJ$5), "" )</f>
        <v/>
      </c>
      <c r="AK1122" s="373" t="e" cm="1" vm="1">
        <f t="array" aca="1" ref="AK1122" ca="1" xml:space="preserve"> IFERROR( INDEX(閩拚聲調符號表, $T1122, $E1122), "" )</f>
        <v>#VALUE!</v>
      </c>
      <c r="AL1122" s="380" t="str">
        <f t="shared" ca="1" si="245"/>
        <v/>
      </c>
    </row>
    <row r="1123" spans="1:38">
      <c r="A1123" s="333">
        <f t="shared" si="233"/>
        <v>1116</v>
      </c>
      <c r="B1123" s="334" t="e">
        <f>MID(#REF!, A1123, 1)</f>
        <v>#REF!</v>
      </c>
      <c r="C1123" s="335"/>
      <c r="D1123" s="335"/>
      <c r="E1123" s="336"/>
      <c r="F1123" s="400" t="str" cm="1">
        <f t="array" aca="1" ref="F1123" ca="1" xml:space="preserve"> IF($D1123="", "", $B1123 &amp; " (" &amp; INDIRECT(ADDRESS( ROW(), COLUMN() + F$5 )) &amp; ") " )</f>
        <v/>
      </c>
      <c r="G1123" s="337" t="str">
        <f t="shared" si="237"/>
        <v/>
      </c>
      <c r="H1123" s="394" t="str">
        <f t="shared" ca="1" si="238"/>
        <v/>
      </c>
      <c r="I1123" s="396" t="str">
        <f t="shared" ca="1" si="239"/>
        <v/>
      </c>
      <c r="J1123" s="381" t="str">
        <f t="shared" ca="1" si="240"/>
        <v/>
      </c>
      <c r="K1123" s="338" t="str">
        <f t="shared" si="241"/>
        <v/>
      </c>
      <c r="L1123" s="349"/>
      <c r="M1123" s="350" t="str">
        <f t="shared" si="234"/>
        <v/>
      </c>
      <c r="N1123" s="350" t="str">
        <f t="shared" si="235"/>
        <v/>
      </c>
      <c r="O1123" s="351" t="str" cm="1">
        <f t="array" ref="O1123" xml:space="preserve"> IFERROR( INDEX(聲母資料表, $M1123, O$5), "")</f>
        <v/>
      </c>
      <c r="P1123" s="351" t="str" cm="1">
        <f t="array" ref="P1123" xml:space="preserve"> IFERROR( INDEX(韻母資料表, $N1123, P$5), "")</f>
        <v/>
      </c>
      <c r="Q1123" s="352" t="str">
        <f t="shared" si="236"/>
        <v/>
      </c>
      <c r="R1123" s="395" t="str">
        <f t="shared" si="242"/>
        <v/>
      </c>
      <c r="S1123" s="351" t="str" cm="1">
        <f t="array" ref="S1123" xml:space="preserve"> IFERROR( INDEX(調符字母, Q1123, 1), "")</f>
        <v/>
      </c>
      <c r="T1123" s="352"/>
      <c r="U1123" s="373" t="e" cm="1" vm="1">
        <f t="array" aca="1" ref="U1123" ca="1" xml:space="preserve"> INDEX(聲調對照表, $T1123, $E1123)</f>
        <v>#VALUE!</v>
      </c>
      <c r="W1123" s="380" t="str" cm="1">
        <f t="array" ref="W1123" xml:space="preserve"> IFERROR( IF( INDEX(聲母資料表, $M1123, W$5)=0, "", INDEX(聲母資料表, $M1123, W$5) ), "")</f>
        <v/>
      </c>
      <c r="X1123" s="380" t="str" cm="1">
        <f t="array" ref="X1123" xml:space="preserve"> IFERROR( INDEX(韻母資料表, $N1123, X$5), "" )</f>
        <v/>
      </c>
      <c r="Y1123" s="380" t="str" cm="1">
        <f t="array" ref="Y1123" xml:space="preserve"> IFERROR( IF($E1123="", "", INDEX(方音聲調符號表, 1, $E1123) ), "" )</f>
        <v/>
      </c>
      <c r="AA1123" s="380" t="str" cm="1">
        <f t="array" ref="AA1123" xml:space="preserve"> IFERROR( IF( INDEX(聲母資料表, $M1123, AA$5)=0, "", INDEX(聲母資料表, $M1123, AA$5) ), "")</f>
        <v/>
      </c>
      <c r="AB1123" s="380" t="str" cm="1">
        <f t="array" ref="AB1123" xml:space="preserve"> IFERROR( INDEX(韻母資料表, $N1123, AB$5), "" )</f>
        <v/>
      </c>
      <c r="AC1123" s="380" t="str">
        <f t="shared" ca="1" si="243"/>
        <v/>
      </c>
      <c r="AE1123" s="380" t="str" cm="1">
        <f t="array" ref="AE1123" xml:space="preserve"> IFERROR( IF( INDEX(聲母資料表, $M1123, AE$5)=0, "", INDEX(聲母資料表, $M1123, AE$5) ), "")</f>
        <v/>
      </c>
      <c r="AF1123" s="380" t="str" cm="1">
        <f t="array" ref="AF1123" xml:space="preserve"> IFERROR( INDEX(韻母資料表, $N1123, AF$5), "" )</f>
        <v/>
      </c>
      <c r="AG1123" s="380" t="str">
        <f t="shared" ca="1" si="244"/>
        <v/>
      </c>
      <c r="AI1123" s="380" t="str" cm="1">
        <f t="array" ref="AI1123" xml:space="preserve"> IFERROR( IF( INDEX(聲母資料表, $M1123, AI$5)=0, "", INDEX(聲母資料表, $M1123, AI$5) ), "")</f>
        <v/>
      </c>
      <c r="AJ1123" s="380" t="str" cm="1">
        <f t="array" ref="AJ1123" xml:space="preserve"> IFERROR( INDEX(韻母資料表, $N1123, AJ$5), "" )</f>
        <v/>
      </c>
      <c r="AK1123" s="373" t="e" cm="1" vm="1">
        <f t="array" aca="1" ref="AK1123" ca="1" xml:space="preserve"> IFERROR( INDEX(閩拚聲調符號表, $T1123, $E1123), "" )</f>
        <v>#VALUE!</v>
      </c>
      <c r="AL1123" s="380" t="str">
        <f t="shared" ca="1" si="245"/>
        <v/>
      </c>
    </row>
    <row r="1124" spans="1:38">
      <c r="A1124" s="333">
        <f t="shared" si="233"/>
        <v>1117</v>
      </c>
      <c r="B1124" s="334" t="e">
        <f>MID(#REF!, A1124, 1)</f>
        <v>#REF!</v>
      </c>
      <c r="C1124" s="335"/>
      <c r="D1124" s="335"/>
      <c r="E1124" s="336"/>
      <c r="F1124" s="400" t="str" cm="1">
        <f t="array" aca="1" ref="F1124" ca="1" xml:space="preserve"> IF($D1124="", "", $B1124 &amp; " (" &amp; INDIRECT(ADDRESS( ROW(), COLUMN() + F$5 )) &amp; ") " )</f>
        <v/>
      </c>
      <c r="G1124" s="337" t="str">
        <f t="shared" si="237"/>
        <v/>
      </c>
      <c r="H1124" s="394" t="str">
        <f t="shared" ca="1" si="238"/>
        <v/>
      </c>
      <c r="I1124" s="396" t="str">
        <f t="shared" ca="1" si="239"/>
        <v/>
      </c>
      <c r="J1124" s="381" t="str">
        <f t="shared" ca="1" si="240"/>
        <v/>
      </c>
      <c r="K1124" s="338" t="str">
        <f t="shared" si="241"/>
        <v/>
      </c>
      <c r="L1124" s="349"/>
      <c r="M1124" s="350" t="str">
        <f t="shared" si="234"/>
        <v/>
      </c>
      <c r="N1124" s="350" t="str">
        <f t="shared" si="235"/>
        <v/>
      </c>
      <c r="O1124" s="351" t="str" cm="1">
        <f t="array" ref="O1124" xml:space="preserve"> IFERROR( INDEX(聲母資料表, $M1124, O$5), "")</f>
        <v/>
      </c>
      <c r="P1124" s="351" t="str" cm="1">
        <f t="array" ref="P1124" xml:space="preserve"> IFERROR( INDEX(韻母資料表, $N1124, P$5), "")</f>
        <v/>
      </c>
      <c r="Q1124" s="352" t="str">
        <f t="shared" si="236"/>
        <v/>
      </c>
      <c r="R1124" s="395" t="str">
        <f t="shared" si="242"/>
        <v/>
      </c>
      <c r="S1124" s="351" t="str" cm="1">
        <f t="array" ref="S1124" xml:space="preserve"> IFERROR( INDEX(調符字母, Q1124, 1), "")</f>
        <v/>
      </c>
      <c r="T1124" s="352"/>
      <c r="U1124" s="373" t="e" cm="1" vm="1">
        <f t="array" aca="1" ref="U1124" ca="1" xml:space="preserve"> INDEX(聲調對照表, $T1124, $E1124)</f>
        <v>#VALUE!</v>
      </c>
      <c r="W1124" s="380" t="str" cm="1">
        <f t="array" ref="W1124" xml:space="preserve"> IFERROR( IF( INDEX(聲母資料表, $M1124, W$5)=0, "", INDEX(聲母資料表, $M1124, W$5) ), "")</f>
        <v/>
      </c>
      <c r="X1124" s="380" t="str" cm="1">
        <f t="array" ref="X1124" xml:space="preserve"> IFERROR( INDEX(韻母資料表, $N1124, X$5), "" )</f>
        <v/>
      </c>
      <c r="Y1124" s="380" t="str" cm="1">
        <f t="array" ref="Y1124" xml:space="preserve"> IFERROR( IF($E1124="", "", INDEX(方音聲調符號表, 1, $E1124) ), "" )</f>
        <v/>
      </c>
      <c r="AA1124" s="380" t="str" cm="1">
        <f t="array" ref="AA1124" xml:space="preserve"> IFERROR( IF( INDEX(聲母資料表, $M1124, AA$5)=0, "", INDEX(聲母資料表, $M1124, AA$5) ), "")</f>
        <v/>
      </c>
      <c r="AB1124" s="380" t="str" cm="1">
        <f t="array" ref="AB1124" xml:space="preserve"> IFERROR( INDEX(韻母資料表, $N1124, AB$5), "" )</f>
        <v/>
      </c>
      <c r="AC1124" s="380" t="str">
        <f t="shared" ca="1" si="243"/>
        <v/>
      </c>
      <c r="AE1124" s="380" t="str" cm="1">
        <f t="array" ref="AE1124" xml:space="preserve"> IFERROR( IF( INDEX(聲母資料表, $M1124, AE$5)=0, "", INDEX(聲母資料表, $M1124, AE$5) ), "")</f>
        <v/>
      </c>
      <c r="AF1124" s="380" t="str" cm="1">
        <f t="array" ref="AF1124" xml:space="preserve"> IFERROR( INDEX(韻母資料表, $N1124, AF$5), "" )</f>
        <v/>
      </c>
      <c r="AG1124" s="380" t="str">
        <f t="shared" ca="1" si="244"/>
        <v/>
      </c>
      <c r="AI1124" s="380" t="str" cm="1">
        <f t="array" ref="AI1124" xml:space="preserve"> IFERROR( IF( INDEX(聲母資料表, $M1124, AI$5)=0, "", INDEX(聲母資料表, $M1124, AI$5) ), "")</f>
        <v/>
      </c>
      <c r="AJ1124" s="380" t="str" cm="1">
        <f t="array" ref="AJ1124" xml:space="preserve"> IFERROR( INDEX(韻母資料表, $N1124, AJ$5), "" )</f>
        <v/>
      </c>
      <c r="AK1124" s="373" t="e" cm="1" vm="1">
        <f t="array" aca="1" ref="AK1124" ca="1" xml:space="preserve"> IFERROR( INDEX(閩拚聲調符號表, $T1124, $E1124), "" )</f>
        <v>#VALUE!</v>
      </c>
      <c r="AL1124" s="380" t="str">
        <f t="shared" ca="1" si="245"/>
        <v/>
      </c>
    </row>
    <row r="1125" spans="1:38">
      <c r="A1125" s="333">
        <f t="shared" si="233"/>
        <v>1118</v>
      </c>
      <c r="B1125" s="334" t="e">
        <f>MID(#REF!, A1125, 1)</f>
        <v>#REF!</v>
      </c>
      <c r="C1125" s="335"/>
      <c r="D1125" s="335"/>
      <c r="E1125" s="336"/>
      <c r="F1125" s="400" t="str" cm="1">
        <f t="array" aca="1" ref="F1125" ca="1" xml:space="preserve"> IF($D1125="", "", $B1125 &amp; " (" &amp; INDIRECT(ADDRESS( ROW(), COLUMN() + F$5 )) &amp; ") " )</f>
        <v/>
      </c>
      <c r="G1125" s="337" t="str">
        <f t="shared" si="237"/>
        <v/>
      </c>
      <c r="H1125" s="394" t="str">
        <f t="shared" ca="1" si="238"/>
        <v/>
      </c>
      <c r="I1125" s="396" t="str">
        <f t="shared" ca="1" si="239"/>
        <v/>
      </c>
      <c r="J1125" s="381" t="str">
        <f t="shared" ca="1" si="240"/>
        <v/>
      </c>
      <c r="K1125" s="338" t="str">
        <f t="shared" si="241"/>
        <v/>
      </c>
      <c r="L1125" s="349"/>
      <c r="M1125" s="350" t="str">
        <f t="shared" si="234"/>
        <v/>
      </c>
      <c r="N1125" s="350" t="str">
        <f t="shared" si="235"/>
        <v/>
      </c>
      <c r="O1125" s="351" t="str" cm="1">
        <f t="array" ref="O1125" xml:space="preserve"> IFERROR( INDEX(聲母資料表, $M1125, O$5), "")</f>
        <v/>
      </c>
      <c r="P1125" s="351" t="str" cm="1">
        <f t="array" ref="P1125" xml:space="preserve"> IFERROR( INDEX(韻母資料表, $N1125, P$5), "")</f>
        <v/>
      </c>
      <c r="Q1125" s="352" t="str">
        <f t="shared" si="236"/>
        <v/>
      </c>
      <c r="R1125" s="395" t="str">
        <f t="shared" si="242"/>
        <v/>
      </c>
      <c r="S1125" s="351" t="str" cm="1">
        <f t="array" ref="S1125" xml:space="preserve"> IFERROR( INDEX(調符字母, Q1125, 1), "")</f>
        <v/>
      </c>
      <c r="T1125" s="352"/>
      <c r="U1125" s="373" t="e" cm="1" vm="1">
        <f t="array" aca="1" ref="U1125" ca="1" xml:space="preserve"> INDEX(聲調對照表, $T1125, $E1125)</f>
        <v>#VALUE!</v>
      </c>
      <c r="W1125" s="380" t="str" cm="1">
        <f t="array" ref="W1125" xml:space="preserve"> IFERROR( IF( INDEX(聲母資料表, $M1125, W$5)=0, "", INDEX(聲母資料表, $M1125, W$5) ), "")</f>
        <v/>
      </c>
      <c r="X1125" s="380" t="str" cm="1">
        <f t="array" ref="X1125" xml:space="preserve"> IFERROR( INDEX(韻母資料表, $N1125, X$5), "" )</f>
        <v/>
      </c>
      <c r="Y1125" s="380" t="str" cm="1">
        <f t="array" ref="Y1125" xml:space="preserve"> IFERROR( IF($E1125="", "", INDEX(方音聲調符號表, 1, $E1125) ), "" )</f>
        <v/>
      </c>
      <c r="AA1125" s="380" t="str" cm="1">
        <f t="array" ref="AA1125" xml:space="preserve"> IFERROR( IF( INDEX(聲母資料表, $M1125, AA$5)=0, "", INDEX(聲母資料表, $M1125, AA$5) ), "")</f>
        <v/>
      </c>
      <c r="AB1125" s="380" t="str" cm="1">
        <f t="array" ref="AB1125" xml:space="preserve"> IFERROR( INDEX(韻母資料表, $N1125, AB$5), "" )</f>
        <v/>
      </c>
      <c r="AC1125" s="380" t="str">
        <f t="shared" ca="1" si="243"/>
        <v/>
      </c>
      <c r="AE1125" s="380" t="str" cm="1">
        <f t="array" ref="AE1125" xml:space="preserve"> IFERROR( IF( INDEX(聲母資料表, $M1125, AE$5)=0, "", INDEX(聲母資料表, $M1125, AE$5) ), "")</f>
        <v/>
      </c>
      <c r="AF1125" s="380" t="str" cm="1">
        <f t="array" ref="AF1125" xml:space="preserve"> IFERROR( INDEX(韻母資料表, $N1125, AF$5), "" )</f>
        <v/>
      </c>
      <c r="AG1125" s="380" t="str">
        <f t="shared" ca="1" si="244"/>
        <v/>
      </c>
      <c r="AI1125" s="380" t="str" cm="1">
        <f t="array" ref="AI1125" xml:space="preserve"> IFERROR( IF( INDEX(聲母資料表, $M1125, AI$5)=0, "", INDEX(聲母資料表, $M1125, AI$5) ), "")</f>
        <v/>
      </c>
      <c r="AJ1125" s="380" t="str" cm="1">
        <f t="array" ref="AJ1125" xml:space="preserve"> IFERROR( INDEX(韻母資料表, $N1125, AJ$5), "" )</f>
        <v/>
      </c>
      <c r="AK1125" s="373" t="e" cm="1" vm="1">
        <f t="array" aca="1" ref="AK1125" ca="1" xml:space="preserve"> IFERROR( INDEX(閩拚聲調符號表, $T1125, $E1125), "" )</f>
        <v>#VALUE!</v>
      </c>
      <c r="AL1125" s="380" t="str">
        <f t="shared" ca="1" si="245"/>
        <v/>
      </c>
    </row>
    <row r="1126" spans="1:38">
      <c r="A1126" s="333">
        <f t="shared" si="233"/>
        <v>1119</v>
      </c>
      <c r="B1126" s="334" t="e">
        <f>MID(#REF!, A1126, 1)</f>
        <v>#REF!</v>
      </c>
      <c r="C1126" s="335"/>
      <c r="D1126" s="335"/>
      <c r="E1126" s="336"/>
      <c r="F1126" s="400" t="str" cm="1">
        <f t="array" aca="1" ref="F1126" ca="1" xml:space="preserve"> IF($D1126="", "", $B1126 &amp; " (" &amp; INDIRECT(ADDRESS( ROW(), COLUMN() + F$5 )) &amp; ") " )</f>
        <v/>
      </c>
      <c r="G1126" s="337" t="str">
        <f t="shared" si="237"/>
        <v/>
      </c>
      <c r="H1126" s="394" t="str">
        <f t="shared" ca="1" si="238"/>
        <v/>
      </c>
      <c r="I1126" s="396" t="str">
        <f t="shared" ca="1" si="239"/>
        <v/>
      </c>
      <c r="J1126" s="381" t="str">
        <f t="shared" ca="1" si="240"/>
        <v/>
      </c>
      <c r="K1126" s="338" t="str">
        <f t="shared" si="241"/>
        <v/>
      </c>
      <c r="L1126" s="349"/>
      <c r="M1126" s="350" t="str">
        <f t="shared" si="234"/>
        <v/>
      </c>
      <c r="N1126" s="350" t="str">
        <f t="shared" si="235"/>
        <v/>
      </c>
      <c r="O1126" s="351" t="str" cm="1">
        <f t="array" ref="O1126" xml:space="preserve"> IFERROR( INDEX(聲母資料表, $M1126, O$5), "")</f>
        <v/>
      </c>
      <c r="P1126" s="351" t="str" cm="1">
        <f t="array" ref="P1126" xml:space="preserve"> IFERROR( INDEX(韻母資料表, $N1126, P$5), "")</f>
        <v/>
      </c>
      <c r="Q1126" s="352" t="str">
        <f t="shared" si="236"/>
        <v/>
      </c>
      <c r="R1126" s="395" t="str">
        <f t="shared" si="242"/>
        <v/>
      </c>
      <c r="S1126" s="351" t="str" cm="1">
        <f t="array" ref="S1126" xml:space="preserve"> IFERROR( INDEX(調符字母, Q1126, 1), "")</f>
        <v/>
      </c>
      <c r="T1126" s="352"/>
      <c r="U1126" s="373" t="e" cm="1" vm="1">
        <f t="array" aca="1" ref="U1126" ca="1" xml:space="preserve"> INDEX(聲調對照表, $T1126, $E1126)</f>
        <v>#VALUE!</v>
      </c>
      <c r="W1126" s="380" t="str" cm="1">
        <f t="array" ref="W1126" xml:space="preserve"> IFERROR( IF( INDEX(聲母資料表, $M1126, W$5)=0, "", INDEX(聲母資料表, $M1126, W$5) ), "")</f>
        <v/>
      </c>
      <c r="X1126" s="380" t="str" cm="1">
        <f t="array" ref="X1126" xml:space="preserve"> IFERROR( INDEX(韻母資料表, $N1126, X$5), "" )</f>
        <v/>
      </c>
      <c r="Y1126" s="380" t="str" cm="1">
        <f t="array" ref="Y1126" xml:space="preserve"> IFERROR( IF($E1126="", "", INDEX(方音聲調符號表, 1, $E1126) ), "" )</f>
        <v/>
      </c>
      <c r="AA1126" s="380" t="str" cm="1">
        <f t="array" ref="AA1126" xml:space="preserve"> IFERROR( IF( INDEX(聲母資料表, $M1126, AA$5)=0, "", INDEX(聲母資料表, $M1126, AA$5) ), "")</f>
        <v/>
      </c>
      <c r="AB1126" s="380" t="str" cm="1">
        <f t="array" ref="AB1126" xml:space="preserve"> IFERROR( INDEX(韻母資料表, $N1126, AB$5), "" )</f>
        <v/>
      </c>
      <c r="AC1126" s="380" t="str">
        <f t="shared" ca="1" si="243"/>
        <v/>
      </c>
      <c r="AE1126" s="380" t="str" cm="1">
        <f t="array" ref="AE1126" xml:space="preserve"> IFERROR( IF( INDEX(聲母資料表, $M1126, AE$5)=0, "", INDEX(聲母資料表, $M1126, AE$5) ), "")</f>
        <v/>
      </c>
      <c r="AF1126" s="380" t="str" cm="1">
        <f t="array" ref="AF1126" xml:space="preserve"> IFERROR( INDEX(韻母資料表, $N1126, AF$5), "" )</f>
        <v/>
      </c>
      <c r="AG1126" s="380" t="str">
        <f t="shared" ca="1" si="244"/>
        <v/>
      </c>
      <c r="AI1126" s="380" t="str" cm="1">
        <f t="array" ref="AI1126" xml:space="preserve"> IFERROR( IF( INDEX(聲母資料表, $M1126, AI$5)=0, "", INDEX(聲母資料表, $M1126, AI$5) ), "")</f>
        <v/>
      </c>
      <c r="AJ1126" s="380" t="str" cm="1">
        <f t="array" ref="AJ1126" xml:space="preserve"> IFERROR( INDEX(韻母資料表, $N1126, AJ$5), "" )</f>
        <v/>
      </c>
      <c r="AK1126" s="373" t="e" cm="1" vm="1">
        <f t="array" aca="1" ref="AK1126" ca="1" xml:space="preserve"> IFERROR( INDEX(閩拚聲調符號表, $T1126, $E1126), "" )</f>
        <v>#VALUE!</v>
      </c>
      <c r="AL1126" s="380" t="str">
        <f t="shared" ca="1" si="245"/>
        <v/>
      </c>
    </row>
    <row r="1127" spans="1:38">
      <c r="A1127" s="333">
        <f t="shared" si="233"/>
        <v>1120</v>
      </c>
      <c r="B1127" s="334" t="e">
        <f>MID(#REF!, A1127, 1)</f>
        <v>#REF!</v>
      </c>
      <c r="C1127" s="335"/>
      <c r="D1127" s="335"/>
      <c r="E1127" s="336"/>
      <c r="F1127" s="400" t="str" cm="1">
        <f t="array" aca="1" ref="F1127" ca="1" xml:space="preserve"> IF($D1127="", "", $B1127 &amp; " (" &amp; INDIRECT(ADDRESS( ROW(), COLUMN() + F$5 )) &amp; ") " )</f>
        <v/>
      </c>
      <c r="G1127" s="337" t="str">
        <f t="shared" si="237"/>
        <v/>
      </c>
      <c r="H1127" s="394" t="str">
        <f t="shared" ca="1" si="238"/>
        <v/>
      </c>
      <c r="I1127" s="396" t="str">
        <f t="shared" ca="1" si="239"/>
        <v/>
      </c>
      <c r="J1127" s="381" t="str">
        <f t="shared" ca="1" si="240"/>
        <v/>
      </c>
      <c r="K1127" s="338" t="str">
        <f t="shared" si="241"/>
        <v/>
      </c>
      <c r="L1127" s="349"/>
      <c r="M1127" s="350" t="str">
        <f t="shared" si="234"/>
        <v/>
      </c>
      <c r="N1127" s="350" t="str">
        <f t="shared" si="235"/>
        <v/>
      </c>
      <c r="O1127" s="351" t="str" cm="1">
        <f t="array" ref="O1127" xml:space="preserve"> IFERROR( INDEX(聲母資料表, $M1127, O$5), "")</f>
        <v/>
      </c>
      <c r="P1127" s="351" t="str" cm="1">
        <f t="array" ref="P1127" xml:space="preserve"> IFERROR( INDEX(韻母資料表, $N1127, P$5), "")</f>
        <v/>
      </c>
      <c r="Q1127" s="352" t="str">
        <f t="shared" si="236"/>
        <v/>
      </c>
      <c r="R1127" s="395" t="str">
        <f t="shared" si="242"/>
        <v/>
      </c>
      <c r="S1127" s="351" t="str" cm="1">
        <f t="array" ref="S1127" xml:space="preserve"> IFERROR( INDEX(調符字母, Q1127, 1), "")</f>
        <v/>
      </c>
      <c r="T1127" s="352"/>
      <c r="U1127" s="373" t="e" cm="1" vm="1">
        <f t="array" aca="1" ref="U1127" ca="1" xml:space="preserve"> INDEX(聲調對照表, $T1127, $E1127)</f>
        <v>#VALUE!</v>
      </c>
      <c r="W1127" s="380" t="str" cm="1">
        <f t="array" ref="W1127" xml:space="preserve"> IFERROR( IF( INDEX(聲母資料表, $M1127, W$5)=0, "", INDEX(聲母資料表, $M1127, W$5) ), "")</f>
        <v/>
      </c>
      <c r="X1127" s="380" t="str" cm="1">
        <f t="array" ref="X1127" xml:space="preserve"> IFERROR( INDEX(韻母資料表, $N1127, X$5), "" )</f>
        <v/>
      </c>
      <c r="Y1127" s="380" t="str" cm="1">
        <f t="array" ref="Y1127" xml:space="preserve"> IFERROR( IF($E1127="", "", INDEX(方音聲調符號表, 1, $E1127) ), "" )</f>
        <v/>
      </c>
      <c r="AA1127" s="380" t="str" cm="1">
        <f t="array" ref="AA1127" xml:space="preserve"> IFERROR( IF( INDEX(聲母資料表, $M1127, AA$5)=0, "", INDEX(聲母資料表, $M1127, AA$5) ), "")</f>
        <v/>
      </c>
      <c r="AB1127" s="380" t="str" cm="1">
        <f t="array" ref="AB1127" xml:space="preserve"> IFERROR( INDEX(韻母資料表, $N1127, AB$5), "" )</f>
        <v/>
      </c>
      <c r="AC1127" s="380" t="str">
        <f t="shared" ca="1" si="243"/>
        <v/>
      </c>
      <c r="AE1127" s="380" t="str" cm="1">
        <f t="array" ref="AE1127" xml:space="preserve"> IFERROR( IF( INDEX(聲母資料表, $M1127, AE$5)=0, "", INDEX(聲母資料表, $M1127, AE$5) ), "")</f>
        <v/>
      </c>
      <c r="AF1127" s="380" t="str" cm="1">
        <f t="array" ref="AF1127" xml:space="preserve"> IFERROR( INDEX(韻母資料表, $N1127, AF$5), "" )</f>
        <v/>
      </c>
      <c r="AG1127" s="380" t="str">
        <f t="shared" ca="1" si="244"/>
        <v/>
      </c>
      <c r="AI1127" s="380" t="str" cm="1">
        <f t="array" ref="AI1127" xml:space="preserve"> IFERROR( IF( INDEX(聲母資料表, $M1127, AI$5)=0, "", INDEX(聲母資料表, $M1127, AI$5) ), "")</f>
        <v/>
      </c>
      <c r="AJ1127" s="380" t="str" cm="1">
        <f t="array" ref="AJ1127" xml:space="preserve"> IFERROR( INDEX(韻母資料表, $N1127, AJ$5), "" )</f>
        <v/>
      </c>
      <c r="AK1127" s="373" t="e" cm="1" vm="1">
        <f t="array" aca="1" ref="AK1127" ca="1" xml:space="preserve"> IFERROR( INDEX(閩拚聲調符號表, $T1127, $E1127), "" )</f>
        <v>#VALUE!</v>
      </c>
      <c r="AL1127" s="380" t="str">
        <f t="shared" ca="1" si="245"/>
        <v/>
      </c>
    </row>
    <row r="1128" spans="1:38">
      <c r="A1128" s="333">
        <f t="shared" si="233"/>
        <v>1121</v>
      </c>
      <c r="B1128" s="334" t="e">
        <f>MID(#REF!, A1128, 1)</f>
        <v>#REF!</v>
      </c>
      <c r="C1128" s="335"/>
      <c r="D1128" s="335"/>
      <c r="E1128" s="336"/>
      <c r="F1128" s="400" t="str" cm="1">
        <f t="array" aca="1" ref="F1128" ca="1" xml:space="preserve"> IF($D1128="", "", $B1128 &amp; " (" &amp; INDIRECT(ADDRESS( ROW(), COLUMN() + F$5 )) &amp; ") " )</f>
        <v/>
      </c>
      <c r="G1128" s="337" t="str">
        <f t="shared" si="237"/>
        <v/>
      </c>
      <c r="H1128" s="394" t="str">
        <f t="shared" ca="1" si="238"/>
        <v/>
      </c>
      <c r="I1128" s="396" t="str">
        <f t="shared" ca="1" si="239"/>
        <v/>
      </c>
      <c r="J1128" s="381" t="str">
        <f t="shared" ca="1" si="240"/>
        <v/>
      </c>
      <c r="K1128" s="338" t="str">
        <f t="shared" si="241"/>
        <v/>
      </c>
      <c r="L1128" s="349"/>
      <c r="M1128" s="350" t="str">
        <f t="shared" si="234"/>
        <v/>
      </c>
      <c r="N1128" s="350" t="str">
        <f t="shared" si="235"/>
        <v/>
      </c>
      <c r="O1128" s="351" t="str" cm="1">
        <f t="array" ref="O1128" xml:space="preserve"> IFERROR( INDEX(聲母資料表, $M1128, O$5), "")</f>
        <v/>
      </c>
      <c r="P1128" s="351" t="str" cm="1">
        <f t="array" ref="P1128" xml:space="preserve"> IFERROR( INDEX(韻母資料表, $N1128, P$5), "")</f>
        <v/>
      </c>
      <c r="Q1128" s="352" t="str">
        <f t="shared" si="236"/>
        <v/>
      </c>
      <c r="R1128" s="395" t="str">
        <f t="shared" si="242"/>
        <v/>
      </c>
      <c r="S1128" s="351" t="str" cm="1">
        <f t="array" ref="S1128" xml:space="preserve"> IFERROR( INDEX(調符字母, Q1128, 1), "")</f>
        <v/>
      </c>
      <c r="T1128" s="352"/>
      <c r="U1128" s="373" t="e" cm="1" vm="1">
        <f t="array" aca="1" ref="U1128" ca="1" xml:space="preserve"> INDEX(聲調對照表, $T1128, $E1128)</f>
        <v>#VALUE!</v>
      </c>
      <c r="W1128" s="380" t="str" cm="1">
        <f t="array" ref="W1128" xml:space="preserve"> IFERROR( IF( INDEX(聲母資料表, $M1128, W$5)=0, "", INDEX(聲母資料表, $M1128, W$5) ), "")</f>
        <v/>
      </c>
      <c r="X1128" s="380" t="str" cm="1">
        <f t="array" ref="X1128" xml:space="preserve"> IFERROR( INDEX(韻母資料表, $N1128, X$5), "" )</f>
        <v/>
      </c>
      <c r="Y1128" s="380" t="str" cm="1">
        <f t="array" ref="Y1128" xml:space="preserve"> IFERROR( IF($E1128="", "", INDEX(方音聲調符號表, 1, $E1128) ), "" )</f>
        <v/>
      </c>
      <c r="AA1128" s="380" t="str" cm="1">
        <f t="array" ref="AA1128" xml:space="preserve"> IFERROR( IF( INDEX(聲母資料表, $M1128, AA$5)=0, "", INDEX(聲母資料表, $M1128, AA$5) ), "")</f>
        <v/>
      </c>
      <c r="AB1128" s="380" t="str" cm="1">
        <f t="array" ref="AB1128" xml:space="preserve"> IFERROR( INDEX(韻母資料表, $N1128, AB$5), "" )</f>
        <v/>
      </c>
      <c r="AC1128" s="380" t="str">
        <f t="shared" ca="1" si="243"/>
        <v/>
      </c>
      <c r="AE1128" s="380" t="str" cm="1">
        <f t="array" ref="AE1128" xml:space="preserve"> IFERROR( IF( INDEX(聲母資料表, $M1128, AE$5)=0, "", INDEX(聲母資料表, $M1128, AE$5) ), "")</f>
        <v/>
      </c>
      <c r="AF1128" s="380" t="str" cm="1">
        <f t="array" ref="AF1128" xml:space="preserve"> IFERROR( INDEX(韻母資料表, $N1128, AF$5), "" )</f>
        <v/>
      </c>
      <c r="AG1128" s="380" t="str">
        <f t="shared" ca="1" si="244"/>
        <v/>
      </c>
      <c r="AI1128" s="380" t="str" cm="1">
        <f t="array" ref="AI1128" xml:space="preserve"> IFERROR( IF( INDEX(聲母資料表, $M1128, AI$5)=0, "", INDEX(聲母資料表, $M1128, AI$5) ), "")</f>
        <v/>
      </c>
      <c r="AJ1128" s="380" t="str" cm="1">
        <f t="array" ref="AJ1128" xml:space="preserve"> IFERROR( INDEX(韻母資料表, $N1128, AJ$5), "" )</f>
        <v/>
      </c>
      <c r="AK1128" s="373" t="e" cm="1" vm="1">
        <f t="array" aca="1" ref="AK1128" ca="1" xml:space="preserve"> IFERROR( INDEX(閩拚聲調符號表, $T1128, $E1128), "" )</f>
        <v>#VALUE!</v>
      </c>
      <c r="AL1128" s="380" t="str">
        <f t="shared" ca="1" si="245"/>
        <v/>
      </c>
    </row>
    <row r="1129" spans="1:38">
      <c r="A1129" s="333">
        <f t="shared" si="233"/>
        <v>1122</v>
      </c>
      <c r="B1129" s="334" t="e">
        <f>MID(#REF!, A1129, 1)</f>
        <v>#REF!</v>
      </c>
      <c r="C1129" s="335"/>
      <c r="D1129" s="335"/>
      <c r="E1129" s="336"/>
      <c r="F1129" s="400" t="str" cm="1">
        <f t="array" aca="1" ref="F1129" ca="1" xml:space="preserve"> IF($D1129="", "", $B1129 &amp; " (" &amp; INDIRECT(ADDRESS( ROW(), COLUMN() + F$5 )) &amp; ") " )</f>
        <v/>
      </c>
      <c r="G1129" s="337" t="str">
        <f t="shared" si="237"/>
        <v/>
      </c>
      <c r="H1129" s="394" t="str">
        <f t="shared" ca="1" si="238"/>
        <v/>
      </c>
      <c r="I1129" s="396" t="str">
        <f t="shared" ca="1" si="239"/>
        <v/>
      </c>
      <c r="J1129" s="381" t="str">
        <f t="shared" ca="1" si="240"/>
        <v/>
      </c>
      <c r="K1129" s="338" t="str">
        <f t="shared" si="241"/>
        <v/>
      </c>
      <c r="L1129" s="349"/>
      <c r="M1129" s="350" t="str">
        <f t="shared" si="234"/>
        <v/>
      </c>
      <c r="N1129" s="350" t="str">
        <f t="shared" si="235"/>
        <v/>
      </c>
      <c r="O1129" s="351" t="str" cm="1">
        <f t="array" ref="O1129" xml:space="preserve"> IFERROR( INDEX(聲母資料表, $M1129, O$5), "")</f>
        <v/>
      </c>
      <c r="P1129" s="351" t="str" cm="1">
        <f t="array" ref="P1129" xml:space="preserve"> IFERROR( INDEX(韻母資料表, $N1129, P$5), "")</f>
        <v/>
      </c>
      <c r="Q1129" s="352" t="str">
        <f t="shared" si="236"/>
        <v/>
      </c>
      <c r="R1129" s="395" t="str">
        <f t="shared" si="242"/>
        <v/>
      </c>
      <c r="S1129" s="351" t="str" cm="1">
        <f t="array" ref="S1129" xml:space="preserve"> IFERROR( INDEX(調符字母, Q1129, 1), "")</f>
        <v/>
      </c>
      <c r="T1129" s="352"/>
      <c r="U1129" s="373" t="e" cm="1" vm="1">
        <f t="array" aca="1" ref="U1129" ca="1" xml:space="preserve"> INDEX(聲調對照表, $T1129, $E1129)</f>
        <v>#VALUE!</v>
      </c>
      <c r="W1129" s="380" t="str" cm="1">
        <f t="array" ref="W1129" xml:space="preserve"> IFERROR( IF( INDEX(聲母資料表, $M1129, W$5)=0, "", INDEX(聲母資料表, $M1129, W$5) ), "")</f>
        <v/>
      </c>
      <c r="X1129" s="380" t="str" cm="1">
        <f t="array" ref="X1129" xml:space="preserve"> IFERROR( INDEX(韻母資料表, $N1129, X$5), "" )</f>
        <v/>
      </c>
      <c r="Y1129" s="380" t="str" cm="1">
        <f t="array" ref="Y1129" xml:space="preserve"> IFERROR( IF($E1129="", "", INDEX(方音聲調符號表, 1, $E1129) ), "" )</f>
        <v/>
      </c>
      <c r="AA1129" s="380" t="str" cm="1">
        <f t="array" ref="AA1129" xml:space="preserve"> IFERROR( IF( INDEX(聲母資料表, $M1129, AA$5)=0, "", INDEX(聲母資料表, $M1129, AA$5) ), "")</f>
        <v/>
      </c>
      <c r="AB1129" s="380" t="str" cm="1">
        <f t="array" ref="AB1129" xml:space="preserve"> IFERROR( INDEX(韻母資料表, $N1129, AB$5), "" )</f>
        <v/>
      </c>
      <c r="AC1129" s="380" t="str">
        <f t="shared" ca="1" si="243"/>
        <v/>
      </c>
      <c r="AE1129" s="380" t="str" cm="1">
        <f t="array" ref="AE1129" xml:space="preserve"> IFERROR( IF( INDEX(聲母資料表, $M1129, AE$5)=0, "", INDEX(聲母資料表, $M1129, AE$5) ), "")</f>
        <v/>
      </c>
      <c r="AF1129" s="380" t="str" cm="1">
        <f t="array" ref="AF1129" xml:space="preserve"> IFERROR( INDEX(韻母資料表, $N1129, AF$5), "" )</f>
        <v/>
      </c>
      <c r="AG1129" s="380" t="str">
        <f t="shared" ca="1" si="244"/>
        <v/>
      </c>
      <c r="AI1129" s="380" t="str" cm="1">
        <f t="array" ref="AI1129" xml:space="preserve"> IFERROR( IF( INDEX(聲母資料表, $M1129, AI$5)=0, "", INDEX(聲母資料表, $M1129, AI$5) ), "")</f>
        <v/>
      </c>
      <c r="AJ1129" s="380" t="str" cm="1">
        <f t="array" ref="AJ1129" xml:space="preserve"> IFERROR( INDEX(韻母資料表, $N1129, AJ$5), "" )</f>
        <v/>
      </c>
      <c r="AK1129" s="373" t="e" cm="1" vm="1">
        <f t="array" aca="1" ref="AK1129" ca="1" xml:space="preserve"> IFERROR( INDEX(閩拚聲調符號表, $T1129, $E1129), "" )</f>
        <v>#VALUE!</v>
      </c>
      <c r="AL1129" s="380" t="str">
        <f t="shared" ca="1" si="245"/>
        <v/>
      </c>
    </row>
    <row r="1130" spans="1:38">
      <c r="A1130" s="333">
        <f t="shared" si="233"/>
        <v>1123</v>
      </c>
      <c r="B1130" s="334" t="e">
        <f>MID(#REF!, A1130, 1)</f>
        <v>#REF!</v>
      </c>
      <c r="C1130" s="335"/>
      <c r="D1130" s="335"/>
      <c r="E1130" s="336"/>
      <c r="F1130" s="400" t="str" cm="1">
        <f t="array" aca="1" ref="F1130" ca="1" xml:space="preserve"> IF($D1130="", "", $B1130 &amp; " (" &amp; INDIRECT(ADDRESS( ROW(), COLUMN() + F$5 )) &amp; ") " )</f>
        <v/>
      </c>
      <c r="G1130" s="337" t="str">
        <f t="shared" si="237"/>
        <v/>
      </c>
      <c r="H1130" s="394" t="str">
        <f t="shared" ca="1" si="238"/>
        <v/>
      </c>
      <c r="I1130" s="396" t="str">
        <f t="shared" ca="1" si="239"/>
        <v/>
      </c>
      <c r="J1130" s="381" t="str">
        <f t="shared" ca="1" si="240"/>
        <v/>
      </c>
      <c r="K1130" s="338" t="str">
        <f t="shared" si="241"/>
        <v/>
      </c>
      <c r="L1130" s="349"/>
      <c r="M1130" s="350" t="str">
        <f t="shared" si="234"/>
        <v/>
      </c>
      <c r="N1130" s="350" t="str">
        <f t="shared" si="235"/>
        <v/>
      </c>
      <c r="O1130" s="351" t="str" cm="1">
        <f t="array" ref="O1130" xml:space="preserve"> IFERROR( INDEX(聲母資料表, $M1130, O$5), "")</f>
        <v/>
      </c>
      <c r="P1130" s="351" t="str" cm="1">
        <f t="array" ref="P1130" xml:space="preserve"> IFERROR( INDEX(韻母資料表, $N1130, P$5), "")</f>
        <v/>
      </c>
      <c r="Q1130" s="352" t="str">
        <f t="shared" si="236"/>
        <v/>
      </c>
      <c r="R1130" s="395" t="str">
        <f t="shared" si="242"/>
        <v/>
      </c>
      <c r="S1130" s="351" t="str" cm="1">
        <f t="array" ref="S1130" xml:space="preserve"> IFERROR( INDEX(調符字母, Q1130, 1), "")</f>
        <v/>
      </c>
      <c r="T1130" s="352"/>
      <c r="U1130" s="373" t="e" cm="1" vm="1">
        <f t="array" aca="1" ref="U1130" ca="1" xml:space="preserve"> INDEX(聲調對照表, $T1130, $E1130)</f>
        <v>#VALUE!</v>
      </c>
      <c r="W1130" s="380" t="str" cm="1">
        <f t="array" ref="W1130" xml:space="preserve"> IFERROR( IF( INDEX(聲母資料表, $M1130, W$5)=0, "", INDEX(聲母資料表, $M1130, W$5) ), "")</f>
        <v/>
      </c>
      <c r="X1130" s="380" t="str" cm="1">
        <f t="array" ref="X1130" xml:space="preserve"> IFERROR( INDEX(韻母資料表, $N1130, X$5), "" )</f>
        <v/>
      </c>
      <c r="Y1130" s="380" t="str" cm="1">
        <f t="array" ref="Y1130" xml:space="preserve"> IFERROR( IF($E1130="", "", INDEX(方音聲調符號表, 1, $E1130) ), "" )</f>
        <v/>
      </c>
      <c r="AA1130" s="380" t="str" cm="1">
        <f t="array" ref="AA1130" xml:space="preserve"> IFERROR( IF( INDEX(聲母資料表, $M1130, AA$5)=0, "", INDEX(聲母資料表, $M1130, AA$5) ), "")</f>
        <v/>
      </c>
      <c r="AB1130" s="380" t="str" cm="1">
        <f t="array" ref="AB1130" xml:space="preserve"> IFERROR( INDEX(韻母資料表, $N1130, AB$5), "" )</f>
        <v/>
      </c>
      <c r="AC1130" s="380" t="str">
        <f t="shared" ca="1" si="243"/>
        <v/>
      </c>
      <c r="AE1130" s="380" t="str" cm="1">
        <f t="array" ref="AE1130" xml:space="preserve"> IFERROR( IF( INDEX(聲母資料表, $M1130, AE$5)=0, "", INDEX(聲母資料表, $M1130, AE$5) ), "")</f>
        <v/>
      </c>
      <c r="AF1130" s="380" t="str" cm="1">
        <f t="array" ref="AF1130" xml:space="preserve"> IFERROR( INDEX(韻母資料表, $N1130, AF$5), "" )</f>
        <v/>
      </c>
      <c r="AG1130" s="380" t="str">
        <f t="shared" ca="1" si="244"/>
        <v/>
      </c>
      <c r="AI1130" s="380" t="str" cm="1">
        <f t="array" ref="AI1130" xml:space="preserve"> IFERROR( IF( INDEX(聲母資料表, $M1130, AI$5)=0, "", INDEX(聲母資料表, $M1130, AI$5) ), "")</f>
        <v/>
      </c>
      <c r="AJ1130" s="380" t="str" cm="1">
        <f t="array" ref="AJ1130" xml:space="preserve"> IFERROR( INDEX(韻母資料表, $N1130, AJ$5), "" )</f>
        <v/>
      </c>
      <c r="AK1130" s="373" t="e" cm="1" vm="1">
        <f t="array" aca="1" ref="AK1130" ca="1" xml:space="preserve"> IFERROR( INDEX(閩拚聲調符號表, $T1130, $E1130), "" )</f>
        <v>#VALUE!</v>
      </c>
      <c r="AL1130" s="380" t="str">
        <f t="shared" ca="1" si="245"/>
        <v/>
      </c>
    </row>
    <row r="1131" spans="1:38">
      <c r="A1131" s="333">
        <f t="shared" si="233"/>
        <v>1124</v>
      </c>
      <c r="B1131" s="334" t="e">
        <f>MID(#REF!, A1131, 1)</f>
        <v>#REF!</v>
      </c>
      <c r="C1131" s="335"/>
      <c r="D1131" s="335"/>
      <c r="E1131" s="336"/>
      <c r="F1131" s="400" t="str" cm="1">
        <f t="array" aca="1" ref="F1131" ca="1" xml:space="preserve"> IF($D1131="", "", $B1131 &amp; " (" &amp; INDIRECT(ADDRESS( ROW(), COLUMN() + F$5 )) &amp; ") " )</f>
        <v/>
      </c>
      <c r="G1131" s="337" t="str">
        <f t="shared" si="237"/>
        <v/>
      </c>
      <c r="H1131" s="394" t="str">
        <f t="shared" ca="1" si="238"/>
        <v/>
      </c>
      <c r="I1131" s="396" t="str">
        <f t="shared" ca="1" si="239"/>
        <v/>
      </c>
      <c r="J1131" s="381" t="str">
        <f t="shared" ca="1" si="240"/>
        <v/>
      </c>
      <c r="K1131" s="338" t="str">
        <f t="shared" si="241"/>
        <v/>
      </c>
      <c r="L1131" s="349"/>
      <c r="M1131" s="350" t="str">
        <f t="shared" si="234"/>
        <v/>
      </c>
      <c r="N1131" s="350" t="str">
        <f t="shared" si="235"/>
        <v/>
      </c>
      <c r="O1131" s="351" t="str" cm="1">
        <f t="array" ref="O1131" xml:space="preserve"> IFERROR( INDEX(聲母資料表, $M1131, O$5), "")</f>
        <v/>
      </c>
      <c r="P1131" s="351" t="str" cm="1">
        <f t="array" ref="P1131" xml:space="preserve"> IFERROR( INDEX(韻母資料表, $N1131, P$5), "")</f>
        <v/>
      </c>
      <c r="Q1131" s="352" t="str">
        <f t="shared" si="236"/>
        <v/>
      </c>
      <c r="R1131" s="395" t="str">
        <f t="shared" si="242"/>
        <v/>
      </c>
      <c r="S1131" s="351" t="str" cm="1">
        <f t="array" ref="S1131" xml:space="preserve"> IFERROR( INDEX(調符字母, Q1131, 1), "")</f>
        <v/>
      </c>
      <c r="T1131" s="352"/>
      <c r="U1131" s="373" t="e" cm="1" vm="1">
        <f t="array" aca="1" ref="U1131" ca="1" xml:space="preserve"> INDEX(聲調對照表, $T1131, $E1131)</f>
        <v>#VALUE!</v>
      </c>
      <c r="W1131" s="380" t="str" cm="1">
        <f t="array" ref="W1131" xml:space="preserve"> IFERROR( IF( INDEX(聲母資料表, $M1131, W$5)=0, "", INDEX(聲母資料表, $M1131, W$5) ), "")</f>
        <v/>
      </c>
      <c r="X1131" s="380" t="str" cm="1">
        <f t="array" ref="X1131" xml:space="preserve"> IFERROR( INDEX(韻母資料表, $N1131, X$5), "" )</f>
        <v/>
      </c>
      <c r="Y1131" s="380" t="str" cm="1">
        <f t="array" ref="Y1131" xml:space="preserve"> IFERROR( IF($E1131="", "", INDEX(方音聲調符號表, 1, $E1131) ), "" )</f>
        <v/>
      </c>
      <c r="AA1131" s="380" t="str" cm="1">
        <f t="array" ref="AA1131" xml:space="preserve"> IFERROR( IF( INDEX(聲母資料表, $M1131, AA$5)=0, "", INDEX(聲母資料表, $M1131, AA$5) ), "")</f>
        <v/>
      </c>
      <c r="AB1131" s="380" t="str" cm="1">
        <f t="array" ref="AB1131" xml:space="preserve"> IFERROR( INDEX(韻母資料表, $N1131, AB$5), "" )</f>
        <v/>
      </c>
      <c r="AC1131" s="380" t="str">
        <f t="shared" ca="1" si="243"/>
        <v/>
      </c>
      <c r="AE1131" s="380" t="str" cm="1">
        <f t="array" ref="AE1131" xml:space="preserve"> IFERROR( IF( INDEX(聲母資料表, $M1131, AE$5)=0, "", INDEX(聲母資料表, $M1131, AE$5) ), "")</f>
        <v/>
      </c>
      <c r="AF1131" s="380" t="str" cm="1">
        <f t="array" ref="AF1131" xml:space="preserve"> IFERROR( INDEX(韻母資料表, $N1131, AF$5), "" )</f>
        <v/>
      </c>
      <c r="AG1131" s="380" t="str">
        <f t="shared" ca="1" si="244"/>
        <v/>
      </c>
      <c r="AI1131" s="380" t="str" cm="1">
        <f t="array" ref="AI1131" xml:space="preserve"> IFERROR( IF( INDEX(聲母資料表, $M1131, AI$5)=0, "", INDEX(聲母資料表, $M1131, AI$5) ), "")</f>
        <v/>
      </c>
      <c r="AJ1131" s="380" t="str" cm="1">
        <f t="array" ref="AJ1131" xml:space="preserve"> IFERROR( INDEX(韻母資料表, $N1131, AJ$5), "" )</f>
        <v/>
      </c>
      <c r="AK1131" s="373" t="e" cm="1" vm="1">
        <f t="array" aca="1" ref="AK1131" ca="1" xml:space="preserve"> IFERROR( INDEX(閩拚聲調符號表, $T1131, $E1131), "" )</f>
        <v>#VALUE!</v>
      </c>
      <c r="AL1131" s="380" t="str">
        <f t="shared" ca="1" si="245"/>
        <v/>
      </c>
    </row>
    <row r="1132" spans="1:38">
      <c r="A1132" s="333">
        <f t="shared" si="233"/>
        <v>1125</v>
      </c>
      <c r="B1132" s="334" t="e">
        <f>MID(#REF!, A1132, 1)</f>
        <v>#REF!</v>
      </c>
      <c r="C1132" s="335"/>
      <c r="D1132" s="335"/>
      <c r="E1132" s="336"/>
      <c r="F1132" s="400" t="str" cm="1">
        <f t="array" aca="1" ref="F1132" ca="1" xml:space="preserve"> IF($D1132="", "", $B1132 &amp; " (" &amp; INDIRECT(ADDRESS( ROW(), COLUMN() + F$5 )) &amp; ") " )</f>
        <v/>
      </c>
      <c r="G1132" s="337" t="str">
        <f t="shared" si="237"/>
        <v/>
      </c>
      <c r="H1132" s="394" t="str">
        <f t="shared" ca="1" si="238"/>
        <v/>
      </c>
      <c r="I1132" s="396" t="str">
        <f t="shared" ca="1" si="239"/>
        <v/>
      </c>
      <c r="J1132" s="381" t="str">
        <f t="shared" ca="1" si="240"/>
        <v/>
      </c>
      <c r="K1132" s="338" t="str">
        <f t="shared" si="241"/>
        <v/>
      </c>
      <c r="L1132" s="349"/>
      <c r="M1132" s="350" t="str">
        <f t="shared" si="234"/>
        <v/>
      </c>
      <c r="N1132" s="350" t="str">
        <f t="shared" si="235"/>
        <v/>
      </c>
      <c r="O1132" s="351" t="str" cm="1">
        <f t="array" ref="O1132" xml:space="preserve"> IFERROR( INDEX(聲母資料表, $M1132, O$5), "")</f>
        <v/>
      </c>
      <c r="P1132" s="351" t="str" cm="1">
        <f t="array" ref="P1132" xml:space="preserve"> IFERROR( INDEX(韻母資料表, $N1132, P$5), "")</f>
        <v/>
      </c>
      <c r="Q1132" s="352" t="str">
        <f t="shared" si="236"/>
        <v/>
      </c>
      <c r="R1132" s="395" t="str">
        <f t="shared" si="242"/>
        <v/>
      </c>
      <c r="S1132" s="351" t="str" cm="1">
        <f t="array" ref="S1132" xml:space="preserve"> IFERROR( INDEX(調符字母, Q1132, 1), "")</f>
        <v/>
      </c>
      <c r="T1132" s="352"/>
      <c r="U1132" s="373" t="e" cm="1" vm="1">
        <f t="array" aca="1" ref="U1132" ca="1" xml:space="preserve"> INDEX(聲調對照表, $T1132, $E1132)</f>
        <v>#VALUE!</v>
      </c>
      <c r="W1132" s="380" t="str" cm="1">
        <f t="array" ref="W1132" xml:space="preserve"> IFERROR( IF( INDEX(聲母資料表, $M1132, W$5)=0, "", INDEX(聲母資料表, $M1132, W$5) ), "")</f>
        <v/>
      </c>
      <c r="X1132" s="380" t="str" cm="1">
        <f t="array" ref="X1132" xml:space="preserve"> IFERROR( INDEX(韻母資料表, $N1132, X$5), "" )</f>
        <v/>
      </c>
      <c r="Y1132" s="380" t="str" cm="1">
        <f t="array" ref="Y1132" xml:space="preserve"> IFERROR( IF($E1132="", "", INDEX(方音聲調符號表, 1, $E1132) ), "" )</f>
        <v/>
      </c>
      <c r="AA1132" s="380" t="str" cm="1">
        <f t="array" ref="AA1132" xml:space="preserve"> IFERROR( IF( INDEX(聲母資料表, $M1132, AA$5)=0, "", INDEX(聲母資料表, $M1132, AA$5) ), "")</f>
        <v/>
      </c>
      <c r="AB1132" s="380" t="str" cm="1">
        <f t="array" ref="AB1132" xml:space="preserve"> IFERROR( INDEX(韻母資料表, $N1132, AB$5), "" )</f>
        <v/>
      </c>
      <c r="AC1132" s="380" t="str">
        <f t="shared" ca="1" si="243"/>
        <v/>
      </c>
      <c r="AE1132" s="380" t="str" cm="1">
        <f t="array" ref="AE1132" xml:space="preserve"> IFERROR( IF( INDEX(聲母資料表, $M1132, AE$5)=0, "", INDEX(聲母資料表, $M1132, AE$5) ), "")</f>
        <v/>
      </c>
      <c r="AF1132" s="380" t="str" cm="1">
        <f t="array" ref="AF1132" xml:space="preserve"> IFERROR( INDEX(韻母資料表, $N1132, AF$5), "" )</f>
        <v/>
      </c>
      <c r="AG1132" s="380" t="str">
        <f t="shared" ca="1" si="244"/>
        <v/>
      </c>
      <c r="AI1132" s="380" t="str" cm="1">
        <f t="array" ref="AI1132" xml:space="preserve"> IFERROR( IF( INDEX(聲母資料表, $M1132, AI$5)=0, "", INDEX(聲母資料表, $M1132, AI$5) ), "")</f>
        <v/>
      </c>
      <c r="AJ1132" s="380" t="str" cm="1">
        <f t="array" ref="AJ1132" xml:space="preserve"> IFERROR( INDEX(韻母資料表, $N1132, AJ$5), "" )</f>
        <v/>
      </c>
      <c r="AK1132" s="373" t="e" cm="1" vm="1">
        <f t="array" aca="1" ref="AK1132" ca="1" xml:space="preserve"> IFERROR( INDEX(閩拚聲調符號表, $T1132, $E1132), "" )</f>
        <v>#VALUE!</v>
      </c>
      <c r="AL1132" s="380" t="str">
        <f t="shared" ca="1" si="245"/>
        <v/>
      </c>
    </row>
    <row r="1133" spans="1:38">
      <c r="A1133" s="333">
        <f t="shared" si="233"/>
        <v>1126</v>
      </c>
      <c r="B1133" s="334" t="e">
        <f>MID(#REF!, A1133, 1)</f>
        <v>#REF!</v>
      </c>
      <c r="C1133" s="335"/>
      <c r="D1133" s="335"/>
      <c r="E1133" s="336"/>
      <c r="F1133" s="400" t="str" cm="1">
        <f t="array" aca="1" ref="F1133" ca="1" xml:space="preserve"> IF($D1133="", "", $B1133 &amp; " (" &amp; INDIRECT(ADDRESS( ROW(), COLUMN() + F$5 )) &amp; ") " )</f>
        <v/>
      </c>
      <c r="G1133" s="337" t="str">
        <f t="shared" si="237"/>
        <v/>
      </c>
      <c r="H1133" s="394" t="str">
        <f t="shared" ca="1" si="238"/>
        <v/>
      </c>
      <c r="I1133" s="396" t="str">
        <f t="shared" ca="1" si="239"/>
        <v/>
      </c>
      <c r="J1133" s="381" t="str">
        <f t="shared" ca="1" si="240"/>
        <v/>
      </c>
      <c r="K1133" s="338" t="str">
        <f t="shared" si="241"/>
        <v/>
      </c>
      <c r="L1133" s="349"/>
      <c r="M1133" s="350" t="str">
        <f t="shared" si="234"/>
        <v/>
      </c>
      <c r="N1133" s="350" t="str">
        <f t="shared" si="235"/>
        <v/>
      </c>
      <c r="O1133" s="351" t="str" cm="1">
        <f t="array" ref="O1133" xml:space="preserve"> IFERROR( INDEX(聲母資料表, $M1133, O$5), "")</f>
        <v/>
      </c>
      <c r="P1133" s="351" t="str" cm="1">
        <f t="array" ref="P1133" xml:space="preserve"> IFERROR( INDEX(韻母資料表, $N1133, P$5), "")</f>
        <v/>
      </c>
      <c r="Q1133" s="352" t="str">
        <f t="shared" si="236"/>
        <v/>
      </c>
      <c r="R1133" s="395" t="str">
        <f t="shared" si="242"/>
        <v/>
      </c>
      <c r="S1133" s="351" t="str" cm="1">
        <f t="array" ref="S1133" xml:space="preserve"> IFERROR( INDEX(調符字母, Q1133, 1), "")</f>
        <v/>
      </c>
      <c r="T1133" s="352"/>
      <c r="U1133" s="373" t="e" cm="1" vm="1">
        <f t="array" aca="1" ref="U1133" ca="1" xml:space="preserve"> INDEX(聲調對照表, $T1133, $E1133)</f>
        <v>#VALUE!</v>
      </c>
      <c r="W1133" s="380" t="str" cm="1">
        <f t="array" ref="W1133" xml:space="preserve"> IFERROR( IF( INDEX(聲母資料表, $M1133, W$5)=0, "", INDEX(聲母資料表, $M1133, W$5) ), "")</f>
        <v/>
      </c>
      <c r="X1133" s="380" t="str" cm="1">
        <f t="array" ref="X1133" xml:space="preserve"> IFERROR( INDEX(韻母資料表, $N1133, X$5), "" )</f>
        <v/>
      </c>
      <c r="Y1133" s="380" t="str" cm="1">
        <f t="array" ref="Y1133" xml:space="preserve"> IFERROR( IF($E1133="", "", INDEX(方音聲調符號表, 1, $E1133) ), "" )</f>
        <v/>
      </c>
      <c r="AA1133" s="380" t="str" cm="1">
        <f t="array" ref="AA1133" xml:space="preserve"> IFERROR( IF( INDEX(聲母資料表, $M1133, AA$5)=0, "", INDEX(聲母資料表, $M1133, AA$5) ), "")</f>
        <v/>
      </c>
      <c r="AB1133" s="380" t="str" cm="1">
        <f t="array" ref="AB1133" xml:space="preserve"> IFERROR( INDEX(韻母資料表, $N1133, AB$5), "" )</f>
        <v/>
      </c>
      <c r="AC1133" s="380" t="str">
        <f t="shared" ca="1" si="243"/>
        <v/>
      </c>
      <c r="AE1133" s="380" t="str" cm="1">
        <f t="array" ref="AE1133" xml:space="preserve"> IFERROR( IF( INDEX(聲母資料表, $M1133, AE$5)=0, "", INDEX(聲母資料表, $M1133, AE$5) ), "")</f>
        <v/>
      </c>
      <c r="AF1133" s="380" t="str" cm="1">
        <f t="array" ref="AF1133" xml:space="preserve"> IFERROR( INDEX(韻母資料表, $N1133, AF$5), "" )</f>
        <v/>
      </c>
      <c r="AG1133" s="380" t="str">
        <f t="shared" ca="1" si="244"/>
        <v/>
      </c>
      <c r="AI1133" s="380" t="str" cm="1">
        <f t="array" ref="AI1133" xml:space="preserve"> IFERROR( IF( INDEX(聲母資料表, $M1133, AI$5)=0, "", INDEX(聲母資料表, $M1133, AI$5) ), "")</f>
        <v/>
      </c>
      <c r="AJ1133" s="380" t="str" cm="1">
        <f t="array" ref="AJ1133" xml:space="preserve"> IFERROR( INDEX(韻母資料表, $N1133, AJ$5), "" )</f>
        <v/>
      </c>
      <c r="AK1133" s="373" t="e" cm="1" vm="1">
        <f t="array" aca="1" ref="AK1133" ca="1" xml:space="preserve"> IFERROR( INDEX(閩拚聲調符號表, $T1133, $E1133), "" )</f>
        <v>#VALUE!</v>
      </c>
      <c r="AL1133" s="380" t="str">
        <f t="shared" ca="1" si="245"/>
        <v/>
      </c>
    </row>
    <row r="1134" spans="1:38">
      <c r="A1134" s="333">
        <f t="shared" si="233"/>
        <v>1127</v>
      </c>
      <c r="B1134" s="334" t="e">
        <f>MID(#REF!, A1134, 1)</f>
        <v>#REF!</v>
      </c>
      <c r="C1134" s="335"/>
      <c r="D1134" s="335"/>
      <c r="E1134" s="336"/>
      <c r="F1134" s="400" t="str" cm="1">
        <f t="array" aca="1" ref="F1134" ca="1" xml:space="preserve"> IF($D1134="", "", $B1134 &amp; " (" &amp; INDIRECT(ADDRESS( ROW(), COLUMN() + F$5 )) &amp; ") " )</f>
        <v/>
      </c>
      <c r="G1134" s="337" t="str">
        <f t="shared" si="237"/>
        <v/>
      </c>
      <c r="H1134" s="394" t="str">
        <f t="shared" ca="1" si="238"/>
        <v/>
      </c>
      <c r="I1134" s="396" t="str">
        <f t="shared" ca="1" si="239"/>
        <v/>
      </c>
      <c r="J1134" s="381" t="str">
        <f t="shared" ca="1" si="240"/>
        <v/>
      </c>
      <c r="K1134" s="338" t="str">
        <f t="shared" si="241"/>
        <v/>
      </c>
      <c r="L1134" s="349"/>
      <c r="M1134" s="350" t="str">
        <f t="shared" si="234"/>
        <v/>
      </c>
      <c r="N1134" s="350" t="str">
        <f t="shared" si="235"/>
        <v/>
      </c>
      <c r="O1134" s="351" t="str" cm="1">
        <f t="array" ref="O1134" xml:space="preserve"> IFERROR( INDEX(聲母資料表, $M1134, O$5), "")</f>
        <v/>
      </c>
      <c r="P1134" s="351" t="str" cm="1">
        <f t="array" ref="P1134" xml:space="preserve"> IFERROR( INDEX(韻母資料表, $N1134, P$5), "")</f>
        <v/>
      </c>
      <c r="Q1134" s="352" t="str">
        <f t="shared" si="236"/>
        <v/>
      </c>
      <c r="R1134" s="395" t="str">
        <f t="shared" si="242"/>
        <v/>
      </c>
      <c r="S1134" s="351" t="str" cm="1">
        <f t="array" ref="S1134" xml:space="preserve"> IFERROR( INDEX(調符字母, Q1134, 1), "")</f>
        <v/>
      </c>
      <c r="T1134" s="352"/>
      <c r="U1134" s="373" t="e" cm="1" vm="1">
        <f t="array" aca="1" ref="U1134" ca="1" xml:space="preserve"> INDEX(聲調對照表, $T1134, $E1134)</f>
        <v>#VALUE!</v>
      </c>
      <c r="W1134" s="380" t="str" cm="1">
        <f t="array" ref="W1134" xml:space="preserve"> IFERROR( IF( INDEX(聲母資料表, $M1134, W$5)=0, "", INDEX(聲母資料表, $M1134, W$5) ), "")</f>
        <v/>
      </c>
      <c r="X1134" s="380" t="str" cm="1">
        <f t="array" ref="X1134" xml:space="preserve"> IFERROR( INDEX(韻母資料表, $N1134, X$5), "" )</f>
        <v/>
      </c>
      <c r="Y1134" s="380" t="str" cm="1">
        <f t="array" ref="Y1134" xml:space="preserve"> IFERROR( IF($E1134="", "", INDEX(方音聲調符號表, 1, $E1134) ), "" )</f>
        <v/>
      </c>
      <c r="AA1134" s="380" t="str" cm="1">
        <f t="array" ref="AA1134" xml:space="preserve"> IFERROR( IF( INDEX(聲母資料表, $M1134, AA$5)=0, "", INDEX(聲母資料表, $M1134, AA$5) ), "")</f>
        <v/>
      </c>
      <c r="AB1134" s="380" t="str" cm="1">
        <f t="array" ref="AB1134" xml:space="preserve"> IFERROR( INDEX(韻母資料表, $N1134, AB$5), "" )</f>
        <v/>
      </c>
      <c r="AC1134" s="380" t="str">
        <f t="shared" ca="1" si="243"/>
        <v/>
      </c>
      <c r="AE1134" s="380" t="str" cm="1">
        <f t="array" ref="AE1134" xml:space="preserve"> IFERROR( IF( INDEX(聲母資料表, $M1134, AE$5)=0, "", INDEX(聲母資料表, $M1134, AE$5) ), "")</f>
        <v/>
      </c>
      <c r="AF1134" s="380" t="str" cm="1">
        <f t="array" ref="AF1134" xml:space="preserve"> IFERROR( INDEX(韻母資料表, $N1134, AF$5), "" )</f>
        <v/>
      </c>
      <c r="AG1134" s="380" t="str">
        <f t="shared" ca="1" si="244"/>
        <v/>
      </c>
      <c r="AI1134" s="380" t="str" cm="1">
        <f t="array" ref="AI1134" xml:space="preserve"> IFERROR( IF( INDEX(聲母資料表, $M1134, AI$5)=0, "", INDEX(聲母資料表, $M1134, AI$5) ), "")</f>
        <v/>
      </c>
      <c r="AJ1134" s="380" t="str" cm="1">
        <f t="array" ref="AJ1134" xml:space="preserve"> IFERROR( INDEX(韻母資料表, $N1134, AJ$5), "" )</f>
        <v/>
      </c>
      <c r="AK1134" s="373" t="e" cm="1" vm="1">
        <f t="array" aca="1" ref="AK1134" ca="1" xml:space="preserve"> IFERROR( INDEX(閩拚聲調符號表, $T1134, $E1134), "" )</f>
        <v>#VALUE!</v>
      </c>
      <c r="AL1134" s="380" t="str">
        <f t="shared" ca="1" si="245"/>
        <v/>
      </c>
    </row>
    <row r="1135" spans="1:38">
      <c r="A1135" s="333">
        <f t="shared" si="233"/>
        <v>1128</v>
      </c>
      <c r="B1135" s="334" t="e">
        <f>MID(#REF!, A1135, 1)</f>
        <v>#REF!</v>
      </c>
      <c r="C1135" s="335"/>
      <c r="D1135" s="335"/>
      <c r="E1135" s="336"/>
      <c r="F1135" s="400" t="str" cm="1">
        <f t="array" aca="1" ref="F1135" ca="1" xml:space="preserve"> IF($D1135="", "", $B1135 &amp; " (" &amp; INDIRECT(ADDRESS( ROW(), COLUMN() + F$5 )) &amp; ") " )</f>
        <v/>
      </c>
      <c r="G1135" s="337" t="str">
        <f t="shared" si="237"/>
        <v/>
      </c>
      <c r="H1135" s="394" t="str">
        <f t="shared" ca="1" si="238"/>
        <v/>
      </c>
      <c r="I1135" s="396" t="str">
        <f t="shared" ca="1" si="239"/>
        <v/>
      </c>
      <c r="J1135" s="381" t="str">
        <f t="shared" ca="1" si="240"/>
        <v/>
      </c>
      <c r="K1135" s="338" t="str">
        <f t="shared" si="241"/>
        <v/>
      </c>
      <c r="L1135" s="349"/>
      <c r="M1135" s="350" t="str">
        <f t="shared" si="234"/>
        <v/>
      </c>
      <c r="N1135" s="350" t="str">
        <f t="shared" si="235"/>
        <v/>
      </c>
      <c r="O1135" s="351" t="str" cm="1">
        <f t="array" ref="O1135" xml:space="preserve"> IFERROR( INDEX(聲母資料表, $M1135, O$5), "")</f>
        <v/>
      </c>
      <c r="P1135" s="351" t="str" cm="1">
        <f t="array" ref="P1135" xml:space="preserve"> IFERROR( INDEX(韻母資料表, $N1135, P$5), "")</f>
        <v/>
      </c>
      <c r="Q1135" s="352" t="str">
        <f t="shared" si="236"/>
        <v/>
      </c>
      <c r="R1135" s="395" t="str">
        <f t="shared" si="242"/>
        <v/>
      </c>
      <c r="S1135" s="351" t="str" cm="1">
        <f t="array" ref="S1135" xml:space="preserve"> IFERROR( INDEX(調符字母, Q1135, 1), "")</f>
        <v/>
      </c>
      <c r="T1135" s="352"/>
      <c r="U1135" s="373" t="e" cm="1" vm="1">
        <f t="array" aca="1" ref="U1135" ca="1" xml:space="preserve"> INDEX(聲調對照表, $T1135, $E1135)</f>
        <v>#VALUE!</v>
      </c>
      <c r="W1135" s="380" t="str" cm="1">
        <f t="array" ref="W1135" xml:space="preserve"> IFERROR( IF( INDEX(聲母資料表, $M1135, W$5)=0, "", INDEX(聲母資料表, $M1135, W$5) ), "")</f>
        <v/>
      </c>
      <c r="X1135" s="380" t="str" cm="1">
        <f t="array" ref="X1135" xml:space="preserve"> IFERROR( INDEX(韻母資料表, $N1135, X$5), "" )</f>
        <v/>
      </c>
      <c r="Y1135" s="380" t="str" cm="1">
        <f t="array" ref="Y1135" xml:space="preserve"> IFERROR( IF($E1135="", "", INDEX(方音聲調符號表, 1, $E1135) ), "" )</f>
        <v/>
      </c>
      <c r="AA1135" s="380" t="str" cm="1">
        <f t="array" ref="AA1135" xml:space="preserve"> IFERROR( IF( INDEX(聲母資料表, $M1135, AA$5)=0, "", INDEX(聲母資料表, $M1135, AA$5) ), "")</f>
        <v/>
      </c>
      <c r="AB1135" s="380" t="str" cm="1">
        <f t="array" ref="AB1135" xml:space="preserve"> IFERROR( INDEX(韻母資料表, $N1135, AB$5), "" )</f>
        <v/>
      </c>
      <c r="AC1135" s="380" t="str">
        <f t="shared" ca="1" si="243"/>
        <v/>
      </c>
      <c r="AE1135" s="380" t="str" cm="1">
        <f t="array" ref="AE1135" xml:space="preserve"> IFERROR( IF( INDEX(聲母資料表, $M1135, AE$5)=0, "", INDEX(聲母資料表, $M1135, AE$5) ), "")</f>
        <v/>
      </c>
      <c r="AF1135" s="380" t="str" cm="1">
        <f t="array" ref="AF1135" xml:space="preserve"> IFERROR( INDEX(韻母資料表, $N1135, AF$5), "" )</f>
        <v/>
      </c>
      <c r="AG1135" s="380" t="str">
        <f t="shared" ca="1" si="244"/>
        <v/>
      </c>
      <c r="AI1135" s="380" t="str" cm="1">
        <f t="array" ref="AI1135" xml:space="preserve"> IFERROR( IF( INDEX(聲母資料表, $M1135, AI$5)=0, "", INDEX(聲母資料表, $M1135, AI$5) ), "")</f>
        <v/>
      </c>
      <c r="AJ1135" s="380" t="str" cm="1">
        <f t="array" ref="AJ1135" xml:space="preserve"> IFERROR( INDEX(韻母資料表, $N1135, AJ$5), "" )</f>
        <v/>
      </c>
      <c r="AK1135" s="373" t="e" cm="1" vm="1">
        <f t="array" aca="1" ref="AK1135" ca="1" xml:space="preserve"> IFERROR( INDEX(閩拚聲調符號表, $T1135, $E1135), "" )</f>
        <v>#VALUE!</v>
      </c>
      <c r="AL1135" s="380" t="str">
        <f t="shared" ca="1" si="245"/>
        <v/>
      </c>
    </row>
    <row r="1136" spans="1:38">
      <c r="A1136" s="333">
        <f t="shared" si="233"/>
        <v>1129</v>
      </c>
      <c r="B1136" s="334" t="e">
        <f>MID(#REF!, A1136, 1)</f>
        <v>#REF!</v>
      </c>
      <c r="C1136" s="335"/>
      <c r="D1136" s="335"/>
      <c r="E1136" s="336"/>
      <c r="F1136" s="400" t="str" cm="1">
        <f t="array" aca="1" ref="F1136" ca="1" xml:space="preserve"> IF($D1136="", "", $B1136 &amp; " (" &amp; INDIRECT(ADDRESS( ROW(), COLUMN() + F$5 )) &amp; ") " )</f>
        <v/>
      </c>
      <c r="G1136" s="337" t="str">
        <f t="shared" si="237"/>
        <v/>
      </c>
      <c r="H1136" s="394" t="str">
        <f t="shared" ca="1" si="238"/>
        <v/>
      </c>
      <c r="I1136" s="396" t="str">
        <f t="shared" ca="1" si="239"/>
        <v/>
      </c>
      <c r="J1136" s="381" t="str">
        <f t="shared" ca="1" si="240"/>
        <v/>
      </c>
      <c r="K1136" s="338" t="str">
        <f t="shared" si="241"/>
        <v/>
      </c>
      <c r="L1136" s="349"/>
      <c r="M1136" s="350" t="str">
        <f t="shared" si="234"/>
        <v/>
      </c>
      <c r="N1136" s="350" t="str">
        <f t="shared" si="235"/>
        <v/>
      </c>
      <c r="O1136" s="351" t="str" cm="1">
        <f t="array" ref="O1136" xml:space="preserve"> IFERROR( INDEX(聲母資料表, $M1136, O$5), "")</f>
        <v/>
      </c>
      <c r="P1136" s="351" t="str" cm="1">
        <f t="array" ref="P1136" xml:space="preserve"> IFERROR( INDEX(韻母資料表, $N1136, P$5), "")</f>
        <v/>
      </c>
      <c r="Q1136" s="352" t="str">
        <f t="shared" si="236"/>
        <v/>
      </c>
      <c r="R1136" s="395" t="str">
        <f t="shared" si="242"/>
        <v/>
      </c>
      <c r="S1136" s="351" t="str" cm="1">
        <f t="array" ref="S1136" xml:space="preserve"> IFERROR( INDEX(調符字母, Q1136, 1), "")</f>
        <v/>
      </c>
      <c r="T1136" s="352"/>
      <c r="U1136" s="373" t="e" cm="1" vm="1">
        <f t="array" aca="1" ref="U1136" ca="1" xml:space="preserve"> INDEX(聲調對照表, $T1136, $E1136)</f>
        <v>#VALUE!</v>
      </c>
      <c r="W1136" s="380" t="str" cm="1">
        <f t="array" ref="W1136" xml:space="preserve"> IFERROR( IF( INDEX(聲母資料表, $M1136, W$5)=0, "", INDEX(聲母資料表, $M1136, W$5) ), "")</f>
        <v/>
      </c>
      <c r="X1136" s="380" t="str" cm="1">
        <f t="array" ref="X1136" xml:space="preserve"> IFERROR( INDEX(韻母資料表, $N1136, X$5), "" )</f>
        <v/>
      </c>
      <c r="Y1136" s="380" t="str" cm="1">
        <f t="array" ref="Y1136" xml:space="preserve"> IFERROR( IF($E1136="", "", INDEX(方音聲調符號表, 1, $E1136) ), "" )</f>
        <v/>
      </c>
      <c r="AA1136" s="380" t="str" cm="1">
        <f t="array" ref="AA1136" xml:space="preserve"> IFERROR( IF( INDEX(聲母資料表, $M1136, AA$5)=0, "", INDEX(聲母資料表, $M1136, AA$5) ), "")</f>
        <v/>
      </c>
      <c r="AB1136" s="380" t="str" cm="1">
        <f t="array" ref="AB1136" xml:space="preserve"> IFERROR( INDEX(韻母資料表, $N1136, AB$5), "" )</f>
        <v/>
      </c>
      <c r="AC1136" s="380" t="str">
        <f t="shared" ca="1" si="243"/>
        <v/>
      </c>
      <c r="AE1136" s="380" t="str" cm="1">
        <f t="array" ref="AE1136" xml:space="preserve"> IFERROR( IF( INDEX(聲母資料表, $M1136, AE$5)=0, "", INDEX(聲母資料表, $M1136, AE$5) ), "")</f>
        <v/>
      </c>
      <c r="AF1136" s="380" t="str" cm="1">
        <f t="array" ref="AF1136" xml:space="preserve"> IFERROR( INDEX(韻母資料表, $N1136, AF$5), "" )</f>
        <v/>
      </c>
      <c r="AG1136" s="380" t="str">
        <f t="shared" ca="1" si="244"/>
        <v/>
      </c>
      <c r="AI1136" s="380" t="str" cm="1">
        <f t="array" ref="AI1136" xml:space="preserve"> IFERROR( IF( INDEX(聲母資料表, $M1136, AI$5)=0, "", INDEX(聲母資料表, $M1136, AI$5) ), "")</f>
        <v/>
      </c>
      <c r="AJ1136" s="380" t="str" cm="1">
        <f t="array" ref="AJ1136" xml:space="preserve"> IFERROR( INDEX(韻母資料表, $N1136, AJ$5), "" )</f>
        <v/>
      </c>
      <c r="AK1136" s="373" t="e" cm="1" vm="1">
        <f t="array" aca="1" ref="AK1136" ca="1" xml:space="preserve"> IFERROR( INDEX(閩拚聲調符號表, $T1136, $E1136), "" )</f>
        <v>#VALUE!</v>
      </c>
      <c r="AL1136" s="380" t="str">
        <f t="shared" ca="1" si="245"/>
        <v/>
      </c>
    </row>
    <row r="1137" spans="1:38">
      <c r="A1137" s="333">
        <f t="shared" si="233"/>
        <v>1130</v>
      </c>
      <c r="B1137" s="334" t="e">
        <f>MID(#REF!, A1137, 1)</f>
        <v>#REF!</v>
      </c>
      <c r="C1137" s="335"/>
      <c r="D1137" s="335"/>
      <c r="E1137" s="336"/>
      <c r="F1137" s="400" t="str" cm="1">
        <f t="array" aca="1" ref="F1137" ca="1" xml:space="preserve"> IF($D1137="", "", $B1137 &amp; " (" &amp; INDIRECT(ADDRESS( ROW(), COLUMN() + F$5 )) &amp; ") " )</f>
        <v/>
      </c>
      <c r="G1137" s="337" t="str">
        <f t="shared" si="237"/>
        <v/>
      </c>
      <c r="H1137" s="394" t="str">
        <f t="shared" ca="1" si="238"/>
        <v/>
      </c>
      <c r="I1137" s="396" t="str">
        <f t="shared" ca="1" si="239"/>
        <v/>
      </c>
      <c r="J1137" s="381" t="str">
        <f t="shared" ca="1" si="240"/>
        <v/>
      </c>
      <c r="K1137" s="338" t="str">
        <f t="shared" si="241"/>
        <v/>
      </c>
      <c r="L1137" s="349"/>
      <c r="M1137" s="350" t="str">
        <f t="shared" si="234"/>
        <v/>
      </c>
      <c r="N1137" s="350" t="str">
        <f t="shared" si="235"/>
        <v/>
      </c>
      <c r="O1137" s="351" t="str" cm="1">
        <f t="array" ref="O1137" xml:space="preserve"> IFERROR( INDEX(聲母資料表, $M1137, O$5), "")</f>
        <v/>
      </c>
      <c r="P1137" s="351" t="str" cm="1">
        <f t="array" ref="P1137" xml:space="preserve"> IFERROR( INDEX(韻母資料表, $N1137, P$5), "")</f>
        <v/>
      </c>
      <c r="Q1137" s="352" t="str">
        <f t="shared" si="236"/>
        <v/>
      </c>
      <c r="R1137" s="395" t="str">
        <f t="shared" si="242"/>
        <v/>
      </c>
      <c r="S1137" s="351" t="str" cm="1">
        <f t="array" ref="S1137" xml:space="preserve"> IFERROR( INDEX(調符字母, Q1137, 1), "")</f>
        <v/>
      </c>
      <c r="T1137" s="352"/>
      <c r="U1137" s="373" t="e" cm="1" vm="1">
        <f t="array" aca="1" ref="U1137" ca="1" xml:space="preserve"> INDEX(聲調對照表, $T1137, $E1137)</f>
        <v>#VALUE!</v>
      </c>
      <c r="W1137" s="380" t="str" cm="1">
        <f t="array" ref="W1137" xml:space="preserve"> IFERROR( IF( INDEX(聲母資料表, $M1137, W$5)=0, "", INDEX(聲母資料表, $M1137, W$5) ), "")</f>
        <v/>
      </c>
      <c r="X1137" s="380" t="str" cm="1">
        <f t="array" ref="X1137" xml:space="preserve"> IFERROR( INDEX(韻母資料表, $N1137, X$5), "" )</f>
        <v/>
      </c>
      <c r="Y1137" s="380" t="str" cm="1">
        <f t="array" ref="Y1137" xml:space="preserve"> IFERROR( IF($E1137="", "", INDEX(方音聲調符號表, 1, $E1137) ), "" )</f>
        <v/>
      </c>
      <c r="AA1137" s="380" t="str" cm="1">
        <f t="array" ref="AA1137" xml:space="preserve"> IFERROR( IF( INDEX(聲母資料表, $M1137, AA$5)=0, "", INDEX(聲母資料表, $M1137, AA$5) ), "")</f>
        <v/>
      </c>
      <c r="AB1137" s="380" t="str" cm="1">
        <f t="array" ref="AB1137" xml:space="preserve"> IFERROR( INDEX(韻母資料表, $N1137, AB$5), "" )</f>
        <v/>
      </c>
      <c r="AC1137" s="380" t="str">
        <f t="shared" ca="1" si="243"/>
        <v/>
      </c>
      <c r="AE1137" s="380" t="str" cm="1">
        <f t="array" ref="AE1137" xml:space="preserve"> IFERROR( IF( INDEX(聲母資料表, $M1137, AE$5)=0, "", INDEX(聲母資料表, $M1137, AE$5) ), "")</f>
        <v/>
      </c>
      <c r="AF1137" s="380" t="str" cm="1">
        <f t="array" ref="AF1137" xml:space="preserve"> IFERROR( INDEX(韻母資料表, $N1137, AF$5), "" )</f>
        <v/>
      </c>
      <c r="AG1137" s="380" t="str">
        <f t="shared" ca="1" si="244"/>
        <v/>
      </c>
      <c r="AI1137" s="380" t="str" cm="1">
        <f t="array" ref="AI1137" xml:space="preserve"> IFERROR( IF( INDEX(聲母資料表, $M1137, AI$5)=0, "", INDEX(聲母資料表, $M1137, AI$5) ), "")</f>
        <v/>
      </c>
      <c r="AJ1137" s="380" t="str" cm="1">
        <f t="array" ref="AJ1137" xml:space="preserve"> IFERROR( INDEX(韻母資料表, $N1137, AJ$5), "" )</f>
        <v/>
      </c>
      <c r="AK1137" s="373" t="e" cm="1" vm="1">
        <f t="array" aca="1" ref="AK1137" ca="1" xml:space="preserve"> IFERROR( INDEX(閩拚聲調符號表, $T1137, $E1137), "" )</f>
        <v>#VALUE!</v>
      </c>
      <c r="AL1137" s="380" t="str">
        <f t="shared" ca="1" si="245"/>
        <v/>
      </c>
    </row>
    <row r="1138" spans="1:38">
      <c r="A1138" s="333">
        <f t="shared" si="233"/>
        <v>1131</v>
      </c>
      <c r="B1138" s="334" t="e">
        <f>MID(#REF!, A1138, 1)</f>
        <v>#REF!</v>
      </c>
      <c r="C1138" s="335"/>
      <c r="D1138" s="335"/>
      <c r="E1138" s="336"/>
      <c r="F1138" s="400" t="str" cm="1">
        <f t="array" aca="1" ref="F1138" ca="1" xml:space="preserve"> IF($D1138="", "", $B1138 &amp; " (" &amp; INDIRECT(ADDRESS( ROW(), COLUMN() + F$5 )) &amp; ") " )</f>
        <v/>
      </c>
      <c r="G1138" s="337" t="str">
        <f t="shared" si="237"/>
        <v/>
      </c>
      <c r="H1138" s="394" t="str">
        <f t="shared" ca="1" si="238"/>
        <v/>
      </c>
      <c r="I1138" s="396" t="str">
        <f t="shared" ca="1" si="239"/>
        <v/>
      </c>
      <c r="J1138" s="381" t="str">
        <f t="shared" ca="1" si="240"/>
        <v/>
      </c>
      <c r="K1138" s="338" t="str">
        <f t="shared" si="241"/>
        <v/>
      </c>
      <c r="L1138" s="349"/>
      <c r="M1138" s="350" t="str">
        <f t="shared" si="234"/>
        <v/>
      </c>
      <c r="N1138" s="350" t="str">
        <f t="shared" si="235"/>
        <v/>
      </c>
      <c r="O1138" s="351" t="str" cm="1">
        <f t="array" ref="O1138" xml:space="preserve"> IFERROR( INDEX(聲母資料表, $M1138, O$5), "")</f>
        <v/>
      </c>
      <c r="P1138" s="351" t="str" cm="1">
        <f t="array" ref="P1138" xml:space="preserve"> IFERROR( INDEX(韻母資料表, $N1138, P$5), "")</f>
        <v/>
      </c>
      <c r="Q1138" s="352" t="str">
        <f t="shared" si="236"/>
        <v/>
      </c>
      <c r="R1138" s="395" t="str">
        <f t="shared" si="242"/>
        <v/>
      </c>
      <c r="S1138" s="351" t="str" cm="1">
        <f t="array" ref="S1138" xml:space="preserve"> IFERROR( INDEX(調符字母, Q1138, 1), "")</f>
        <v/>
      </c>
      <c r="T1138" s="352"/>
      <c r="U1138" s="373" t="e" cm="1" vm="1">
        <f t="array" aca="1" ref="U1138" ca="1" xml:space="preserve"> INDEX(聲調對照表, $T1138, $E1138)</f>
        <v>#VALUE!</v>
      </c>
      <c r="W1138" s="380" t="str" cm="1">
        <f t="array" ref="W1138" xml:space="preserve"> IFERROR( IF( INDEX(聲母資料表, $M1138, W$5)=0, "", INDEX(聲母資料表, $M1138, W$5) ), "")</f>
        <v/>
      </c>
      <c r="X1138" s="380" t="str" cm="1">
        <f t="array" ref="X1138" xml:space="preserve"> IFERROR( INDEX(韻母資料表, $N1138, X$5), "" )</f>
        <v/>
      </c>
      <c r="Y1138" s="380" t="str" cm="1">
        <f t="array" ref="Y1138" xml:space="preserve"> IFERROR( IF($E1138="", "", INDEX(方音聲調符號表, 1, $E1138) ), "" )</f>
        <v/>
      </c>
      <c r="AA1138" s="380" t="str" cm="1">
        <f t="array" ref="AA1138" xml:space="preserve"> IFERROR( IF( INDEX(聲母資料表, $M1138, AA$5)=0, "", INDEX(聲母資料表, $M1138, AA$5) ), "")</f>
        <v/>
      </c>
      <c r="AB1138" s="380" t="str" cm="1">
        <f t="array" ref="AB1138" xml:space="preserve"> IFERROR( INDEX(韻母資料表, $N1138, AB$5), "" )</f>
        <v/>
      </c>
      <c r="AC1138" s="380" t="str">
        <f t="shared" ca="1" si="243"/>
        <v/>
      </c>
      <c r="AE1138" s="380" t="str" cm="1">
        <f t="array" ref="AE1138" xml:space="preserve"> IFERROR( IF( INDEX(聲母資料表, $M1138, AE$5)=0, "", INDEX(聲母資料表, $M1138, AE$5) ), "")</f>
        <v/>
      </c>
      <c r="AF1138" s="380" t="str" cm="1">
        <f t="array" ref="AF1138" xml:space="preserve"> IFERROR( INDEX(韻母資料表, $N1138, AF$5), "" )</f>
        <v/>
      </c>
      <c r="AG1138" s="380" t="str">
        <f t="shared" ca="1" si="244"/>
        <v/>
      </c>
      <c r="AI1138" s="380" t="str" cm="1">
        <f t="array" ref="AI1138" xml:space="preserve"> IFERROR( IF( INDEX(聲母資料表, $M1138, AI$5)=0, "", INDEX(聲母資料表, $M1138, AI$5) ), "")</f>
        <v/>
      </c>
      <c r="AJ1138" s="380" t="str" cm="1">
        <f t="array" ref="AJ1138" xml:space="preserve"> IFERROR( INDEX(韻母資料表, $N1138, AJ$5), "" )</f>
        <v/>
      </c>
      <c r="AK1138" s="373" t="e" cm="1" vm="1">
        <f t="array" aca="1" ref="AK1138" ca="1" xml:space="preserve"> IFERROR( INDEX(閩拚聲調符號表, $T1138, $E1138), "" )</f>
        <v>#VALUE!</v>
      </c>
      <c r="AL1138" s="380" t="str">
        <f t="shared" ca="1" si="245"/>
        <v/>
      </c>
    </row>
    <row r="1139" spans="1:38">
      <c r="A1139" s="333">
        <f t="shared" si="233"/>
        <v>1132</v>
      </c>
      <c r="B1139" s="334" t="e">
        <f>MID(#REF!, A1139, 1)</f>
        <v>#REF!</v>
      </c>
      <c r="C1139" s="335"/>
      <c r="D1139" s="335"/>
      <c r="E1139" s="336"/>
      <c r="F1139" s="400" t="str" cm="1">
        <f t="array" aca="1" ref="F1139" ca="1" xml:space="preserve"> IF($D1139="", "", $B1139 &amp; " (" &amp; INDIRECT(ADDRESS( ROW(), COLUMN() + F$5 )) &amp; ") " )</f>
        <v/>
      </c>
      <c r="G1139" s="337" t="str">
        <f t="shared" si="237"/>
        <v/>
      </c>
      <c r="H1139" s="394" t="str">
        <f t="shared" ca="1" si="238"/>
        <v/>
      </c>
      <c r="I1139" s="396" t="str">
        <f t="shared" ca="1" si="239"/>
        <v/>
      </c>
      <c r="J1139" s="381" t="str">
        <f t="shared" ca="1" si="240"/>
        <v/>
      </c>
      <c r="K1139" s="338" t="str">
        <f t="shared" si="241"/>
        <v/>
      </c>
      <c r="L1139" s="349"/>
      <c r="M1139" s="350" t="str">
        <f t="shared" si="234"/>
        <v/>
      </c>
      <c r="N1139" s="350" t="str">
        <f t="shared" si="235"/>
        <v/>
      </c>
      <c r="O1139" s="351" t="str" cm="1">
        <f t="array" ref="O1139" xml:space="preserve"> IFERROR( INDEX(聲母資料表, $M1139, O$5), "")</f>
        <v/>
      </c>
      <c r="P1139" s="351" t="str" cm="1">
        <f t="array" ref="P1139" xml:space="preserve"> IFERROR( INDEX(韻母資料表, $N1139, P$5), "")</f>
        <v/>
      </c>
      <c r="Q1139" s="352" t="str">
        <f t="shared" si="236"/>
        <v/>
      </c>
      <c r="R1139" s="395" t="str">
        <f t="shared" si="242"/>
        <v/>
      </c>
      <c r="S1139" s="351" t="str" cm="1">
        <f t="array" ref="S1139" xml:space="preserve"> IFERROR( INDEX(調符字母, Q1139, 1), "")</f>
        <v/>
      </c>
      <c r="T1139" s="352"/>
      <c r="U1139" s="373" t="e" cm="1" vm="1">
        <f t="array" aca="1" ref="U1139" ca="1" xml:space="preserve"> INDEX(聲調對照表, $T1139, $E1139)</f>
        <v>#VALUE!</v>
      </c>
      <c r="W1139" s="380" t="str" cm="1">
        <f t="array" ref="W1139" xml:space="preserve"> IFERROR( IF( INDEX(聲母資料表, $M1139, W$5)=0, "", INDEX(聲母資料表, $M1139, W$5) ), "")</f>
        <v/>
      </c>
      <c r="X1139" s="380" t="str" cm="1">
        <f t="array" ref="X1139" xml:space="preserve"> IFERROR( INDEX(韻母資料表, $N1139, X$5), "" )</f>
        <v/>
      </c>
      <c r="Y1139" s="380" t="str" cm="1">
        <f t="array" ref="Y1139" xml:space="preserve"> IFERROR( IF($E1139="", "", INDEX(方音聲調符號表, 1, $E1139) ), "" )</f>
        <v/>
      </c>
      <c r="AA1139" s="380" t="str" cm="1">
        <f t="array" ref="AA1139" xml:space="preserve"> IFERROR( IF( INDEX(聲母資料表, $M1139, AA$5)=0, "", INDEX(聲母資料表, $M1139, AA$5) ), "")</f>
        <v/>
      </c>
      <c r="AB1139" s="380" t="str" cm="1">
        <f t="array" ref="AB1139" xml:space="preserve"> IFERROR( INDEX(韻母資料表, $N1139, AB$5), "" )</f>
        <v/>
      </c>
      <c r="AC1139" s="380" t="str">
        <f t="shared" ca="1" si="243"/>
        <v/>
      </c>
      <c r="AE1139" s="380" t="str" cm="1">
        <f t="array" ref="AE1139" xml:space="preserve"> IFERROR( IF( INDEX(聲母資料表, $M1139, AE$5)=0, "", INDEX(聲母資料表, $M1139, AE$5) ), "")</f>
        <v/>
      </c>
      <c r="AF1139" s="380" t="str" cm="1">
        <f t="array" ref="AF1139" xml:space="preserve"> IFERROR( INDEX(韻母資料表, $N1139, AF$5), "" )</f>
        <v/>
      </c>
      <c r="AG1139" s="380" t="str">
        <f t="shared" ca="1" si="244"/>
        <v/>
      </c>
      <c r="AI1139" s="380" t="str" cm="1">
        <f t="array" ref="AI1139" xml:space="preserve"> IFERROR( IF( INDEX(聲母資料表, $M1139, AI$5)=0, "", INDEX(聲母資料表, $M1139, AI$5) ), "")</f>
        <v/>
      </c>
      <c r="AJ1139" s="380" t="str" cm="1">
        <f t="array" ref="AJ1139" xml:space="preserve"> IFERROR( INDEX(韻母資料表, $N1139, AJ$5), "" )</f>
        <v/>
      </c>
      <c r="AK1139" s="373" t="e" cm="1" vm="1">
        <f t="array" aca="1" ref="AK1139" ca="1" xml:space="preserve"> IFERROR( INDEX(閩拚聲調符號表, $T1139, $E1139), "" )</f>
        <v>#VALUE!</v>
      </c>
      <c r="AL1139" s="380" t="str">
        <f t="shared" ca="1" si="245"/>
        <v/>
      </c>
    </row>
    <row r="1140" spans="1:38">
      <c r="A1140" s="333">
        <f t="shared" si="233"/>
        <v>1133</v>
      </c>
      <c r="B1140" s="334" t="e">
        <f>MID(#REF!, A1140, 1)</f>
        <v>#REF!</v>
      </c>
      <c r="C1140" s="335"/>
      <c r="D1140" s="335"/>
      <c r="E1140" s="336"/>
      <c r="F1140" s="400" t="str" cm="1">
        <f t="array" aca="1" ref="F1140" ca="1" xml:space="preserve"> IF($D1140="", "", $B1140 &amp; " (" &amp; INDIRECT(ADDRESS( ROW(), COLUMN() + F$5 )) &amp; ") " )</f>
        <v/>
      </c>
      <c r="G1140" s="337" t="str">
        <f t="shared" si="237"/>
        <v/>
      </c>
      <c r="H1140" s="394" t="str">
        <f t="shared" ca="1" si="238"/>
        <v/>
      </c>
      <c r="I1140" s="396" t="str">
        <f t="shared" ca="1" si="239"/>
        <v/>
      </c>
      <c r="J1140" s="381" t="str">
        <f t="shared" ca="1" si="240"/>
        <v/>
      </c>
      <c r="K1140" s="338" t="str">
        <f t="shared" si="241"/>
        <v/>
      </c>
      <c r="L1140" s="349"/>
      <c r="M1140" s="350" t="str">
        <f t="shared" si="234"/>
        <v/>
      </c>
      <c r="N1140" s="350" t="str">
        <f t="shared" si="235"/>
        <v/>
      </c>
      <c r="O1140" s="351" t="str" cm="1">
        <f t="array" ref="O1140" xml:space="preserve"> IFERROR( INDEX(聲母資料表, $M1140, O$5), "")</f>
        <v/>
      </c>
      <c r="P1140" s="351" t="str" cm="1">
        <f t="array" ref="P1140" xml:space="preserve"> IFERROR( INDEX(韻母資料表, $N1140, P$5), "")</f>
        <v/>
      </c>
      <c r="Q1140" s="352" t="str">
        <f t="shared" si="236"/>
        <v/>
      </c>
      <c r="R1140" s="395" t="str">
        <f t="shared" si="242"/>
        <v/>
      </c>
      <c r="S1140" s="351" t="str" cm="1">
        <f t="array" ref="S1140" xml:space="preserve"> IFERROR( INDEX(調符字母, Q1140, 1), "")</f>
        <v/>
      </c>
      <c r="T1140" s="352"/>
      <c r="U1140" s="373" t="e" cm="1" vm="1">
        <f t="array" aca="1" ref="U1140" ca="1" xml:space="preserve"> INDEX(聲調對照表, $T1140, $E1140)</f>
        <v>#VALUE!</v>
      </c>
      <c r="W1140" s="380" t="str" cm="1">
        <f t="array" ref="W1140" xml:space="preserve"> IFERROR( IF( INDEX(聲母資料表, $M1140, W$5)=0, "", INDEX(聲母資料表, $M1140, W$5) ), "")</f>
        <v/>
      </c>
      <c r="X1140" s="380" t="str" cm="1">
        <f t="array" ref="X1140" xml:space="preserve"> IFERROR( INDEX(韻母資料表, $N1140, X$5), "" )</f>
        <v/>
      </c>
      <c r="Y1140" s="380" t="str" cm="1">
        <f t="array" ref="Y1140" xml:space="preserve"> IFERROR( IF($E1140="", "", INDEX(方音聲調符號表, 1, $E1140) ), "" )</f>
        <v/>
      </c>
      <c r="AA1140" s="380" t="str" cm="1">
        <f t="array" ref="AA1140" xml:space="preserve"> IFERROR( IF( INDEX(聲母資料表, $M1140, AA$5)=0, "", INDEX(聲母資料表, $M1140, AA$5) ), "")</f>
        <v/>
      </c>
      <c r="AB1140" s="380" t="str" cm="1">
        <f t="array" ref="AB1140" xml:space="preserve"> IFERROR( INDEX(韻母資料表, $N1140, AB$5), "" )</f>
        <v/>
      </c>
      <c r="AC1140" s="380" t="str">
        <f t="shared" ca="1" si="243"/>
        <v/>
      </c>
      <c r="AE1140" s="380" t="str" cm="1">
        <f t="array" ref="AE1140" xml:space="preserve"> IFERROR( IF( INDEX(聲母資料表, $M1140, AE$5)=0, "", INDEX(聲母資料表, $M1140, AE$5) ), "")</f>
        <v/>
      </c>
      <c r="AF1140" s="380" t="str" cm="1">
        <f t="array" ref="AF1140" xml:space="preserve"> IFERROR( INDEX(韻母資料表, $N1140, AF$5), "" )</f>
        <v/>
      </c>
      <c r="AG1140" s="380" t="str">
        <f t="shared" ca="1" si="244"/>
        <v/>
      </c>
      <c r="AI1140" s="380" t="str" cm="1">
        <f t="array" ref="AI1140" xml:space="preserve"> IFERROR( IF( INDEX(聲母資料表, $M1140, AI$5)=0, "", INDEX(聲母資料表, $M1140, AI$5) ), "")</f>
        <v/>
      </c>
      <c r="AJ1140" s="380" t="str" cm="1">
        <f t="array" ref="AJ1140" xml:space="preserve"> IFERROR( INDEX(韻母資料表, $N1140, AJ$5), "" )</f>
        <v/>
      </c>
      <c r="AK1140" s="373" t="e" cm="1" vm="1">
        <f t="array" aca="1" ref="AK1140" ca="1" xml:space="preserve"> IFERROR( INDEX(閩拚聲調符號表, $T1140, $E1140), "" )</f>
        <v>#VALUE!</v>
      </c>
      <c r="AL1140" s="380" t="str">
        <f t="shared" ca="1" si="245"/>
        <v/>
      </c>
    </row>
    <row r="1141" spans="1:38">
      <c r="A1141" s="333">
        <f t="shared" si="233"/>
        <v>1134</v>
      </c>
      <c r="B1141" s="334" t="e">
        <f>MID(#REF!, A1141, 1)</f>
        <v>#REF!</v>
      </c>
      <c r="C1141" s="335"/>
      <c r="D1141" s="335"/>
      <c r="E1141" s="336"/>
      <c r="F1141" s="400" t="str" cm="1">
        <f t="array" aca="1" ref="F1141" ca="1" xml:space="preserve"> IF($D1141="", "", $B1141 &amp; " (" &amp; INDIRECT(ADDRESS( ROW(), COLUMN() + F$5 )) &amp; ") " )</f>
        <v/>
      </c>
      <c r="G1141" s="337" t="str">
        <f t="shared" si="237"/>
        <v/>
      </c>
      <c r="H1141" s="394" t="str">
        <f t="shared" ca="1" si="238"/>
        <v/>
      </c>
      <c r="I1141" s="396" t="str">
        <f t="shared" ca="1" si="239"/>
        <v/>
      </c>
      <c r="J1141" s="381" t="str">
        <f t="shared" ca="1" si="240"/>
        <v/>
      </c>
      <c r="K1141" s="338" t="str">
        <f t="shared" si="241"/>
        <v/>
      </c>
      <c r="L1141" s="349"/>
      <c r="M1141" s="350" t="str">
        <f t="shared" si="234"/>
        <v/>
      </c>
      <c r="N1141" s="350" t="str">
        <f t="shared" si="235"/>
        <v/>
      </c>
      <c r="O1141" s="351" t="str" cm="1">
        <f t="array" ref="O1141" xml:space="preserve"> IFERROR( INDEX(聲母資料表, $M1141, O$5), "")</f>
        <v/>
      </c>
      <c r="P1141" s="351" t="str" cm="1">
        <f t="array" ref="P1141" xml:space="preserve"> IFERROR( INDEX(韻母資料表, $N1141, P$5), "")</f>
        <v/>
      </c>
      <c r="Q1141" s="352" t="str">
        <f t="shared" si="236"/>
        <v/>
      </c>
      <c r="R1141" s="395" t="str">
        <f t="shared" si="242"/>
        <v/>
      </c>
      <c r="S1141" s="351" t="str" cm="1">
        <f t="array" ref="S1141" xml:space="preserve"> IFERROR( INDEX(調符字母, Q1141, 1), "")</f>
        <v/>
      </c>
      <c r="T1141" s="352"/>
      <c r="U1141" s="373" t="e" cm="1" vm="1">
        <f t="array" aca="1" ref="U1141" ca="1" xml:space="preserve"> INDEX(聲調對照表, $T1141, $E1141)</f>
        <v>#VALUE!</v>
      </c>
      <c r="W1141" s="380" t="str" cm="1">
        <f t="array" ref="W1141" xml:space="preserve"> IFERROR( IF( INDEX(聲母資料表, $M1141, W$5)=0, "", INDEX(聲母資料表, $M1141, W$5) ), "")</f>
        <v/>
      </c>
      <c r="X1141" s="380" t="str" cm="1">
        <f t="array" ref="X1141" xml:space="preserve"> IFERROR( INDEX(韻母資料表, $N1141, X$5), "" )</f>
        <v/>
      </c>
      <c r="Y1141" s="380" t="str" cm="1">
        <f t="array" ref="Y1141" xml:space="preserve"> IFERROR( IF($E1141="", "", INDEX(方音聲調符號表, 1, $E1141) ), "" )</f>
        <v/>
      </c>
      <c r="AA1141" s="380" t="str" cm="1">
        <f t="array" ref="AA1141" xml:space="preserve"> IFERROR( IF( INDEX(聲母資料表, $M1141, AA$5)=0, "", INDEX(聲母資料表, $M1141, AA$5) ), "")</f>
        <v/>
      </c>
      <c r="AB1141" s="380" t="str" cm="1">
        <f t="array" ref="AB1141" xml:space="preserve"> IFERROR( INDEX(韻母資料表, $N1141, AB$5), "" )</f>
        <v/>
      </c>
      <c r="AC1141" s="380" t="str">
        <f t="shared" ca="1" si="243"/>
        <v/>
      </c>
      <c r="AE1141" s="380" t="str" cm="1">
        <f t="array" ref="AE1141" xml:space="preserve"> IFERROR( IF( INDEX(聲母資料表, $M1141, AE$5)=0, "", INDEX(聲母資料表, $M1141, AE$5) ), "")</f>
        <v/>
      </c>
      <c r="AF1141" s="380" t="str" cm="1">
        <f t="array" ref="AF1141" xml:space="preserve"> IFERROR( INDEX(韻母資料表, $N1141, AF$5), "" )</f>
        <v/>
      </c>
      <c r="AG1141" s="380" t="str">
        <f t="shared" ca="1" si="244"/>
        <v/>
      </c>
      <c r="AI1141" s="380" t="str" cm="1">
        <f t="array" ref="AI1141" xml:space="preserve"> IFERROR( IF( INDEX(聲母資料表, $M1141, AI$5)=0, "", INDEX(聲母資料表, $M1141, AI$5) ), "")</f>
        <v/>
      </c>
      <c r="AJ1141" s="380" t="str" cm="1">
        <f t="array" ref="AJ1141" xml:space="preserve"> IFERROR( INDEX(韻母資料表, $N1141, AJ$5), "" )</f>
        <v/>
      </c>
      <c r="AK1141" s="373" t="e" cm="1" vm="1">
        <f t="array" aca="1" ref="AK1141" ca="1" xml:space="preserve"> IFERROR( INDEX(閩拚聲調符號表, $T1141, $E1141), "" )</f>
        <v>#VALUE!</v>
      </c>
      <c r="AL1141" s="380" t="str">
        <f t="shared" ca="1" si="245"/>
        <v/>
      </c>
    </row>
    <row r="1142" spans="1:38">
      <c r="A1142" s="333">
        <f t="shared" si="233"/>
        <v>1135</v>
      </c>
      <c r="B1142" s="334" t="e">
        <f>MID(#REF!, A1142, 1)</f>
        <v>#REF!</v>
      </c>
      <c r="C1142" s="335"/>
      <c r="D1142" s="335"/>
      <c r="E1142" s="336"/>
      <c r="F1142" s="400" t="str" cm="1">
        <f t="array" aca="1" ref="F1142" ca="1" xml:space="preserve"> IF($D1142="", "", $B1142 &amp; " (" &amp; INDIRECT(ADDRESS( ROW(), COLUMN() + F$5 )) &amp; ") " )</f>
        <v/>
      </c>
      <c r="G1142" s="337" t="str">
        <f t="shared" si="237"/>
        <v/>
      </c>
      <c r="H1142" s="394" t="str">
        <f t="shared" ca="1" si="238"/>
        <v/>
      </c>
      <c r="I1142" s="396" t="str">
        <f t="shared" ca="1" si="239"/>
        <v/>
      </c>
      <c r="J1142" s="381" t="str">
        <f t="shared" ca="1" si="240"/>
        <v/>
      </c>
      <c r="K1142" s="338" t="str">
        <f t="shared" si="241"/>
        <v/>
      </c>
      <c r="L1142" s="349"/>
      <c r="M1142" s="350" t="str">
        <f t="shared" si="234"/>
        <v/>
      </c>
      <c r="N1142" s="350" t="str">
        <f t="shared" si="235"/>
        <v/>
      </c>
      <c r="O1142" s="351" t="str" cm="1">
        <f t="array" ref="O1142" xml:space="preserve"> IFERROR( INDEX(聲母資料表, $M1142, O$5), "")</f>
        <v/>
      </c>
      <c r="P1142" s="351" t="str" cm="1">
        <f t="array" ref="P1142" xml:space="preserve"> IFERROR( INDEX(韻母資料表, $N1142, P$5), "")</f>
        <v/>
      </c>
      <c r="Q1142" s="352" t="str">
        <f t="shared" si="236"/>
        <v/>
      </c>
      <c r="R1142" s="395" t="str">
        <f t="shared" si="242"/>
        <v/>
      </c>
      <c r="S1142" s="351" t="str" cm="1">
        <f t="array" ref="S1142" xml:space="preserve"> IFERROR( INDEX(調符字母, Q1142, 1), "")</f>
        <v/>
      </c>
      <c r="T1142" s="352"/>
      <c r="U1142" s="373" t="e" cm="1" vm="1">
        <f t="array" aca="1" ref="U1142" ca="1" xml:space="preserve"> INDEX(聲調對照表, $T1142, $E1142)</f>
        <v>#VALUE!</v>
      </c>
      <c r="W1142" s="380" t="str" cm="1">
        <f t="array" ref="W1142" xml:space="preserve"> IFERROR( IF( INDEX(聲母資料表, $M1142, W$5)=0, "", INDEX(聲母資料表, $M1142, W$5) ), "")</f>
        <v/>
      </c>
      <c r="X1142" s="380" t="str" cm="1">
        <f t="array" ref="X1142" xml:space="preserve"> IFERROR( INDEX(韻母資料表, $N1142, X$5), "" )</f>
        <v/>
      </c>
      <c r="Y1142" s="380" t="str" cm="1">
        <f t="array" ref="Y1142" xml:space="preserve"> IFERROR( IF($E1142="", "", INDEX(方音聲調符號表, 1, $E1142) ), "" )</f>
        <v/>
      </c>
      <c r="AA1142" s="380" t="str" cm="1">
        <f t="array" ref="AA1142" xml:space="preserve"> IFERROR( IF( INDEX(聲母資料表, $M1142, AA$5)=0, "", INDEX(聲母資料表, $M1142, AA$5) ), "")</f>
        <v/>
      </c>
      <c r="AB1142" s="380" t="str" cm="1">
        <f t="array" ref="AB1142" xml:space="preserve"> IFERROR( INDEX(韻母資料表, $N1142, AB$5), "" )</f>
        <v/>
      </c>
      <c r="AC1142" s="380" t="str">
        <f t="shared" ca="1" si="243"/>
        <v/>
      </c>
      <c r="AE1142" s="380" t="str" cm="1">
        <f t="array" ref="AE1142" xml:space="preserve"> IFERROR( IF( INDEX(聲母資料表, $M1142, AE$5)=0, "", INDEX(聲母資料表, $M1142, AE$5) ), "")</f>
        <v/>
      </c>
      <c r="AF1142" s="380" t="str" cm="1">
        <f t="array" ref="AF1142" xml:space="preserve"> IFERROR( INDEX(韻母資料表, $N1142, AF$5), "" )</f>
        <v/>
      </c>
      <c r="AG1142" s="380" t="str">
        <f t="shared" ca="1" si="244"/>
        <v/>
      </c>
      <c r="AI1142" s="380" t="str" cm="1">
        <f t="array" ref="AI1142" xml:space="preserve"> IFERROR( IF( INDEX(聲母資料表, $M1142, AI$5)=0, "", INDEX(聲母資料表, $M1142, AI$5) ), "")</f>
        <v/>
      </c>
      <c r="AJ1142" s="380" t="str" cm="1">
        <f t="array" ref="AJ1142" xml:space="preserve"> IFERROR( INDEX(韻母資料表, $N1142, AJ$5), "" )</f>
        <v/>
      </c>
      <c r="AK1142" s="373" t="e" cm="1" vm="1">
        <f t="array" aca="1" ref="AK1142" ca="1" xml:space="preserve"> IFERROR( INDEX(閩拚聲調符號表, $T1142, $E1142), "" )</f>
        <v>#VALUE!</v>
      </c>
      <c r="AL1142" s="380" t="str">
        <f t="shared" ca="1" si="245"/>
        <v/>
      </c>
    </row>
    <row r="1143" spans="1:38">
      <c r="A1143" s="333">
        <f t="shared" si="233"/>
        <v>1136</v>
      </c>
      <c r="B1143" s="334" t="e">
        <f>MID(#REF!, A1143, 1)</f>
        <v>#REF!</v>
      </c>
      <c r="C1143" s="335"/>
      <c r="D1143" s="335"/>
      <c r="E1143" s="336"/>
      <c r="F1143" s="400" t="str" cm="1">
        <f t="array" aca="1" ref="F1143" ca="1" xml:space="preserve"> IF($D1143="", "", $B1143 &amp; " (" &amp; INDIRECT(ADDRESS( ROW(), COLUMN() + F$5 )) &amp; ") " )</f>
        <v/>
      </c>
      <c r="G1143" s="337" t="str">
        <f t="shared" si="237"/>
        <v/>
      </c>
      <c r="H1143" s="394" t="str">
        <f t="shared" ca="1" si="238"/>
        <v/>
      </c>
      <c r="I1143" s="396" t="str">
        <f t="shared" ca="1" si="239"/>
        <v/>
      </c>
      <c r="J1143" s="381" t="str">
        <f t="shared" ca="1" si="240"/>
        <v/>
      </c>
      <c r="K1143" s="338" t="str">
        <f t="shared" si="241"/>
        <v/>
      </c>
      <c r="L1143" s="349"/>
      <c r="M1143" s="350" t="str">
        <f t="shared" si="234"/>
        <v/>
      </c>
      <c r="N1143" s="350" t="str">
        <f t="shared" si="235"/>
        <v/>
      </c>
      <c r="O1143" s="351" t="str" cm="1">
        <f t="array" ref="O1143" xml:space="preserve"> IFERROR( INDEX(聲母資料表, $M1143, O$5), "")</f>
        <v/>
      </c>
      <c r="P1143" s="351" t="str" cm="1">
        <f t="array" ref="P1143" xml:space="preserve"> IFERROR( INDEX(韻母資料表, $N1143, P$5), "")</f>
        <v/>
      </c>
      <c r="Q1143" s="352" t="str">
        <f t="shared" si="236"/>
        <v/>
      </c>
      <c r="R1143" s="395" t="str">
        <f t="shared" si="242"/>
        <v/>
      </c>
      <c r="S1143" s="351" t="str" cm="1">
        <f t="array" ref="S1143" xml:space="preserve"> IFERROR( INDEX(調符字母, Q1143, 1), "")</f>
        <v/>
      </c>
      <c r="T1143" s="352"/>
      <c r="U1143" s="373" t="e" cm="1" vm="1">
        <f t="array" aca="1" ref="U1143" ca="1" xml:space="preserve"> INDEX(聲調對照表, $T1143, $E1143)</f>
        <v>#VALUE!</v>
      </c>
      <c r="W1143" s="380" t="str" cm="1">
        <f t="array" ref="W1143" xml:space="preserve"> IFERROR( IF( INDEX(聲母資料表, $M1143, W$5)=0, "", INDEX(聲母資料表, $M1143, W$5) ), "")</f>
        <v/>
      </c>
      <c r="X1143" s="380" t="str" cm="1">
        <f t="array" ref="X1143" xml:space="preserve"> IFERROR( INDEX(韻母資料表, $N1143, X$5), "" )</f>
        <v/>
      </c>
      <c r="Y1143" s="380" t="str" cm="1">
        <f t="array" ref="Y1143" xml:space="preserve"> IFERROR( IF($E1143="", "", INDEX(方音聲調符號表, 1, $E1143) ), "" )</f>
        <v/>
      </c>
      <c r="AA1143" s="380" t="str" cm="1">
        <f t="array" ref="AA1143" xml:space="preserve"> IFERROR( IF( INDEX(聲母資料表, $M1143, AA$5)=0, "", INDEX(聲母資料表, $M1143, AA$5) ), "")</f>
        <v/>
      </c>
      <c r="AB1143" s="380" t="str" cm="1">
        <f t="array" ref="AB1143" xml:space="preserve"> IFERROR( INDEX(韻母資料表, $N1143, AB$5), "" )</f>
        <v/>
      </c>
      <c r="AC1143" s="380" t="str">
        <f t="shared" ca="1" si="243"/>
        <v/>
      </c>
      <c r="AE1143" s="380" t="str" cm="1">
        <f t="array" ref="AE1143" xml:space="preserve"> IFERROR( IF( INDEX(聲母資料表, $M1143, AE$5)=0, "", INDEX(聲母資料表, $M1143, AE$5) ), "")</f>
        <v/>
      </c>
      <c r="AF1143" s="380" t="str" cm="1">
        <f t="array" ref="AF1143" xml:space="preserve"> IFERROR( INDEX(韻母資料表, $N1143, AF$5), "" )</f>
        <v/>
      </c>
      <c r="AG1143" s="380" t="str">
        <f t="shared" ca="1" si="244"/>
        <v/>
      </c>
      <c r="AI1143" s="380" t="str" cm="1">
        <f t="array" ref="AI1143" xml:space="preserve"> IFERROR( IF( INDEX(聲母資料表, $M1143, AI$5)=0, "", INDEX(聲母資料表, $M1143, AI$5) ), "")</f>
        <v/>
      </c>
      <c r="AJ1143" s="380" t="str" cm="1">
        <f t="array" ref="AJ1143" xml:space="preserve"> IFERROR( INDEX(韻母資料表, $N1143, AJ$5), "" )</f>
        <v/>
      </c>
      <c r="AK1143" s="373" t="e" cm="1" vm="1">
        <f t="array" aca="1" ref="AK1143" ca="1" xml:space="preserve"> IFERROR( INDEX(閩拚聲調符號表, $T1143, $E1143), "" )</f>
        <v>#VALUE!</v>
      </c>
      <c r="AL1143" s="380" t="str">
        <f t="shared" ca="1" si="245"/>
        <v/>
      </c>
    </row>
    <row r="1144" spans="1:38">
      <c r="A1144" s="333">
        <f t="shared" si="233"/>
        <v>1137</v>
      </c>
      <c r="B1144" s="334" t="e">
        <f>MID(#REF!, A1144, 1)</f>
        <v>#REF!</v>
      </c>
      <c r="C1144" s="335"/>
      <c r="D1144" s="335"/>
      <c r="E1144" s="336"/>
      <c r="F1144" s="400" t="str" cm="1">
        <f t="array" aca="1" ref="F1144" ca="1" xml:space="preserve"> IF($D1144="", "", $B1144 &amp; " (" &amp; INDIRECT(ADDRESS( ROW(), COLUMN() + F$5 )) &amp; ") " )</f>
        <v/>
      </c>
      <c r="G1144" s="337" t="str">
        <f t="shared" si="237"/>
        <v/>
      </c>
      <c r="H1144" s="394" t="str">
        <f t="shared" ca="1" si="238"/>
        <v/>
      </c>
      <c r="I1144" s="396" t="str">
        <f t="shared" ca="1" si="239"/>
        <v/>
      </c>
      <c r="J1144" s="381" t="str">
        <f t="shared" ca="1" si="240"/>
        <v/>
      </c>
      <c r="K1144" s="338" t="str">
        <f t="shared" si="241"/>
        <v/>
      </c>
      <c r="L1144" s="349"/>
      <c r="M1144" s="350" t="str">
        <f t="shared" si="234"/>
        <v/>
      </c>
      <c r="N1144" s="350" t="str">
        <f t="shared" si="235"/>
        <v/>
      </c>
      <c r="O1144" s="351" t="str" cm="1">
        <f t="array" ref="O1144" xml:space="preserve"> IFERROR( INDEX(聲母資料表, $M1144, O$5), "")</f>
        <v/>
      </c>
      <c r="P1144" s="351" t="str" cm="1">
        <f t="array" ref="P1144" xml:space="preserve"> IFERROR( INDEX(韻母資料表, $N1144, P$5), "")</f>
        <v/>
      </c>
      <c r="Q1144" s="352" t="str">
        <f t="shared" si="236"/>
        <v/>
      </c>
      <c r="R1144" s="395" t="str">
        <f t="shared" si="242"/>
        <v/>
      </c>
      <c r="S1144" s="351" t="str" cm="1">
        <f t="array" ref="S1144" xml:space="preserve"> IFERROR( INDEX(調符字母, Q1144, 1), "")</f>
        <v/>
      </c>
      <c r="T1144" s="352"/>
      <c r="U1144" s="373" t="e" cm="1" vm="1">
        <f t="array" aca="1" ref="U1144" ca="1" xml:space="preserve"> INDEX(聲調對照表, $T1144, $E1144)</f>
        <v>#VALUE!</v>
      </c>
      <c r="W1144" s="380" t="str" cm="1">
        <f t="array" ref="W1144" xml:space="preserve"> IFERROR( IF( INDEX(聲母資料表, $M1144, W$5)=0, "", INDEX(聲母資料表, $M1144, W$5) ), "")</f>
        <v/>
      </c>
      <c r="X1144" s="380" t="str" cm="1">
        <f t="array" ref="X1144" xml:space="preserve"> IFERROR( INDEX(韻母資料表, $N1144, X$5), "" )</f>
        <v/>
      </c>
      <c r="Y1144" s="380" t="str" cm="1">
        <f t="array" ref="Y1144" xml:space="preserve"> IFERROR( IF($E1144="", "", INDEX(方音聲調符號表, 1, $E1144) ), "" )</f>
        <v/>
      </c>
      <c r="AA1144" s="380" t="str" cm="1">
        <f t="array" ref="AA1144" xml:space="preserve"> IFERROR( IF( INDEX(聲母資料表, $M1144, AA$5)=0, "", INDEX(聲母資料表, $M1144, AA$5) ), "")</f>
        <v/>
      </c>
      <c r="AB1144" s="380" t="str" cm="1">
        <f t="array" ref="AB1144" xml:space="preserve"> IFERROR( INDEX(韻母資料表, $N1144, AB$5), "" )</f>
        <v/>
      </c>
      <c r="AC1144" s="380" t="str">
        <f t="shared" ca="1" si="243"/>
        <v/>
      </c>
      <c r="AE1144" s="380" t="str" cm="1">
        <f t="array" ref="AE1144" xml:space="preserve"> IFERROR( IF( INDEX(聲母資料表, $M1144, AE$5)=0, "", INDEX(聲母資料表, $M1144, AE$5) ), "")</f>
        <v/>
      </c>
      <c r="AF1144" s="380" t="str" cm="1">
        <f t="array" ref="AF1144" xml:space="preserve"> IFERROR( INDEX(韻母資料表, $N1144, AF$5), "" )</f>
        <v/>
      </c>
      <c r="AG1144" s="380" t="str">
        <f t="shared" ca="1" si="244"/>
        <v/>
      </c>
      <c r="AI1144" s="380" t="str" cm="1">
        <f t="array" ref="AI1144" xml:space="preserve"> IFERROR( IF( INDEX(聲母資料表, $M1144, AI$5)=0, "", INDEX(聲母資料表, $M1144, AI$5) ), "")</f>
        <v/>
      </c>
      <c r="AJ1144" s="380" t="str" cm="1">
        <f t="array" ref="AJ1144" xml:space="preserve"> IFERROR( INDEX(韻母資料表, $N1144, AJ$5), "" )</f>
        <v/>
      </c>
      <c r="AK1144" s="373" t="e" cm="1" vm="1">
        <f t="array" aca="1" ref="AK1144" ca="1" xml:space="preserve"> IFERROR( INDEX(閩拚聲調符號表, $T1144, $E1144), "" )</f>
        <v>#VALUE!</v>
      </c>
      <c r="AL1144" s="380" t="str">
        <f t="shared" ca="1" si="245"/>
        <v/>
      </c>
    </row>
    <row r="1145" spans="1:38">
      <c r="A1145" s="333">
        <f t="shared" si="233"/>
        <v>1138</v>
      </c>
      <c r="B1145" s="334" t="e">
        <f>MID(#REF!, A1145, 1)</f>
        <v>#REF!</v>
      </c>
      <c r="C1145" s="335"/>
      <c r="D1145" s="335"/>
      <c r="E1145" s="336"/>
      <c r="F1145" s="400" t="str" cm="1">
        <f t="array" aca="1" ref="F1145" ca="1" xml:space="preserve"> IF($D1145="", "", $B1145 &amp; " (" &amp; INDIRECT(ADDRESS( ROW(), COLUMN() + F$5 )) &amp; ") " )</f>
        <v/>
      </c>
      <c r="G1145" s="337" t="str">
        <f t="shared" si="237"/>
        <v/>
      </c>
      <c r="H1145" s="394" t="str">
        <f t="shared" ca="1" si="238"/>
        <v/>
      </c>
      <c r="I1145" s="396" t="str">
        <f t="shared" ca="1" si="239"/>
        <v/>
      </c>
      <c r="J1145" s="381" t="str">
        <f t="shared" ca="1" si="240"/>
        <v/>
      </c>
      <c r="K1145" s="338" t="str">
        <f t="shared" si="241"/>
        <v/>
      </c>
      <c r="L1145" s="349"/>
      <c r="M1145" s="350" t="str">
        <f t="shared" si="234"/>
        <v/>
      </c>
      <c r="N1145" s="350" t="str">
        <f t="shared" si="235"/>
        <v/>
      </c>
      <c r="O1145" s="351" t="str" cm="1">
        <f t="array" ref="O1145" xml:space="preserve"> IFERROR( INDEX(聲母資料表, $M1145, O$5), "")</f>
        <v/>
      </c>
      <c r="P1145" s="351" t="str" cm="1">
        <f t="array" ref="P1145" xml:space="preserve"> IFERROR( INDEX(韻母資料表, $N1145, P$5), "")</f>
        <v/>
      </c>
      <c r="Q1145" s="352" t="str">
        <f t="shared" si="236"/>
        <v/>
      </c>
      <c r="R1145" s="395" t="str">
        <f t="shared" si="242"/>
        <v/>
      </c>
      <c r="S1145" s="351" t="str" cm="1">
        <f t="array" ref="S1145" xml:space="preserve"> IFERROR( INDEX(調符字母, Q1145, 1), "")</f>
        <v/>
      </c>
      <c r="T1145" s="352"/>
      <c r="U1145" s="373" t="e" cm="1" vm="1">
        <f t="array" aca="1" ref="U1145" ca="1" xml:space="preserve"> INDEX(聲調對照表, $T1145, $E1145)</f>
        <v>#VALUE!</v>
      </c>
      <c r="W1145" s="380" t="str" cm="1">
        <f t="array" ref="W1145" xml:space="preserve"> IFERROR( IF( INDEX(聲母資料表, $M1145, W$5)=0, "", INDEX(聲母資料表, $M1145, W$5) ), "")</f>
        <v/>
      </c>
      <c r="X1145" s="380" t="str" cm="1">
        <f t="array" ref="X1145" xml:space="preserve"> IFERROR( INDEX(韻母資料表, $N1145, X$5), "" )</f>
        <v/>
      </c>
      <c r="Y1145" s="380" t="str" cm="1">
        <f t="array" ref="Y1145" xml:space="preserve"> IFERROR( IF($E1145="", "", INDEX(方音聲調符號表, 1, $E1145) ), "" )</f>
        <v/>
      </c>
      <c r="AA1145" s="380" t="str" cm="1">
        <f t="array" ref="AA1145" xml:space="preserve"> IFERROR( IF( INDEX(聲母資料表, $M1145, AA$5)=0, "", INDEX(聲母資料表, $M1145, AA$5) ), "")</f>
        <v/>
      </c>
      <c r="AB1145" s="380" t="str" cm="1">
        <f t="array" ref="AB1145" xml:space="preserve"> IFERROR( INDEX(韻母資料表, $N1145, AB$5), "" )</f>
        <v/>
      </c>
      <c r="AC1145" s="380" t="str">
        <f t="shared" ca="1" si="243"/>
        <v/>
      </c>
      <c r="AE1145" s="380" t="str" cm="1">
        <f t="array" ref="AE1145" xml:space="preserve"> IFERROR( IF( INDEX(聲母資料表, $M1145, AE$5)=0, "", INDEX(聲母資料表, $M1145, AE$5) ), "")</f>
        <v/>
      </c>
      <c r="AF1145" s="380" t="str" cm="1">
        <f t="array" ref="AF1145" xml:space="preserve"> IFERROR( INDEX(韻母資料表, $N1145, AF$5), "" )</f>
        <v/>
      </c>
      <c r="AG1145" s="380" t="str">
        <f t="shared" ca="1" si="244"/>
        <v/>
      </c>
      <c r="AI1145" s="380" t="str" cm="1">
        <f t="array" ref="AI1145" xml:space="preserve"> IFERROR( IF( INDEX(聲母資料表, $M1145, AI$5)=0, "", INDEX(聲母資料表, $M1145, AI$5) ), "")</f>
        <v/>
      </c>
      <c r="AJ1145" s="380" t="str" cm="1">
        <f t="array" ref="AJ1145" xml:space="preserve"> IFERROR( INDEX(韻母資料表, $N1145, AJ$5), "" )</f>
        <v/>
      </c>
      <c r="AK1145" s="373" t="e" cm="1" vm="1">
        <f t="array" aca="1" ref="AK1145" ca="1" xml:space="preserve"> IFERROR( INDEX(閩拚聲調符號表, $T1145, $E1145), "" )</f>
        <v>#VALUE!</v>
      </c>
      <c r="AL1145" s="380" t="str">
        <f t="shared" ca="1" si="245"/>
        <v/>
      </c>
    </row>
    <row r="1146" spans="1:38">
      <c r="A1146" s="333">
        <f t="shared" si="233"/>
        <v>1139</v>
      </c>
      <c r="B1146" s="334" t="e">
        <f>MID(#REF!, A1146, 1)</f>
        <v>#REF!</v>
      </c>
      <c r="C1146" s="335"/>
      <c r="D1146" s="335"/>
      <c r="E1146" s="336"/>
      <c r="F1146" s="400" t="str" cm="1">
        <f t="array" aca="1" ref="F1146" ca="1" xml:space="preserve"> IF($D1146="", "", $B1146 &amp; " (" &amp; INDIRECT(ADDRESS( ROW(), COLUMN() + F$5 )) &amp; ") " )</f>
        <v/>
      </c>
      <c r="G1146" s="337" t="str">
        <f t="shared" si="237"/>
        <v/>
      </c>
      <c r="H1146" s="394" t="str">
        <f t="shared" ca="1" si="238"/>
        <v/>
      </c>
      <c r="I1146" s="396" t="str">
        <f t="shared" ca="1" si="239"/>
        <v/>
      </c>
      <c r="J1146" s="381" t="str">
        <f t="shared" ca="1" si="240"/>
        <v/>
      </c>
      <c r="K1146" s="338" t="str">
        <f t="shared" si="241"/>
        <v/>
      </c>
      <c r="L1146" s="349"/>
      <c r="M1146" s="350" t="str">
        <f t="shared" si="234"/>
        <v/>
      </c>
      <c r="N1146" s="350" t="str">
        <f t="shared" si="235"/>
        <v/>
      </c>
      <c r="O1146" s="351" t="str" cm="1">
        <f t="array" ref="O1146" xml:space="preserve"> IFERROR( INDEX(聲母資料表, $M1146, O$5), "")</f>
        <v/>
      </c>
      <c r="P1146" s="351" t="str" cm="1">
        <f t="array" ref="P1146" xml:space="preserve"> IFERROR( INDEX(韻母資料表, $N1146, P$5), "")</f>
        <v/>
      </c>
      <c r="Q1146" s="352" t="str">
        <f t="shared" si="236"/>
        <v/>
      </c>
      <c r="R1146" s="395" t="str">
        <f t="shared" si="242"/>
        <v/>
      </c>
      <c r="S1146" s="351" t="str" cm="1">
        <f t="array" ref="S1146" xml:space="preserve"> IFERROR( INDEX(調符字母, Q1146, 1), "")</f>
        <v/>
      </c>
      <c r="T1146" s="352"/>
      <c r="U1146" s="373" t="e" cm="1" vm="1">
        <f t="array" aca="1" ref="U1146" ca="1" xml:space="preserve"> INDEX(聲調對照表, $T1146, $E1146)</f>
        <v>#VALUE!</v>
      </c>
      <c r="W1146" s="380" t="str" cm="1">
        <f t="array" ref="W1146" xml:space="preserve"> IFERROR( IF( INDEX(聲母資料表, $M1146, W$5)=0, "", INDEX(聲母資料表, $M1146, W$5) ), "")</f>
        <v/>
      </c>
      <c r="X1146" s="380" t="str" cm="1">
        <f t="array" ref="X1146" xml:space="preserve"> IFERROR( INDEX(韻母資料表, $N1146, X$5), "" )</f>
        <v/>
      </c>
      <c r="Y1146" s="380" t="str" cm="1">
        <f t="array" ref="Y1146" xml:space="preserve"> IFERROR( IF($E1146="", "", INDEX(方音聲調符號表, 1, $E1146) ), "" )</f>
        <v/>
      </c>
      <c r="AA1146" s="380" t="str" cm="1">
        <f t="array" ref="AA1146" xml:space="preserve"> IFERROR( IF( INDEX(聲母資料表, $M1146, AA$5)=0, "", INDEX(聲母資料表, $M1146, AA$5) ), "")</f>
        <v/>
      </c>
      <c r="AB1146" s="380" t="str" cm="1">
        <f t="array" ref="AB1146" xml:space="preserve"> IFERROR( INDEX(韻母資料表, $N1146, AB$5), "" )</f>
        <v/>
      </c>
      <c r="AC1146" s="380" t="str">
        <f t="shared" ca="1" si="243"/>
        <v/>
      </c>
      <c r="AE1146" s="380" t="str" cm="1">
        <f t="array" ref="AE1146" xml:space="preserve"> IFERROR( IF( INDEX(聲母資料表, $M1146, AE$5)=0, "", INDEX(聲母資料表, $M1146, AE$5) ), "")</f>
        <v/>
      </c>
      <c r="AF1146" s="380" t="str" cm="1">
        <f t="array" ref="AF1146" xml:space="preserve"> IFERROR( INDEX(韻母資料表, $N1146, AF$5), "" )</f>
        <v/>
      </c>
      <c r="AG1146" s="380" t="str">
        <f t="shared" ca="1" si="244"/>
        <v/>
      </c>
      <c r="AI1146" s="380" t="str" cm="1">
        <f t="array" ref="AI1146" xml:space="preserve"> IFERROR( IF( INDEX(聲母資料表, $M1146, AI$5)=0, "", INDEX(聲母資料表, $M1146, AI$5) ), "")</f>
        <v/>
      </c>
      <c r="AJ1146" s="380" t="str" cm="1">
        <f t="array" ref="AJ1146" xml:space="preserve"> IFERROR( INDEX(韻母資料表, $N1146, AJ$5), "" )</f>
        <v/>
      </c>
      <c r="AK1146" s="373" t="e" cm="1" vm="1">
        <f t="array" aca="1" ref="AK1146" ca="1" xml:space="preserve"> IFERROR( INDEX(閩拚聲調符號表, $T1146, $E1146), "" )</f>
        <v>#VALUE!</v>
      </c>
      <c r="AL1146" s="380" t="str">
        <f t="shared" ca="1" si="245"/>
        <v/>
      </c>
    </row>
    <row r="1147" spans="1:38">
      <c r="A1147" s="333">
        <f t="shared" si="233"/>
        <v>1140</v>
      </c>
      <c r="B1147" s="334" t="e">
        <f>MID(#REF!, A1147, 1)</f>
        <v>#REF!</v>
      </c>
      <c r="C1147" s="335"/>
      <c r="D1147" s="335"/>
      <c r="E1147" s="336"/>
      <c r="F1147" s="400" t="str" cm="1">
        <f t="array" aca="1" ref="F1147" ca="1" xml:space="preserve"> IF($D1147="", "", $B1147 &amp; " (" &amp; INDIRECT(ADDRESS( ROW(), COLUMN() + F$5 )) &amp; ") " )</f>
        <v/>
      </c>
      <c r="G1147" s="337" t="str">
        <f t="shared" si="237"/>
        <v/>
      </c>
      <c r="H1147" s="394" t="str">
        <f t="shared" ca="1" si="238"/>
        <v/>
      </c>
      <c r="I1147" s="396" t="str">
        <f t="shared" ca="1" si="239"/>
        <v/>
      </c>
      <c r="J1147" s="381" t="str">
        <f t="shared" ca="1" si="240"/>
        <v/>
      </c>
      <c r="K1147" s="338" t="str">
        <f t="shared" si="241"/>
        <v/>
      </c>
      <c r="L1147" s="349"/>
      <c r="M1147" s="350" t="str">
        <f t="shared" si="234"/>
        <v/>
      </c>
      <c r="N1147" s="350" t="str">
        <f t="shared" si="235"/>
        <v/>
      </c>
      <c r="O1147" s="351" t="str" cm="1">
        <f t="array" ref="O1147" xml:space="preserve"> IFERROR( INDEX(聲母資料表, $M1147, O$5), "")</f>
        <v/>
      </c>
      <c r="P1147" s="351" t="str" cm="1">
        <f t="array" ref="P1147" xml:space="preserve"> IFERROR( INDEX(韻母資料表, $N1147, P$5), "")</f>
        <v/>
      </c>
      <c r="Q1147" s="352" t="str">
        <f t="shared" si="236"/>
        <v/>
      </c>
      <c r="R1147" s="395" t="str">
        <f t="shared" si="242"/>
        <v/>
      </c>
      <c r="S1147" s="351" t="str" cm="1">
        <f t="array" ref="S1147" xml:space="preserve"> IFERROR( INDEX(調符字母, Q1147, 1), "")</f>
        <v/>
      </c>
      <c r="T1147" s="352"/>
      <c r="U1147" s="373" t="e" cm="1" vm="1">
        <f t="array" aca="1" ref="U1147" ca="1" xml:space="preserve"> INDEX(聲調對照表, $T1147, $E1147)</f>
        <v>#VALUE!</v>
      </c>
      <c r="W1147" s="380" t="str" cm="1">
        <f t="array" ref="W1147" xml:space="preserve"> IFERROR( IF( INDEX(聲母資料表, $M1147, W$5)=0, "", INDEX(聲母資料表, $M1147, W$5) ), "")</f>
        <v/>
      </c>
      <c r="X1147" s="380" t="str" cm="1">
        <f t="array" ref="X1147" xml:space="preserve"> IFERROR( INDEX(韻母資料表, $N1147, X$5), "" )</f>
        <v/>
      </c>
      <c r="Y1147" s="380" t="str" cm="1">
        <f t="array" ref="Y1147" xml:space="preserve"> IFERROR( IF($E1147="", "", INDEX(方音聲調符號表, 1, $E1147) ), "" )</f>
        <v/>
      </c>
      <c r="AA1147" s="380" t="str" cm="1">
        <f t="array" ref="AA1147" xml:space="preserve"> IFERROR( IF( INDEX(聲母資料表, $M1147, AA$5)=0, "", INDEX(聲母資料表, $M1147, AA$5) ), "")</f>
        <v/>
      </c>
      <c r="AB1147" s="380" t="str" cm="1">
        <f t="array" ref="AB1147" xml:space="preserve"> IFERROR( INDEX(韻母資料表, $N1147, AB$5), "" )</f>
        <v/>
      </c>
      <c r="AC1147" s="380" t="str">
        <f t="shared" ca="1" si="243"/>
        <v/>
      </c>
      <c r="AE1147" s="380" t="str" cm="1">
        <f t="array" ref="AE1147" xml:space="preserve"> IFERROR( IF( INDEX(聲母資料表, $M1147, AE$5)=0, "", INDEX(聲母資料表, $M1147, AE$5) ), "")</f>
        <v/>
      </c>
      <c r="AF1147" s="380" t="str" cm="1">
        <f t="array" ref="AF1147" xml:space="preserve"> IFERROR( INDEX(韻母資料表, $N1147, AF$5), "" )</f>
        <v/>
      </c>
      <c r="AG1147" s="380" t="str">
        <f t="shared" ca="1" si="244"/>
        <v/>
      </c>
      <c r="AI1147" s="380" t="str" cm="1">
        <f t="array" ref="AI1147" xml:space="preserve"> IFERROR( IF( INDEX(聲母資料表, $M1147, AI$5)=0, "", INDEX(聲母資料表, $M1147, AI$5) ), "")</f>
        <v/>
      </c>
      <c r="AJ1147" s="380" t="str" cm="1">
        <f t="array" ref="AJ1147" xml:space="preserve"> IFERROR( INDEX(韻母資料表, $N1147, AJ$5), "" )</f>
        <v/>
      </c>
      <c r="AK1147" s="373" t="e" cm="1" vm="1">
        <f t="array" aca="1" ref="AK1147" ca="1" xml:space="preserve"> IFERROR( INDEX(閩拚聲調符號表, $T1147, $E1147), "" )</f>
        <v>#VALUE!</v>
      </c>
      <c r="AL1147" s="380" t="str">
        <f t="shared" ca="1" si="245"/>
        <v/>
      </c>
    </row>
    <row r="1148" spans="1:38">
      <c r="A1148" s="333">
        <f t="shared" si="233"/>
        <v>1141</v>
      </c>
      <c r="B1148" s="334" t="e">
        <f>MID(#REF!, A1148, 1)</f>
        <v>#REF!</v>
      </c>
      <c r="C1148" s="335"/>
      <c r="D1148" s="335"/>
      <c r="E1148" s="336"/>
      <c r="F1148" s="400" t="str" cm="1">
        <f t="array" aca="1" ref="F1148" ca="1" xml:space="preserve"> IF($D1148="", "", $B1148 &amp; " (" &amp; INDIRECT(ADDRESS( ROW(), COLUMN() + F$5 )) &amp; ") " )</f>
        <v/>
      </c>
      <c r="G1148" s="337" t="str">
        <f t="shared" si="237"/>
        <v/>
      </c>
      <c r="H1148" s="394" t="str">
        <f t="shared" ca="1" si="238"/>
        <v/>
      </c>
      <c r="I1148" s="396" t="str">
        <f t="shared" ca="1" si="239"/>
        <v/>
      </c>
      <c r="J1148" s="381" t="str">
        <f t="shared" ca="1" si="240"/>
        <v/>
      </c>
      <c r="K1148" s="338" t="str">
        <f t="shared" si="241"/>
        <v/>
      </c>
      <c r="L1148" s="349"/>
      <c r="M1148" s="350" t="str">
        <f t="shared" si="234"/>
        <v/>
      </c>
      <c r="N1148" s="350" t="str">
        <f t="shared" si="235"/>
        <v/>
      </c>
      <c r="O1148" s="351" t="str" cm="1">
        <f t="array" ref="O1148" xml:space="preserve"> IFERROR( INDEX(聲母資料表, $M1148, O$5), "")</f>
        <v/>
      </c>
      <c r="P1148" s="351" t="str" cm="1">
        <f t="array" ref="P1148" xml:space="preserve"> IFERROR( INDEX(韻母資料表, $N1148, P$5), "")</f>
        <v/>
      </c>
      <c r="Q1148" s="352" t="str">
        <f t="shared" si="236"/>
        <v/>
      </c>
      <c r="R1148" s="395" t="str">
        <f t="shared" si="242"/>
        <v/>
      </c>
      <c r="S1148" s="351" t="str" cm="1">
        <f t="array" ref="S1148" xml:space="preserve"> IFERROR( INDEX(調符字母, Q1148, 1), "")</f>
        <v/>
      </c>
      <c r="T1148" s="352"/>
      <c r="U1148" s="373" t="e" cm="1" vm="1">
        <f t="array" aca="1" ref="U1148" ca="1" xml:space="preserve"> INDEX(聲調對照表, $T1148, $E1148)</f>
        <v>#VALUE!</v>
      </c>
      <c r="W1148" s="380" t="str" cm="1">
        <f t="array" ref="W1148" xml:space="preserve"> IFERROR( IF( INDEX(聲母資料表, $M1148, W$5)=0, "", INDEX(聲母資料表, $M1148, W$5) ), "")</f>
        <v/>
      </c>
      <c r="X1148" s="380" t="str" cm="1">
        <f t="array" ref="X1148" xml:space="preserve"> IFERROR( INDEX(韻母資料表, $N1148, X$5), "" )</f>
        <v/>
      </c>
      <c r="Y1148" s="380" t="str" cm="1">
        <f t="array" ref="Y1148" xml:space="preserve"> IFERROR( IF($E1148="", "", INDEX(方音聲調符號表, 1, $E1148) ), "" )</f>
        <v/>
      </c>
      <c r="AA1148" s="380" t="str" cm="1">
        <f t="array" ref="AA1148" xml:space="preserve"> IFERROR( IF( INDEX(聲母資料表, $M1148, AA$5)=0, "", INDEX(聲母資料表, $M1148, AA$5) ), "")</f>
        <v/>
      </c>
      <c r="AB1148" s="380" t="str" cm="1">
        <f t="array" ref="AB1148" xml:space="preserve"> IFERROR( INDEX(韻母資料表, $N1148, AB$5), "" )</f>
        <v/>
      </c>
      <c r="AC1148" s="380" t="str">
        <f t="shared" ca="1" si="243"/>
        <v/>
      </c>
      <c r="AE1148" s="380" t="str" cm="1">
        <f t="array" ref="AE1148" xml:space="preserve"> IFERROR( IF( INDEX(聲母資料表, $M1148, AE$5)=0, "", INDEX(聲母資料表, $M1148, AE$5) ), "")</f>
        <v/>
      </c>
      <c r="AF1148" s="380" t="str" cm="1">
        <f t="array" ref="AF1148" xml:space="preserve"> IFERROR( INDEX(韻母資料表, $N1148, AF$5), "" )</f>
        <v/>
      </c>
      <c r="AG1148" s="380" t="str">
        <f t="shared" ca="1" si="244"/>
        <v/>
      </c>
      <c r="AI1148" s="380" t="str" cm="1">
        <f t="array" ref="AI1148" xml:space="preserve"> IFERROR( IF( INDEX(聲母資料表, $M1148, AI$5)=0, "", INDEX(聲母資料表, $M1148, AI$5) ), "")</f>
        <v/>
      </c>
      <c r="AJ1148" s="380" t="str" cm="1">
        <f t="array" ref="AJ1148" xml:space="preserve"> IFERROR( INDEX(韻母資料表, $N1148, AJ$5), "" )</f>
        <v/>
      </c>
      <c r="AK1148" s="373" t="e" cm="1" vm="1">
        <f t="array" aca="1" ref="AK1148" ca="1" xml:space="preserve"> IFERROR( INDEX(閩拚聲調符號表, $T1148, $E1148), "" )</f>
        <v>#VALUE!</v>
      </c>
      <c r="AL1148" s="380" t="str">
        <f t="shared" ca="1" si="245"/>
        <v/>
      </c>
    </row>
    <row r="1149" spans="1:38">
      <c r="A1149" s="333">
        <f t="shared" si="233"/>
        <v>1142</v>
      </c>
      <c r="B1149" s="334" t="e">
        <f>MID(#REF!, A1149, 1)</f>
        <v>#REF!</v>
      </c>
      <c r="C1149" s="335"/>
      <c r="D1149" s="335"/>
      <c r="E1149" s="336"/>
      <c r="F1149" s="400" t="str" cm="1">
        <f t="array" aca="1" ref="F1149" ca="1" xml:space="preserve"> IF($D1149="", "", $B1149 &amp; " (" &amp; INDIRECT(ADDRESS( ROW(), COLUMN() + F$5 )) &amp; ") " )</f>
        <v/>
      </c>
      <c r="G1149" s="337" t="str">
        <f t="shared" si="237"/>
        <v/>
      </c>
      <c r="H1149" s="394" t="str">
        <f t="shared" ca="1" si="238"/>
        <v/>
      </c>
      <c r="I1149" s="396" t="str">
        <f t="shared" ca="1" si="239"/>
        <v/>
      </c>
      <c r="J1149" s="381" t="str">
        <f t="shared" ca="1" si="240"/>
        <v/>
      </c>
      <c r="K1149" s="338" t="str">
        <f t="shared" si="241"/>
        <v/>
      </c>
      <c r="L1149" s="349"/>
      <c r="M1149" s="350" t="str">
        <f t="shared" si="234"/>
        <v/>
      </c>
      <c r="N1149" s="350" t="str">
        <f t="shared" si="235"/>
        <v/>
      </c>
      <c r="O1149" s="351" t="str" cm="1">
        <f t="array" ref="O1149" xml:space="preserve"> IFERROR( INDEX(聲母資料表, $M1149, O$5), "")</f>
        <v/>
      </c>
      <c r="P1149" s="351" t="str" cm="1">
        <f t="array" ref="P1149" xml:space="preserve"> IFERROR( INDEX(韻母資料表, $N1149, P$5), "")</f>
        <v/>
      </c>
      <c r="Q1149" s="352" t="str">
        <f t="shared" si="236"/>
        <v/>
      </c>
      <c r="R1149" s="395" t="str">
        <f t="shared" si="242"/>
        <v/>
      </c>
      <c r="S1149" s="351" t="str" cm="1">
        <f t="array" ref="S1149" xml:space="preserve"> IFERROR( INDEX(調符字母, Q1149, 1), "")</f>
        <v/>
      </c>
      <c r="T1149" s="352"/>
      <c r="U1149" s="373" t="e" cm="1" vm="1">
        <f t="array" aca="1" ref="U1149" ca="1" xml:space="preserve"> INDEX(聲調對照表, $T1149, $E1149)</f>
        <v>#VALUE!</v>
      </c>
      <c r="W1149" s="380" t="str" cm="1">
        <f t="array" ref="W1149" xml:space="preserve"> IFERROR( IF( INDEX(聲母資料表, $M1149, W$5)=0, "", INDEX(聲母資料表, $M1149, W$5) ), "")</f>
        <v/>
      </c>
      <c r="X1149" s="380" t="str" cm="1">
        <f t="array" ref="X1149" xml:space="preserve"> IFERROR( INDEX(韻母資料表, $N1149, X$5), "" )</f>
        <v/>
      </c>
      <c r="Y1149" s="380" t="str" cm="1">
        <f t="array" ref="Y1149" xml:space="preserve"> IFERROR( IF($E1149="", "", INDEX(方音聲調符號表, 1, $E1149) ), "" )</f>
        <v/>
      </c>
      <c r="AA1149" s="380" t="str" cm="1">
        <f t="array" ref="AA1149" xml:space="preserve"> IFERROR( IF( INDEX(聲母資料表, $M1149, AA$5)=0, "", INDEX(聲母資料表, $M1149, AA$5) ), "")</f>
        <v/>
      </c>
      <c r="AB1149" s="380" t="str" cm="1">
        <f t="array" ref="AB1149" xml:space="preserve"> IFERROR( INDEX(韻母資料表, $N1149, AB$5), "" )</f>
        <v/>
      </c>
      <c r="AC1149" s="380" t="str">
        <f t="shared" ca="1" si="243"/>
        <v/>
      </c>
      <c r="AE1149" s="380" t="str" cm="1">
        <f t="array" ref="AE1149" xml:space="preserve"> IFERROR( IF( INDEX(聲母資料表, $M1149, AE$5)=0, "", INDEX(聲母資料表, $M1149, AE$5) ), "")</f>
        <v/>
      </c>
      <c r="AF1149" s="380" t="str" cm="1">
        <f t="array" ref="AF1149" xml:space="preserve"> IFERROR( INDEX(韻母資料表, $N1149, AF$5), "" )</f>
        <v/>
      </c>
      <c r="AG1149" s="380" t="str">
        <f t="shared" ca="1" si="244"/>
        <v/>
      </c>
      <c r="AI1149" s="380" t="str" cm="1">
        <f t="array" ref="AI1149" xml:space="preserve"> IFERROR( IF( INDEX(聲母資料表, $M1149, AI$5)=0, "", INDEX(聲母資料表, $M1149, AI$5) ), "")</f>
        <v/>
      </c>
      <c r="AJ1149" s="380" t="str" cm="1">
        <f t="array" ref="AJ1149" xml:space="preserve"> IFERROR( INDEX(韻母資料表, $N1149, AJ$5), "" )</f>
        <v/>
      </c>
      <c r="AK1149" s="373" t="e" cm="1" vm="1">
        <f t="array" aca="1" ref="AK1149" ca="1" xml:space="preserve"> IFERROR( INDEX(閩拚聲調符號表, $T1149, $E1149), "" )</f>
        <v>#VALUE!</v>
      </c>
      <c r="AL1149" s="380" t="str">
        <f t="shared" ca="1" si="245"/>
        <v/>
      </c>
    </row>
    <row r="1150" spans="1:38">
      <c r="A1150" s="333">
        <f t="shared" si="233"/>
        <v>1143</v>
      </c>
      <c r="B1150" s="334" t="e">
        <f>MID(#REF!, A1150, 1)</f>
        <v>#REF!</v>
      </c>
      <c r="C1150" s="335"/>
      <c r="D1150" s="335"/>
      <c r="E1150" s="336"/>
      <c r="F1150" s="400" t="str" cm="1">
        <f t="array" aca="1" ref="F1150" ca="1" xml:space="preserve"> IF($D1150="", "", $B1150 &amp; " (" &amp; INDIRECT(ADDRESS( ROW(), COLUMN() + F$5 )) &amp; ") " )</f>
        <v/>
      </c>
      <c r="G1150" s="337" t="str">
        <f t="shared" si="237"/>
        <v/>
      </c>
      <c r="H1150" s="394" t="str">
        <f t="shared" ca="1" si="238"/>
        <v/>
      </c>
      <c r="I1150" s="396" t="str">
        <f t="shared" ca="1" si="239"/>
        <v/>
      </c>
      <c r="J1150" s="381" t="str">
        <f t="shared" ca="1" si="240"/>
        <v/>
      </c>
      <c r="K1150" s="338" t="str">
        <f t="shared" si="241"/>
        <v/>
      </c>
      <c r="L1150" s="349"/>
      <c r="M1150" s="350" t="str">
        <f t="shared" si="234"/>
        <v/>
      </c>
      <c r="N1150" s="350" t="str">
        <f t="shared" si="235"/>
        <v/>
      </c>
      <c r="O1150" s="351" t="str" cm="1">
        <f t="array" ref="O1150" xml:space="preserve"> IFERROR( INDEX(聲母資料表, $M1150, O$5), "")</f>
        <v/>
      </c>
      <c r="P1150" s="351" t="str" cm="1">
        <f t="array" ref="P1150" xml:space="preserve"> IFERROR( INDEX(韻母資料表, $N1150, P$5), "")</f>
        <v/>
      </c>
      <c r="Q1150" s="352" t="str">
        <f t="shared" si="236"/>
        <v/>
      </c>
      <c r="R1150" s="395" t="str">
        <f t="shared" si="242"/>
        <v/>
      </c>
      <c r="S1150" s="351" t="str" cm="1">
        <f t="array" ref="S1150" xml:space="preserve"> IFERROR( INDEX(調符字母, Q1150, 1), "")</f>
        <v/>
      </c>
      <c r="T1150" s="352"/>
      <c r="U1150" s="373" t="e" cm="1" vm="1">
        <f t="array" aca="1" ref="U1150" ca="1" xml:space="preserve"> INDEX(聲調對照表, $T1150, $E1150)</f>
        <v>#VALUE!</v>
      </c>
      <c r="W1150" s="380" t="str" cm="1">
        <f t="array" ref="W1150" xml:space="preserve"> IFERROR( IF( INDEX(聲母資料表, $M1150, W$5)=0, "", INDEX(聲母資料表, $M1150, W$5) ), "")</f>
        <v/>
      </c>
      <c r="X1150" s="380" t="str" cm="1">
        <f t="array" ref="X1150" xml:space="preserve"> IFERROR( INDEX(韻母資料表, $N1150, X$5), "" )</f>
        <v/>
      </c>
      <c r="Y1150" s="380" t="str" cm="1">
        <f t="array" ref="Y1150" xml:space="preserve"> IFERROR( IF($E1150="", "", INDEX(方音聲調符號表, 1, $E1150) ), "" )</f>
        <v/>
      </c>
      <c r="AA1150" s="380" t="str" cm="1">
        <f t="array" ref="AA1150" xml:space="preserve"> IFERROR( IF( INDEX(聲母資料表, $M1150, AA$5)=0, "", INDEX(聲母資料表, $M1150, AA$5) ), "")</f>
        <v/>
      </c>
      <c r="AB1150" s="380" t="str" cm="1">
        <f t="array" ref="AB1150" xml:space="preserve"> IFERROR( INDEX(韻母資料表, $N1150, AB$5), "" )</f>
        <v/>
      </c>
      <c r="AC1150" s="380" t="str">
        <f t="shared" ca="1" si="243"/>
        <v/>
      </c>
      <c r="AE1150" s="380" t="str" cm="1">
        <f t="array" ref="AE1150" xml:space="preserve"> IFERROR( IF( INDEX(聲母資料表, $M1150, AE$5)=0, "", INDEX(聲母資料表, $M1150, AE$5) ), "")</f>
        <v/>
      </c>
      <c r="AF1150" s="380" t="str" cm="1">
        <f t="array" ref="AF1150" xml:space="preserve"> IFERROR( INDEX(韻母資料表, $N1150, AF$5), "" )</f>
        <v/>
      </c>
      <c r="AG1150" s="380" t="str">
        <f t="shared" ca="1" si="244"/>
        <v/>
      </c>
      <c r="AI1150" s="380" t="str" cm="1">
        <f t="array" ref="AI1150" xml:space="preserve"> IFERROR( IF( INDEX(聲母資料表, $M1150, AI$5)=0, "", INDEX(聲母資料表, $M1150, AI$5) ), "")</f>
        <v/>
      </c>
      <c r="AJ1150" s="380" t="str" cm="1">
        <f t="array" ref="AJ1150" xml:space="preserve"> IFERROR( INDEX(韻母資料表, $N1150, AJ$5), "" )</f>
        <v/>
      </c>
      <c r="AK1150" s="373" t="e" cm="1" vm="1">
        <f t="array" aca="1" ref="AK1150" ca="1" xml:space="preserve"> IFERROR( INDEX(閩拚聲調符號表, $T1150, $E1150), "" )</f>
        <v>#VALUE!</v>
      </c>
      <c r="AL1150" s="380" t="str">
        <f t="shared" ca="1" si="245"/>
        <v/>
      </c>
    </row>
    <row r="1151" spans="1:38">
      <c r="A1151" s="333">
        <f t="shared" si="233"/>
        <v>1144</v>
      </c>
      <c r="B1151" s="334" t="e">
        <f>MID(#REF!, A1151, 1)</f>
        <v>#REF!</v>
      </c>
      <c r="C1151" s="335"/>
      <c r="D1151" s="335"/>
      <c r="E1151" s="336"/>
      <c r="F1151" s="400" t="str" cm="1">
        <f t="array" aca="1" ref="F1151" ca="1" xml:space="preserve"> IF($D1151="", "", $B1151 &amp; " (" &amp; INDIRECT(ADDRESS( ROW(), COLUMN() + F$5 )) &amp; ") " )</f>
        <v/>
      </c>
      <c r="G1151" s="337" t="str">
        <f t="shared" si="237"/>
        <v/>
      </c>
      <c r="H1151" s="394" t="str">
        <f t="shared" ca="1" si="238"/>
        <v/>
      </c>
      <c r="I1151" s="396" t="str">
        <f t="shared" ca="1" si="239"/>
        <v/>
      </c>
      <c r="J1151" s="381" t="str">
        <f t="shared" ca="1" si="240"/>
        <v/>
      </c>
      <c r="K1151" s="338" t="str">
        <f t="shared" si="241"/>
        <v/>
      </c>
      <c r="L1151" s="349"/>
      <c r="M1151" s="350" t="str">
        <f t="shared" si="234"/>
        <v/>
      </c>
      <c r="N1151" s="350" t="str">
        <f t="shared" si="235"/>
        <v/>
      </c>
      <c r="O1151" s="351" t="str" cm="1">
        <f t="array" ref="O1151" xml:space="preserve"> IFERROR( INDEX(聲母資料表, $M1151, O$5), "")</f>
        <v/>
      </c>
      <c r="P1151" s="351" t="str" cm="1">
        <f t="array" ref="P1151" xml:space="preserve"> IFERROR( INDEX(韻母資料表, $N1151, P$5), "")</f>
        <v/>
      </c>
      <c r="Q1151" s="352" t="str">
        <f t="shared" si="236"/>
        <v/>
      </c>
      <c r="R1151" s="395" t="str">
        <f t="shared" si="242"/>
        <v/>
      </c>
      <c r="S1151" s="351" t="str" cm="1">
        <f t="array" ref="S1151" xml:space="preserve"> IFERROR( INDEX(調符字母, Q1151, 1), "")</f>
        <v/>
      </c>
      <c r="T1151" s="352"/>
      <c r="U1151" s="373" t="e" cm="1" vm="1">
        <f t="array" aca="1" ref="U1151" ca="1" xml:space="preserve"> INDEX(聲調對照表, $T1151, $E1151)</f>
        <v>#VALUE!</v>
      </c>
      <c r="W1151" s="380" t="str" cm="1">
        <f t="array" ref="W1151" xml:space="preserve"> IFERROR( IF( INDEX(聲母資料表, $M1151, W$5)=0, "", INDEX(聲母資料表, $M1151, W$5) ), "")</f>
        <v/>
      </c>
      <c r="X1151" s="380" t="str" cm="1">
        <f t="array" ref="X1151" xml:space="preserve"> IFERROR( INDEX(韻母資料表, $N1151, X$5), "" )</f>
        <v/>
      </c>
      <c r="Y1151" s="380" t="str" cm="1">
        <f t="array" ref="Y1151" xml:space="preserve"> IFERROR( IF($E1151="", "", INDEX(方音聲調符號表, 1, $E1151) ), "" )</f>
        <v/>
      </c>
      <c r="AA1151" s="380" t="str" cm="1">
        <f t="array" ref="AA1151" xml:space="preserve"> IFERROR( IF( INDEX(聲母資料表, $M1151, AA$5)=0, "", INDEX(聲母資料表, $M1151, AA$5) ), "")</f>
        <v/>
      </c>
      <c r="AB1151" s="380" t="str" cm="1">
        <f t="array" ref="AB1151" xml:space="preserve"> IFERROR( INDEX(韻母資料表, $N1151, AB$5), "" )</f>
        <v/>
      </c>
      <c r="AC1151" s="380" t="str">
        <f t="shared" ca="1" si="243"/>
        <v/>
      </c>
      <c r="AE1151" s="380" t="str" cm="1">
        <f t="array" ref="AE1151" xml:space="preserve"> IFERROR( IF( INDEX(聲母資料表, $M1151, AE$5)=0, "", INDEX(聲母資料表, $M1151, AE$5) ), "")</f>
        <v/>
      </c>
      <c r="AF1151" s="380" t="str" cm="1">
        <f t="array" ref="AF1151" xml:space="preserve"> IFERROR( INDEX(韻母資料表, $N1151, AF$5), "" )</f>
        <v/>
      </c>
      <c r="AG1151" s="380" t="str">
        <f t="shared" ca="1" si="244"/>
        <v/>
      </c>
      <c r="AI1151" s="380" t="str" cm="1">
        <f t="array" ref="AI1151" xml:space="preserve"> IFERROR( IF( INDEX(聲母資料表, $M1151, AI$5)=0, "", INDEX(聲母資料表, $M1151, AI$5) ), "")</f>
        <v/>
      </c>
      <c r="AJ1151" s="380" t="str" cm="1">
        <f t="array" ref="AJ1151" xml:space="preserve"> IFERROR( INDEX(韻母資料表, $N1151, AJ$5), "" )</f>
        <v/>
      </c>
      <c r="AK1151" s="373" t="e" cm="1" vm="1">
        <f t="array" aca="1" ref="AK1151" ca="1" xml:space="preserve"> IFERROR( INDEX(閩拚聲調符號表, $T1151, $E1151), "" )</f>
        <v>#VALUE!</v>
      </c>
      <c r="AL1151" s="380" t="str">
        <f t="shared" ca="1" si="245"/>
        <v/>
      </c>
    </row>
    <row r="1152" spans="1:38">
      <c r="A1152" s="333">
        <f t="shared" si="233"/>
        <v>1145</v>
      </c>
      <c r="B1152" s="334" t="e">
        <f>MID(#REF!, A1152, 1)</f>
        <v>#REF!</v>
      </c>
      <c r="C1152" s="335"/>
      <c r="D1152" s="335"/>
      <c r="E1152" s="336"/>
      <c r="F1152" s="400" t="str" cm="1">
        <f t="array" aca="1" ref="F1152" ca="1" xml:space="preserve"> IF($D1152="", "", $B1152 &amp; " (" &amp; INDIRECT(ADDRESS( ROW(), COLUMN() + F$5 )) &amp; ") " )</f>
        <v/>
      </c>
      <c r="G1152" s="337" t="str">
        <f t="shared" si="237"/>
        <v/>
      </c>
      <c r="H1152" s="394" t="str">
        <f t="shared" ca="1" si="238"/>
        <v/>
      </c>
      <c r="I1152" s="396" t="str">
        <f t="shared" ca="1" si="239"/>
        <v/>
      </c>
      <c r="J1152" s="381" t="str">
        <f t="shared" ca="1" si="240"/>
        <v/>
      </c>
      <c r="K1152" s="338" t="str">
        <f t="shared" si="241"/>
        <v/>
      </c>
      <c r="L1152" s="349"/>
      <c r="M1152" s="350" t="str">
        <f t="shared" si="234"/>
        <v/>
      </c>
      <c r="N1152" s="350" t="str">
        <f t="shared" si="235"/>
        <v/>
      </c>
      <c r="O1152" s="351" t="str" cm="1">
        <f t="array" ref="O1152" xml:space="preserve"> IFERROR( INDEX(聲母資料表, $M1152, O$5), "")</f>
        <v/>
      </c>
      <c r="P1152" s="351" t="str" cm="1">
        <f t="array" ref="P1152" xml:space="preserve"> IFERROR( INDEX(韻母資料表, $N1152, P$5), "")</f>
        <v/>
      </c>
      <c r="Q1152" s="352" t="str">
        <f t="shared" si="236"/>
        <v/>
      </c>
      <c r="R1152" s="395" t="str">
        <f t="shared" si="242"/>
        <v/>
      </c>
      <c r="S1152" s="351" t="str" cm="1">
        <f t="array" ref="S1152" xml:space="preserve"> IFERROR( INDEX(調符字母, Q1152, 1), "")</f>
        <v/>
      </c>
      <c r="T1152" s="352"/>
      <c r="U1152" s="373" t="e" cm="1" vm="1">
        <f t="array" aca="1" ref="U1152" ca="1" xml:space="preserve"> INDEX(聲調對照表, $T1152, $E1152)</f>
        <v>#VALUE!</v>
      </c>
      <c r="W1152" s="380" t="str" cm="1">
        <f t="array" ref="W1152" xml:space="preserve"> IFERROR( IF( INDEX(聲母資料表, $M1152, W$5)=0, "", INDEX(聲母資料表, $M1152, W$5) ), "")</f>
        <v/>
      </c>
      <c r="X1152" s="380" t="str" cm="1">
        <f t="array" ref="X1152" xml:space="preserve"> IFERROR( INDEX(韻母資料表, $N1152, X$5), "" )</f>
        <v/>
      </c>
      <c r="Y1152" s="380" t="str" cm="1">
        <f t="array" ref="Y1152" xml:space="preserve"> IFERROR( IF($E1152="", "", INDEX(方音聲調符號表, 1, $E1152) ), "" )</f>
        <v/>
      </c>
      <c r="AA1152" s="380" t="str" cm="1">
        <f t="array" ref="AA1152" xml:space="preserve"> IFERROR( IF( INDEX(聲母資料表, $M1152, AA$5)=0, "", INDEX(聲母資料表, $M1152, AA$5) ), "")</f>
        <v/>
      </c>
      <c r="AB1152" s="380" t="str" cm="1">
        <f t="array" ref="AB1152" xml:space="preserve"> IFERROR( INDEX(韻母資料表, $N1152, AB$5), "" )</f>
        <v/>
      </c>
      <c r="AC1152" s="380" t="str">
        <f t="shared" ca="1" si="243"/>
        <v/>
      </c>
      <c r="AE1152" s="380" t="str" cm="1">
        <f t="array" ref="AE1152" xml:space="preserve"> IFERROR( IF( INDEX(聲母資料表, $M1152, AE$5)=0, "", INDEX(聲母資料表, $M1152, AE$5) ), "")</f>
        <v/>
      </c>
      <c r="AF1152" s="380" t="str" cm="1">
        <f t="array" ref="AF1152" xml:space="preserve"> IFERROR( INDEX(韻母資料表, $N1152, AF$5), "" )</f>
        <v/>
      </c>
      <c r="AG1152" s="380" t="str">
        <f t="shared" ca="1" si="244"/>
        <v/>
      </c>
      <c r="AI1152" s="380" t="str" cm="1">
        <f t="array" ref="AI1152" xml:space="preserve"> IFERROR( IF( INDEX(聲母資料表, $M1152, AI$5)=0, "", INDEX(聲母資料表, $M1152, AI$5) ), "")</f>
        <v/>
      </c>
      <c r="AJ1152" s="380" t="str" cm="1">
        <f t="array" ref="AJ1152" xml:space="preserve"> IFERROR( INDEX(韻母資料表, $N1152, AJ$5), "" )</f>
        <v/>
      </c>
      <c r="AK1152" s="373" t="e" cm="1" vm="1">
        <f t="array" aca="1" ref="AK1152" ca="1" xml:space="preserve"> IFERROR( INDEX(閩拚聲調符號表, $T1152, $E1152), "" )</f>
        <v>#VALUE!</v>
      </c>
      <c r="AL1152" s="380" t="str">
        <f t="shared" ca="1" si="245"/>
        <v/>
      </c>
    </row>
    <row r="1153" spans="1:38">
      <c r="A1153" s="333">
        <f t="shared" si="233"/>
        <v>1146</v>
      </c>
      <c r="B1153" s="334" t="e">
        <f>MID(#REF!, A1153, 1)</f>
        <v>#REF!</v>
      </c>
      <c r="C1153" s="335"/>
      <c r="D1153" s="335"/>
      <c r="E1153" s="336"/>
      <c r="F1153" s="400" t="str" cm="1">
        <f t="array" aca="1" ref="F1153" ca="1" xml:space="preserve"> IF($D1153="", "", $B1153 &amp; " (" &amp; INDIRECT(ADDRESS( ROW(), COLUMN() + F$5 )) &amp; ") " )</f>
        <v/>
      </c>
      <c r="G1153" s="337" t="str">
        <f t="shared" si="237"/>
        <v/>
      </c>
      <c r="H1153" s="394" t="str">
        <f t="shared" ca="1" si="238"/>
        <v/>
      </c>
      <c r="I1153" s="396" t="str">
        <f t="shared" ca="1" si="239"/>
        <v/>
      </c>
      <c r="J1153" s="381" t="str">
        <f t="shared" ca="1" si="240"/>
        <v/>
      </c>
      <c r="K1153" s="338" t="str">
        <f t="shared" si="241"/>
        <v/>
      </c>
      <c r="L1153" s="349"/>
      <c r="M1153" s="350" t="str">
        <f t="shared" si="234"/>
        <v/>
      </c>
      <c r="N1153" s="350" t="str">
        <f t="shared" si="235"/>
        <v/>
      </c>
      <c r="O1153" s="351" t="str" cm="1">
        <f t="array" ref="O1153" xml:space="preserve"> IFERROR( INDEX(聲母資料表, $M1153, O$5), "")</f>
        <v/>
      </c>
      <c r="P1153" s="351" t="str" cm="1">
        <f t="array" ref="P1153" xml:space="preserve"> IFERROR( INDEX(韻母資料表, $N1153, P$5), "")</f>
        <v/>
      </c>
      <c r="Q1153" s="352" t="str">
        <f t="shared" si="236"/>
        <v/>
      </c>
      <c r="R1153" s="395" t="str">
        <f t="shared" si="242"/>
        <v/>
      </c>
      <c r="S1153" s="351" t="str" cm="1">
        <f t="array" ref="S1153" xml:space="preserve"> IFERROR( INDEX(調符字母, Q1153, 1), "")</f>
        <v/>
      </c>
      <c r="T1153" s="352"/>
      <c r="U1153" s="373" t="e" cm="1" vm="1">
        <f t="array" aca="1" ref="U1153" ca="1" xml:space="preserve"> INDEX(聲調對照表, $T1153, $E1153)</f>
        <v>#VALUE!</v>
      </c>
      <c r="W1153" s="380" t="str" cm="1">
        <f t="array" ref="W1153" xml:space="preserve"> IFERROR( IF( INDEX(聲母資料表, $M1153, W$5)=0, "", INDEX(聲母資料表, $M1153, W$5) ), "")</f>
        <v/>
      </c>
      <c r="X1153" s="380" t="str" cm="1">
        <f t="array" ref="X1153" xml:space="preserve"> IFERROR( INDEX(韻母資料表, $N1153, X$5), "" )</f>
        <v/>
      </c>
      <c r="Y1153" s="380" t="str" cm="1">
        <f t="array" ref="Y1153" xml:space="preserve"> IFERROR( IF($E1153="", "", INDEX(方音聲調符號表, 1, $E1153) ), "" )</f>
        <v/>
      </c>
      <c r="AA1153" s="380" t="str" cm="1">
        <f t="array" ref="AA1153" xml:space="preserve"> IFERROR( IF( INDEX(聲母資料表, $M1153, AA$5)=0, "", INDEX(聲母資料表, $M1153, AA$5) ), "")</f>
        <v/>
      </c>
      <c r="AB1153" s="380" t="str" cm="1">
        <f t="array" ref="AB1153" xml:space="preserve"> IFERROR( INDEX(韻母資料表, $N1153, AB$5), "" )</f>
        <v/>
      </c>
      <c r="AC1153" s="380" t="str">
        <f t="shared" ca="1" si="243"/>
        <v/>
      </c>
      <c r="AE1153" s="380" t="str" cm="1">
        <f t="array" ref="AE1153" xml:space="preserve"> IFERROR( IF( INDEX(聲母資料表, $M1153, AE$5)=0, "", INDEX(聲母資料表, $M1153, AE$5) ), "")</f>
        <v/>
      </c>
      <c r="AF1153" s="380" t="str" cm="1">
        <f t="array" ref="AF1153" xml:space="preserve"> IFERROR( INDEX(韻母資料表, $N1153, AF$5), "" )</f>
        <v/>
      </c>
      <c r="AG1153" s="380" t="str">
        <f t="shared" ca="1" si="244"/>
        <v/>
      </c>
      <c r="AI1153" s="380" t="str" cm="1">
        <f t="array" ref="AI1153" xml:space="preserve"> IFERROR( IF( INDEX(聲母資料表, $M1153, AI$5)=0, "", INDEX(聲母資料表, $M1153, AI$5) ), "")</f>
        <v/>
      </c>
      <c r="AJ1153" s="380" t="str" cm="1">
        <f t="array" ref="AJ1153" xml:space="preserve"> IFERROR( INDEX(韻母資料表, $N1153, AJ$5), "" )</f>
        <v/>
      </c>
      <c r="AK1153" s="373" t="e" cm="1" vm="1">
        <f t="array" aca="1" ref="AK1153" ca="1" xml:space="preserve"> IFERROR( INDEX(閩拚聲調符號表, $T1153, $E1153), "" )</f>
        <v>#VALUE!</v>
      </c>
      <c r="AL1153" s="380" t="str">
        <f t="shared" ca="1" si="245"/>
        <v/>
      </c>
    </row>
    <row r="1154" spans="1:38">
      <c r="A1154" s="333">
        <f t="shared" si="233"/>
        <v>1147</v>
      </c>
      <c r="B1154" s="334" t="e">
        <f>MID(#REF!, A1154, 1)</f>
        <v>#REF!</v>
      </c>
      <c r="C1154" s="335"/>
      <c r="D1154" s="335"/>
      <c r="E1154" s="336"/>
      <c r="F1154" s="400" t="str" cm="1">
        <f t="array" aca="1" ref="F1154" ca="1" xml:space="preserve"> IF($D1154="", "", $B1154 &amp; " (" &amp; INDIRECT(ADDRESS( ROW(), COLUMN() + F$5 )) &amp; ") " )</f>
        <v/>
      </c>
      <c r="G1154" s="337" t="str">
        <f t="shared" si="237"/>
        <v/>
      </c>
      <c r="H1154" s="394" t="str">
        <f t="shared" ca="1" si="238"/>
        <v/>
      </c>
      <c r="I1154" s="396" t="str">
        <f t="shared" ca="1" si="239"/>
        <v/>
      </c>
      <c r="J1154" s="381" t="str">
        <f t="shared" ca="1" si="240"/>
        <v/>
      </c>
      <c r="K1154" s="338" t="str">
        <f t="shared" si="241"/>
        <v/>
      </c>
      <c r="L1154" s="349"/>
      <c r="M1154" s="350" t="str">
        <f t="shared" si="234"/>
        <v/>
      </c>
      <c r="N1154" s="350" t="str">
        <f t="shared" si="235"/>
        <v/>
      </c>
      <c r="O1154" s="351" t="str" cm="1">
        <f t="array" ref="O1154" xml:space="preserve"> IFERROR( INDEX(聲母資料表, $M1154, O$5), "")</f>
        <v/>
      </c>
      <c r="P1154" s="351" t="str" cm="1">
        <f t="array" ref="P1154" xml:space="preserve"> IFERROR( INDEX(韻母資料表, $N1154, P$5), "")</f>
        <v/>
      </c>
      <c r="Q1154" s="352" t="str">
        <f t="shared" si="236"/>
        <v/>
      </c>
      <c r="R1154" s="395" t="str">
        <f t="shared" si="242"/>
        <v/>
      </c>
      <c r="S1154" s="351" t="str" cm="1">
        <f t="array" ref="S1154" xml:space="preserve"> IFERROR( INDEX(調符字母, Q1154, 1), "")</f>
        <v/>
      </c>
      <c r="T1154" s="352"/>
      <c r="U1154" s="373" t="e" cm="1" vm="1">
        <f t="array" aca="1" ref="U1154" ca="1" xml:space="preserve"> INDEX(聲調對照表, $T1154, $E1154)</f>
        <v>#VALUE!</v>
      </c>
      <c r="W1154" s="380" t="str" cm="1">
        <f t="array" ref="W1154" xml:space="preserve"> IFERROR( IF( INDEX(聲母資料表, $M1154, W$5)=0, "", INDEX(聲母資料表, $M1154, W$5) ), "")</f>
        <v/>
      </c>
      <c r="X1154" s="380" t="str" cm="1">
        <f t="array" ref="X1154" xml:space="preserve"> IFERROR( INDEX(韻母資料表, $N1154, X$5), "" )</f>
        <v/>
      </c>
      <c r="Y1154" s="380" t="str" cm="1">
        <f t="array" ref="Y1154" xml:space="preserve"> IFERROR( IF($E1154="", "", INDEX(方音聲調符號表, 1, $E1154) ), "" )</f>
        <v/>
      </c>
      <c r="AA1154" s="380" t="str" cm="1">
        <f t="array" ref="AA1154" xml:space="preserve"> IFERROR( IF( INDEX(聲母資料表, $M1154, AA$5)=0, "", INDEX(聲母資料表, $M1154, AA$5) ), "")</f>
        <v/>
      </c>
      <c r="AB1154" s="380" t="str" cm="1">
        <f t="array" ref="AB1154" xml:space="preserve"> IFERROR( INDEX(韻母資料表, $N1154, AB$5), "" )</f>
        <v/>
      </c>
      <c r="AC1154" s="380" t="str">
        <f t="shared" ca="1" si="243"/>
        <v/>
      </c>
      <c r="AE1154" s="380" t="str" cm="1">
        <f t="array" ref="AE1154" xml:space="preserve"> IFERROR( IF( INDEX(聲母資料表, $M1154, AE$5)=0, "", INDEX(聲母資料表, $M1154, AE$5) ), "")</f>
        <v/>
      </c>
      <c r="AF1154" s="380" t="str" cm="1">
        <f t="array" ref="AF1154" xml:space="preserve"> IFERROR( INDEX(韻母資料表, $N1154, AF$5), "" )</f>
        <v/>
      </c>
      <c r="AG1154" s="380" t="str">
        <f t="shared" ca="1" si="244"/>
        <v/>
      </c>
      <c r="AI1154" s="380" t="str" cm="1">
        <f t="array" ref="AI1154" xml:space="preserve"> IFERROR( IF( INDEX(聲母資料表, $M1154, AI$5)=0, "", INDEX(聲母資料表, $M1154, AI$5) ), "")</f>
        <v/>
      </c>
      <c r="AJ1154" s="380" t="str" cm="1">
        <f t="array" ref="AJ1154" xml:space="preserve"> IFERROR( INDEX(韻母資料表, $N1154, AJ$5), "" )</f>
        <v/>
      </c>
      <c r="AK1154" s="373" t="e" cm="1" vm="1">
        <f t="array" aca="1" ref="AK1154" ca="1" xml:space="preserve"> IFERROR( INDEX(閩拚聲調符號表, $T1154, $E1154), "" )</f>
        <v>#VALUE!</v>
      </c>
      <c r="AL1154" s="380" t="str">
        <f t="shared" ca="1" si="245"/>
        <v/>
      </c>
    </row>
    <row r="1155" spans="1:38">
      <c r="A1155" s="333">
        <f t="shared" si="233"/>
        <v>1148</v>
      </c>
      <c r="B1155" s="334" t="e">
        <f>MID(#REF!, A1155, 1)</f>
        <v>#REF!</v>
      </c>
      <c r="C1155" s="335"/>
      <c r="D1155" s="335"/>
      <c r="E1155" s="336"/>
      <c r="F1155" s="400" t="str" cm="1">
        <f t="array" aca="1" ref="F1155" ca="1" xml:space="preserve"> IF($D1155="", "", $B1155 &amp; " (" &amp; INDIRECT(ADDRESS( ROW(), COLUMN() + F$5 )) &amp; ") " )</f>
        <v/>
      </c>
      <c r="G1155" s="337" t="str">
        <f t="shared" si="237"/>
        <v/>
      </c>
      <c r="H1155" s="394" t="str">
        <f t="shared" ca="1" si="238"/>
        <v/>
      </c>
      <c r="I1155" s="396" t="str">
        <f t="shared" ca="1" si="239"/>
        <v/>
      </c>
      <c r="J1155" s="381" t="str">
        <f t="shared" ca="1" si="240"/>
        <v/>
      </c>
      <c r="K1155" s="338" t="str">
        <f t="shared" si="241"/>
        <v/>
      </c>
      <c r="L1155" s="349"/>
      <c r="M1155" s="350" t="str">
        <f t="shared" si="234"/>
        <v/>
      </c>
      <c r="N1155" s="350" t="str">
        <f t="shared" si="235"/>
        <v/>
      </c>
      <c r="O1155" s="351" t="str" cm="1">
        <f t="array" ref="O1155" xml:space="preserve"> IFERROR( INDEX(聲母資料表, $M1155, O$5), "")</f>
        <v/>
      </c>
      <c r="P1155" s="351" t="str" cm="1">
        <f t="array" ref="P1155" xml:space="preserve"> IFERROR( INDEX(韻母資料表, $N1155, P$5), "")</f>
        <v/>
      </c>
      <c r="Q1155" s="352" t="str">
        <f t="shared" si="236"/>
        <v/>
      </c>
      <c r="R1155" s="395" t="str">
        <f t="shared" si="242"/>
        <v/>
      </c>
      <c r="S1155" s="351" t="str" cm="1">
        <f t="array" ref="S1155" xml:space="preserve"> IFERROR( INDEX(調符字母, Q1155, 1), "")</f>
        <v/>
      </c>
      <c r="T1155" s="352"/>
      <c r="U1155" s="373" t="e" cm="1" vm="1">
        <f t="array" aca="1" ref="U1155" ca="1" xml:space="preserve"> INDEX(聲調對照表, $T1155, $E1155)</f>
        <v>#VALUE!</v>
      </c>
      <c r="W1155" s="380" t="str" cm="1">
        <f t="array" ref="W1155" xml:space="preserve"> IFERROR( IF( INDEX(聲母資料表, $M1155, W$5)=0, "", INDEX(聲母資料表, $M1155, W$5) ), "")</f>
        <v/>
      </c>
      <c r="X1155" s="380" t="str" cm="1">
        <f t="array" ref="X1155" xml:space="preserve"> IFERROR( INDEX(韻母資料表, $N1155, X$5), "" )</f>
        <v/>
      </c>
      <c r="Y1155" s="380" t="str" cm="1">
        <f t="array" ref="Y1155" xml:space="preserve"> IFERROR( IF($E1155="", "", INDEX(方音聲調符號表, 1, $E1155) ), "" )</f>
        <v/>
      </c>
      <c r="AA1155" s="380" t="str" cm="1">
        <f t="array" ref="AA1155" xml:space="preserve"> IFERROR( IF( INDEX(聲母資料表, $M1155, AA$5)=0, "", INDEX(聲母資料表, $M1155, AA$5) ), "")</f>
        <v/>
      </c>
      <c r="AB1155" s="380" t="str" cm="1">
        <f t="array" ref="AB1155" xml:space="preserve"> IFERROR( INDEX(韻母資料表, $N1155, AB$5), "" )</f>
        <v/>
      </c>
      <c r="AC1155" s="380" t="str">
        <f t="shared" ca="1" si="243"/>
        <v/>
      </c>
      <c r="AE1155" s="380" t="str" cm="1">
        <f t="array" ref="AE1155" xml:space="preserve"> IFERROR( IF( INDEX(聲母資料表, $M1155, AE$5)=0, "", INDEX(聲母資料表, $M1155, AE$5) ), "")</f>
        <v/>
      </c>
      <c r="AF1155" s="380" t="str" cm="1">
        <f t="array" ref="AF1155" xml:space="preserve"> IFERROR( INDEX(韻母資料表, $N1155, AF$5), "" )</f>
        <v/>
      </c>
      <c r="AG1155" s="380" t="str">
        <f t="shared" ca="1" si="244"/>
        <v/>
      </c>
      <c r="AI1155" s="380" t="str" cm="1">
        <f t="array" ref="AI1155" xml:space="preserve"> IFERROR( IF( INDEX(聲母資料表, $M1155, AI$5)=0, "", INDEX(聲母資料表, $M1155, AI$5) ), "")</f>
        <v/>
      </c>
      <c r="AJ1155" s="380" t="str" cm="1">
        <f t="array" ref="AJ1155" xml:space="preserve"> IFERROR( INDEX(韻母資料表, $N1155, AJ$5), "" )</f>
        <v/>
      </c>
      <c r="AK1155" s="373" t="e" cm="1" vm="1">
        <f t="array" aca="1" ref="AK1155" ca="1" xml:space="preserve"> IFERROR( INDEX(閩拚聲調符號表, $T1155, $E1155), "" )</f>
        <v>#VALUE!</v>
      </c>
      <c r="AL1155" s="380" t="str">
        <f t="shared" ca="1" si="245"/>
        <v/>
      </c>
    </row>
    <row r="1156" spans="1:38">
      <c r="A1156" s="333">
        <f t="shared" si="233"/>
        <v>1149</v>
      </c>
      <c r="B1156" s="334" t="e">
        <f>MID(#REF!, A1156, 1)</f>
        <v>#REF!</v>
      </c>
      <c r="C1156" s="335"/>
      <c r="D1156" s="335"/>
      <c r="E1156" s="336"/>
      <c r="F1156" s="400" t="str" cm="1">
        <f t="array" aca="1" ref="F1156" ca="1" xml:space="preserve"> IF($D1156="", "", $B1156 &amp; " (" &amp; INDIRECT(ADDRESS( ROW(), COLUMN() + F$5 )) &amp; ") " )</f>
        <v/>
      </c>
      <c r="G1156" s="337" t="str">
        <f t="shared" si="237"/>
        <v/>
      </c>
      <c r="H1156" s="394" t="str">
        <f t="shared" ca="1" si="238"/>
        <v/>
      </c>
      <c r="I1156" s="396" t="str">
        <f t="shared" ca="1" si="239"/>
        <v/>
      </c>
      <c r="J1156" s="381" t="str">
        <f t="shared" ca="1" si="240"/>
        <v/>
      </c>
      <c r="K1156" s="338" t="str">
        <f t="shared" si="241"/>
        <v/>
      </c>
      <c r="L1156" s="349"/>
      <c r="M1156" s="350" t="str">
        <f t="shared" si="234"/>
        <v/>
      </c>
      <c r="N1156" s="350" t="str">
        <f t="shared" si="235"/>
        <v/>
      </c>
      <c r="O1156" s="351" t="str" cm="1">
        <f t="array" ref="O1156" xml:space="preserve"> IFERROR( INDEX(聲母資料表, $M1156, O$5), "")</f>
        <v/>
      </c>
      <c r="P1156" s="351" t="str" cm="1">
        <f t="array" ref="P1156" xml:space="preserve"> IFERROR( INDEX(韻母資料表, $N1156, P$5), "")</f>
        <v/>
      </c>
      <c r="Q1156" s="352" t="str">
        <f t="shared" si="236"/>
        <v/>
      </c>
      <c r="R1156" s="395" t="str">
        <f t="shared" si="242"/>
        <v/>
      </c>
      <c r="S1156" s="351" t="str" cm="1">
        <f t="array" ref="S1156" xml:space="preserve"> IFERROR( INDEX(調符字母, Q1156, 1), "")</f>
        <v/>
      </c>
      <c r="T1156" s="352"/>
      <c r="U1156" s="373" t="e" cm="1" vm="1">
        <f t="array" aca="1" ref="U1156" ca="1" xml:space="preserve"> INDEX(聲調對照表, $T1156, $E1156)</f>
        <v>#VALUE!</v>
      </c>
      <c r="W1156" s="380" t="str" cm="1">
        <f t="array" ref="W1156" xml:space="preserve"> IFERROR( IF( INDEX(聲母資料表, $M1156, W$5)=0, "", INDEX(聲母資料表, $M1156, W$5) ), "")</f>
        <v/>
      </c>
      <c r="X1156" s="380" t="str" cm="1">
        <f t="array" ref="X1156" xml:space="preserve"> IFERROR( INDEX(韻母資料表, $N1156, X$5), "" )</f>
        <v/>
      </c>
      <c r="Y1156" s="380" t="str" cm="1">
        <f t="array" ref="Y1156" xml:space="preserve"> IFERROR( IF($E1156="", "", INDEX(方音聲調符號表, 1, $E1156) ), "" )</f>
        <v/>
      </c>
      <c r="AA1156" s="380" t="str" cm="1">
        <f t="array" ref="AA1156" xml:space="preserve"> IFERROR( IF( INDEX(聲母資料表, $M1156, AA$5)=0, "", INDEX(聲母資料表, $M1156, AA$5) ), "")</f>
        <v/>
      </c>
      <c r="AB1156" s="380" t="str" cm="1">
        <f t="array" ref="AB1156" xml:space="preserve"> IFERROR( INDEX(韻母資料表, $N1156, AB$5), "" )</f>
        <v/>
      </c>
      <c r="AC1156" s="380" t="str">
        <f t="shared" ca="1" si="243"/>
        <v/>
      </c>
      <c r="AE1156" s="380" t="str" cm="1">
        <f t="array" ref="AE1156" xml:space="preserve"> IFERROR( IF( INDEX(聲母資料表, $M1156, AE$5)=0, "", INDEX(聲母資料表, $M1156, AE$5) ), "")</f>
        <v/>
      </c>
      <c r="AF1156" s="380" t="str" cm="1">
        <f t="array" ref="AF1156" xml:space="preserve"> IFERROR( INDEX(韻母資料表, $N1156, AF$5), "" )</f>
        <v/>
      </c>
      <c r="AG1156" s="380" t="str">
        <f t="shared" ca="1" si="244"/>
        <v/>
      </c>
      <c r="AI1156" s="380" t="str" cm="1">
        <f t="array" ref="AI1156" xml:space="preserve"> IFERROR( IF( INDEX(聲母資料表, $M1156, AI$5)=0, "", INDEX(聲母資料表, $M1156, AI$5) ), "")</f>
        <v/>
      </c>
      <c r="AJ1156" s="380" t="str" cm="1">
        <f t="array" ref="AJ1156" xml:space="preserve"> IFERROR( INDEX(韻母資料表, $N1156, AJ$5), "" )</f>
        <v/>
      </c>
      <c r="AK1156" s="373" t="e" cm="1" vm="1">
        <f t="array" aca="1" ref="AK1156" ca="1" xml:space="preserve"> IFERROR( INDEX(閩拚聲調符號表, $T1156, $E1156), "" )</f>
        <v>#VALUE!</v>
      </c>
      <c r="AL1156" s="380" t="str">
        <f t="shared" ca="1" si="245"/>
        <v/>
      </c>
    </row>
    <row r="1157" spans="1:38">
      <c r="A1157" s="333">
        <f t="shared" si="233"/>
        <v>1150</v>
      </c>
      <c r="B1157" s="334" t="e">
        <f>MID(#REF!, A1157, 1)</f>
        <v>#REF!</v>
      </c>
      <c r="C1157" s="335"/>
      <c r="D1157" s="335"/>
      <c r="E1157" s="336"/>
      <c r="F1157" s="400" t="str" cm="1">
        <f t="array" aca="1" ref="F1157" ca="1" xml:space="preserve"> IF($D1157="", "", $B1157 &amp; " (" &amp; INDIRECT(ADDRESS( ROW(), COLUMN() + F$5 )) &amp; ") " )</f>
        <v/>
      </c>
      <c r="G1157" s="337" t="str">
        <f t="shared" si="237"/>
        <v/>
      </c>
      <c r="H1157" s="394" t="str">
        <f t="shared" ca="1" si="238"/>
        <v/>
      </c>
      <c r="I1157" s="396" t="str">
        <f t="shared" ca="1" si="239"/>
        <v/>
      </c>
      <c r="J1157" s="381" t="str">
        <f t="shared" ca="1" si="240"/>
        <v/>
      </c>
      <c r="K1157" s="338" t="str">
        <f t="shared" si="241"/>
        <v/>
      </c>
      <c r="L1157" s="349"/>
      <c r="M1157" s="350" t="str">
        <f t="shared" si="234"/>
        <v/>
      </c>
      <c r="N1157" s="350" t="str">
        <f t="shared" si="235"/>
        <v/>
      </c>
      <c r="O1157" s="351" t="str" cm="1">
        <f t="array" ref="O1157" xml:space="preserve"> IFERROR( INDEX(聲母資料表, $M1157, O$5), "")</f>
        <v/>
      </c>
      <c r="P1157" s="351" t="str" cm="1">
        <f t="array" ref="P1157" xml:space="preserve"> IFERROR( INDEX(韻母資料表, $N1157, P$5), "")</f>
        <v/>
      </c>
      <c r="Q1157" s="352" t="str">
        <f t="shared" si="236"/>
        <v/>
      </c>
      <c r="R1157" s="395" t="str">
        <f t="shared" si="242"/>
        <v/>
      </c>
      <c r="S1157" s="351" t="str" cm="1">
        <f t="array" ref="S1157" xml:space="preserve"> IFERROR( INDEX(調符字母, Q1157, 1), "")</f>
        <v/>
      </c>
      <c r="T1157" s="352"/>
      <c r="U1157" s="373" t="e" cm="1" vm="1">
        <f t="array" aca="1" ref="U1157" ca="1" xml:space="preserve"> INDEX(聲調對照表, $T1157, $E1157)</f>
        <v>#VALUE!</v>
      </c>
      <c r="W1157" s="380" t="str" cm="1">
        <f t="array" ref="W1157" xml:space="preserve"> IFERROR( IF( INDEX(聲母資料表, $M1157, W$5)=0, "", INDEX(聲母資料表, $M1157, W$5) ), "")</f>
        <v/>
      </c>
      <c r="X1157" s="380" t="str" cm="1">
        <f t="array" ref="X1157" xml:space="preserve"> IFERROR( INDEX(韻母資料表, $N1157, X$5), "" )</f>
        <v/>
      </c>
      <c r="Y1157" s="380" t="str" cm="1">
        <f t="array" ref="Y1157" xml:space="preserve"> IFERROR( IF($E1157="", "", INDEX(方音聲調符號表, 1, $E1157) ), "" )</f>
        <v/>
      </c>
      <c r="AA1157" s="380" t="str" cm="1">
        <f t="array" ref="AA1157" xml:space="preserve"> IFERROR( IF( INDEX(聲母資料表, $M1157, AA$5)=0, "", INDEX(聲母資料表, $M1157, AA$5) ), "")</f>
        <v/>
      </c>
      <c r="AB1157" s="380" t="str" cm="1">
        <f t="array" ref="AB1157" xml:space="preserve"> IFERROR( INDEX(韻母資料表, $N1157, AB$5), "" )</f>
        <v/>
      </c>
      <c r="AC1157" s="380" t="str">
        <f t="shared" ca="1" si="243"/>
        <v/>
      </c>
      <c r="AE1157" s="380" t="str" cm="1">
        <f t="array" ref="AE1157" xml:space="preserve"> IFERROR( IF( INDEX(聲母資料表, $M1157, AE$5)=0, "", INDEX(聲母資料表, $M1157, AE$5) ), "")</f>
        <v/>
      </c>
      <c r="AF1157" s="380" t="str" cm="1">
        <f t="array" ref="AF1157" xml:space="preserve"> IFERROR( INDEX(韻母資料表, $N1157, AF$5), "" )</f>
        <v/>
      </c>
      <c r="AG1157" s="380" t="str">
        <f t="shared" ca="1" si="244"/>
        <v/>
      </c>
      <c r="AI1157" s="380" t="str" cm="1">
        <f t="array" ref="AI1157" xml:space="preserve"> IFERROR( IF( INDEX(聲母資料表, $M1157, AI$5)=0, "", INDEX(聲母資料表, $M1157, AI$5) ), "")</f>
        <v/>
      </c>
      <c r="AJ1157" s="380" t="str" cm="1">
        <f t="array" ref="AJ1157" xml:space="preserve"> IFERROR( INDEX(韻母資料表, $N1157, AJ$5), "" )</f>
        <v/>
      </c>
      <c r="AK1157" s="373" t="e" cm="1" vm="1">
        <f t="array" aca="1" ref="AK1157" ca="1" xml:space="preserve"> IFERROR( INDEX(閩拚聲調符號表, $T1157, $E1157), "" )</f>
        <v>#VALUE!</v>
      </c>
      <c r="AL1157" s="380" t="str">
        <f t="shared" ca="1" si="245"/>
        <v/>
      </c>
    </row>
    <row r="1158" spans="1:38">
      <c r="A1158" s="333">
        <f t="shared" si="233"/>
        <v>1151</v>
      </c>
      <c r="B1158" s="334" t="e">
        <f>MID(#REF!, A1158, 1)</f>
        <v>#REF!</v>
      </c>
      <c r="C1158" s="335"/>
      <c r="D1158" s="335"/>
      <c r="E1158" s="336"/>
      <c r="F1158" s="400" t="str" cm="1">
        <f t="array" aca="1" ref="F1158" ca="1" xml:space="preserve"> IF($D1158="", "", $B1158 &amp; " (" &amp; INDIRECT(ADDRESS( ROW(), COLUMN() + F$5 )) &amp; ") " )</f>
        <v/>
      </c>
      <c r="G1158" s="337" t="str">
        <f t="shared" si="237"/>
        <v/>
      </c>
      <c r="H1158" s="394" t="str">
        <f t="shared" ca="1" si="238"/>
        <v/>
      </c>
      <c r="I1158" s="396" t="str">
        <f t="shared" ca="1" si="239"/>
        <v/>
      </c>
      <c r="J1158" s="381" t="str">
        <f t="shared" ca="1" si="240"/>
        <v/>
      </c>
      <c r="K1158" s="338" t="str">
        <f t="shared" si="241"/>
        <v/>
      </c>
      <c r="L1158" s="349"/>
      <c r="M1158" s="350" t="str">
        <f t="shared" si="234"/>
        <v/>
      </c>
      <c r="N1158" s="350" t="str">
        <f t="shared" si="235"/>
        <v/>
      </c>
      <c r="O1158" s="351" t="str" cm="1">
        <f t="array" ref="O1158" xml:space="preserve"> IFERROR( INDEX(聲母資料表, $M1158, O$5), "")</f>
        <v/>
      </c>
      <c r="P1158" s="351" t="str" cm="1">
        <f t="array" ref="P1158" xml:space="preserve"> IFERROR( INDEX(韻母資料表, $N1158, P$5), "")</f>
        <v/>
      </c>
      <c r="Q1158" s="352" t="str">
        <f t="shared" si="236"/>
        <v/>
      </c>
      <c r="R1158" s="395" t="str">
        <f t="shared" si="242"/>
        <v/>
      </c>
      <c r="S1158" s="351" t="str" cm="1">
        <f t="array" ref="S1158" xml:space="preserve"> IFERROR( INDEX(調符字母, Q1158, 1), "")</f>
        <v/>
      </c>
      <c r="T1158" s="352"/>
      <c r="U1158" s="373" t="e" cm="1" vm="1">
        <f t="array" aca="1" ref="U1158" ca="1" xml:space="preserve"> INDEX(聲調對照表, $T1158, $E1158)</f>
        <v>#VALUE!</v>
      </c>
      <c r="W1158" s="380" t="str" cm="1">
        <f t="array" ref="W1158" xml:space="preserve"> IFERROR( IF( INDEX(聲母資料表, $M1158, W$5)=0, "", INDEX(聲母資料表, $M1158, W$5) ), "")</f>
        <v/>
      </c>
      <c r="X1158" s="380" t="str" cm="1">
        <f t="array" ref="X1158" xml:space="preserve"> IFERROR( INDEX(韻母資料表, $N1158, X$5), "" )</f>
        <v/>
      </c>
      <c r="Y1158" s="380" t="str" cm="1">
        <f t="array" ref="Y1158" xml:space="preserve"> IFERROR( IF($E1158="", "", INDEX(方音聲調符號表, 1, $E1158) ), "" )</f>
        <v/>
      </c>
      <c r="AA1158" s="380" t="str" cm="1">
        <f t="array" ref="AA1158" xml:space="preserve"> IFERROR( IF( INDEX(聲母資料表, $M1158, AA$5)=0, "", INDEX(聲母資料表, $M1158, AA$5) ), "")</f>
        <v/>
      </c>
      <c r="AB1158" s="380" t="str" cm="1">
        <f t="array" ref="AB1158" xml:space="preserve"> IFERROR( INDEX(韻母資料表, $N1158, AB$5), "" )</f>
        <v/>
      </c>
      <c r="AC1158" s="380" t="str">
        <f t="shared" ca="1" si="243"/>
        <v/>
      </c>
      <c r="AE1158" s="380" t="str" cm="1">
        <f t="array" ref="AE1158" xml:space="preserve"> IFERROR( IF( INDEX(聲母資料表, $M1158, AE$5)=0, "", INDEX(聲母資料表, $M1158, AE$5) ), "")</f>
        <v/>
      </c>
      <c r="AF1158" s="380" t="str" cm="1">
        <f t="array" ref="AF1158" xml:space="preserve"> IFERROR( INDEX(韻母資料表, $N1158, AF$5), "" )</f>
        <v/>
      </c>
      <c r="AG1158" s="380" t="str">
        <f t="shared" ca="1" si="244"/>
        <v/>
      </c>
      <c r="AI1158" s="380" t="str" cm="1">
        <f t="array" ref="AI1158" xml:space="preserve"> IFERROR( IF( INDEX(聲母資料表, $M1158, AI$5)=0, "", INDEX(聲母資料表, $M1158, AI$5) ), "")</f>
        <v/>
      </c>
      <c r="AJ1158" s="380" t="str" cm="1">
        <f t="array" ref="AJ1158" xml:space="preserve"> IFERROR( INDEX(韻母資料表, $N1158, AJ$5), "" )</f>
        <v/>
      </c>
      <c r="AK1158" s="373" t="e" cm="1" vm="1">
        <f t="array" aca="1" ref="AK1158" ca="1" xml:space="preserve"> IFERROR( INDEX(閩拚聲調符號表, $T1158, $E1158), "" )</f>
        <v>#VALUE!</v>
      </c>
      <c r="AL1158" s="380" t="str">
        <f t="shared" ca="1" si="245"/>
        <v/>
      </c>
    </row>
    <row r="1159" spans="1:38">
      <c r="A1159" s="333">
        <f t="shared" si="233"/>
        <v>1152</v>
      </c>
      <c r="B1159" s="334" t="e">
        <f>MID(#REF!, A1159, 1)</f>
        <v>#REF!</v>
      </c>
      <c r="C1159" s="335"/>
      <c r="D1159" s="335"/>
      <c r="E1159" s="336"/>
      <c r="F1159" s="400" t="str" cm="1">
        <f t="array" aca="1" ref="F1159" ca="1" xml:space="preserve"> IF($D1159="", "", $B1159 &amp; " (" &amp; INDIRECT(ADDRESS( ROW(), COLUMN() + F$5 )) &amp; ") " )</f>
        <v/>
      </c>
      <c r="G1159" s="337" t="str">
        <f t="shared" si="237"/>
        <v/>
      </c>
      <c r="H1159" s="394" t="str">
        <f t="shared" ca="1" si="238"/>
        <v/>
      </c>
      <c r="I1159" s="396" t="str">
        <f t="shared" ca="1" si="239"/>
        <v/>
      </c>
      <c r="J1159" s="381" t="str">
        <f t="shared" ca="1" si="240"/>
        <v/>
      </c>
      <c r="K1159" s="338" t="str">
        <f t="shared" si="241"/>
        <v/>
      </c>
      <c r="L1159" s="349"/>
      <c r="M1159" s="350" t="str">
        <f t="shared" si="234"/>
        <v/>
      </c>
      <c r="N1159" s="350" t="str">
        <f t="shared" si="235"/>
        <v/>
      </c>
      <c r="O1159" s="351" t="str" cm="1">
        <f t="array" ref="O1159" xml:space="preserve"> IFERROR( INDEX(聲母資料表, $M1159, O$5), "")</f>
        <v/>
      </c>
      <c r="P1159" s="351" t="str" cm="1">
        <f t="array" ref="P1159" xml:space="preserve"> IFERROR( INDEX(韻母資料表, $N1159, P$5), "")</f>
        <v/>
      </c>
      <c r="Q1159" s="352" t="str">
        <f t="shared" si="236"/>
        <v/>
      </c>
      <c r="R1159" s="395" t="str">
        <f t="shared" si="242"/>
        <v/>
      </c>
      <c r="S1159" s="351" t="str" cm="1">
        <f t="array" ref="S1159" xml:space="preserve"> IFERROR( INDEX(調符字母, Q1159, 1), "")</f>
        <v/>
      </c>
      <c r="T1159" s="352"/>
      <c r="U1159" s="373" t="e" cm="1" vm="1">
        <f t="array" aca="1" ref="U1159" ca="1" xml:space="preserve"> INDEX(聲調對照表, $T1159, $E1159)</f>
        <v>#VALUE!</v>
      </c>
      <c r="W1159" s="380" t="str" cm="1">
        <f t="array" ref="W1159" xml:space="preserve"> IFERROR( IF( INDEX(聲母資料表, $M1159, W$5)=0, "", INDEX(聲母資料表, $M1159, W$5) ), "")</f>
        <v/>
      </c>
      <c r="X1159" s="380" t="str" cm="1">
        <f t="array" ref="X1159" xml:space="preserve"> IFERROR( INDEX(韻母資料表, $N1159, X$5), "" )</f>
        <v/>
      </c>
      <c r="Y1159" s="380" t="str" cm="1">
        <f t="array" ref="Y1159" xml:space="preserve"> IFERROR( IF($E1159="", "", INDEX(方音聲調符號表, 1, $E1159) ), "" )</f>
        <v/>
      </c>
      <c r="AA1159" s="380" t="str" cm="1">
        <f t="array" ref="AA1159" xml:space="preserve"> IFERROR( IF( INDEX(聲母資料表, $M1159, AA$5)=0, "", INDEX(聲母資料表, $M1159, AA$5) ), "")</f>
        <v/>
      </c>
      <c r="AB1159" s="380" t="str" cm="1">
        <f t="array" ref="AB1159" xml:space="preserve"> IFERROR( INDEX(韻母資料表, $N1159, AB$5), "" )</f>
        <v/>
      </c>
      <c r="AC1159" s="380" t="str">
        <f t="shared" ca="1" si="243"/>
        <v/>
      </c>
      <c r="AE1159" s="380" t="str" cm="1">
        <f t="array" ref="AE1159" xml:space="preserve"> IFERROR( IF( INDEX(聲母資料表, $M1159, AE$5)=0, "", INDEX(聲母資料表, $M1159, AE$5) ), "")</f>
        <v/>
      </c>
      <c r="AF1159" s="380" t="str" cm="1">
        <f t="array" ref="AF1159" xml:space="preserve"> IFERROR( INDEX(韻母資料表, $N1159, AF$5), "" )</f>
        <v/>
      </c>
      <c r="AG1159" s="380" t="str">
        <f t="shared" ca="1" si="244"/>
        <v/>
      </c>
      <c r="AI1159" s="380" t="str" cm="1">
        <f t="array" ref="AI1159" xml:space="preserve"> IFERROR( IF( INDEX(聲母資料表, $M1159, AI$5)=0, "", INDEX(聲母資料表, $M1159, AI$5) ), "")</f>
        <v/>
      </c>
      <c r="AJ1159" s="380" t="str" cm="1">
        <f t="array" ref="AJ1159" xml:space="preserve"> IFERROR( INDEX(韻母資料表, $N1159, AJ$5), "" )</f>
        <v/>
      </c>
      <c r="AK1159" s="373" t="e" cm="1" vm="1">
        <f t="array" aca="1" ref="AK1159" ca="1" xml:space="preserve"> IFERROR( INDEX(閩拚聲調符號表, $T1159, $E1159), "" )</f>
        <v>#VALUE!</v>
      </c>
      <c r="AL1159" s="380" t="str">
        <f t="shared" ca="1" si="245"/>
        <v/>
      </c>
    </row>
    <row r="1160" spans="1:38">
      <c r="A1160" s="333">
        <f t="shared" ref="A1160:A1223" si="246">ROW() - ROW($7:$7)</f>
        <v>1153</v>
      </c>
      <c r="B1160" s="334" t="e">
        <f>MID(#REF!, A1160, 1)</f>
        <v>#REF!</v>
      </c>
      <c r="C1160" s="335"/>
      <c r="D1160" s="335"/>
      <c r="E1160" s="336"/>
      <c r="F1160" s="400" t="str" cm="1">
        <f t="array" aca="1" ref="F1160" ca="1" xml:space="preserve"> IF($D1160="", "", $B1160 &amp; " (" &amp; INDIRECT(ADDRESS( ROW(), COLUMN() + F$5 )) &amp; ") " )</f>
        <v/>
      </c>
      <c r="G1160" s="337" t="str">
        <f t="shared" si="237"/>
        <v/>
      </c>
      <c r="H1160" s="394" t="str">
        <f t="shared" ca="1" si="238"/>
        <v/>
      </c>
      <c r="I1160" s="396" t="str">
        <f t="shared" ca="1" si="239"/>
        <v/>
      </c>
      <c r="J1160" s="381" t="str">
        <f t="shared" ca="1" si="240"/>
        <v/>
      </c>
      <c r="K1160" s="338" t="str">
        <f t="shared" si="241"/>
        <v/>
      </c>
      <c r="L1160" s="349"/>
      <c r="M1160" s="350" t="str">
        <f t="shared" ref="M1160:M1223" si="247" xml:space="preserve"> IFERROR( MATCH($C1160, 聲母碼, 0), "" )</f>
        <v/>
      </c>
      <c r="N1160" s="350" t="str">
        <f t="shared" ref="N1160:N1223" si="248" xml:space="preserve"> IFERROR( MATCH($D1160, 韻母碼, 0), "" )</f>
        <v/>
      </c>
      <c r="O1160" s="351" t="str" cm="1">
        <f t="array" ref="O1160" xml:space="preserve"> IFERROR( INDEX(聲母資料表, $M1160, O$5), "")</f>
        <v/>
      </c>
      <c r="P1160" s="351" t="str" cm="1">
        <f t="array" ref="P1160" xml:space="preserve"> IFERROR( INDEX(韻母資料表, $N1160, P$5), "")</f>
        <v/>
      </c>
      <c r="Q1160" s="352" t="str">
        <f t="shared" ref="Q1160:Q1223" si="249" xml:space="preserve"> IFERROR( MATCH(P1160, 十五音韻母清單, 0), "")</f>
        <v/>
      </c>
      <c r="R1160" s="395" t="str">
        <f t="shared" si="242"/>
        <v/>
      </c>
      <c r="S1160" s="351" t="str" cm="1">
        <f t="array" ref="S1160" xml:space="preserve"> IFERROR( INDEX(調符字母, Q1160, 1), "")</f>
        <v/>
      </c>
      <c r="T1160" s="352"/>
      <c r="U1160" s="373" t="e" cm="1" vm="1">
        <f t="array" aca="1" ref="U1160" ca="1" xml:space="preserve"> INDEX(聲調對照表, $T1160, $E1160)</f>
        <v>#VALUE!</v>
      </c>
      <c r="W1160" s="380" t="str" cm="1">
        <f t="array" ref="W1160" xml:space="preserve"> IFERROR( IF( INDEX(聲母資料表, $M1160, W$5)=0, "", INDEX(聲母資料表, $M1160, W$5) ), "")</f>
        <v/>
      </c>
      <c r="X1160" s="380" t="str" cm="1">
        <f t="array" ref="X1160" xml:space="preserve"> IFERROR( INDEX(韻母資料表, $N1160, X$5), "" )</f>
        <v/>
      </c>
      <c r="Y1160" s="380" t="str" cm="1">
        <f t="array" ref="Y1160" xml:space="preserve"> IFERROR( IF($E1160="", "", INDEX(方音聲調符號表, 1, $E1160) ), "" )</f>
        <v/>
      </c>
      <c r="AA1160" s="380" t="str" cm="1">
        <f t="array" ref="AA1160" xml:space="preserve"> IFERROR( IF( INDEX(聲母資料表, $M1160, AA$5)=0, "", INDEX(聲母資料表, $M1160, AA$5) ), "")</f>
        <v/>
      </c>
      <c r="AB1160" s="380" t="str" cm="1">
        <f t="array" ref="AB1160" xml:space="preserve"> IFERROR( INDEX(韻母資料表, $N1160, AB$5), "" )</f>
        <v/>
      </c>
      <c r="AC1160" s="380" t="str">
        <f t="shared" ca="1" si="243"/>
        <v/>
      </c>
      <c r="AE1160" s="380" t="str" cm="1">
        <f t="array" ref="AE1160" xml:space="preserve"> IFERROR( IF( INDEX(聲母資料表, $M1160, AE$5)=0, "", INDEX(聲母資料表, $M1160, AE$5) ), "")</f>
        <v/>
      </c>
      <c r="AF1160" s="380" t="str" cm="1">
        <f t="array" ref="AF1160" xml:space="preserve"> IFERROR( INDEX(韻母資料表, $N1160, AF$5), "" )</f>
        <v/>
      </c>
      <c r="AG1160" s="380" t="str">
        <f t="shared" ca="1" si="244"/>
        <v/>
      </c>
      <c r="AI1160" s="380" t="str" cm="1">
        <f t="array" ref="AI1160" xml:space="preserve"> IFERROR( IF( INDEX(聲母資料表, $M1160, AI$5)=0, "", INDEX(聲母資料表, $M1160, AI$5) ), "")</f>
        <v/>
      </c>
      <c r="AJ1160" s="380" t="str" cm="1">
        <f t="array" ref="AJ1160" xml:space="preserve"> IFERROR( INDEX(韻母資料表, $N1160, AJ$5), "" )</f>
        <v/>
      </c>
      <c r="AK1160" s="373" t="e" cm="1" vm="1">
        <f t="array" aca="1" ref="AK1160" ca="1" xml:space="preserve"> IFERROR( INDEX(閩拚聲調符號表, $T1160, $E1160), "" )</f>
        <v>#VALUE!</v>
      </c>
      <c r="AL1160" s="380" t="str">
        <f t="shared" ca="1" si="245"/>
        <v/>
      </c>
    </row>
    <row r="1161" spans="1:38">
      <c r="A1161" s="333">
        <f t="shared" si="246"/>
        <v>1154</v>
      </c>
      <c r="B1161" s="334" t="e">
        <f>MID(#REF!, A1161, 1)</f>
        <v>#REF!</v>
      </c>
      <c r="C1161" s="335"/>
      <c r="D1161" s="335"/>
      <c r="E1161" s="336"/>
      <c r="F1161" s="400" t="str" cm="1">
        <f t="array" aca="1" ref="F1161" ca="1" xml:space="preserve"> IF($D1161="", "", $B1161 &amp; " (" &amp; INDIRECT(ADDRESS( ROW(), COLUMN() + F$5 )) &amp; ") " )</f>
        <v/>
      </c>
      <c r="G1161" s="337" t="str">
        <f t="shared" ref="G1161:G1224" si="250" xml:space="preserve"> $P1161 &amp; $R1161 &amp; $O1161</f>
        <v/>
      </c>
      <c r="H1161" s="394" t="str">
        <f t="shared" ref="H1161:H1224" ca="1" si="251" xml:space="preserve"> TRIM( $AE1161 &amp; $AG1161 )</f>
        <v/>
      </c>
      <c r="I1161" s="396" t="str">
        <f t="shared" ref="I1161:I1224" ca="1" si="252" xml:space="preserve"> TRIM( $AA1161 &amp; $AC1161 )</f>
        <v/>
      </c>
      <c r="J1161" s="381" t="str">
        <f t="shared" ref="J1161:J1224" ca="1" si="253" xml:space="preserve"> TRIM( $AI1161 &amp; $AL1161 )</f>
        <v/>
      </c>
      <c r="K1161" s="338" t="str">
        <f t="shared" ref="K1161:K1224" si="254" xml:space="preserve"> _xlfn.CONCAT($W1161:$Y1161)</f>
        <v/>
      </c>
      <c r="L1161" s="349"/>
      <c r="M1161" s="350" t="str">
        <f t="shared" si="247"/>
        <v/>
      </c>
      <c r="N1161" s="350" t="str">
        <f t="shared" si="248"/>
        <v/>
      </c>
      <c r="O1161" s="351" t="str" cm="1">
        <f t="array" ref="O1161" xml:space="preserve"> IFERROR( INDEX(聲母資料表, $M1161, O$5), "")</f>
        <v/>
      </c>
      <c r="P1161" s="351" t="str" cm="1">
        <f t="array" ref="P1161" xml:space="preserve"> IFERROR( INDEX(韻母資料表, $N1161, P$5), "")</f>
        <v/>
      </c>
      <c r="Q1161" s="352" t="str">
        <f t="shared" si="249"/>
        <v/>
      </c>
      <c r="R1161" s="395" t="str">
        <f t="shared" ref="R1161:R1224" si="255" xml:space="preserve"> IF( $E1161="", "",  TEXT($E1161,"[DBNum1][$-zh-TW]G/通用格式") )</f>
        <v/>
      </c>
      <c r="S1161" s="351" t="str" cm="1">
        <f t="array" ref="S1161" xml:space="preserve"> IFERROR( INDEX(調符字母, Q1161, 1), "")</f>
        <v/>
      </c>
      <c r="T1161" s="352"/>
      <c r="U1161" s="373" t="e" cm="1" vm="1">
        <f t="array" aca="1" ref="U1161" ca="1" xml:space="preserve"> INDEX(聲調對照表, $T1161, $E1161)</f>
        <v>#VALUE!</v>
      </c>
      <c r="W1161" s="380" t="str" cm="1">
        <f t="array" ref="W1161" xml:space="preserve"> IFERROR( IF( INDEX(聲母資料表, $M1161, W$5)=0, "", INDEX(聲母資料表, $M1161, W$5) ), "")</f>
        <v/>
      </c>
      <c r="X1161" s="380" t="str" cm="1">
        <f t="array" ref="X1161" xml:space="preserve"> IFERROR( INDEX(韻母資料表, $N1161, X$5), "" )</f>
        <v/>
      </c>
      <c r="Y1161" s="380" t="str" cm="1">
        <f t="array" ref="Y1161" xml:space="preserve"> IFERROR( IF($E1161="", "", INDEX(方音聲調符號表, 1, $E1161) ), "" )</f>
        <v/>
      </c>
      <c r="AA1161" s="380" t="str" cm="1">
        <f t="array" ref="AA1161" xml:space="preserve"> IFERROR( IF( INDEX(聲母資料表, $M1161, AA$5)=0, "", INDEX(聲母資料表, $M1161, AA$5) ), "")</f>
        <v/>
      </c>
      <c r="AB1161" s="380" t="str" cm="1">
        <f t="array" ref="AB1161" xml:space="preserve"> IFERROR( INDEX(韻母資料表, $N1161, AB$5), "" )</f>
        <v/>
      </c>
      <c r="AC1161" s="380" t="str">
        <f t="shared" ref="AC1161:AC1224" ca="1" si="256" xml:space="preserve"> IFERROR( SUBSTITUTE(AB1161, $S1161,  $U1161), "" )</f>
        <v/>
      </c>
      <c r="AE1161" s="380" t="str" cm="1">
        <f t="array" ref="AE1161" xml:space="preserve"> IFERROR( IF( INDEX(聲母資料表, $M1161, AE$5)=0, "", INDEX(聲母資料表, $M1161, AE$5) ), "")</f>
        <v/>
      </c>
      <c r="AF1161" s="380" t="str" cm="1">
        <f t="array" ref="AF1161" xml:space="preserve"> IFERROR( INDEX(韻母資料表, $N1161, AF$5), "" )</f>
        <v/>
      </c>
      <c r="AG1161" s="380" t="str">
        <f t="shared" ref="AG1161:AG1224" ca="1" si="257" xml:space="preserve"> IFERROR( SUBSTITUTE(AF1161, $S1161,  $U1161), "" )</f>
        <v/>
      </c>
      <c r="AI1161" s="380" t="str" cm="1">
        <f t="array" ref="AI1161" xml:space="preserve"> IFERROR( IF( INDEX(聲母資料表, $M1161, AI$5)=0, "", INDEX(聲母資料表, $M1161, AI$5) ), "")</f>
        <v/>
      </c>
      <c r="AJ1161" s="380" t="str" cm="1">
        <f t="array" ref="AJ1161" xml:space="preserve"> IFERROR( INDEX(韻母資料表, $N1161, AJ$5), "" )</f>
        <v/>
      </c>
      <c r="AK1161" s="373" t="e" cm="1" vm="1">
        <f t="array" aca="1" ref="AK1161" ca="1" xml:space="preserve"> IFERROR( INDEX(閩拚聲調符號表, $T1161, $E1161), "" )</f>
        <v>#VALUE!</v>
      </c>
      <c r="AL1161" s="380" t="str">
        <f t="shared" ref="AL1161:AL1224" ca="1" si="258" xml:space="preserve"> IFERROR( SUBSTITUTE(AJ1161, $S1161,  $AK1161), "" )</f>
        <v/>
      </c>
    </row>
    <row r="1162" spans="1:38">
      <c r="A1162" s="333">
        <f t="shared" si="246"/>
        <v>1155</v>
      </c>
      <c r="B1162" s="334" t="e">
        <f>MID(#REF!, A1162, 1)</f>
        <v>#REF!</v>
      </c>
      <c r="C1162" s="335"/>
      <c r="D1162" s="335"/>
      <c r="E1162" s="336"/>
      <c r="F1162" s="400" t="str" cm="1">
        <f t="array" aca="1" ref="F1162" ca="1" xml:space="preserve"> IF($D1162="", "", $B1162 &amp; " (" &amp; INDIRECT(ADDRESS( ROW(), COLUMN() + F$5 )) &amp; ") " )</f>
        <v/>
      </c>
      <c r="G1162" s="337" t="str">
        <f t="shared" si="250"/>
        <v/>
      </c>
      <c r="H1162" s="394" t="str">
        <f t="shared" ca="1" si="251"/>
        <v/>
      </c>
      <c r="I1162" s="396" t="str">
        <f t="shared" ca="1" si="252"/>
        <v/>
      </c>
      <c r="J1162" s="381" t="str">
        <f t="shared" ca="1" si="253"/>
        <v/>
      </c>
      <c r="K1162" s="338" t="str">
        <f t="shared" si="254"/>
        <v/>
      </c>
      <c r="L1162" s="349"/>
      <c r="M1162" s="350" t="str">
        <f t="shared" si="247"/>
        <v/>
      </c>
      <c r="N1162" s="350" t="str">
        <f t="shared" si="248"/>
        <v/>
      </c>
      <c r="O1162" s="351" t="str" cm="1">
        <f t="array" ref="O1162" xml:space="preserve"> IFERROR( INDEX(聲母資料表, $M1162, O$5), "")</f>
        <v/>
      </c>
      <c r="P1162" s="351" t="str" cm="1">
        <f t="array" ref="P1162" xml:space="preserve"> IFERROR( INDEX(韻母資料表, $N1162, P$5), "")</f>
        <v/>
      </c>
      <c r="Q1162" s="352" t="str">
        <f t="shared" si="249"/>
        <v/>
      </c>
      <c r="R1162" s="395" t="str">
        <f t="shared" si="255"/>
        <v/>
      </c>
      <c r="S1162" s="351" t="str" cm="1">
        <f t="array" ref="S1162" xml:space="preserve"> IFERROR( INDEX(調符字母, Q1162, 1), "")</f>
        <v/>
      </c>
      <c r="T1162" s="352"/>
      <c r="U1162" s="373" t="e" cm="1" vm="1">
        <f t="array" aca="1" ref="U1162" ca="1" xml:space="preserve"> INDEX(聲調對照表, $T1162, $E1162)</f>
        <v>#VALUE!</v>
      </c>
      <c r="W1162" s="380" t="str" cm="1">
        <f t="array" ref="W1162" xml:space="preserve"> IFERROR( IF( INDEX(聲母資料表, $M1162, W$5)=0, "", INDEX(聲母資料表, $M1162, W$5) ), "")</f>
        <v/>
      </c>
      <c r="X1162" s="380" t="str" cm="1">
        <f t="array" ref="X1162" xml:space="preserve"> IFERROR( INDEX(韻母資料表, $N1162, X$5), "" )</f>
        <v/>
      </c>
      <c r="Y1162" s="380" t="str" cm="1">
        <f t="array" ref="Y1162" xml:space="preserve"> IFERROR( IF($E1162="", "", INDEX(方音聲調符號表, 1, $E1162) ), "" )</f>
        <v/>
      </c>
      <c r="AA1162" s="380" t="str" cm="1">
        <f t="array" ref="AA1162" xml:space="preserve"> IFERROR( IF( INDEX(聲母資料表, $M1162, AA$5)=0, "", INDEX(聲母資料表, $M1162, AA$5) ), "")</f>
        <v/>
      </c>
      <c r="AB1162" s="380" t="str" cm="1">
        <f t="array" ref="AB1162" xml:space="preserve"> IFERROR( INDEX(韻母資料表, $N1162, AB$5), "" )</f>
        <v/>
      </c>
      <c r="AC1162" s="380" t="str">
        <f t="shared" ca="1" si="256"/>
        <v/>
      </c>
      <c r="AE1162" s="380" t="str" cm="1">
        <f t="array" ref="AE1162" xml:space="preserve"> IFERROR( IF( INDEX(聲母資料表, $M1162, AE$5)=0, "", INDEX(聲母資料表, $M1162, AE$5) ), "")</f>
        <v/>
      </c>
      <c r="AF1162" s="380" t="str" cm="1">
        <f t="array" ref="AF1162" xml:space="preserve"> IFERROR( INDEX(韻母資料表, $N1162, AF$5), "" )</f>
        <v/>
      </c>
      <c r="AG1162" s="380" t="str">
        <f t="shared" ca="1" si="257"/>
        <v/>
      </c>
      <c r="AI1162" s="380" t="str" cm="1">
        <f t="array" ref="AI1162" xml:space="preserve"> IFERROR( IF( INDEX(聲母資料表, $M1162, AI$5)=0, "", INDEX(聲母資料表, $M1162, AI$5) ), "")</f>
        <v/>
      </c>
      <c r="AJ1162" s="380" t="str" cm="1">
        <f t="array" ref="AJ1162" xml:space="preserve"> IFERROR( INDEX(韻母資料表, $N1162, AJ$5), "" )</f>
        <v/>
      </c>
      <c r="AK1162" s="373" t="e" cm="1" vm="1">
        <f t="array" aca="1" ref="AK1162" ca="1" xml:space="preserve"> IFERROR( INDEX(閩拚聲調符號表, $T1162, $E1162), "" )</f>
        <v>#VALUE!</v>
      </c>
      <c r="AL1162" s="380" t="str">
        <f t="shared" ca="1" si="258"/>
        <v/>
      </c>
    </row>
    <row r="1163" spans="1:38">
      <c r="A1163" s="333">
        <f t="shared" si="246"/>
        <v>1156</v>
      </c>
      <c r="B1163" s="334" t="e">
        <f>MID(#REF!, A1163, 1)</f>
        <v>#REF!</v>
      </c>
      <c r="C1163" s="335"/>
      <c r="D1163" s="335"/>
      <c r="E1163" s="336"/>
      <c r="F1163" s="400" t="str" cm="1">
        <f t="array" aca="1" ref="F1163" ca="1" xml:space="preserve"> IF($D1163="", "", $B1163 &amp; " (" &amp; INDIRECT(ADDRESS( ROW(), COLUMN() + F$5 )) &amp; ") " )</f>
        <v/>
      </c>
      <c r="G1163" s="337" t="str">
        <f t="shared" si="250"/>
        <v/>
      </c>
      <c r="H1163" s="394" t="str">
        <f t="shared" ca="1" si="251"/>
        <v/>
      </c>
      <c r="I1163" s="396" t="str">
        <f t="shared" ca="1" si="252"/>
        <v/>
      </c>
      <c r="J1163" s="381" t="str">
        <f t="shared" ca="1" si="253"/>
        <v/>
      </c>
      <c r="K1163" s="338" t="str">
        <f t="shared" si="254"/>
        <v/>
      </c>
      <c r="L1163" s="349"/>
      <c r="M1163" s="350" t="str">
        <f t="shared" si="247"/>
        <v/>
      </c>
      <c r="N1163" s="350" t="str">
        <f t="shared" si="248"/>
        <v/>
      </c>
      <c r="O1163" s="351" t="str" cm="1">
        <f t="array" ref="O1163" xml:space="preserve"> IFERROR( INDEX(聲母資料表, $M1163, O$5), "")</f>
        <v/>
      </c>
      <c r="P1163" s="351" t="str" cm="1">
        <f t="array" ref="P1163" xml:space="preserve"> IFERROR( INDEX(韻母資料表, $N1163, P$5), "")</f>
        <v/>
      </c>
      <c r="Q1163" s="352" t="str">
        <f t="shared" si="249"/>
        <v/>
      </c>
      <c r="R1163" s="395" t="str">
        <f t="shared" si="255"/>
        <v/>
      </c>
      <c r="S1163" s="351" t="str" cm="1">
        <f t="array" ref="S1163" xml:space="preserve"> IFERROR( INDEX(調符字母, Q1163, 1), "")</f>
        <v/>
      </c>
      <c r="T1163" s="352"/>
      <c r="U1163" s="373" t="e" cm="1" vm="1">
        <f t="array" aca="1" ref="U1163" ca="1" xml:space="preserve"> INDEX(聲調對照表, $T1163, $E1163)</f>
        <v>#VALUE!</v>
      </c>
      <c r="W1163" s="380" t="str" cm="1">
        <f t="array" ref="W1163" xml:space="preserve"> IFERROR( IF( INDEX(聲母資料表, $M1163, W$5)=0, "", INDEX(聲母資料表, $M1163, W$5) ), "")</f>
        <v/>
      </c>
      <c r="X1163" s="380" t="str" cm="1">
        <f t="array" ref="X1163" xml:space="preserve"> IFERROR( INDEX(韻母資料表, $N1163, X$5), "" )</f>
        <v/>
      </c>
      <c r="Y1163" s="380" t="str" cm="1">
        <f t="array" ref="Y1163" xml:space="preserve"> IFERROR( IF($E1163="", "", INDEX(方音聲調符號表, 1, $E1163) ), "" )</f>
        <v/>
      </c>
      <c r="AA1163" s="380" t="str" cm="1">
        <f t="array" ref="AA1163" xml:space="preserve"> IFERROR( IF( INDEX(聲母資料表, $M1163, AA$5)=0, "", INDEX(聲母資料表, $M1163, AA$5) ), "")</f>
        <v/>
      </c>
      <c r="AB1163" s="380" t="str" cm="1">
        <f t="array" ref="AB1163" xml:space="preserve"> IFERROR( INDEX(韻母資料表, $N1163, AB$5), "" )</f>
        <v/>
      </c>
      <c r="AC1163" s="380" t="str">
        <f t="shared" ca="1" si="256"/>
        <v/>
      </c>
      <c r="AE1163" s="380" t="str" cm="1">
        <f t="array" ref="AE1163" xml:space="preserve"> IFERROR( IF( INDEX(聲母資料表, $M1163, AE$5)=0, "", INDEX(聲母資料表, $M1163, AE$5) ), "")</f>
        <v/>
      </c>
      <c r="AF1163" s="380" t="str" cm="1">
        <f t="array" ref="AF1163" xml:space="preserve"> IFERROR( INDEX(韻母資料表, $N1163, AF$5), "" )</f>
        <v/>
      </c>
      <c r="AG1163" s="380" t="str">
        <f t="shared" ca="1" si="257"/>
        <v/>
      </c>
      <c r="AI1163" s="380" t="str" cm="1">
        <f t="array" ref="AI1163" xml:space="preserve"> IFERROR( IF( INDEX(聲母資料表, $M1163, AI$5)=0, "", INDEX(聲母資料表, $M1163, AI$5) ), "")</f>
        <v/>
      </c>
      <c r="AJ1163" s="380" t="str" cm="1">
        <f t="array" ref="AJ1163" xml:space="preserve"> IFERROR( INDEX(韻母資料表, $N1163, AJ$5), "" )</f>
        <v/>
      </c>
      <c r="AK1163" s="373" t="e" cm="1" vm="1">
        <f t="array" aca="1" ref="AK1163" ca="1" xml:space="preserve"> IFERROR( INDEX(閩拚聲調符號表, $T1163, $E1163), "" )</f>
        <v>#VALUE!</v>
      </c>
      <c r="AL1163" s="380" t="str">
        <f t="shared" ca="1" si="258"/>
        <v/>
      </c>
    </row>
    <row r="1164" spans="1:38">
      <c r="A1164" s="333">
        <f t="shared" si="246"/>
        <v>1157</v>
      </c>
      <c r="B1164" s="334" t="e">
        <f>MID(#REF!, A1164, 1)</f>
        <v>#REF!</v>
      </c>
      <c r="C1164" s="335"/>
      <c r="D1164" s="335"/>
      <c r="E1164" s="336"/>
      <c r="F1164" s="400" t="str" cm="1">
        <f t="array" aca="1" ref="F1164" ca="1" xml:space="preserve"> IF($D1164="", "", $B1164 &amp; " (" &amp; INDIRECT(ADDRESS( ROW(), COLUMN() + F$5 )) &amp; ") " )</f>
        <v/>
      </c>
      <c r="G1164" s="337" t="str">
        <f t="shared" si="250"/>
        <v/>
      </c>
      <c r="H1164" s="394" t="str">
        <f t="shared" ca="1" si="251"/>
        <v/>
      </c>
      <c r="I1164" s="396" t="str">
        <f t="shared" ca="1" si="252"/>
        <v/>
      </c>
      <c r="J1164" s="381" t="str">
        <f t="shared" ca="1" si="253"/>
        <v/>
      </c>
      <c r="K1164" s="338" t="str">
        <f t="shared" si="254"/>
        <v/>
      </c>
      <c r="L1164" s="349"/>
      <c r="M1164" s="350" t="str">
        <f t="shared" si="247"/>
        <v/>
      </c>
      <c r="N1164" s="350" t="str">
        <f t="shared" si="248"/>
        <v/>
      </c>
      <c r="O1164" s="351" t="str" cm="1">
        <f t="array" ref="O1164" xml:space="preserve"> IFERROR( INDEX(聲母資料表, $M1164, O$5), "")</f>
        <v/>
      </c>
      <c r="P1164" s="351" t="str" cm="1">
        <f t="array" ref="P1164" xml:space="preserve"> IFERROR( INDEX(韻母資料表, $N1164, P$5), "")</f>
        <v/>
      </c>
      <c r="Q1164" s="352" t="str">
        <f t="shared" si="249"/>
        <v/>
      </c>
      <c r="R1164" s="395" t="str">
        <f t="shared" si="255"/>
        <v/>
      </c>
      <c r="S1164" s="351" t="str" cm="1">
        <f t="array" ref="S1164" xml:space="preserve"> IFERROR( INDEX(調符字母, Q1164, 1), "")</f>
        <v/>
      </c>
      <c r="T1164" s="352"/>
      <c r="U1164" s="373" t="e" cm="1" vm="1">
        <f t="array" aca="1" ref="U1164" ca="1" xml:space="preserve"> INDEX(聲調對照表, $T1164, $E1164)</f>
        <v>#VALUE!</v>
      </c>
      <c r="W1164" s="380" t="str" cm="1">
        <f t="array" ref="W1164" xml:space="preserve"> IFERROR( IF( INDEX(聲母資料表, $M1164, W$5)=0, "", INDEX(聲母資料表, $M1164, W$5) ), "")</f>
        <v/>
      </c>
      <c r="X1164" s="380" t="str" cm="1">
        <f t="array" ref="X1164" xml:space="preserve"> IFERROR( INDEX(韻母資料表, $N1164, X$5), "" )</f>
        <v/>
      </c>
      <c r="Y1164" s="380" t="str" cm="1">
        <f t="array" ref="Y1164" xml:space="preserve"> IFERROR( IF($E1164="", "", INDEX(方音聲調符號表, 1, $E1164) ), "" )</f>
        <v/>
      </c>
      <c r="AA1164" s="380" t="str" cm="1">
        <f t="array" ref="AA1164" xml:space="preserve"> IFERROR( IF( INDEX(聲母資料表, $M1164, AA$5)=0, "", INDEX(聲母資料表, $M1164, AA$5) ), "")</f>
        <v/>
      </c>
      <c r="AB1164" s="380" t="str" cm="1">
        <f t="array" ref="AB1164" xml:space="preserve"> IFERROR( INDEX(韻母資料表, $N1164, AB$5), "" )</f>
        <v/>
      </c>
      <c r="AC1164" s="380" t="str">
        <f t="shared" ca="1" si="256"/>
        <v/>
      </c>
      <c r="AE1164" s="380" t="str" cm="1">
        <f t="array" ref="AE1164" xml:space="preserve"> IFERROR( IF( INDEX(聲母資料表, $M1164, AE$5)=0, "", INDEX(聲母資料表, $M1164, AE$5) ), "")</f>
        <v/>
      </c>
      <c r="AF1164" s="380" t="str" cm="1">
        <f t="array" ref="AF1164" xml:space="preserve"> IFERROR( INDEX(韻母資料表, $N1164, AF$5), "" )</f>
        <v/>
      </c>
      <c r="AG1164" s="380" t="str">
        <f t="shared" ca="1" si="257"/>
        <v/>
      </c>
      <c r="AI1164" s="380" t="str" cm="1">
        <f t="array" ref="AI1164" xml:space="preserve"> IFERROR( IF( INDEX(聲母資料表, $M1164, AI$5)=0, "", INDEX(聲母資料表, $M1164, AI$5) ), "")</f>
        <v/>
      </c>
      <c r="AJ1164" s="380" t="str" cm="1">
        <f t="array" ref="AJ1164" xml:space="preserve"> IFERROR( INDEX(韻母資料表, $N1164, AJ$5), "" )</f>
        <v/>
      </c>
      <c r="AK1164" s="373" t="e" cm="1" vm="1">
        <f t="array" aca="1" ref="AK1164" ca="1" xml:space="preserve"> IFERROR( INDEX(閩拚聲調符號表, $T1164, $E1164), "" )</f>
        <v>#VALUE!</v>
      </c>
      <c r="AL1164" s="380" t="str">
        <f t="shared" ca="1" si="258"/>
        <v/>
      </c>
    </row>
    <row r="1165" spans="1:38">
      <c r="A1165" s="333">
        <f t="shared" si="246"/>
        <v>1158</v>
      </c>
      <c r="B1165" s="334" t="e">
        <f>MID(#REF!, A1165, 1)</f>
        <v>#REF!</v>
      </c>
      <c r="C1165" s="335"/>
      <c r="D1165" s="335"/>
      <c r="E1165" s="336"/>
      <c r="F1165" s="400" t="str" cm="1">
        <f t="array" aca="1" ref="F1165" ca="1" xml:space="preserve"> IF($D1165="", "", $B1165 &amp; " (" &amp; INDIRECT(ADDRESS( ROW(), COLUMN() + F$5 )) &amp; ") " )</f>
        <v/>
      </c>
      <c r="G1165" s="337" t="str">
        <f t="shared" si="250"/>
        <v/>
      </c>
      <c r="H1165" s="394" t="str">
        <f t="shared" ca="1" si="251"/>
        <v/>
      </c>
      <c r="I1165" s="396" t="str">
        <f t="shared" ca="1" si="252"/>
        <v/>
      </c>
      <c r="J1165" s="381" t="str">
        <f t="shared" ca="1" si="253"/>
        <v/>
      </c>
      <c r="K1165" s="338" t="str">
        <f t="shared" si="254"/>
        <v/>
      </c>
      <c r="L1165" s="349"/>
      <c r="M1165" s="350" t="str">
        <f t="shared" si="247"/>
        <v/>
      </c>
      <c r="N1165" s="350" t="str">
        <f t="shared" si="248"/>
        <v/>
      </c>
      <c r="O1165" s="351" t="str" cm="1">
        <f t="array" ref="O1165" xml:space="preserve"> IFERROR( INDEX(聲母資料表, $M1165, O$5), "")</f>
        <v/>
      </c>
      <c r="P1165" s="351" t="str" cm="1">
        <f t="array" ref="P1165" xml:space="preserve"> IFERROR( INDEX(韻母資料表, $N1165, P$5), "")</f>
        <v/>
      </c>
      <c r="Q1165" s="352" t="str">
        <f t="shared" si="249"/>
        <v/>
      </c>
      <c r="R1165" s="395" t="str">
        <f t="shared" si="255"/>
        <v/>
      </c>
      <c r="S1165" s="351" t="str" cm="1">
        <f t="array" ref="S1165" xml:space="preserve"> IFERROR( INDEX(調符字母, Q1165, 1), "")</f>
        <v/>
      </c>
      <c r="T1165" s="352"/>
      <c r="U1165" s="373" t="e" cm="1" vm="1">
        <f t="array" aca="1" ref="U1165" ca="1" xml:space="preserve"> INDEX(聲調對照表, $T1165, $E1165)</f>
        <v>#VALUE!</v>
      </c>
      <c r="W1165" s="380" t="str" cm="1">
        <f t="array" ref="W1165" xml:space="preserve"> IFERROR( IF( INDEX(聲母資料表, $M1165, W$5)=0, "", INDEX(聲母資料表, $M1165, W$5) ), "")</f>
        <v/>
      </c>
      <c r="X1165" s="380" t="str" cm="1">
        <f t="array" ref="X1165" xml:space="preserve"> IFERROR( INDEX(韻母資料表, $N1165, X$5), "" )</f>
        <v/>
      </c>
      <c r="Y1165" s="380" t="str" cm="1">
        <f t="array" ref="Y1165" xml:space="preserve"> IFERROR( IF($E1165="", "", INDEX(方音聲調符號表, 1, $E1165) ), "" )</f>
        <v/>
      </c>
      <c r="AA1165" s="380" t="str" cm="1">
        <f t="array" ref="AA1165" xml:space="preserve"> IFERROR( IF( INDEX(聲母資料表, $M1165, AA$5)=0, "", INDEX(聲母資料表, $M1165, AA$5) ), "")</f>
        <v/>
      </c>
      <c r="AB1165" s="380" t="str" cm="1">
        <f t="array" ref="AB1165" xml:space="preserve"> IFERROR( INDEX(韻母資料表, $N1165, AB$5), "" )</f>
        <v/>
      </c>
      <c r="AC1165" s="380" t="str">
        <f t="shared" ca="1" si="256"/>
        <v/>
      </c>
      <c r="AE1165" s="380" t="str" cm="1">
        <f t="array" ref="AE1165" xml:space="preserve"> IFERROR( IF( INDEX(聲母資料表, $M1165, AE$5)=0, "", INDEX(聲母資料表, $M1165, AE$5) ), "")</f>
        <v/>
      </c>
      <c r="AF1165" s="380" t="str" cm="1">
        <f t="array" ref="AF1165" xml:space="preserve"> IFERROR( INDEX(韻母資料表, $N1165, AF$5), "" )</f>
        <v/>
      </c>
      <c r="AG1165" s="380" t="str">
        <f t="shared" ca="1" si="257"/>
        <v/>
      </c>
      <c r="AI1165" s="380" t="str" cm="1">
        <f t="array" ref="AI1165" xml:space="preserve"> IFERROR( IF( INDEX(聲母資料表, $M1165, AI$5)=0, "", INDEX(聲母資料表, $M1165, AI$5) ), "")</f>
        <v/>
      </c>
      <c r="AJ1165" s="380" t="str" cm="1">
        <f t="array" ref="AJ1165" xml:space="preserve"> IFERROR( INDEX(韻母資料表, $N1165, AJ$5), "" )</f>
        <v/>
      </c>
      <c r="AK1165" s="373" t="e" cm="1" vm="1">
        <f t="array" aca="1" ref="AK1165" ca="1" xml:space="preserve"> IFERROR( INDEX(閩拚聲調符號表, $T1165, $E1165), "" )</f>
        <v>#VALUE!</v>
      </c>
      <c r="AL1165" s="380" t="str">
        <f t="shared" ca="1" si="258"/>
        <v/>
      </c>
    </row>
    <row r="1166" spans="1:38">
      <c r="A1166" s="333">
        <f t="shared" si="246"/>
        <v>1159</v>
      </c>
      <c r="B1166" s="334" t="e">
        <f>MID(#REF!, A1166, 1)</f>
        <v>#REF!</v>
      </c>
      <c r="C1166" s="335"/>
      <c r="D1166" s="335"/>
      <c r="E1166" s="336"/>
      <c r="F1166" s="400" t="str" cm="1">
        <f t="array" aca="1" ref="F1166" ca="1" xml:space="preserve"> IF($D1166="", "", $B1166 &amp; " (" &amp; INDIRECT(ADDRESS( ROW(), COLUMN() + F$5 )) &amp; ") " )</f>
        <v/>
      </c>
      <c r="G1166" s="337" t="str">
        <f t="shared" si="250"/>
        <v/>
      </c>
      <c r="H1166" s="394" t="str">
        <f t="shared" ca="1" si="251"/>
        <v/>
      </c>
      <c r="I1166" s="396" t="str">
        <f t="shared" ca="1" si="252"/>
        <v/>
      </c>
      <c r="J1166" s="381" t="str">
        <f t="shared" ca="1" si="253"/>
        <v/>
      </c>
      <c r="K1166" s="338" t="str">
        <f t="shared" si="254"/>
        <v/>
      </c>
      <c r="L1166" s="349"/>
      <c r="M1166" s="350" t="str">
        <f t="shared" si="247"/>
        <v/>
      </c>
      <c r="N1166" s="350" t="str">
        <f t="shared" si="248"/>
        <v/>
      </c>
      <c r="O1166" s="351" t="str" cm="1">
        <f t="array" ref="O1166" xml:space="preserve"> IFERROR( INDEX(聲母資料表, $M1166, O$5), "")</f>
        <v/>
      </c>
      <c r="P1166" s="351" t="str" cm="1">
        <f t="array" ref="P1166" xml:space="preserve"> IFERROR( INDEX(韻母資料表, $N1166, P$5), "")</f>
        <v/>
      </c>
      <c r="Q1166" s="352" t="str">
        <f t="shared" si="249"/>
        <v/>
      </c>
      <c r="R1166" s="395" t="str">
        <f t="shared" si="255"/>
        <v/>
      </c>
      <c r="S1166" s="351" t="str" cm="1">
        <f t="array" ref="S1166" xml:space="preserve"> IFERROR( INDEX(調符字母, Q1166, 1), "")</f>
        <v/>
      </c>
      <c r="T1166" s="352"/>
      <c r="U1166" s="373" t="e" cm="1" vm="1">
        <f t="array" aca="1" ref="U1166" ca="1" xml:space="preserve"> INDEX(聲調對照表, $T1166, $E1166)</f>
        <v>#VALUE!</v>
      </c>
      <c r="W1166" s="380" t="str" cm="1">
        <f t="array" ref="W1166" xml:space="preserve"> IFERROR( IF( INDEX(聲母資料表, $M1166, W$5)=0, "", INDEX(聲母資料表, $M1166, W$5) ), "")</f>
        <v/>
      </c>
      <c r="X1166" s="380" t="str" cm="1">
        <f t="array" ref="X1166" xml:space="preserve"> IFERROR( INDEX(韻母資料表, $N1166, X$5), "" )</f>
        <v/>
      </c>
      <c r="Y1166" s="380" t="str" cm="1">
        <f t="array" ref="Y1166" xml:space="preserve"> IFERROR( IF($E1166="", "", INDEX(方音聲調符號表, 1, $E1166) ), "" )</f>
        <v/>
      </c>
      <c r="AA1166" s="380" t="str" cm="1">
        <f t="array" ref="AA1166" xml:space="preserve"> IFERROR( IF( INDEX(聲母資料表, $M1166, AA$5)=0, "", INDEX(聲母資料表, $M1166, AA$5) ), "")</f>
        <v/>
      </c>
      <c r="AB1166" s="380" t="str" cm="1">
        <f t="array" ref="AB1166" xml:space="preserve"> IFERROR( INDEX(韻母資料表, $N1166, AB$5), "" )</f>
        <v/>
      </c>
      <c r="AC1166" s="380" t="str">
        <f t="shared" ca="1" si="256"/>
        <v/>
      </c>
      <c r="AE1166" s="380" t="str" cm="1">
        <f t="array" ref="AE1166" xml:space="preserve"> IFERROR( IF( INDEX(聲母資料表, $M1166, AE$5)=0, "", INDEX(聲母資料表, $M1166, AE$5) ), "")</f>
        <v/>
      </c>
      <c r="AF1166" s="380" t="str" cm="1">
        <f t="array" ref="AF1166" xml:space="preserve"> IFERROR( INDEX(韻母資料表, $N1166, AF$5), "" )</f>
        <v/>
      </c>
      <c r="AG1166" s="380" t="str">
        <f t="shared" ca="1" si="257"/>
        <v/>
      </c>
      <c r="AI1166" s="380" t="str" cm="1">
        <f t="array" ref="AI1166" xml:space="preserve"> IFERROR( IF( INDEX(聲母資料表, $M1166, AI$5)=0, "", INDEX(聲母資料表, $M1166, AI$5) ), "")</f>
        <v/>
      </c>
      <c r="AJ1166" s="380" t="str" cm="1">
        <f t="array" ref="AJ1166" xml:space="preserve"> IFERROR( INDEX(韻母資料表, $N1166, AJ$5), "" )</f>
        <v/>
      </c>
      <c r="AK1166" s="373" t="e" cm="1" vm="1">
        <f t="array" aca="1" ref="AK1166" ca="1" xml:space="preserve"> IFERROR( INDEX(閩拚聲調符號表, $T1166, $E1166), "" )</f>
        <v>#VALUE!</v>
      </c>
      <c r="AL1166" s="380" t="str">
        <f t="shared" ca="1" si="258"/>
        <v/>
      </c>
    </row>
    <row r="1167" spans="1:38">
      <c r="A1167" s="333">
        <f t="shared" si="246"/>
        <v>1160</v>
      </c>
      <c r="B1167" s="334" t="e">
        <f>MID(#REF!, A1167, 1)</f>
        <v>#REF!</v>
      </c>
      <c r="C1167" s="335"/>
      <c r="D1167" s="335"/>
      <c r="E1167" s="336"/>
      <c r="F1167" s="400" t="str" cm="1">
        <f t="array" aca="1" ref="F1167" ca="1" xml:space="preserve"> IF($D1167="", "", $B1167 &amp; " (" &amp; INDIRECT(ADDRESS( ROW(), COLUMN() + F$5 )) &amp; ") " )</f>
        <v/>
      </c>
      <c r="G1167" s="337" t="str">
        <f t="shared" si="250"/>
        <v/>
      </c>
      <c r="H1167" s="394" t="str">
        <f t="shared" ca="1" si="251"/>
        <v/>
      </c>
      <c r="I1167" s="396" t="str">
        <f t="shared" ca="1" si="252"/>
        <v/>
      </c>
      <c r="J1167" s="381" t="str">
        <f t="shared" ca="1" si="253"/>
        <v/>
      </c>
      <c r="K1167" s="338" t="str">
        <f t="shared" si="254"/>
        <v/>
      </c>
      <c r="L1167" s="349"/>
      <c r="M1167" s="350" t="str">
        <f t="shared" si="247"/>
        <v/>
      </c>
      <c r="N1167" s="350" t="str">
        <f t="shared" si="248"/>
        <v/>
      </c>
      <c r="O1167" s="351" t="str" cm="1">
        <f t="array" ref="O1167" xml:space="preserve"> IFERROR( INDEX(聲母資料表, $M1167, O$5), "")</f>
        <v/>
      </c>
      <c r="P1167" s="351" t="str" cm="1">
        <f t="array" ref="P1167" xml:space="preserve"> IFERROR( INDEX(韻母資料表, $N1167, P$5), "")</f>
        <v/>
      </c>
      <c r="Q1167" s="352" t="str">
        <f t="shared" si="249"/>
        <v/>
      </c>
      <c r="R1167" s="395" t="str">
        <f t="shared" si="255"/>
        <v/>
      </c>
      <c r="S1167" s="351" t="str" cm="1">
        <f t="array" ref="S1167" xml:space="preserve"> IFERROR( INDEX(調符字母, Q1167, 1), "")</f>
        <v/>
      </c>
      <c r="T1167" s="352"/>
      <c r="U1167" s="373" t="e" cm="1" vm="1">
        <f t="array" aca="1" ref="U1167" ca="1" xml:space="preserve"> INDEX(聲調對照表, $T1167, $E1167)</f>
        <v>#VALUE!</v>
      </c>
      <c r="W1167" s="380" t="str" cm="1">
        <f t="array" ref="W1167" xml:space="preserve"> IFERROR( IF( INDEX(聲母資料表, $M1167, W$5)=0, "", INDEX(聲母資料表, $M1167, W$5) ), "")</f>
        <v/>
      </c>
      <c r="X1167" s="380" t="str" cm="1">
        <f t="array" ref="X1167" xml:space="preserve"> IFERROR( INDEX(韻母資料表, $N1167, X$5), "" )</f>
        <v/>
      </c>
      <c r="Y1167" s="380" t="str" cm="1">
        <f t="array" ref="Y1167" xml:space="preserve"> IFERROR( IF($E1167="", "", INDEX(方音聲調符號表, 1, $E1167) ), "" )</f>
        <v/>
      </c>
      <c r="AA1167" s="380" t="str" cm="1">
        <f t="array" ref="AA1167" xml:space="preserve"> IFERROR( IF( INDEX(聲母資料表, $M1167, AA$5)=0, "", INDEX(聲母資料表, $M1167, AA$5) ), "")</f>
        <v/>
      </c>
      <c r="AB1167" s="380" t="str" cm="1">
        <f t="array" ref="AB1167" xml:space="preserve"> IFERROR( INDEX(韻母資料表, $N1167, AB$5), "" )</f>
        <v/>
      </c>
      <c r="AC1167" s="380" t="str">
        <f t="shared" ca="1" si="256"/>
        <v/>
      </c>
      <c r="AE1167" s="380" t="str" cm="1">
        <f t="array" ref="AE1167" xml:space="preserve"> IFERROR( IF( INDEX(聲母資料表, $M1167, AE$5)=0, "", INDEX(聲母資料表, $M1167, AE$5) ), "")</f>
        <v/>
      </c>
      <c r="AF1167" s="380" t="str" cm="1">
        <f t="array" ref="AF1167" xml:space="preserve"> IFERROR( INDEX(韻母資料表, $N1167, AF$5), "" )</f>
        <v/>
      </c>
      <c r="AG1167" s="380" t="str">
        <f t="shared" ca="1" si="257"/>
        <v/>
      </c>
      <c r="AI1167" s="380" t="str" cm="1">
        <f t="array" ref="AI1167" xml:space="preserve"> IFERROR( IF( INDEX(聲母資料表, $M1167, AI$5)=0, "", INDEX(聲母資料表, $M1167, AI$5) ), "")</f>
        <v/>
      </c>
      <c r="AJ1167" s="380" t="str" cm="1">
        <f t="array" ref="AJ1167" xml:space="preserve"> IFERROR( INDEX(韻母資料表, $N1167, AJ$5), "" )</f>
        <v/>
      </c>
      <c r="AK1167" s="373" t="e" cm="1" vm="1">
        <f t="array" aca="1" ref="AK1167" ca="1" xml:space="preserve"> IFERROR( INDEX(閩拚聲調符號表, $T1167, $E1167), "" )</f>
        <v>#VALUE!</v>
      </c>
      <c r="AL1167" s="380" t="str">
        <f t="shared" ca="1" si="258"/>
        <v/>
      </c>
    </row>
    <row r="1168" spans="1:38">
      <c r="A1168" s="333">
        <f t="shared" si="246"/>
        <v>1161</v>
      </c>
      <c r="B1168" s="334" t="e">
        <f>MID(#REF!, A1168, 1)</f>
        <v>#REF!</v>
      </c>
      <c r="C1168" s="335"/>
      <c r="D1168" s="335"/>
      <c r="E1168" s="336"/>
      <c r="F1168" s="400" t="str" cm="1">
        <f t="array" aca="1" ref="F1168" ca="1" xml:space="preserve"> IF($D1168="", "", $B1168 &amp; " (" &amp; INDIRECT(ADDRESS( ROW(), COLUMN() + F$5 )) &amp; ") " )</f>
        <v/>
      </c>
      <c r="G1168" s="337" t="str">
        <f t="shared" si="250"/>
        <v/>
      </c>
      <c r="H1168" s="394" t="str">
        <f t="shared" ca="1" si="251"/>
        <v/>
      </c>
      <c r="I1168" s="396" t="str">
        <f t="shared" ca="1" si="252"/>
        <v/>
      </c>
      <c r="J1168" s="381" t="str">
        <f t="shared" ca="1" si="253"/>
        <v/>
      </c>
      <c r="K1168" s="338" t="str">
        <f t="shared" si="254"/>
        <v/>
      </c>
      <c r="L1168" s="349"/>
      <c r="M1168" s="350" t="str">
        <f t="shared" si="247"/>
        <v/>
      </c>
      <c r="N1168" s="350" t="str">
        <f t="shared" si="248"/>
        <v/>
      </c>
      <c r="O1168" s="351" t="str" cm="1">
        <f t="array" ref="O1168" xml:space="preserve"> IFERROR( INDEX(聲母資料表, $M1168, O$5), "")</f>
        <v/>
      </c>
      <c r="P1168" s="351" t="str" cm="1">
        <f t="array" ref="P1168" xml:space="preserve"> IFERROR( INDEX(韻母資料表, $N1168, P$5), "")</f>
        <v/>
      </c>
      <c r="Q1168" s="352" t="str">
        <f t="shared" si="249"/>
        <v/>
      </c>
      <c r="R1168" s="395" t="str">
        <f t="shared" si="255"/>
        <v/>
      </c>
      <c r="S1168" s="351" t="str" cm="1">
        <f t="array" ref="S1168" xml:space="preserve"> IFERROR( INDEX(調符字母, Q1168, 1), "")</f>
        <v/>
      </c>
      <c r="T1168" s="352"/>
      <c r="U1168" s="373" t="e" cm="1" vm="1">
        <f t="array" aca="1" ref="U1168" ca="1" xml:space="preserve"> INDEX(聲調對照表, $T1168, $E1168)</f>
        <v>#VALUE!</v>
      </c>
      <c r="W1168" s="380" t="str" cm="1">
        <f t="array" ref="W1168" xml:space="preserve"> IFERROR( IF( INDEX(聲母資料表, $M1168, W$5)=0, "", INDEX(聲母資料表, $M1168, W$5) ), "")</f>
        <v/>
      </c>
      <c r="X1168" s="380" t="str" cm="1">
        <f t="array" ref="X1168" xml:space="preserve"> IFERROR( INDEX(韻母資料表, $N1168, X$5), "" )</f>
        <v/>
      </c>
      <c r="Y1168" s="380" t="str" cm="1">
        <f t="array" ref="Y1168" xml:space="preserve"> IFERROR( IF($E1168="", "", INDEX(方音聲調符號表, 1, $E1168) ), "" )</f>
        <v/>
      </c>
      <c r="AA1168" s="380" t="str" cm="1">
        <f t="array" ref="AA1168" xml:space="preserve"> IFERROR( IF( INDEX(聲母資料表, $M1168, AA$5)=0, "", INDEX(聲母資料表, $M1168, AA$5) ), "")</f>
        <v/>
      </c>
      <c r="AB1168" s="380" t="str" cm="1">
        <f t="array" ref="AB1168" xml:space="preserve"> IFERROR( INDEX(韻母資料表, $N1168, AB$5), "" )</f>
        <v/>
      </c>
      <c r="AC1168" s="380" t="str">
        <f t="shared" ca="1" si="256"/>
        <v/>
      </c>
      <c r="AE1168" s="380" t="str" cm="1">
        <f t="array" ref="AE1168" xml:space="preserve"> IFERROR( IF( INDEX(聲母資料表, $M1168, AE$5)=0, "", INDEX(聲母資料表, $M1168, AE$5) ), "")</f>
        <v/>
      </c>
      <c r="AF1168" s="380" t="str" cm="1">
        <f t="array" ref="AF1168" xml:space="preserve"> IFERROR( INDEX(韻母資料表, $N1168, AF$5), "" )</f>
        <v/>
      </c>
      <c r="AG1168" s="380" t="str">
        <f t="shared" ca="1" si="257"/>
        <v/>
      </c>
      <c r="AI1168" s="380" t="str" cm="1">
        <f t="array" ref="AI1168" xml:space="preserve"> IFERROR( IF( INDEX(聲母資料表, $M1168, AI$5)=0, "", INDEX(聲母資料表, $M1168, AI$5) ), "")</f>
        <v/>
      </c>
      <c r="AJ1168" s="380" t="str" cm="1">
        <f t="array" ref="AJ1168" xml:space="preserve"> IFERROR( INDEX(韻母資料表, $N1168, AJ$5), "" )</f>
        <v/>
      </c>
      <c r="AK1168" s="373" t="e" cm="1" vm="1">
        <f t="array" aca="1" ref="AK1168" ca="1" xml:space="preserve"> IFERROR( INDEX(閩拚聲調符號表, $T1168, $E1168), "" )</f>
        <v>#VALUE!</v>
      </c>
      <c r="AL1168" s="380" t="str">
        <f t="shared" ca="1" si="258"/>
        <v/>
      </c>
    </row>
    <row r="1169" spans="1:38">
      <c r="A1169" s="333">
        <f t="shared" si="246"/>
        <v>1162</v>
      </c>
      <c r="B1169" s="334" t="e">
        <f>MID(#REF!, A1169, 1)</f>
        <v>#REF!</v>
      </c>
      <c r="C1169" s="335"/>
      <c r="D1169" s="335"/>
      <c r="E1169" s="336"/>
      <c r="F1169" s="400" t="str" cm="1">
        <f t="array" aca="1" ref="F1169" ca="1" xml:space="preserve"> IF($D1169="", "", $B1169 &amp; " (" &amp; INDIRECT(ADDRESS( ROW(), COLUMN() + F$5 )) &amp; ") " )</f>
        <v/>
      </c>
      <c r="G1169" s="337" t="str">
        <f t="shared" si="250"/>
        <v/>
      </c>
      <c r="H1169" s="394" t="str">
        <f t="shared" ca="1" si="251"/>
        <v/>
      </c>
      <c r="I1169" s="396" t="str">
        <f t="shared" ca="1" si="252"/>
        <v/>
      </c>
      <c r="J1169" s="381" t="str">
        <f t="shared" ca="1" si="253"/>
        <v/>
      </c>
      <c r="K1169" s="338" t="str">
        <f t="shared" si="254"/>
        <v/>
      </c>
      <c r="L1169" s="349"/>
      <c r="M1169" s="350" t="str">
        <f t="shared" si="247"/>
        <v/>
      </c>
      <c r="N1169" s="350" t="str">
        <f t="shared" si="248"/>
        <v/>
      </c>
      <c r="O1169" s="351" t="str" cm="1">
        <f t="array" ref="O1169" xml:space="preserve"> IFERROR( INDEX(聲母資料表, $M1169, O$5), "")</f>
        <v/>
      </c>
      <c r="P1169" s="351" t="str" cm="1">
        <f t="array" ref="P1169" xml:space="preserve"> IFERROR( INDEX(韻母資料表, $N1169, P$5), "")</f>
        <v/>
      </c>
      <c r="Q1169" s="352" t="str">
        <f t="shared" si="249"/>
        <v/>
      </c>
      <c r="R1169" s="395" t="str">
        <f t="shared" si="255"/>
        <v/>
      </c>
      <c r="S1169" s="351" t="str" cm="1">
        <f t="array" ref="S1169" xml:space="preserve"> IFERROR( INDEX(調符字母, Q1169, 1), "")</f>
        <v/>
      </c>
      <c r="T1169" s="352"/>
      <c r="U1169" s="373" t="e" cm="1" vm="1">
        <f t="array" aca="1" ref="U1169" ca="1" xml:space="preserve"> INDEX(聲調對照表, $T1169, $E1169)</f>
        <v>#VALUE!</v>
      </c>
      <c r="W1169" s="380" t="str" cm="1">
        <f t="array" ref="W1169" xml:space="preserve"> IFERROR( IF( INDEX(聲母資料表, $M1169, W$5)=0, "", INDEX(聲母資料表, $M1169, W$5) ), "")</f>
        <v/>
      </c>
      <c r="X1169" s="380" t="str" cm="1">
        <f t="array" ref="X1169" xml:space="preserve"> IFERROR( INDEX(韻母資料表, $N1169, X$5), "" )</f>
        <v/>
      </c>
      <c r="Y1169" s="380" t="str" cm="1">
        <f t="array" ref="Y1169" xml:space="preserve"> IFERROR( IF($E1169="", "", INDEX(方音聲調符號表, 1, $E1169) ), "" )</f>
        <v/>
      </c>
      <c r="AA1169" s="380" t="str" cm="1">
        <f t="array" ref="AA1169" xml:space="preserve"> IFERROR( IF( INDEX(聲母資料表, $M1169, AA$5)=0, "", INDEX(聲母資料表, $M1169, AA$5) ), "")</f>
        <v/>
      </c>
      <c r="AB1169" s="380" t="str" cm="1">
        <f t="array" ref="AB1169" xml:space="preserve"> IFERROR( INDEX(韻母資料表, $N1169, AB$5), "" )</f>
        <v/>
      </c>
      <c r="AC1169" s="380" t="str">
        <f t="shared" ca="1" si="256"/>
        <v/>
      </c>
      <c r="AE1169" s="380" t="str" cm="1">
        <f t="array" ref="AE1169" xml:space="preserve"> IFERROR( IF( INDEX(聲母資料表, $M1169, AE$5)=0, "", INDEX(聲母資料表, $M1169, AE$5) ), "")</f>
        <v/>
      </c>
      <c r="AF1169" s="380" t="str" cm="1">
        <f t="array" ref="AF1169" xml:space="preserve"> IFERROR( INDEX(韻母資料表, $N1169, AF$5), "" )</f>
        <v/>
      </c>
      <c r="AG1169" s="380" t="str">
        <f t="shared" ca="1" si="257"/>
        <v/>
      </c>
      <c r="AI1169" s="380" t="str" cm="1">
        <f t="array" ref="AI1169" xml:space="preserve"> IFERROR( IF( INDEX(聲母資料表, $M1169, AI$5)=0, "", INDEX(聲母資料表, $M1169, AI$5) ), "")</f>
        <v/>
      </c>
      <c r="AJ1169" s="380" t="str" cm="1">
        <f t="array" ref="AJ1169" xml:space="preserve"> IFERROR( INDEX(韻母資料表, $N1169, AJ$5), "" )</f>
        <v/>
      </c>
      <c r="AK1169" s="373" t="e" cm="1" vm="1">
        <f t="array" aca="1" ref="AK1169" ca="1" xml:space="preserve"> IFERROR( INDEX(閩拚聲調符號表, $T1169, $E1169), "" )</f>
        <v>#VALUE!</v>
      </c>
      <c r="AL1169" s="380" t="str">
        <f t="shared" ca="1" si="258"/>
        <v/>
      </c>
    </row>
    <row r="1170" spans="1:38">
      <c r="A1170" s="333">
        <f t="shared" si="246"/>
        <v>1163</v>
      </c>
      <c r="B1170" s="334" t="e">
        <f>MID(#REF!, A1170, 1)</f>
        <v>#REF!</v>
      </c>
      <c r="C1170" s="335"/>
      <c r="D1170" s="335"/>
      <c r="E1170" s="336"/>
      <c r="F1170" s="400" t="str" cm="1">
        <f t="array" aca="1" ref="F1170" ca="1" xml:space="preserve"> IF($D1170="", "", $B1170 &amp; " (" &amp; INDIRECT(ADDRESS( ROW(), COLUMN() + F$5 )) &amp; ") " )</f>
        <v/>
      </c>
      <c r="G1170" s="337" t="str">
        <f t="shared" si="250"/>
        <v/>
      </c>
      <c r="H1170" s="394" t="str">
        <f t="shared" ca="1" si="251"/>
        <v/>
      </c>
      <c r="I1170" s="396" t="str">
        <f t="shared" ca="1" si="252"/>
        <v/>
      </c>
      <c r="J1170" s="381" t="str">
        <f t="shared" ca="1" si="253"/>
        <v/>
      </c>
      <c r="K1170" s="338" t="str">
        <f t="shared" si="254"/>
        <v/>
      </c>
      <c r="L1170" s="349"/>
      <c r="M1170" s="350" t="str">
        <f t="shared" si="247"/>
        <v/>
      </c>
      <c r="N1170" s="350" t="str">
        <f t="shared" si="248"/>
        <v/>
      </c>
      <c r="O1170" s="351" t="str" cm="1">
        <f t="array" ref="O1170" xml:space="preserve"> IFERROR( INDEX(聲母資料表, $M1170, O$5), "")</f>
        <v/>
      </c>
      <c r="P1170" s="351" t="str" cm="1">
        <f t="array" ref="P1170" xml:space="preserve"> IFERROR( INDEX(韻母資料表, $N1170, P$5), "")</f>
        <v/>
      </c>
      <c r="Q1170" s="352" t="str">
        <f t="shared" si="249"/>
        <v/>
      </c>
      <c r="R1170" s="395" t="str">
        <f t="shared" si="255"/>
        <v/>
      </c>
      <c r="S1170" s="351" t="str" cm="1">
        <f t="array" ref="S1170" xml:space="preserve"> IFERROR( INDEX(調符字母, Q1170, 1), "")</f>
        <v/>
      </c>
      <c r="T1170" s="352"/>
      <c r="U1170" s="373" t="e" cm="1" vm="1">
        <f t="array" aca="1" ref="U1170" ca="1" xml:space="preserve"> INDEX(聲調對照表, $T1170, $E1170)</f>
        <v>#VALUE!</v>
      </c>
      <c r="W1170" s="380" t="str" cm="1">
        <f t="array" ref="W1170" xml:space="preserve"> IFERROR( IF( INDEX(聲母資料表, $M1170, W$5)=0, "", INDEX(聲母資料表, $M1170, W$5) ), "")</f>
        <v/>
      </c>
      <c r="X1170" s="380" t="str" cm="1">
        <f t="array" ref="X1170" xml:space="preserve"> IFERROR( INDEX(韻母資料表, $N1170, X$5), "" )</f>
        <v/>
      </c>
      <c r="Y1170" s="380" t="str" cm="1">
        <f t="array" ref="Y1170" xml:space="preserve"> IFERROR( IF($E1170="", "", INDEX(方音聲調符號表, 1, $E1170) ), "" )</f>
        <v/>
      </c>
      <c r="AA1170" s="380" t="str" cm="1">
        <f t="array" ref="AA1170" xml:space="preserve"> IFERROR( IF( INDEX(聲母資料表, $M1170, AA$5)=0, "", INDEX(聲母資料表, $M1170, AA$5) ), "")</f>
        <v/>
      </c>
      <c r="AB1170" s="380" t="str" cm="1">
        <f t="array" ref="AB1170" xml:space="preserve"> IFERROR( INDEX(韻母資料表, $N1170, AB$5), "" )</f>
        <v/>
      </c>
      <c r="AC1170" s="380" t="str">
        <f t="shared" ca="1" si="256"/>
        <v/>
      </c>
      <c r="AE1170" s="380" t="str" cm="1">
        <f t="array" ref="AE1170" xml:space="preserve"> IFERROR( IF( INDEX(聲母資料表, $M1170, AE$5)=0, "", INDEX(聲母資料表, $M1170, AE$5) ), "")</f>
        <v/>
      </c>
      <c r="AF1170" s="380" t="str" cm="1">
        <f t="array" ref="AF1170" xml:space="preserve"> IFERROR( INDEX(韻母資料表, $N1170, AF$5), "" )</f>
        <v/>
      </c>
      <c r="AG1170" s="380" t="str">
        <f t="shared" ca="1" si="257"/>
        <v/>
      </c>
      <c r="AI1170" s="380" t="str" cm="1">
        <f t="array" ref="AI1170" xml:space="preserve"> IFERROR( IF( INDEX(聲母資料表, $M1170, AI$5)=0, "", INDEX(聲母資料表, $M1170, AI$5) ), "")</f>
        <v/>
      </c>
      <c r="AJ1170" s="380" t="str" cm="1">
        <f t="array" ref="AJ1170" xml:space="preserve"> IFERROR( INDEX(韻母資料表, $N1170, AJ$5), "" )</f>
        <v/>
      </c>
      <c r="AK1170" s="373" t="e" cm="1" vm="1">
        <f t="array" aca="1" ref="AK1170" ca="1" xml:space="preserve"> IFERROR( INDEX(閩拚聲調符號表, $T1170, $E1170), "" )</f>
        <v>#VALUE!</v>
      </c>
      <c r="AL1170" s="380" t="str">
        <f t="shared" ca="1" si="258"/>
        <v/>
      </c>
    </row>
    <row r="1171" spans="1:38">
      <c r="A1171" s="333">
        <f t="shared" si="246"/>
        <v>1164</v>
      </c>
      <c r="B1171" s="334" t="e">
        <f>MID(#REF!, A1171, 1)</f>
        <v>#REF!</v>
      </c>
      <c r="C1171" s="335"/>
      <c r="D1171" s="335"/>
      <c r="E1171" s="336"/>
      <c r="F1171" s="400" t="str" cm="1">
        <f t="array" aca="1" ref="F1171" ca="1" xml:space="preserve"> IF($D1171="", "", $B1171 &amp; " (" &amp; INDIRECT(ADDRESS( ROW(), COLUMN() + F$5 )) &amp; ") " )</f>
        <v/>
      </c>
      <c r="G1171" s="337" t="str">
        <f t="shared" si="250"/>
        <v/>
      </c>
      <c r="H1171" s="394" t="str">
        <f t="shared" ca="1" si="251"/>
        <v/>
      </c>
      <c r="I1171" s="396" t="str">
        <f t="shared" ca="1" si="252"/>
        <v/>
      </c>
      <c r="J1171" s="381" t="str">
        <f t="shared" ca="1" si="253"/>
        <v/>
      </c>
      <c r="K1171" s="338" t="str">
        <f t="shared" si="254"/>
        <v/>
      </c>
      <c r="L1171" s="349"/>
      <c r="M1171" s="350" t="str">
        <f t="shared" si="247"/>
        <v/>
      </c>
      <c r="N1171" s="350" t="str">
        <f t="shared" si="248"/>
        <v/>
      </c>
      <c r="O1171" s="351" t="str" cm="1">
        <f t="array" ref="O1171" xml:space="preserve"> IFERROR( INDEX(聲母資料表, $M1171, O$5), "")</f>
        <v/>
      </c>
      <c r="P1171" s="351" t="str" cm="1">
        <f t="array" ref="P1171" xml:space="preserve"> IFERROR( INDEX(韻母資料表, $N1171, P$5), "")</f>
        <v/>
      </c>
      <c r="Q1171" s="352" t="str">
        <f t="shared" si="249"/>
        <v/>
      </c>
      <c r="R1171" s="395" t="str">
        <f t="shared" si="255"/>
        <v/>
      </c>
      <c r="S1171" s="351" t="str" cm="1">
        <f t="array" ref="S1171" xml:space="preserve"> IFERROR( INDEX(調符字母, Q1171, 1), "")</f>
        <v/>
      </c>
      <c r="T1171" s="352"/>
      <c r="U1171" s="373" t="e" cm="1" vm="1">
        <f t="array" aca="1" ref="U1171" ca="1" xml:space="preserve"> INDEX(聲調對照表, $T1171, $E1171)</f>
        <v>#VALUE!</v>
      </c>
      <c r="W1171" s="380" t="str" cm="1">
        <f t="array" ref="W1171" xml:space="preserve"> IFERROR( IF( INDEX(聲母資料表, $M1171, W$5)=0, "", INDEX(聲母資料表, $M1171, W$5) ), "")</f>
        <v/>
      </c>
      <c r="X1171" s="380" t="str" cm="1">
        <f t="array" ref="X1171" xml:space="preserve"> IFERROR( INDEX(韻母資料表, $N1171, X$5), "" )</f>
        <v/>
      </c>
      <c r="Y1171" s="380" t="str" cm="1">
        <f t="array" ref="Y1171" xml:space="preserve"> IFERROR( IF($E1171="", "", INDEX(方音聲調符號表, 1, $E1171) ), "" )</f>
        <v/>
      </c>
      <c r="AA1171" s="380" t="str" cm="1">
        <f t="array" ref="AA1171" xml:space="preserve"> IFERROR( IF( INDEX(聲母資料表, $M1171, AA$5)=0, "", INDEX(聲母資料表, $M1171, AA$5) ), "")</f>
        <v/>
      </c>
      <c r="AB1171" s="380" t="str" cm="1">
        <f t="array" ref="AB1171" xml:space="preserve"> IFERROR( INDEX(韻母資料表, $N1171, AB$5), "" )</f>
        <v/>
      </c>
      <c r="AC1171" s="380" t="str">
        <f t="shared" ca="1" si="256"/>
        <v/>
      </c>
      <c r="AE1171" s="380" t="str" cm="1">
        <f t="array" ref="AE1171" xml:space="preserve"> IFERROR( IF( INDEX(聲母資料表, $M1171, AE$5)=0, "", INDEX(聲母資料表, $M1171, AE$5) ), "")</f>
        <v/>
      </c>
      <c r="AF1171" s="380" t="str" cm="1">
        <f t="array" ref="AF1171" xml:space="preserve"> IFERROR( INDEX(韻母資料表, $N1171, AF$5), "" )</f>
        <v/>
      </c>
      <c r="AG1171" s="380" t="str">
        <f t="shared" ca="1" si="257"/>
        <v/>
      </c>
      <c r="AI1171" s="380" t="str" cm="1">
        <f t="array" ref="AI1171" xml:space="preserve"> IFERROR( IF( INDEX(聲母資料表, $M1171, AI$5)=0, "", INDEX(聲母資料表, $M1171, AI$5) ), "")</f>
        <v/>
      </c>
      <c r="AJ1171" s="380" t="str" cm="1">
        <f t="array" ref="AJ1171" xml:space="preserve"> IFERROR( INDEX(韻母資料表, $N1171, AJ$5), "" )</f>
        <v/>
      </c>
      <c r="AK1171" s="373" t="e" cm="1" vm="1">
        <f t="array" aca="1" ref="AK1171" ca="1" xml:space="preserve"> IFERROR( INDEX(閩拚聲調符號表, $T1171, $E1171), "" )</f>
        <v>#VALUE!</v>
      </c>
      <c r="AL1171" s="380" t="str">
        <f t="shared" ca="1" si="258"/>
        <v/>
      </c>
    </row>
    <row r="1172" spans="1:38">
      <c r="A1172" s="333">
        <f t="shared" si="246"/>
        <v>1165</v>
      </c>
      <c r="B1172" s="334" t="e">
        <f>MID(#REF!, A1172, 1)</f>
        <v>#REF!</v>
      </c>
      <c r="C1172" s="335"/>
      <c r="D1172" s="335"/>
      <c r="E1172" s="336"/>
      <c r="F1172" s="400" t="str" cm="1">
        <f t="array" aca="1" ref="F1172" ca="1" xml:space="preserve"> IF($D1172="", "", $B1172 &amp; " (" &amp; INDIRECT(ADDRESS( ROW(), COLUMN() + F$5 )) &amp; ") " )</f>
        <v/>
      </c>
      <c r="G1172" s="337" t="str">
        <f t="shared" si="250"/>
        <v/>
      </c>
      <c r="H1172" s="394" t="str">
        <f t="shared" ca="1" si="251"/>
        <v/>
      </c>
      <c r="I1172" s="396" t="str">
        <f t="shared" ca="1" si="252"/>
        <v/>
      </c>
      <c r="J1172" s="381" t="str">
        <f t="shared" ca="1" si="253"/>
        <v/>
      </c>
      <c r="K1172" s="338" t="str">
        <f t="shared" si="254"/>
        <v/>
      </c>
      <c r="L1172" s="349"/>
      <c r="M1172" s="350" t="str">
        <f t="shared" si="247"/>
        <v/>
      </c>
      <c r="N1172" s="350" t="str">
        <f t="shared" si="248"/>
        <v/>
      </c>
      <c r="O1172" s="351" t="str" cm="1">
        <f t="array" ref="O1172" xml:space="preserve"> IFERROR( INDEX(聲母資料表, $M1172, O$5), "")</f>
        <v/>
      </c>
      <c r="P1172" s="351" t="str" cm="1">
        <f t="array" ref="P1172" xml:space="preserve"> IFERROR( INDEX(韻母資料表, $N1172, P$5), "")</f>
        <v/>
      </c>
      <c r="Q1172" s="352" t="str">
        <f t="shared" si="249"/>
        <v/>
      </c>
      <c r="R1172" s="395" t="str">
        <f t="shared" si="255"/>
        <v/>
      </c>
      <c r="S1172" s="351" t="str" cm="1">
        <f t="array" ref="S1172" xml:space="preserve"> IFERROR( INDEX(調符字母, Q1172, 1), "")</f>
        <v/>
      </c>
      <c r="T1172" s="352"/>
      <c r="U1172" s="373" t="e" cm="1" vm="1">
        <f t="array" aca="1" ref="U1172" ca="1" xml:space="preserve"> INDEX(聲調對照表, $T1172, $E1172)</f>
        <v>#VALUE!</v>
      </c>
      <c r="W1172" s="380" t="str" cm="1">
        <f t="array" ref="W1172" xml:space="preserve"> IFERROR( IF( INDEX(聲母資料表, $M1172, W$5)=0, "", INDEX(聲母資料表, $M1172, W$5) ), "")</f>
        <v/>
      </c>
      <c r="X1172" s="380" t="str" cm="1">
        <f t="array" ref="X1172" xml:space="preserve"> IFERROR( INDEX(韻母資料表, $N1172, X$5), "" )</f>
        <v/>
      </c>
      <c r="Y1172" s="380" t="str" cm="1">
        <f t="array" ref="Y1172" xml:space="preserve"> IFERROR( IF($E1172="", "", INDEX(方音聲調符號表, 1, $E1172) ), "" )</f>
        <v/>
      </c>
      <c r="AA1172" s="380" t="str" cm="1">
        <f t="array" ref="AA1172" xml:space="preserve"> IFERROR( IF( INDEX(聲母資料表, $M1172, AA$5)=0, "", INDEX(聲母資料表, $M1172, AA$5) ), "")</f>
        <v/>
      </c>
      <c r="AB1172" s="380" t="str" cm="1">
        <f t="array" ref="AB1172" xml:space="preserve"> IFERROR( INDEX(韻母資料表, $N1172, AB$5), "" )</f>
        <v/>
      </c>
      <c r="AC1172" s="380" t="str">
        <f t="shared" ca="1" si="256"/>
        <v/>
      </c>
      <c r="AE1172" s="380" t="str" cm="1">
        <f t="array" ref="AE1172" xml:space="preserve"> IFERROR( IF( INDEX(聲母資料表, $M1172, AE$5)=0, "", INDEX(聲母資料表, $M1172, AE$5) ), "")</f>
        <v/>
      </c>
      <c r="AF1172" s="380" t="str" cm="1">
        <f t="array" ref="AF1172" xml:space="preserve"> IFERROR( INDEX(韻母資料表, $N1172, AF$5), "" )</f>
        <v/>
      </c>
      <c r="AG1172" s="380" t="str">
        <f t="shared" ca="1" si="257"/>
        <v/>
      </c>
      <c r="AI1172" s="380" t="str" cm="1">
        <f t="array" ref="AI1172" xml:space="preserve"> IFERROR( IF( INDEX(聲母資料表, $M1172, AI$5)=0, "", INDEX(聲母資料表, $M1172, AI$5) ), "")</f>
        <v/>
      </c>
      <c r="AJ1172" s="380" t="str" cm="1">
        <f t="array" ref="AJ1172" xml:space="preserve"> IFERROR( INDEX(韻母資料表, $N1172, AJ$5), "" )</f>
        <v/>
      </c>
      <c r="AK1172" s="373" t="e" cm="1" vm="1">
        <f t="array" aca="1" ref="AK1172" ca="1" xml:space="preserve"> IFERROR( INDEX(閩拚聲調符號表, $T1172, $E1172), "" )</f>
        <v>#VALUE!</v>
      </c>
      <c r="AL1172" s="380" t="str">
        <f t="shared" ca="1" si="258"/>
        <v/>
      </c>
    </row>
    <row r="1173" spans="1:38">
      <c r="A1173" s="333">
        <f t="shared" si="246"/>
        <v>1166</v>
      </c>
      <c r="B1173" s="334" t="e">
        <f>MID(#REF!, A1173, 1)</f>
        <v>#REF!</v>
      </c>
      <c r="C1173" s="335"/>
      <c r="D1173" s="335"/>
      <c r="E1173" s="336"/>
      <c r="F1173" s="400" t="str" cm="1">
        <f t="array" aca="1" ref="F1173" ca="1" xml:space="preserve"> IF($D1173="", "", $B1173 &amp; " (" &amp; INDIRECT(ADDRESS( ROW(), COLUMN() + F$5 )) &amp; ") " )</f>
        <v/>
      </c>
      <c r="G1173" s="337" t="str">
        <f t="shared" si="250"/>
        <v/>
      </c>
      <c r="H1173" s="394" t="str">
        <f t="shared" ca="1" si="251"/>
        <v/>
      </c>
      <c r="I1173" s="396" t="str">
        <f t="shared" ca="1" si="252"/>
        <v/>
      </c>
      <c r="J1173" s="381" t="str">
        <f t="shared" ca="1" si="253"/>
        <v/>
      </c>
      <c r="K1173" s="338" t="str">
        <f t="shared" si="254"/>
        <v/>
      </c>
      <c r="L1173" s="349"/>
      <c r="M1173" s="350" t="str">
        <f t="shared" si="247"/>
        <v/>
      </c>
      <c r="N1173" s="350" t="str">
        <f t="shared" si="248"/>
        <v/>
      </c>
      <c r="O1173" s="351" t="str" cm="1">
        <f t="array" ref="O1173" xml:space="preserve"> IFERROR( INDEX(聲母資料表, $M1173, O$5), "")</f>
        <v/>
      </c>
      <c r="P1173" s="351" t="str" cm="1">
        <f t="array" ref="P1173" xml:space="preserve"> IFERROR( INDEX(韻母資料表, $N1173, P$5), "")</f>
        <v/>
      </c>
      <c r="Q1173" s="352" t="str">
        <f t="shared" si="249"/>
        <v/>
      </c>
      <c r="R1173" s="395" t="str">
        <f t="shared" si="255"/>
        <v/>
      </c>
      <c r="S1173" s="351" t="str" cm="1">
        <f t="array" ref="S1173" xml:space="preserve"> IFERROR( INDEX(調符字母, Q1173, 1), "")</f>
        <v/>
      </c>
      <c r="T1173" s="352"/>
      <c r="U1173" s="373" t="e" cm="1" vm="1">
        <f t="array" aca="1" ref="U1173" ca="1" xml:space="preserve"> INDEX(聲調對照表, $T1173, $E1173)</f>
        <v>#VALUE!</v>
      </c>
      <c r="W1173" s="380" t="str" cm="1">
        <f t="array" ref="W1173" xml:space="preserve"> IFERROR( IF( INDEX(聲母資料表, $M1173, W$5)=0, "", INDEX(聲母資料表, $M1173, W$5) ), "")</f>
        <v/>
      </c>
      <c r="X1173" s="380" t="str" cm="1">
        <f t="array" ref="X1173" xml:space="preserve"> IFERROR( INDEX(韻母資料表, $N1173, X$5), "" )</f>
        <v/>
      </c>
      <c r="Y1173" s="380" t="str" cm="1">
        <f t="array" ref="Y1173" xml:space="preserve"> IFERROR( IF($E1173="", "", INDEX(方音聲調符號表, 1, $E1173) ), "" )</f>
        <v/>
      </c>
      <c r="AA1173" s="380" t="str" cm="1">
        <f t="array" ref="AA1173" xml:space="preserve"> IFERROR( IF( INDEX(聲母資料表, $M1173, AA$5)=0, "", INDEX(聲母資料表, $M1173, AA$5) ), "")</f>
        <v/>
      </c>
      <c r="AB1173" s="380" t="str" cm="1">
        <f t="array" ref="AB1173" xml:space="preserve"> IFERROR( INDEX(韻母資料表, $N1173, AB$5), "" )</f>
        <v/>
      </c>
      <c r="AC1173" s="380" t="str">
        <f t="shared" ca="1" si="256"/>
        <v/>
      </c>
      <c r="AE1173" s="380" t="str" cm="1">
        <f t="array" ref="AE1173" xml:space="preserve"> IFERROR( IF( INDEX(聲母資料表, $M1173, AE$5)=0, "", INDEX(聲母資料表, $M1173, AE$5) ), "")</f>
        <v/>
      </c>
      <c r="AF1173" s="380" t="str" cm="1">
        <f t="array" ref="AF1173" xml:space="preserve"> IFERROR( INDEX(韻母資料表, $N1173, AF$5), "" )</f>
        <v/>
      </c>
      <c r="AG1173" s="380" t="str">
        <f t="shared" ca="1" si="257"/>
        <v/>
      </c>
      <c r="AI1173" s="380" t="str" cm="1">
        <f t="array" ref="AI1173" xml:space="preserve"> IFERROR( IF( INDEX(聲母資料表, $M1173, AI$5)=0, "", INDEX(聲母資料表, $M1173, AI$5) ), "")</f>
        <v/>
      </c>
      <c r="AJ1173" s="380" t="str" cm="1">
        <f t="array" ref="AJ1173" xml:space="preserve"> IFERROR( INDEX(韻母資料表, $N1173, AJ$5), "" )</f>
        <v/>
      </c>
      <c r="AK1173" s="373" t="e" cm="1" vm="1">
        <f t="array" aca="1" ref="AK1173" ca="1" xml:space="preserve"> IFERROR( INDEX(閩拚聲調符號表, $T1173, $E1173), "" )</f>
        <v>#VALUE!</v>
      </c>
      <c r="AL1173" s="380" t="str">
        <f t="shared" ca="1" si="258"/>
        <v/>
      </c>
    </row>
    <row r="1174" spans="1:38">
      <c r="A1174" s="333">
        <f t="shared" si="246"/>
        <v>1167</v>
      </c>
      <c r="B1174" s="334" t="e">
        <f>MID(#REF!, A1174, 1)</f>
        <v>#REF!</v>
      </c>
      <c r="C1174" s="335"/>
      <c r="D1174" s="335"/>
      <c r="E1174" s="336"/>
      <c r="F1174" s="400" t="str" cm="1">
        <f t="array" aca="1" ref="F1174" ca="1" xml:space="preserve"> IF($D1174="", "", $B1174 &amp; " (" &amp; INDIRECT(ADDRESS( ROW(), COLUMN() + F$5 )) &amp; ") " )</f>
        <v/>
      </c>
      <c r="G1174" s="337" t="str">
        <f t="shared" si="250"/>
        <v/>
      </c>
      <c r="H1174" s="394" t="str">
        <f t="shared" ca="1" si="251"/>
        <v/>
      </c>
      <c r="I1174" s="396" t="str">
        <f t="shared" ca="1" si="252"/>
        <v/>
      </c>
      <c r="J1174" s="381" t="str">
        <f t="shared" ca="1" si="253"/>
        <v/>
      </c>
      <c r="K1174" s="338" t="str">
        <f t="shared" si="254"/>
        <v/>
      </c>
      <c r="L1174" s="349"/>
      <c r="M1174" s="350" t="str">
        <f t="shared" si="247"/>
        <v/>
      </c>
      <c r="N1174" s="350" t="str">
        <f t="shared" si="248"/>
        <v/>
      </c>
      <c r="O1174" s="351" t="str" cm="1">
        <f t="array" ref="O1174" xml:space="preserve"> IFERROR( INDEX(聲母資料表, $M1174, O$5), "")</f>
        <v/>
      </c>
      <c r="P1174" s="351" t="str" cm="1">
        <f t="array" ref="P1174" xml:space="preserve"> IFERROR( INDEX(韻母資料表, $N1174, P$5), "")</f>
        <v/>
      </c>
      <c r="Q1174" s="352" t="str">
        <f t="shared" si="249"/>
        <v/>
      </c>
      <c r="R1174" s="395" t="str">
        <f t="shared" si="255"/>
        <v/>
      </c>
      <c r="S1174" s="351" t="str" cm="1">
        <f t="array" ref="S1174" xml:space="preserve"> IFERROR( INDEX(調符字母, Q1174, 1), "")</f>
        <v/>
      </c>
      <c r="T1174" s="352"/>
      <c r="U1174" s="373" t="e" cm="1" vm="1">
        <f t="array" aca="1" ref="U1174" ca="1" xml:space="preserve"> INDEX(聲調對照表, $T1174, $E1174)</f>
        <v>#VALUE!</v>
      </c>
      <c r="W1174" s="380" t="str" cm="1">
        <f t="array" ref="W1174" xml:space="preserve"> IFERROR( IF( INDEX(聲母資料表, $M1174, W$5)=0, "", INDEX(聲母資料表, $M1174, W$5) ), "")</f>
        <v/>
      </c>
      <c r="X1174" s="380" t="str" cm="1">
        <f t="array" ref="X1174" xml:space="preserve"> IFERROR( INDEX(韻母資料表, $N1174, X$5), "" )</f>
        <v/>
      </c>
      <c r="Y1174" s="380" t="str" cm="1">
        <f t="array" ref="Y1174" xml:space="preserve"> IFERROR( IF($E1174="", "", INDEX(方音聲調符號表, 1, $E1174) ), "" )</f>
        <v/>
      </c>
      <c r="AA1174" s="380" t="str" cm="1">
        <f t="array" ref="AA1174" xml:space="preserve"> IFERROR( IF( INDEX(聲母資料表, $M1174, AA$5)=0, "", INDEX(聲母資料表, $M1174, AA$5) ), "")</f>
        <v/>
      </c>
      <c r="AB1174" s="380" t="str" cm="1">
        <f t="array" ref="AB1174" xml:space="preserve"> IFERROR( INDEX(韻母資料表, $N1174, AB$5), "" )</f>
        <v/>
      </c>
      <c r="AC1174" s="380" t="str">
        <f t="shared" ca="1" si="256"/>
        <v/>
      </c>
      <c r="AE1174" s="380" t="str" cm="1">
        <f t="array" ref="AE1174" xml:space="preserve"> IFERROR( IF( INDEX(聲母資料表, $M1174, AE$5)=0, "", INDEX(聲母資料表, $M1174, AE$5) ), "")</f>
        <v/>
      </c>
      <c r="AF1174" s="380" t="str" cm="1">
        <f t="array" ref="AF1174" xml:space="preserve"> IFERROR( INDEX(韻母資料表, $N1174, AF$5), "" )</f>
        <v/>
      </c>
      <c r="AG1174" s="380" t="str">
        <f t="shared" ca="1" si="257"/>
        <v/>
      </c>
      <c r="AI1174" s="380" t="str" cm="1">
        <f t="array" ref="AI1174" xml:space="preserve"> IFERROR( IF( INDEX(聲母資料表, $M1174, AI$5)=0, "", INDEX(聲母資料表, $M1174, AI$5) ), "")</f>
        <v/>
      </c>
      <c r="AJ1174" s="380" t="str" cm="1">
        <f t="array" ref="AJ1174" xml:space="preserve"> IFERROR( INDEX(韻母資料表, $N1174, AJ$5), "" )</f>
        <v/>
      </c>
      <c r="AK1174" s="373" t="e" cm="1" vm="1">
        <f t="array" aca="1" ref="AK1174" ca="1" xml:space="preserve"> IFERROR( INDEX(閩拚聲調符號表, $T1174, $E1174), "" )</f>
        <v>#VALUE!</v>
      </c>
      <c r="AL1174" s="380" t="str">
        <f t="shared" ca="1" si="258"/>
        <v/>
      </c>
    </row>
    <row r="1175" spans="1:38">
      <c r="A1175" s="333">
        <f t="shared" si="246"/>
        <v>1168</v>
      </c>
      <c r="B1175" s="334" t="e">
        <f>MID(#REF!, A1175, 1)</f>
        <v>#REF!</v>
      </c>
      <c r="C1175" s="335"/>
      <c r="D1175" s="335"/>
      <c r="E1175" s="336"/>
      <c r="F1175" s="400" t="str" cm="1">
        <f t="array" aca="1" ref="F1175" ca="1" xml:space="preserve"> IF($D1175="", "", $B1175 &amp; " (" &amp; INDIRECT(ADDRESS( ROW(), COLUMN() + F$5 )) &amp; ") " )</f>
        <v/>
      </c>
      <c r="G1175" s="337" t="str">
        <f t="shared" si="250"/>
        <v/>
      </c>
      <c r="H1175" s="394" t="str">
        <f t="shared" ca="1" si="251"/>
        <v/>
      </c>
      <c r="I1175" s="396" t="str">
        <f t="shared" ca="1" si="252"/>
        <v/>
      </c>
      <c r="J1175" s="381" t="str">
        <f t="shared" ca="1" si="253"/>
        <v/>
      </c>
      <c r="K1175" s="338" t="str">
        <f t="shared" si="254"/>
        <v/>
      </c>
      <c r="L1175" s="349"/>
      <c r="M1175" s="350" t="str">
        <f t="shared" si="247"/>
        <v/>
      </c>
      <c r="N1175" s="350" t="str">
        <f t="shared" si="248"/>
        <v/>
      </c>
      <c r="O1175" s="351" t="str" cm="1">
        <f t="array" ref="O1175" xml:space="preserve"> IFERROR( INDEX(聲母資料表, $M1175, O$5), "")</f>
        <v/>
      </c>
      <c r="P1175" s="351" t="str" cm="1">
        <f t="array" ref="P1175" xml:space="preserve"> IFERROR( INDEX(韻母資料表, $N1175, P$5), "")</f>
        <v/>
      </c>
      <c r="Q1175" s="352" t="str">
        <f t="shared" si="249"/>
        <v/>
      </c>
      <c r="R1175" s="395" t="str">
        <f t="shared" si="255"/>
        <v/>
      </c>
      <c r="S1175" s="351" t="str" cm="1">
        <f t="array" ref="S1175" xml:space="preserve"> IFERROR( INDEX(調符字母, Q1175, 1), "")</f>
        <v/>
      </c>
      <c r="T1175" s="352"/>
      <c r="U1175" s="373" t="e" cm="1" vm="1">
        <f t="array" aca="1" ref="U1175" ca="1" xml:space="preserve"> INDEX(聲調對照表, $T1175, $E1175)</f>
        <v>#VALUE!</v>
      </c>
      <c r="W1175" s="380" t="str" cm="1">
        <f t="array" ref="W1175" xml:space="preserve"> IFERROR( IF( INDEX(聲母資料表, $M1175, W$5)=0, "", INDEX(聲母資料表, $M1175, W$5) ), "")</f>
        <v/>
      </c>
      <c r="X1175" s="380" t="str" cm="1">
        <f t="array" ref="X1175" xml:space="preserve"> IFERROR( INDEX(韻母資料表, $N1175, X$5), "" )</f>
        <v/>
      </c>
      <c r="Y1175" s="380" t="str" cm="1">
        <f t="array" ref="Y1175" xml:space="preserve"> IFERROR( IF($E1175="", "", INDEX(方音聲調符號表, 1, $E1175) ), "" )</f>
        <v/>
      </c>
      <c r="AA1175" s="380" t="str" cm="1">
        <f t="array" ref="AA1175" xml:space="preserve"> IFERROR( IF( INDEX(聲母資料表, $M1175, AA$5)=0, "", INDEX(聲母資料表, $M1175, AA$5) ), "")</f>
        <v/>
      </c>
      <c r="AB1175" s="380" t="str" cm="1">
        <f t="array" ref="AB1175" xml:space="preserve"> IFERROR( INDEX(韻母資料表, $N1175, AB$5), "" )</f>
        <v/>
      </c>
      <c r="AC1175" s="380" t="str">
        <f t="shared" ca="1" si="256"/>
        <v/>
      </c>
      <c r="AE1175" s="380" t="str" cm="1">
        <f t="array" ref="AE1175" xml:space="preserve"> IFERROR( IF( INDEX(聲母資料表, $M1175, AE$5)=0, "", INDEX(聲母資料表, $M1175, AE$5) ), "")</f>
        <v/>
      </c>
      <c r="AF1175" s="380" t="str" cm="1">
        <f t="array" ref="AF1175" xml:space="preserve"> IFERROR( INDEX(韻母資料表, $N1175, AF$5), "" )</f>
        <v/>
      </c>
      <c r="AG1175" s="380" t="str">
        <f t="shared" ca="1" si="257"/>
        <v/>
      </c>
      <c r="AI1175" s="380" t="str" cm="1">
        <f t="array" ref="AI1175" xml:space="preserve"> IFERROR( IF( INDEX(聲母資料表, $M1175, AI$5)=0, "", INDEX(聲母資料表, $M1175, AI$5) ), "")</f>
        <v/>
      </c>
      <c r="AJ1175" s="380" t="str" cm="1">
        <f t="array" ref="AJ1175" xml:space="preserve"> IFERROR( INDEX(韻母資料表, $N1175, AJ$5), "" )</f>
        <v/>
      </c>
      <c r="AK1175" s="373" t="e" cm="1" vm="1">
        <f t="array" aca="1" ref="AK1175" ca="1" xml:space="preserve"> IFERROR( INDEX(閩拚聲調符號表, $T1175, $E1175), "" )</f>
        <v>#VALUE!</v>
      </c>
      <c r="AL1175" s="380" t="str">
        <f t="shared" ca="1" si="258"/>
        <v/>
      </c>
    </row>
    <row r="1176" spans="1:38">
      <c r="A1176" s="333">
        <f t="shared" si="246"/>
        <v>1169</v>
      </c>
      <c r="B1176" s="334" t="e">
        <f>MID(#REF!, A1176, 1)</f>
        <v>#REF!</v>
      </c>
      <c r="C1176" s="335"/>
      <c r="D1176" s="335"/>
      <c r="E1176" s="336"/>
      <c r="F1176" s="400" t="str" cm="1">
        <f t="array" aca="1" ref="F1176" ca="1" xml:space="preserve"> IF($D1176="", "", $B1176 &amp; " (" &amp; INDIRECT(ADDRESS( ROW(), COLUMN() + F$5 )) &amp; ") " )</f>
        <v/>
      </c>
      <c r="G1176" s="337" t="str">
        <f t="shared" si="250"/>
        <v/>
      </c>
      <c r="H1176" s="394" t="str">
        <f t="shared" ca="1" si="251"/>
        <v/>
      </c>
      <c r="I1176" s="396" t="str">
        <f t="shared" ca="1" si="252"/>
        <v/>
      </c>
      <c r="J1176" s="381" t="str">
        <f t="shared" ca="1" si="253"/>
        <v/>
      </c>
      <c r="K1176" s="338" t="str">
        <f t="shared" si="254"/>
        <v/>
      </c>
      <c r="L1176" s="349"/>
      <c r="M1176" s="350" t="str">
        <f t="shared" si="247"/>
        <v/>
      </c>
      <c r="N1176" s="350" t="str">
        <f t="shared" si="248"/>
        <v/>
      </c>
      <c r="O1176" s="351" t="str" cm="1">
        <f t="array" ref="O1176" xml:space="preserve"> IFERROR( INDEX(聲母資料表, $M1176, O$5), "")</f>
        <v/>
      </c>
      <c r="P1176" s="351" t="str" cm="1">
        <f t="array" ref="P1176" xml:space="preserve"> IFERROR( INDEX(韻母資料表, $N1176, P$5), "")</f>
        <v/>
      </c>
      <c r="Q1176" s="352" t="str">
        <f t="shared" si="249"/>
        <v/>
      </c>
      <c r="R1176" s="395" t="str">
        <f t="shared" si="255"/>
        <v/>
      </c>
      <c r="S1176" s="351" t="str" cm="1">
        <f t="array" ref="S1176" xml:space="preserve"> IFERROR( INDEX(調符字母, Q1176, 1), "")</f>
        <v/>
      </c>
      <c r="T1176" s="352"/>
      <c r="U1176" s="373" t="e" cm="1" vm="1">
        <f t="array" aca="1" ref="U1176" ca="1" xml:space="preserve"> INDEX(聲調對照表, $T1176, $E1176)</f>
        <v>#VALUE!</v>
      </c>
      <c r="W1176" s="380" t="str" cm="1">
        <f t="array" ref="W1176" xml:space="preserve"> IFERROR( IF( INDEX(聲母資料表, $M1176, W$5)=0, "", INDEX(聲母資料表, $M1176, W$5) ), "")</f>
        <v/>
      </c>
      <c r="X1176" s="380" t="str" cm="1">
        <f t="array" ref="X1176" xml:space="preserve"> IFERROR( INDEX(韻母資料表, $N1176, X$5), "" )</f>
        <v/>
      </c>
      <c r="Y1176" s="380" t="str" cm="1">
        <f t="array" ref="Y1176" xml:space="preserve"> IFERROR( IF($E1176="", "", INDEX(方音聲調符號表, 1, $E1176) ), "" )</f>
        <v/>
      </c>
      <c r="AA1176" s="380" t="str" cm="1">
        <f t="array" ref="AA1176" xml:space="preserve"> IFERROR( IF( INDEX(聲母資料表, $M1176, AA$5)=0, "", INDEX(聲母資料表, $M1176, AA$5) ), "")</f>
        <v/>
      </c>
      <c r="AB1176" s="380" t="str" cm="1">
        <f t="array" ref="AB1176" xml:space="preserve"> IFERROR( INDEX(韻母資料表, $N1176, AB$5), "" )</f>
        <v/>
      </c>
      <c r="AC1176" s="380" t="str">
        <f t="shared" ca="1" si="256"/>
        <v/>
      </c>
      <c r="AE1176" s="380" t="str" cm="1">
        <f t="array" ref="AE1176" xml:space="preserve"> IFERROR( IF( INDEX(聲母資料表, $M1176, AE$5)=0, "", INDEX(聲母資料表, $M1176, AE$5) ), "")</f>
        <v/>
      </c>
      <c r="AF1176" s="380" t="str" cm="1">
        <f t="array" ref="AF1176" xml:space="preserve"> IFERROR( INDEX(韻母資料表, $N1176, AF$5), "" )</f>
        <v/>
      </c>
      <c r="AG1176" s="380" t="str">
        <f t="shared" ca="1" si="257"/>
        <v/>
      </c>
      <c r="AI1176" s="380" t="str" cm="1">
        <f t="array" ref="AI1176" xml:space="preserve"> IFERROR( IF( INDEX(聲母資料表, $M1176, AI$5)=0, "", INDEX(聲母資料表, $M1176, AI$5) ), "")</f>
        <v/>
      </c>
      <c r="AJ1176" s="380" t="str" cm="1">
        <f t="array" ref="AJ1176" xml:space="preserve"> IFERROR( INDEX(韻母資料表, $N1176, AJ$5), "" )</f>
        <v/>
      </c>
      <c r="AK1176" s="373" t="e" cm="1" vm="1">
        <f t="array" aca="1" ref="AK1176" ca="1" xml:space="preserve"> IFERROR( INDEX(閩拚聲調符號表, $T1176, $E1176), "" )</f>
        <v>#VALUE!</v>
      </c>
      <c r="AL1176" s="380" t="str">
        <f t="shared" ca="1" si="258"/>
        <v/>
      </c>
    </row>
    <row r="1177" spans="1:38">
      <c r="A1177" s="333">
        <f t="shared" si="246"/>
        <v>1170</v>
      </c>
      <c r="B1177" s="334" t="e">
        <f>MID(#REF!, A1177, 1)</f>
        <v>#REF!</v>
      </c>
      <c r="C1177" s="335"/>
      <c r="D1177" s="335"/>
      <c r="E1177" s="336"/>
      <c r="F1177" s="400" t="str" cm="1">
        <f t="array" aca="1" ref="F1177" ca="1" xml:space="preserve"> IF($D1177="", "", $B1177 &amp; " (" &amp; INDIRECT(ADDRESS( ROW(), COLUMN() + F$5 )) &amp; ") " )</f>
        <v/>
      </c>
      <c r="G1177" s="337" t="str">
        <f t="shared" si="250"/>
        <v/>
      </c>
      <c r="H1177" s="394" t="str">
        <f t="shared" ca="1" si="251"/>
        <v/>
      </c>
      <c r="I1177" s="396" t="str">
        <f t="shared" ca="1" si="252"/>
        <v/>
      </c>
      <c r="J1177" s="381" t="str">
        <f t="shared" ca="1" si="253"/>
        <v/>
      </c>
      <c r="K1177" s="338" t="str">
        <f t="shared" si="254"/>
        <v/>
      </c>
      <c r="L1177" s="349"/>
      <c r="M1177" s="350" t="str">
        <f t="shared" si="247"/>
        <v/>
      </c>
      <c r="N1177" s="350" t="str">
        <f t="shared" si="248"/>
        <v/>
      </c>
      <c r="O1177" s="351" t="str" cm="1">
        <f t="array" ref="O1177" xml:space="preserve"> IFERROR( INDEX(聲母資料表, $M1177, O$5), "")</f>
        <v/>
      </c>
      <c r="P1177" s="351" t="str" cm="1">
        <f t="array" ref="P1177" xml:space="preserve"> IFERROR( INDEX(韻母資料表, $N1177, P$5), "")</f>
        <v/>
      </c>
      <c r="Q1177" s="352" t="str">
        <f t="shared" si="249"/>
        <v/>
      </c>
      <c r="R1177" s="395" t="str">
        <f t="shared" si="255"/>
        <v/>
      </c>
      <c r="S1177" s="351" t="str" cm="1">
        <f t="array" ref="S1177" xml:space="preserve"> IFERROR( INDEX(調符字母, Q1177, 1), "")</f>
        <v/>
      </c>
      <c r="T1177" s="352"/>
      <c r="U1177" s="373" t="e" cm="1" vm="1">
        <f t="array" aca="1" ref="U1177" ca="1" xml:space="preserve"> INDEX(聲調對照表, $T1177, $E1177)</f>
        <v>#VALUE!</v>
      </c>
      <c r="W1177" s="380" t="str" cm="1">
        <f t="array" ref="W1177" xml:space="preserve"> IFERROR( IF( INDEX(聲母資料表, $M1177, W$5)=0, "", INDEX(聲母資料表, $M1177, W$5) ), "")</f>
        <v/>
      </c>
      <c r="X1177" s="380" t="str" cm="1">
        <f t="array" ref="X1177" xml:space="preserve"> IFERROR( INDEX(韻母資料表, $N1177, X$5), "" )</f>
        <v/>
      </c>
      <c r="Y1177" s="380" t="str" cm="1">
        <f t="array" ref="Y1177" xml:space="preserve"> IFERROR( IF($E1177="", "", INDEX(方音聲調符號表, 1, $E1177) ), "" )</f>
        <v/>
      </c>
      <c r="AA1177" s="380" t="str" cm="1">
        <f t="array" ref="AA1177" xml:space="preserve"> IFERROR( IF( INDEX(聲母資料表, $M1177, AA$5)=0, "", INDEX(聲母資料表, $M1177, AA$5) ), "")</f>
        <v/>
      </c>
      <c r="AB1177" s="380" t="str" cm="1">
        <f t="array" ref="AB1177" xml:space="preserve"> IFERROR( INDEX(韻母資料表, $N1177, AB$5), "" )</f>
        <v/>
      </c>
      <c r="AC1177" s="380" t="str">
        <f t="shared" ca="1" si="256"/>
        <v/>
      </c>
      <c r="AE1177" s="380" t="str" cm="1">
        <f t="array" ref="AE1177" xml:space="preserve"> IFERROR( IF( INDEX(聲母資料表, $M1177, AE$5)=0, "", INDEX(聲母資料表, $M1177, AE$5) ), "")</f>
        <v/>
      </c>
      <c r="AF1177" s="380" t="str" cm="1">
        <f t="array" ref="AF1177" xml:space="preserve"> IFERROR( INDEX(韻母資料表, $N1177, AF$5), "" )</f>
        <v/>
      </c>
      <c r="AG1177" s="380" t="str">
        <f t="shared" ca="1" si="257"/>
        <v/>
      </c>
      <c r="AI1177" s="380" t="str" cm="1">
        <f t="array" ref="AI1177" xml:space="preserve"> IFERROR( IF( INDEX(聲母資料表, $M1177, AI$5)=0, "", INDEX(聲母資料表, $M1177, AI$5) ), "")</f>
        <v/>
      </c>
      <c r="AJ1177" s="380" t="str" cm="1">
        <f t="array" ref="AJ1177" xml:space="preserve"> IFERROR( INDEX(韻母資料表, $N1177, AJ$5), "" )</f>
        <v/>
      </c>
      <c r="AK1177" s="373" t="e" cm="1" vm="1">
        <f t="array" aca="1" ref="AK1177" ca="1" xml:space="preserve"> IFERROR( INDEX(閩拚聲調符號表, $T1177, $E1177), "" )</f>
        <v>#VALUE!</v>
      </c>
      <c r="AL1177" s="380" t="str">
        <f t="shared" ca="1" si="258"/>
        <v/>
      </c>
    </row>
    <row r="1178" spans="1:38">
      <c r="A1178" s="333">
        <f t="shared" si="246"/>
        <v>1171</v>
      </c>
      <c r="B1178" s="334" t="e">
        <f>MID(#REF!, A1178, 1)</f>
        <v>#REF!</v>
      </c>
      <c r="C1178" s="335"/>
      <c r="D1178" s="335"/>
      <c r="E1178" s="336"/>
      <c r="F1178" s="400" t="str" cm="1">
        <f t="array" aca="1" ref="F1178" ca="1" xml:space="preserve"> IF($D1178="", "", $B1178 &amp; " (" &amp; INDIRECT(ADDRESS( ROW(), COLUMN() + F$5 )) &amp; ") " )</f>
        <v/>
      </c>
      <c r="G1178" s="337" t="str">
        <f t="shared" si="250"/>
        <v/>
      </c>
      <c r="H1178" s="394" t="str">
        <f t="shared" ca="1" si="251"/>
        <v/>
      </c>
      <c r="I1178" s="396" t="str">
        <f t="shared" ca="1" si="252"/>
        <v/>
      </c>
      <c r="J1178" s="381" t="str">
        <f t="shared" ca="1" si="253"/>
        <v/>
      </c>
      <c r="K1178" s="338" t="str">
        <f t="shared" si="254"/>
        <v/>
      </c>
      <c r="L1178" s="349"/>
      <c r="M1178" s="350" t="str">
        <f t="shared" si="247"/>
        <v/>
      </c>
      <c r="N1178" s="350" t="str">
        <f t="shared" si="248"/>
        <v/>
      </c>
      <c r="O1178" s="351" t="str" cm="1">
        <f t="array" ref="O1178" xml:space="preserve"> IFERROR( INDEX(聲母資料表, $M1178, O$5), "")</f>
        <v/>
      </c>
      <c r="P1178" s="351" t="str" cm="1">
        <f t="array" ref="P1178" xml:space="preserve"> IFERROR( INDEX(韻母資料表, $N1178, P$5), "")</f>
        <v/>
      </c>
      <c r="Q1178" s="352" t="str">
        <f t="shared" si="249"/>
        <v/>
      </c>
      <c r="R1178" s="395" t="str">
        <f t="shared" si="255"/>
        <v/>
      </c>
      <c r="S1178" s="351" t="str" cm="1">
        <f t="array" ref="S1178" xml:space="preserve"> IFERROR( INDEX(調符字母, Q1178, 1), "")</f>
        <v/>
      </c>
      <c r="T1178" s="352"/>
      <c r="U1178" s="373" t="e" cm="1" vm="1">
        <f t="array" aca="1" ref="U1178" ca="1" xml:space="preserve"> INDEX(聲調對照表, $T1178, $E1178)</f>
        <v>#VALUE!</v>
      </c>
      <c r="W1178" s="380" t="str" cm="1">
        <f t="array" ref="W1178" xml:space="preserve"> IFERROR( IF( INDEX(聲母資料表, $M1178, W$5)=0, "", INDEX(聲母資料表, $M1178, W$5) ), "")</f>
        <v/>
      </c>
      <c r="X1178" s="380" t="str" cm="1">
        <f t="array" ref="X1178" xml:space="preserve"> IFERROR( INDEX(韻母資料表, $N1178, X$5), "" )</f>
        <v/>
      </c>
      <c r="Y1178" s="380" t="str" cm="1">
        <f t="array" ref="Y1178" xml:space="preserve"> IFERROR( IF($E1178="", "", INDEX(方音聲調符號表, 1, $E1178) ), "" )</f>
        <v/>
      </c>
      <c r="AA1178" s="380" t="str" cm="1">
        <f t="array" ref="AA1178" xml:space="preserve"> IFERROR( IF( INDEX(聲母資料表, $M1178, AA$5)=0, "", INDEX(聲母資料表, $M1178, AA$5) ), "")</f>
        <v/>
      </c>
      <c r="AB1178" s="380" t="str" cm="1">
        <f t="array" ref="AB1178" xml:space="preserve"> IFERROR( INDEX(韻母資料表, $N1178, AB$5), "" )</f>
        <v/>
      </c>
      <c r="AC1178" s="380" t="str">
        <f t="shared" ca="1" si="256"/>
        <v/>
      </c>
      <c r="AE1178" s="380" t="str" cm="1">
        <f t="array" ref="AE1178" xml:space="preserve"> IFERROR( IF( INDEX(聲母資料表, $M1178, AE$5)=0, "", INDEX(聲母資料表, $M1178, AE$5) ), "")</f>
        <v/>
      </c>
      <c r="AF1178" s="380" t="str" cm="1">
        <f t="array" ref="AF1178" xml:space="preserve"> IFERROR( INDEX(韻母資料表, $N1178, AF$5), "" )</f>
        <v/>
      </c>
      <c r="AG1178" s="380" t="str">
        <f t="shared" ca="1" si="257"/>
        <v/>
      </c>
      <c r="AI1178" s="380" t="str" cm="1">
        <f t="array" ref="AI1178" xml:space="preserve"> IFERROR( IF( INDEX(聲母資料表, $M1178, AI$5)=0, "", INDEX(聲母資料表, $M1178, AI$5) ), "")</f>
        <v/>
      </c>
      <c r="AJ1178" s="380" t="str" cm="1">
        <f t="array" ref="AJ1178" xml:space="preserve"> IFERROR( INDEX(韻母資料表, $N1178, AJ$5), "" )</f>
        <v/>
      </c>
      <c r="AK1178" s="373" t="e" cm="1" vm="1">
        <f t="array" aca="1" ref="AK1178" ca="1" xml:space="preserve"> IFERROR( INDEX(閩拚聲調符號表, $T1178, $E1178), "" )</f>
        <v>#VALUE!</v>
      </c>
      <c r="AL1178" s="380" t="str">
        <f t="shared" ca="1" si="258"/>
        <v/>
      </c>
    </row>
    <row r="1179" spans="1:38">
      <c r="A1179" s="333">
        <f t="shared" si="246"/>
        <v>1172</v>
      </c>
      <c r="B1179" s="334" t="e">
        <f>MID(#REF!, A1179, 1)</f>
        <v>#REF!</v>
      </c>
      <c r="C1179" s="335"/>
      <c r="D1179" s="335"/>
      <c r="E1179" s="336"/>
      <c r="F1179" s="400" t="str" cm="1">
        <f t="array" aca="1" ref="F1179" ca="1" xml:space="preserve"> IF($D1179="", "", $B1179 &amp; " (" &amp; INDIRECT(ADDRESS( ROW(), COLUMN() + F$5 )) &amp; ") " )</f>
        <v/>
      </c>
      <c r="G1179" s="337" t="str">
        <f t="shared" si="250"/>
        <v/>
      </c>
      <c r="H1179" s="394" t="str">
        <f t="shared" ca="1" si="251"/>
        <v/>
      </c>
      <c r="I1179" s="396" t="str">
        <f t="shared" ca="1" si="252"/>
        <v/>
      </c>
      <c r="J1179" s="381" t="str">
        <f t="shared" ca="1" si="253"/>
        <v/>
      </c>
      <c r="K1179" s="338" t="str">
        <f t="shared" si="254"/>
        <v/>
      </c>
      <c r="L1179" s="349"/>
      <c r="M1179" s="350" t="str">
        <f t="shared" si="247"/>
        <v/>
      </c>
      <c r="N1179" s="350" t="str">
        <f t="shared" si="248"/>
        <v/>
      </c>
      <c r="O1179" s="351" t="str" cm="1">
        <f t="array" ref="O1179" xml:space="preserve"> IFERROR( INDEX(聲母資料表, $M1179, O$5), "")</f>
        <v/>
      </c>
      <c r="P1179" s="351" t="str" cm="1">
        <f t="array" ref="P1179" xml:space="preserve"> IFERROR( INDEX(韻母資料表, $N1179, P$5), "")</f>
        <v/>
      </c>
      <c r="Q1179" s="352" t="str">
        <f t="shared" si="249"/>
        <v/>
      </c>
      <c r="R1179" s="395" t="str">
        <f t="shared" si="255"/>
        <v/>
      </c>
      <c r="S1179" s="351" t="str" cm="1">
        <f t="array" ref="S1179" xml:space="preserve"> IFERROR( INDEX(調符字母, Q1179, 1), "")</f>
        <v/>
      </c>
      <c r="T1179" s="352"/>
      <c r="U1179" s="373" t="e" cm="1" vm="1">
        <f t="array" aca="1" ref="U1179" ca="1" xml:space="preserve"> INDEX(聲調對照表, $T1179, $E1179)</f>
        <v>#VALUE!</v>
      </c>
      <c r="W1179" s="380" t="str" cm="1">
        <f t="array" ref="W1179" xml:space="preserve"> IFERROR( IF( INDEX(聲母資料表, $M1179, W$5)=0, "", INDEX(聲母資料表, $M1179, W$5) ), "")</f>
        <v/>
      </c>
      <c r="X1179" s="380" t="str" cm="1">
        <f t="array" ref="X1179" xml:space="preserve"> IFERROR( INDEX(韻母資料表, $N1179, X$5), "" )</f>
        <v/>
      </c>
      <c r="Y1179" s="380" t="str" cm="1">
        <f t="array" ref="Y1179" xml:space="preserve"> IFERROR( IF($E1179="", "", INDEX(方音聲調符號表, 1, $E1179) ), "" )</f>
        <v/>
      </c>
      <c r="AA1179" s="380" t="str" cm="1">
        <f t="array" ref="AA1179" xml:space="preserve"> IFERROR( IF( INDEX(聲母資料表, $M1179, AA$5)=0, "", INDEX(聲母資料表, $M1179, AA$5) ), "")</f>
        <v/>
      </c>
      <c r="AB1179" s="380" t="str" cm="1">
        <f t="array" ref="AB1179" xml:space="preserve"> IFERROR( INDEX(韻母資料表, $N1179, AB$5), "" )</f>
        <v/>
      </c>
      <c r="AC1179" s="380" t="str">
        <f t="shared" ca="1" si="256"/>
        <v/>
      </c>
      <c r="AE1179" s="380" t="str" cm="1">
        <f t="array" ref="AE1179" xml:space="preserve"> IFERROR( IF( INDEX(聲母資料表, $M1179, AE$5)=0, "", INDEX(聲母資料表, $M1179, AE$5) ), "")</f>
        <v/>
      </c>
      <c r="AF1179" s="380" t="str" cm="1">
        <f t="array" ref="AF1179" xml:space="preserve"> IFERROR( INDEX(韻母資料表, $N1179, AF$5), "" )</f>
        <v/>
      </c>
      <c r="AG1179" s="380" t="str">
        <f t="shared" ca="1" si="257"/>
        <v/>
      </c>
      <c r="AI1179" s="380" t="str" cm="1">
        <f t="array" ref="AI1179" xml:space="preserve"> IFERROR( IF( INDEX(聲母資料表, $M1179, AI$5)=0, "", INDEX(聲母資料表, $M1179, AI$5) ), "")</f>
        <v/>
      </c>
      <c r="AJ1179" s="380" t="str" cm="1">
        <f t="array" ref="AJ1179" xml:space="preserve"> IFERROR( INDEX(韻母資料表, $N1179, AJ$5), "" )</f>
        <v/>
      </c>
      <c r="AK1179" s="373" t="e" cm="1" vm="1">
        <f t="array" aca="1" ref="AK1179" ca="1" xml:space="preserve"> IFERROR( INDEX(閩拚聲調符號表, $T1179, $E1179), "" )</f>
        <v>#VALUE!</v>
      </c>
      <c r="AL1179" s="380" t="str">
        <f t="shared" ca="1" si="258"/>
        <v/>
      </c>
    </row>
    <row r="1180" spans="1:38">
      <c r="A1180" s="333">
        <f t="shared" si="246"/>
        <v>1173</v>
      </c>
      <c r="B1180" s="334" t="e">
        <f>MID(#REF!, A1180, 1)</f>
        <v>#REF!</v>
      </c>
      <c r="C1180" s="335"/>
      <c r="D1180" s="335"/>
      <c r="E1180" s="336"/>
      <c r="F1180" s="400" t="str" cm="1">
        <f t="array" aca="1" ref="F1180" ca="1" xml:space="preserve"> IF($D1180="", "", $B1180 &amp; " (" &amp; INDIRECT(ADDRESS( ROW(), COLUMN() + F$5 )) &amp; ") " )</f>
        <v/>
      </c>
      <c r="G1180" s="337" t="str">
        <f t="shared" si="250"/>
        <v/>
      </c>
      <c r="H1180" s="394" t="str">
        <f t="shared" ca="1" si="251"/>
        <v/>
      </c>
      <c r="I1180" s="396" t="str">
        <f t="shared" ca="1" si="252"/>
        <v/>
      </c>
      <c r="J1180" s="381" t="str">
        <f t="shared" ca="1" si="253"/>
        <v/>
      </c>
      <c r="K1180" s="338" t="str">
        <f t="shared" si="254"/>
        <v/>
      </c>
      <c r="L1180" s="349"/>
      <c r="M1180" s="350" t="str">
        <f t="shared" si="247"/>
        <v/>
      </c>
      <c r="N1180" s="350" t="str">
        <f t="shared" si="248"/>
        <v/>
      </c>
      <c r="O1180" s="351" t="str" cm="1">
        <f t="array" ref="O1180" xml:space="preserve"> IFERROR( INDEX(聲母資料表, $M1180, O$5), "")</f>
        <v/>
      </c>
      <c r="P1180" s="351" t="str" cm="1">
        <f t="array" ref="P1180" xml:space="preserve"> IFERROR( INDEX(韻母資料表, $N1180, P$5), "")</f>
        <v/>
      </c>
      <c r="Q1180" s="352" t="str">
        <f t="shared" si="249"/>
        <v/>
      </c>
      <c r="R1180" s="395" t="str">
        <f t="shared" si="255"/>
        <v/>
      </c>
      <c r="S1180" s="351" t="str" cm="1">
        <f t="array" ref="S1180" xml:space="preserve"> IFERROR( INDEX(調符字母, Q1180, 1), "")</f>
        <v/>
      </c>
      <c r="T1180" s="352"/>
      <c r="U1180" s="373" t="e" cm="1" vm="1">
        <f t="array" aca="1" ref="U1180" ca="1" xml:space="preserve"> INDEX(聲調對照表, $T1180, $E1180)</f>
        <v>#VALUE!</v>
      </c>
      <c r="W1180" s="380" t="str" cm="1">
        <f t="array" ref="W1180" xml:space="preserve"> IFERROR( IF( INDEX(聲母資料表, $M1180, W$5)=0, "", INDEX(聲母資料表, $M1180, W$5) ), "")</f>
        <v/>
      </c>
      <c r="X1180" s="380" t="str" cm="1">
        <f t="array" ref="X1180" xml:space="preserve"> IFERROR( INDEX(韻母資料表, $N1180, X$5), "" )</f>
        <v/>
      </c>
      <c r="Y1180" s="380" t="str" cm="1">
        <f t="array" ref="Y1180" xml:space="preserve"> IFERROR( IF($E1180="", "", INDEX(方音聲調符號表, 1, $E1180) ), "" )</f>
        <v/>
      </c>
      <c r="AA1180" s="380" t="str" cm="1">
        <f t="array" ref="AA1180" xml:space="preserve"> IFERROR( IF( INDEX(聲母資料表, $M1180, AA$5)=0, "", INDEX(聲母資料表, $M1180, AA$5) ), "")</f>
        <v/>
      </c>
      <c r="AB1180" s="380" t="str" cm="1">
        <f t="array" ref="AB1180" xml:space="preserve"> IFERROR( INDEX(韻母資料表, $N1180, AB$5), "" )</f>
        <v/>
      </c>
      <c r="AC1180" s="380" t="str">
        <f t="shared" ca="1" si="256"/>
        <v/>
      </c>
      <c r="AE1180" s="380" t="str" cm="1">
        <f t="array" ref="AE1180" xml:space="preserve"> IFERROR( IF( INDEX(聲母資料表, $M1180, AE$5)=0, "", INDEX(聲母資料表, $M1180, AE$5) ), "")</f>
        <v/>
      </c>
      <c r="AF1180" s="380" t="str" cm="1">
        <f t="array" ref="AF1180" xml:space="preserve"> IFERROR( INDEX(韻母資料表, $N1180, AF$5), "" )</f>
        <v/>
      </c>
      <c r="AG1180" s="380" t="str">
        <f t="shared" ca="1" si="257"/>
        <v/>
      </c>
      <c r="AI1180" s="380" t="str" cm="1">
        <f t="array" ref="AI1180" xml:space="preserve"> IFERROR( IF( INDEX(聲母資料表, $M1180, AI$5)=0, "", INDEX(聲母資料表, $M1180, AI$5) ), "")</f>
        <v/>
      </c>
      <c r="AJ1180" s="380" t="str" cm="1">
        <f t="array" ref="AJ1180" xml:space="preserve"> IFERROR( INDEX(韻母資料表, $N1180, AJ$5), "" )</f>
        <v/>
      </c>
      <c r="AK1180" s="373" t="e" cm="1" vm="1">
        <f t="array" aca="1" ref="AK1180" ca="1" xml:space="preserve"> IFERROR( INDEX(閩拚聲調符號表, $T1180, $E1180), "" )</f>
        <v>#VALUE!</v>
      </c>
      <c r="AL1180" s="380" t="str">
        <f t="shared" ca="1" si="258"/>
        <v/>
      </c>
    </row>
    <row r="1181" spans="1:38">
      <c r="A1181" s="333">
        <f t="shared" si="246"/>
        <v>1174</v>
      </c>
      <c r="B1181" s="334" t="e">
        <f>MID(#REF!, A1181, 1)</f>
        <v>#REF!</v>
      </c>
      <c r="C1181" s="335"/>
      <c r="D1181" s="335"/>
      <c r="E1181" s="336"/>
      <c r="F1181" s="400" t="str" cm="1">
        <f t="array" aca="1" ref="F1181" ca="1" xml:space="preserve"> IF($D1181="", "", $B1181 &amp; " (" &amp; INDIRECT(ADDRESS( ROW(), COLUMN() + F$5 )) &amp; ") " )</f>
        <v/>
      </c>
      <c r="G1181" s="337" t="str">
        <f t="shared" si="250"/>
        <v/>
      </c>
      <c r="H1181" s="394" t="str">
        <f t="shared" ca="1" si="251"/>
        <v/>
      </c>
      <c r="I1181" s="396" t="str">
        <f t="shared" ca="1" si="252"/>
        <v/>
      </c>
      <c r="J1181" s="381" t="str">
        <f t="shared" ca="1" si="253"/>
        <v/>
      </c>
      <c r="K1181" s="338" t="str">
        <f t="shared" si="254"/>
        <v/>
      </c>
      <c r="L1181" s="349"/>
      <c r="M1181" s="350" t="str">
        <f t="shared" si="247"/>
        <v/>
      </c>
      <c r="N1181" s="350" t="str">
        <f t="shared" si="248"/>
        <v/>
      </c>
      <c r="O1181" s="351" t="str" cm="1">
        <f t="array" ref="O1181" xml:space="preserve"> IFERROR( INDEX(聲母資料表, $M1181, O$5), "")</f>
        <v/>
      </c>
      <c r="P1181" s="351" t="str" cm="1">
        <f t="array" ref="P1181" xml:space="preserve"> IFERROR( INDEX(韻母資料表, $N1181, P$5), "")</f>
        <v/>
      </c>
      <c r="Q1181" s="352" t="str">
        <f t="shared" si="249"/>
        <v/>
      </c>
      <c r="R1181" s="395" t="str">
        <f t="shared" si="255"/>
        <v/>
      </c>
      <c r="S1181" s="351" t="str" cm="1">
        <f t="array" ref="S1181" xml:space="preserve"> IFERROR( INDEX(調符字母, Q1181, 1), "")</f>
        <v/>
      </c>
      <c r="T1181" s="352"/>
      <c r="U1181" s="373" t="e" cm="1" vm="1">
        <f t="array" aca="1" ref="U1181" ca="1" xml:space="preserve"> INDEX(聲調對照表, $T1181, $E1181)</f>
        <v>#VALUE!</v>
      </c>
      <c r="W1181" s="380" t="str" cm="1">
        <f t="array" ref="W1181" xml:space="preserve"> IFERROR( IF( INDEX(聲母資料表, $M1181, W$5)=0, "", INDEX(聲母資料表, $M1181, W$5) ), "")</f>
        <v/>
      </c>
      <c r="X1181" s="380" t="str" cm="1">
        <f t="array" ref="X1181" xml:space="preserve"> IFERROR( INDEX(韻母資料表, $N1181, X$5), "" )</f>
        <v/>
      </c>
      <c r="Y1181" s="380" t="str" cm="1">
        <f t="array" ref="Y1181" xml:space="preserve"> IFERROR( IF($E1181="", "", INDEX(方音聲調符號表, 1, $E1181) ), "" )</f>
        <v/>
      </c>
      <c r="AA1181" s="380" t="str" cm="1">
        <f t="array" ref="AA1181" xml:space="preserve"> IFERROR( IF( INDEX(聲母資料表, $M1181, AA$5)=0, "", INDEX(聲母資料表, $M1181, AA$5) ), "")</f>
        <v/>
      </c>
      <c r="AB1181" s="380" t="str" cm="1">
        <f t="array" ref="AB1181" xml:space="preserve"> IFERROR( INDEX(韻母資料表, $N1181, AB$5), "" )</f>
        <v/>
      </c>
      <c r="AC1181" s="380" t="str">
        <f t="shared" ca="1" si="256"/>
        <v/>
      </c>
      <c r="AE1181" s="380" t="str" cm="1">
        <f t="array" ref="AE1181" xml:space="preserve"> IFERROR( IF( INDEX(聲母資料表, $M1181, AE$5)=0, "", INDEX(聲母資料表, $M1181, AE$5) ), "")</f>
        <v/>
      </c>
      <c r="AF1181" s="380" t="str" cm="1">
        <f t="array" ref="AF1181" xml:space="preserve"> IFERROR( INDEX(韻母資料表, $N1181, AF$5), "" )</f>
        <v/>
      </c>
      <c r="AG1181" s="380" t="str">
        <f t="shared" ca="1" si="257"/>
        <v/>
      </c>
      <c r="AI1181" s="380" t="str" cm="1">
        <f t="array" ref="AI1181" xml:space="preserve"> IFERROR( IF( INDEX(聲母資料表, $M1181, AI$5)=0, "", INDEX(聲母資料表, $M1181, AI$5) ), "")</f>
        <v/>
      </c>
      <c r="AJ1181" s="380" t="str" cm="1">
        <f t="array" ref="AJ1181" xml:space="preserve"> IFERROR( INDEX(韻母資料表, $N1181, AJ$5), "" )</f>
        <v/>
      </c>
      <c r="AK1181" s="373" t="e" cm="1" vm="1">
        <f t="array" aca="1" ref="AK1181" ca="1" xml:space="preserve"> IFERROR( INDEX(閩拚聲調符號表, $T1181, $E1181), "" )</f>
        <v>#VALUE!</v>
      </c>
      <c r="AL1181" s="380" t="str">
        <f t="shared" ca="1" si="258"/>
        <v/>
      </c>
    </row>
    <row r="1182" spans="1:38">
      <c r="A1182" s="333">
        <f t="shared" si="246"/>
        <v>1175</v>
      </c>
      <c r="B1182" s="334" t="e">
        <f>MID(#REF!, A1182, 1)</f>
        <v>#REF!</v>
      </c>
      <c r="C1182" s="335"/>
      <c r="D1182" s="335"/>
      <c r="E1182" s="336"/>
      <c r="F1182" s="400" t="str" cm="1">
        <f t="array" aca="1" ref="F1182" ca="1" xml:space="preserve"> IF($D1182="", "", $B1182 &amp; " (" &amp; INDIRECT(ADDRESS( ROW(), COLUMN() + F$5 )) &amp; ") " )</f>
        <v/>
      </c>
      <c r="G1182" s="337" t="str">
        <f t="shared" si="250"/>
        <v/>
      </c>
      <c r="H1182" s="394" t="str">
        <f t="shared" ca="1" si="251"/>
        <v/>
      </c>
      <c r="I1182" s="396" t="str">
        <f t="shared" ca="1" si="252"/>
        <v/>
      </c>
      <c r="J1182" s="381" t="str">
        <f t="shared" ca="1" si="253"/>
        <v/>
      </c>
      <c r="K1182" s="338" t="str">
        <f t="shared" si="254"/>
        <v/>
      </c>
      <c r="L1182" s="349"/>
      <c r="M1182" s="350" t="str">
        <f t="shared" si="247"/>
        <v/>
      </c>
      <c r="N1182" s="350" t="str">
        <f t="shared" si="248"/>
        <v/>
      </c>
      <c r="O1182" s="351" t="str" cm="1">
        <f t="array" ref="O1182" xml:space="preserve"> IFERROR( INDEX(聲母資料表, $M1182, O$5), "")</f>
        <v/>
      </c>
      <c r="P1182" s="351" t="str" cm="1">
        <f t="array" ref="P1182" xml:space="preserve"> IFERROR( INDEX(韻母資料表, $N1182, P$5), "")</f>
        <v/>
      </c>
      <c r="Q1182" s="352" t="str">
        <f t="shared" si="249"/>
        <v/>
      </c>
      <c r="R1182" s="395" t="str">
        <f t="shared" si="255"/>
        <v/>
      </c>
      <c r="S1182" s="351" t="str" cm="1">
        <f t="array" ref="S1182" xml:space="preserve"> IFERROR( INDEX(調符字母, Q1182, 1), "")</f>
        <v/>
      </c>
      <c r="T1182" s="352"/>
      <c r="U1182" s="373" t="e" cm="1" vm="1">
        <f t="array" aca="1" ref="U1182" ca="1" xml:space="preserve"> INDEX(聲調對照表, $T1182, $E1182)</f>
        <v>#VALUE!</v>
      </c>
      <c r="W1182" s="380" t="str" cm="1">
        <f t="array" ref="W1182" xml:space="preserve"> IFERROR( IF( INDEX(聲母資料表, $M1182, W$5)=0, "", INDEX(聲母資料表, $M1182, W$5) ), "")</f>
        <v/>
      </c>
      <c r="X1182" s="380" t="str" cm="1">
        <f t="array" ref="X1182" xml:space="preserve"> IFERROR( INDEX(韻母資料表, $N1182, X$5), "" )</f>
        <v/>
      </c>
      <c r="Y1182" s="380" t="str" cm="1">
        <f t="array" ref="Y1182" xml:space="preserve"> IFERROR( IF($E1182="", "", INDEX(方音聲調符號表, 1, $E1182) ), "" )</f>
        <v/>
      </c>
      <c r="AA1182" s="380" t="str" cm="1">
        <f t="array" ref="AA1182" xml:space="preserve"> IFERROR( IF( INDEX(聲母資料表, $M1182, AA$5)=0, "", INDEX(聲母資料表, $M1182, AA$5) ), "")</f>
        <v/>
      </c>
      <c r="AB1182" s="380" t="str" cm="1">
        <f t="array" ref="AB1182" xml:space="preserve"> IFERROR( INDEX(韻母資料表, $N1182, AB$5), "" )</f>
        <v/>
      </c>
      <c r="AC1182" s="380" t="str">
        <f t="shared" ca="1" si="256"/>
        <v/>
      </c>
      <c r="AE1182" s="380" t="str" cm="1">
        <f t="array" ref="AE1182" xml:space="preserve"> IFERROR( IF( INDEX(聲母資料表, $M1182, AE$5)=0, "", INDEX(聲母資料表, $M1182, AE$5) ), "")</f>
        <v/>
      </c>
      <c r="AF1182" s="380" t="str" cm="1">
        <f t="array" ref="AF1182" xml:space="preserve"> IFERROR( INDEX(韻母資料表, $N1182, AF$5), "" )</f>
        <v/>
      </c>
      <c r="AG1182" s="380" t="str">
        <f t="shared" ca="1" si="257"/>
        <v/>
      </c>
      <c r="AI1182" s="380" t="str" cm="1">
        <f t="array" ref="AI1182" xml:space="preserve"> IFERROR( IF( INDEX(聲母資料表, $M1182, AI$5)=0, "", INDEX(聲母資料表, $M1182, AI$5) ), "")</f>
        <v/>
      </c>
      <c r="AJ1182" s="380" t="str" cm="1">
        <f t="array" ref="AJ1182" xml:space="preserve"> IFERROR( INDEX(韻母資料表, $N1182, AJ$5), "" )</f>
        <v/>
      </c>
      <c r="AK1182" s="373" t="e" cm="1" vm="1">
        <f t="array" aca="1" ref="AK1182" ca="1" xml:space="preserve"> IFERROR( INDEX(閩拚聲調符號表, $T1182, $E1182), "" )</f>
        <v>#VALUE!</v>
      </c>
      <c r="AL1182" s="380" t="str">
        <f t="shared" ca="1" si="258"/>
        <v/>
      </c>
    </row>
    <row r="1183" spans="1:38">
      <c r="A1183" s="333">
        <f t="shared" si="246"/>
        <v>1176</v>
      </c>
      <c r="B1183" s="334" t="e">
        <f>MID(#REF!, A1183, 1)</f>
        <v>#REF!</v>
      </c>
      <c r="C1183" s="335"/>
      <c r="D1183" s="335"/>
      <c r="E1183" s="336"/>
      <c r="F1183" s="400" t="str" cm="1">
        <f t="array" aca="1" ref="F1183" ca="1" xml:space="preserve"> IF($D1183="", "", $B1183 &amp; " (" &amp; INDIRECT(ADDRESS( ROW(), COLUMN() + F$5 )) &amp; ") " )</f>
        <v/>
      </c>
      <c r="G1183" s="337" t="str">
        <f t="shared" si="250"/>
        <v/>
      </c>
      <c r="H1183" s="394" t="str">
        <f t="shared" ca="1" si="251"/>
        <v/>
      </c>
      <c r="I1183" s="396" t="str">
        <f t="shared" ca="1" si="252"/>
        <v/>
      </c>
      <c r="J1183" s="381" t="str">
        <f t="shared" ca="1" si="253"/>
        <v/>
      </c>
      <c r="K1183" s="338" t="str">
        <f t="shared" si="254"/>
        <v/>
      </c>
      <c r="L1183" s="349"/>
      <c r="M1183" s="350" t="str">
        <f t="shared" si="247"/>
        <v/>
      </c>
      <c r="N1183" s="350" t="str">
        <f t="shared" si="248"/>
        <v/>
      </c>
      <c r="O1183" s="351" t="str" cm="1">
        <f t="array" ref="O1183" xml:space="preserve"> IFERROR( INDEX(聲母資料表, $M1183, O$5), "")</f>
        <v/>
      </c>
      <c r="P1183" s="351" t="str" cm="1">
        <f t="array" ref="P1183" xml:space="preserve"> IFERROR( INDEX(韻母資料表, $N1183, P$5), "")</f>
        <v/>
      </c>
      <c r="Q1183" s="352" t="str">
        <f t="shared" si="249"/>
        <v/>
      </c>
      <c r="R1183" s="395" t="str">
        <f t="shared" si="255"/>
        <v/>
      </c>
      <c r="S1183" s="351" t="str" cm="1">
        <f t="array" ref="S1183" xml:space="preserve"> IFERROR( INDEX(調符字母, Q1183, 1), "")</f>
        <v/>
      </c>
      <c r="T1183" s="352"/>
      <c r="U1183" s="373" t="e" cm="1" vm="1">
        <f t="array" aca="1" ref="U1183" ca="1" xml:space="preserve"> INDEX(聲調對照表, $T1183, $E1183)</f>
        <v>#VALUE!</v>
      </c>
      <c r="W1183" s="380" t="str" cm="1">
        <f t="array" ref="W1183" xml:space="preserve"> IFERROR( IF( INDEX(聲母資料表, $M1183, W$5)=0, "", INDEX(聲母資料表, $M1183, W$5) ), "")</f>
        <v/>
      </c>
      <c r="X1183" s="380" t="str" cm="1">
        <f t="array" ref="X1183" xml:space="preserve"> IFERROR( INDEX(韻母資料表, $N1183, X$5), "" )</f>
        <v/>
      </c>
      <c r="Y1183" s="380" t="str" cm="1">
        <f t="array" ref="Y1183" xml:space="preserve"> IFERROR( IF($E1183="", "", INDEX(方音聲調符號表, 1, $E1183) ), "" )</f>
        <v/>
      </c>
      <c r="AA1183" s="380" t="str" cm="1">
        <f t="array" ref="AA1183" xml:space="preserve"> IFERROR( IF( INDEX(聲母資料表, $M1183, AA$5)=0, "", INDEX(聲母資料表, $M1183, AA$5) ), "")</f>
        <v/>
      </c>
      <c r="AB1183" s="380" t="str" cm="1">
        <f t="array" ref="AB1183" xml:space="preserve"> IFERROR( INDEX(韻母資料表, $N1183, AB$5), "" )</f>
        <v/>
      </c>
      <c r="AC1183" s="380" t="str">
        <f t="shared" ca="1" si="256"/>
        <v/>
      </c>
      <c r="AE1183" s="380" t="str" cm="1">
        <f t="array" ref="AE1183" xml:space="preserve"> IFERROR( IF( INDEX(聲母資料表, $M1183, AE$5)=0, "", INDEX(聲母資料表, $M1183, AE$5) ), "")</f>
        <v/>
      </c>
      <c r="AF1183" s="380" t="str" cm="1">
        <f t="array" ref="AF1183" xml:space="preserve"> IFERROR( INDEX(韻母資料表, $N1183, AF$5), "" )</f>
        <v/>
      </c>
      <c r="AG1183" s="380" t="str">
        <f t="shared" ca="1" si="257"/>
        <v/>
      </c>
      <c r="AI1183" s="380" t="str" cm="1">
        <f t="array" ref="AI1183" xml:space="preserve"> IFERROR( IF( INDEX(聲母資料表, $M1183, AI$5)=0, "", INDEX(聲母資料表, $M1183, AI$5) ), "")</f>
        <v/>
      </c>
      <c r="AJ1183" s="380" t="str" cm="1">
        <f t="array" ref="AJ1183" xml:space="preserve"> IFERROR( INDEX(韻母資料表, $N1183, AJ$5), "" )</f>
        <v/>
      </c>
      <c r="AK1183" s="373" t="e" cm="1" vm="1">
        <f t="array" aca="1" ref="AK1183" ca="1" xml:space="preserve"> IFERROR( INDEX(閩拚聲調符號表, $T1183, $E1183), "" )</f>
        <v>#VALUE!</v>
      </c>
      <c r="AL1183" s="380" t="str">
        <f t="shared" ca="1" si="258"/>
        <v/>
      </c>
    </row>
    <row r="1184" spans="1:38">
      <c r="A1184" s="333">
        <f t="shared" si="246"/>
        <v>1177</v>
      </c>
      <c r="B1184" s="334" t="e">
        <f>MID(#REF!, A1184, 1)</f>
        <v>#REF!</v>
      </c>
      <c r="C1184" s="335"/>
      <c r="D1184" s="335"/>
      <c r="E1184" s="336"/>
      <c r="F1184" s="400" t="str" cm="1">
        <f t="array" aca="1" ref="F1184" ca="1" xml:space="preserve"> IF($D1184="", "", $B1184 &amp; " (" &amp; INDIRECT(ADDRESS( ROW(), COLUMN() + F$5 )) &amp; ") " )</f>
        <v/>
      </c>
      <c r="G1184" s="337" t="str">
        <f t="shared" si="250"/>
        <v/>
      </c>
      <c r="H1184" s="394" t="str">
        <f t="shared" ca="1" si="251"/>
        <v/>
      </c>
      <c r="I1184" s="396" t="str">
        <f t="shared" ca="1" si="252"/>
        <v/>
      </c>
      <c r="J1184" s="381" t="str">
        <f t="shared" ca="1" si="253"/>
        <v/>
      </c>
      <c r="K1184" s="338" t="str">
        <f t="shared" si="254"/>
        <v/>
      </c>
      <c r="L1184" s="349"/>
      <c r="M1184" s="350" t="str">
        <f t="shared" si="247"/>
        <v/>
      </c>
      <c r="N1184" s="350" t="str">
        <f t="shared" si="248"/>
        <v/>
      </c>
      <c r="O1184" s="351" t="str" cm="1">
        <f t="array" ref="O1184" xml:space="preserve"> IFERROR( INDEX(聲母資料表, $M1184, O$5), "")</f>
        <v/>
      </c>
      <c r="P1184" s="351" t="str" cm="1">
        <f t="array" ref="P1184" xml:space="preserve"> IFERROR( INDEX(韻母資料表, $N1184, P$5), "")</f>
        <v/>
      </c>
      <c r="Q1184" s="352" t="str">
        <f t="shared" si="249"/>
        <v/>
      </c>
      <c r="R1184" s="395" t="str">
        <f t="shared" si="255"/>
        <v/>
      </c>
      <c r="S1184" s="351" t="str" cm="1">
        <f t="array" ref="S1184" xml:space="preserve"> IFERROR( INDEX(調符字母, Q1184, 1), "")</f>
        <v/>
      </c>
      <c r="T1184" s="352"/>
      <c r="U1184" s="373" t="e" cm="1" vm="1">
        <f t="array" aca="1" ref="U1184" ca="1" xml:space="preserve"> INDEX(聲調對照表, $T1184, $E1184)</f>
        <v>#VALUE!</v>
      </c>
      <c r="W1184" s="380" t="str" cm="1">
        <f t="array" ref="W1184" xml:space="preserve"> IFERROR( IF( INDEX(聲母資料表, $M1184, W$5)=0, "", INDEX(聲母資料表, $M1184, W$5) ), "")</f>
        <v/>
      </c>
      <c r="X1184" s="380" t="str" cm="1">
        <f t="array" ref="X1184" xml:space="preserve"> IFERROR( INDEX(韻母資料表, $N1184, X$5), "" )</f>
        <v/>
      </c>
      <c r="Y1184" s="380" t="str" cm="1">
        <f t="array" ref="Y1184" xml:space="preserve"> IFERROR( IF($E1184="", "", INDEX(方音聲調符號表, 1, $E1184) ), "" )</f>
        <v/>
      </c>
      <c r="AA1184" s="380" t="str" cm="1">
        <f t="array" ref="AA1184" xml:space="preserve"> IFERROR( IF( INDEX(聲母資料表, $M1184, AA$5)=0, "", INDEX(聲母資料表, $M1184, AA$5) ), "")</f>
        <v/>
      </c>
      <c r="AB1184" s="380" t="str" cm="1">
        <f t="array" ref="AB1184" xml:space="preserve"> IFERROR( INDEX(韻母資料表, $N1184, AB$5), "" )</f>
        <v/>
      </c>
      <c r="AC1184" s="380" t="str">
        <f t="shared" ca="1" si="256"/>
        <v/>
      </c>
      <c r="AE1184" s="380" t="str" cm="1">
        <f t="array" ref="AE1184" xml:space="preserve"> IFERROR( IF( INDEX(聲母資料表, $M1184, AE$5)=0, "", INDEX(聲母資料表, $M1184, AE$5) ), "")</f>
        <v/>
      </c>
      <c r="AF1184" s="380" t="str" cm="1">
        <f t="array" ref="AF1184" xml:space="preserve"> IFERROR( INDEX(韻母資料表, $N1184, AF$5), "" )</f>
        <v/>
      </c>
      <c r="AG1184" s="380" t="str">
        <f t="shared" ca="1" si="257"/>
        <v/>
      </c>
      <c r="AI1184" s="380" t="str" cm="1">
        <f t="array" ref="AI1184" xml:space="preserve"> IFERROR( IF( INDEX(聲母資料表, $M1184, AI$5)=0, "", INDEX(聲母資料表, $M1184, AI$5) ), "")</f>
        <v/>
      </c>
      <c r="AJ1184" s="380" t="str" cm="1">
        <f t="array" ref="AJ1184" xml:space="preserve"> IFERROR( INDEX(韻母資料表, $N1184, AJ$5), "" )</f>
        <v/>
      </c>
      <c r="AK1184" s="373" t="e" cm="1" vm="1">
        <f t="array" aca="1" ref="AK1184" ca="1" xml:space="preserve"> IFERROR( INDEX(閩拚聲調符號表, $T1184, $E1184), "" )</f>
        <v>#VALUE!</v>
      </c>
      <c r="AL1184" s="380" t="str">
        <f t="shared" ca="1" si="258"/>
        <v/>
      </c>
    </row>
    <row r="1185" spans="1:38">
      <c r="A1185" s="333">
        <f t="shared" si="246"/>
        <v>1178</v>
      </c>
      <c r="B1185" s="334" t="e">
        <f>MID(#REF!, A1185, 1)</f>
        <v>#REF!</v>
      </c>
      <c r="C1185" s="335"/>
      <c r="D1185" s="335"/>
      <c r="E1185" s="336"/>
      <c r="F1185" s="400" t="str" cm="1">
        <f t="array" aca="1" ref="F1185" ca="1" xml:space="preserve"> IF($D1185="", "", $B1185 &amp; " (" &amp; INDIRECT(ADDRESS( ROW(), COLUMN() + F$5 )) &amp; ") " )</f>
        <v/>
      </c>
      <c r="G1185" s="337" t="str">
        <f t="shared" si="250"/>
        <v/>
      </c>
      <c r="H1185" s="394" t="str">
        <f t="shared" ca="1" si="251"/>
        <v/>
      </c>
      <c r="I1185" s="396" t="str">
        <f t="shared" ca="1" si="252"/>
        <v/>
      </c>
      <c r="J1185" s="381" t="str">
        <f t="shared" ca="1" si="253"/>
        <v/>
      </c>
      <c r="K1185" s="338" t="str">
        <f t="shared" si="254"/>
        <v/>
      </c>
      <c r="L1185" s="349"/>
      <c r="M1185" s="350" t="str">
        <f t="shared" si="247"/>
        <v/>
      </c>
      <c r="N1185" s="350" t="str">
        <f t="shared" si="248"/>
        <v/>
      </c>
      <c r="O1185" s="351" t="str" cm="1">
        <f t="array" ref="O1185" xml:space="preserve"> IFERROR( INDEX(聲母資料表, $M1185, O$5), "")</f>
        <v/>
      </c>
      <c r="P1185" s="351" t="str" cm="1">
        <f t="array" ref="P1185" xml:space="preserve"> IFERROR( INDEX(韻母資料表, $N1185, P$5), "")</f>
        <v/>
      </c>
      <c r="Q1185" s="352" t="str">
        <f t="shared" si="249"/>
        <v/>
      </c>
      <c r="R1185" s="395" t="str">
        <f t="shared" si="255"/>
        <v/>
      </c>
      <c r="S1185" s="351" t="str" cm="1">
        <f t="array" ref="S1185" xml:space="preserve"> IFERROR( INDEX(調符字母, Q1185, 1), "")</f>
        <v/>
      </c>
      <c r="T1185" s="352"/>
      <c r="U1185" s="373" t="e" cm="1" vm="1">
        <f t="array" aca="1" ref="U1185" ca="1" xml:space="preserve"> INDEX(聲調對照表, $T1185, $E1185)</f>
        <v>#VALUE!</v>
      </c>
      <c r="W1185" s="380" t="str" cm="1">
        <f t="array" ref="W1185" xml:space="preserve"> IFERROR( IF( INDEX(聲母資料表, $M1185, W$5)=0, "", INDEX(聲母資料表, $M1185, W$5) ), "")</f>
        <v/>
      </c>
      <c r="X1185" s="380" t="str" cm="1">
        <f t="array" ref="X1185" xml:space="preserve"> IFERROR( INDEX(韻母資料表, $N1185, X$5), "" )</f>
        <v/>
      </c>
      <c r="Y1185" s="380" t="str" cm="1">
        <f t="array" ref="Y1185" xml:space="preserve"> IFERROR( IF($E1185="", "", INDEX(方音聲調符號表, 1, $E1185) ), "" )</f>
        <v/>
      </c>
      <c r="AA1185" s="380" t="str" cm="1">
        <f t="array" ref="AA1185" xml:space="preserve"> IFERROR( IF( INDEX(聲母資料表, $M1185, AA$5)=0, "", INDEX(聲母資料表, $M1185, AA$5) ), "")</f>
        <v/>
      </c>
      <c r="AB1185" s="380" t="str" cm="1">
        <f t="array" ref="AB1185" xml:space="preserve"> IFERROR( INDEX(韻母資料表, $N1185, AB$5), "" )</f>
        <v/>
      </c>
      <c r="AC1185" s="380" t="str">
        <f t="shared" ca="1" si="256"/>
        <v/>
      </c>
      <c r="AE1185" s="380" t="str" cm="1">
        <f t="array" ref="AE1185" xml:space="preserve"> IFERROR( IF( INDEX(聲母資料表, $M1185, AE$5)=0, "", INDEX(聲母資料表, $M1185, AE$5) ), "")</f>
        <v/>
      </c>
      <c r="AF1185" s="380" t="str" cm="1">
        <f t="array" ref="AF1185" xml:space="preserve"> IFERROR( INDEX(韻母資料表, $N1185, AF$5), "" )</f>
        <v/>
      </c>
      <c r="AG1185" s="380" t="str">
        <f t="shared" ca="1" si="257"/>
        <v/>
      </c>
      <c r="AI1185" s="380" t="str" cm="1">
        <f t="array" ref="AI1185" xml:space="preserve"> IFERROR( IF( INDEX(聲母資料表, $M1185, AI$5)=0, "", INDEX(聲母資料表, $M1185, AI$5) ), "")</f>
        <v/>
      </c>
      <c r="AJ1185" s="380" t="str" cm="1">
        <f t="array" ref="AJ1185" xml:space="preserve"> IFERROR( INDEX(韻母資料表, $N1185, AJ$5), "" )</f>
        <v/>
      </c>
      <c r="AK1185" s="373" t="e" cm="1" vm="1">
        <f t="array" aca="1" ref="AK1185" ca="1" xml:space="preserve"> IFERROR( INDEX(閩拚聲調符號表, $T1185, $E1185), "" )</f>
        <v>#VALUE!</v>
      </c>
      <c r="AL1185" s="380" t="str">
        <f t="shared" ca="1" si="258"/>
        <v/>
      </c>
    </row>
    <row r="1186" spans="1:38">
      <c r="A1186" s="333">
        <f t="shared" si="246"/>
        <v>1179</v>
      </c>
      <c r="B1186" s="334" t="e">
        <f>MID(#REF!, A1186, 1)</f>
        <v>#REF!</v>
      </c>
      <c r="C1186" s="335"/>
      <c r="D1186" s="335"/>
      <c r="E1186" s="336"/>
      <c r="F1186" s="400" t="str" cm="1">
        <f t="array" aca="1" ref="F1186" ca="1" xml:space="preserve"> IF($D1186="", "", $B1186 &amp; " (" &amp; INDIRECT(ADDRESS( ROW(), COLUMN() + F$5 )) &amp; ") " )</f>
        <v/>
      </c>
      <c r="G1186" s="337" t="str">
        <f t="shared" si="250"/>
        <v/>
      </c>
      <c r="H1186" s="394" t="str">
        <f t="shared" ca="1" si="251"/>
        <v/>
      </c>
      <c r="I1186" s="396" t="str">
        <f t="shared" ca="1" si="252"/>
        <v/>
      </c>
      <c r="J1186" s="381" t="str">
        <f t="shared" ca="1" si="253"/>
        <v/>
      </c>
      <c r="K1186" s="338" t="str">
        <f t="shared" si="254"/>
        <v/>
      </c>
      <c r="L1186" s="349"/>
      <c r="M1186" s="350" t="str">
        <f t="shared" si="247"/>
        <v/>
      </c>
      <c r="N1186" s="350" t="str">
        <f t="shared" si="248"/>
        <v/>
      </c>
      <c r="O1186" s="351" t="str" cm="1">
        <f t="array" ref="O1186" xml:space="preserve"> IFERROR( INDEX(聲母資料表, $M1186, O$5), "")</f>
        <v/>
      </c>
      <c r="P1186" s="351" t="str" cm="1">
        <f t="array" ref="P1186" xml:space="preserve"> IFERROR( INDEX(韻母資料表, $N1186, P$5), "")</f>
        <v/>
      </c>
      <c r="Q1186" s="352" t="str">
        <f t="shared" si="249"/>
        <v/>
      </c>
      <c r="R1186" s="395" t="str">
        <f t="shared" si="255"/>
        <v/>
      </c>
      <c r="S1186" s="351" t="str" cm="1">
        <f t="array" ref="S1186" xml:space="preserve"> IFERROR( INDEX(調符字母, Q1186, 1), "")</f>
        <v/>
      </c>
      <c r="T1186" s="352"/>
      <c r="U1186" s="373" t="e" cm="1" vm="1">
        <f t="array" aca="1" ref="U1186" ca="1" xml:space="preserve"> INDEX(聲調對照表, $T1186, $E1186)</f>
        <v>#VALUE!</v>
      </c>
      <c r="W1186" s="380" t="str" cm="1">
        <f t="array" ref="W1186" xml:space="preserve"> IFERROR( IF( INDEX(聲母資料表, $M1186, W$5)=0, "", INDEX(聲母資料表, $M1186, W$5) ), "")</f>
        <v/>
      </c>
      <c r="X1186" s="380" t="str" cm="1">
        <f t="array" ref="X1186" xml:space="preserve"> IFERROR( INDEX(韻母資料表, $N1186, X$5), "" )</f>
        <v/>
      </c>
      <c r="Y1186" s="380" t="str" cm="1">
        <f t="array" ref="Y1186" xml:space="preserve"> IFERROR( IF($E1186="", "", INDEX(方音聲調符號表, 1, $E1186) ), "" )</f>
        <v/>
      </c>
      <c r="AA1186" s="380" t="str" cm="1">
        <f t="array" ref="AA1186" xml:space="preserve"> IFERROR( IF( INDEX(聲母資料表, $M1186, AA$5)=0, "", INDEX(聲母資料表, $M1186, AA$5) ), "")</f>
        <v/>
      </c>
      <c r="AB1186" s="380" t="str" cm="1">
        <f t="array" ref="AB1186" xml:space="preserve"> IFERROR( INDEX(韻母資料表, $N1186, AB$5), "" )</f>
        <v/>
      </c>
      <c r="AC1186" s="380" t="str">
        <f t="shared" ca="1" si="256"/>
        <v/>
      </c>
      <c r="AE1186" s="380" t="str" cm="1">
        <f t="array" ref="AE1186" xml:space="preserve"> IFERROR( IF( INDEX(聲母資料表, $M1186, AE$5)=0, "", INDEX(聲母資料表, $M1186, AE$5) ), "")</f>
        <v/>
      </c>
      <c r="AF1186" s="380" t="str" cm="1">
        <f t="array" ref="AF1186" xml:space="preserve"> IFERROR( INDEX(韻母資料表, $N1186, AF$5), "" )</f>
        <v/>
      </c>
      <c r="AG1186" s="380" t="str">
        <f t="shared" ca="1" si="257"/>
        <v/>
      </c>
      <c r="AI1186" s="380" t="str" cm="1">
        <f t="array" ref="AI1186" xml:space="preserve"> IFERROR( IF( INDEX(聲母資料表, $M1186, AI$5)=0, "", INDEX(聲母資料表, $M1186, AI$5) ), "")</f>
        <v/>
      </c>
      <c r="AJ1186" s="380" t="str" cm="1">
        <f t="array" ref="AJ1186" xml:space="preserve"> IFERROR( INDEX(韻母資料表, $N1186, AJ$5), "" )</f>
        <v/>
      </c>
      <c r="AK1186" s="373" t="e" cm="1" vm="1">
        <f t="array" aca="1" ref="AK1186" ca="1" xml:space="preserve"> IFERROR( INDEX(閩拚聲調符號表, $T1186, $E1186), "" )</f>
        <v>#VALUE!</v>
      </c>
      <c r="AL1186" s="380" t="str">
        <f t="shared" ca="1" si="258"/>
        <v/>
      </c>
    </row>
    <row r="1187" spans="1:38">
      <c r="A1187" s="333">
        <f t="shared" si="246"/>
        <v>1180</v>
      </c>
      <c r="B1187" s="334" t="e">
        <f>MID(#REF!, A1187, 1)</f>
        <v>#REF!</v>
      </c>
      <c r="C1187" s="335"/>
      <c r="D1187" s="335"/>
      <c r="E1187" s="336"/>
      <c r="F1187" s="400" t="str" cm="1">
        <f t="array" aca="1" ref="F1187" ca="1" xml:space="preserve"> IF($D1187="", "", $B1187 &amp; " (" &amp; INDIRECT(ADDRESS( ROW(), COLUMN() + F$5 )) &amp; ") " )</f>
        <v/>
      </c>
      <c r="G1187" s="337" t="str">
        <f t="shared" si="250"/>
        <v/>
      </c>
      <c r="H1187" s="394" t="str">
        <f t="shared" ca="1" si="251"/>
        <v/>
      </c>
      <c r="I1187" s="396" t="str">
        <f t="shared" ca="1" si="252"/>
        <v/>
      </c>
      <c r="J1187" s="381" t="str">
        <f t="shared" ca="1" si="253"/>
        <v/>
      </c>
      <c r="K1187" s="338" t="str">
        <f t="shared" si="254"/>
        <v/>
      </c>
      <c r="L1187" s="349"/>
      <c r="M1187" s="350" t="str">
        <f t="shared" si="247"/>
        <v/>
      </c>
      <c r="N1187" s="350" t="str">
        <f t="shared" si="248"/>
        <v/>
      </c>
      <c r="O1187" s="351" t="str" cm="1">
        <f t="array" ref="O1187" xml:space="preserve"> IFERROR( INDEX(聲母資料表, $M1187, O$5), "")</f>
        <v/>
      </c>
      <c r="P1187" s="351" t="str" cm="1">
        <f t="array" ref="P1187" xml:space="preserve"> IFERROR( INDEX(韻母資料表, $N1187, P$5), "")</f>
        <v/>
      </c>
      <c r="Q1187" s="352" t="str">
        <f t="shared" si="249"/>
        <v/>
      </c>
      <c r="R1187" s="395" t="str">
        <f t="shared" si="255"/>
        <v/>
      </c>
      <c r="S1187" s="351" t="str" cm="1">
        <f t="array" ref="S1187" xml:space="preserve"> IFERROR( INDEX(調符字母, Q1187, 1), "")</f>
        <v/>
      </c>
      <c r="T1187" s="352"/>
      <c r="U1187" s="373" t="e" cm="1" vm="1">
        <f t="array" aca="1" ref="U1187" ca="1" xml:space="preserve"> INDEX(聲調對照表, $T1187, $E1187)</f>
        <v>#VALUE!</v>
      </c>
      <c r="W1187" s="380" t="str" cm="1">
        <f t="array" ref="W1187" xml:space="preserve"> IFERROR( IF( INDEX(聲母資料表, $M1187, W$5)=0, "", INDEX(聲母資料表, $M1187, W$5) ), "")</f>
        <v/>
      </c>
      <c r="X1187" s="380" t="str" cm="1">
        <f t="array" ref="X1187" xml:space="preserve"> IFERROR( INDEX(韻母資料表, $N1187, X$5), "" )</f>
        <v/>
      </c>
      <c r="Y1187" s="380" t="str" cm="1">
        <f t="array" ref="Y1187" xml:space="preserve"> IFERROR( IF($E1187="", "", INDEX(方音聲調符號表, 1, $E1187) ), "" )</f>
        <v/>
      </c>
      <c r="AA1187" s="380" t="str" cm="1">
        <f t="array" ref="AA1187" xml:space="preserve"> IFERROR( IF( INDEX(聲母資料表, $M1187, AA$5)=0, "", INDEX(聲母資料表, $M1187, AA$5) ), "")</f>
        <v/>
      </c>
      <c r="AB1187" s="380" t="str" cm="1">
        <f t="array" ref="AB1187" xml:space="preserve"> IFERROR( INDEX(韻母資料表, $N1187, AB$5), "" )</f>
        <v/>
      </c>
      <c r="AC1187" s="380" t="str">
        <f t="shared" ca="1" si="256"/>
        <v/>
      </c>
      <c r="AE1187" s="380" t="str" cm="1">
        <f t="array" ref="AE1187" xml:space="preserve"> IFERROR( IF( INDEX(聲母資料表, $M1187, AE$5)=0, "", INDEX(聲母資料表, $M1187, AE$5) ), "")</f>
        <v/>
      </c>
      <c r="AF1187" s="380" t="str" cm="1">
        <f t="array" ref="AF1187" xml:space="preserve"> IFERROR( INDEX(韻母資料表, $N1187, AF$5), "" )</f>
        <v/>
      </c>
      <c r="AG1187" s="380" t="str">
        <f t="shared" ca="1" si="257"/>
        <v/>
      </c>
      <c r="AI1187" s="380" t="str" cm="1">
        <f t="array" ref="AI1187" xml:space="preserve"> IFERROR( IF( INDEX(聲母資料表, $M1187, AI$5)=0, "", INDEX(聲母資料表, $M1187, AI$5) ), "")</f>
        <v/>
      </c>
      <c r="AJ1187" s="380" t="str" cm="1">
        <f t="array" ref="AJ1187" xml:space="preserve"> IFERROR( INDEX(韻母資料表, $N1187, AJ$5), "" )</f>
        <v/>
      </c>
      <c r="AK1187" s="373" t="e" cm="1" vm="1">
        <f t="array" aca="1" ref="AK1187" ca="1" xml:space="preserve"> IFERROR( INDEX(閩拚聲調符號表, $T1187, $E1187), "" )</f>
        <v>#VALUE!</v>
      </c>
      <c r="AL1187" s="380" t="str">
        <f t="shared" ca="1" si="258"/>
        <v/>
      </c>
    </row>
    <row r="1188" spans="1:38">
      <c r="A1188" s="333">
        <f t="shared" si="246"/>
        <v>1181</v>
      </c>
      <c r="B1188" s="334" t="e">
        <f>MID(#REF!, A1188, 1)</f>
        <v>#REF!</v>
      </c>
      <c r="C1188" s="335"/>
      <c r="D1188" s="335"/>
      <c r="E1188" s="336"/>
      <c r="F1188" s="400" t="str" cm="1">
        <f t="array" aca="1" ref="F1188" ca="1" xml:space="preserve"> IF($D1188="", "", $B1188 &amp; " (" &amp; INDIRECT(ADDRESS( ROW(), COLUMN() + F$5 )) &amp; ") " )</f>
        <v/>
      </c>
      <c r="G1188" s="337" t="str">
        <f t="shared" si="250"/>
        <v/>
      </c>
      <c r="H1188" s="394" t="str">
        <f t="shared" ca="1" si="251"/>
        <v/>
      </c>
      <c r="I1188" s="396" t="str">
        <f t="shared" ca="1" si="252"/>
        <v/>
      </c>
      <c r="J1188" s="381" t="str">
        <f t="shared" ca="1" si="253"/>
        <v/>
      </c>
      <c r="K1188" s="338" t="str">
        <f t="shared" si="254"/>
        <v/>
      </c>
      <c r="L1188" s="349"/>
      <c r="M1188" s="350" t="str">
        <f t="shared" si="247"/>
        <v/>
      </c>
      <c r="N1188" s="350" t="str">
        <f t="shared" si="248"/>
        <v/>
      </c>
      <c r="O1188" s="351" t="str" cm="1">
        <f t="array" ref="O1188" xml:space="preserve"> IFERROR( INDEX(聲母資料表, $M1188, O$5), "")</f>
        <v/>
      </c>
      <c r="P1188" s="351" t="str" cm="1">
        <f t="array" ref="P1188" xml:space="preserve"> IFERROR( INDEX(韻母資料表, $N1188, P$5), "")</f>
        <v/>
      </c>
      <c r="Q1188" s="352" t="str">
        <f t="shared" si="249"/>
        <v/>
      </c>
      <c r="R1188" s="395" t="str">
        <f t="shared" si="255"/>
        <v/>
      </c>
      <c r="S1188" s="351" t="str" cm="1">
        <f t="array" ref="S1188" xml:space="preserve"> IFERROR( INDEX(調符字母, Q1188, 1), "")</f>
        <v/>
      </c>
      <c r="T1188" s="352"/>
      <c r="U1188" s="373" t="e" cm="1" vm="1">
        <f t="array" aca="1" ref="U1188" ca="1" xml:space="preserve"> INDEX(聲調對照表, $T1188, $E1188)</f>
        <v>#VALUE!</v>
      </c>
      <c r="W1188" s="380" t="str" cm="1">
        <f t="array" ref="W1188" xml:space="preserve"> IFERROR( IF( INDEX(聲母資料表, $M1188, W$5)=0, "", INDEX(聲母資料表, $M1188, W$5) ), "")</f>
        <v/>
      </c>
      <c r="X1188" s="380" t="str" cm="1">
        <f t="array" ref="X1188" xml:space="preserve"> IFERROR( INDEX(韻母資料表, $N1188, X$5), "" )</f>
        <v/>
      </c>
      <c r="Y1188" s="380" t="str" cm="1">
        <f t="array" ref="Y1188" xml:space="preserve"> IFERROR( IF($E1188="", "", INDEX(方音聲調符號表, 1, $E1188) ), "" )</f>
        <v/>
      </c>
      <c r="AA1188" s="380" t="str" cm="1">
        <f t="array" ref="AA1188" xml:space="preserve"> IFERROR( IF( INDEX(聲母資料表, $M1188, AA$5)=0, "", INDEX(聲母資料表, $M1188, AA$5) ), "")</f>
        <v/>
      </c>
      <c r="AB1188" s="380" t="str" cm="1">
        <f t="array" ref="AB1188" xml:space="preserve"> IFERROR( INDEX(韻母資料表, $N1188, AB$5), "" )</f>
        <v/>
      </c>
      <c r="AC1188" s="380" t="str">
        <f t="shared" ca="1" si="256"/>
        <v/>
      </c>
      <c r="AE1188" s="380" t="str" cm="1">
        <f t="array" ref="AE1188" xml:space="preserve"> IFERROR( IF( INDEX(聲母資料表, $M1188, AE$5)=0, "", INDEX(聲母資料表, $M1188, AE$5) ), "")</f>
        <v/>
      </c>
      <c r="AF1188" s="380" t="str" cm="1">
        <f t="array" ref="AF1188" xml:space="preserve"> IFERROR( INDEX(韻母資料表, $N1188, AF$5), "" )</f>
        <v/>
      </c>
      <c r="AG1188" s="380" t="str">
        <f t="shared" ca="1" si="257"/>
        <v/>
      </c>
      <c r="AI1188" s="380" t="str" cm="1">
        <f t="array" ref="AI1188" xml:space="preserve"> IFERROR( IF( INDEX(聲母資料表, $M1188, AI$5)=0, "", INDEX(聲母資料表, $M1188, AI$5) ), "")</f>
        <v/>
      </c>
      <c r="AJ1188" s="380" t="str" cm="1">
        <f t="array" ref="AJ1188" xml:space="preserve"> IFERROR( INDEX(韻母資料表, $N1188, AJ$5), "" )</f>
        <v/>
      </c>
      <c r="AK1188" s="373" t="e" cm="1" vm="1">
        <f t="array" aca="1" ref="AK1188" ca="1" xml:space="preserve"> IFERROR( INDEX(閩拚聲調符號表, $T1188, $E1188), "" )</f>
        <v>#VALUE!</v>
      </c>
      <c r="AL1188" s="380" t="str">
        <f t="shared" ca="1" si="258"/>
        <v/>
      </c>
    </row>
    <row r="1189" spans="1:38">
      <c r="A1189" s="333">
        <f t="shared" si="246"/>
        <v>1182</v>
      </c>
      <c r="B1189" s="334" t="e">
        <f>MID(#REF!, A1189, 1)</f>
        <v>#REF!</v>
      </c>
      <c r="C1189" s="335"/>
      <c r="D1189" s="335"/>
      <c r="E1189" s="336"/>
      <c r="F1189" s="400" t="str" cm="1">
        <f t="array" aca="1" ref="F1189" ca="1" xml:space="preserve"> IF($D1189="", "", $B1189 &amp; " (" &amp; INDIRECT(ADDRESS( ROW(), COLUMN() + F$5 )) &amp; ") " )</f>
        <v/>
      </c>
      <c r="G1189" s="337" t="str">
        <f t="shared" si="250"/>
        <v/>
      </c>
      <c r="H1189" s="394" t="str">
        <f t="shared" ca="1" si="251"/>
        <v/>
      </c>
      <c r="I1189" s="396" t="str">
        <f t="shared" ca="1" si="252"/>
        <v/>
      </c>
      <c r="J1189" s="381" t="str">
        <f t="shared" ca="1" si="253"/>
        <v/>
      </c>
      <c r="K1189" s="338" t="str">
        <f t="shared" si="254"/>
        <v/>
      </c>
      <c r="L1189" s="349"/>
      <c r="M1189" s="350" t="str">
        <f t="shared" si="247"/>
        <v/>
      </c>
      <c r="N1189" s="350" t="str">
        <f t="shared" si="248"/>
        <v/>
      </c>
      <c r="O1189" s="351" t="str" cm="1">
        <f t="array" ref="O1189" xml:space="preserve"> IFERROR( INDEX(聲母資料表, $M1189, O$5), "")</f>
        <v/>
      </c>
      <c r="P1189" s="351" t="str" cm="1">
        <f t="array" ref="P1189" xml:space="preserve"> IFERROR( INDEX(韻母資料表, $N1189, P$5), "")</f>
        <v/>
      </c>
      <c r="Q1189" s="352" t="str">
        <f t="shared" si="249"/>
        <v/>
      </c>
      <c r="R1189" s="395" t="str">
        <f t="shared" si="255"/>
        <v/>
      </c>
      <c r="S1189" s="351" t="str" cm="1">
        <f t="array" ref="S1189" xml:space="preserve"> IFERROR( INDEX(調符字母, Q1189, 1), "")</f>
        <v/>
      </c>
      <c r="T1189" s="352"/>
      <c r="U1189" s="373" t="e" cm="1" vm="1">
        <f t="array" aca="1" ref="U1189" ca="1" xml:space="preserve"> INDEX(聲調對照表, $T1189, $E1189)</f>
        <v>#VALUE!</v>
      </c>
      <c r="W1189" s="380" t="str" cm="1">
        <f t="array" ref="W1189" xml:space="preserve"> IFERROR( IF( INDEX(聲母資料表, $M1189, W$5)=0, "", INDEX(聲母資料表, $M1189, W$5) ), "")</f>
        <v/>
      </c>
      <c r="X1189" s="380" t="str" cm="1">
        <f t="array" ref="X1189" xml:space="preserve"> IFERROR( INDEX(韻母資料表, $N1189, X$5), "" )</f>
        <v/>
      </c>
      <c r="Y1189" s="380" t="str" cm="1">
        <f t="array" ref="Y1189" xml:space="preserve"> IFERROR( IF($E1189="", "", INDEX(方音聲調符號表, 1, $E1189) ), "" )</f>
        <v/>
      </c>
      <c r="AA1189" s="380" t="str" cm="1">
        <f t="array" ref="AA1189" xml:space="preserve"> IFERROR( IF( INDEX(聲母資料表, $M1189, AA$5)=0, "", INDEX(聲母資料表, $M1189, AA$5) ), "")</f>
        <v/>
      </c>
      <c r="AB1189" s="380" t="str" cm="1">
        <f t="array" ref="AB1189" xml:space="preserve"> IFERROR( INDEX(韻母資料表, $N1189, AB$5), "" )</f>
        <v/>
      </c>
      <c r="AC1189" s="380" t="str">
        <f t="shared" ca="1" si="256"/>
        <v/>
      </c>
      <c r="AE1189" s="380" t="str" cm="1">
        <f t="array" ref="AE1189" xml:space="preserve"> IFERROR( IF( INDEX(聲母資料表, $M1189, AE$5)=0, "", INDEX(聲母資料表, $M1189, AE$5) ), "")</f>
        <v/>
      </c>
      <c r="AF1189" s="380" t="str" cm="1">
        <f t="array" ref="AF1189" xml:space="preserve"> IFERROR( INDEX(韻母資料表, $N1189, AF$5), "" )</f>
        <v/>
      </c>
      <c r="AG1189" s="380" t="str">
        <f t="shared" ca="1" si="257"/>
        <v/>
      </c>
      <c r="AI1189" s="380" t="str" cm="1">
        <f t="array" ref="AI1189" xml:space="preserve"> IFERROR( IF( INDEX(聲母資料表, $M1189, AI$5)=0, "", INDEX(聲母資料表, $M1189, AI$5) ), "")</f>
        <v/>
      </c>
      <c r="AJ1189" s="380" t="str" cm="1">
        <f t="array" ref="AJ1189" xml:space="preserve"> IFERROR( INDEX(韻母資料表, $N1189, AJ$5), "" )</f>
        <v/>
      </c>
      <c r="AK1189" s="373" t="e" cm="1" vm="1">
        <f t="array" aca="1" ref="AK1189" ca="1" xml:space="preserve"> IFERROR( INDEX(閩拚聲調符號表, $T1189, $E1189), "" )</f>
        <v>#VALUE!</v>
      </c>
      <c r="AL1189" s="380" t="str">
        <f t="shared" ca="1" si="258"/>
        <v/>
      </c>
    </row>
    <row r="1190" spans="1:38">
      <c r="A1190" s="333">
        <f t="shared" si="246"/>
        <v>1183</v>
      </c>
      <c r="B1190" s="334" t="e">
        <f>MID(#REF!, A1190, 1)</f>
        <v>#REF!</v>
      </c>
      <c r="C1190" s="335"/>
      <c r="D1190" s="335"/>
      <c r="E1190" s="336"/>
      <c r="F1190" s="400" t="str" cm="1">
        <f t="array" aca="1" ref="F1190" ca="1" xml:space="preserve"> IF($D1190="", "", $B1190 &amp; " (" &amp; INDIRECT(ADDRESS( ROW(), COLUMN() + F$5 )) &amp; ") " )</f>
        <v/>
      </c>
      <c r="G1190" s="337" t="str">
        <f t="shared" si="250"/>
        <v/>
      </c>
      <c r="H1190" s="394" t="str">
        <f t="shared" ca="1" si="251"/>
        <v/>
      </c>
      <c r="I1190" s="396" t="str">
        <f t="shared" ca="1" si="252"/>
        <v/>
      </c>
      <c r="J1190" s="381" t="str">
        <f t="shared" ca="1" si="253"/>
        <v/>
      </c>
      <c r="K1190" s="338" t="str">
        <f t="shared" si="254"/>
        <v/>
      </c>
      <c r="L1190" s="349"/>
      <c r="M1190" s="350" t="str">
        <f t="shared" si="247"/>
        <v/>
      </c>
      <c r="N1190" s="350" t="str">
        <f t="shared" si="248"/>
        <v/>
      </c>
      <c r="O1190" s="351" t="str" cm="1">
        <f t="array" ref="O1190" xml:space="preserve"> IFERROR( INDEX(聲母資料表, $M1190, O$5), "")</f>
        <v/>
      </c>
      <c r="P1190" s="351" t="str" cm="1">
        <f t="array" ref="P1190" xml:space="preserve"> IFERROR( INDEX(韻母資料表, $N1190, P$5), "")</f>
        <v/>
      </c>
      <c r="Q1190" s="352" t="str">
        <f t="shared" si="249"/>
        <v/>
      </c>
      <c r="R1190" s="395" t="str">
        <f t="shared" si="255"/>
        <v/>
      </c>
      <c r="S1190" s="351" t="str" cm="1">
        <f t="array" ref="S1190" xml:space="preserve"> IFERROR( INDEX(調符字母, Q1190, 1), "")</f>
        <v/>
      </c>
      <c r="T1190" s="352"/>
      <c r="U1190" s="373" t="e" cm="1" vm="1">
        <f t="array" aca="1" ref="U1190" ca="1" xml:space="preserve"> INDEX(聲調對照表, $T1190, $E1190)</f>
        <v>#VALUE!</v>
      </c>
      <c r="W1190" s="380" t="str" cm="1">
        <f t="array" ref="W1190" xml:space="preserve"> IFERROR( IF( INDEX(聲母資料表, $M1190, W$5)=0, "", INDEX(聲母資料表, $M1190, W$5) ), "")</f>
        <v/>
      </c>
      <c r="X1190" s="380" t="str" cm="1">
        <f t="array" ref="X1190" xml:space="preserve"> IFERROR( INDEX(韻母資料表, $N1190, X$5), "" )</f>
        <v/>
      </c>
      <c r="Y1190" s="380" t="str" cm="1">
        <f t="array" ref="Y1190" xml:space="preserve"> IFERROR( IF($E1190="", "", INDEX(方音聲調符號表, 1, $E1190) ), "" )</f>
        <v/>
      </c>
      <c r="AA1190" s="380" t="str" cm="1">
        <f t="array" ref="AA1190" xml:space="preserve"> IFERROR( IF( INDEX(聲母資料表, $M1190, AA$5)=0, "", INDEX(聲母資料表, $M1190, AA$5) ), "")</f>
        <v/>
      </c>
      <c r="AB1190" s="380" t="str" cm="1">
        <f t="array" ref="AB1190" xml:space="preserve"> IFERROR( INDEX(韻母資料表, $N1190, AB$5), "" )</f>
        <v/>
      </c>
      <c r="AC1190" s="380" t="str">
        <f t="shared" ca="1" si="256"/>
        <v/>
      </c>
      <c r="AE1190" s="380" t="str" cm="1">
        <f t="array" ref="AE1190" xml:space="preserve"> IFERROR( IF( INDEX(聲母資料表, $M1190, AE$5)=0, "", INDEX(聲母資料表, $M1190, AE$5) ), "")</f>
        <v/>
      </c>
      <c r="AF1190" s="380" t="str" cm="1">
        <f t="array" ref="AF1190" xml:space="preserve"> IFERROR( INDEX(韻母資料表, $N1190, AF$5), "" )</f>
        <v/>
      </c>
      <c r="AG1190" s="380" t="str">
        <f t="shared" ca="1" si="257"/>
        <v/>
      </c>
      <c r="AI1190" s="380" t="str" cm="1">
        <f t="array" ref="AI1190" xml:space="preserve"> IFERROR( IF( INDEX(聲母資料表, $M1190, AI$5)=0, "", INDEX(聲母資料表, $M1190, AI$5) ), "")</f>
        <v/>
      </c>
      <c r="AJ1190" s="380" t="str" cm="1">
        <f t="array" ref="AJ1190" xml:space="preserve"> IFERROR( INDEX(韻母資料表, $N1190, AJ$5), "" )</f>
        <v/>
      </c>
      <c r="AK1190" s="373" t="e" cm="1" vm="1">
        <f t="array" aca="1" ref="AK1190" ca="1" xml:space="preserve"> IFERROR( INDEX(閩拚聲調符號表, $T1190, $E1190), "" )</f>
        <v>#VALUE!</v>
      </c>
      <c r="AL1190" s="380" t="str">
        <f t="shared" ca="1" si="258"/>
        <v/>
      </c>
    </row>
    <row r="1191" spans="1:38">
      <c r="A1191" s="333">
        <f t="shared" si="246"/>
        <v>1184</v>
      </c>
      <c r="B1191" s="334" t="e">
        <f>MID(#REF!, A1191, 1)</f>
        <v>#REF!</v>
      </c>
      <c r="C1191" s="335"/>
      <c r="D1191" s="335"/>
      <c r="E1191" s="336"/>
      <c r="F1191" s="400" t="str" cm="1">
        <f t="array" aca="1" ref="F1191" ca="1" xml:space="preserve"> IF($D1191="", "", $B1191 &amp; " (" &amp; INDIRECT(ADDRESS( ROW(), COLUMN() + F$5 )) &amp; ") " )</f>
        <v/>
      </c>
      <c r="G1191" s="337" t="str">
        <f t="shared" si="250"/>
        <v/>
      </c>
      <c r="H1191" s="394" t="str">
        <f t="shared" ca="1" si="251"/>
        <v/>
      </c>
      <c r="I1191" s="396" t="str">
        <f t="shared" ca="1" si="252"/>
        <v/>
      </c>
      <c r="J1191" s="381" t="str">
        <f t="shared" ca="1" si="253"/>
        <v/>
      </c>
      <c r="K1191" s="338" t="str">
        <f t="shared" si="254"/>
        <v/>
      </c>
      <c r="L1191" s="349"/>
      <c r="M1191" s="350" t="str">
        <f t="shared" si="247"/>
        <v/>
      </c>
      <c r="N1191" s="350" t="str">
        <f t="shared" si="248"/>
        <v/>
      </c>
      <c r="O1191" s="351" t="str" cm="1">
        <f t="array" ref="O1191" xml:space="preserve"> IFERROR( INDEX(聲母資料表, $M1191, O$5), "")</f>
        <v/>
      </c>
      <c r="P1191" s="351" t="str" cm="1">
        <f t="array" ref="P1191" xml:space="preserve"> IFERROR( INDEX(韻母資料表, $N1191, P$5), "")</f>
        <v/>
      </c>
      <c r="Q1191" s="352" t="str">
        <f t="shared" si="249"/>
        <v/>
      </c>
      <c r="R1191" s="395" t="str">
        <f t="shared" si="255"/>
        <v/>
      </c>
      <c r="S1191" s="351" t="str" cm="1">
        <f t="array" ref="S1191" xml:space="preserve"> IFERROR( INDEX(調符字母, Q1191, 1), "")</f>
        <v/>
      </c>
      <c r="T1191" s="352"/>
      <c r="U1191" s="373" t="e" cm="1" vm="1">
        <f t="array" aca="1" ref="U1191" ca="1" xml:space="preserve"> INDEX(聲調對照表, $T1191, $E1191)</f>
        <v>#VALUE!</v>
      </c>
      <c r="W1191" s="380" t="str" cm="1">
        <f t="array" ref="W1191" xml:space="preserve"> IFERROR( IF( INDEX(聲母資料表, $M1191, W$5)=0, "", INDEX(聲母資料表, $M1191, W$5) ), "")</f>
        <v/>
      </c>
      <c r="X1191" s="380" t="str" cm="1">
        <f t="array" ref="X1191" xml:space="preserve"> IFERROR( INDEX(韻母資料表, $N1191, X$5), "" )</f>
        <v/>
      </c>
      <c r="Y1191" s="380" t="str" cm="1">
        <f t="array" ref="Y1191" xml:space="preserve"> IFERROR( IF($E1191="", "", INDEX(方音聲調符號表, 1, $E1191) ), "" )</f>
        <v/>
      </c>
      <c r="AA1191" s="380" t="str" cm="1">
        <f t="array" ref="AA1191" xml:space="preserve"> IFERROR( IF( INDEX(聲母資料表, $M1191, AA$5)=0, "", INDEX(聲母資料表, $M1191, AA$5) ), "")</f>
        <v/>
      </c>
      <c r="AB1191" s="380" t="str" cm="1">
        <f t="array" ref="AB1191" xml:space="preserve"> IFERROR( INDEX(韻母資料表, $N1191, AB$5), "" )</f>
        <v/>
      </c>
      <c r="AC1191" s="380" t="str">
        <f t="shared" ca="1" si="256"/>
        <v/>
      </c>
      <c r="AE1191" s="380" t="str" cm="1">
        <f t="array" ref="AE1191" xml:space="preserve"> IFERROR( IF( INDEX(聲母資料表, $M1191, AE$5)=0, "", INDEX(聲母資料表, $M1191, AE$5) ), "")</f>
        <v/>
      </c>
      <c r="AF1191" s="380" t="str" cm="1">
        <f t="array" ref="AF1191" xml:space="preserve"> IFERROR( INDEX(韻母資料表, $N1191, AF$5), "" )</f>
        <v/>
      </c>
      <c r="AG1191" s="380" t="str">
        <f t="shared" ca="1" si="257"/>
        <v/>
      </c>
      <c r="AI1191" s="380" t="str" cm="1">
        <f t="array" ref="AI1191" xml:space="preserve"> IFERROR( IF( INDEX(聲母資料表, $M1191, AI$5)=0, "", INDEX(聲母資料表, $M1191, AI$5) ), "")</f>
        <v/>
      </c>
      <c r="AJ1191" s="380" t="str" cm="1">
        <f t="array" ref="AJ1191" xml:space="preserve"> IFERROR( INDEX(韻母資料表, $N1191, AJ$5), "" )</f>
        <v/>
      </c>
      <c r="AK1191" s="373" t="e" cm="1" vm="1">
        <f t="array" aca="1" ref="AK1191" ca="1" xml:space="preserve"> IFERROR( INDEX(閩拚聲調符號表, $T1191, $E1191), "" )</f>
        <v>#VALUE!</v>
      </c>
      <c r="AL1191" s="380" t="str">
        <f t="shared" ca="1" si="258"/>
        <v/>
      </c>
    </row>
    <row r="1192" spans="1:38">
      <c r="A1192" s="333">
        <f t="shared" si="246"/>
        <v>1185</v>
      </c>
      <c r="B1192" s="334" t="e">
        <f>MID(#REF!, A1192, 1)</f>
        <v>#REF!</v>
      </c>
      <c r="C1192" s="335"/>
      <c r="D1192" s="335"/>
      <c r="E1192" s="336"/>
      <c r="F1192" s="400" t="str" cm="1">
        <f t="array" aca="1" ref="F1192" ca="1" xml:space="preserve"> IF($D1192="", "", $B1192 &amp; " (" &amp; INDIRECT(ADDRESS( ROW(), COLUMN() + F$5 )) &amp; ") " )</f>
        <v/>
      </c>
      <c r="G1192" s="337" t="str">
        <f t="shared" si="250"/>
        <v/>
      </c>
      <c r="H1192" s="394" t="str">
        <f t="shared" ca="1" si="251"/>
        <v/>
      </c>
      <c r="I1192" s="396" t="str">
        <f t="shared" ca="1" si="252"/>
        <v/>
      </c>
      <c r="J1192" s="381" t="str">
        <f t="shared" ca="1" si="253"/>
        <v/>
      </c>
      <c r="K1192" s="338" t="str">
        <f t="shared" si="254"/>
        <v/>
      </c>
      <c r="L1192" s="349"/>
      <c r="M1192" s="350" t="str">
        <f t="shared" si="247"/>
        <v/>
      </c>
      <c r="N1192" s="350" t="str">
        <f t="shared" si="248"/>
        <v/>
      </c>
      <c r="O1192" s="351" t="str" cm="1">
        <f t="array" ref="O1192" xml:space="preserve"> IFERROR( INDEX(聲母資料表, $M1192, O$5), "")</f>
        <v/>
      </c>
      <c r="P1192" s="351" t="str" cm="1">
        <f t="array" ref="P1192" xml:space="preserve"> IFERROR( INDEX(韻母資料表, $N1192, P$5), "")</f>
        <v/>
      </c>
      <c r="Q1192" s="352" t="str">
        <f t="shared" si="249"/>
        <v/>
      </c>
      <c r="R1192" s="395" t="str">
        <f t="shared" si="255"/>
        <v/>
      </c>
      <c r="S1192" s="351" t="str" cm="1">
        <f t="array" ref="S1192" xml:space="preserve"> IFERROR( INDEX(調符字母, Q1192, 1), "")</f>
        <v/>
      </c>
      <c r="T1192" s="352"/>
      <c r="U1192" s="373" t="e" cm="1" vm="1">
        <f t="array" aca="1" ref="U1192" ca="1" xml:space="preserve"> INDEX(聲調對照表, $T1192, $E1192)</f>
        <v>#VALUE!</v>
      </c>
      <c r="W1192" s="380" t="str" cm="1">
        <f t="array" ref="W1192" xml:space="preserve"> IFERROR( IF( INDEX(聲母資料表, $M1192, W$5)=0, "", INDEX(聲母資料表, $M1192, W$5) ), "")</f>
        <v/>
      </c>
      <c r="X1192" s="380" t="str" cm="1">
        <f t="array" ref="X1192" xml:space="preserve"> IFERROR( INDEX(韻母資料表, $N1192, X$5), "" )</f>
        <v/>
      </c>
      <c r="Y1192" s="380" t="str" cm="1">
        <f t="array" ref="Y1192" xml:space="preserve"> IFERROR( IF($E1192="", "", INDEX(方音聲調符號表, 1, $E1192) ), "" )</f>
        <v/>
      </c>
      <c r="AA1192" s="380" t="str" cm="1">
        <f t="array" ref="AA1192" xml:space="preserve"> IFERROR( IF( INDEX(聲母資料表, $M1192, AA$5)=0, "", INDEX(聲母資料表, $M1192, AA$5) ), "")</f>
        <v/>
      </c>
      <c r="AB1192" s="380" t="str" cm="1">
        <f t="array" ref="AB1192" xml:space="preserve"> IFERROR( INDEX(韻母資料表, $N1192, AB$5), "" )</f>
        <v/>
      </c>
      <c r="AC1192" s="380" t="str">
        <f t="shared" ca="1" si="256"/>
        <v/>
      </c>
      <c r="AE1192" s="380" t="str" cm="1">
        <f t="array" ref="AE1192" xml:space="preserve"> IFERROR( IF( INDEX(聲母資料表, $M1192, AE$5)=0, "", INDEX(聲母資料表, $M1192, AE$5) ), "")</f>
        <v/>
      </c>
      <c r="AF1192" s="380" t="str" cm="1">
        <f t="array" ref="AF1192" xml:space="preserve"> IFERROR( INDEX(韻母資料表, $N1192, AF$5), "" )</f>
        <v/>
      </c>
      <c r="AG1192" s="380" t="str">
        <f t="shared" ca="1" si="257"/>
        <v/>
      </c>
      <c r="AI1192" s="380" t="str" cm="1">
        <f t="array" ref="AI1192" xml:space="preserve"> IFERROR( IF( INDEX(聲母資料表, $M1192, AI$5)=0, "", INDEX(聲母資料表, $M1192, AI$5) ), "")</f>
        <v/>
      </c>
      <c r="AJ1192" s="380" t="str" cm="1">
        <f t="array" ref="AJ1192" xml:space="preserve"> IFERROR( INDEX(韻母資料表, $N1192, AJ$5), "" )</f>
        <v/>
      </c>
      <c r="AK1192" s="373" t="e" cm="1" vm="1">
        <f t="array" aca="1" ref="AK1192" ca="1" xml:space="preserve"> IFERROR( INDEX(閩拚聲調符號表, $T1192, $E1192), "" )</f>
        <v>#VALUE!</v>
      </c>
      <c r="AL1192" s="380" t="str">
        <f t="shared" ca="1" si="258"/>
        <v/>
      </c>
    </row>
    <row r="1193" spans="1:38">
      <c r="A1193" s="333">
        <f t="shared" si="246"/>
        <v>1186</v>
      </c>
      <c r="B1193" s="334" t="e">
        <f>MID(#REF!, A1193, 1)</f>
        <v>#REF!</v>
      </c>
      <c r="C1193" s="335"/>
      <c r="D1193" s="335"/>
      <c r="E1193" s="336"/>
      <c r="F1193" s="400" t="str" cm="1">
        <f t="array" aca="1" ref="F1193" ca="1" xml:space="preserve"> IF($D1193="", "", $B1193 &amp; " (" &amp; INDIRECT(ADDRESS( ROW(), COLUMN() + F$5 )) &amp; ") " )</f>
        <v/>
      </c>
      <c r="G1193" s="337" t="str">
        <f t="shared" si="250"/>
        <v/>
      </c>
      <c r="H1193" s="394" t="str">
        <f t="shared" ca="1" si="251"/>
        <v/>
      </c>
      <c r="I1193" s="396" t="str">
        <f t="shared" ca="1" si="252"/>
        <v/>
      </c>
      <c r="J1193" s="381" t="str">
        <f t="shared" ca="1" si="253"/>
        <v/>
      </c>
      <c r="K1193" s="338" t="str">
        <f t="shared" si="254"/>
        <v/>
      </c>
      <c r="L1193" s="349"/>
      <c r="M1193" s="350" t="str">
        <f t="shared" si="247"/>
        <v/>
      </c>
      <c r="N1193" s="350" t="str">
        <f t="shared" si="248"/>
        <v/>
      </c>
      <c r="O1193" s="351" t="str" cm="1">
        <f t="array" ref="O1193" xml:space="preserve"> IFERROR( INDEX(聲母資料表, $M1193, O$5), "")</f>
        <v/>
      </c>
      <c r="P1193" s="351" t="str" cm="1">
        <f t="array" ref="P1193" xml:space="preserve"> IFERROR( INDEX(韻母資料表, $N1193, P$5), "")</f>
        <v/>
      </c>
      <c r="Q1193" s="352" t="str">
        <f t="shared" si="249"/>
        <v/>
      </c>
      <c r="R1193" s="395" t="str">
        <f t="shared" si="255"/>
        <v/>
      </c>
      <c r="S1193" s="351" t="str" cm="1">
        <f t="array" ref="S1193" xml:space="preserve"> IFERROR( INDEX(調符字母, Q1193, 1), "")</f>
        <v/>
      </c>
      <c r="T1193" s="352"/>
      <c r="U1193" s="373" t="e" cm="1" vm="1">
        <f t="array" aca="1" ref="U1193" ca="1" xml:space="preserve"> INDEX(聲調對照表, $T1193, $E1193)</f>
        <v>#VALUE!</v>
      </c>
      <c r="W1193" s="380" t="str" cm="1">
        <f t="array" ref="W1193" xml:space="preserve"> IFERROR( IF( INDEX(聲母資料表, $M1193, W$5)=0, "", INDEX(聲母資料表, $M1193, W$5) ), "")</f>
        <v/>
      </c>
      <c r="X1193" s="380" t="str" cm="1">
        <f t="array" ref="X1193" xml:space="preserve"> IFERROR( INDEX(韻母資料表, $N1193, X$5), "" )</f>
        <v/>
      </c>
      <c r="Y1193" s="380" t="str" cm="1">
        <f t="array" ref="Y1193" xml:space="preserve"> IFERROR( IF($E1193="", "", INDEX(方音聲調符號表, 1, $E1193) ), "" )</f>
        <v/>
      </c>
      <c r="AA1193" s="380" t="str" cm="1">
        <f t="array" ref="AA1193" xml:space="preserve"> IFERROR( IF( INDEX(聲母資料表, $M1193, AA$5)=0, "", INDEX(聲母資料表, $M1193, AA$5) ), "")</f>
        <v/>
      </c>
      <c r="AB1193" s="380" t="str" cm="1">
        <f t="array" ref="AB1193" xml:space="preserve"> IFERROR( INDEX(韻母資料表, $N1193, AB$5), "" )</f>
        <v/>
      </c>
      <c r="AC1193" s="380" t="str">
        <f t="shared" ca="1" si="256"/>
        <v/>
      </c>
      <c r="AE1193" s="380" t="str" cm="1">
        <f t="array" ref="AE1193" xml:space="preserve"> IFERROR( IF( INDEX(聲母資料表, $M1193, AE$5)=0, "", INDEX(聲母資料表, $M1193, AE$5) ), "")</f>
        <v/>
      </c>
      <c r="AF1193" s="380" t="str" cm="1">
        <f t="array" ref="AF1193" xml:space="preserve"> IFERROR( INDEX(韻母資料表, $N1193, AF$5), "" )</f>
        <v/>
      </c>
      <c r="AG1193" s="380" t="str">
        <f t="shared" ca="1" si="257"/>
        <v/>
      </c>
      <c r="AI1193" s="380" t="str" cm="1">
        <f t="array" ref="AI1193" xml:space="preserve"> IFERROR( IF( INDEX(聲母資料表, $M1193, AI$5)=0, "", INDEX(聲母資料表, $M1193, AI$5) ), "")</f>
        <v/>
      </c>
      <c r="AJ1193" s="380" t="str" cm="1">
        <f t="array" ref="AJ1193" xml:space="preserve"> IFERROR( INDEX(韻母資料表, $N1193, AJ$5), "" )</f>
        <v/>
      </c>
      <c r="AK1193" s="373" t="e" cm="1" vm="1">
        <f t="array" aca="1" ref="AK1193" ca="1" xml:space="preserve"> IFERROR( INDEX(閩拚聲調符號表, $T1193, $E1193), "" )</f>
        <v>#VALUE!</v>
      </c>
      <c r="AL1193" s="380" t="str">
        <f t="shared" ca="1" si="258"/>
        <v/>
      </c>
    </row>
    <row r="1194" spans="1:38">
      <c r="A1194" s="333">
        <f t="shared" si="246"/>
        <v>1187</v>
      </c>
      <c r="B1194" s="334" t="e">
        <f>MID(#REF!, A1194, 1)</f>
        <v>#REF!</v>
      </c>
      <c r="C1194" s="335"/>
      <c r="D1194" s="335"/>
      <c r="E1194" s="336"/>
      <c r="F1194" s="400" t="str" cm="1">
        <f t="array" aca="1" ref="F1194" ca="1" xml:space="preserve"> IF($D1194="", "", $B1194 &amp; " (" &amp; INDIRECT(ADDRESS( ROW(), COLUMN() + F$5 )) &amp; ") " )</f>
        <v/>
      </c>
      <c r="G1194" s="337" t="str">
        <f t="shared" si="250"/>
        <v/>
      </c>
      <c r="H1194" s="394" t="str">
        <f t="shared" ca="1" si="251"/>
        <v/>
      </c>
      <c r="I1194" s="396" t="str">
        <f t="shared" ca="1" si="252"/>
        <v/>
      </c>
      <c r="J1194" s="381" t="str">
        <f t="shared" ca="1" si="253"/>
        <v/>
      </c>
      <c r="K1194" s="338" t="str">
        <f t="shared" si="254"/>
        <v/>
      </c>
      <c r="L1194" s="349"/>
      <c r="M1194" s="350" t="str">
        <f t="shared" si="247"/>
        <v/>
      </c>
      <c r="N1194" s="350" t="str">
        <f t="shared" si="248"/>
        <v/>
      </c>
      <c r="O1194" s="351" t="str" cm="1">
        <f t="array" ref="O1194" xml:space="preserve"> IFERROR( INDEX(聲母資料表, $M1194, O$5), "")</f>
        <v/>
      </c>
      <c r="P1194" s="351" t="str" cm="1">
        <f t="array" ref="P1194" xml:space="preserve"> IFERROR( INDEX(韻母資料表, $N1194, P$5), "")</f>
        <v/>
      </c>
      <c r="Q1194" s="352" t="str">
        <f t="shared" si="249"/>
        <v/>
      </c>
      <c r="R1194" s="395" t="str">
        <f t="shared" si="255"/>
        <v/>
      </c>
      <c r="S1194" s="351" t="str" cm="1">
        <f t="array" ref="S1194" xml:space="preserve"> IFERROR( INDEX(調符字母, Q1194, 1), "")</f>
        <v/>
      </c>
      <c r="T1194" s="352"/>
      <c r="U1194" s="373" t="e" cm="1" vm="1">
        <f t="array" aca="1" ref="U1194" ca="1" xml:space="preserve"> INDEX(聲調對照表, $T1194, $E1194)</f>
        <v>#VALUE!</v>
      </c>
      <c r="W1194" s="380" t="str" cm="1">
        <f t="array" ref="W1194" xml:space="preserve"> IFERROR( IF( INDEX(聲母資料表, $M1194, W$5)=0, "", INDEX(聲母資料表, $M1194, W$5) ), "")</f>
        <v/>
      </c>
      <c r="X1194" s="380" t="str" cm="1">
        <f t="array" ref="X1194" xml:space="preserve"> IFERROR( INDEX(韻母資料表, $N1194, X$5), "" )</f>
        <v/>
      </c>
      <c r="Y1194" s="380" t="str" cm="1">
        <f t="array" ref="Y1194" xml:space="preserve"> IFERROR( IF($E1194="", "", INDEX(方音聲調符號表, 1, $E1194) ), "" )</f>
        <v/>
      </c>
      <c r="AA1194" s="380" t="str" cm="1">
        <f t="array" ref="AA1194" xml:space="preserve"> IFERROR( IF( INDEX(聲母資料表, $M1194, AA$5)=0, "", INDEX(聲母資料表, $M1194, AA$5) ), "")</f>
        <v/>
      </c>
      <c r="AB1194" s="380" t="str" cm="1">
        <f t="array" ref="AB1194" xml:space="preserve"> IFERROR( INDEX(韻母資料表, $N1194, AB$5), "" )</f>
        <v/>
      </c>
      <c r="AC1194" s="380" t="str">
        <f t="shared" ca="1" si="256"/>
        <v/>
      </c>
      <c r="AE1194" s="380" t="str" cm="1">
        <f t="array" ref="AE1194" xml:space="preserve"> IFERROR( IF( INDEX(聲母資料表, $M1194, AE$5)=0, "", INDEX(聲母資料表, $M1194, AE$5) ), "")</f>
        <v/>
      </c>
      <c r="AF1194" s="380" t="str" cm="1">
        <f t="array" ref="AF1194" xml:space="preserve"> IFERROR( INDEX(韻母資料表, $N1194, AF$5), "" )</f>
        <v/>
      </c>
      <c r="AG1194" s="380" t="str">
        <f t="shared" ca="1" si="257"/>
        <v/>
      </c>
      <c r="AI1194" s="380" t="str" cm="1">
        <f t="array" ref="AI1194" xml:space="preserve"> IFERROR( IF( INDEX(聲母資料表, $M1194, AI$5)=0, "", INDEX(聲母資料表, $M1194, AI$5) ), "")</f>
        <v/>
      </c>
      <c r="AJ1194" s="380" t="str" cm="1">
        <f t="array" ref="AJ1194" xml:space="preserve"> IFERROR( INDEX(韻母資料表, $N1194, AJ$5), "" )</f>
        <v/>
      </c>
      <c r="AK1194" s="373" t="e" cm="1" vm="1">
        <f t="array" aca="1" ref="AK1194" ca="1" xml:space="preserve"> IFERROR( INDEX(閩拚聲調符號表, $T1194, $E1194), "" )</f>
        <v>#VALUE!</v>
      </c>
      <c r="AL1194" s="380" t="str">
        <f t="shared" ca="1" si="258"/>
        <v/>
      </c>
    </row>
    <row r="1195" spans="1:38">
      <c r="A1195" s="333">
        <f t="shared" si="246"/>
        <v>1188</v>
      </c>
      <c r="B1195" s="334" t="e">
        <f>MID(#REF!, A1195, 1)</f>
        <v>#REF!</v>
      </c>
      <c r="C1195" s="335"/>
      <c r="D1195" s="335"/>
      <c r="E1195" s="336"/>
      <c r="F1195" s="400" t="str" cm="1">
        <f t="array" aca="1" ref="F1195" ca="1" xml:space="preserve"> IF($D1195="", "", $B1195 &amp; " (" &amp; INDIRECT(ADDRESS( ROW(), COLUMN() + F$5 )) &amp; ") " )</f>
        <v/>
      </c>
      <c r="G1195" s="337" t="str">
        <f t="shared" si="250"/>
        <v/>
      </c>
      <c r="H1195" s="394" t="str">
        <f t="shared" ca="1" si="251"/>
        <v/>
      </c>
      <c r="I1195" s="396" t="str">
        <f t="shared" ca="1" si="252"/>
        <v/>
      </c>
      <c r="J1195" s="381" t="str">
        <f t="shared" ca="1" si="253"/>
        <v/>
      </c>
      <c r="K1195" s="338" t="str">
        <f t="shared" si="254"/>
        <v/>
      </c>
      <c r="L1195" s="349"/>
      <c r="M1195" s="350" t="str">
        <f t="shared" si="247"/>
        <v/>
      </c>
      <c r="N1195" s="350" t="str">
        <f t="shared" si="248"/>
        <v/>
      </c>
      <c r="O1195" s="351" t="str" cm="1">
        <f t="array" ref="O1195" xml:space="preserve"> IFERROR( INDEX(聲母資料表, $M1195, O$5), "")</f>
        <v/>
      </c>
      <c r="P1195" s="351" t="str" cm="1">
        <f t="array" ref="P1195" xml:space="preserve"> IFERROR( INDEX(韻母資料表, $N1195, P$5), "")</f>
        <v/>
      </c>
      <c r="Q1195" s="352" t="str">
        <f t="shared" si="249"/>
        <v/>
      </c>
      <c r="R1195" s="395" t="str">
        <f t="shared" si="255"/>
        <v/>
      </c>
      <c r="S1195" s="351" t="str" cm="1">
        <f t="array" ref="S1195" xml:space="preserve"> IFERROR( INDEX(調符字母, Q1195, 1), "")</f>
        <v/>
      </c>
      <c r="T1195" s="352"/>
      <c r="U1195" s="373" t="e" cm="1" vm="1">
        <f t="array" aca="1" ref="U1195" ca="1" xml:space="preserve"> INDEX(聲調對照表, $T1195, $E1195)</f>
        <v>#VALUE!</v>
      </c>
      <c r="W1195" s="380" t="str" cm="1">
        <f t="array" ref="W1195" xml:space="preserve"> IFERROR( IF( INDEX(聲母資料表, $M1195, W$5)=0, "", INDEX(聲母資料表, $M1195, W$5) ), "")</f>
        <v/>
      </c>
      <c r="X1195" s="380" t="str" cm="1">
        <f t="array" ref="X1195" xml:space="preserve"> IFERROR( INDEX(韻母資料表, $N1195, X$5), "" )</f>
        <v/>
      </c>
      <c r="Y1195" s="380" t="str" cm="1">
        <f t="array" ref="Y1195" xml:space="preserve"> IFERROR( IF($E1195="", "", INDEX(方音聲調符號表, 1, $E1195) ), "" )</f>
        <v/>
      </c>
      <c r="AA1195" s="380" t="str" cm="1">
        <f t="array" ref="AA1195" xml:space="preserve"> IFERROR( IF( INDEX(聲母資料表, $M1195, AA$5)=0, "", INDEX(聲母資料表, $M1195, AA$5) ), "")</f>
        <v/>
      </c>
      <c r="AB1195" s="380" t="str" cm="1">
        <f t="array" ref="AB1195" xml:space="preserve"> IFERROR( INDEX(韻母資料表, $N1195, AB$5), "" )</f>
        <v/>
      </c>
      <c r="AC1195" s="380" t="str">
        <f t="shared" ca="1" si="256"/>
        <v/>
      </c>
      <c r="AE1195" s="380" t="str" cm="1">
        <f t="array" ref="AE1195" xml:space="preserve"> IFERROR( IF( INDEX(聲母資料表, $M1195, AE$5)=0, "", INDEX(聲母資料表, $M1195, AE$5) ), "")</f>
        <v/>
      </c>
      <c r="AF1195" s="380" t="str" cm="1">
        <f t="array" ref="AF1195" xml:space="preserve"> IFERROR( INDEX(韻母資料表, $N1195, AF$5), "" )</f>
        <v/>
      </c>
      <c r="AG1195" s="380" t="str">
        <f t="shared" ca="1" si="257"/>
        <v/>
      </c>
      <c r="AI1195" s="380" t="str" cm="1">
        <f t="array" ref="AI1195" xml:space="preserve"> IFERROR( IF( INDEX(聲母資料表, $M1195, AI$5)=0, "", INDEX(聲母資料表, $M1195, AI$5) ), "")</f>
        <v/>
      </c>
      <c r="AJ1195" s="380" t="str" cm="1">
        <f t="array" ref="AJ1195" xml:space="preserve"> IFERROR( INDEX(韻母資料表, $N1195, AJ$5), "" )</f>
        <v/>
      </c>
      <c r="AK1195" s="373" t="e" cm="1" vm="1">
        <f t="array" aca="1" ref="AK1195" ca="1" xml:space="preserve"> IFERROR( INDEX(閩拚聲調符號表, $T1195, $E1195), "" )</f>
        <v>#VALUE!</v>
      </c>
      <c r="AL1195" s="380" t="str">
        <f t="shared" ca="1" si="258"/>
        <v/>
      </c>
    </row>
    <row r="1196" spans="1:38">
      <c r="A1196" s="333">
        <f t="shared" si="246"/>
        <v>1189</v>
      </c>
      <c r="B1196" s="334" t="e">
        <f>MID(#REF!, A1196, 1)</f>
        <v>#REF!</v>
      </c>
      <c r="C1196" s="335"/>
      <c r="D1196" s="335"/>
      <c r="E1196" s="336"/>
      <c r="F1196" s="400" t="str" cm="1">
        <f t="array" aca="1" ref="F1196" ca="1" xml:space="preserve"> IF($D1196="", "", $B1196 &amp; " (" &amp; INDIRECT(ADDRESS( ROW(), COLUMN() + F$5 )) &amp; ") " )</f>
        <v/>
      </c>
      <c r="G1196" s="337" t="str">
        <f t="shared" si="250"/>
        <v/>
      </c>
      <c r="H1196" s="394" t="str">
        <f t="shared" ca="1" si="251"/>
        <v/>
      </c>
      <c r="I1196" s="396" t="str">
        <f t="shared" ca="1" si="252"/>
        <v/>
      </c>
      <c r="J1196" s="381" t="str">
        <f t="shared" ca="1" si="253"/>
        <v/>
      </c>
      <c r="K1196" s="338" t="str">
        <f t="shared" si="254"/>
        <v/>
      </c>
      <c r="L1196" s="349"/>
      <c r="M1196" s="350" t="str">
        <f t="shared" si="247"/>
        <v/>
      </c>
      <c r="N1196" s="350" t="str">
        <f t="shared" si="248"/>
        <v/>
      </c>
      <c r="O1196" s="351" t="str" cm="1">
        <f t="array" ref="O1196" xml:space="preserve"> IFERROR( INDEX(聲母資料表, $M1196, O$5), "")</f>
        <v/>
      </c>
      <c r="P1196" s="351" t="str" cm="1">
        <f t="array" ref="P1196" xml:space="preserve"> IFERROR( INDEX(韻母資料表, $N1196, P$5), "")</f>
        <v/>
      </c>
      <c r="Q1196" s="352" t="str">
        <f t="shared" si="249"/>
        <v/>
      </c>
      <c r="R1196" s="395" t="str">
        <f t="shared" si="255"/>
        <v/>
      </c>
      <c r="S1196" s="351" t="str" cm="1">
        <f t="array" ref="S1196" xml:space="preserve"> IFERROR( INDEX(調符字母, Q1196, 1), "")</f>
        <v/>
      </c>
      <c r="T1196" s="352"/>
      <c r="U1196" s="373" t="e" cm="1" vm="1">
        <f t="array" aca="1" ref="U1196" ca="1" xml:space="preserve"> INDEX(聲調對照表, $T1196, $E1196)</f>
        <v>#VALUE!</v>
      </c>
      <c r="W1196" s="380" t="str" cm="1">
        <f t="array" ref="W1196" xml:space="preserve"> IFERROR( IF( INDEX(聲母資料表, $M1196, W$5)=0, "", INDEX(聲母資料表, $M1196, W$5) ), "")</f>
        <v/>
      </c>
      <c r="X1196" s="380" t="str" cm="1">
        <f t="array" ref="X1196" xml:space="preserve"> IFERROR( INDEX(韻母資料表, $N1196, X$5), "" )</f>
        <v/>
      </c>
      <c r="Y1196" s="380" t="str" cm="1">
        <f t="array" ref="Y1196" xml:space="preserve"> IFERROR( IF($E1196="", "", INDEX(方音聲調符號表, 1, $E1196) ), "" )</f>
        <v/>
      </c>
      <c r="AA1196" s="380" t="str" cm="1">
        <f t="array" ref="AA1196" xml:space="preserve"> IFERROR( IF( INDEX(聲母資料表, $M1196, AA$5)=0, "", INDEX(聲母資料表, $M1196, AA$5) ), "")</f>
        <v/>
      </c>
      <c r="AB1196" s="380" t="str" cm="1">
        <f t="array" ref="AB1196" xml:space="preserve"> IFERROR( INDEX(韻母資料表, $N1196, AB$5), "" )</f>
        <v/>
      </c>
      <c r="AC1196" s="380" t="str">
        <f t="shared" ca="1" si="256"/>
        <v/>
      </c>
      <c r="AE1196" s="380" t="str" cm="1">
        <f t="array" ref="AE1196" xml:space="preserve"> IFERROR( IF( INDEX(聲母資料表, $M1196, AE$5)=0, "", INDEX(聲母資料表, $M1196, AE$5) ), "")</f>
        <v/>
      </c>
      <c r="AF1196" s="380" t="str" cm="1">
        <f t="array" ref="AF1196" xml:space="preserve"> IFERROR( INDEX(韻母資料表, $N1196, AF$5), "" )</f>
        <v/>
      </c>
      <c r="AG1196" s="380" t="str">
        <f t="shared" ca="1" si="257"/>
        <v/>
      </c>
      <c r="AI1196" s="380" t="str" cm="1">
        <f t="array" ref="AI1196" xml:space="preserve"> IFERROR( IF( INDEX(聲母資料表, $M1196, AI$5)=0, "", INDEX(聲母資料表, $M1196, AI$5) ), "")</f>
        <v/>
      </c>
      <c r="AJ1196" s="380" t="str" cm="1">
        <f t="array" ref="AJ1196" xml:space="preserve"> IFERROR( INDEX(韻母資料表, $N1196, AJ$5), "" )</f>
        <v/>
      </c>
      <c r="AK1196" s="373" t="e" cm="1" vm="1">
        <f t="array" aca="1" ref="AK1196" ca="1" xml:space="preserve"> IFERROR( INDEX(閩拚聲調符號表, $T1196, $E1196), "" )</f>
        <v>#VALUE!</v>
      </c>
      <c r="AL1196" s="380" t="str">
        <f t="shared" ca="1" si="258"/>
        <v/>
      </c>
    </row>
    <row r="1197" spans="1:38">
      <c r="A1197" s="333">
        <f t="shared" si="246"/>
        <v>1190</v>
      </c>
      <c r="B1197" s="334" t="e">
        <f>MID(#REF!, A1197, 1)</f>
        <v>#REF!</v>
      </c>
      <c r="C1197" s="335"/>
      <c r="D1197" s="335"/>
      <c r="E1197" s="336"/>
      <c r="F1197" s="400" t="str" cm="1">
        <f t="array" aca="1" ref="F1197" ca="1" xml:space="preserve"> IF($D1197="", "", $B1197 &amp; " (" &amp; INDIRECT(ADDRESS( ROW(), COLUMN() + F$5 )) &amp; ") " )</f>
        <v/>
      </c>
      <c r="G1197" s="337" t="str">
        <f t="shared" si="250"/>
        <v/>
      </c>
      <c r="H1197" s="394" t="str">
        <f t="shared" ca="1" si="251"/>
        <v/>
      </c>
      <c r="I1197" s="396" t="str">
        <f t="shared" ca="1" si="252"/>
        <v/>
      </c>
      <c r="J1197" s="381" t="str">
        <f t="shared" ca="1" si="253"/>
        <v/>
      </c>
      <c r="K1197" s="338" t="str">
        <f t="shared" si="254"/>
        <v/>
      </c>
      <c r="L1197" s="349"/>
      <c r="M1197" s="350" t="str">
        <f t="shared" si="247"/>
        <v/>
      </c>
      <c r="N1197" s="350" t="str">
        <f t="shared" si="248"/>
        <v/>
      </c>
      <c r="O1197" s="351" t="str" cm="1">
        <f t="array" ref="O1197" xml:space="preserve"> IFERROR( INDEX(聲母資料表, $M1197, O$5), "")</f>
        <v/>
      </c>
      <c r="P1197" s="351" t="str" cm="1">
        <f t="array" ref="P1197" xml:space="preserve"> IFERROR( INDEX(韻母資料表, $N1197, P$5), "")</f>
        <v/>
      </c>
      <c r="Q1197" s="352" t="str">
        <f t="shared" si="249"/>
        <v/>
      </c>
      <c r="R1197" s="395" t="str">
        <f t="shared" si="255"/>
        <v/>
      </c>
      <c r="S1197" s="351" t="str" cm="1">
        <f t="array" ref="S1197" xml:space="preserve"> IFERROR( INDEX(調符字母, Q1197, 1), "")</f>
        <v/>
      </c>
      <c r="T1197" s="352"/>
      <c r="U1197" s="373" t="e" cm="1" vm="1">
        <f t="array" aca="1" ref="U1197" ca="1" xml:space="preserve"> INDEX(聲調對照表, $T1197, $E1197)</f>
        <v>#VALUE!</v>
      </c>
      <c r="W1197" s="380" t="str" cm="1">
        <f t="array" ref="W1197" xml:space="preserve"> IFERROR( IF( INDEX(聲母資料表, $M1197, W$5)=0, "", INDEX(聲母資料表, $M1197, W$5) ), "")</f>
        <v/>
      </c>
      <c r="X1197" s="380" t="str" cm="1">
        <f t="array" ref="X1197" xml:space="preserve"> IFERROR( INDEX(韻母資料表, $N1197, X$5), "" )</f>
        <v/>
      </c>
      <c r="Y1197" s="380" t="str" cm="1">
        <f t="array" ref="Y1197" xml:space="preserve"> IFERROR( IF($E1197="", "", INDEX(方音聲調符號表, 1, $E1197) ), "" )</f>
        <v/>
      </c>
      <c r="AA1197" s="380" t="str" cm="1">
        <f t="array" ref="AA1197" xml:space="preserve"> IFERROR( IF( INDEX(聲母資料表, $M1197, AA$5)=0, "", INDEX(聲母資料表, $M1197, AA$5) ), "")</f>
        <v/>
      </c>
      <c r="AB1197" s="380" t="str" cm="1">
        <f t="array" ref="AB1197" xml:space="preserve"> IFERROR( INDEX(韻母資料表, $N1197, AB$5), "" )</f>
        <v/>
      </c>
      <c r="AC1197" s="380" t="str">
        <f t="shared" ca="1" si="256"/>
        <v/>
      </c>
      <c r="AE1197" s="380" t="str" cm="1">
        <f t="array" ref="AE1197" xml:space="preserve"> IFERROR( IF( INDEX(聲母資料表, $M1197, AE$5)=0, "", INDEX(聲母資料表, $M1197, AE$5) ), "")</f>
        <v/>
      </c>
      <c r="AF1197" s="380" t="str" cm="1">
        <f t="array" ref="AF1197" xml:space="preserve"> IFERROR( INDEX(韻母資料表, $N1197, AF$5), "" )</f>
        <v/>
      </c>
      <c r="AG1197" s="380" t="str">
        <f t="shared" ca="1" si="257"/>
        <v/>
      </c>
      <c r="AI1197" s="380" t="str" cm="1">
        <f t="array" ref="AI1197" xml:space="preserve"> IFERROR( IF( INDEX(聲母資料表, $M1197, AI$5)=0, "", INDEX(聲母資料表, $M1197, AI$5) ), "")</f>
        <v/>
      </c>
      <c r="AJ1197" s="380" t="str" cm="1">
        <f t="array" ref="AJ1197" xml:space="preserve"> IFERROR( INDEX(韻母資料表, $N1197, AJ$5), "" )</f>
        <v/>
      </c>
      <c r="AK1197" s="373" t="e" cm="1" vm="1">
        <f t="array" aca="1" ref="AK1197" ca="1" xml:space="preserve"> IFERROR( INDEX(閩拚聲調符號表, $T1197, $E1197), "" )</f>
        <v>#VALUE!</v>
      </c>
      <c r="AL1197" s="380" t="str">
        <f t="shared" ca="1" si="258"/>
        <v/>
      </c>
    </row>
    <row r="1198" spans="1:38">
      <c r="A1198" s="333">
        <f t="shared" si="246"/>
        <v>1191</v>
      </c>
      <c r="B1198" s="334" t="e">
        <f>MID(#REF!, A1198, 1)</f>
        <v>#REF!</v>
      </c>
      <c r="C1198" s="335"/>
      <c r="D1198" s="335"/>
      <c r="E1198" s="336"/>
      <c r="F1198" s="400" t="str" cm="1">
        <f t="array" aca="1" ref="F1198" ca="1" xml:space="preserve"> IF($D1198="", "", $B1198 &amp; " (" &amp; INDIRECT(ADDRESS( ROW(), COLUMN() + F$5 )) &amp; ") " )</f>
        <v/>
      </c>
      <c r="G1198" s="337" t="str">
        <f t="shared" si="250"/>
        <v/>
      </c>
      <c r="H1198" s="394" t="str">
        <f t="shared" ca="1" si="251"/>
        <v/>
      </c>
      <c r="I1198" s="396" t="str">
        <f t="shared" ca="1" si="252"/>
        <v/>
      </c>
      <c r="J1198" s="381" t="str">
        <f t="shared" ca="1" si="253"/>
        <v/>
      </c>
      <c r="K1198" s="338" t="str">
        <f t="shared" si="254"/>
        <v/>
      </c>
      <c r="L1198" s="349"/>
      <c r="M1198" s="350" t="str">
        <f t="shared" si="247"/>
        <v/>
      </c>
      <c r="N1198" s="350" t="str">
        <f t="shared" si="248"/>
        <v/>
      </c>
      <c r="O1198" s="351" t="str" cm="1">
        <f t="array" ref="O1198" xml:space="preserve"> IFERROR( INDEX(聲母資料表, $M1198, O$5), "")</f>
        <v/>
      </c>
      <c r="P1198" s="351" t="str" cm="1">
        <f t="array" ref="P1198" xml:space="preserve"> IFERROR( INDEX(韻母資料表, $N1198, P$5), "")</f>
        <v/>
      </c>
      <c r="Q1198" s="352" t="str">
        <f t="shared" si="249"/>
        <v/>
      </c>
      <c r="R1198" s="395" t="str">
        <f t="shared" si="255"/>
        <v/>
      </c>
      <c r="S1198" s="351" t="str" cm="1">
        <f t="array" ref="S1198" xml:space="preserve"> IFERROR( INDEX(調符字母, Q1198, 1), "")</f>
        <v/>
      </c>
      <c r="T1198" s="352"/>
      <c r="U1198" s="373" t="e" cm="1" vm="1">
        <f t="array" aca="1" ref="U1198" ca="1" xml:space="preserve"> INDEX(聲調對照表, $T1198, $E1198)</f>
        <v>#VALUE!</v>
      </c>
      <c r="W1198" s="380" t="str" cm="1">
        <f t="array" ref="W1198" xml:space="preserve"> IFERROR( IF( INDEX(聲母資料表, $M1198, W$5)=0, "", INDEX(聲母資料表, $M1198, W$5) ), "")</f>
        <v/>
      </c>
      <c r="X1198" s="380" t="str" cm="1">
        <f t="array" ref="X1198" xml:space="preserve"> IFERROR( INDEX(韻母資料表, $N1198, X$5), "" )</f>
        <v/>
      </c>
      <c r="Y1198" s="380" t="str" cm="1">
        <f t="array" ref="Y1198" xml:space="preserve"> IFERROR( IF($E1198="", "", INDEX(方音聲調符號表, 1, $E1198) ), "" )</f>
        <v/>
      </c>
      <c r="AA1198" s="380" t="str" cm="1">
        <f t="array" ref="AA1198" xml:space="preserve"> IFERROR( IF( INDEX(聲母資料表, $M1198, AA$5)=0, "", INDEX(聲母資料表, $M1198, AA$5) ), "")</f>
        <v/>
      </c>
      <c r="AB1198" s="380" t="str" cm="1">
        <f t="array" ref="AB1198" xml:space="preserve"> IFERROR( INDEX(韻母資料表, $N1198, AB$5), "" )</f>
        <v/>
      </c>
      <c r="AC1198" s="380" t="str">
        <f t="shared" ca="1" si="256"/>
        <v/>
      </c>
      <c r="AE1198" s="380" t="str" cm="1">
        <f t="array" ref="AE1198" xml:space="preserve"> IFERROR( IF( INDEX(聲母資料表, $M1198, AE$5)=0, "", INDEX(聲母資料表, $M1198, AE$5) ), "")</f>
        <v/>
      </c>
      <c r="AF1198" s="380" t="str" cm="1">
        <f t="array" ref="AF1198" xml:space="preserve"> IFERROR( INDEX(韻母資料表, $N1198, AF$5), "" )</f>
        <v/>
      </c>
      <c r="AG1198" s="380" t="str">
        <f t="shared" ca="1" si="257"/>
        <v/>
      </c>
      <c r="AI1198" s="380" t="str" cm="1">
        <f t="array" ref="AI1198" xml:space="preserve"> IFERROR( IF( INDEX(聲母資料表, $M1198, AI$5)=0, "", INDEX(聲母資料表, $M1198, AI$5) ), "")</f>
        <v/>
      </c>
      <c r="AJ1198" s="380" t="str" cm="1">
        <f t="array" ref="AJ1198" xml:space="preserve"> IFERROR( INDEX(韻母資料表, $N1198, AJ$5), "" )</f>
        <v/>
      </c>
      <c r="AK1198" s="373" t="e" cm="1" vm="1">
        <f t="array" aca="1" ref="AK1198" ca="1" xml:space="preserve"> IFERROR( INDEX(閩拚聲調符號表, $T1198, $E1198), "" )</f>
        <v>#VALUE!</v>
      </c>
      <c r="AL1198" s="380" t="str">
        <f t="shared" ca="1" si="258"/>
        <v/>
      </c>
    </row>
    <row r="1199" spans="1:38">
      <c r="A1199" s="333">
        <f t="shared" si="246"/>
        <v>1192</v>
      </c>
      <c r="B1199" s="334" t="e">
        <f>MID(#REF!, A1199, 1)</f>
        <v>#REF!</v>
      </c>
      <c r="C1199" s="335"/>
      <c r="D1199" s="335"/>
      <c r="E1199" s="336"/>
      <c r="F1199" s="400" t="str" cm="1">
        <f t="array" aca="1" ref="F1199" ca="1" xml:space="preserve"> IF($D1199="", "", $B1199 &amp; " (" &amp; INDIRECT(ADDRESS( ROW(), COLUMN() + F$5 )) &amp; ") " )</f>
        <v/>
      </c>
      <c r="G1199" s="337" t="str">
        <f t="shared" si="250"/>
        <v/>
      </c>
      <c r="H1199" s="394" t="str">
        <f t="shared" ca="1" si="251"/>
        <v/>
      </c>
      <c r="I1199" s="396" t="str">
        <f t="shared" ca="1" si="252"/>
        <v/>
      </c>
      <c r="J1199" s="381" t="str">
        <f t="shared" ca="1" si="253"/>
        <v/>
      </c>
      <c r="K1199" s="338" t="str">
        <f t="shared" si="254"/>
        <v/>
      </c>
      <c r="L1199" s="349"/>
      <c r="M1199" s="350" t="str">
        <f t="shared" si="247"/>
        <v/>
      </c>
      <c r="N1199" s="350" t="str">
        <f t="shared" si="248"/>
        <v/>
      </c>
      <c r="O1199" s="351" t="str" cm="1">
        <f t="array" ref="O1199" xml:space="preserve"> IFERROR( INDEX(聲母資料表, $M1199, O$5), "")</f>
        <v/>
      </c>
      <c r="P1199" s="351" t="str" cm="1">
        <f t="array" ref="P1199" xml:space="preserve"> IFERROR( INDEX(韻母資料表, $N1199, P$5), "")</f>
        <v/>
      </c>
      <c r="Q1199" s="352" t="str">
        <f t="shared" si="249"/>
        <v/>
      </c>
      <c r="R1199" s="395" t="str">
        <f t="shared" si="255"/>
        <v/>
      </c>
      <c r="S1199" s="351" t="str" cm="1">
        <f t="array" ref="S1199" xml:space="preserve"> IFERROR( INDEX(調符字母, Q1199, 1), "")</f>
        <v/>
      </c>
      <c r="T1199" s="352"/>
      <c r="U1199" s="373" t="e" cm="1" vm="1">
        <f t="array" aca="1" ref="U1199" ca="1" xml:space="preserve"> INDEX(聲調對照表, $T1199, $E1199)</f>
        <v>#VALUE!</v>
      </c>
      <c r="W1199" s="380" t="str" cm="1">
        <f t="array" ref="W1199" xml:space="preserve"> IFERROR( IF( INDEX(聲母資料表, $M1199, W$5)=0, "", INDEX(聲母資料表, $M1199, W$5) ), "")</f>
        <v/>
      </c>
      <c r="X1199" s="380" t="str" cm="1">
        <f t="array" ref="X1199" xml:space="preserve"> IFERROR( INDEX(韻母資料表, $N1199, X$5), "" )</f>
        <v/>
      </c>
      <c r="Y1199" s="380" t="str" cm="1">
        <f t="array" ref="Y1199" xml:space="preserve"> IFERROR( IF($E1199="", "", INDEX(方音聲調符號表, 1, $E1199) ), "" )</f>
        <v/>
      </c>
      <c r="AA1199" s="380" t="str" cm="1">
        <f t="array" ref="AA1199" xml:space="preserve"> IFERROR( IF( INDEX(聲母資料表, $M1199, AA$5)=0, "", INDEX(聲母資料表, $M1199, AA$5) ), "")</f>
        <v/>
      </c>
      <c r="AB1199" s="380" t="str" cm="1">
        <f t="array" ref="AB1199" xml:space="preserve"> IFERROR( INDEX(韻母資料表, $N1199, AB$5), "" )</f>
        <v/>
      </c>
      <c r="AC1199" s="380" t="str">
        <f t="shared" ca="1" si="256"/>
        <v/>
      </c>
      <c r="AE1199" s="380" t="str" cm="1">
        <f t="array" ref="AE1199" xml:space="preserve"> IFERROR( IF( INDEX(聲母資料表, $M1199, AE$5)=0, "", INDEX(聲母資料表, $M1199, AE$5) ), "")</f>
        <v/>
      </c>
      <c r="AF1199" s="380" t="str" cm="1">
        <f t="array" ref="AF1199" xml:space="preserve"> IFERROR( INDEX(韻母資料表, $N1199, AF$5), "" )</f>
        <v/>
      </c>
      <c r="AG1199" s="380" t="str">
        <f t="shared" ca="1" si="257"/>
        <v/>
      </c>
      <c r="AI1199" s="380" t="str" cm="1">
        <f t="array" ref="AI1199" xml:space="preserve"> IFERROR( IF( INDEX(聲母資料表, $M1199, AI$5)=0, "", INDEX(聲母資料表, $M1199, AI$5) ), "")</f>
        <v/>
      </c>
      <c r="AJ1199" s="380" t="str" cm="1">
        <f t="array" ref="AJ1199" xml:space="preserve"> IFERROR( INDEX(韻母資料表, $N1199, AJ$5), "" )</f>
        <v/>
      </c>
      <c r="AK1199" s="373" t="e" cm="1" vm="1">
        <f t="array" aca="1" ref="AK1199" ca="1" xml:space="preserve"> IFERROR( INDEX(閩拚聲調符號表, $T1199, $E1199), "" )</f>
        <v>#VALUE!</v>
      </c>
      <c r="AL1199" s="380" t="str">
        <f t="shared" ca="1" si="258"/>
        <v/>
      </c>
    </row>
    <row r="1200" spans="1:38">
      <c r="A1200" s="333">
        <f t="shared" si="246"/>
        <v>1193</v>
      </c>
      <c r="B1200" s="334" t="e">
        <f>MID(#REF!, A1200, 1)</f>
        <v>#REF!</v>
      </c>
      <c r="C1200" s="335"/>
      <c r="D1200" s="335"/>
      <c r="E1200" s="336"/>
      <c r="F1200" s="400" t="str" cm="1">
        <f t="array" aca="1" ref="F1200" ca="1" xml:space="preserve"> IF($D1200="", "", $B1200 &amp; " (" &amp; INDIRECT(ADDRESS( ROW(), COLUMN() + F$5 )) &amp; ") " )</f>
        <v/>
      </c>
      <c r="G1200" s="337" t="str">
        <f t="shared" si="250"/>
        <v/>
      </c>
      <c r="H1200" s="394" t="str">
        <f t="shared" ca="1" si="251"/>
        <v/>
      </c>
      <c r="I1200" s="396" t="str">
        <f t="shared" ca="1" si="252"/>
        <v/>
      </c>
      <c r="J1200" s="381" t="str">
        <f t="shared" ca="1" si="253"/>
        <v/>
      </c>
      <c r="K1200" s="338" t="str">
        <f t="shared" si="254"/>
        <v/>
      </c>
      <c r="L1200" s="349"/>
      <c r="M1200" s="350" t="str">
        <f t="shared" si="247"/>
        <v/>
      </c>
      <c r="N1200" s="350" t="str">
        <f t="shared" si="248"/>
        <v/>
      </c>
      <c r="O1200" s="351" t="str" cm="1">
        <f t="array" ref="O1200" xml:space="preserve"> IFERROR( INDEX(聲母資料表, $M1200, O$5), "")</f>
        <v/>
      </c>
      <c r="P1200" s="351" t="str" cm="1">
        <f t="array" ref="P1200" xml:space="preserve"> IFERROR( INDEX(韻母資料表, $N1200, P$5), "")</f>
        <v/>
      </c>
      <c r="Q1200" s="352" t="str">
        <f t="shared" si="249"/>
        <v/>
      </c>
      <c r="R1200" s="395" t="str">
        <f t="shared" si="255"/>
        <v/>
      </c>
      <c r="S1200" s="351" t="str" cm="1">
        <f t="array" ref="S1200" xml:space="preserve"> IFERROR( INDEX(調符字母, Q1200, 1), "")</f>
        <v/>
      </c>
      <c r="T1200" s="352"/>
      <c r="U1200" s="373" t="e" cm="1" vm="1">
        <f t="array" aca="1" ref="U1200" ca="1" xml:space="preserve"> INDEX(聲調對照表, $T1200, $E1200)</f>
        <v>#VALUE!</v>
      </c>
      <c r="W1200" s="380" t="str" cm="1">
        <f t="array" ref="W1200" xml:space="preserve"> IFERROR( IF( INDEX(聲母資料表, $M1200, W$5)=0, "", INDEX(聲母資料表, $M1200, W$5) ), "")</f>
        <v/>
      </c>
      <c r="X1200" s="380" t="str" cm="1">
        <f t="array" ref="X1200" xml:space="preserve"> IFERROR( INDEX(韻母資料表, $N1200, X$5), "" )</f>
        <v/>
      </c>
      <c r="Y1200" s="380" t="str" cm="1">
        <f t="array" ref="Y1200" xml:space="preserve"> IFERROR( IF($E1200="", "", INDEX(方音聲調符號表, 1, $E1200) ), "" )</f>
        <v/>
      </c>
      <c r="AA1200" s="380" t="str" cm="1">
        <f t="array" ref="AA1200" xml:space="preserve"> IFERROR( IF( INDEX(聲母資料表, $M1200, AA$5)=0, "", INDEX(聲母資料表, $M1200, AA$5) ), "")</f>
        <v/>
      </c>
      <c r="AB1200" s="380" t="str" cm="1">
        <f t="array" ref="AB1200" xml:space="preserve"> IFERROR( INDEX(韻母資料表, $N1200, AB$5), "" )</f>
        <v/>
      </c>
      <c r="AC1200" s="380" t="str">
        <f t="shared" ca="1" si="256"/>
        <v/>
      </c>
      <c r="AE1200" s="380" t="str" cm="1">
        <f t="array" ref="AE1200" xml:space="preserve"> IFERROR( IF( INDEX(聲母資料表, $M1200, AE$5)=0, "", INDEX(聲母資料表, $M1200, AE$5) ), "")</f>
        <v/>
      </c>
      <c r="AF1200" s="380" t="str" cm="1">
        <f t="array" ref="AF1200" xml:space="preserve"> IFERROR( INDEX(韻母資料表, $N1200, AF$5), "" )</f>
        <v/>
      </c>
      <c r="AG1200" s="380" t="str">
        <f t="shared" ca="1" si="257"/>
        <v/>
      </c>
      <c r="AI1200" s="380" t="str" cm="1">
        <f t="array" ref="AI1200" xml:space="preserve"> IFERROR( IF( INDEX(聲母資料表, $M1200, AI$5)=0, "", INDEX(聲母資料表, $M1200, AI$5) ), "")</f>
        <v/>
      </c>
      <c r="AJ1200" s="380" t="str" cm="1">
        <f t="array" ref="AJ1200" xml:space="preserve"> IFERROR( INDEX(韻母資料表, $N1200, AJ$5), "" )</f>
        <v/>
      </c>
      <c r="AK1200" s="373" t="e" cm="1" vm="1">
        <f t="array" aca="1" ref="AK1200" ca="1" xml:space="preserve"> IFERROR( INDEX(閩拚聲調符號表, $T1200, $E1200), "" )</f>
        <v>#VALUE!</v>
      </c>
      <c r="AL1200" s="380" t="str">
        <f t="shared" ca="1" si="258"/>
        <v/>
      </c>
    </row>
    <row r="1201" spans="1:38">
      <c r="A1201" s="333">
        <f t="shared" si="246"/>
        <v>1194</v>
      </c>
      <c r="B1201" s="334" t="e">
        <f>MID(#REF!, A1201, 1)</f>
        <v>#REF!</v>
      </c>
      <c r="C1201" s="335"/>
      <c r="D1201" s="335"/>
      <c r="E1201" s="336"/>
      <c r="F1201" s="400" t="str" cm="1">
        <f t="array" aca="1" ref="F1201" ca="1" xml:space="preserve"> IF($D1201="", "", $B1201 &amp; " (" &amp; INDIRECT(ADDRESS( ROW(), COLUMN() + F$5 )) &amp; ") " )</f>
        <v/>
      </c>
      <c r="G1201" s="337" t="str">
        <f t="shared" si="250"/>
        <v/>
      </c>
      <c r="H1201" s="394" t="str">
        <f t="shared" ca="1" si="251"/>
        <v/>
      </c>
      <c r="I1201" s="396" t="str">
        <f t="shared" ca="1" si="252"/>
        <v/>
      </c>
      <c r="J1201" s="381" t="str">
        <f t="shared" ca="1" si="253"/>
        <v/>
      </c>
      <c r="K1201" s="338" t="str">
        <f t="shared" si="254"/>
        <v/>
      </c>
      <c r="L1201" s="349"/>
      <c r="M1201" s="350" t="str">
        <f t="shared" si="247"/>
        <v/>
      </c>
      <c r="N1201" s="350" t="str">
        <f t="shared" si="248"/>
        <v/>
      </c>
      <c r="O1201" s="351" t="str" cm="1">
        <f t="array" ref="O1201" xml:space="preserve"> IFERROR( INDEX(聲母資料表, $M1201, O$5), "")</f>
        <v/>
      </c>
      <c r="P1201" s="351" t="str" cm="1">
        <f t="array" ref="P1201" xml:space="preserve"> IFERROR( INDEX(韻母資料表, $N1201, P$5), "")</f>
        <v/>
      </c>
      <c r="Q1201" s="352" t="str">
        <f t="shared" si="249"/>
        <v/>
      </c>
      <c r="R1201" s="395" t="str">
        <f t="shared" si="255"/>
        <v/>
      </c>
      <c r="S1201" s="351" t="str" cm="1">
        <f t="array" ref="S1201" xml:space="preserve"> IFERROR( INDEX(調符字母, Q1201, 1), "")</f>
        <v/>
      </c>
      <c r="T1201" s="352"/>
      <c r="U1201" s="373" t="e" cm="1" vm="1">
        <f t="array" aca="1" ref="U1201" ca="1" xml:space="preserve"> INDEX(聲調對照表, $T1201, $E1201)</f>
        <v>#VALUE!</v>
      </c>
      <c r="W1201" s="380" t="str" cm="1">
        <f t="array" ref="W1201" xml:space="preserve"> IFERROR( IF( INDEX(聲母資料表, $M1201, W$5)=0, "", INDEX(聲母資料表, $M1201, W$5) ), "")</f>
        <v/>
      </c>
      <c r="X1201" s="380" t="str" cm="1">
        <f t="array" ref="X1201" xml:space="preserve"> IFERROR( INDEX(韻母資料表, $N1201, X$5), "" )</f>
        <v/>
      </c>
      <c r="Y1201" s="380" t="str" cm="1">
        <f t="array" ref="Y1201" xml:space="preserve"> IFERROR( IF($E1201="", "", INDEX(方音聲調符號表, 1, $E1201) ), "" )</f>
        <v/>
      </c>
      <c r="AA1201" s="380" t="str" cm="1">
        <f t="array" ref="AA1201" xml:space="preserve"> IFERROR( IF( INDEX(聲母資料表, $M1201, AA$5)=0, "", INDEX(聲母資料表, $M1201, AA$5) ), "")</f>
        <v/>
      </c>
      <c r="AB1201" s="380" t="str" cm="1">
        <f t="array" ref="AB1201" xml:space="preserve"> IFERROR( INDEX(韻母資料表, $N1201, AB$5), "" )</f>
        <v/>
      </c>
      <c r="AC1201" s="380" t="str">
        <f t="shared" ca="1" si="256"/>
        <v/>
      </c>
      <c r="AE1201" s="380" t="str" cm="1">
        <f t="array" ref="AE1201" xml:space="preserve"> IFERROR( IF( INDEX(聲母資料表, $M1201, AE$5)=0, "", INDEX(聲母資料表, $M1201, AE$5) ), "")</f>
        <v/>
      </c>
      <c r="AF1201" s="380" t="str" cm="1">
        <f t="array" ref="AF1201" xml:space="preserve"> IFERROR( INDEX(韻母資料表, $N1201, AF$5), "" )</f>
        <v/>
      </c>
      <c r="AG1201" s="380" t="str">
        <f t="shared" ca="1" si="257"/>
        <v/>
      </c>
      <c r="AI1201" s="380" t="str" cm="1">
        <f t="array" ref="AI1201" xml:space="preserve"> IFERROR( IF( INDEX(聲母資料表, $M1201, AI$5)=0, "", INDEX(聲母資料表, $M1201, AI$5) ), "")</f>
        <v/>
      </c>
      <c r="AJ1201" s="380" t="str" cm="1">
        <f t="array" ref="AJ1201" xml:space="preserve"> IFERROR( INDEX(韻母資料表, $N1201, AJ$5), "" )</f>
        <v/>
      </c>
      <c r="AK1201" s="373" t="e" cm="1" vm="1">
        <f t="array" aca="1" ref="AK1201" ca="1" xml:space="preserve"> IFERROR( INDEX(閩拚聲調符號表, $T1201, $E1201), "" )</f>
        <v>#VALUE!</v>
      </c>
      <c r="AL1201" s="380" t="str">
        <f t="shared" ca="1" si="258"/>
        <v/>
      </c>
    </row>
    <row r="1202" spans="1:38">
      <c r="A1202" s="333">
        <f t="shared" si="246"/>
        <v>1195</v>
      </c>
      <c r="B1202" s="334" t="e">
        <f>MID(#REF!, A1202, 1)</f>
        <v>#REF!</v>
      </c>
      <c r="C1202" s="335"/>
      <c r="D1202" s="335"/>
      <c r="E1202" s="336"/>
      <c r="F1202" s="400" t="str" cm="1">
        <f t="array" aca="1" ref="F1202" ca="1" xml:space="preserve"> IF($D1202="", "", $B1202 &amp; " (" &amp; INDIRECT(ADDRESS( ROW(), COLUMN() + F$5 )) &amp; ") " )</f>
        <v/>
      </c>
      <c r="G1202" s="337" t="str">
        <f t="shared" si="250"/>
        <v/>
      </c>
      <c r="H1202" s="394" t="str">
        <f t="shared" ca="1" si="251"/>
        <v/>
      </c>
      <c r="I1202" s="396" t="str">
        <f t="shared" ca="1" si="252"/>
        <v/>
      </c>
      <c r="J1202" s="381" t="str">
        <f t="shared" ca="1" si="253"/>
        <v/>
      </c>
      <c r="K1202" s="338" t="str">
        <f t="shared" si="254"/>
        <v/>
      </c>
      <c r="L1202" s="349"/>
      <c r="M1202" s="350" t="str">
        <f t="shared" si="247"/>
        <v/>
      </c>
      <c r="N1202" s="350" t="str">
        <f t="shared" si="248"/>
        <v/>
      </c>
      <c r="O1202" s="351" t="str" cm="1">
        <f t="array" ref="O1202" xml:space="preserve"> IFERROR( INDEX(聲母資料表, $M1202, O$5), "")</f>
        <v/>
      </c>
      <c r="P1202" s="351" t="str" cm="1">
        <f t="array" ref="P1202" xml:space="preserve"> IFERROR( INDEX(韻母資料表, $N1202, P$5), "")</f>
        <v/>
      </c>
      <c r="Q1202" s="352" t="str">
        <f t="shared" si="249"/>
        <v/>
      </c>
      <c r="R1202" s="395" t="str">
        <f t="shared" si="255"/>
        <v/>
      </c>
      <c r="S1202" s="351" t="str" cm="1">
        <f t="array" ref="S1202" xml:space="preserve"> IFERROR( INDEX(調符字母, Q1202, 1), "")</f>
        <v/>
      </c>
      <c r="T1202" s="352"/>
      <c r="U1202" s="373" t="e" cm="1" vm="1">
        <f t="array" aca="1" ref="U1202" ca="1" xml:space="preserve"> INDEX(聲調對照表, $T1202, $E1202)</f>
        <v>#VALUE!</v>
      </c>
      <c r="W1202" s="380" t="str" cm="1">
        <f t="array" ref="W1202" xml:space="preserve"> IFERROR( IF( INDEX(聲母資料表, $M1202, W$5)=0, "", INDEX(聲母資料表, $M1202, W$5) ), "")</f>
        <v/>
      </c>
      <c r="X1202" s="380" t="str" cm="1">
        <f t="array" ref="X1202" xml:space="preserve"> IFERROR( INDEX(韻母資料表, $N1202, X$5), "" )</f>
        <v/>
      </c>
      <c r="Y1202" s="380" t="str" cm="1">
        <f t="array" ref="Y1202" xml:space="preserve"> IFERROR( IF($E1202="", "", INDEX(方音聲調符號表, 1, $E1202) ), "" )</f>
        <v/>
      </c>
      <c r="AA1202" s="380" t="str" cm="1">
        <f t="array" ref="AA1202" xml:space="preserve"> IFERROR( IF( INDEX(聲母資料表, $M1202, AA$5)=0, "", INDEX(聲母資料表, $M1202, AA$5) ), "")</f>
        <v/>
      </c>
      <c r="AB1202" s="380" t="str" cm="1">
        <f t="array" ref="AB1202" xml:space="preserve"> IFERROR( INDEX(韻母資料表, $N1202, AB$5), "" )</f>
        <v/>
      </c>
      <c r="AC1202" s="380" t="str">
        <f t="shared" ca="1" si="256"/>
        <v/>
      </c>
      <c r="AE1202" s="380" t="str" cm="1">
        <f t="array" ref="AE1202" xml:space="preserve"> IFERROR( IF( INDEX(聲母資料表, $M1202, AE$5)=0, "", INDEX(聲母資料表, $M1202, AE$5) ), "")</f>
        <v/>
      </c>
      <c r="AF1202" s="380" t="str" cm="1">
        <f t="array" ref="AF1202" xml:space="preserve"> IFERROR( INDEX(韻母資料表, $N1202, AF$5), "" )</f>
        <v/>
      </c>
      <c r="AG1202" s="380" t="str">
        <f t="shared" ca="1" si="257"/>
        <v/>
      </c>
      <c r="AI1202" s="380" t="str" cm="1">
        <f t="array" ref="AI1202" xml:space="preserve"> IFERROR( IF( INDEX(聲母資料表, $M1202, AI$5)=0, "", INDEX(聲母資料表, $M1202, AI$5) ), "")</f>
        <v/>
      </c>
      <c r="AJ1202" s="380" t="str" cm="1">
        <f t="array" ref="AJ1202" xml:space="preserve"> IFERROR( INDEX(韻母資料表, $N1202, AJ$5), "" )</f>
        <v/>
      </c>
      <c r="AK1202" s="373" t="e" cm="1" vm="1">
        <f t="array" aca="1" ref="AK1202" ca="1" xml:space="preserve"> IFERROR( INDEX(閩拚聲調符號表, $T1202, $E1202), "" )</f>
        <v>#VALUE!</v>
      </c>
      <c r="AL1202" s="380" t="str">
        <f t="shared" ca="1" si="258"/>
        <v/>
      </c>
    </row>
    <row r="1203" spans="1:38">
      <c r="A1203" s="333">
        <f t="shared" si="246"/>
        <v>1196</v>
      </c>
      <c r="B1203" s="334" t="e">
        <f>MID(#REF!, A1203, 1)</f>
        <v>#REF!</v>
      </c>
      <c r="C1203" s="335"/>
      <c r="D1203" s="335"/>
      <c r="E1203" s="336"/>
      <c r="F1203" s="400" t="str" cm="1">
        <f t="array" aca="1" ref="F1203" ca="1" xml:space="preserve"> IF($D1203="", "", $B1203 &amp; " (" &amp; INDIRECT(ADDRESS( ROW(), COLUMN() + F$5 )) &amp; ") " )</f>
        <v/>
      </c>
      <c r="G1203" s="337" t="str">
        <f t="shared" si="250"/>
        <v/>
      </c>
      <c r="H1203" s="394" t="str">
        <f t="shared" ca="1" si="251"/>
        <v/>
      </c>
      <c r="I1203" s="396" t="str">
        <f t="shared" ca="1" si="252"/>
        <v/>
      </c>
      <c r="J1203" s="381" t="str">
        <f t="shared" ca="1" si="253"/>
        <v/>
      </c>
      <c r="K1203" s="338" t="str">
        <f t="shared" si="254"/>
        <v/>
      </c>
      <c r="L1203" s="349"/>
      <c r="M1203" s="350" t="str">
        <f t="shared" si="247"/>
        <v/>
      </c>
      <c r="N1203" s="350" t="str">
        <f t="shared" si="248"/>
        <v/>
      </c>
      <c r="O1203" s="351" t="str" cm="1">
        <f t="array" ref="O1203" xml:space="preserve"> IFERROR( INDEX(聲母資料表, $M1203, O$5), "")</f>
        <v/>
      </c>
      <c r="P1203" s="351" t="str" cm="1">
        <f t="array" ref="P1203" xml:space="preserve"> IFERROR( INDEX(韻母資料表, $N1203, P$5), "")</f>
        <v/>
      </c>
      <c r="Q1203" s="352" t="str">
        <f t="shared" si="249"/>
        <v/>
      </c>
      <c r="R1203" s="395" t="str">
        <f t="shared" si="255"/>
        <v/>
      </c>
      <c r="S1203" s="351" t="str" cm="1">
        <f t="array" ref="S1203" xml:space="preserve"> IFERROR( INDEX(調符字母, Q1203, 1), "")</f>
        <v/>
      </c>
      <c r="T1203" s="352"/>
      <c r="U1203" s="373" t="e" cm="1" vm="1">
        <f t="array" aca="1" ref="U1203" ca="1" xml:space="preserve"> INDEX(聲調對照表, $T1203, $E1203)</f>
        <v>#VALUE!</v>
      </c>
      <c r="W1203" s="380" t="str" cm="1">
        <f t="array" ref="W1203" xml:space="preserve"> IFERROR( IF( INDEX(聲母資料表, $M1203, W$5)=0, "", INDEX(聲母資料表, $M1203, W$5) ), "")</f>
        <v/>
      </c>
      <c r="X1203" s="380" t="str" cm="1">
        <f t="array" ref="X1203" xml:space="preserve"> IFERROR( INDEX(韻母資料表, $N1203, X$5), "" )</f>
        <v/>
      </c>
      <c r="Y1203" s="380" t="str" cm="1">
        <f t="array" ref="Y1203" xml:space="preserve"> IFERROR( IF($E1203="", "", INDEX(方音聲調符號表, 1, $E1203) ), "" )</f>
        <v/>
      </c>
      <c r="AA1203" s="380" t="str" cm="1">
        <f t="array" ref="AA1203" xml:space="preserve"> IFERROR( IF( INDEX(聲母資料表, $M1203, AA$5)=0, "", INDEX(聲母資料表, $M1203, AA$5) ), "")</f>
        <v/>
      </c>
      <c r="AB1203" s="380" t="str" cm="1">
        <f t="array" ref="AB1203" xml:space="preserve"> IFERROR( INDEX(韻母資料表, $N1203, AB$5), "" )</f>
        <v/>
      </c>
      <c r="AC1203" s="380" t="str">
        <f t="shared" ca="1" si="256"/>
        <v/>
      </c>
      <c r="AE1203" s="380" t="str" cm="1">
        <f t="array" ref="AE1203" xml:space="preserve"> IFERROR( IF( INDEX(聲母資料表, $M1203, AE$5)=0, "", INDEX(聲母資料表, $M1203, AE$5) ), "")</f>
        <v/>
      </c>
      <c r="AF1203" s="380" t="str" cm="1">
        <f t="array" ref="AF1203" xml:space="preserve"> IFERROR( INDEX(韻母資料表, $N1203, AF$5), "" )</f>
        <v/>
      </c>
      <c r="AG1203" s="380" t="str">
        <f t="shared" ca="1" si="257"/>
        <v/>
      </c>
      <c r="AI1203" s="380" t="str" cm="1">
        <f t="array" ref="AI1203" xml:space="preserve"> IFERROR( IF( INDEX(聲母資料表, $M1203, AI$5)=0, "", INDEX(聲母資料表, $M1203, AI$5) ), "")</f>
        <v/>
      </c>
      <c r="AJ1203" s="380" t="str" cm="1">
        <f t="array" ref="AJ1203" xml:space="preserve"> IFERROR( INDEX(韻母資料表, $N1203, AJ$5), "" )</f>
        <v/>
      </c>
      <c r="AK1203" s="373" t="e" cm="1" vm="1">
        <f t="array" aca="1" ref="AK1203" ca="1" xml:space="preserve"> IFERROR( INDEX(閩拚聲調符號表, $T1203, $E1203), "" )</f>
        <v>#VALUE!</v>
      </c>
      <c r="AL1203" s="380" t="str">
        <f t="shared" ca="1" si="258"/>
        <v/>
      </c>
    </row>
    <row r="1204" spans="1:38">
      <c r="A1204" s="333">
        <f t="shared" si="246"/>
        <v>1197</v>
      </c>
      <c r="B1204" s="334" t="e">
        <f>MID(#REF!, A1204, 1)</f>
        <v>#REF!</v>
      </c>
      <c r="C1204" s="335"/>
      <c r="D1204" s="335"/>
      <c r="E1204" s="336"/>
      <c r="F1204" s="400" t="str" cm="1">
        <f t="array" aca="1" ref="F1204" ca="1" xml:space="preserve"> IF($D1204="", "", $B1204 &amp; " (" &amp; INDIRECT(ADDRESS( ROW(), COLUMN() + F$5 )) &amp; ") " )</f>
        <v/>
      </c>
      <c r="G1204" s="337" t="str">
        <f t="shared" si="250"/>
        <v/>
      </c>
      <c r="H1204" s="394" t="str">
        <f t="shared" ca="1" si="251"/>
        <v/>
      </c>
      <c r="I1204" s="396" t="str">
        <f t="shared" ca="1" si="252"/>
        <v/>
      </c>
      <c r="J1204" s="381" t="str">
        <f t="shared" ca="1" si="253"/>
        <v/>
      </c>
      <c r="K1204" s="338" t="str">
        <f t="shared" si="254"/>
        <v/>
      </c>
      <c r="L1204" s="349"/>
      <c r="M1204" s="350" t="str">
        <f t="shared" si="247"/>
        <v/>
      </c>
      <c r="N1204" s="350" t="str">
        <f t="shared" si="248"/>
        <v/>
      </c>
      <c r="O1204" s="351" t="str" cm="1">
        <f t="array" ref="O1204" xml:space="preserve"> IFERROR( INDEX(聲母資料表, $M1204, O$5), "")</f>
        <v/>
      </c>
      <c r="P1204" s="351" t="str" cm="1">
        <f t="array" ref="P1204" xml:space="preserve"> IFERROR( INDEX(韻母資料表, $N1204, P$5), "")</f>
        <v/>
      </c>
      <c r="Q1204" s="352" t="str">
        <f t="shared" si="249"/>
        <v/>
      </c>
      <c r="R1204" s="395" t="str">
        <f t="shared" si="255"/>
        <v/>
      </c>
      <c r="S1204" s="351" t="str" cm="1">
        <f t="array" ref="S1204" xml:space="preserve"> IFERROR( INDEX(調符字母, Q1204, 1), "")</f>
        <v/>
      </c>
      <c r="T1204" s="352"/>
      <c r="U1204" s="373" t="e" cm="1" vm="1">
        <f t="array" aca="1" ref="U1204" ca="1" xml:space="preserve"> INDEX(聲調對照表, $T1204, $E1204)</f>
        <v>#VALUE!</v>
      </c>
      <c r="W1204" s="380" t="str" cm="1">
        <f t="array" ref="W1204" xml:space="preserve"> IFERROR( IF( INDEX(聲母資料表, $M1204, W$5)=0, "", INDEX(聲母資料表, $M1204, W$5) ), "")</f>
        <v/>
      </c>
      <c r="X1204" s="380" t="str" cm="1">
        <f t="array" ref="X1204" xml:space="preserve"> IFERROR( INDEX(韻母資料表, $N1204, X$5), "" )</f>
        <v/>
      </c>
      <c r="Y1204" s="380" t="str" cm="1">
        <f t="array" ref="Y1204" xml:space="preserve"> IFERROR( IF($E1204="", "", INDEX(方音聲調符號表, 1, $E1204) ), "" )</f>
        <v/>
      </c>
      <c r="AA1204" s="380" t="str" cm="1">
        <f t="array" ref="AA1204" xml:space="preserve"> IFERROR( IF( INDEX(聲母資料表, $M1204, AA$5)=0, "", INDEX(聲母資料表, $M1204, AA$5) ), "")</f>
        <v/>
      </c>
      <c r="AB1204" s="380" t="str" cm="1">
        <f t="array" ref="AB1204" xml:space="preserve"> IFERROR( INDEX(韻母資料表, $N1204, AB$5), "" )</f>
        <v/>
      </c>
      <c r="AC1204" s="380" t="str">
        <f t="shared" ca="1" si="256"/>
        <v/>
      </c>
      <c r="AE1204" s="380" t="str" cm="1">
        <f t="array" ref="AE1204" xml:space="preserve"> IFERROR( IF( INDEX(聲母資料表, $M1204, AE$5)=0, "", INDEX(聲母資料表, $M1204, AE$5) ), "")</f>
        <v/>
      </c>
      <c r="AF1204" s="380" t="str" cm="1">
        <f t="array" ref="AF1204" xml:space="preserve"> IFERROR( INDEX(韻母資料表, $N1204, AF$5), "" )</f>
        <v/>
      </c>
      <c r="AG1204" s="380" t="str">
        <f t="shared" ca="1" si="257"/>
        <v/>
      </c>
      <c r="AI1204" s="380" t="str" cm="1">
        <f t="array" ref="AI1204" xml:space="preserve"> IFERROR( IF( INDEX(聲母資料表, $M1204, AI$5)=0, "", INDEX(聲母資料表, $M1204, AI$5) ), "")</f>
        <v/>
      </c>
      <c r="AJ1204" s="380" t="str" cm="1">
        <f t="array" ref="AJ1204" xml:space="preserve"> IFERROR( INDEX(韻母資料表, $N1204, AJ$5), "" )</f>
        <v/>
      </c>
      <c r="AK1204" s="373" t="e" cm="1" vm="1">
        <f t="array" aca="1" ref="AK1204" ca="1" xml:space="preserve"> IFERROR( INDEX(閩拚聲調符號表, $T1204, $E1204), "" )</f>
        <v>#VALUE!</v>
      </c>
      <c r="AL1204" s="380" t="str">
        <f t="shared" ca="1" si="258"/>
        <v/>
      </c>
    </row>
    <row r="1205" spans="1:38">
      <c r="A1205" s="333">
        <f t="shared" si="246"/>
        <v>1198</v>
      </c>
      <c r="B1205" s="334" t="e">
        <f>MID(#REF!, A1205, 1)</f>
        <v>#REF!</v>
      </c>
      <c r="C1205" s="335"/>
      <c r="D1205" s="335"/>
      <c r="E1205" s="336"/>
      <c r="F1205" s="400" t="str" cm="1">
        <f t="array" aca="1" ref="F1205" ca="1" xml:space="preserve"> IF($D1205="", "", $B1205 &amp; " (" &amp; INDIRECT(ADDRESS( ROW(), COLUMN() + F$5 )) &amp; ") " )</f>
        <v/>
      </c>
      <c r="G1205" s="337" t="str">
        <f t="shared" si="250"/>
        <v/>
      </c>
      <c r="H1205" s="394" t="str">
        <f t="shared" ca="1" si="251"/>
        <v/>
      </c>
      <c r="I1205" s="396" t="str">
        <f t="shared" ca="1" si="252"/>
        <v/>
      </c>
      <c r="J1205" s="381" t="str">
        <f t="shared" ca="1" si="253"/>
        <v/>
      </c>
      <c r="K1205" s="338" t="str">
        <f t="shared" si="254"/>
        <v/>
      </c>
      <c r="L1205" s="349"/>
      <c r="M1205" s="350" t="str">
        <f t="shared" si="247"/>
        <v/>
      </c>
      <c r="N1205" s="350" t="str">
        <f t="shared" si="248"/>
        <v/>
      </c>
      <c r="O1205" s="351" t="str" cm="1">
        <f t="array" ref="O1205" xml:space="preserve"> IFERROR( INDEX(聲母資料表, $M1205, O$5), "")</f>
        <v/>
      </c>
      <c r="P1205" s="351" t="str" cm="1">
        <f t="array" ref="P1205" xml:space="preserve"> IFERROR( INDEX(韻母資料表, $N1205, P$5), "")</f>
        <v/>
      </c>
      <c r="Q1205" s="352" t="str">
        <f t="shared" si="249"/>
        <v/>
      </c>
      <c r="R1205" s="395" t="str">
        <f t="shared" si="255"/>
        <v/>
      </c>
      <c r="S1205" s="351" t="str" cm="1">
        <f t="array" ref="S1205" xml:space="preserve"> IFERROR( INDEX(調符字母, Q1205, 1), "")</f>
        <v/>
      </c>
      <c r="T1205" s="352"/>
      <c r="U1205" s="373" t="e" cm="1" vm="1">
        <f t="array" aca="1" ref="U1205" ca="1" xml:space="preserve"> INDEX(聲調對照表, $T1205, $E1205)</f>
        <v>#VALUE!</v>
      </c>
      <c r="W1205" s="380" t="str" cm="1">
        <f t="array" ref="W1205" xml:space="preserve"> IFERROR( IF( INDEX(聲母資料表, $M1205, W$5)=0, "", INDEX(聲母資料表, $M1205, W$5) ), "")</f>
        <v/>
      </c>
      <c r="X1205" s="380" t="str" cm="1">
        <f t="array" ref="X1205" xml:space="preserve"> IFERROR( INDEX(韻母資料表, $N1205, X$5), "" )</f>
        <v/>
      </c>
      <c r="Y1205" s="380" t="str" cm="1">
        <f t="array" ref="Y1205" xml:space="preserve"> IFERROR( IF($E1205="", "", INDEX(方音聲調符號表, 1, $E1205) ), "" )</f>
        <v/>
      </c>
      <c r="AA1205" s="380" t="str" cm="1">
        <f t="array" ref="AA1205" xml:space="preserve"> IFERROR( IF( INDEX(聲母資料表, $M1205, AA$5)=0, "", INDEX(聲母資料表, $M1205, AA$5) ), "")</f>
        <v/>
      </c>
      <c r="AB1205" s="380" t="str" cm="1">
        <f t="array" ref="AB1205" xml:space="preserve"> IFERROR( INDEX(韻母資料表, $N1205, AB$5), "" )</f>
        <v/>
      </c>
      <c r="AC1205" s="380" t="str">
        <f t="shared" ca="1" si="256"/>
        <v/>
      </c>
      <c r="AE1205" s="380" t="str" cm="1">
        <f t="array" ref="AE1205" xml:space="preserve"> IFERROR( IF( INDEX(聲母資料表, $M1205, AE$5)=0, "", INDEX(聲母資料表, $M1205, AE$5) ), "")</f>
        <v/>
      </c>
      <c r="AF1205" s="380" t="str" cm="1">
        <f t="array" ref="AF1205" xml:space="preserve"> IFERROR( INDEX(韻母資料表, $N1205, AF$5), "" )</f>
        <v/>
      </c>
      <c r="AG1205" s="380" t="str">
        <f t="shared" ca="1" si="257"/>
        <v/>
      </c>
      <c r="AI1205" s="380" t="str" cm="1">
        <f t="array" ref="AI1205" xml:space="preserve"> IFERROR( IF( INDEX(聲母資料表, $M1205, AI$5)=0, "", INDEX(聲母資料表, $M1205, AI$5) ), "")</f>
        <v/>
      </c>
      <c r="AJ1205" s="380" t="str" cm="1">
        <f t="array" ref="AJ1205" xml:space="preserve"> IFERROR( INDEX(韻母資料表, $N1205, AJ$5), "" )</f>
        <v/>
      </c>
      <c r="AK1205" s="373" t="e" cm="1" vm="1">
        <f t="array" aca="1" ref="AK1205" ca="1" xml:space="preserve"> IFERROR( INDEX(閩拚聲調符號表, $T1205, $E1205), "" )</f>
        <v>#VALUE!</v>
      </c>
      <c r="AL1205" s="380" t="str">
        <f t="shared" ca="1" si="258"/>
        <v/>
      </c>
    </row>
    <row r="1206" spans="1:38">
      <c r="A1206" s="333">
        <f t="shared" si="246"/>
        <v>1199</v>
      </c>
      <c r="B1206" s="334" t="e">
        <f>MID(#REF!, A1206, 1)</f>
        <v>#REF!</v>
      </c>
      <c r="C1206" s="335"/>
      <c r="D1206" s="335"/>
      <c r="E1206" s="336"/>
      <c r="F1206" s="400" t="str" cm="1">
        <f t="array" aca="1" ref="F1206" ca="1" xml:space="preserve"> IF($D1206="", "", $B1206 &amp; " (" &amp; INDIRECT(ADDRESS( ROW(), COLUMN() + F$5 )) &amp; ") " )</f>
        <v/>
      </c>
      <c r="G1206" s="337" t="str">
        <f t="shared" si="250"/>
        <v/>
      </c>
      <c r="H1206" s="394" t="str">
        <f t="shared" ca="1" si="251"/>
        <v/>
      </c>
      <c r="I1206" s="396" t="str">
        <f t="shared" ca="1" si="252"/>
        <v/>
      </c>
      <c r="J1206" s="381" t="str">
        <f t="shared" ca="1" si="253"/>
        <v/>
      </c>
      <c r="K1206" s="338" t="str">
        <f t="shared" si="254"/>
        <v/>
      </c>
      <c r="L1206" s="349"/>
      <c r="M1206" s="350" t="str">
        <f t="shared" si="247"/>
        <v/>
      </c>
      <c r="N1206" s="350" t="str">
        <f t="shared" si="248"/>
        <v/>
      </c>
      <c r="O1206" s="351" t="str" cm="1">
        <f t="array" ref="O1206" xml:space="preserve"> IFERROR( INDEX(聲母資料表, $M1206, O$5), "")</f>
        <v/>
      </c>
      <c r="P1206" s="351" t="str" cm="1">
        <f t="array" ref="P1206" xml:space="preserve"> IFERROR( INDEX(韻母資料表, $N1206, P$5), "")</f>
        <v/>
      </c>
      <c r="Q1206" s="352" t="str">
        <f t="shared" si="249"/>
        <v/>
      </c>
      <c r="R1206" s="395" t="str">
        <f t="shared" si="255"/>
        <v/>
      </c>
      <c r="S1206" s="351" t="str" cm="1">
        <f t="array" ref="S1206" xml:space="preserve"> IFERROR( INDEX(調符字母, Q1206, 1), "")</f>
        <v/>
      </c>
      <c r="T1206" s="352"/>
      <c r="U1206" s="373" t="e" cm="1" vm="1">
        <f t="array" aca="1" ref="U1206" ca="1" xml:space="preserve"> INDEX(聲調對照表, $T1206, $E1206)</f>
        <v>#VALUE!</v>
      </c>
      <c r="W1206" s="380" t="str" cm="1">
        <f t="array" ref="W1206" xml:space="preserve"> IFERROR( IF( INDEX(聲母資料表, $M1206, W$5)=0, "", INDEX(聲母資料表, $M1206, W$5) ), "")</f>
        <v/>
      </c>
      <c r="X1206" s="380" t="str" cm="1">
        <f t="array" ref="X1206" xml:space="preserve"> IFERROR( INDEX(韻母資料表, $N1206, X$5), "" )</f>
        <v/>
      </c>
      <c r="Y1206" s="380" t="str" cm="1">
        <f t="array" ref="Y1206" xml:space="preserve"> IFERROR( IF($E1206="", "", INDEX(方音聲調符號表, 1, $E1206) ), "" )</f>
        <v/>
      </c>
      <c r="AA1206" s="380" t="str" cm="1">
        <f t="array" ref="AA1206" xml:space="preserve"> IFERROR( IF( INDEX(聲母資料表, $M1206, AA$5)=0, "", INDEX(聲母資料表, $M1206, AA$5) ), "")</f>
        <v/>
      </c>
      <c r="AB1206" s="380" t="str" cm="1">
        <f t="array" ref="AB1206" xml:space="preserve"> IFERROR( INDEX(韻母資料表, $N1206, AB$5), "" )</f>
        <v/>
      </c>
      <c r="AC1206" s="380" t="str">
        <f t="shared" ca="1" si="256"/>
        <v/>
      </c>
      <c r="AE1206" s="380" t="str" cm="1">
        <f t="array" ref="AE1206" xml:space="preserve"> IFERROR( IF( INDEX(聲母資料表, $M1206, AE$5)=0, "", INDEX(聲母資料表, $M1206, AE$5) ), "")</f>
        <v/>
      </c>
      <c r="AF1206" s="380" t="str" cm="1">
        <f t="array" ref="AF1206" xml:space="preserve"> IFERROR( INDEX(韻母資料表, $N1206, AF$5), "" )</f>
        <v/>
      </c>
      <c r="AG1206" s="380" t="str">
        <f t="shared" ca="1" si="257"/>
        <v/>
      </c>
      <c r="AI1206" s="380" t="str" cm="1">
        <f t="array" ref="AI1206" xml:space="preserve"> IFERROR( IF( INDEX(聲母資料表, $M1206, AI$5)=0, "", INDEX(聲母資料表, $M1206, AI$5) ), "")</f>
        <v/>
      </c>
      <c r="AJ1206" s="380" t="str" cm="1">
        <f t="array" ref="AJ1206" xml:space="preserve"> IFERROR( INDEX(韻母資料表, $N1206, AJ$5), "" )</f>
        <v/>
      </c>
      <c r="AK1206" s="373" t="e" cm="1" vm="1">
        <f t="array" aca="1" ref="AK1206" ca="1" xml:space="preserve"> IFERROR( INDEX(閩拚聲調符號表, $T1206, $E1206), "" )</f>
        <v>#VALUE!</v>
      </c>
      <c r="AL1206" s="380" t="str">
        <f t="shared" ca="1" si="258"/>
        <v/>
      </c>
    </row>
    <row r="1207" spans="1:38">
      <c r="A1207" s="333">
        <f t="shared" si="246"/>
        <v>1200</v>
      </c>
      <c r="B1207" s="334" t="e">
        <f>MID(#REF!, A1207, 1)</f>
        <v>#REF!</v>
      </c>
      <c r="C1207" s="335"/>
      <c r="D1207" s="335"/>
      <c r="E1207" s="336"/>
      <c r="F1207" s="400" t="str" cm="1">
        <f t="array" aca="1" ref="F1207" ca="1" xml:space="preserve"> IF($D1207="", "", $B1207 &amp; " (" &amp; INDIRECT(ADDRESS( ROW(), COLUMN() + F$5 )) &amp; ") " )</f>
        <v/>
      </c>
      <c r="G1207" s="337" t="str">
        <f t="shared" si="250"/>
        <v/>
      </c>
      <c r="H1207" s="394" t="str">
        <f t="shared" ca="1" si="251"/>
        <v/>
      </c>
      <c r="I1207" s="396" t="str">
        <f t="shared" ca="1" si="252"/>
        <v/>
      </c>
      <c r="J1207" s="381" t="str">
        <f t="shared" ca="1" si="253"/>
        <v/>
      </c>
      <c r="K1207" s="338" t="str">
        <f t="shared" si="254"/>
        <v/>
      </c>
      <c r="L1207" s="349"/>
      <c r="M1207" s="350" t="str">
        <f t="shared" si="247"/>
        <v/>
      </c>
      <c r="N1207" s="350" t="str">
        <f t="shared" si="248"/>
        <v/>
      </c>
      <c r="O1207" s="351" t="str" cm="1">
        <f t="array" ref="O1207" xml:space="preserve"> IFERROR( INDEX(聲母資料表, $M1207, O$5), "")</f>
        <v/>
      </c>
      <c r="P1207" s="351" t="str" cm="1">
        <f t="array" ref="P1207" xml:space="preserve"> IFERROR( INDEX(韻母資料表, $N1207, P$5), "")</f>
        <v/>
      </c>
      <c r="Q1207" s="352" t="str">
        <f t="shared" si="249"/>
        <v/>
      </c>
      <c r="R1207" s="395" t="str">
        <f t="shared" si="255"/>
        <v/>
      </c>
      <c r="S1207" s="351" t="str" cm="1">
        <f t="array" ref="S1207" xml:space="preserve"> IFERROR( INDEX(調符字母, Q1207, 1), "")</f>
        <v/>
      </c>
      <c r="T1207" s="352"/>
      <c r="U1207" s="373" t="e" cm="1" vm="1">
        <f t="array" aca="1" ref="U1207" ca="1" xml:space="preserve"> INDEX(聲調對照表, $T1207, $E1207)</f>
        <v>#VALUE!</v>
      </c>
      <c r="W1207" s="380" t="str" cm="1">
        <f t="array" ref="W1207" xml:space="preserve"> IFERROR( IF( INDEX(聲母資料表, $M1207, W$5)=0, "", INDEX(聲母資料表, $M1207, W$5) ), "")</f>
        <v/>
      </c>
      <c r="X1207" s="380" t="str" cm="1">
        <f t="array" ref="X1207" xml:space="preserve"> IFERROR( INDEX(韻母資料表, $N1207, X$5), "" )</f>
        <v/>
      </c>
      <c r="Y1207" s="380" t="str" cm="1">
        <f t="array" ref="Y1207" xml:space="preserve"> IFERROR( IF($E1207="", "", INDEX(方音聲調符號表, 1, $E1207) ), "" )</f>
        <v/>
      </c>
      <c r="AA1207" s="380" t="str" cm="1">
        <f t="array" ref="AA1207" xml:space="preserve"> IFERROR( IF( INDEX(聲母資料表, $M1207, AA$5)=0, "", INDEX(聲母資料表, $M1207, AA$5) ), "")</f>
        <v/>
      </c>
      <c r="AB1207" s="380" t="str" cm="1">
        <f t="array" ref="AB1207" xml:space="preserve"> IFERROR( INDEX(韻母資料表, $N1207, AB$5), "" )</f>
        <v/>
      </c>
      <c r="AC1207" s="380" t="str">
        <f t="shared" ca="1" si="256"/>
        <v/>
      </c>
      <c r="AE1207" s="380" t="str" cm="1">
        <f t="array" ref="AE1207" xml:space="preserve"> IFERROR( IF( INDEX(聲母資料表, $M1207, AE$5)=0, "", INDEX(聲母資料表, $M1207, AE$5) ), "")</f>
        <v/>
      </c>
      <c r="AF1207" s="380" t="str" cm="1">
        <f t="array" ref="AF1207" xml:space="preserve"> IFERROR( INDEX(韻母資料表, $N1207, AF$5), "" )</f>
        <v/>
      </c>
      <c r="AG1207" s="380" t="str">
        <f t="shared" ca="1" si="257"/>
        <v/>
      </c>
      <c r="AI1207" s="380" t="str" cm="1">
        <f t="array" ref="AI1207" xml:space="preserve"> IFERROR( IF( INDEX(聲母資料表, $M1207, AI$5)=0, "", INDEX(聲母資料表, $M1207, AI$5) ), "")</f>
        <v/>
      </c>
      <c r="AJ1207" s="380" t="str" cm="1">
        <f t="array" ref="AJ1207" xml:space="preserve"> IFERROR( INDEX(韻母資料表, $N1207, AJ$5), "" )</f>
        <v/>
      </c>
      <c r="AK1207" s="373" t="e" cm="1" vm="1">
        <f t="array" aca="1" ref="AK1207" ca="1" xml:space="preserve"> IFERROR( INDEX(閩拚聲調符號表, $T1207, $E1207), "" )</f>
        <v>#VALUE!</v>
      </c>
      <c r="AL1207" s="380" t="str">
        <f t="shared" ca="1" si="258"/>
        <v/>
      </c>
    </row>
    <row r="1208" spans="1:38">
      <c r="A1208" s="333">
        <f t="shared" si="246"/>
        <v>1201</v>
      </c>
      <c r="B1208" s="334" t="e">
        <f>MID(#REF!, A1208, 1)</f>
        <v>#REF!</v>
      </c>
      <c r="C1208" s="335"/>
      <c r="D1208" s="335"/>
      <c r="E1208" s="336"/>
      <c r="F1208" s="400" t="str" cm="1">
        <f t="array" aca="1" ref="F1208" ca="1" xml:space="preserve"> IF($D1208="", "", $B1208 &amp; " (" &amp; INDIRECT(ADDRESS( ROW(), COLUMN() + F$5 )) &amp; ") " )</f>
        <v/>
      </c>
      <c r="G1208" s="337" t="str">
        <f t="shared" si="250"/>
        <v/>
      </c>
      <c r="H1208" s="394" t="str">
        <f t="shared" ca="1" si="251"/>
        <v/>
      </c>
      <c r="I1208" s="396" t="str">
        <f t="shared" ca="1" si="252"/>
        <v/>
      </c>
      <c r="J1208" s="381" t="str">
        <f t="shared" ca="1" si="253"/>
        <v/>
      </c>
      <c r="K1208" s="338" t="str">
        <f t="shared" si="254"/>
        <v/>
      </c>
      <c r="L1208" s="349"/>
      <c r="M1208" s="350" t="str">
        <f t="shared" si="247"/>
        <v/>
      </c>
      <c r="N1208" s="350" t="str">
        <f t="shared" si="248"/>
        <v/>
      </c>
      <c r="O1208" s="351" t="str" cm="1">
        <f t="array" ref="O1208" xml:space="preserve"> IFERROR( INDEX(聲母資料表, $M1208, O$5), "")</f>
        <v/>
      </c>
      <c r="P1208" s="351" t="str" cm="1">
        <f t="array" ref="P1208" xml:space="preserve"> IFERROR( INDEX(韻母資料表, $N1208, P$5), "")</f>
        <v/>
      </c>
      <c r="Q1208" s="352" t="str">
        <f t="shared" si="249"/>
        <v/>
      </c>
      <c r="R1208" s="395" t="str">
        <f t="shared" si="255"/>
        <v/>
      </c>
      <c r="S1208" s="351" t="str" cm="1">
        <f t="array" ref="S1208" xml:space="preserve"> IFERROR( INDEX(調符字母, Q1208, 1), "")</f>
        <v/>
      </c>
      <c r="T1208" s="352"/>
      <c r="U1208" s="373" t="e" cm="1" vm="1">
        <f t="array" aca="1" ref="U1208" ca="1" xml:space="preserve"> INDEX(聲調對照表, $T1208, $E1208)</f>
        <v>#VALUE!</v>
      </c>
      <c r="W1208" s="380" t="str" cm="1">
        <f t="array" ref="W1208" xml:space="preserve"> IFERROR( IF( INDEX(聲母資料表, $M1208, W$5)=0, "", INDEX(聲母資料表, $M1208, W$5) ), "")</f>
        <v/>
      </c>
      <c r="X1208" s="380" t="str" cm="1">
        <f t="array" ref="X1208" xml:space="preserve"> IFERROR( INDEX(韻母資料表, $N1208, X$5), "" )</f>
        <v/>
      </c>
      <c r="Y1208" s="380" t="str" cm="1">
        <f t="array" ref="Y1208" xml:space="preserve"> IFERROR( IF($E1208="", "", INDEX(方音聲調符號表, 1, $E1208) ), "" )</f>
        <v/>
      </c>
      <c r="AA1208" s="380" t="str" cm="1">
        <f t="array" ref="AA1208" xml:space="preserve"> IFERROR( IF( INDEX(聲母資料表, $M1208, AA$5)=0, "", INDEX(聲母資料表, $M1208, AA$5) ), "")</f>
        <v/>
      </c>
      <c r="AB1208" s="380" t="str" cm="1">
        <f t="array" ref="AB1208" xml:space="preserve"> IFERROR( INDEX(韻母資料表, $N1208, AB$5), "" )</f>
        <v/>
      </c>
      <c r="AC1208" s="380" t="str">
        <f t="shared" ca="1" si="256"/>
        <v/>
      </c>
      <c r="AE1208" s="380" t="str" cm="1">
        <f t="array" ref="AE1208" xml:space="preserve"> IFERROR( IF( INDEX(聲母資料表, $M1208, AE$5)=0, "", INDEX(聲母資料表, $M1208, AE$5) ), "")</f>
        <v/>
      </c>
      <c r="AF1208" s="380" t="str" cm="1">
        <f t="array" ref="AF1208" xml:space="preserve"> IFERROR( INDEX(韻母資料表, $N1208, AF$5), "" )</f>
        <v/>
      </c>
      <c r="AG1208" s="380" t="str">
        <f t="shared" ca="1" si="257"/>
        <v/>
      </c>
      <c r="AI1208" s="380" t="str" cm="1">
        <f t="array" ref="AI1208" xml:space="preserve"> IFERROR( IF( INDEX(聲母資料表, $M1208, AI$5)=0, "", INDEX(聲母資料表, $M1208, AI$5) ), "")</f>
        <v/>
      </c>
      <c r="AJ1208" s="380" t="str" cm="1">
        <f t="array" ref="AJ1208" xml:space="preserve"> IFERROR( INDEX(韻母資料表, $N1208, AJ$5), "" )</f>
        <v/>
      </c>
      <c r="AK1208" s="373" t="e" cm="1" vm="1">
        <f t="array" aca="1" ref="AK1208" ca="1" xml:space="preserve"> IFERROR( INDEX(閩拚聲調符號表, $T1208, $E1208), "" )</f>
        <v>#VALUE!</v>
      </c>
      <c r="AL1208" s="380" t="str">
        <f t="shared" ca="1" si="258"/>
        <v/>
      </c>
    </row>
    <row r="1209" spans="1:38">
      <c r="A1209" s="333">
        <f t="shared" si="246"/>
        <v>1202</v>
      </c>
      <c r="B1209" s="334" t="e">
        <f>MID(#REF!, A1209, 1)</f>
        <v>#REF!</v>
      </c>
      <c r="C1209" s="335"/>
      <c r="D1209" s="335"/>
      <c r="E1209" s="336"/>
      <c r="F1209" s="400" t="str" cm="1">
        <f t="array" aca="1" ref="F1209" ca="1" xml:space="preserve"> IF($D1209="", "", $B1209 &amp; " (" &amp; INDIRECT(ADDRESS( ROW(), COLUMN() + F$5 )) &amp; ") " )</f>
        <v/>
      </c>
      <c r="G1209" s="337" t="str">
        <f t="shared" si="250"/>
        <v/>
      </c>
      <c r="H1209" s="394" t="str">
        <f t="shared" ca="1" si="251"/>
        <v/>
      </c>
      <c r="I1209" s="396" t="str">
        <f t="shared" ca="1" si="252"/>
        <v/>
      </c>
      <c r="J1209" s="381" t="str">
        <f t="shared" ca="1" si="253"/>
        <v/>
      </c>
      <c r="K1209" s="338" t="str">
        <f t="shared" si="254"/>
        <v/>
      </c>
      <c r="L1209" s="349"/>
      <c r="M1209" s="350" t="str">
        <f t="shared" si="247"/>
        <v/>
      </c>
      <c r="N1209" s="350" t="str">
        <f t="shared" si="248"/>
        <v/>
      </c>
      <c r="O1209" s="351" t="str" cm="1">
        <f t="array" ref="O1209" xml:space="preserve"> IFERROR( INDEX(聲母資料表, $M1209, O$5), "")</f>
        <v/>
      </c>
      <c r="P1209" s="351" t="str" cm="1">
        <f t="array" ref="P1209" xml:space="preserve"> IFERROR( INDEX(韻母資料表, $N1209, P$5), "")</f>
        <v/>
      </c>
      <c r="Q1209" s="352" t="str">
        <f t="shared" si="249"/>
        <v/>
      </c>
      <c r="R1209" s="395" t="str">
        <f t="shared" si="255"/>
        <v/>
      </c>
      <c r="S1209" s="351" t="str" cm="1">
        <f t="array" ref="S1209" xml:space="preserve"> IFERROR( INDEX(調符字母, Q1209, 1), "")</f>
        <v/>
      </c>
      <c r="T1209" s="352"/>
      <c r="U1209" s="373" t="e" cm="1" vm="1">
        <f t="array" aca="1" ref="U1209" ca="1" xml:space="preserve"> INDEX(聲調對照表, $T1209, $E1209)</f>
        <v>#VALUE!</v>
      </c>
      <c r="W1209" s="380" t="str" cm="1">
        <f t="array" ref="W1209" xml:space="preserve"> IFERROR( IF( INDEX(聲母資料表, $M1209, W$5)=0, "", INDEX(聲母資料表, $M1209, W$5) ), "")</f>
        <v/>
      </c>
      <c r="X1209" s="380" t="str" cm="1">
        <f t="array" ref="X1209" xml:space="preserve"> IFERROR( INDEX(韻母資料表, $N1209, X$5), "" )</f>
        <v/>
      </c>
      <c r="Y1209" s="380" t="str" cm="1">
        <f t="array" ref="Y1209" xml:space="preserve"> IFERROR( IF($E1209="", "", INDEX(方音聲調符號表, 1, $E1209) ), "" )</f>
        <v/>
      </c>
      <c r="AA1209" s="380" t="str" cm="1">
        <f t="array" ref="AA1209" xml:space="preserve"> IFERROR( IF( INDEX(聲母資料表, $M1209, AA$5)=0, "", INDEX(聲母資料表, $M1209, AA$5) ), "")</f>
        <v/>
      </c>
      <c r="AB1209" s="380" t="str" cm="1">
        <f t="array" ref="AB1209" xml:space="preserve"> IFERROR( INDEX(韻母資料表, $N1209, AB$5), "" )</f>
        <v/>
      </c>
      <c r="AC1209" s="380" t="str">
        <f t="shared" ca="1" si="256"/>
        <v/>
      </c>
      <c r="AE1209" s="380" t="str" cm="1">
        <f t="array" ref="AE1209" xml:space="preserve"> IFERROR( IF( INDEX(聲母資料表, $M1209, AE$5)=0, "", INDEX(聲母資料表, $M1209, AE$5) ), "")</f>
        <v/>
      </c>
      <c r="AF1209" s="380" t="str" cm="1">
        <f t="array" ref="AF1209" xml:space="preserve"> IFERROR( INDEX(韻母資料表, $N1209, AF$5), "" )</f>
        <v/>
      </c>
      <c r="AG1209" s="380" t="str">
        <f t="shared" ca="1" si="257"/>
        <v/>
      </c>
      <c r="AI1209" s="380" t="str" cm="1">
        <f t="array" ref="AI1209" xml:space="preserve"> IFERROR( IF( INDEX(聲母資料表, $M1209, AI$5)=0, "", INDEX(聲母資料表, $M1209, AI$5) ), "")</f>
        <v/>
      </c>
      <c r="AJ1209" s="380" t="str" cm="1">
        <f t="array" ref="AJ1209" xml:space="preserve"> IFERROR( INDEX(韻母資料表, $N1209, AJ$5), "" )</f>
        <v/>
      </c>
      <c r="AK1209" s="373" t="e" cm="1" vm="1">
        <f t="array" aca="1" ref="AK1209" ca="1" xml:space="preserve"> IFERROR( INDEX(閩拚聲調符號表, $T1209, $E1209), "" )</f>
        <v>#VALUE!</v>
      </c>
      <c r="AL1209" s="380" t="str">
        <f t="shared" ca="1" si="258"/>
        <v/>
      </c>
    </row>
    <row r="1210" spans="1:38">
      <c r="A1210" s="333">
        <f t="shared" si="246"/>
        <v>1203</v>
      </c>
      <c r="B1210" s="334" t="e">
        <f>MID(#REF!, A1210, 1)</f>
        <v>#REF!</v>
      </c>
      <c r="C1210" s="335"/>
      <c r="D1210" s="335"/>
      <c r="E1210" s="336"/>
      <c r="F1210" s="400" t="str" cm="1">
        <f t="array" aca="1" ref="F1210" ca="1" xml:space="preserve"> IF($D1210="", "", $B1210 &amp; " (" &amp; INDIRECT(ADDRESS( ROW(), COLUMN() + F$5 )) &amp; ") " )</f>
        <v/>
      </c>
      <c r="G1210" s="337" t="str">
        <f t="shared" si="250"/>
        <v/>
      </c>
      <c r="H1210" s="394" t="str">
        <f t="shared" ca="1" si="251"/>
        <v/>
      </c>
      <c r="I1210" s="396" t="str">
        <f t="shared" ca="1" si="252"/>
        <v/>
      </c>
      <c r="J1210" s="381" t="str">
        <f t="shared" ca="1" si="253"/>
        <v/>
      </c>
      <c r="K1210" s="338" t="str">
        <f t="shared" si="254"/>
        <v/>
      </c>
      <c r="L1210" s="349"/>
      <c r="M1210" s="350" t="str">
        <f t="shared" si="247"/>
        <v/>
      </c>
      <c r="N1210" s="350" t="str">
        <f t="shared" si="248"/>
        <v/>
      </c>
      <c r="O1210" s="351" t="str" cm="1">
        <f t="array" ref="O1210" xml:space="preserve"> IFERROR( INDEX(聲母資料表, $M1210, O$5), "")</f>
        <v/>
      </c>
      <c r="P1210" s="351" t="str" cm="1">
        <f t="array" ref="P1210" xml:space="preserve"> IFERROR( INDEX(韻母資料表, $N1210, P$5), "")</f>
        <v/>
      </c>
      <c r="Q1210" s="352" t="str">
        <f t="shared" si="249"/>
        <v/>
      </c>
      <c r="R1210" s="395" t="str">
        <f t="shared" si="255"/>
        <v/>
      </c>
      <c r="S1210" s="351" t="str" cm="1">
        <f t="array" ref="S1210" xml:space="preserve"> IFERROR( INDEX(調符字母, Q1210, 1), "")</f>
        <v/>
      </c>
      <c r="T1210" s="352"/>
      <c r="U1210" s="373" t="e" cm="1" vm="1">
        <f t="array" aca="1" ref="U1210" ca="1" xml:space="preserve"> INDEX(聲調對照表, $T1210, $E1210)</f>
        <v>#VALUE!</v>
      </c>
      <c r="W1210" s="380" t="str" cm="1">
        <f t="array" ref="W1210" xml:space="preserve"> IFERROR( IF( INDEX(聲母資料表, $M1210, W$5)=0, "", INDEX(聲母資料表, $M1210, W$5) ), "")</f>
        <v/>
      </c>
      <c r="X1210" s="380" t="str" cm="1">
        <f t="array" ref="X1210" xml:space="preserve"> IFERROR( INDEX(韻母資料表, $N1210, X$5), "" )</f>
        <v/>
      </c>
      <c r="Y1210" s="380" t="str" cm="1">
        <f t="array" ref="Y1210" xml:space="preserve"> IFERROR( IF($E1210="", "", INDEX(方音聲調符號表, 1, $E1210) ), "" )</f>
        <v/>
      </c>
      <c r="AA1210" s="380" t="str" cm="1">
        <f t="array" ref="AA1210" xml:space="preserve"> IFERROR( IF( INDEX(聲母資料表, $M1210, AA$5)=0, "", INDEX(聲母資料表, $M1210, AA$5) ), "")</f>
        <v/>
      </c>
      <c r="AB1210" s="380" t="str" cm="1">
        <f t="array" ref="AB1210" xml:space="preserve"> IFERROR( INDEX(韻母資料表, $N1210, AB$5), "" )</f>
        <v/>
      </c>
      <c r="AC1210" s="380" t="str">
        <f t="shared" ca="1" si="256"/>
        <v/>
      </c>
      <c r="AE1210" s="380" t="str" cm="1">
        <f t="array" ref="AE1210" xml:space="preserve"> IFERROR( IF( INDEX(聲母資料表, $M1210, AE$5)=0, "", INDEX(聲母資料表, $M1210, AE$5) ), "")</f>
        <v/>
      </c>
      <c r="AF1210" s="380" t="str" cm="1">
        <f t="array" ref="AF1210" xml:space="preserve"> IFERROR( INDEX(韻母資料表, $N1210, AF$5), "" )</f>
        <v/>
      </c>
      <c r="AG1210" s="380" t="str">
        <f t="shared" ca="1" si="257"/>
        <v/>
      </c>
      <c r="AI1210" s="380" t="str" cm="1">
        <f t="array" ref="AI1210" xml:space="preserve"> IFERROR( IF( INDEX(聲母資料表, $M1210, AI$5)=0, "", INDEX(聲母資料表, $M1210, AI$5) ), "")</f>
        <v/>
      </c>
      <c r="AJ1210" s="380" t="str" cm="1">
        <f t="array" ref="AJ1210" xml:space="preserve"> IFERROR( INDEX(韻母資料表, $N1210, AJ$5), "" )</f>
        <v/>
      </c>
      <c r="AK1210" s="373" t="e" cm="1" vm="1">
        <f t="array" aca="1" ref="AK1210" ca="1" xml:space="preserve"> IFERROR( INDEX(閩拚聲調符號表, $T1210, $E1210), "" )</f>
        <v>#VALUE!</v>
      </c>
      <c r="AL1210" s="380" t="str">
        <f t="shared" ca="1" si="258"/>
        <v/>
      </c>
    </row>
    <row r="1211" spans="1:38">
      <c r="A1211" s="333">
        <f t="shared" si="246"/>
        <v>1204</v>
      </c>
      <c r="B1211" s="334" t="e">
        <f>MID(#REF!, A1211, 1)</f>
        <v>#REF!</v>
      </c>
      <c r="C1211" s="335"/>
      <c r="D1211" s="335"/>
      <c r="E1211" s="336"/>
      <c r="F1211" s="400" t="str" cm="1">
        <f t="array" aca="1" ref="F1211" ca="1" xml:space="preserve"> IF($D1211="", "", $B1211 &amp; " (" &amp; INDIRECT(ADDRESS( ROW(), COLUMN() + F$5 )) &amp; ") " )</f>
        <v/>
      </c>
      <c r="G1211" s="337" t="str">
        <f t="shared" si="250"/>
        <v/>
      </c>
      <c r="H1211" s="394" t="str">
        <f t="shared" ca="1" si="251"/>
        <v/>
      </c>
      <c r="I1211" s="396" t="str">
        <f t="shared" ca="1" si="252"/>
        <v/>
      </c>
      <c r="J1211" s="381" t="str">
        <f t="shared" ca="1" si="253"/>
        <v/>
      </c>
      <c r="K1211" s="338" t="str">
        <f t="shared" si="254"/>
        <v/>
      </c>
      <c r="L1211" s="349"/>
      <c r="M1211" s="350" t="str">
        <f t="shared" si="247"/>
        <v/>
      </c>
      <c r="N1211" s="350" t="str">
        <f t="shared" si="248"/>
        <v/>
      </c>
      <c r="O1211" s="351" t="str" cm="1">
        <f t="array" ref="O1211" xml:space="preserve"> IFERROR( INDEX(聲母資料表, $M1211, O$5), "")</f>
        <v/>
      </c>
      <c r="P1211" s="351" t="str" cm="1">
        <f t="array" ref="P1211" xml:space="preserve"> IFERROR( INDEX(韻母資料表, $N1211, P$5), "")</f>
        <v/>
      </c>
      <c r="Q1211" s="352" t="str">
        <f t="shared" si="249"/>
        <v/>
      </c>
      <c r="R1211" s="395" t="str">
        <f t="shared" si="255"/>
        <v/>
      </c>
      <c r="S1211" s="351" t="str" cm="1">
        <f t="array" ref="S1211" xml:space="preserve"> IFERROR( INDEX(調符字母, Q1211, 1), "")</f>
        <v/>
      </c>
      <c r="T1211" s="352"/>
      <c r="U1211" s="373" t="e" cm="1" vm="1">
        <f t="array" aca="1" ref="U1211" ca="1" xml:space="preserve"> INDEX(聲調對照表, $T1211, $E1211)</f>
        <v>#VALUE!</v>
      </c>
      <c r="W1211" s="380" t="str" cm="1">
        <f t="array" ref="W1211" xml:space="preserve"> IFERROR( IF( INDEX(聲母資料表, $M1211, W$5)=0, "", INDEX(聲母資料表, $M1211, W$5) ), "")</f>
        <v/>
      </c>
      <c r="X1211" s="380" t="str" cm="1">
        <f t="array" ref="X1211" xml:space="preserve"> IFERROR( INDEX(韻母資料表, $N1211, X$5), "" )</f>
        <v/>
      </c>
      <c r="Y1211" s="380" t="str" cm="1">
        <f t="array" ref="Y1211" xml:space="preserve"> IFERROR( IF($E1211="", "", INDEX(方音聲調符號表, 1, $E1211) ), "" )</f>
        <v/>
      </c>
      <c r="AA1211" s="380" t="str" cm="1">
        <f t="array" ref="AA1211" xml:space="preserve"> IFERROR( IF( INDEX(聲母資料表, $M1211, AA$5)=0, "", INDEX(聲母資料表, $M1211, AA$5) ), "")</f>
        <v/>
      </c>
      <c r="AB1211" s="380" t="str" cm="1">
        <f t="array" ref="AB1211" xml:space="preserve"> IFERROR( INDEX(韻母資料表, $N1211, AB$5), "" )</f>
        <v/>
      </c>
      <c r="AC1211" s="380" t="str">
        <f t="shared" ca="1" si="256"/>
        <v/>
      </c>
      <c r="AE1211" s="380" t="str" cm="1">
        <f t="array" ref="AE1211" xml:space="preserve"> IFERROR( IF( INDEX(聲母資料表, $M1211, AE$5)=0, "", INDEX(聲母資料表, $M1211, AE$5) ), "")</f>
        <v/>
      </c>
      <c r="AF1211" s="380" t="str" cm="1">
        <f t="array" ref="AF1211" xml:space="preserve"> IFERROR( INDEX(韻母資料表, $N1211, AF$5), "" )</f>
        <v/>
      </c>
      <c r="AG1211" s="380" t="str">
        <f t="shared" ca="1" si="257"/>
        <v/>
      </c>
      <c r="AI1211" s="380" t="str" cm="1">
        <f t="array" ref="AI1211" xml:space="preserve"> IFERROR( IF( INDEX(聲母資料表, $M1211, AI$5)=0, "", INDEX(聲母資料表, $M1211, AI$5) ), "")</f>
        <v/>
      </c>
      <c r="AJ1211" s="380" t="str" cm="1">
        <f t="array" ref="AJ1211" xml:space="preserve"> IFERROR( INDEX(韻母資料表, $N1211, AJ$5), "" )</f>
        <v/>
      </c>
      <c r="AK1211" s="373" t="e" cm="1" vm="1">
        <f t="array" aca="1" ref="AK1211" ca="1" xml:space="preserve"> IFERROR( INDEX(閩拚聲調符號表, $T1211, $E1211), "" )</f>
        <v>#VALUE!</v>
      </c>
      <c r="AL1211" s="380" t="str">
        <f t="shared" ca="1" si="258"/>
        <v/>
      </c>
    </row>
    <row r="1212" spans="1:38">
      <c r="A1212" s="333">
        <f t="shared" si="246"/>
        <v>1205</v>
      </c>
      <c r="B1212" s="334" t="e">
        <f>MID(#REF!, A1212, 1)</f>
        <v>#REF!</v>
      </c>
      <c r="C1212" s="335"/>
      <c r="D1212" s="335"/>
      <c r="E1212" s="336"/>
      <c r="F1212" s="400" t="str" cm="1">
        <f t="array" aca="1" ref="F1212" ca="1" xml:space="preserve"> IF($D1212="", "", $B1212 &amp; " (" &amp; INDIRECT(ADDRESS( ROW(), COLUMN() + F$5 )) &amp; ") " )</f>
        <v/>
      </c>
      <c r="G1212" s="337" t="str">
        <f t="shared" si="250"/>
        <v/>
      </c>
      <c r="H1212" s="394" t="str">
        <f t="shared" ca="1" si="251"/>
        <v/>
      </c>
      <c r="I1212" s="396" t="str">
        <f t="shared" ca="1" si="252"/>
        <v/>
      </c>
      <c r="J1212" s="381" t="str">
        <f t="shared" ca="1" si="253"/>
        <v/>
      </c>
      <c r="K1212" s="338" t="str">
        <f t="shared" si="254"/>
        <v/>
      </c>
      <c r="L1212" s="349"/>
      <c r="M1212" s="350" t="str">
        <f t="shared" si="247"/>
        <v/>
      </c>
      <c r="N1212" s="350" t="str">
        <f t="shared" si="248"/>
        <v/>
      </c>
      <c r="O1212" s="351" t="str" cm="1">
        <f t="array" ref="O1212" xml:space="preserve"> IFERROR( INDEX(聲母資料表, $M1212, O$5), "")</f>
        <v/>
      </c>
      <c r="P1212" s="351" t="str" cm="1">
        <f t="array" ref="P1212" xml:space="preserve"> IFERROR( INDEX(韻母資料表, $N1212, P$5), "")</f>
        <v/>
      </c>
      <c r="Q1212" s="352" t="str">
        <f t="shared" si="249"/>
        <v/>
      </c>
      <c r="R1212" s="395" t="str">
        <f t="shared" si="255"/>
        <v/>
      </c>
      <c r="S1212" s="351" t="str" cm="1">
        <f t="array" ref="S1212" xml:space="preserve"> IFERROR( INDEX(調符字母, Q1212, 1), "")</f>
        <v/>
      </c>
      <c r="T1212" s="352"/>
      <c r="U1212" s="373" t="e" cm="1" vm="1">
        <f t="array" aca="1" ref="U1212" ca="1" xml:space="preserve"> INDEX(聲調對照表, $T1212, $E1212)</f>
        <v>#VALUE!</v>
      </c>
      <c r="W1212" s="380" t="str" cm="1">
        <f t="array" ref="W1212" xml:space="preserve"> IFERROR( IF( INDEX(聲母資料表, $M1212, W$5)=0, "", INDEX(聲母資料表, $M1212, W$5) ), "")</f>
        <v/>
      </c>
      <c r="X1212" s="380" t="str" cm="1">
        <f t="array" ref="X1212" xml:space="preserve"> IFERROR( INDEX(韻母資料表, $N1212, X$5), "" )</f>
        <v/>
      </c>
      <c r="Y1212" s="380" t="str" cm="1">
        <f t="array" ref="Y1212" xml:space="preserve"> IFERROR( IF($E1212="", "", INDEX(方音聲調符號表, 1, $E1212) ), "" )</f>
        <v/>
      </c>
      <c r="AA1212" s="380" t="str" cm="1">
        <f t="array" ref="AA1212" xml:space="preserve"> IFERROR( IF( INDEX(聲母資料表, $M1212, AA$5)=0, "", INDEX(聲母資料表, $M1212, AA$5) ), "")</f>
        <v/>
      </c>
      <c r="AB1212" s="380" t="str" cm="1">
        <f t="array" ref="AB1212" xml:space="preserve"> IFERROR( INDEX(韻母資料表, $N1212, AB$5), "" )</f>
        <v/>
      </c>
      <c r="AC1212" s="380" t="str">
        <f t="shared" ca="1" si="256"/>
        <v/>
      </c>
      <c r="AE1212" s="380" t="str" cm="1">
        <f t="array" ref="AE1212" xml:space="preserve"> IFERROR( IF( INDEX(聲母資料表, $M1212, AE$5)=0, "", INDEX(聲母資料表, $M1212, AE$5) ), "")</f>
        <v/>
      </c>
      <c r="AF1212" s="380" t="str" cm="1">
        <f t="array" ref="AF1212" xml:space="preserve"> IFERROR( INDEX(韻母資料表, $N1212, AF$5), "" )</f>
        <v/>
      </c>
      <c r="AG1212" s="380" t="str">
        <f t="shared" ca="1" si="257"/>
        <v/>
      </c>
      <c r="AI1212" s="380" t="str" cm="1">
        <f t="array" ref="AI1212" xml:space="preserve"> IFERROR( IF( INDEX(聲母資料表, $M1212, AI$5)=0, "", INDEX(聲母資料表, $M1212, AI$5) ), "")</f>
        <v/>
      </c>
      <c r="AJ1212" s="380" t="str" cm="1">
        <f t="array" ref="AJ1212" xml:space="preserve"> IFERROR( INDEX(韻母資料表, $N1212, AJ$5), "" )</f>
        <v/>
      </c>
      <c r="AK1212" s="373" t="e" cm="1" vm="1">
        <f t="array" aca="1" ref="AK1212" ca="1" xml:space="preserve"> IFERROR( INDEX(閩拚聲調符號表, $T1212, $E1212), "" )</f>
        <v>#VALUE!</v>
      </c>
      <c r="AL1212" s="380" t="str">
        <f t="shared" ca="1" si="258"/>
        <v/>
      </c>
    </row>
    <row r="1213" spans="1:38">
      <c r="A1213" s="333">
        <f t="shared" si="246"/>
        <v>1206</v>
      </c>
      <c r="B1213" s="334" t="e">
        <f>MID(#REF!, A1213, 1)</f>
        <v>#REF!</v>
      </c>
      <c r="C1213" s="335"/>
      <c r="D1213" s="335"/>
      <c r="E1213" s="336"/>
      <c r="F1213" s="400" t="str" cm="1">
        <f t="array" aca="1" ref="F1213" ca="1" xml:space="preserve"> IF($D1213="", "", $B1213 &amp; " (" &amp; INDIRECT(ADDRESS( ROW(), COLUMN() + F$5 )) &amp; ") " )</f>
        <v/>
      </c>
      <c r="G1213" s="337" t="str">
        <f t="shared" si="250"/>
        <v/>
      </c>
      <c r="H1213" s="394" t="str">
        <f t="shared" ca="1" si="251"/>
        <v/>
      </c>
      <c r="I1213" s="396" t="str">
        <f t="shared" ca="1" si="252"/>
        <v/>
      </c>
      <c r="J1213" s="381" t="str">
        <f t="shared" ca="1" si="253"/>
        <v/>
      </c>
      <c r="K1213" s="338" t="str">
        <f t="shared" si="254"/>
        <v/>
      </c>
      <c r="L1213" s="349"/>
      <c r="M1213" s="350" t="str">
        <f t="shared" si="247"/>
        <v/>
      </c>
      <c r="N1213" s="350" t="str">
        <f t="shared" si="248"/>
        <v/>
      </c>
      <c r="O1213" s="351" t="str" cm="1">
        <f t="array" ref="O1213" xml:space="preserve"> IFERROR( INDEX(聲母資料表, $M1213, O$5), "")</f>
        <v/>
      </c>
      <c r="P1213" s="351" t="str" cm="1">
        <f t="array" ref="P1213" xml:space="preserve"> IFERROR( INDEX(韻母資料表, $N1213, P$5), "")</f>
        <v/>
      </c>
      <c r="Q1213" s="352" t="str">
        <f t="shared" si="249"/>
        <v/>
      </c>
      <c r="R1213" s="395" t="str">
        <f t="shared" si="255"/>
        <v/>
      </c>
      <c r="S1213" s="351" t="str" cm="1">
        <f t="array" ref="S1213" xml:space="preserve"> IFERROR( INDEX(調符字母, Q1213, 1), "")</f>
        <v/>
      </c>
      <c r="T1213" s="352"/>
      <c r="U1213" s="373" t="e" cm="1" vm="1">
        <f t="array" aca="1" ref="U1213" ca="1" xml:space="preserve"> INDEX(聲調對照表, $T1213, $E1213)</f>
        <v>#VALUE!</v>
      </c>
      <c r="W1213" s="380" t="str" cm="1">
        <f t="array" ref="W1213" xml:space="preserve"> IFERROR( IF( INDEX(聲母資料表, $M1213, W$5)=0, "", INDEX(聲母資料表, $M1213, W$5) ), "")</f>
        <v/>
      </c>
      <c r="X1213" s="380" t="str" cm="1">
        <f t="array" ref="X1213" xml:space="preserve"> IFERROR( INDEX(韻母資料表, $N1213, X$5), "" )</f>
        <v/>
      </c>
      <c r="Y1213" s="380" t="str" cm="1">
        <f t="array" ref="Y1213" xml:space="preserve"> IFERROR( IF($E1213="", "", INDEX(方音聲調符號表, 1, $E1213) ), "" )</f>
        <v/>
      </c>
      <c r="AA1213" s="380" t="str" cm="1">
        <f t="array" ref="AA1213" xml:space="preserve"> IFERROR( IF( INDEX(聲母資料表, $M1213, AA$5)=0, "", INDEX(聲母資料表, $M1213, AA$5) ), "")</f>
        <v/>
      </c>
      <c r="AB1213" s="380" t="str" cm="1">
        <f t="array" ref="AB1213" xml:space="preserve"> IFERROR( INDEX(韻母資料表, $N1213, AB$5), "" )</f>
        <v/>
      </c>
      <c r="AC1213" s="380" t="str">
        <f t="shared" ca="1" si="256"/>
        <v/>
      </c>
      <c r="AE1213" s="380" t="str" cm="1">
        <f t="array" ref="AE1213" xml:space="preserve"> IFERROR( IF( INDEX(聲母資料表, $M1213, AE$5)=0, "", INDEX(聲母資料表, $M1213, AE$5) ), "")</f>
        <v/>
      </c>
      <c r="AF1213" s="380" t="str" cm="1">
        <f t="array" ref="AF1213" xml:space="preserve"> IFERROR( INDEX(韻母資料表, $N1213, AF$5), "" )</f>
        <v/>
      </c>
      <c r="AG1213" s="380" t="str">
        <f t="shared" ca="1" si="257"/>
        <v/>
      </c>
      <c r="AI1213" s="380" t="str" cm="1">
        <f t="array" ref="AI1213" xml:space="preserve"> IFERROR( IF( INDEX(聲母資料表, $M1213, AI$5)=0, "", INDEX(聲母資料表, $M1213, AI$5) ), "")</f>
        <v/>
      </c>
      <c r="AJ1213" s="380" t="str" cm="1">
        <f t="array" ref="AJ1213" xml:space="preserve"> IFERROR( INDEX(韻母資料表, $N1213, AJ$5), "" )</f>
        <v/>
      </c>
      <c r="AK1213" s="373" t="e" cm="1" vm="1">
        <f t="array" aca="1" ref="AK1213" ca="1" xml:space="preserve"> IFERROR( INDEX(閩拚聲調符號表, $T1213, $E1213), "" )</f>
        <v>#VALUE!</v>
      </c>
      <c r="AL1213" s="380" t="str">
        <f t="shared" ca="1" si="258"/>
        <v/>
      </c>
    </row>
    <row r="1214" spans="1:38">
      <c r="A1214" s="333">
        <f t="shared" si="246"/>
        <v>1207</v>
      </c>
      <c r="B1214" s="334" t="e">
        <f>MID(#REF!, A1214, 1)</f>
        <v>#REF!</v>
      </c>
      <c r="C1214" s="335"/>
      <c r="D1214" s="335"/>
      <c r="E1214" s="336"/>
      <c r="F1214" s="400" t="str" cm="1">
        <f t="array" aca="1" ref="F1214" ca="1" xml:space="preserve"> IF($D1214="", "", $B1214 &amp; " (" &amp; INDIRECT(ADDRESS( ROW(), COLUMN() + F$5 )) &amp; ") " )</f>
        <v/>
      </c>
      <c r="G1214" s="337" t="str">
        <f t="shared" si="250"/>
        <v/>
      </c>
      <c r="H1214" s="394" t="str">
        <f t="shared" ca="1" si="251"/>
        <v/>
      </c>
      <c r="I1214" s="396" t="str">
        <f t="shared" ca="1" si="252"/>
        <v/>
      </c>
      <c r="J1214" s="381" t="str">
        <f t="shared" ca="1" si="253"/>
        <v/>
      </c>
      <c r="K1214" s="338" t="str">
        <f t="shared" si="254"/>
        <v/>
      </c>
      <c r="L1214" s="349"/>
      <c r="M1214" s="350" t="str">
        <f t="shared" si="247"/>
        <v/>
      </c>
      <c r="N1214" s="350" t="str">
        <f t="shared" si="248"/>
        <v/>
      </c>
      <c r="O1214" s="351" t="str" cm="1">
        <f t="array" ref="O1214" xml:space="preserve"> IFERROR( INDEX(聲母資料表, $M1214, O$5), "")</f>
        <v/>
      </c>
      <c r="P1214" s="351" t="str" cm="1">
        <f t="array" ref="P1214" xml:space="preserve"> IFERROR( INDEX(韻母資料表, $N1214, P$5), "")</f>
        <v/>
      </c>
      <c r="Q1214" s="352" t="str">
        <f t="shared" si="249"/>
        <v/>
      </c>
      <c r="R1214" s="395" t="str">
        <f t="shared" si="255"/>
        <v/>
      </c>
      <c r="S1214" s="351" t="str" cm="1">
        <f t="array" ref="S1214" xml:space="preserve"> IFERROR( INDEX(調符字母, Q1214, 1), "")</f>
        <v/>
      </c>
      <c r="T1214" s="352"/>
      <c r="U1214" s="373" t="e" cm="1" vm="1">
        <f t="array" aca="1" ref="U1214" ca="1" xml:space="preserve"> INDEX(聲調對照表, $T1214, $E1214)</f>
        <v>#VALUE!</v>
      </c>
      <c r="W1214" s="380" t="str" cm="1">
        <f t="array" ref="W1214" xml:space="preserve"> IFERROR( IF( INDEX(聲母資料表, $M1214, W$5)=0, "", INDEX(聲母資料表, $M1214, W$5) ), "")</f>
        <v/>
      </c>
      <c r="X1214" s="380" t="str" cm="1">
        <f t="array" ref="X1214" xml:space="preserve"> IFERROR( INDEX(韻母資料表, $N1214, X$5), "" )</f>
        <v/>
      </c>
      <c r="Y1214" s="380" t="str" cm="1">
        <f t="array" ref="Y1214" xml:space="preserve"> IFERROR( IF($E1214="", "", INDEX(方音聲調符號表, 1, $E1214) ), "" )</f>
        <v/>
      </c>
      <c r="AA1214" s="380" t="str" cm="1">
        <f t="array" ref="AA1214" xml:space="preserve"> IFERROR( IF( INDEX(聲母資料表, $M1214, AA$5)=0, "", INDEX(聲母資料表, $M1214, AA$5) ), "")</f>
        <v/>
      </c>
      <c r="AB1214" s="380" t="str" cm="1">
        <f t="array" ref="AB1214" xml:space="preserve"> IFERROR( INDEX(韻母資料表, $N1214, AB$5), "" )</f>
        <v/>
      </c>
      <c r="AC1214" s="380" t="str">
        <f t="shared" ca="1" si="256"/>
        <v/>
      </c>
      <c r="AE1214" s="380" t="str" cm="1">
        <f t="array" ref="AE1214" xml:space="preserve"> IFERROR( IF( INDEX(聲母資料表, $M1214, AE$5)=0, "", INDEX(聲母資料表, $M1214, AE$5) ), "")</f>
        <v/>
      </c>
      <c r="AF1214" s="380" t="str" cm="1">
        <f t="array" ref="AF1214" xml:space="preserve"> IFERROR( INDEX(韻母資料表, $N1214, AF$5), "" )</f>
        <v/>
      </c>
      <c r="AG1214" s="380" t="str">
        <f t="shared" ca="1" si="257"/>
        <v/>
      </c>
      <c r="AI1214" s="380" t="str" cm="1">
        <f t="array" ref="AI1214" xml:space="preserve"> IFERROR( IF( INDEX(聲母資料表, $M1214, AI$5)=0, "", INDEX(聲母資料表, $M1214, AI$5) ), "")</f>
        <v/>
      </c>
      <c r="AJ1214" s="380" t="str" cm="1">
        <f t="array" ref="AJ1214" xml:space="preserve"> IFERROR( INDEX(韻母資料表, $N1214, AJ$5), "" )</f>
        <v/>
      </c>
      <c r="AK1214" s="373" t="e" cm="1" vm="1">
        <f t="array" aca="1" ref="AK1214" ca="1" xml:space="preserve"> IFERROR( INDEX(閩拚聲調符號表, $T1214, $E1214), "" )</f>
        <v>#VALUE!</v>
      </c>
      <c r="AL1214" s="380" t="str">
        <f t="shared" ca="1" si="258"/>
        <v/>
      </c>
    </row>
    <row r="1215" spans="1:38">
      <c r="A1215" s="333">
        <f t="shared" si="246"/>
        <v>1208</v>
      </c>
      <c r="B1215" s="334" t="e">
        <f>MID(#REF!, A1215, 1)</f>
        <v>#REF!</v>
      </c>
      <c r="C1215" s="335"/>
      <c r="D1215" s="335"/>
      <c r="E1215" s="336"/>
      <c r="F1215" s="400" t="str" cm="1">
        <f t="array" aca="1" ref="F1215" ca="1" xml:space="preserve"> IF($D1215="", "", $B1215 &amp; " (" &amp; INDIRECT(ADDRESS( ROW(), COLUMN() + F$5 )) &amp; ") " )</f>
        <v/>
      </c>
      <c r="G1215" s="337" t="str">
        <f t="shared" si="250"/>
        <v/>
      </c>
      <c r="H1215" s="394" t="str">
        <f t="shared" ca="1" si="251"/>
        <v/>
      </c>
      <c r="I1215" s="396" t="str">
        <f t="shared" ca="1" si="252"/>
        <v/>
      </c>
      <c r="J1215" s="381" t="str">
        <f t="shared" ca="1" si="253"/>
        <v/>
      </c>
      <c r="K1215" s="338" t="str">
        <f t="shared" si="254"/>
        <v/>
      </c>
      <c r="L1215" s="349"/>
      <c r="M1215" s="350" t="str">
        <f t="shared" si="247"/>
        <v/>
      </c>
      <c r="N1215" s="350" t="str">
        <f t="shared" si="248"/>
        <v/>
      </c>
      <c r="O1215" s="351" t="str" cm="1">
        <f t="array" ref="O1215" xml:space="preserve"> IFERROR( INDEX(聲母資料表, $M1215, O$5), "")</f>
        <v/>
      </c>
      <c r="P1215" s="351" t="str" cm="1">
        <f t="array" ref="P1215" xml:space="preserve"> IFERROR( INDEX(韻母資料表, $N1215, P$5), "")</f>
        <v/>
      </c>
      <c r="Q1215" s="352" t="str">
        <f t="shared" si="249"/>
        <v/>
      </c>
      <c r="R1215" s="395" t="str">
        <f t="shared" si="255"/>
        <v/>
      </c>
      <c r="S1215" s="351" t="str" cm="1">
        <f t="array" ref="S1215" xml:space="preserve"> IFERROR( INDEX(調符字母, Q1215, 1), "")</f>
        <v/>
      </c>
      <c r="T1215" s="352"/>
      <c r="U1215" s="373" t="e" cm="1" vm="1">
        <f t="array" aca="1" ref="U1215" ca="1" xml:space="preserve"> INDEX(聲調對照表, $T1215, $E1215)</f>
        <v>#VALUE!</v>
      </c>
      <c r="W1215" s="380" t="str" cm="1">
        <f t="array" ref="W1215" xml:space="preserve"> IFERROR( IF( INDEX(聲母資料表, $M1215, W$5)=0, "", INDEX(聲母資料表, $M1215, W$5) ), "")</f>
        <v/>
      </c>
      <c r="X1215" s="380" t="str" cm="1">
        <f t="array" ref="X1215" xml:space="preserve"> IFERROR( INDEX(韻母資料表, $N1215, X$5), "" )</f>
        <v/>
      </c>
      <c r="Y1215" s="380" t="str" cm="1">
        <f t="array" ref="Y1215" xml:space="preserve"> IFERROR( IF($E1215="", "", INDEX(方音聲調符號表, 1, $E1215) ), "" )</f>
        <v/>
      </c>
      <c r="AA1215" s="380" t="str" cm="1">
        <f t="array" ref="AA1215" xml:space="preserve"> IFERROR( IF( INDEX(聲母資料表, $M1215, AA$5)=0, "", INDEX(聲母資料表, $M1215, AA$5) ), "")</f>
        <v/>
      </c>
      <c r="AB1215" s="380" t="str" cm="1">
        <f t="array" ref="AB1215" xml:space="preserve"> IFERROR( INDEX(韻母資料表, $N1215, AB$5), "" )</f>
        <v/>
      </c>
      <c r="AC1215" s="380" t="str">
        <f t="shared" ca="1" si="256"/>
        <v/>
      </c>
      <c r="AE1215" s="380" t="str" cm="1">
        <f t="array" ref="AE1215" xml:space="preserve"> IFERROR( IF( INDEX(聲母資料表, $M1215, AE$5)=0, "", INDEX(聲母資料表, $M1215, AE$5) ), "")</f>
        <v/>
      </c>
      <c r="AF1215" s="380" t="str" cm="1">
        <f t="array" ref="AF1215" xml:space="preserve"> IFERROR( INDEX(韻母資料表, $N1215, AF$5), "" )</f>
        <v/>
      </c>
      <c r="AG1215" s="380" t="str">
        <f t="shared" ca="1" si="257"/>
        <v/>
      </c>
      <c r="AI1215" s="380" t="str" cm="1">
        <f t="array" ref="AI1215" xml:space="preserve"> IFERROR( IF( INDEX(聲母資料表, $M1215, AI$5)=0, "", INDEX(聲母資料表, $M1215, AI$5) ), "")</f>
        <v/>
      </c>
      <c r="AJ1215" s="380" t="str" cm="1">
        <f t="array" ref="AJ1215" xml:space="preserve"> IFERROR( INDEX(韻母資料表, $N1215, AJ$5), "" )</f>
        <v/>
      </c>
      <c r="AK1215" s="373" t="e" cm="1" vm="1">
        <f t="array" aca="1" ref="AK1215" ca="1" xml:space="preserve"> IFERROR( INDEX(閩拚聲調符號表, $T1215, $E1215), "" )</f>
        <v>#VALUE!</v>
      </c>
      <c r="AL1215" s="380" t="str">
        <f t="shared" ca="1" si="258"/>
        <v/>
      </c>
    </row>
    <row r="1216" spans="1:38">
      <c r="A1216" s="333">
        <f t="shared" si="246"/>
        <v>1209</v>
      </c>
      <c r="B1216" s="334" t="e">
        <f>MID(#REF!, A1216, 1)</f>
        <v>#REF!</v>
      </c>
      <c r="C1216" s="335"/>
      <c r="D1216" s="335"/>
      <c r="E1216" s="336"/>
      <c r="F1216" s="400" t="str" cm="1">
        <f t="array" aca="1" ref="F1216" ca="1" xml:space="preserve"> IF($D1216="", "", $B1216 &amp; " (" &amp; INDIRECT(ADDRESS( ROW(), COLUMN() + F$5 )) &amp; ") " )</f>
        <v/>
      </c>
      <c r="G1216" s="337" t="str">
        <f t="shared" si="250"/>
        <v/>
      </c>
      <c r="H1216" s="394" t="str">
        <f t="shared" ca="1" si="251"/>
        <v/>
      </c>
      <c r="I1216" s="396" t="str">
        <f t="shared" ca="1" si="252"/>
        <v/>
      </c>
      <c r="J1216" s="381" t="str">
        <f t="shared" ca="1" si="253"/>
        <v/>
      </c>
      <c r="K1216" s="338" t="str">
        <f t="shared" si="254"/>
        <v/>
      </c>
      <c r="L1216" s="349"/>
      <c r="M1216" s="350" t="str">
        <f t="shared" si="247"/>
        <v/>
      </c>
      <c r="N1216" s="350" t="str">
        <f t="shared" si="248"/>
        <v/>
      </c>
      <c r="O1216" s="351" t="str" cm="1">
        <f t="array" ref="O1216" xml:space="preserve"> IFERROR( INDEX(聲母資料表, $M1216, O$5), "")</f>
        <v/>
      </c>
      <c r="P1216" s="351" t="str" cm="1">
        <f t="array" ref="P1216" xml:space="preserve"> IFERROR( INDEX(韻母資料表, $N1216, P$5), "")</f>
        <v/>
      </c>
      <c r="Q1216" s="352" t="str">
        <f t="shared" si="249"/>
        <v/>
      </c>
      <c r="R1216" s="395" t="str">
        <f t="shared" si="255"/>
        <v/>
      </c>
      <c r="S1216" s="351" t="str" cm="1">
        <f t="array" ref="S1216" xml:space="preserve"> IFERROR( INDEX(調符字母, Q1216, 1), "")</f>
        <v/>
      </c>
      <c r="T1216" s="352"/>
      <c r="U1216" s="373" t="e" cm="1" vm="1">
        <f t="array" aca="1" ref="U1216" ca="1" xml:space="preserve"> INDEX(聲調對照表, $T1216, $E1216)</f>
        <v>#VALUE!</v>
      </c>
      <c r="W1216" s="380" t="str" cm="1">
        <f t="array" ref="W1216" xml:space="preserve"> IFERROR( IF( INDEX(聲母資料表, $M1216, W$5)=0, "", INDEX(聲母資料表, $M1216, W$5) ), "")</f>
        <v/>
      </c>
      <c r="X1216" s="380" t="str" cm="1">
        <f t="array" ref="X1216" xml:space="preserve"> IFERROR( INDEX(韻母資料表, $N1216, X$5), "" )</f>
        <v/>
      </c>
      <c r="Y1216" s="380" t="str" cm="1">
        <f t="array" ref="Y1216" xml:space="preserve"> IFERROR( IF($E1216="", "", INDEX(方音聲調符號表, 1, $E1216) ), "" )</f>
        <v/>
      </c>
      <c r="AA1216" s="380" t="str" cm="1">
        <f t="array" ref="AA1216" xml:space="preserve"> IFERROR( IF( INDEX(聲母資料表, $M1216, AA$5)=0, "", INDEX(聲母資料表, $M1216, AA$5) ), "")</f>
        <v/>
      </c>
      <c r="AB1216" s="380" t="str" cm="1">
        <f t="array" ref="AB1216" xml:space="preserve"> IFERROR( INDEX(韻母資料表, $N1216, AB$5), "" )</f>
        <v/>
      </c>
      <c r="AC1216" s="380" t="str">
        <f t="shared" ca="1" si="256"/>
        <v/>
      </c>
      <c r="AE1216" s="380" t="str" cm="1">
        <f t="array" ref="AE1216" xml:space="preserve"> IFERROR( IF( INDEX(聲母資料表, $M1216, AE$5)=0, "", INDEX(聲母資料表, $M1216, AE$5) ), "")</f>
        <v/>
      </c>
      <c r="AF1216" s="380" t="str" cm="1">
        <f t="array" ref="AF1216" xml:space="preserve"> IFERROR( INDEX(韻母資料表, $N1216, AF$5), "" )</f>
        <v/>
      </c>
      <c r="AG1216" s="380" t="str">
        <f t="shared" ca="1" si="257"/>
        <v/>
      </c>
      <c r="AI1216" s="380" t="str" cm="1">
        <f t="array" ref="AI1216" xml:space="preserve"> IFERROR( IF( INDEX(聲母資料表, $M1216, AI$5)=0, "", INDEX(聲母資料表, $M1216, AI$5) ), "")</f>
        <v/>
      </c>
      <c r="AJ1216" s="380" t="str" cm="1">
        <f t="array" ref="AJ1216" xml:space="preserve"> IFERROR( INDEX(韻母資料表, $N1216, AJ$5), "" )</f>
        <v/>
      </c>
      <c r="AK1216" s="373" t="e" cm="1" vm="1">
        <f t="array" aca="1" ref="AK1216" ca="1" xml:space="preserve"> IFERROR( INDEX(閩拚聲調符號表, $T1216, $E1216), "" )</f>
        <v>#VALUE!</v>
      </c>
      <c r="AL1216" s="380" t="str">
        <f t="shared" ca="1" si="258"/>
        <v/>
      </c>
    </row>
    <row r="1217" spans="1:38">
      <c r="A1217" s="333">
        <f t="shared" si="246"/>
        <v>1210</v>
      </c>
      <c r="B1217" s="334" t="e">
        <f>MID(#REF!, A1217, 1)</f>
        <v>#REF!</v>
      </c>
      <c r="C1217" s="335"/>
      <c r="D1217" s="335"/>
      <c r="E1217" s="336"/>
      <c r="F1217" s="400" t="str" cm="1">
        <f t="array" aca="1" ref="F1217" ca="1" xml:space="preserve"> IF($D1217="", "", $B1217 &amp; " (" &amp; INDIRECT(ADDRESS( ROW(), COLUMN() + F$5 )) &amp; ") " )</f>
        <v/>
      </c>
      <c r="G1217" s="337" t="str">
        <f t="shared" si="250"/>
        <v/>
      </c>
      <c r="H1217" s="394" t="str">
        <f t="shared" ca="1" si="251"/>
        <v/>
      </c>
      <c r="I1217" s="396" t="str">
        <f t="shared" ca="1" si="252"/>
        <v/>
      </c>
      <c r="J1217" s="381" t="str">
        <f t="shared" ca="1" si="253"/>
        <v/>
      </c>
      <c r="K1217" s="338" t="str">
        <f t="shared" si="254"/>
        <v/>
      </c>
      <c r="L1217" s="349"/>
      <c r="M1217" s="350" t="str">
        <f t="shared" si="247"/>
        <v/>
      </c>
      <c r="N1217" s="350" t="str">
        <f t="shared" si="248"/>
        <v/>
      </c>
      <c r="O1217" s="351" t="str" cm="1">
        <f t="array" ref="O1217" xml:space="preserve"> IFERROR( INDEX(聲母資料表, $M1217, O$5), "")</f>
        <v/>
      </c>
      <c r="P1217" s="351" t="str" cm="1">
        <f t="array" ref="P1217" xml:space="preserve"> IFERROR( INDEX(韻母資料表, $N1217, P$5), "")</f>
        <v/>
      </c>
      <c r="Q1217" s="352" t="str">
        <f t="shared" si="249"/>
        <v/>
      </c>
      <c r="R1217" s="395" t="str">
        <f t="shared" si="255"/>
        <v/>
      </c>
      <c r="S1217" s="351" t="str" cm="1">
        <f t="array" ref="S1217" xml:space="preserve"> IFERROR( INDEX(調符字母, Q1217, 1), "")</f>
        <v/>
      </c>
      <c r="T1217" s="352"/>
      <c r="U1217" s="373" t="e" cm="1" vm="1">
        <f t="array" aca="1" ref="U1217" ca="1" xml:space="preserve"> INDEX(聲調對照表, $T1217, $E1217)</f>
        <v>#VALUE!</v>
      </c>
      <c r="W1217" s="380" t="str" cm="1">
        <f t="array" ref="W1217" xml:space="preserve"> IFERROR( IF( INDEX(聲母資料表, $M1217, W$5)=0, "", INDEX(聲母資料表, $M1217, W$5) ), "")</f>
        <v/>
      </c>
      <c r="X1217" s="380" t="str" cm="1">
        <f t="array" ref="X1217" xml:space="preserve"> IFERROR( INDEX(韻母資料表, $N1217, X$5), "" )</f>
        <v/>
      </c>
      <c r="Y1217" s="380" t="str" cm="1">
        <f t="array" ref="Y1217" xml:space="preserve"> IFERROR( IF($E1217="", "", INDEX(方音聲調符號表, 1, $E1217) ), "" )</f>
        <v/>
      </c>
      <c r="AA1217" s="380" t="str" cm="1">
        <f t="array" ref="AA1217" xml:space="preserve"> IFERROR( IF( INDEX(聲母資料表, $M1217, AA$5)=0, "", INDEX(聲母資料表, $M1217, AA$5) ), "")</f>
        <v/>
      </c>
      <c r="AB1217" s="380" t="str" cm="1">
        <f t="array" ref="AB1217" xml:space="preserve"> IFERROR( INDEX(韻母資料表, $N1217, AB$5), "" )</f>
        <v/>
      </c>
      <c r="AC1217" s="380" t="str">
        <f t="shared" ca="1" si="256"/>
        <v/>
      </c>
      <c r="AE1217" s="380" t="str" cm="1">
        <f t="array" ref="AE1217" xml:space="preserve"> IFERROR( IF( INDEX(聲母資料表, $M1217, AE$5)=0, "", INDEX(聲母資料表, $M1217, AE$5) ), "")</f>
        <v/>
      </c>
      <c r="AF1217" s="380" t="str" cm="1">
        <f t="array" ref="AF1217" xml:space="preserve"> IFERROR( INDEX(韻母資料表, $N1217, AF$5), "" )</f>
        <v/>
      </c>
      <c r="AG1217" s="380" t="str">
        <f t="shared" ca="1" si="257"/>
        <v/>
      </c>
      <c r="AI1217" s="380" t="str" cm="1">
        <f t="array" ref="AI1217" xml:space="preserve"> IFERROR( IF( INDEX(聲母資料表, $M1217, AI$5)=0, "", INDEX(聲母資料表, $M1217, AI$5) ), "")</f>
        <v/>
      </c>
      <c r="AJ1217" s="380" t="str" cm="1">
        <f t="array" ref="AJ1217" xml:space="preserve"> IFERROR( INDEX(韻母資料表, $N1217, AJ$5), "" )</f>
        <v/>
      </c>
      <c r="AK1217" s="373" t="e" cm="1" vm="1">
        <f t="array" aca="1" ref="AK1217" ca="1" xml:space="preserve"> IFERROR( INDEX(閩拚聲調符號表, $T1217, $E1217), "" )</f>
        <v>#VALUE!</v>
      </c>
      <c r="AL1217" s="380" t="str">
        <f t="shared" ca="1" si="258"/>
        <v/>
      </c>
    </row>
    <row r="1218" spans="1:38">
      <c r="A1218" s="333">
        <f t="shared" si="246"/>
        <v>1211</v>
      </c>
      <c r="B1218" s="334" t="e">
        <f>MID(#REF!, A1218, 1)</f>
        <v>#REF!</v>
      </c>
      <c r="C1218" s="335"/>
      <c r="D1218" s="335"/>
      <c r="E1218" s="336"/>
      <c r="F1218" s="400" t="str" cm="1">
        <f t="array" aca="1" ref="F1218" ca="1" xml:space="preserve"> IF($D1218="", "", $B1218 &amp; " (" &amp; INDIRECT(ADDRESS( ROW(), COLUMN() + F$5 )) &amp; ") " )</f>
        <v/>
      </c>
      <c r="G1218" s="337" t="str">
        <f t="shared" si="250"/>
        <v/>
      </c>
      <c r="H1218" s="394" t="str">
        <f t="shared" ca="1" si="251"/>
        <v/>
      </c>
      <c r="I1218" s="396" t="str">
        <f t="shared" ca="1" si="252"/>
        <v/>
      </c>
      <c r="J1218" s="381" t="str">
        <f t="shared" ca="1" si="253"/>
        <v/>
      </c>
      <c r="K1218" s="338" t="str">
        <f t="shared" si="254"/>
        <v/>
      </c>
      <c r="L1218" s="349"/>
      <c r="M1218" s="350" t="str">
        <f t="shared" si="247"/>
        <v/>
      </c>
      <c r="N1218" s="350" t="str">
        <f t="shared" si="248"/>
        <v/>
      </c>
      <c r="O1218" s="351" t="str" cm="1">
        <f t="array" ref="O1218" xml:space="preserve"> IFERROR( INDEX(聲母資料表, $M1218, O$5), "")</f>
        <v/>
      </c>
      <c r="P1218" s="351" t="str" cm="1">
        <f t="array" ref="P1218" xml:space="preserve"> IFERROR( INDEX(韻母資料表, $N1218, P$5), "")</f>
        <v/>
      </c>
      <c r="Q1218" s="352" t="str">
        <f t="shared" si="249"/>
        <v/>
      </c>
      <c r="R1218" s="395" t="str">
        <f t="shared" si="255"/>
        <v/>
      </c>
      <c r="S1218" s="351" t="str" cm="1">
        <f t="array" ref="S1218" xml:space="preserve"> IFERROR( INDEX(調符字母, Q1218, 1), "")</f>
        <v/>
      </c>
      <c r="T1218" s="352"/>
      <c r="U1218" s="373" t="e" cm="1" vm="1">
        <f t="array" aca="1" ref="U1218" ca="1" xml:space="preserve"> INDEX(聲調對照表, $T1218, $E1218)</f>
        <v>#VALUE!</v>
      </c>
      <c r="W1218" s="380" t="str" cm="1">
        <f t="array" ref="W1218" xml:space="preserve"> IFERROR( IF( INDEX(聲母資料表, $M1218, W$5)=0, "", INDEX(聲母資料表, $M1218, W$5) ), "")</f>
        <v/>
      </c>
      <c r="X1218" s="380" t="str" cm="1">
        <f t="array" ref="X1218" xml:space="preserve"> IFERROR( INDEX(韻母資料表, $N1218, X$5), "" )</f>
        <v/>
      </c>
      <c r="Y1218" s="380" t="str" cm="1">
        <f t="array" ref="Y1218" xml:space="preserve"> IFERROR( IF($E1218="", "", INDEX(方音聲調符號表, 1, $E1218) ), "" )</f>
        <v/>
      </c>
      <c r="AA1218" s="380" t="str" cm="1">
        <f t="array" ref="AA1218" xml:space="preserve"> IFERROR( IF( INDEX(聲母資料表, $M1218, AA$5)=0, "", INDEX(聲母資料表, $M1218, AA$5) ), "")</f>
        <v/>
      </c>
      <c r="AB1218" s="380" t="str" cm="1">
        <f t="array" ref="AB1218" xml:space="preserve"> IFERROR( INDEX(韻母資料表, $N1218, AB$5), "" )</f>
        <v/>
      </c>
      <c r="AC1218" s="380" t="str">
        <f t="shared" ca="1" si="256"/>
        <v/>
      </c>
      <c r="AE1218" s="380" t="str" cm="1">
        <f t="array" ref="AE1218" xml:space="preserve"> IFERROR( IF( INDEX(聲母資料表, $M1218, AE$5)=0, "", INDEX(聲母資料表, $M1218, AE$5) ), "")</f>
        <v/>
      </c>
      <c r="AF1218" s="380" t="str" cm="1">
        <f t="array" ref="AF1218" xml:space="preserve"> IFERROR( INDEX(韻母資料表, $N1218, AF$5), "" )</f>
        <v/>
      </c>
      <c r="AG1218" s="380" t="str">
        <f t="shared" ca="1" si="257"/>
        <v/>
      </c>
      <c r="AI1218" s="380" t="str" cm="1">
        <f t="array" ref="AI1218" xml:space="preserve"> IFERROR( IF( INDEX(聲母資料表, $M1218, AI$5)=0, "", INDEX(聲母資料表, $M1218, AI$5) ), "")</f>
        <v/>
      </c>
      <c r="AJ1218" s="380" t="str" cm="1">
        <f t="array" ref="AJ1218" xml:space="preserve"> IFERROR( INDEX(韻母資料表, $N1218, AJ$5), "" )</f>
        <v/>
      </c>
      <c r="AK1218" s="373" t="e" cm="1" vm="1">
        <f t="array" aca="1" ref="AK1218" ca="1" xml:space="preserve"> IFERROR( INDEX(閩拚聲調符號表, $T1218, $E1218), "" )</f>
        <v>#VALUE!</v>
      </c>
      <c r="AL1218" s="380" t="str">
        <f t="shared" ca="1" si="258"/>
        <v/>
      </c>
    </row>
    <row r="1219" spans="1:38">
      <c r="A1219" s="333">
        <f t="shared" si="246"/>
        <v>1212</v>
      </c>
      <c r="B1219" s="334" t="e">
        <f>MID(#REF!, A1219, 1)</f>
        <v>#REF!</v>
      </c>
      <c r="C1219" s="335"/>
      <c r="D1219" s="335"/>
      <c r="E1219" s="336"/>
      <c r="F1219" s="400" t="str" cm="1">
        <f t="array" aca="1" ref="F1219" ca="1" xml:space="preserve"> IF($D1219="", "", $B1219 &amp; " (" &amp; INDIRECT(ADDRESS( ROW(), COLUMN() + F$5 )) &amp; ") " )</f>
        <v/>
      </c>
      <c r="G1219" s="337" t="str">
        <f t="shared" si="250"/>
        <v/>
      </c>
      <c r="H1219" s="394" t="str">
        <f t="shared" ca="1" si="251"/>
        <v/>
      </c>
      <c r="I1219" s="396" t="str">
        <f t="shared" ca="1" si="252"/>
        <v/>
      </c>
      <c r="J1219" s="381" t="str">
        <f t="shared" ca="1" si="253"/>
        <v/>
      </c>
      <c r="K1219" s="338" t="str">
        <f t="shared" si="254"/>
        <v/>
      </c>
      <c r="L1219" s="349"/>
      <c r="M1219" s="350" t="str">
        <f t="shared" si="247"/>
        <v/>
      </c>
      <c r="N1219" s="350" t="str">
        <f t="shared" si="248"/>
        <v/>
      </c>
      <c r="O1219" s="351" t="str" cm="1">
        <f t="array" ref="O1219" xml:space="preserve"> IFERROR( INDEX(聲母資料表, $M1219, O$5), "")</f>
        <v/>
      </c>
      <c r="P1219" s="351" t="str" cm="1">
        <f t="array" ref="P1219" xml:space="preserve"> IFERROR( INDEX(韻母資料表, $N1219, P$5), "")</f>
        <v/>
      </c>
      <c r="Q1219" s="352" t="str">
        <f t="shared" si="249"/>
        <v/>
      </c>
      <c r="R1219" s="395" t="str">
        <f t="shared" si="255"/>
        <v/>
      </c>
      <c r="S1219" s="351" t="str" cm="1">
        <f t="array" ref="S1219" xml:space="preserve"> IFERROR( INDEX(調符字母, Q1219, 1), "")</f>
        <v/>
      </c>
      <c r="T1219" s="352"/>
      <c r="U1219" s="373" t="e" cm="1" vm="1">
        <f t="array" aca="1" ref="U1219" ca="1" xml:space="preserve"> INDEX(聲調對照表, $T1219, $E1219)</f>
        <v>#VALUE!</v>
      </c>
      <c r="W1219" s="380" t="str" cm="1">
        <f t="array" ref="W1219" xml:space="preserve"> IFERROR( IF( INDEX(聲母資料表, $M1219, W$5)=0, "", INDEX(聲母資料表, $M1219, W$5) ), "")</f>
        <v/>
      </c>
      <c r="X1219" s="380" t="str" cm="1">
        <f t="array" ref="X1219" xml:space="preserve"> IFERROR( INDEX(韻母資料表, $N1219, X$5), "" )</f>
        <v/>
      </c>
      <c r="Y1219" s="380" t="str" cm="1">
        <f t="array" ref="Y1219" xml:space="preserve"> IFERROR( IF($E1219="", "", INDEX(方音聲調符號表, 1, $E1219) ), "" )</f>
        <v/>
      </c>
      <c r="AA1219" s="380" t="str" cm="1">
        <f t="array" ref="AA1219" xml:space="preserve"> IFERROR( IF( INDEX(聲母資料表, $M1219, AA$5)=0, "", INDEX(聲母資料表, $M1219, AA$5) ), "")</f>
        <v/>
      </c>
      <c r="AB1219" s="380" t="str" cm="1">
        <f t="array" ref="AB1219" xml:space="preserve"> IFERROR( INDEX(韻母資料表, $N1219, AB$5), "" )</f>
        <v/>
      </c>
      <c r="AC1219" s="380" t="str">
        <f t="shared" ca="1" si="256"/>
        <v/>
      </c>
      <c r="AE1219" s="380" t="str" cm="1">
        <f t="array" ref="AE1219" xml:space="preserve"> IFERROR( IF( INDEX(聲母資料表, $M1219, AE$5)=0, "", INDEX(聲母資料表, $M1219, AE$5) ), "")</f>
        <v/>
      </c>
      <c r="AF1219" s="380" t="str" cm="1">
        <f t="array" ref="AF1219" xml:space="preserve"> IFERROR( INDEX(韻母資料表, $N1219, AF$5), "" )</f>
        <v/>
      </c>
      <c r="AG1219" s="380" t="str">
        <f t="shared" ca="1" si="257"/>
        <v/>
      </c>
      <c r="AI1219" s="380" t="str" cm="1">
        <f t="array" ref="AI1219" xml:space="preserve"> IFERROR( IF( INDEX(聲母資料表, $M1219, AI$5)=0, "", INDEX(聲母資料表, $M1219, AI$5) ), "")</f>
        <v/>
      </c>
      <c r="AJ1219" s="380" t="str" cm="1">
        <f t="array" ref="AJ1219" xml:space="preserve"> IFERROR( INDEX(韻母資料表, $N1219, AJ$5), "" )</f>
        <v/>
      </c>
      <c r="AK1219" s="373" t="e" cm="1" vm="1">
        <f t="array" aca="1" ref="AK1219" ca="1" xml:space="preserve"> IFERROR( INDEX(閩拚聲調符號表, $T1219, $E1219), "" )</f>
        <v>#VALUE!</v>
      </c>
      <c r="AL1219" s="380" t="str">
        <f t="shared" ca="1" si="258"/>
        <v/>
      </c>
    </row>
    <row r="1220" spans="1:38">
      <c r="A1220" s="333">
        <f t="shared" si="246"/>
        <v>1213</v>
      </c>
      <c r="B1220" s="334" t="e">
        <f>MID(#REF!, A1220, 1)</f>
        <v>#REF!</v>
      </c>
      <c r="C1220" s="335"/>
      <c r="D1220" s="335"/>
      <c r="E1220" s="336"/>
      <c r="F1220" s="400" t="str" cm="1">
        <f t="array" aca="1" ref="F1220" ca="1" xml:space="preserve"> IF($D1220="", "", $B1220 &amp; " (" &amp; INDIRECT(ADDRESS( ROW(), COLUMN() + F$5 )) &amp; ") " )</f>
        <v/>
      </c>
      <c r="G1220" s="337" t="str">
        <f t="shared" si="250"/>
        <v/>
      </c>
      <c r="H1220" s="394" t="str">
        <f t="shared" ca="1" si="251"/>
        <v/>
      </c>
      <c r="I1220" s="396" t="str">
        <f t="shared" ca="1" si="252"/>
        <v/>
      </c>
      <c r="J1220" s="381" t="str">
        <f t="shared" ca="1" si="253"/>
        <v/>
      </c>
      <c r="K1220" s="338" t="str">
        <f t="shared" si="254"/>
        <v/>
      </c>
      <c r="L1220" s="349"/>
      <c r="M1220" s="350" t="str">
        <f t="shared" si="247"/>
        <v/>
      </c>
      <c r="N1220" s="350" t="str">
        <f t="shared" si="248"/>
        <v/>
      </c>
      <c r="O1220" s="351" t="str" cm="1">
        <f t="array" ref="O1220" xml:space="preserve"> IFERROR( INDEX(聲母資料表, $M1220, O$5), "")</f>
        <v/>
      </c>
      <c r="P1220" s="351" t="str" cm="1">
        <f t="array" ref="P1220" xml:space="preserve"> IFERROR( INDEX(韻母資料表, $N1220, P$5), "")</f>
        <v/>
      </c>
      <c r="Q1220" s="352" t="str">
        <f t="shared" si="249"/>
        <v/>
      </c>
      <c r="R1220" s="395" t="str">
        <f t="shared" si="255"/>
        <v/>
      </c>
      <c r="S1220" s="351" t="str" cm="1">
        <f t="array" ref="S1220" xml:space="preserve"> IFERROR( INDEX(調符字母, Q1220, 1), "")</f>
        <v/>
      </c>
      <c r="T1220" s="352"/>
      <c r="U1220" s="373" t="e" cm="1" vm="1">
        <f t="array" aca="1" ref="U1220" ca="1" xml:space="preserve"> INDEX(聲調對照表, $T1220, $E1220)</f>
        <v>#VALUE!</v>
      </c>
      <c r="W1220" s="380" t="str" cm="1">
        <f t="array" ref="W1220" xml:space="preserve"> IFERROR( IF( INDEX(聲母資料表, $M1220, W$5)=0, "", INDEX(聲母資料表, $M1220, W$5) ), "")</f>
        <v/>
      </c>
      <c r="X1220" s="380" t="str" cm="1">
        <f t="array" ref="X1220" xml:space="preserve"> IFERROR( INDEX(韻母資料表, $N1220, X$5), "" )</f>
        <v/>
      </c>
      <c r="Y1220" s="380" t="str" cm="1">
        <f t="array" ref="Y1220" xml:space="preserve"> IFERROR( IF($E1220="", "", INDEX(方音聲調符號表, 1, $E1220) ), "" )</f>
        <v/>
      </c>
      <c r="AA1220" s="380" t="str" cm="1">
        <f t="array" ref="AA1220" xml:space="preserve"> IFERROR( IF( INDEX(聲母資料表, $M1220, AA$5)=0, "", INDEX(聲母資料表, $M1220, AA$5) ), "")</f>
        <v/>
      </c>
      <c r="AB1220" s="380" t="str" cm="1">
        <f t="array" ref="AB1220" xml:space="preserve"> IFERROR( INDEX(韻母資料表, $N1220, AB$5), "" )</f>
        <v/>
      </c>
      <c r="AC1220" s="380" t="str">
        <f t="shared" ca="1" si="256"/>
        <v/>
      </c>
      <c r="AE1220" s="380" t="str" cm="1">
        <f t="array" ref="AE1220" xml:space="preserve"> IFERROR( IF( INDEX(聲母資料表, $M1220, AE$5)=0, "", INDEX(聲母資料表, $M1220, AE$5) ), "")</f>
        <v/>
      </c>
      <c r="AF1220" s="380" t="str" cm="1">
        <f t="array" ref="AF1220" xml:space="preserve"> IFERROR( INDEX(韻母資料表, $N1220, AF$5), "" )</f>
        <v/>
      </c>
      <c r="AG1220" s="380" t="str">
        <f t="shared" ca="1" si="257"/>
        <v/>
      </c>
      <c r="AI1220" s="380" t="str" cm="1">
        <f t="array" ref="AI1220" xml:space="preserve"> IFERROR( IF( INDEX(聲母資料表, $M1220, AI$5)=0, "", INDEX(聲母資料表, $M1220, AI$5) ), "")</f>
        <v/>
      </c>
      <c r="AJ1220" s="380" t="str" cm="1">
        <f t="array" ref="AJ1220" xml:space="preserve"> IFERROR( INDEX(韻母資料表, $N1220, AJ$5), "" )</f>
        <v/>
      </c>
      <c r="AK1220" s="373" t="e" cm="1" vm="1">
        <f t="array" aca="1" ref="AK1220" ca="1" xml:space="preserve"> IFERROR( INDEX(閩拚聲調符號表, $T1220, $E1220), "" )</f>
        <v>#VALUE!</v>
      </c>
      <c r="AL1220" s="380" t="str">
        <f t="shared" ca="1" si="258"/>
        <v/>
      </c>
    </row>
    <row r="1221" spans="1:38">
      <c r="A1221" s="333">
        <f t="shared" si="246"/>
        <v>1214</v>
      </c>
      <c r="B1221" s="334" t="e">
        <f>MID(#REF!, A1221, 1)</f>
        <v>#REF!</v>
      </c>
      <c r="C1221" s="335"/>
      <c r="D1221" s="335"/>
      <c r="E1221" s="336"/>
      <c r="F1221" s="400" t="str" cm="1">
        <f t="array" aca="1" ref="F1221" ca="1" xml:space="preserve"> IF($D1221="", "", $B1221 &amp; " (" &amp; INDIRECT(ADDRESS( ROW(), COLUMN() + F$5 )) &amp; ") " )</f>
        <v/>
      </c>
      <c r="G1221" s="337" t="str">
        <f t="shared" si="250"/>
        <v/>
      </c>
      <c r="H1221" s="394" t="str">
        <f t="shared" ca="1" si="251"/>
        <v/>
      </c>
      <c r="I1221" s="396" t="str">
        <f t="shared" ca="1" si="252"/>
        <v/>
      </c>
      <c r="J1221" s="381" t="str">
        <f t="shared" ca="1" si="253"/>
        <v/>
      </c>
      <c r="K1221" s="338" t="str">
        <f t="shared" si="254"/>
        <v/>
      </c>
      <c r="L1221" s="349"/>
      <c r="M1221" s="350" t="str">
        <f t="shared" si="247"/>
        <v/>
      </c>
      <c r="N1221" s="350" t="str">
        <f t="shared" si="248"/>
        <v/>
      </c>
      <c r="O1221" s="351" t="str" cm="1">
        <f t="array" ref="O1221" xml:space="preserve"> IFERROR( INDEX(聲母資料表, $M1221, O$5), "")</f>
        <v/>
      </c>
      <c r="P1221" s="351" t="str" cm="1">
        <f t="array" ref="P1221" xml:space="preserve"> IFERROR( INDEX(韻母資料表, $N1221, P$5), "")</f>
        <v/>
      </c>
      <c r="Q1221" s="352" t="str">
        <f t="shared" si="249"/>
        <v/>
      </c>
      <c r="R1221" s="395" t="str">
        <f t="shared" si="255"/>
        <v/>
      </c>
      <c r="S1221" s="351" t="str" cm="1">
        <f t="array" ref="S1221" xml:space="preserve"> IFERROR( INDEX(調符字母, Q1221, 1), "")</f>
        <v/>
      </c>
      <c r="T1221" s="352"/>
      <c r="U1221" s="373" t="e" cm="1" vm="1">
        <f t="array" aca="1" ref="U1221" ca="1" xml:space="preserve"> INDEX(聲調對照表, $T1221, $E1221)</f>
        <v>#VALUE!</v>
      </c>
      <c r="W1221" s="380" t="str" cm="1">
        <f t="array" ref="W1221" xml:space="preserve"> IFERROR( IF( INDEX(聲母資料表, $M1221, W$5)=0, "", INDEX(聲母資料表, $M1221, W$5) ), "")</f>
        <v/>
      </c>
      <c r="X1221" s="380" t="str" cm="1">
        <f t="array" ref="X1221" xml:space="preserve"> IFERROR( INDEX(韻母資料表, $N1221, X$5), "" )</f>
        <v/>
      </c>
      <c r="Y1221" s="380" t="str" cm="1">
        <f t="array" ref="Y1221" xml:space="preserve"> IFERROR( IF($E1221="", "", INDEX(方音聲調符號表, 1, $E1221) ), "" )</f>
        <v/>
      </c>
      <c r="AA1221" s="380" t="str" cm="1">
        <f t="array" ref="AA1221" xml:space="preserve"> IFERROR( IF( INDEX(聲母資料表, $M1221, AA$5)=0, "", INDEX(聲母資料表, $M1221, AA$5) ), "")</f>
        <v/>
      </c>
      <c r="AB1221" s="380" t="str" cm="1">
        <f t="array" ref="AB1221" xml:space="preserve"> IFERROR( INDEX(韻母資料表, $N1221, AB$5), "" )</f>
        <v/>
      </c>
      <c r="AC1221" s="380" t="str">
        <f t="shared" ca="1" si="256"/>
        <v/>
      </c>
      <c r="AE1221" s="380" t="str" cm="1">
        <f t="array" ref="AE1221" xml:space="preserve"> IFERROR( IF( INDEX(聲母資料表, $M1221, AE$5)=0, "", INDEX(聲母資料表, $M1221, AE$5) ), "")</f>
        <v/>
      </c>
      <c r="AF1221" s="380" t="str" cm="1">
        <f t="array" ref="AF1221" xml:space="preserve"> IFERROR( INDEX(韻母資料表, $N1221, AF$5), "" )</f>
        <v/>
      </c>
      <c r="AG1221" s="380" t="str">
        <f t="shared" ca="1" si="257"/>
        <v/>
      </c>
      <c r="AI1221" s="380" t="str" cm="1">
        <f t="array" ref="AI1221" xml:space="preserve"> IFERROR( IF( INDEX(聲母資料表, $M1221, AI$5)=0, "", INDEX(聲母資料表, $M1221, AI$5) ), "")</f>
        <v/>
      </c>
      <c r="AJ1221" s="380" t="str" cm="1">
        <f t="array" ref="AJ1221" xml:space="preserve"> IFERROR( INDEX(韻母資料表, $N1221, AJ$5), "" )</f>
        <v/>
      </c>
      <c r="AK1221" s="373" t="e" cm="1" vm="1">
        <f t="array" aca="1" ref="AK1221" ca="1" xml:space="preserve"> IFERROR( INDEX(閩拚聲調符號表, $T1221, $E1221), "" )</f>
        <v>#VALUE!</v>
      </c>
      <c r="AL1221" s="380" t="str">
        <f t="shared" ca="1" si="258"/>
        <v/>
      </c>
    </row>
    <row r="1222" spans="1:38">
      <c r="A1222" s="333">
        <f t="shared" si="246"/>
        <v>1215</v>
      </c>
      <c r="B1222" s="334" t="e">
        <f>MID(#REF!, A1222, 1)</f>
        <v>#REF!</v>
      </c>
      <c r="C1222" s="335"/>
      <c r="D1222" s="335"/>
      <c r="E1222" s="336"/>
      <c r="F1222" s="400" t="str" cm="1">
        <f t="array" aca="1" ref="F1222" ca="1" xml:space="preserve"> IF($D1222="", "", $B1222 &amp; " (" &amp; INDIRECT(ADDRESS( ROW(), COLUMN() + F$5 )) &amp; ") " )</f>
        <v/>
      </c>
      <c r="G1222" s="337" t="str">
        <f t="shared" si="250"/>
        <v/>
      </c>
      <c r="H1222" s="394" t="str">
        <f t="shared" ca="1" si="251"/>
        <v/>
      </c>
      <c r="I1222" s="396" t="str">
        <f t="shared" ca="1" si="252"/>
        <v/>
      </c>
      <c r="J1222" s="381" t="str">
        <f t="shared" ca="1" si="253"/>
        <v/>
      </c>
      <c r="K1222" s="338" t="str">
        <f t="shared" si="254"/>
        <v/>
      </c>
      <c r="L1222" s="349"/>
      <c r="M1222" s="350" t="str">
        <f t="shared" si="247"/>
        <v/>
      </c>
      <c r="N1222" s="350" t="str">
        <f t="shared" si="248"/>
        <v/>
      </c>
      <c r="O1222" s="351" t="str" cm="1">
        <f t="array" ref="O1222" xml:space="preserve"> IFERROR( INDEX(聲母資料表, $M1222, O$5), "")</f>
        <v/>
      </c>
      <c r="P1222" s="351" t="str" cm="1">
        <f t="array" ref="P1222" xml:space="preserve"> IFERROR( INDEX(韻母資料表, $N1222, P$5), "")</f>
        <v/>
      </c>
      <c r="Q1222" s="352" t="str">
        <f t="shared" si="249"/>
        <v/>
      </c>
      <c r="R1222" s="395" t="str">
        <f t="shared" si="255"/>
        <v/>
      </c>
      <c r="S1222" s="351" t="str" cm="1">
        <f t="array" ref="S1222" xml:space="preserve"> IFERROR( INDEX(調符字母, Q1222, 1), "")</f>
        <v/>
      </c>
      <c r="T1222" s="352"/>
      <c r="U1222" s="373" t="e" cm="1" vm="1">
        <f t="array" aca="1" ref="U1222" ca="1" xml:space="preserve"> INDEX(聲調對照表, $T1222, $E1222)</f>
        <v>#VALUE!</v>
      </c>
      <c r="W1222" s="380" t="str" cm="1">
        <f t="array" ref="W1222" xml:space="preserve"> IFERROR( IF( INDEX(聲母資料表, $M1222, W$5)=0, "", INDEX(聲母資料表, $M1222, W$5) ), "")</f>
        <v/>
      </c>
      <c r="X1222" s="380" t="str" cm="1">
        <f t="array" ref="X1222" xml:space="preserve"> IFERROR( INDEX(韻母資料表, $N1222, X$5), "" )</f>
        <v/>
      </c>
      <c r="Y1222" s="380" t="str" cm="1">
        <f t="array" ref="Y1222" xml:space="preserve"> IFERROR( IF($E1222="", "", INDEX(方音聲調符號表, 1, $E1222) ), "" )</f>
        <v/>
      </c>
      <c r="AA1222" s="380" t="str" cm="1">
        <f t="array" ref="AA1222" xml:space="preserve"> IFERROR( IF( INDEX(聲母資料表, $M1222, AA$5)=0, "", INDEX(聲母資料表, $M1222, AA$5) ), "")</f>
        <v/>
      </c>
      <c r="AB1222" s="380" t="str" cm="1">
        <f t="array" ref="AB1222" xml:space="preserve"> IFERROR( INDEX(韻母資料表, $N1222, AB$5), "" )</f>
        <v/>
      </c>
      <c r="AC1222" s="380" t="str">
        <f t="shared" ca="1" si="256"/>
        <v/>
      </c>
      <c r="AE1222" s="380" t="str" cm="1">
        <f t="array" ref="AE1222" xml:space="preserve"> IFERROR( IF( INDEX(聲母資料表, $M1222, AE$5)=0, "", INDEX(聲母資料表, $M1222, AE$5) ), "")</f>
        <v/>
      </c>
      <c r="AF1222" s="380" t="str" cm="1">
        <f t="array" ref="AF1222" xml:space="preserve"> IFERROR( INDEX(韻母資料表, $N1222, AF$5), "" )</f>
        <v/>
      </c>
      <c r="AG1222" s="380" t="str">
        <f t="shared" ca="1" si="257"/>
        <v/>
      </c>
      <c r="AI1222" s="380" t="str" cm="1">
        <f t="array" ref="AI1222" xml:space="preserve"> IFERROR( IF( INDEX(聲母資料表, $M1222, AI$5)=0, "", INDEX(聲母資料表, $M1222, AI$5) ), "")</f>
        <v/>
      </c>
      <c r="AJ1222" s="380" t="str" cm="1">
        <f t="array" ref="AJ1222" xml:space="preserve"> IFERROR( INDEX(韻母資料表, $N1222, AJ$5), "" )</f>
        <v/>
      </c>
      <c r="AK1222" s="373" t="e" cm="1" vm="1">
        <f t="array" aca="1" ref="AK1222" ca="1" xml:space="preserve"> IFERROR( INDEX(閩拚聲調符號表, $T1222, $E1222), "" )</f>
        <v>#VALUE!</v>
      </c>
      <c r="AL1222" s="380" t="str">
        <f t="shared" ca="1" si="258"/>
        <v/>
      </c>
    </row>
    <row r="1223" spans="1:38">
      <c r="A1223" s="333">
        <f t="shared" si="246"/>
        <v>1216</v>
      </c>
      <c r="B1223" s="334" t="e">
        <f>MID(#REF!, A1223, 1)</f>
        <v>#REF!</v>
      </c>
      <c r="C1223" s="335"/>
      <c r="D1223" s="335"/>
      <c r="E1223" s="336"/>
      <c r="F1223" s="400" t="str" cm="1">
        <f t="array" aca="1" ref="F1223" ca="1" xml:space="preserve"> IF($D1223="", "", $B1223 &amp; " (" &amp; INDIRECT(ADDRESS( ROW(), COLUMN() + F$5 )) &amp; ") " )</f>
        <v/>
      </c>
      <c r="G1223" s="337" t="str">
        <f t="shared" si="250"/>
        <v/>
      </c>
      <c r="H1223" s="394" t="str">
        <f t="shared" ca="1" si="251"/>
        <v/>
      </c>
      <c r="I1223" s="396" t="str">
        <f t="shared" ca="1" si="252"/>
        <v/>
      </c>
      <c r="J1223" s="381" t="str">
        <f t="shared" ca="1" si="253"/>
        <v/>
      </c>
      <c r="K1223" s="338" t="str">
        <f t="shared" si="254"/>
        <v/>
      </c>
      <c r="L1223" s="349"/>
      <c r="M1223" s="350" t="str">
        <f t="shared" si="247"/>
        <v/>
      </c>
      <c r="N1223" s="350" t="str">
        <f t="shared" si="248"/>
        <v/>
      </c>
      <c r="O1223" s="351" t="str" cm="1">
        <f t="array" ref="O1223" xml:space="preserve"> IFERROR( INDEX(聲母資料表, $M1223, O$5), "")</f>
        <v/>
      </c>
      <c r="P1223" s="351" t="str" cm="1">
        <f t="array" ref="P1223" xml:space="preserve"> IFERROR( INDEX(韻母資料表, $N1223, P$5), "")</f>
        <v/>
      </c>
      <c r="Q1223" s="352" t="str">
        <f t="shared" si="249"/>
        <v/>
      </c>
      <c r="R1223" s="395" t="str">
        <f t="shared" si="255"/>
        <v/>
      </c>
      <c r="S1223" s="351" t="str" cm="1">
        <f t="array" ref="S1223" xml:space="preserve"> IFERROR( INDEX(調符字母, Q1223, 1), "")</f>
        <v/>
      </c>
      <c r="T1223" s="352"/>
      <c r="U1223" s="373" t="e" cm="1" vm="1">
        <f t="array" aca="1" ref="U1223" ca="1" xml:space="preserve"> INDEX(聲調對照表, $T1223, $E1223)</f>
        <v>#VALUE!</v>
      </c>
      <c r="W1223" s="380" t="str" cm="1">
        <f t="array" ref="W1223" xml:space="preserve"> IFERROR( IF( INDEX(聲母資料表, $M1223, W$5)=0, "", INDEX(聲母資料表, $M1223, W$5) ), "")</f>
        <v/>
      </c>
      <c r="X1223" s="380" t="str" cm="1">
        <f t="array" ref="X1223" xml:space="preserve"> IFERROR( INDEX(韻母資料表, $N1223, X$5), "" )</f>
        <v/>
      </c>
      <c r="Y1223" s="380" t="str" cm="1">
        <f t="array" ref="Y1223" xml:space="preserve"> IFERROR( IF($E1223="", "", INDEX(方音聲調符號表, 1, $E1223) ), "" )</f>
        <v/>
      </c>
      <c r="AA1223" s="380" t="str" cm="1">
        <f t="array" ref="AA1223" xml:space="preserve"> IFERROR( IF( INDEX(聲母資料表, $M1223, AA$5)=0, "", INDEX(聲母資料表, $M1223, AA$5) ), "")</f>
        <v/>
      </c>
      <c r="AB1223" s="380" t="str" cm="1">
        <f t="array" ref="AB1223" xml:space="preserve"> IFERROR( INDEX(韻母資料表, $N1223, AB$5), "" )</f>
        <v/>
      </c>
      <c r="AC1223" s="380" t="str">
        <f t="shared" ca="1" si="256"/>
        <v/>
      </c>
      <c r="AE1223" s="380" t="str" cm="1">
        <f t="array" ref="AE1223" xml:space="preserve"> IFERROR( IF( INDEX(聲母資料表, $M1223, AE$5)=0, "", INDEX(聲母資料表, $M1223, AE$5) ), "")</f>
        <v/>
      </c>
      <c r="AF1223" s="380" t="str" cm="1">
        <f t="array" ref="AF1223" xml:space="preserve"> IFERROR( INDEX(韻母資料表, $N1223, AF$5), "" )</f>
        <v/>
      </c>
      <c r="AG1223" s="380" t="str">
        <f t="shared" ca="1" si="257"/>
        <v/>
      </c>
      <c r="AI1223" s="380" t="str" cm="1">
        <f t="array" ref="AI1223" xml:space="preserve"> IFERROR( IF( INDEX(聲母資料表, $M1223, AI$5)=0, "", INDEX(聲母資料表, $M1223, AI$5) ), "")</f>
        <v/>
      </c>
      <c r="AJ1223" s="380" t="str" cm="1">
        <f t="array" ref="AJ1223" xml:space="preserve"> IFERROR( INDEX(韻母資料表, $N1223, AJ$5), "" )</f>
        <v/>
      </c>
      <c r="AK1223" s="373" t="e" cm="1" vm="1">
        <f t="array" aca="1" ref="AK1223" ca="1" xml:space="preserve"> IFERROR( INDEX(閩拚聲調符號表, $T1223, $E1223), "" )</f>
        <v>#VALUE!</v>
      </c>
      <c r="AL1223" s="380" t="str">
        <f t="shared" ca="1" si="258"/>
        <v/>
      </c>
    </row>
    <row r="1224" spans="1:38">
      <c r="A1224" s="333">
        <f t="shared" ref="A1224:A1287" si="259">ROW() - ROW($7:$7)</f>
        <v>1217</v>
      </c>
      <c r="B1224" s="334" t="e">
        <f>MID(#REF!, A1224, 1)</f>
        <v>#REF!</v>
      </c>
      <c r="C1224" s="335"/>
      <c r="D1224" s="335"/>
      <c r="E1224" s="336"/>
      <c r="F1224" s="400" t="str" cm="1">
        <f t="array" aca="1" ref="F1224" ca="1" xml:space="preserve"> IF($D1224="", "", $B1224 &amp; " (" &amp; INDIRECT(ADDRESS( ROW(), COLUMN() + F$5 )) &amp; ") " )</f>
        <v/>
      </c>
      <c r="G1224" s="337" t="str">
        <f t="shared" si="250"/>
        <v/>
      </c>
      <c r="H1224" s="394" t="str">
        <f t="shared" ca="1" si="251"/>
        <v/>
      </c>
      <c r="I1224" s="396" t="str">
        <f t="shared" ca="1" si="252"/>
        <v/>
      </c>
      <c r="J1224" s="381" t="str">
        <f t="shared" ca="1" si="253"/>
        <v/>
      </c>
      <c r="K1224" s="338" t="str">
        <f t="shared" si="254"/>
        <v/>
      </c>
      <c r="L1224" s="349"/>
      <c r="M1224" s="350" t="str">
        <f t="shared" ref="M1224:M1287" si="260" xml:space="preserve"> IFERROR( MATCH($C1224, 聲母碼, 0), "" )</f>
        <v/>
      </c>
      <c r="N1224" s="350" t="str">
        <f t="shared" ref="N1224:N1287" si="261" xml:space="preserve"> IFERROR( MATCH($D1224, 韻母碼, 0), "" )</f>
        <v/>
      </c>
      <c r="O1224" s="351" t="str" cm="1">
        <f t="array" ref="O1224" xml:space="preserve"> IFERROR( INDEX(聲母資料表, $M1224, O$5), "")</f>
        <v/>
      </c>
      <c r="P1224" s="351" t="str" cm="1">
        <f t="array" ref="P1224" xml:space="preserve"> IFERROR( INDEX(韻母資料表, $N1224, P$5), "")</f>
        <v/>
      </c>
      <c r="Q1224" s="352" t="str">
        <f t="shared" ref="Q1224:Q1287" si="262" xml:space="preserve"> IFERROR( MATCH(P1224, 十五音韻母清單, 0), "")</f>
        <v/>
      </c>
      <c r="R1224" s="395" t="str">
        <f t="shared" si="255"/>
        <v/>
      </c>
      <c r="S1224" s="351" t="str" cm="1">
        <f t="array" ref="S1224" xml:space="preserve"> IFERROR( INDEX(調符字母, Q1224, 1), "")</f>
        <v/>
      </c>
      <c r="T1224" s="352"/>
      <c r="U1224" s="373" t="e" cm="1" vm="1">
        <f t="array" aca="1" ref="U1224" ca="1" xml:space="preserve"> INDEX(聲調對照表, $T1224, $E1224)</f>
        <v>#VALUE!</v>
      </c>
      <c r="W1224" s="380" t="str" cm="1">
        <f t="array" ref="W1224" xml:space="preserve"> IFERROR( IF( INDEX(聲母資料表, $M1224, W$5)=0, "", INDEX(聲母資料表, $M1224, W$5) ), "")</f>
        <v/>
      </c>
      <c r="X1224" s="380" t="str" cm="1">
        <f t="array" ref="X1224" xml:space="preserve"> IFERROR( INDEX(韻母資料表, $N1224, X$5), "" )</f>
        <v/>
      </c>
      <c r="Y1224" s="380" t="str" cm="1">
        <f t="array" ref="Y1224" xml:space="preserve"> IFERROR( IF($E1224="", "", INDEX(方音聲調符號表, 1, $E1224) ), "" )</f>
        <v/>
      </c>
      <c r="AA1224" s="380" t="str" cm="1">
        <f t="array" ref="AA1224" xml:space="preserve"> IFERROR( IF( INDEX(聲母資料表, $M1224, AA$5)=0, "", INDEX(聲母資料表, $M1224, AA$5) ), "")</f>
        <v/>
      </c>
      <c r="AB1224" s="380" t="str" cm="1">
        <f t="array" ref="AB1224" xml:space="preserve"> IFERROR( INDEX(韻母資料表, $N1224, AB$5), "" )</f>
        <v/>
      </c>
      <c r="AC1224" s="380" t="str">
        <f t="shared" ca="1" si="256"/>
        <v/>
      </c>
      <c r="AE1224" s="380" t="str" cm="1">
        <f t="array" ref="AE1224" xml:space="preserve"> IFERROR( IF( INDEX(聲母資料表, $M1224, AE$5)=0, "", INDEX(聲母資料表, $M1224, AE$5) ), "")</f>
        <v/>
      </c>
      <c r="AF1224" s="380" t="str" cm="1">
        <f t="array" ref="AF1224" xml:space="preserve"> IFERROR( INDEX(韻母資料表, $N1224, AF$5), "" )</f>
        <v/>
      </c>
      <c r="AG1224" s="380" t="str">
        <f t="shared" ca="1" si="257"/>
        <v/>
      </c>
      <c r="AI1224" s="380" t="str" cm="1">
        <f t="array" ref="AI1224" xml:space="preserve"> IFERROR( IF( INDEX(聲母資料表, $M1224, AI$5)=0, "", INDEX(聲母資料表, $M1224, AI$5) ), "")</f>
        <v/>
      </c>
      <c r="AJ1224" s="380" t="str" cm="1">
        <f t="array" ref="AJ1224" xml:space="preserve"> IFERROR( INDEX(韻母資料表, $N1224, AJ$5), "" )</f>
        <v/>
      </c>
      <c r="AK1224" s="373" t="e" cm="1" vm="1">
        <f t="array" aca="1" ref="AK1224" ca="1" xml:space="preserve"> IFERROR( INDEX(閩拚聲調符號表, $T1224, $E1224), "" )</f>
        <v>#VALUE!</v>
      </c>
      <c r="AL1224" s="380" t="str">
        <f t="shared" ca="1" si="258"/>
        <v/>
      </c>
    </row>
    <row r="1225" spans="1:38">
      <c r="A1225" s="333">
        <f t="shared" si="259"/>
        <v>1218</v>
      </c>
      <c r="B1225" s="334" t="e">
        <f>MID(#REF!, A1225, 1)</f>
        <v>#REF!</v>
      </c>
      <c r="C1225" s="335"/>
      <c r="D1225" s="335"/>
      <c r="E1225" s="336"/>
      <c r="F1225" s="400" t="str" cm="1">
        <f t="array" aca="1" ref="F1225" ca="1" xml:space="preserve"> IF($D1225="", "", $B1225 &amp; " (" &amp; INDIRECT(ADDRESS( ROW(), COLUMN() + F$5 )) &amp; ") " )</f>
        <v/>
      </c>
      <c r="G1225" s="337" t="str">
        <f t="shared" ref="G1225:G1288" si="263" xml:space="preserve"> $P1225 &amp; $R1225 &amp; $O1225</f>
        <v/>
      </c>
      <c r="H1225" s="394" t="str">
        <f t="shared" ref="H1225:H1288" ca="1" si="264" xml:space="preserve"> TRIM( $AE1225 &amp; $AG1225 )</f>
        <v/>
      </c>
      <c r="I1225" s="396" t="str">
        <f t="shared" ref="I1225:I1288" ca="1" si="265" xml:space="preserve"> TRIM( $AA1225 &amp; $AC1225 )</f>
        <v/>
      </c>
      <c r="J1225" s="381" t="str">
        <f t="shared" ref="J1225:J1288" ca="1" si="266" xml:space="preserve"> TRIM( $AI1225 &amp; $AL1225 )</f>
        <v/>
      </c>
      <c r="K1225" s="338" t="str">
        <f t="shared" ref="K1225:K1288" si="267" xml:space="preserve"> _xlfn.CONCAT($W1225:$Y1225)</f>
        <v/>
      </c>
      <c r="L1225" s="349"/>
      <c r="M1225" s="350" t="str">
        <f t="shared" si="260"/>
        <v/>
      </c>
      <c r="N1225" s="350" t="str">
        <f t="shared" si="261"/>
        <v/>
      </c>
      <c r="O1225" s="351" t="str" cm="1">
        <f t="array" ref="O1225" xml:space="preserve"> IFERROR( INDEX(聲母資料表, $M1225, O$5), "")</f>
        <v/>
      </c>
      <c r="P1225" s="351" t="str" cm="1">
        <f t="array" ref="P1225" xml:space="preserve"> IFERROR( INDEX(韻母資料表, $N1225, P$5), "")</f>
        <v/>
      </c>
      <c r="Q1225" s="352" t="str">
        <f t="shared" si="262"/>
        <v/>
      </c>
      <c r="R1225" s="395" t="str">
        <f t="shared" ref="R1225:R1288" si="268" xml:space="preserve"> IF( $E1225="", "",  TEXT($E1225,"[DBNum1][$-zh-TW]G/通用格式") )</f>
        <v/>
      </c>
      <c r="S1225" s="351" t="str" cm="1">
        <f t="array" ref="S1225" xml:space="preserve"> IFERROR( INDEX(調符字母, Q1225, 1), "")</f>
        <v/>
      </c>
      <c r="T1225" s="352"/>
      <c r="U1225" s="373" t="e" cm="1" vm="1">
        <f t="array" aca="1" ref="U1225" ca="1" xml:space="preserve"> INDEX(聲調對照表, $T1225, $E1225)</f>
        <v>#VALUE!</v>
      </c>
      <c r="W1225" s="380" t="str" cm="1">
        <f t="array" ref="W1225" xml:space="preserve"> IFERROR( IF( INDEX(聲母資料表, $M1225, W$5)=0, "", INDEX(聲母資料表, $M1225, W$5) ), "")</f>
        <v/>
      </c>
      <c r="X1225" s="380" t="str" cm="1">
        <f t="array" ref="X1225" xml:space="preserve"> IFERROR( INDEX(韻母資料表, $N1225, X$5), "" )</f>
        <v/>
      </c>
      <c r="Y1225" s="380" t="str" cm="1">
        <f t="array" ref="Y1225" xml:space="preserve"> IFERROR( IF($E1225="", "", INDEX(方音聲調符號表, 1, $E1225) ), "" )</f>
        <v/>
      </c>
      <c r="AA1225" s="380" t="str" cm="1">
        <f t="array" ref="AA1225" xml:space="preserve"> IFERROR( IF( INDEX(聲母資料表, $M1225, AA$5)=0, "", INDEX(聲母資料表, $M1225, AA$5) ), "")</f>
        <v/>
      </c>
      <c r="AB1225" s="380" t="str" cm="1">
        <f t="array" ref="AB1225" xml:space="preserve"> IFERROR( INDEX(韻母資料表, $N1225, AB$5), "" )</f>
        <v/>
      </c>
      <c r="AC1225" s="380" t="str">
        <f t="shared" ref="AC1225:AC1288" ca="1" si="269" xml:space="preserve"> IFERROR( SUBSTITUTE(AB1225, $S1225,  $U1225), "" )</f>
        <v/>
      </c>
      <c r="AE1225" s="380" t="str" cm="1">
        <f t="array" ref="AE1225" xml:space="preserve"> IFERROR( IF( INDEX(聲母資料表, $M1225, AE$5)=0, "", INDEX(聲母資料表, $M1225, AE$5) ), "")</f>
        <v/>
      </c>
      <c r="AF1225" s="380" t="str" cm="1">
        <f t="array" ref="AF1225" xml:space="preserve"> IFERROR( INDEX(韻母資料表, $N1225, AF$5), "" )</f>
        <v/>
      </c>
      <c r="AG1225" s="380" t="str">
        <f t="shared" ref="AG1225:AG1288" ca="1" si="270" xml:space="preserve"> IFERROR( SUBSTITUTE(AF1225, $S1225,  $U1225), "" )</f>
        <v/>
      </c>
      <c r="AI1225" s="380" t="str" cm="1">
        <f t="array" ref="AI1225" xml:space="preserve"> IFERROR( IF( INDEX(聲母資料表, $M1225, AI$5)=0, "", INDEX(聲母資料表, $M1225, AI$5) ), "")</f>
        <v/>
      </c>
      <c r="AJ1225" s="380" t="str" cm="1">
        <f t="array" ref="AJ1225" xml:space="preserve"> IFERROR( INDEX(韻母資料表, $N1225, AJ$5), "" )</f>
        <v/>
      </c>
      <c r="AK1225" s="373" t="e" cm="1" vm="1">
        <f t="array" aca="1" ref="AK1225" ca="1" xml:space="preserve"> IFERROR( INDEX(閩拚聲調符號表, $T1225, $E1225), "" )</f>
        <v>#VALUE!</v>
      </c>
      <c r="AL1225" s="380" t="str">
        <f t="shared" ref="AL1225:AL1288" ca="1" si="271" xml:space="preserve"> IFERROR( SUBSTITUTE(AJ1225, $S1225,  $AK1225), "" )</f>
        <v/>
      </c>
    </row>
    <row r="1226" spans="1:38">
      <c r="A1226" s="333">
        <f t="shared" si="259"/>
        <v>1219</v>
      </c>
      <c r="B1226" s="334" t="e">
        <f>MID(#REF!, A1226, 1)</f>
        <v>#REF!</v>
      </c>
      <c r="C1226" s="335"/>
      <c r="D1226" s="335"/>
      <c r="E1226" s="336"/>
      <c r="F1226" s="400" t="str" cm="1">
        <f t="array" aca="1" ref="F1226" ca="1" xml:space="preserve"> IF($D1226="", "", $B1226 &amp; " (" &amp; INDIRECT(ADDRESS( ROW(), COLUMN() + F$5 )) &amp; ") " )</f>
        <v/>
      </c>
      <c r="G1226" s="337" t="str">
        <f t="shared" si="263"/>
        <v/>
      </c>
      <c r="H1226" s="394" t="str">
        <f t="shared" ca="1" si="264"/>
        <v/>
      </c>
      <c r="I1226" s="396" t="str">
        <f t="shared" ca="1" si="265"/>
        <v/>
      </c>
      <c r="J1226" s="381" t="str">
        <f t="shared" ca="1" si="266"/>
        <v/>
      </c>
      <c r="K1226" s="338" t="str">
        <f t="shared" si="267"/>
        <v/>
      </c>
      <c r="L1226" s="349"/>
      <c r="M1226" s="350" t="str">
        <f t="shared" si="260"/>
        <v/>
      </c>
      <c r="N1226" s="350" t="str">
        <f t="shared" si="261"/>
        <v/>
      </c>
      <c r="O1226" s="351" t="str" cm="1">
        <f t="array" ref="O1226" xml:space="preserve"> IFERROR( INDEX(聲母資料表, $M1226, O$5), "")</f>
        <v/>
      </c>
      <c r="P1226" s="351" t="str" cm="1">
        <f t="array" ref="P1226" xml:space="preserve"> IFERROR( INDEX(韻母資料表, $N1226, P$5), "")</f>
        <v/>
      </c>
      <c r="Q1226" s="352" t="str">
        <f t="shared" si="262"/>
        <v/>
      </c>
      <c r="R1226" s="395" t="str">
        <f t="shared" si="268"/>
        <v/>
      </c>
      <c r="S1226" s="351" t="str" cm="1">
        <f t="array" ref="S1226" xml:space="preserve"> IFERROR( INDEX(調符字母, Q1226, 1), "")</f>
        <v/>
      </c>
      <c r="T1226" s="352"/>
      <c r="U1226" s="373" t="e" cm="1" vm="1">
        <f t="array" aca="1" ref="U1226" ca="1" xml:space="preserve"> INDEX(聲調對照表, $T1226, $E1226)</f>
        <v>#VALUE!</v>
      </c>
      <c r="W1226" s="380" t="str" cm="1">
        <f t="array" ref="W1226" xml:space="preserve"> IFERROR( IF( INDEX(聲母資料表, $M1226, W$5)=0, "", INDEX(聲母資料表, $M1226, W$5) ), "")</f>
        <v/>
      </c>
      <c r="X1226" s="380" t="str" cm="1">
        <f t="array" ref="X1226" xml:space="preserve"> IFERROR( INDEX(韻母資料表, $N1226, X$5), "" )</f>
        <v/>
      </c>
      <c r="Y1226" s="380" t="str" cm="1">
        <f t="array" ref="Y1226" xml:space="preserve"> IFERROR( IF($E1226="", "", INDEX(方音聲調符號表, 1, $E1226) ), "" )</f>
        <v/>
      </c>
      <c r="AA1226" s="380" t="str" cm="1">
        <f t="array" ref="AA1226" xml:space="preserve"> IFERROR( IF( INDEX(聲母資料表, $M1226, AA$5)=0, "", INDEX(聲母資料表, $M1226, AA$5) ), "")</f>
        <v/>
      </c>
      <c r="AB1226" s="380" t="str" cm="1">
        <f t="array" ref="AB1226" xml:space="preserve"> IFERROR( INDEX(韻母資料表, $N1226, AB$5), "" )</f>
        <v/>
      </c>
      <c r="AC1226" s="380" t="str">
        <f t="shared" ca="1" si="269"/>
        <v/>
      </c>
      <c r="AE1226" s="380" t="str" cm="1">
        <f t="array" ref="AE1226" xml:space="preserve"> IFERROR( IF( INDEX(聲母資料表, $M1226, AE$5)=0, "", INDEX(聲母資料表, $M1226, AE$5) ), "")</f>
        <v/>
      </c>
      <c r="AF1226" s="380" t="str" cm="1">
        <f t="array" ref="AF1226" xml:space="preserve"> IFERROR( INDEX(韻母資料表, $N1226, AF$5), "" )</f>
        <v/>
      </c>
      <c r="AG1226" s="380" t="str">
        <f t="shared" ca="1" si="270"/>
        <v/>
      </c>
      <c r="AI1226" s="380" t="str" cm="1">
        <f t="array" ref="AI1226" xml:space="preserve"> IFERROR( IF( INDEX(聲母資料表, $M1226, AI$5)=0, "", INDEX(聲母資料表, $M1226, AI$5) ), "")</f>
        <v/>
      </c>
      <c r="AJ1226" s="380" t="str" cm="1">
        <f t="array" ref="AJ1226" xml:space="preserve"> IFERROR( INDEX(韻母資料表, $N1226, AJ$5), "" )</f>
        <v/>
      </c>
      <c r="AK1226" s="373" t="e" cm="1" vm="1">
        <f t="array" aca="1" ref="AK1226" ca="1" xml:space="preserve"> IFERROR( INDEX(閩拚聲調符號表, $T1226, $E1226), "" )</f>
        <v>#VALUE!</v>
      </c>
      <c r="AL1226" s="380" t="str">
        <f t="shared" ca="1" si="271"/>
        <v/>
      </c>
    </row>
    <row r="1227" spans="1:38">
      <c r="A1227" s="333">
        <f t="shared" si="259"/>
        <v>1220</v>
      </c>
      <c r="B1227" s="334" t="e">
        <f>MID(#REF!, A1227, 1)</f>
        <v>#REF!</v>
      </c>
      <c r="C1227" s="335"/>
      <c r="D1227" s="335"/>
      <c r="E1227" s="336"/>
      <c r="F1227" s="400" t="str" cm="1">
        <f t="array" aca="1" ref="F1227" ca="1" xml:space="preserve"> IF($D1227="", "", $B1227 &amp; " (" &amp; INDIRECT(ADDRESS( ROW(), COLUMN() + F$5 )) &amp; ") " )</f>
        <v/>
      </c>
      <c r="G1227" s="337" t="str">
        <f t="shared" si="263"/>
        <v/>
      </c>
      <c r="H1227" s="394" t="str">
        <f t="shared" ca="1" si="264"/>
        <v/>
      </c>
      <c r="I1227" s="396" t="str">
        <f t="shared" ca="1" si="265"/>
        <v/>
      </c>
      <c r="J1227" s="381" t="str">
        <f t="shared" ca="1" si="266"/>
        <v/>
      </c>
      <c r="K1227" s="338" t="str">
        <f t="shared" si="267"/>
        <v/>
      </c>
      <c r="L1227" s="349"/>
      <c r="M1227" s="350" t="str">
        <f t="shared" si="260"/>
        <v/>
      </c>
      <c r="N1227" s="350" t="str">
        <f t="shared" si="261"/>
        <v/>
      </c>
      <c r="O1227" s="351" t="str" cm="1">
        <f t="array" ref="O1227" xml:space="preserve"> IFERROR( INDEX(聲母資料表, $M1227, O$5), "")</f>
        <v/>
      </c>
      <c r="P1227" s="351" t="str" cm="1">
        <f t="array" ref="P1227" xml:space="preserve"> IFERROR( INDEX(韻母資料表, $N1227, P$5), "")</f>
        <v/>
      </c>
      <c r="Q1227" s="352" t="str">
        <f t="shared" si="262"/>
        <v/>
      </c>
      <c r="R1227" s="395" t="str">
        <f t="shared" si="268"/>
        <v/>
      </c>
      <c r="S1227" s="351" t="str" cm="1">
        <f t="array" ref="S1227" xml:space="preserve"> IFERROR( INDEX(調符字母, Q1227, 1), "")</f>
        <v/>
      </c>
      <c r="T1227" s="352"/>
      <c r="U1227" s="373" t="e" cm="1" vm="1">
        <f t="array" aca="1" ref="U1227" ca="1" xml:space="preserve"> INDEX(聲調對照表, $T1227, $E1227)</f>
        <v>#VALUE!</v>
      </c>
      <c r="W1227" s="380" t="str" cm="1">
        <f t="array" ref="W1227" xml:space="preserve"> IFERROR( IF( INDEX(聲母資料表, $M1227, W$5)=0, "", INDEX(聲母資料表, $M1227, W$5) ), "")</f>
        <v/>
      </c>
      <c r="X1227" s="380" t="str" cm="1">
        <f t="array" ref="X1227" xml:space="preserve"> IFERROR( INDEX(韻母資料表, $N1227, X$5), "" )</f>
        <v/>
      </c>
      <c r="Y1227" s="380" t="str" cm="1">
        <f t="array" ref="Y1227" xml:space="preserve"> IFERROR( IF($E1227="", "", INDEX(方音聲調符號表, 1, $E1227) ), "" )</f>
        <v/>
      </c>
      <c r="AA1227" s="380" t="str" cm="1">
        <f t="array" ref="AA1227" xml:space="preserve"> IFERROR( IF( INDEX(聲母資料表, $M1227, AA$5)=0, "", INDEX(聲母資料表, $M1227, AA$5) ), "")</f>
        <v/>
      </c>
      <c r="AB1227" s="380" t="str" cm="1">
        <f t="array" ref="AB1227" xml:space="preserve"> IFERROR( INDEX(韻母資料表, $N1227, AB$5), "" )</f>
        <v/>
      </c>
      <c r="AC1227" s="380" t="str">
        <f t="shared" ca="1" si="269"/>
        <v/>
      </c>
      <c r="AE1227" s="380" t="str" cm="1">
        <f t="array" ref="AE1227" xml:space="preserve"> IFERROR( IF( INDEX(聲母資料表, $M1227, AE$5)=0, "", INDEX(聲母資料表, $M1227, AE$5) ), "")</f>
        <v/>
      </c>
      <c r="AF1227" s="380" t="str" cm="1">
        <f t="array" ref="AF1227" xml:space="preserve"> IFERROR( INDEX(韻母資料表, $N1227, AF$5), "" )</f>
        <v/>
      </c>
      <c r="AG1227" s="380" t="str">
        <f t="shared" ca="1" si="270"/>
        <v/>
      </c>
      <c r="AI1227" s="380" t="str" cm="1">
        <f t="array" ref="AI1227" xml:space="preserve"> IFERROR( IF( INDEX(聲母資料表, $M1227, AI$5)=0, "", INDEX(聲母資料表, $M1227, AI$5) ), "")</f>
        <v/>
      </c>
      <c r="AJ1227" s="380" t="str" cm="1">
        <f t="array" ref="AJ1227" xml:space="preserve"> IFERROR( INDEX(韻母資料表, $N1227, AJ$5), "" )</f>
        <v/>
      </c>
      <c r="AK1227" s="373" t="e" cm="1" vm="1">
        <f t="array" aca="1" ref="AK1227" ca="1" xml:space="preserve"> IFERROR( INDEX(閩拚聲調符號表, $T1227, $E1227), "" )</f>
        <v>#VALUE!</v>
      </c>
      <c r="AL1227" s="380" t="str">
        <f t="shared" ca="1" si="271"/>
        <v/>
      </c>
    </row>
    <row r="1228" spans="1:38">
      <c r="A1228" s="333">
        <f t="shared" si="259"/>
        <v>1221</v>
      </c>
      <c r="B1228" s="334" t="e">
        <f>MID(#REF!, A1228, 1)</f>
        <v>#REF!</v>
      </c>
      <c r="C1228" s="335"/>
      <c r="D1228" s="335"/>
      <c r="E1228" s="336"/>
      <c r="F1228" s="400" t="str" cm="1">
        <f t="array" aca="1" ref="F1228" ca="1" xml:space="preserve"> IF($D1228="", "", $B1228 &amp; " (" &amp; INDIRECT(ADDRESS( ROW(), COLUMN() + F$5 )) &amp; ") " )</f>
        <v/>
      </c>
      <c r="G1228" s="337" t="str">
        <f t="shared" si="263"/>
        <v/>
      </c>
      <c r="H1228" s="394" t="str">
        <f t="shared" ca="1" si="264"/>
        <v/>
      </c>
      <c r="I1228" s="396" t="str">
        <f t="shared" ca="1" si="265"/>
        <v/>
      </c>
      <c r="J1228" s="381" t="str">
        <f t="shared" ca="1" si="266"/>
        <v/>
      </c>
      <c r="K1228" s="338" t="str">
        <f t="shared" si="267"/>
        <v/>
      </c>
      <c r="L1228" s="349"/>
      <c r="M1228" s="350" t="str">
        <f t="shared" si="260"/>
        <v/>
      </c>
      <c r="N1228" s="350" t="str">
        <f t="shared" si="261"/>
        <v/>
      </c>
      <c r="O1228" s="351" t="str" cm="1">
        <f t="array" ref="O1228" xml:space="preserve"> IFERROR( INDEX(聲母資料表, $M1228, O$5), "")</f>
        <v/>
      </c>
      <c r="P1228" s="351" t="str" cm="1">
        <f t="array" ref="P1228" xml:space="preserve"> IFERROR( INDEX(韻母資料表, $N1228, P$5), "")</f>
        <v/>
      </c>
      <c r="Q1228" s="352" t="str">
        <f t="shared" si="262"/>
        <v/>
      </c>
      <c r="R1228" s="395" t="str">
        <f t="shared" si="268"/>
        <v/>
      </c>
      <c r="S1228" s="351" t="str" cm="1">
        <f t="array" ref="S1228" xml:space="preserve"> IFERROR( INDEX(調符字母, Q1228, 1), "")</f>
        <v/>
      </c>
      <c r="T1228" s="352"/>
      <c r="U1228" s="373" t="e" cm="1" vm="1">
        <f t="array" aca="1" ref="U1228" ca="1" xml:space="preserve"> INDEX(聲調對照表, $T1228, $E1228)</f>
        <v>#VALUE!</v>
      </c>
      <c r="W1228" s="380" t="str" cm="1">
        <f t="array" ref="W1228" xml:space="preserve"> IFERROR( IF( INDEX(聲母資料表, $M1228, W$5)=0, "", INDEX(聲母資料表, $M1228, W$5) ), "")</f>
        <v/>
      </c>
      <c r="X1228" s="380" t="str" cm="1">
        <f t="array" ref="X1228" xml:space="preserve"> IFERROR( INDEX(韻母資料表, $N1228, X$5), "" )</f>
        <v/>
      </c>
      <c r="Y1228" s="380" t="str" cm="1">
        <f t="array" ref="Y1228" xml:space="preserve"> IFERROR( IF($E1228="", "", INDEX(方音聲調符號表, 1, $E1228) ), "" )</f>
        <v/>
      </c>
      <c r="AA1228" s="380" t="str" cm="1">
        <f t="array" ref="AA1228" xml:space="preserve"> IFERROR( IF( INDEX(聲母資料表, $M1228, AA$5)=0, "", INDEX(聲母資料表, $M1228, AA$5) ), "")</f>
        <v/>
      </c>
      <c r="AB1228" s="380" t="str" cm="1">
        <f t="array" ref="AB1228" xml:space="preserve"> IFERROR( INDEX(韻母資料表, $N1228, AB$5), "" )</f>
        <v/>
      </c>
      <c r="AC1228" s="380" t="str">
        <f t="shared" ca="1" si="269"/>
        <v/>
      </c>
      <c r="AE1228" s="380" t="str" cm="1">
        <f t="array" ref="AE1228" xml:space="preserve"> IFERROR( IF( INDEX(聲母資料表, $M1228, AE$5)=0, "", INDEX(聲母資料表, $M1228, AE$5) ), "")</f>
        <v/>
      </c>
      <c r="AF1228" s="380" t="str" cm="1">
        <f t="array" ref="AF1228" xml:space="preserve"> IFERROR( INDEX(韻母資料表, $N1228, AF$5), "" )</f>
        <v/>
      </c>
      <c r="AG1228" s="380" t="str">
        <f t="shared" ca="1" si="270"/>
        <v/>
      </c>
      <c r="AI1228" s="380" t="str" cm="1">
        <f t="array" ref="AI1228" xml:space="preserve"> IFERROR( IF( INDEX(聲母資料表, $M1228, AI$5)=0, "", INDEX(聲母資料表, $M1228, AI$5) ), "")</f>
        <v/>
      </c>
      <c r="AJ1228" s="380" t="str" cm="1">
        <f t="array" ref="AJ1228" xml:space="preserve"> IFERROR( INDEX(韻母資料表, $N1228, AJ$5), "" )</f>
        <v/>
      </c>
      <c r="AK1228" s="373" t="e" cm="1" vm="1">
        <f t="array" aca="1" ref="AK1228" ca="1" xml:space="preserve"> IFERROR( INDEX(閩拚聲調符號表, $T1228, $E1228), "" )</f>
        <v>#VALUE!</v>
      </c>
      <c r="AL1228" s="380" t="str">
        <f t="shared" ca="1" si="271"/>
        <v/>
      </c>
    </row>
    <row r="1229" spans="1:38">
      <c r="A1229" s="333">
        <f t="shared" si="259"/>
        <v>1222</v>
      </c>
      <c r="B1229" s="334" t="e">
        <f>MID(#REF!, A1229, 1)</f>
        <v>#REF!</v>
      </c>
      <c r="C1229" s="335"/>
      <c r="D1229" s="335"/>
      <c r="E1229" s="336"/>
      <c r="F1229" s="400" t="str" cm="1">
        <f t="array" aca="1" ref="F1229" ca="1" xml:space="preserve"> IF($D1229="", "", $B1229 &amp; " (" &amp; INDIRECT(ADDRESS( ROW(), COLUMN() + F$5 )) &amp; ") " )</f>
        <v/>
      </c>
      <c r="G1229" s="337" t="str">
        <f t="shared" si="263"/>
        <v/>
      </c>
      <c r="H1229" s="394" t="str">
        <f t="shared" ca="1" si="264"/>
        <v/>
      </c>
      <c r="I1229" s="396" t="str">
        <f t="shared" ca="1" si="265"/>
        <v/>
      </c>
      <c r="J1229" s="381" t="str">
        <f t="shared" ca="1" si="266"/>
        <v/>
      </c>
      <c r="K1229" s="338" t="str">
        <f t="shared" si="267"/>
        <v/>
      </c>
      <c r="L1229" s="349"/>
      <c r="M1229" s="350" t="str">
        <f t="shared" si="260"/>
        <v/>
      </c>
      <c r="N1229" s="350" t="str">
        <f t="shared" si="261"/>
        <v/>
      </c>
      <c r="O1229" s="351" t="str" cm="1">
        <f t="array" ref="O1229" xml:space="preserve"> IFERROR( INDEX(聲母資料表, $M1229, O$5), "")</f>
        <v/>
      </c>
      <c r="P1229" s="351" t="str" cm="1">
        <f t="array" ref="P1229" xml:space="preserve"> IFERROR( INDEX(韻母資料表, $N1229, P$5), "")</f>
        <v/>
      </c>
      <c r="Q1229" s="352" t="str">
        <f t="shared" si="262"/>
        <v/>
      </c>
      <c r="R1229" s="395" t="str">
        <f t="shared" si="268"/>
        <v/>
      </c>
      <c r="S1229" s="351" t="str" cm="1">
        <f t="array" ref="S1229" xml:space="preserve"> IFERROR( INDEX(調符字母, Q1229, 1), "")</f>
        <v/>
      </c>
      <c r="T1229" s="352"/>
      <c r="U1229" s="373" t="e" cm="1" vm="1">
        <f t="array" aca="1" ref="U1229" ca="1" xml:space="preserve"> INDEX(聲調對照表, $T1229, $E1229)</f>
        <v>#VALUE!</v>
      </c>
      <c r="W1229" s="380" t="str" cm="1">
        <f t="array" ref="W1229" xml:space="preserve"> IFERROR( IF( INDEX(聲母資料表, $M1229, W$5)=0, "", INDEX(聲母資料表, $M1229, W$5) ), "")</f>
        <v/>
      </c>
      <c r="X1229" s="380" t="str" cm="1">
        <f t="array" ref="X1229" xml:space="preserve"> IFERROR( INDEX(韻母資料表, $N1229, X$5), "" )</f>
        <v/>
      </c>
      <c r="Y1229" s="380" t="str" cm="1">
        <f t="array" ref="Y1229" xml:space="preserve"> IFERROR( IF($E1229="", "", INDEX(方音聲調符號表, 1, $E1229) ), "" )</f>
        <v/>
      </c>
      <c r="AA1229" s="380" t="str" cm="1">
        <f t="array" ref="AA1229" xml:space="preserve"> IFERROR( IF( INDEX(聲母資料表, $M1229, AA$5)=0, "", INDEX(聲母資料表, $M1229, AA$5) ), "")</f>
        <v/>
      </c>
      <c r="AB1229" s="380" t="str" cm="1">
        <f t="array" ref="AB1229" xml:space="preserve"> IFERROR( INDEX(韻母資料表, $N1229, AB$5), "" )</f>
        <v/>
      </c>
      <c r="AC1229" s="380" t="str">
        <f t="shared" ca="1" si="269"/>
        <v/>
      </c>
      <c r="AE1229" s="380" t="str" cm="1">
        <f t="array" ref="AE1229" xml:space="preserve"> IFERROR( IF( INDEX(聲母資料表, $M1229, AE$5)=0, "", INDEX(聲母資料表, $M1229, AE$5) ), "")</f>
        <v/>
      </c>
      <c r="AF1229" s="380" t="str" cm="1">
        <f t="array" ref="AF1229" xml:space="preserve"> IFERROR( INDEX(韻母資料表, $N1229, AF$5), "" )</f>
        <v/>
      </c>
      <c r="AG1229" s="380" t="str">
        <f t="shared" ca="1" si="270"/>
        <v/>
      </c>
      <c r="AI1229" s="380" t="str" cm="1">
        <f t="array" ref="AI1229" xml:space="preserve"> IFERROR( IF( INDEX(聲母資料表, $M1229, AI$5)=0, "", INDEX(聲母資料表, $M1229, AI$5) ), "")</f>
        <v/>
      </c>
      <c r="AJ1229" s="380" t="str" cm="1">
        <f t="array" ref="AJ1229" xml:space="preserve"> IFERROR( INDEX(韻母資料表, $N1229, AJ$5), "" )</f>
        <v/>
      </c>
      <c r="AK1229" s="373" t="e" cm="1" vm="1">
        <f t="array" aca="1" ref="AK1229" ca="1" xml:space="preserve"> IFERROR( INDEX(閩拚聲調符號表, $T1229, $E1229), "" )</f>
        <v>#VALUE!</v>
      </c>
      <c r="AL1229" s="380" t="str">
        <f t="shared" ca="1" si="271"/>
        <v/>
      </c>
    </row>
    <row r="1230" spans="1:38">
      <c r="A1230" s="333">
        <f t="shared" si="259"/>
        <v>1223</v>
      </c>
      <c r="B1230" s="334" t="e">
        <f>MID(#REF!, A1230, 1)</f>
        <v>#REF!</v>
      </c>
      <c r="C1230" s="335"/>
      <c r="D1230" s="335"/>
      <c r="E1230" s="336"/>
      <c r="F1230" s="400" t="str" cm="1">
        <f t="array" aca="1" ref="F1230" ca="1" xml:space="preserve"> IF($D1230="", "", $B1230 &amp; " (" &amp; INDIRECT(ADDRESS( ROW(), COLUMN() + F$5 )) &amp; ") " )</f>
        <v/>
      </c>
      <c r="G1230" s="337" t="str">
        <f t="shared" si="263"/>
        <v/>
      </c>
      <c r="H1230" s="394" t="str">
        <f t="shared" ca="1" si="264"/>
        <v/>
      </c>
      <c r="I1230" s="396" t="str">
        <f t="shared" ca="1" si="265"/>
        <v/>
      </c>
      <c r="J1230" s="381" t="str">
        <f t="shared" ca="1" si="266"/>
        <v/>
      </c>
      <c r="K1230" s="338" t="str">
        <f t="shared" si="267"/>
        <v/>
      </c>
      <c r="L1230" s="349"/>
      <c r="M1230" s="350" t="str">
        <f t="shared" si="260"/>
        <v/>
      </c>
      <c r="N1230" s="350" t="str">
        <f t="shared" si="261"/>
        <v/>
      </c>
      <c r="O1230" s="351" t="str" cm="1">
        <f t="array" ref="O1230" xml:space="preserve"> IFERROR( INDEX(聲母資料表, $M1230, O$5), "")</f>
        <v/>
      </c>
      <c r="P1230" s="351" t="str" cm="1">
        <f t="array" ref="P1230" xml:space="preserve"> IFERROR( INDEX(韻母資料表, $N1230, P$5), "")</f>
        <v/>
      </c>
      <c r="Q1230" s="352" t="str">
        <f t="shared" si="262"/>
        <v/>
      </c>
      <c r="R1230" s="395" t="str">
        <f t="shared" si="268"/>
        <v/>
      </c>
      <c r="S1230" s="351" t="str" cm="1">
        <f t="array" ref="S1230" xml:space="preserve"> IFERROR( INDEX(調符字母, Q1230, 1), "")</f>
        <v/>
      </c>
      <c r="T1230" s="352"/>
      <c r="U1230" s="373" t="e" cm="1" vm="1">
        <f t="array" aca="1" ref="U1230" ca="1" xml:space="preserve"> INDEX(聲調對照表, $T1230, $E1230)</f>
        <v>#VALUE!</v>
      </c>
      <c r="W1230" s="380" t="str" cm="1">
        <f t="array" ref="W1230" xml:space="preserve"> IFERROR( IF( INDEX(聲母資料表, $M1230, W$5)=0, "", INDEX(聲母資料表, $M1230, W$5) ), "")</f>
        <v/>
      </c>
      <c r="X1230" s="380" t="str" cm="1">
        <f t="array" ref="X1230" xml:space="preserve"> IFERROR( INDEX(韻母資料表, $N1230, X$5), "" )</f>
        <v/>
      </c>
      <c r="Y1230" s="380" t="str" cm="1">
        <f t="array" ref="Y1230" xml:space="preserve"> IFERROR( IF($E1230="", "", INDEX(方音聲調符號表, 1, $E1230) ), "" )</f>
        <v/>
      </c>
      <c r="AA1230" s="380" t="str" cm="1">
        <f t="array" ref="AA1230" xml:space="preserve"> IFERROR( IF( INDEX(聲母資料表, $M1230, AA$5)=0, "", INDEX(聲母資料表, $M1230, AA$5) ), "")</f>
        <v/>
      </c>
      <c r="AB1230" s="380" t="str" cm="1">
        <f t="array" ref="AB1230" xml:space="preserve"> IFERROR( INDEX(韻母資料表, $N1230, AB$5), "" )</f>
        <v/>
      </c>
      <c r="AC1230" s="380" t="str">
        <f t="shared" ca="1" si="269"/>
        <v/>
      </c>
      <c r="AE1230" s="380" t="str" cm="1">
        <f t="array" ref="AE1230" xml:space="preserve"> IFERROR( IF( INDEX(聲母資料表, $M1230, AE$5)=0, "", INDEX(聲母資料表, $M1230, AE$5) ), "")</f>
        <v/>
      </c>
      <c r="AF1230" s="380" t="str" cm="1">
        <f t="array" ref="AF1230" xml:space="preserve"> IFERROR( INDEX(韻母資料表, $N1230, AF$5), "" )</f>
        <v/>
      </c>
      <c r="AG1230" s="380" t="str">
        <f t="shared" ca="1" si="270"/>
        <v/>
      </c>
      <c r="AI1230" s="380" t="str" cm="1">
        <f t="array" ref="AI1230" xml:space="preserve"> IFERROR( IF( INDEX(聲母資料表, $M1230, AI$5)=0, "", INDEX(聲母資料表, $M1230, AI$5) ), "")</f>
        <v/>
      </c>
      <c r="AJ1230" s="380" t="str" cm="1">
        <f t="array" ref="AJ1230" xml:space="preserve"> IFERROR( INDEX(韻母資料表, $N1230, AJ$5), "" )</f>
        <v/>
      </c>
      <c r="AK1230" s="373" t="e" cm="1" vm="1">
        <f t="array" aca="1" ref="AK1230" ca="1" xml:space="preserve"> IFERROR( INDEX(閩拚聲調符號表, $T1230, $E1230), "" )</f>
        <v>#VALUE!</v>
      </c>
      <c r="AL1230" s="380" t="str">
        <f t="shared" ca="1" si="271"/>
        <v/>
      </c>
    </row>
    <row r="1231" spans="1:38">
      <c r="A1231" s="333">
        <f t="shared" si="259"/>
        <v>1224</v>
      </c>
      <c r="B1231" s="334" t="e">
        <f>MID(#REF!, A1231, 1)</f>
        <v>#REF!</v>
      </c>
      <c r="C1231" s="335"/>
      <c r="D1231" s="335"/>
      <c r="E1231" s="336"/>
      <c r="F1231" s="400" t="str" cm="1">
        <f t="array" aca="1" ref="F1231" ca="1" xml:space="preserve"> IF($D1231="", "", $B1231 &amp; " (" &amp; INDIRECT(ADDRESS( ROW(), COLUMN() + F$5 )) &amp; ") " )</f>
        <v/>
      </c>
      <c r="G1231" s="337" t="str">
        <f t="shared" si="263"/>
        <v/>
      </c>
      <c r="H1231" s="394" t="str">
        <f t="shared" ca="1" si="264"/>
        <v/>
      </c>
      <c r="I1231" s="396" t="str">
        <f t="shared" ca="1" si="265"/>
        <v/>
      </c>
      <c r="J1231" s="381" t="str">
        <f t="shared" ca="1" si="266"/>
        <v/>
      </c>
      <c r="K1231" s="338" t="str">
        <f t="shared" si="267"/>
        <v/>
      </c>
      <c r="L1231" s="349"/>
      <c r="M1231" s="350" t="str">
        <f t="shared" si="260"/>
        <v/>
      </c>
      <c r="N1231" s="350" t="str">
        <f t="shared" si="261"/>
        <v/>
      </c>
      <c r="O1231" s="351" t="str" cm="1">
        <f t="array" ref="O1231" xml:space="preserve"> IFERROR( INDEX(聲母資料表, $M1231, O$5), "")</f>
        <v/>
      </c>
      <c r="P1231" s="351" t="str" cm="1">
        <f t="array" ref="P1231" xml:space="preserve"> IFERROR( INDEX(韻母資料表, $N1231, P$5), "")</f>
        <v/>
      </c>
      <c r="Q1231" s="352" t="str">
        <f t="shared" si="262"/>
        <v/>
      </c>
      <c r="R1231" s="395" t="str">
        <f t="shared" si="268"/>
        <v/>
      </c>
      <c r="S1231" s="351" t="str" cm="1">
        <f t="array" ref="S1231" xml:space="preserve"> IFERROR( INDEX(調符字母, Q1231, 1), "")</f>
        <v/>
      </c>
      <c r="T1231" s="352"/>
      <c r="U1231" s="373" t="e" cm="1" vm="1">
        <f t="array" aca="1" ref="U1231" ca="1" xml:space="preserve"> INDEX(聲調對照表, $T1231, $E1231)</f>
        <v>#VALUE!</v>
      </c>
      <c r="W1231" s="380" t="str" cm="1">
        <f t="array" ref="W1231" xml:space="preserve"> IFERROR( IF( INDEX(聲母資料表, $M1231, W$5)=0, "", INDEX(聲母資料表, $M1231, W$5) ), "")</f>
        <v/>
      </c>
      <c r="X1231" s="380" t="str" cm="1">
        <f t="array" ref="X1231" xml:space="preserve"> IFERROR( INDEX(韻母資料表, $N1231, X$5), "" )</f>
        <v/>
      </c>
      <c r="Y1231" s="380" t="str" cm="1">
        <f t="array" ref="Y1231" xml:space="preserve"> IFERROR( IF($E1231="", "", INDEX(方音聲調符號表, 1, $E1231) ), "" )</f>
        <v/>
      </c>
      <c r="AA1231" s="380" t="str" cm="1">
        <f t="array" ref="AA1231" xml:space="preserve"> IFERROR( IF( INDEX(聲母資料表, $M1231, AA$5)=0, "", INDEX(聲母資料表, $M1231, AA$5) ), "")</f>
        <v/>
      </c>
      <c r="AB1231" s="380" t="str" cm="1">
        <f t="array" ref="AB1231" xml:space="preserve"> IFERROR( INDEX(韻母資料表, $N1231, AB$5), "" )</f>
        <v/>
      </c>
      <c r="AC1231" s="380" t="str">
        <f t="shared" ca="1" si="269"/>
        <v/>
      </c>
      <c r="AE1231" s="380" t="str" cm="1">
        <f t="array" ref="AE1231" xml:space="preserve"> IFERROR( IF( INDEX(聲母資料表, $M1231, AE$5)=0, "", INDEX(聲母資料表, $M1231, AE$5) ), "")</f>
        <v/>
      </c>
      <c r="AF1231" s="380" t="str" cm="1">
        <f t="array" ref="AF1231" xml:space="preserve"> IFERROR( INDEX(韻母資料表, $N1231, AF$5), "" )</f>
        <v/>
      </c>
      <c r="AG1231" s="380" t="str">
        <f t="shared" ca="1" si="270"/>
        <v/>
      </c>
      <c r="AI1231" s="380" t="str" cm="1">
        <f t="array" ref="AI1231" xml:space="preserve"> IFERROR( IF( INDEX(聲母資料表, $M1231, AI$5)=0, "", INDEX(聲母資料表, $M1231, AI$5) ), "")</f>
        <v/>
      </c>
      <c r="AJ1231" s="380" t="str" cm="1">
        <f t="array" ref="AJ1231" xml:space="preserve"> IFERROR( INDEX(韻母資料表, $N1231, AJ$5), "" )</f>
        <v/>
      </c>
      <c r="AK1231" s="373" t="e" cm="1" vm="1">
        <f t="array" aca="1" ref="AK1231" ca="1" xml:space="preserve"> IFERROR( INDEX(閩拚聲調符號表, $T1231, $E1231), "" )</f>
        <v>#VALUE!</v>
      </c>
      <c r="AL1231" s="380" t="str">
        <f t="shared" ca="1" si="271"/>
        <v/>
      </c>
    </row>
    <row r="1232" spans="1:38">
      <c r="A1232" s="333">
        <f t="shared" si="259"/>
        <v>1225</v>
      </c>
      <c r="B1232" s="334" t="e">
        <f>MID(#REF!, A1232, 1)</f>
        <v>#REF!</v>
      </c>
      <c r="C1232" s="335"/>
      <c r="D1232" s="335"/>
      <c r="E1232" s="336"/>
      <c r="F1232" s="400" t="str" cm="1">
        <f t="array" aca="1" ref="F1232" ca="1" xml:space="preserve"> IF($D1232="", "", $B1232 &amp; " (" &amp; INDIRECT(ADDRESS( ROW(), COLUMN() + F$5 )) &amp; ") " )</f>
        <v/>
      </c>
      <c r="G1232" s="337" t="str">
        <f t="shared" si="263"/>
        <v/>
      </c>
      <c r="H1232" s="394" t="str">
        <f t="shared" ca="1" si="264"/>
        <v/>
      </c>
      <c r="I1232" s="396" t="str">
        <f t="shared" ca="1" si="265"/>
        <v/>
      </c>
      <c r="J1232" s="381" t="str">
        <f t="shared" ca="1" si="266"/>
        <v/>
      </c>
      <c r="K1232" s="338" t="str">
        <f t="shared" si="267"/>
        <v/>
      </c>
      <c r="L1232" s="349"/>
      <c r="M1232" s="350" t="str">
        <f t="shared" si="260"/>
        <v/>
      </c>
      <c r="N1232" s="350" t="str">
        <f t="shared" si="261"/>
        <v/>
      </c>
      <c r="O1232" s="351" t="str" cm="1">
        <f t="array" ref="O1232" xml:space="preserve"> IFERROR( INDEX(聲母資料表, $M1232, O$5), "")</f>
        <v/>
      </c>
      <c r="P1232" s="351" t="str" cm="1">
        <f t="array" ref="P1232" xml:space="preserve"> IFERROR( INDEX(韻母資料表, $N1232, P$5), "")</f>
        <v/>
      </c>
      <c r="Q1232" s="352" t="str">
        <f t="shared" si="262"/>
        <v/>
      </c>
      <c r="R1232" s="395" t="str">
        <f t="shared" si="268"/>
        <v/>
      </c>
      <c r="S1232" s="351" t="str" cm="1">
        <f t="array" ref="S1232" xml:space="preserve"> IFERROR( INDEX(調符字母, Q1232, 1), "")</f>
        <v/>
      </c>
      <c r="T1232" s="352"/>
      <c r="U1232" s="373" t="e" cm="1" vm="1">
        <f t="array" aca="1" ref="U1232" ca="1" xml:space="preserve"> INDEX(聲調對照表, $T1232, $E1232)</f>
        <v>#VALUE!</v>
      </c>
      <c r="W1232" s="380" t="str" cm="1">
        <f t="array" ref="W1232" xml:space="preserve"> IFERROR( IF( INDEX(聲母資料表, $M1232, W$5)=0, "", INDEX(聲母資料表, $M1232, W$5) ), "")</f>
        <v/>
      </c>
      <c r="X1232" s="380" t="str" cm="1">
        <f t="array" ref="X1232" xml:space="preserve"> IFERROR( INDEX(韻母資料表, $N1232, X$5), "" )</f>
        <v/>
      </c>
      <c r="Y1232" s="380" t="str" cm="1">
        <f t="array" ref="Y1232" xml:space="preserve"> IFERROR( IF($E1232="", "", INDEX(方音聲調符號表, 1, $E1232) ), "" )</f>
        <v/>
      </c>
      <c r="AA1232" s="380" t="str" cm="1">
        <f t="array" ref="AA1232" xml:space="preserve"> IFERROR( IF( INDEX(聲母資料表, $M1232, AA$5)=0, "", INDEX(聲母資料表, $M1232, AA$5) ), "")</f>
        <v/>
      </c>
      <c r="AB1232" s="380" t="str" cm="1">
        <f t="array" ref="AB1232" xml:space="preserve"> IFERROR( INDEX(韻母資料表, $N1232, AB$5), "" )</f>
        <v/>
      </c>
      <c r="AC1232" s="380" t="str">
        <f t="shared" ca="1" si="269"/>
        <v/>
      </c>
      <c r="AE1232" s="380" t="str" cm="1">
        <f t="array" ref="AE1232" xml:space="preserve"> IFERROR( IF( INDEX(聲母資料表, $M1232, AE$5)=0, "", INDEX(聲母資料表, $M1232, AE$5) ), "")</f>
        <v/>
      </c>
      <c r="AF1232" s="380" t="str" cm="1">
        <f t="array" ref="AF1232" xml:space="preserve"> IFERROR( INDEX(韻母資料表, $N1232, AF$5), "" )</f>
        <v/>
      </c>
      <c r="AG1232" s="380" t="str">
        <f t="shared" ca="1" si="270"/>
        <v/>
      </c>
      <c r="AI1232" s="380" t="str" cm="1">
        <f t="array" ref="AI1232" xml:space="preserve"> IFERROR( IF( INDEX(聲母資料表, $M1232, AI$5)=0, "", INDEX(聲母資料表, $M1232, AI$5) ), "")</f>
        <v/>
      </c>
      <c r="AJ1232" s="380" t="str" cm="1">
        <f t="array" ref="AJ1232" xml:space="preserve"> IFERROR( INDEX(韻母資料表, $N1232, AJ$5), "" )</f>
        <v/>
      </c>
      <c r="AK1232" s="373" t="e" cm="1" vm="1">
        <f t="array" aca="1" ref="AK1232" ca="1" xml:space="preserve"> IFERROR( INDEX(閩拚聲調符號表, $T1232, $E1232), "" )</f>
        <v>#VALUE!</v>
      </c>
      <c r="AL1232" s="380" t="str">
        <f t="shared" ca="1" si="271"/>
        <v/>
      </c>
    </row>
    <row r="1233" spans="1:38">
      <c r="A1233" s="333">
        <f t="shared" si="259"/>
        <v>1226</v>
      </c>
      <c r="B1233" s="334" t="e">
        <f>MID(#REF!, A1233, 1)</f>
        <v>#REF!</v>
      </c>
      <c r="C1233" s="335"/>
      <c r="D1233" s="335"/>
      <c r="E1233" s="336"/>
      <c r="F1233" s="400" t="str" cm="1">
        <f t="array" aca="1" ref="F1233" ca="1" xml:space="preserve"> IF($D1233="", "", $B1233 &amp; " (" &amp; INDIRECT(ADDRESS( ROW(), COLUMN() + F$5 )) &amp; ") " )</f>
        <v/>
      </c>
      <c r="G1233" s="337" t="str">
        <f t="shared" si="263"/>
        <v/>
      </c>
      <c r="H1233" s="394" t="str">
        <f t="shared" ca="1" si="264"/>
        <v/>
      </c>
      <c r="I1233" s="396" t="str">
        <f t="shared" ca="1" si="265"/>
        <v/>
      </c>
      <c r="J1233" s="381" t="str">
        <f t="shared" ca="1" si="266"/>
        <v/>
      </c>
      <c r="K1233" s="338" t="str">
        <f t="shared" si="267"/>
        <v/>
      </c>
      <c r="L1233" s="349"/>
      <c r="M1233" s="350" t="str">
        <f t="shared" si="260"/>
        <v/>
      </c>
      <c r="N1233" s="350" t="str">
        <f t="shared" si="261"/>
        <v/>
      </c>
      <c r="O1233" s="351" t="str" cm="1">
        <f t="array" ref="O1233" xml:space="preserve"> IFERROR( INDEX(聲母資料表, $M1233, O$5), "")</f>
        <v/>
      </c>
      <c r="P1233" s="351" t="str" cm="1">
        <f t="array" ref="P1233" xml:space="preserve"> IFERROR( INDEX(韻母資料表, $N1233, P$5), "")</f>
        <v/>
      </c>
      <c r="Q1233" s="352" t="str">
        <f t="shared" si="262"/>
        <v/>
      </c>
      <c r="R1233" s="395" t="str">
        <f t="shared" si="268"/>
        <v/>
      </c>
      <c r="S1233" s="351" t="str" cm="1">
        <f t="array" ref="S1233" xml:space="preserve"> IFERROR( INDEX(調符字母, Q1233, 1), "")</f>
        <v/>
      </c>
      <c r="T1233" s="352"/>
      <c r="U1233" s="373" t="e" cm="1" vm="1">
        <f t="array" aca="1" ref="U1233" ca="1" xml:space="preserve"> INDEX(聲調對照表, $T1233, $E1233)</f>
        <v>#VALUE!</v>
      </c>
      <c r="W1233" s="380" t="str" cm="1">
        <f t="array" ref="W1233" xml:space="preserve"> IFERROR( IF( INDEX(聲母資料表, $M1233, W$5)=0, "", INDEX(聲母資料表, $M1233, W$5) ), "")</f>
        <v/>
      </c>
      <c r="X1233" s="380" t="str" cm="1">
        <f t="array" ref="X1233" xml:space="preserve"> IFERROR( INDEX(韻母資料表, $N1233, X$5), "" )</f>
        <v/>
      </c>
      <c r="Y1233" s="380" t="str" cm="1">
        <f t="array" ref="Y1233" xml:space="preserve"> IFERROR( IF($E1233="", "", INDEX(方音聲調符號表, 1, $E1233) ), "" )</f>
        <v/>
      </c>
      <c r="AA1233" s="380" t="str" cm="1">
        <f t="array" ref="AA1233" xml:space="preserve"> IFERROR( IF( INDEX(聲母資料表, $M1233, AA$5)=0, "", INDEX(聲母資料表, $M1233, AA$5) ), "")</f>
        <v/>
      </c>
      <c r="AB1233" s="380" t="str" cm="1">
        <f t="array" ref="AB1233" xml:space="preserve"> IFERROR( INDEX(韻母資料表, $N1233, AB$5), "" )</f>
        <v/>
      </c>
      <c r="AC1233" s="380" t="str">
        <f t="shared" ca="1" si="269"/>
        <v/>
      </c>
      <c r="AE1233" s="380" t="str" cm="1">
        <f t="array" ref="AE1233" xml:space="preserve"> IFERROR( IF( INDEX(聲母資料表, $M1233, AE$5)=0, "", INDEX(聲母資料表, $M1233, AE$5) ), "")</f>
        <v/>
      </c>
      <c r="AF1233" s="380" t="str" cm="1">
        <f t="array" ref="AF1233" xml:space="preserve"> IFERROR( INDEX(韻母資料表, $N1233, AF$5), "" )</f>
        <v/>
      </c>
      <c r="AG1233" s="380" t="str">
        <f t="shared" ca="1" si="270"/>
        <v/>
      </c>
      <c r="AI1233" s="380" t="str" cm="1">
        <f t="array" ref="AI1233" xml:space="preserve"> IFERROR( IF( INDEX(聲母資料表, $M1233, AI$5)=0, "", INDEX(聲母資料表, $M1233, AI$5) ), "")</f>
        <v/>
      </c>
      <c r="AJ1233" s="380" t="str" cm="1">
        <f t="array" ref="AJ1233" xml:space="preserve"> IFERROR( INDEX(韻母資料表, $N1233, AJ$5), "" )</f>
        <v/>
      </c>
      <c r="AK1233" s="373" t="e" cm="1" vm="1">
        <f t="array" aca="1" ref="AK1233" ca="1" xml:space="preserve"> IFERROR( INDEX(閩拚聲調符號表, $T1233, $E1233), "" )</f>
        <v>#VALUE!</v>
      </c>
      <c r="AL1233" s="380" t="str">
        <f t="shared" ca="1" si="271"/>
        <v/>
      </c>
    </row>
    <row r="1234" spans="1:38">
      <c r="A1234" s="333">
        <f t="shared" si="259"/>
        <v>1227</v>
      </c>
      <c r="B1234" s="334" t="e">
        <f>MID(#REF!, A1234, 1)</f>
        <v>#REF!</v>
      </c>
      <c r="C1234" s="335"/>
      <c r="D1234" s="335"/>
      <c r="E1234" s="336"/>
      <c r="F1234" s="400" t="str" cm="1">
        <f t="array" aca="1" ref="F1234" ca="1" xml:space="preserve"> IF($D1234="", "", $B1234 &amp; " (" &amp; INDIRECT(ADDRESS( ROW(), COLUMN() + F$5 )) &amp; ") " )</f>
        <v/>
      </c>
      <c r="G1234" s="337" t="str">
        <f t="shared" si="263"/>
        <v/>
      </c>
      <c r="H1234" s="394" t="str">
        <f t="shared" ca="1" si="264"/>
        <v/>
      </c>
      <c r="I1234" s="396" t="str">
        <f t="shared" ca="1" si="265"/>
        <v/>
      </c>
      <c r="J1234" s="381" t="str">
        <f t="shared" ca="1" si="266"/>
        <v/>
      </c>
      <c r="K1234" s="338" t="str">
        <f t="shared" si="267"/>
        <v/>
      </c>
      <c r="L1234" s="349"/>
      <c r="M1234" s="350" t="str">
        <f t="shared" si="260"/>
        <v/>
      </c>
      <c r="N1234" s="350" t="str">
        <f t="shared" si="261"/>
        <v/>
      </c>
      <c r="O1234" s="351" t="str" cm="1">
        <f t="array" ref="O1234" xml:space="preserve"> IFERROR( INDEX(聲母資料表, $M1234, O$5), "")</f>
        <v/>
      </c>
      <c r="P1234" s="351" t="str" cm="1">
        <f t="array" ref="P1234" xml:space="preserve"> IFERROR( INDEX(韻母資料表, $N1234, P$5), "")</f>
        <v/>
      </c>
      <c r="Q1234" s="352" t="str">
        <f t="shared" si="262"/>
        <v/>
      </c>
      <c r="R1234" s="395" t="str">
        <f t="shared" si="268"/>
        <v/>
      </c>
      <c r="S1234" s="351" t="str" cm="1">
        <f t="array" ref="S1234" xml:space="preserve"> IFERROR( INDEX(調符字母, Q1234, 1), "")</f>
        <v/>
      </c>
      <c r="T1234" s="352"/>
      <c r="U1234" s="373" t="e" cm="1" vm="1">
        <f t="array" aca="1" ref="U1234" ca="1" xml:space="preserve"> INDEX(聲調對照表, $T1234, $E1234)</f>
        <v>#VALUE!</v>
      </c>
      <c r="W1234" s="380" t="str" cm="1">
        <f t="array" ref="W1234" xml:space="preserve"> IFERROR( IF( INDEX(聲母資料表, $M1234, W$5)=0, "", INDEX(聲母資料表, $M1234, W$5) ), "")</f>
        <v/>
      </c>
      <c r="X1234" s="380" t="str" cm="1">
        <f t="array" ref="X1234" xml:space="preserve"> IFERROR( INDEX(韻母資料表, $N1234, X$5), "" )</f>
        <v/>
      </c>
      <c r="Y1234" s="380" t="str" cm="1">
        <f t="array" ref="Y1234" xml:space="preserve"> IFERROR( IF($E1234="", "", INDEX(方音聲調符號表, 1, $E1234) ), "" )</f>
        <v/>
      </c>
      <c r="AA1234" s="380" t="str" cm="1">
        <f t="array" ref="AA1234" xml:space="preserve"> IFERROR( IF( INDEX(聲母資料表, $M1234, AA$5)=0, "", INDEX(聲母資料表, $M1234, AA$5) ), "")</f>
        <v/>
      </c>
      <c r="AB1234" s="380" t="str" cm="1">
        <f t="array" ref="AB1234" xml:space="preserve"> IFERROR( INDEX(韻母資料表, $N1234, AB$5), "" )</f>
        <v/>
      </c>
      <c r="AC1234" s="380" t="str">
        <f t="shared" ca="1" si="269"/>
        <v/>
      </c>
      <c r="AE1234" s="380" t="str" cm="1">
        <f t="array" ref="AE1234" xml:space="preserve"> IFERROR( IF( INDEX(聲母資料表, $M1234, AE$5)=0, "", INDEX(聲母資料表, $M1234, AE$5) ), "")</f>
        <v/>
      </c>
      <c r="AF1234" s="380" t="str" cm="1">
        <f t="array" ref="AF1234" xml:space="preserve"> IFERROR( INDEX(韻母資料表, $N1234, AF$5), "" )</f>
        <v/>
      </c>
      <c r="AG1234" s="380" t="str">
        <f t="shared" ca="1" si="270"/>
        <v/>
      </c>
      <c r="AI1234" s="380" t="str" cm="1">
        <f t="array" ref="AI1234" xml:space="preserve"> IFERROR( IF( INDEX(聲母資料表, $M1234, AI$5)=0, "", INDEX(聲母資料表, $M1234, AI$5) ), "")</f>
        <v/>
      </c>
      <c r="AJ1234" s="380" t="str" cm="1">
        <f t="array" ref="AJ1234" xml:space="preserve"> IFERROR( INDEX(韻母資料表, $N1234, AJ$5), "" )</f>
        <v/>
      </c>
      <c r="AK1234" s="373" t="e" cm="1" vm="1">
        <f t="array" aca="1" ref="AK1234" ca="1" xml:space="preserve"> IFERROR( INDEX(閩拚聲調符號表, $T1234, $E1234), "" )</f>
        <v>#VALUE!</v>
      </c>
      <c r="AL1234" s="380" t="str">
        <f t="shared" ca="1" si="271"/>
        <v/>
      </c>
    </row>
    <row r="1235" spans="1:38">
      <c r="A1235" s="333">
        <f t="shared" si="259"/>
        <v>1228</v>
      </c>
      <c r="B1235" s="334" t="e">
        <f>MID(#REF!, A1235, 1)</f>
        <v>#REF!</v>
      </c>
      <c r="C1235" s="335"/>
      <c r="D1235" s="335"/>
      <c r="E1235" s="336"/>
      <c r="F1235" s="400" t="str" cm="1">
        <f t="array" aca="1" ref="F1235" ca="1" xml:space="preserve"> IF($D1235="", "", $B1235 &amp; " (" &amp; INDIRECT(ADDRESS( ROW(), COLUMN() + F$5 )) &amp; ") " )</f>
        <v/>
      </c>
      <c r="G1235" s="337" t="str">
        <f t="shared" si="263"/>
        <v/>
      </c>
      <c r="H1235" s="394" t="str">
        <f t="shared" ca="1" si="264"/>
        <v/>
      </c>
      <c r="I1235" s="396" t="str">
        <f t="shared" ca="1" si="265"/>
        <v/>
      </c>
      <c r="J1235" s="381" t="str">
        <f t="shared" ca="1" si="266"/>
        <v/>
      </c>
      <c r="K1235" s="338" t="str">
        <f t="shared" si="267"/>
        <v/>
      </c>
      <c r="L1235" s="349"/>
      <c r="M1235" s="350" t="str">
        <f t="shared" si="260"/>
        <v/>
      </c>
      <c r="N1235" s="350" t="str">
        <f t="shared" si="261"/>
        <v/>
      </c>
      <c r="O1235" s="351" t="str" cm="1">
        <f t="array" ref="O1235" xml:space="preserve"> IFERROR( INDEX(聲母資料表, $M1235, O$5), "")</f>
        <v/>
      </c>
      <c r="P1235" s="351" t="str" cm="1">
        <f t="array" ref="P1235" xml:space="preserve"> IFERROR( INDEX(韻母資料表, $N1235, P$5), "")</f>
        <v/>
      </c>
      <c r="Q1235" s="352" t="str">
        <f t="shared" si="262"/>
        <v/>
      </c>
      <c r="R1235" s="395" t="str">
        <f t="shared" si="268"/>
        <v/>
      </c>
      <c r="S1235" s="351" t="str" cm="1">
        <f t="array" ref="S1235" xml:space="preserve"> IFERROR( INDEX(調符字母, Q1235, 1), "")</f>
        <v/>
      </c>
      <c r="T1235" s="352"/>
      <c r="U1235" s="373" t="e" cm="1" vm="1">
        <f t="array" aca="1" ref="U1235" ca="1" xml:space="preserve"> INDEX(聲調對照表, $T1235, $E1235)</f>
        <v>#VALUE!</v>
      </c>
      <c r="W1235" s="380" t="str" cm="1">
        <f t="array" ref="W1235" xml:space="preserve"> IFERROR( IF( INDEX(聲母資料表, $M1235, W$5)=0, "", INDEX(聲母資料表, $M1235, W$5) ), "")</f>
        <v/>
      </c>
      <c r="X1235" s="380" t="str" cm="1">
        <f t="array" ref="X1235" xml:space="preserve"> IFERROR( INDEX(韻母資料表, $N1235, X$5), "" )</f>
        <v/>
      </c>
      <c r="Y1235" s="380" t="str" cm="1">
        <f t="array" ref="Y1235" xml:space="preserve"> IFERROR( IF($E1235="", "", INDEX(方音聲調符號表, 1, $E1235) ), "" )</f>
        <v/>
      </c>
      <c r="AA1235" s="380" t="str" cm="1">
        <f t="array" ref="AA1235" xml:space="preserve"> IFERROR( IF( INDEX(聲母資料表, $M1235, AA$5)=0, "", INDEX(聲母資料表, $M1235, AA$5) ), "")</f>
        <v/>
      </c>
      <c r="AB1235" s="380" t="str" cm="1">
        <f t="array" ref="AB1235" xml:space="preserve"> IFERROR( INDEX(韻母資料表, $N1235, AB$5), "" )</f>
        <v/>
      </c>
      <c r="AC1235" s="380" t="str">
        <f t="shared" ca="1" si="269"/>
        <v/>
      </c>
      <c r="AE1235" s="380" t="str" cm="1">
        <f t="array" ref="AE1235" xml:space="preserve"> IFERROR( IF( INDEX(聲母資料表, $M1235, AE$5)=0, "", INDEX(聲母資料表, $M1235, AE$5) ), "")</f>
        <v/>
      </c>
      <c r="AF1235" s="380" t="str" cm="1">
        <f t="array" ref="AF1235" xml:space="preserve"> IFERROR( INDEX(韻母資料表, $N1235, AF$5), "" )</f>
        <v/>
      </c>
      <c r="AG1235" s="380" t="str">
        <f t="shared" ca="1" si="270"/>
        <v/>
      </c>
      <c r="AI1235" s="380" t="str" cm="1">
        <f t="array" ref="AI1235" xml:space="preserve"> IFERROR( IF( INDEX(聲母資料表, $M1235, AI$5)=0, "", INDEX(聲母資料表, $M1235, AI$5) ), "")</f>
        <v/>
      </c>
      <c r="AJ1235" s="380" t="str" cm="1">
        <f t="array" ref="AJ1235" xml:space="preserve"> IFERROR( INDEX(韻母資料表, $N1235, AJ$5), "" )</f>
        <v/>
      </c>
      <c r="AK1235" s="373" t="e" cm="1" vm="1">
        <f t="array" aca="1" ref="AK1235" ca="1" xml:space="preserve"> IFERROR( INDEX(閩拚聲調符號表, $T1235, $E1235), "" )</f>
        <v>#VALUE!</v>
      </c>
      <c r="AL1235" s="380" t="str">
        <f t="shared" ca="1" si="271"/>
        <v/>
      </c>
    </row>
    <row r="1236" spans="1:38">
      <c r="A1236" s="333">
        <f t="shared" si="259"/>
        <v>1229</v>
      </c>
      <c r="B1236" s="334" t="e">
        <f>MID(#REF!, A1236, 1)</f>
        <v>#REF!</v>
      </c>
      <c r="C1236" s="335"/>
      <c r="D1236" s="335"/>
      <c r="E1236" s="336"/>
      <c r="F1236" s="400" t="str" cm="1">
        <f t="array" aca="1" ref="F1236" ca="1" xml:space="preserve"> IF($D1236="", "", $B1236 &amp; " (" &amp; INDIRECT(ADDRESS( ROW(), COLUMN() + F$5 )) &amp; ") " )</f>
        <v/>
      </c>
      <c r="G1236" s="337" t="str">
        <f t="shared" si="263"/>
        <v/>
      </c>
      <c r="H1236" s="394" t="str">
        <f t="shared" ca="1" si="264"/>
        <v/>
      </c>
      <c r="I1236" s="396" t="str">
        <f t="shared" ca="1" si="265"/>
        <v/>
      </c>
      <c r="J1236" s="381" t="str">
        <f t="shared" ca="1" si="266"/>
        <v/>
      </c>
      <c r="K1236" s="338" t="str">
        <f t="shared" si="267"/>
        <v/>
      </c>
      <c r="L1236" s="349"/>
      <c r="M1236" s="350" t="str">
        <f t="shared" si="260"/>
        <v/>
      </c>
      <c r="N1236" s="350" t="str">
        <f t="shared" si="261"/>
        <v/>
      </c>
      <c r="O1236" s="351" t="str" cm="1">
        <f t="array" ref="O1236" xml:space="preserve"> IFERROR( INDEX(聲母資料表, $M1236, O$5), "")</f>
        <v/>
      </c>
      <c r="P1236" s="351" t="str" cm="1">
        <f t="array" ref="P1236" xml:space="preserve"> IFERROR( INDEX(韻母資料表, $N1236, P$5), "")</f>
        <v/>
      </c>
      <c r="Q1236" s="352" t="str">
        <f t="shared" si="262"/>
        <v/>
      </c>
      <c r="R1236" s="395" t="str">
        <f t="shared" si="268"/>
        <v/>
      </c>
      <c r="S1236" s="351" t="str" cm="1">
        <f t="array" ref="S1236" xml:space="preserve"> IFERROR( INDEX(調符字母, Q1236, 1), "")</f>
        <v/>
      </c>
      <c r="T1236" s="352"/>
      <c r="U1236" s="373" t="e" cm="1" vm="1">
        <f t="array" aca="1" ref="U1236" ca="1" xml:space="preserve"> INDEX(聲調對照表, $T1236, $E1236)</f>
        <v>#VALUE!</v>
      </c>
      <c r="W1236" s="380" t="str" cm="1">
        <f t="array" ref="W1236" xml:space="preserve"> IFERROR( IF( INDEX(聲母資料表, $M1236, W$5)=0, "", INDEX(聲母資料表, $M1236, W$5) ), "")</f>
        <v/>
      </c>
      <c r="X1236" s="380" t="str" cm="1">
        <f t="array" ref="X1236" xml:space="preserve"> IFERROR( INDEX(韻母資料表, $N1236, X$5), "" )</f>
        <v/>
      </c>
      <c r="Y1236" s="380" t="str" cm="1">
        <f t="array" ref="Y1236" xml:space="preserve"> IFERROR( IF($E1236="", "", INDEX(方音聲調符號表, 1, $E1236) ), "" )</f>
        <v/>
      </c>
      <c r="AA1236" s="380" t="str" cm="1">
        <f t="array" ref="AA1236" xml:space="preserve"> IFERROR( IF( INDEX(聲母資料表, $M1236, AA$5)=0, "", INDEX(聲母資料表, $M1236, AA$5) ), "")</f>
        <v/>
      </c>
      <c r="AB1236" s="380" t="str" cm="1">
        <f t="array" ref="AB1236" xml:space="preserve"> IFERROR( INDEX(韻母資料表, $N1236, AB$5), "" )</f>
        <v/>
      </c>
      <c r="AC1236" s="380" t="str">
        <f t="shared" ca="1" si="269"/>
        <v/>
      </c>
      <c r="AE1236" s="380" t="str" cm="1">
        <f t="array" ref="AE1236" xml:space="preserve"> IFERROR( IF( INDEX(聲母資料表, $M1236, AE$5)=0, "", INDEX(聲母資料表, $M1236, AE$5) ), "")</f>
        <v/>
      </c>
      <c r="AF1236" s="380" t="str" cm="1">
        <f t="array" ref="AF1236" xml:space="preserve"> IFERROR( INDEX(韻母資料表, $N1236, AF$5), "" )</f>
        <v/>
      </c>
      <c r="AG1236" s="380" t="str">
        <f t="shared" ca="1" si="270"/>
        <v/>
      </c>
      <c r="AI1236" s="380" t="str" cm="1">
        <f t="array" ref="AI1236" xml:space="preserve"> IFERROR( IF( INDEX(聲母資料表, $M1236, AI$5)=0, "", INDEX(聲母資料表, $M1236, AI$5) ), "")</f>
        <v/>
      </c>
      <c r="AJ1236" s="380" t="str" cm="1">
        <f t="array" ref="AJ1236" xml:space="preserve"> IFERROR( INDEX(韻母資料表, $N1236, AJ$5), "" )</f>
        <v/>
      </c>
      <c r="AK1236" s="373" t="e" cm="1" vm="1">
        <f t="array" aca="1" ref="AK1236" ca="1" xml:space="preserve"> IFERROR( INDEX(閩拚聲調符號表, $T1236, $E1236), "" )</f>
        <v>#VALUE!</v>
      </c>
      <c r="AL1236" s="380" t="str">
        <f t="shared" ca="1" si="271"/>
        <v/>
      </c>
    </row>
    <row r="1237" spans="1:38">
      <c r="A1237" s="333">
        <f t="shared" si="259"/>
        <v>1230</v>
      </c>
      <c r="B1237" s="334" t="e">
        <f>MID(#REF!, A1237, 1)</f>
        <v>#REF!</v>
      </c>
      <c r="C1237" s="335"/>
      <c r="D1237" s="335"/>
      <c r="E1237" s="336"/>
      <c r="F1237" s="400" t="str" cm="1">
        <f t="array" aca="1" ref="F1237" ca="1" xml:space="preserve"> IF($D1237="", "", $B1237 &amp; " (" &amp; INDIRECT(ADDRESS( ROW(), COLUMN() + F$5 )) &amp; ") " )</f>
        <v/>
      </c>
      <c r="G1237" s="337" t="str">
        <f t="shared" si="263"/>
        <v/>
      </c>
      <c r="H1237" s="394" t="str">
        <f t="shared" ca="1" si="264"/>
        <v/>
      </c>
      <c r="I1237" s="396" t="str">
        <f t="shared" ca="1" si="265"/>
        <v/>
      </c>
      <c r="J1237" s="381" t="str">
        <f t="shared" ca="1" si="266"/>
        <v/>
      </c>
      <c r="K1237" s="338" t="str">
        <f t="shared" si="267"/>
        <v/>
      </c>
      <c r="L1237" s="349"/>
      <c r="M1237" s="350" t="str">
        <f t="shared" si="260"/>
        <v/>
      </c>
      <c r="N1237" s="350" t="str">
        <f t="shared" si="261"/>
        <v/>
      </c>
      <c r="O1237" s="351" t="str" cm="1">
        <f t="array" ref="O1237" xml:space="preserve"> IFERROR( INDEX(聲母資料表, $M1237, O$5), "")</f>
        <v/>
      </c>
      <c r="P1237" s="351" t="str" cm="1">
        <f t="array" ref="P1237" xml:space="preserve"> IFERROR( INDEX(韻母資料表, $N1237, P$5), "")</f>
        <v/>
      </c>
      <c r="Q1237" s="352" t="str">
        <f t="shared" si="262"/>
        <v/>
      </c>
      <c r="R1237" s="395" t="str">
        <f t="shared" si="268"/>
        <v/>
      </c>
      <c r="S1237" s="351" t="str" cm="1">
        <f t="array" ref="S1237" xml:space="preserve"> IFERROR( INDEX(調符字母, Q1237, 1), "")</f>
        <v/>
      </c>
      <c r="T1237" s="352"/>
      <c r="U1237" s="373" t="e" cm="1" vm="1">
        <f t="array" aca="1" ref="U1237" ca="1" xml:space="preserve"> INDEX(聲調對照表, $T1237, $E1237)</f>
        <v>#VALUE!</v>
      </c>
      <c r="W1237" s="380" t="str" cm="1">
        <f t="array" ref="W1237" xml:space="preserve"> IFERROR( IF( INDEX(聲母資料表, $M1237, W$5)=0, "", INDEX(聲母資料表, $M1237, W$5) ), "")</f>
        <v/>
      </c>
      <c r="X1237" s="380" t="str" cm="1">
        <f t="array" ref="X1237" xml:space="preserve"> IFERROR( INDEX(韻母資料表, $N1237, X$5), "" )</f>
        <v/>
      </c>
      <c r="Y1237" s="380" t="str" cm="1">
        <f t="array" ref="Y1237" xml:space="preserve"> IFERROR( IF($E1237="", "", INDEX(方音聲調符號表, 1, $E1237) ), "" )</f>
        <v/>
      </c>
      <c r="AA1237" s="380" t="str" cm="1">
        <f t="array" ref="AA1237" xml:space="preserve"> IFERROR( IF( INDEX(聲母資料表, $M1237, AA$5)=0, "", INDEX(聲母資料表, $M1237, AA$5) ), "")</f>
        <v/>
      </c>
      <c r="AB1237" s="380" t="str" cm="1">
        <f t="array" ref="AB1237" xml:space="preserve"> IFERROR( INDEX(韻母資料表, $N1237, AB$5), "" )</f>
        <v/>
      </c>
      <c r="AC1237" s="380" t="str">
        <f t="shared" ca="1" si="269"/>
        <v/>
      </c>
      <c r="AE1237" s="380" t="str" cm="1">
        <f t="array" ref="AE1237" xml:space="preserve"> IFERROR( IF( INDEX(聲母資料表, $M1237, AE$5)=0, "", INDEX(聲母資料表, $M1237, AE$5) ), "")</f>
        <v/>
      </c>
      <c r="AF1237" s="380" t="str" cm="1">
        <f t="array" ref="AF1237" xml:space="preserve"> IFERROR( INDEX(韻母資料表, $N1237, AF$5), "" )</f>
        <v/>
      </c>
      <c r="AG1237" s="380" t="str">
        <f t="shared" ca="1" si="270"/>
        <v/>
      </c>
      <c r="AI1237" s="380" t="str" cm="1">
        <f t="array" ref="AI1237" xml:space="preserve"> IFERROR( IF( INDEX(聲母資料表, $M1237, AI$5)=0, "", INDEX(聲母資料表, $M1237, AI$5) ), "")</f>
        <v/>
      </c>
      <c r="AJ1237" s="380" t="str" cm="1">
        <f t="array" ref="AJ1237" xml:space="preserve"> IFERROR( INDEX(韻母資料表, $N1237, AJ$5), "" )</f>
        <v/>
      </c>
      <c r="AK1237" s="373" t="e" cm="1" vm="1">
        <f t="array" aca="1" ref="AK1237" ca="1" xml:space="preserve"> IFERROR( INDEX(閩拚聲調符號表, $T1237, $E1237), "" )</f>
        <v>#VALUE!</v>
      </c>
      <c r="AL1237" s="380" t="str">
        <f t="shared" ca="1" si="271"/>
        <v/>
      </c>
    </row>
    <row r="1238" spans="1:38">
      <c r="A1238" s="333">
        <f t="shared" si="259"/>
        <v>1231</v>
      </c>
      <c r="B1238" s="334" t="e">
        <f>MID(#REF!, A1238, 1)</f>
        <v>#REF!</v>
      </c>
      <c r="C1238" s="335"/>
      <c r="D1238" s="335"/>
      <c r="E1238" s="336"/>
      <c r="F1238" s="400" t="str" cm="1">
        <f t="array" aca="1" ref="F1238" ca="1" xml:space="preserve"> IF($D1238="", "", $B1238 &amp; " (" &amp; INDIRECT(ADDRESS( ROW(), COLUMN() + F$5 )) &amp; ") " )</f>
        <v/>
      </c>
      <c r="G1238" s="337" t="str">
        <f t="shared" si="263"/>
        <v/>
      </c>
      <c r="H1238" s="394" t="str">
        <f t="shared" ca="1" si="264"/>
        <v/>
      </c>
      <c r="I1238" s="396" t="str">
        <f t="shared" ca="1" si="265"/>
        <v/>
      </c>
      <c r="J1238" s="381" t="str">
        <f t="shared" ca="1" si="266"/>
        <v/>
      </c>
      <c r="K1238" s="338" t="str">
        <f t="shared" si="267"/>
        <v/>
      </c>
      <c r="L1238" s="349"/>
      <c r="M1238" s="350" t="str">
        <f t="shared" si="260"/>
        <v/>
      </c>
      <c r="N1238" s="350" t="str">
        <f t="shared" si="261"/>
        <v/>
      </c>
      <c r="O1238" s="351" t="str" cm="1">
        <f t="array" ref="O1238" xml:space="preserve"> IFERROR( INDEX(聲母資料表, $M1238, O$5), "")</f>
        <v/>
      </c>
      <c r="P1238" s="351" t="str" cm="1">
        <f t="array" ref="P1238" xml:space="preserve"> IFERROR( INDEX(韻母資料表, $N1238, P$5), "")</f>
        <v/>
      </c>
      <c r="Q1238" s="352" t="str">
        <f t="shared" si="262"/>
        <v/>
      </c>
      <c r="R1238" s="395" t="str">
        <f t="shared" si="268"/>
        <v/>
      </c>
      <c r="S1238" s="351" t="str" cm="1">
        <f t="array" ref="S1238" xml:space="preserve"> IFERROR( INDEX(調符字母, Q1238, 1), "")</f>
        <v/>
      </c>
      <c r="T1238" s="352"/>
      <c r="U1238" s="373" t="e" cm="1" vm="1">
        <f t="array" aca="1" ref="U1238" ca="1" xml:space="preserve"> INDEX(聲調對照表, $T1238, $E1238)</f>
        <v>#VALUE!</v>
      </c>
      <c r="W1238" s="380" t="str" cm="1">
        <f t="array" ref="W1238" xml:space="preserve"> IFERROR( IF( INDEX(聲母資料表, $M1238, W$5)=0, "", INDEX(聲母資料表, $M1238, W$5) ), "")</f>
        <v/>
      </c>
      <c r="X1238" s="380" t="str" cm="1">
        <f t="array" ref="X1238" xml:space="preserve"> IFERROR( INDEX(韻母資料表, $N1238, X$5), "" )</f>
        <v/>
      </c>
      <c r="Y1238" s="380" t="str" cm="1">
        <f t="array" ref="Y1238" xml:space="preserve"> IFERROR( IF($E1238="", "", INDEX(方音聲調符號表, 1, $E1238) ), "" )</f>
        <v/>
      </c>
      <c r="AA1238" s="380" t="str" cm="1">
        <f t="array" ref="AA1238" xml:space="preserve"> IFERROR( IF( INDEX(聲母資料表, $M1238, AA$5)=0, "", INDEX(聲母資料表, $M1238, AA$5) ), "")</f>
        <v/>
      </c>
      <c r="AB1238" s="380" t="str" cm="1">
        <f t="array" ref="AB1238" xml:space="preserve"> IFERROR( INDEX(韻母資料表, $N1238, AB$5), "" )</f>
        <v/>
      </c>
      <c r="AC1238" s="380" t="str">
        <f t="shared" ca="1" si="269"/>
        <v/>
      </c>
      <c r="AE1238" s="380" t="str" cm="1">
        <f t="array" ref="AE1238" xml:space="preserve"> IFERROR( IF( INDEX(聲母資料表, $M1238, AE$5)=0, "", INDEX(聲母資料表, $M1238, AE$5) ), "")</f>
        <v/>
      </c>
      <c r="AF1238" s="380" t="str" cm="1">
        <f t="array" ref="AF1238" xml:space="preserve"> IFERROR( INDEX(韻母資料表, $N1238, AF$5), "" )</f>
        <v/>
      </c>
      <c r="AG1238" s="380" t="str">
        <f t="shared" ca="1" si="270"/>
        <v/>
      </c>
      <c r="AI1238" s="380" t="str" cm="1">
        <f t="array" ref="AI1238" xml:space="preserve"> IFERROR( IF( INDEX(聲母資料表, $M1238, AI$5)=0, "", INDEX(聲母資料表, $M1238, AI$5) ), "")</f>
        <v/>
      </c>
      <c r="AJ1238" s="380" t="str" cm="1">
        <f t="array" ref="AJ1238" xml:space="preserve"> IFERROR( INDEX(韻母資料表, $N1238, AJ$5), "" )</f>
        <v/>
      </c>
      <c r="AK1238" s="373" t="e" cm="1" vm="1">
        <f t="array" aca="1" ref="AK1238" ca="1" xml:space="preserve"> IFERROR( INDEX(閩拚聲調符號表, $T1238, $E1238), "" )</f>
        <v>#VALUE!</v>
      </c>
      <c r="AL1238" s="380" t="str">
        <f t="shared" ca="1" si="271"/>
        <v/>
      </c>
    </row>
    <row r="1239" spans="1:38">
      <c r="A1239" s="333">
        <f t="shared" si="259"/>
        <v>1232</v>
      </c>
      <c r="B1239" s="334" t="e">
        <f>MID(#REF!, A1239, 1)</f>
        <v>#REF!</v>
      </c>
      <c r="C1239" s="335"/>
      <c r="D1239" s="335"/>
      <c r="E1239" s="336"/>
      <c r="F1239" s="400" t="str" cm="1">
        <f t="array" aca="1" ref="F1239" ca="1" xml:space="preserve"> IF($D1239="", "", $B1239 &amp; " (" &amp; INDIRECT(ADDRESS( ROW(), COLUMN() + F$5 )) &amp; ") " )</f>
        <v/>
      </c>
      <c r="G1239" s="337" t="str">
        <f t="shared" si="263"/>
        <v/>
      </c>
      <c r="H1239" s="394" t="str">
        <f t="shared" ca="1" si="264"/>
        <v/>
      </c>
      <c r="I1239" s="396" t="str">
        <f t="shared" ca="1" si="265"/>
        <v/>
      </c>
      <c r="J1239" s="381" t="str">
        <f t="shared" ca="1" si="266"/>
        <v/>
      </c>
      <c r="K1239" s="338" t="str">
        <f t="shared" si="267"/>
        <v/>
      </c>
      <c r="L1239" s="349"/>
      <c r="M1239" s="350" t="str">
        <f t="shared" si="260"/>
        <v/>
      </c>
      <c r="N1239" s="350" t="str">
        <f t="shared" si="261"/>
        <v/>
      </c>
      <c r="O1239" s="351" t="str" cm="1">
        <f t="array" ref="O1239" xml:space="preserve"> IFERROR( INDEX(聲母資料表, $M1239, O$5), "")</f>
        <v/>
      </c>
      <c r="P1239" s="351" t="str" cm="1">
        <f t="array" ref="P1239" xml:space="preserve"> IFERROR( INDEX(韻母資料表, $N1239, P$5), "")</f>
        <v/>
      </c>
      <c r="Q1239" s="352" t="str">
        <f t="shared" si="262"/>
        <v/>
      </c>
      <c r="R1239" s="395" t="str">
        <f t="shared" si="268"/>
        <v/>
      </c>
      <c r="S1239" s="351" t="str" cm="1">
        <f t="array" ref="S1239" xml:space="preserve"> IFERROR( INDEX(調符字母, Q1239, 1), "")</f>
        <v/>
      </c>
      <c r="T1239" s="352"/>
      <c r="U1239" s="373" t="e" cm="1" vm="1">
        <f t="array" aca="1" ref="U1239" ca="1" xml:space="preserve"> INDEX(聲調對照表, $T1239, $E1239)</f>
        <v>#VALUE!</v>
      </c>
      <c r="W1239" s="380" t="str" cm="1">
        <f t="array" ref="W1239" xml:space="preserve"> IFERROR( IF( INDEX(聲母資料表, $M1239, W$5)=0, "", INDEX(聲母資料表, $M1239, W$5) ), "")</f>
        <v/>
      </c>
      <c r="X1239" s="380" t="str" cm="1">
        <f t="array" ref="X1239" xml:space="preserve"> IFERROR( INDEX(韻母資料表, $N1239, X$5), "" )</f>
        <v/>
      </c>
      <c r="Y1239" s="380" t="str" cm="1">
        <f t="array" ref="Y1239" xml:space="preserve"> IFERROR( IF($E1239="", "", INDEX(方音聲調符號表, 1, $E1239) ), "" )</f>
        <v/>
      </c>
      <c r="AA1239" s="380" t="str" cm="1">
        <f t="array" ref="AA1239" xml:space="preserve"> IFERROR( IF( INDEX(聲母資料表, $M1239, AA$5)=0, "", INDEX(聲母資料表, $M1239, AA$5) ), "")</f>
        <v/>
      </c>
      <c r="AB1239" s="380" t="str" cm="1">
        <f t="array" ref="AB1239" xml:space="preserve"> IFERROR( INDEX(韻母資料表, $N1239, AB$5), "" )</f>
        <v/>
      </c>
      <c r="AC1239" s="380" t="str">
        <f t="shared" ca="1" si="269"/>
        <v/>
      </c>
      <c r="AE1239" s="380" t="str" cm="1">
        <f t="array" ref="AE1239" xml:space="preserve"> IFERROR( IF( INDEX(聲母資料表, $M1239, AE$5)=0, "", INDEX(聲母資料表, $M1239, AE$5) ), "")</f>
        <v/>
      </c>
      <c r="AF1239" s="380" t="str" cm="1">
        <f t="array" ref="AF1239" xml:space="preserve"> IFERROR( INDEX(韻母資料表, $N1239, AF$5), "" )</f>
        <v/>
      </c>
      <c r="AG1239" s="380" t="str">
        <f t="shared" ca="1" si="270"/>
        <v/>
      </c>
      <c r="AI1239" s="380" t="str" cm="1">
        <f t="array" ref="AI1239" xml:space="preserve"> IFERROR( IF( INDEX(聲母資料表, $M1239, AI$5)=0, "", INDEX(聲母資料表, $M1239, AI$5) ), "")</f>
        <v/>
      </c>
      <c r="AJ1239" s="380" t="str" cm="1">
        <f t="array" ref="AJ1239" xml:space="preserve"> IFERROR( INDEX(韻母資料表, $N1239, AJ$5), "" )</f>
        <v/>
      </c>
      <c r="AK1239" s="373" t="e" cm="1" vm="1">
        <f t="array" aca="1" ref="AK1239" ca="1" xml:space="preserve"> IFERROR( INDEX(閩拚聲調符號表, $T1239, $E1239), "" )</f>
        <v>#VALUE!</v>
      </c>
      <c r="AL1239" s="380" t="str">
        <f t="shared" ca="1" si="271"/>
        <v/>
      </c>
    </row>
    <row r="1240" spans="1:38">
      <c r="A1240" s="333">
        <f t="shared" si="259"/>
        <v>1233</v>
      </c>
      <c r="B1240" s="334" t="e">
        <f>MID(#REF!, A1240, 1)</f>
        <v>#REF!</v>
      </c>
      <c r="C1240" s="335"/>
      <c r="D1240" s="335"/>
      <c r="E1240" s="336"/>
      <c r="F1240" s="400" t="str" cm="1">
        <f t="array" aca="1" ref="F1240" ca="1" xml:space="preserve"> IF($D1240="", "", $B1240 &amp; " (" &amp; INDIRECT(ADDRESS( ROW(), COLUMN() + F$5 )) &amp; ") " )</f>
        <v/>
      </c>
      <c r="G1240" s="337" t="str">
        <f t="shared" si="263"/>
        <v/>
      </c>
      <c r="H1240" s="394" t="str">
        <f t="shared" ca="1" si="264"/>
        <v/>
      </c>
      <c r="I1240" s="396" t="str">
        <f t="shared" ca="1" si="265"/>
        <v/>
      </c>
      <c r="J1240" s="381" t="str">
        <f t="shared" ca="1" si="266"/>
        <v/>
      </c>
      <c r="K1240" s="338" t="str">
        <f t="shared" si="267"/>
        <v/>
      </c>
      <c r="L1240" s="349"/>
      <c r="M1240" s="350" t="str">
        <f t="shared" si="260"/>
        <v/>
      </c>
      <c r="N1240" s="350" t="str">
        <f t="shared" si="261"/>
        <v/>
      </c>
      <c r="O1240" s="351" t="str" cm="1">
        <f t="array" ref="O1240" xml:space="preserve"> IFERROR( INDEX(聲母資料表, $M1240, O$5), "")</f>
        <v/>
      </c>
      <c r="P1240" s="351" t="str" cm="1">
        <f t="array" ref="P1240" xml:space="preserve"> IFERROR( INDEX(韻母資料表, $N1240, P$5), "")</f>
        <v/>
      </c>
      <c r="Q1240" s="352" t="str">
        <f t="shared" si="262"/>
        <v/>
      </c>
      <c r="R1240" s="395" t="str">
        <f t="shared" si="268"/>
        <v/>
      </c>
      <c r="S1240" s="351" t="str" cm="1">
        <f t="array" ref="S1240" xml:space="preserve"> IFERROR( INDEX(調符字母, Q1240, 1), "")</f>
        <v/>
      </c>
      <c r="T1240" s="352"/>
      <c r="U1240" s="373" t="e" cm="1" vm="1">
        <f t="array" aca="1" ref="U1240" ca="1" xml:space="preserve"> INDEX(聲調對照表, $T1240, $E1240)</f>
        <v>#VALUE!</v>
      </c>
      <c r="W1240" s="380" t="str" cm="1">
        <f t="array" ref="W1240" xml:space="preserve"> IFERROR( IF( INDEX(聲母資料表, $M1240, W$5)=0, "", INDEX(聲母資料表, $M1240, W$5) ), "")</f>
        <v/>
      </c>
      <c r="X1240" s="380" t="str" cm="1">
        <f t="array" ref="X1240" xml:space="preserve"> IFERROR( INDEX(韻母資料表, $N1240, X$5), "" )</f>
        <v/>
      </c>
      <c r="Y1240" s="380" t="str" cm="1">
        <f t="array" ref="Y1240" xml:space="preserve"> IFERROR( IF($E1240="", "", INDEX(方音聲調符號表, 1, $E1240) ), "" )</f>
        <v/>
      </c>
      <c r="AA1240" s="380" t="str" cm="1">
        <f t="array" ref="AA1240" xml:space="preserve"> IFERROR( IF( INDEX(聲母資料表, $M1240, AA$5)=0, "", INDEX(聲母資料表, $M1240, AA$5) ), "")</f>
        <v/>
      </c>
      <c r="AB1240" s="380" t="str" cm="1">
        <f t="array" ref="AB1240" xml:space="preserve"> IFERROR( INDEX(韻母資料表, $N1240, AB$5), "" )</f>
        <v/>
      </c>
      <c r="AC1240" s="380" t="str">
        <f t="shared" ca="1" si="269"/>
        <v/>
      </c>
      <c r="AE1240" s="380" t="str" cm="1">
        <f t="array" ref="AE1240" xml:space="preserve"> IFERROR( IF( INDEX(聲母資料表, $M1240, AE$5)=0, "", INDEX(聲母資料表, $M1240, AE$5) ), "")</f>
        <v/>
      </c>
      <c r="AF1240" s="380" t="str" cm="1">
        <f t="array" ref="AF1240" xml:space="preserve"> IFERROR( INDEX(韻母資料表, $N1240, AF$5), "" )</f>
        <v/>
      </c>
      <c r="AG1240" s="380" t="str">
        <f t="shared" ca="1" si="270"/>
        <v/>
      </c>
      <c r="AI1240" s="380" t="str" cm="1">
        <f t="array" ref="AI1240" xml:space="preserve"> IFERROR( IF( INDEX(聲母資料表, $M1240, AI$5)=0, "", INDEX(聲母資料表, $M1240, AI$5) ), "")</f>
        <v/>
      </c>
      <c r="AJ1240" s="380" t="str" cm="1">
        <f t="array" ref="AJ1240" xml:space="preserve"> IFERROR( INDEX(韻母資料表, $N1240, AJ$5), "" )</f>
        <v/>
      </c>
      <c r="AK1240" s="373" t="e" cm="1" vm="1">
        <f t="array" aca="1" ref="AK1240" ca="1" xml:space="preserve"> IFERROR( INDEX(閩拚聲調符號表, $T1240, $E1240), "" )</f>
        <v>#VALUE!</v>
      </c>
      <c r="AL1240" s="380" t="str">
        <f t="shared" ca="1" si="271"/>
        <v/>
      </c>
    </row>
    <row r="1241" spans="1:38">
      <c r="A1241" s="333">
        <f t="shared" si="259"/>
        <v>1234</v>
      </c>
      <c r="B1241" s="334" t="e">
        <f>MID(#REF!, A1241, 1)</f>
        <v>#REF!</v>
      </c>
      <c r="C1241" s="335"/>
      <c r="D1241" s="335"/>
      <c r="E1241" s="336"/>
      <c r="F1241" s="400" t="str" cm="1">
        <f t="array" aca="1" ref="F1241" ca="1" xml:space="preserve"> IF($D1241="", "", $B1241 &amp; " (" &amp; INDIRECT(ADDRESS( ROW(), COLUMN() + F$5 )) &amp; ") " )</f>
        <v/>
      </c>
      <c r="G1241" s="337" t="str">
        <f t="shared" si="263"/>
        <v/>
      </c>
      <c r="H1241" s="394" t="str">
        <f t="shared" ca="1" si="264"/>
        <v/>
      </c>
      <c r="I1241" s="396" t="str">
        <f t="shared" ca="1" si="265"/>
        <v/>
      </c>
      <c r="J1241" s="381" t="str">
        <f t="shared" ca="1" si="266"/>
        <v/>
      </c>
      <c r="K1241" s="338" t="str">
        <f t="shared" si="267"/>
        <v/>
      </c>
      <c r="L1241" s="349"/>
      <c r="M1241" s="350" t="str">
        <f t="shared" si="260"/>
        <v/>
      </c>
      <c r="N1241" s="350" t="str">
        <f t="shared" si="261"/>
        <v/>
      </c>
      <c r="O1241" s="351" t="str" cm="1">
        <f t="array" ref="O1241" xml:space="preserve"> IFERROR( INDEX(聲母資料表, $M1241, O$5), "")</f>
        <v/>
      </c>
      <c r="P1241" s="351" t="str" cm="1">
        <f t="array" ref="P1241" xml:space="preserve"> IFERROR( INDEX(韻母資料表, $N1241, P$5), "")</f>
        <v/>
      </c>
      <c r="Q1241" s="352" t="str">
        <f t="shared" si="262"/>
        <v/>
      </c>
      <c r="R1241" s="395" t="str">
        <f t="shared" si="268"/>
        <v/>
      </c>
      <c r="S1241" s="351" t="str" cm="1">
        <f t="array" ref="S1241" xml:space="preserve"> IFERROR( INDEX(調符字母, Q1241, 1), "")</f>
        <v/>
      </c>
      <c r="T1241" s="352"/>
      <c r="U1241" s="373" t="e" cm="1" vm="1">
        <f t="array" aca="1" ref="U1241" ca="1" xml:space="preserve"> INDEX(聲調對照表, $T1241, $E1241)</f>
        <v>#VALUE!</v>
      </c>
      <c r="W1241" s="380" t="str" cm="1">
        <f t="array" ref="W1241" xml:space="preserve"> IFERROR( IF( INDEX(聲母資料表, $M1241, W$5)=0, "", INDEX(聲母資料表, $M1241, W$5) ), "")</f>
        <v/>
      </c>
      <c r="X1241" s="380" t="str" cm="1">
        <f t="array" ref="X1241" xml:space="preserve"> IFERROR( INDEX(韻母資料表, $N1241, X$5), "" )</f>
        <v/>
      </c>
      <c r="Y1241" s="380" t="str" cm="1">
        <f t="array" ref="Y1241" xml:space="preserve"> IFERROR( IF($E1241="", "", INDEX(方音聲調符號表, 1, $E1241) ), "" )</f>
        <v/>
      </c>
      <c r="AA1241" s="380" t="str" cm="1">
        <f t="array" ref="AA1241" xml:space="preserve"> IFERROR( IF( INDEX(聲母資料表, $M1241, AA$5)=0, "", INDEX(聲母資料表, $M1241, AA$5) ), "")</f>
        <v/>
      </c>
      <c r="AB1241" s="380" t="str" cm="1">
        <f t="array" ref="AB1241" xml:space="preserve"> IFERROR( INDEX(韻母資料表, $N1241, AB$5), "" )</f>
        <v/>
      </c>
      <c r="AC1241" s="380" t="str">
        <f t="shared" ca="1" si="269"/>
        <v/>
      </c>
      <c r="AE1241" s="380" t="str" cm="1">
        <f t="array" ref="AE1241" xml:space="preserve"> IFERROR( IF( INDEX(聲母資料表, $M1241, AE$5)=0, "", INDEX(聲母資料表, $M1241, AE$5) ), "")</f>
        <v/>
      </c>
      <c r="AF1241" s="380" t="str" cm="1">
        <f t="array" ref="AF1241" xml:space="preserve"> IFERROR( INDEX(韻母資料表, $N1241, AF$5), "" )</f>
        <v/>
      </c>
      <c r="AG1241" s="380" t="str">
        <f t="shared" ca="1" si="270"/>
        <v/>
      </c>
      <c r="AI1241" s="380" t="str" cm="1">
        <f t="array" ref="AI1241" xml:space="preserve"> IFERROR( IF( INDEX(聲母資料表, $M1241, AI$5)=0, "", INDEX(聲母資料表, $M1241, AI$5) ), "")</f>
        <v/>
      </c>
      <c r="AJ1241" s="380" t="str" cm="1">
        <f t="array" ref="AJ1241" xml:space="preserve"> IFERROR( INDEX(韻母資料表, $N1241, AJ$5), "" )</f>
        <v/>
      </c>
      <c r="AK1241" s="373" t="e" cm="1" vm="1">
        <f t="array" aca="1" ref="AK1241" ca="1" xml:space="preserve"> IFERROR( INDEX(閩拚聲調符號表, $T1241, $E1241), "" )</f>
        <v>#VALUE!</v>
      </c>
      <c r="AL1241" s="380" t="str">
        <f t="shared" ca="1" si="271"/>
        <v/>
      </c>
    </row>
    <row r="1242" spans="1:38">
      <c r="A1242" s="333">
        <f t="shared" si="259"/>
        <v>1235</v>
      </c>
      <c r="B1242" s="334" t="e">
        <f>MID(#REF!, A1242, 1)</f>
        <v>#REF!</v>
      </c>
      <c r="C1242" s="335"/>
      <c r="D1242" s="335"/>
      <c r="E1242" s="336"/>
      <c r="F1242" s="400" t="str" cm="1">
        <f t="array" aca="1" ref="F1242" ca="1" xml:space="preserve"> IF($D1242="", "", $B1242 &amp; " (" &amp; INDIRECT(ADDRESS( ROW(), COLUMN() + F$5 )) &amp; ") " )</f>
        <v/>
      </c>
      <c r="G1242" s="337" t="str">
        <f t="shared" si="263"/>
        <v/>
      </c>
      <c r="H1242" s="394" t="str">
        <f t="shared" ca="1" si="264"/>
        <v/>
      </c>
      <c r="I1242" s="396" t="str">
        <f t="shared" ca="1" si="265"/>
        <v/>
      </c>
      <c r="J1242" s="381" t="str">
        <f t="shared" ca="1" si="266"/>
        <v/>
      </c>
      <c r="K1242" s="338" t="str">
        <f t="shared" si="267"/>
        <v/>
      </c>
      <c r="L1242" s="349"/>
      <c r="M1242" s="350" t="str">
        <f t="shared" si="260"/>
        <v/>
      </c>
      <c r="N1242" s="350" t="str">
        <f t="shared" si="261"/>
        <v/>
      </c>
      <c r="O1242" s="351" t="str" cm="1">
        <f t="array" ref="O1242" xml:space="preserve"> IFERROR( INDEX(聲母資料表, $M1242, O$5), "")</f>
        <v/>
      </c>
      <c r="P1242" s="351" t="str" cm="1">
        <f t="array" ref="P1242" xml:space="preserve"> IFERROR( INDEX(韻母資料表, $N1242, P$5), "")</f>
        <v/>
      </c>
      <c r="Q1242" s="352" t="str">
        <f t="shared" si="262"/>
        <v/>
      </c>
      <c r="R1242" s="395" t="str">
        <f t="shared" si="268"/>
        <v/>
      </c>
      <c r="S1242" s="351" t="str" cm="1">
        <f t="array" ref="S1242" xml:space="preserve"> IFERROR( INDEX(調符字母, Q1242, 1), "")</f>
        <v/>
      </c>
      <c r="T1242" s="352"/>
      <c r="U1242" s="373" t="e" cm="1" vm="1">
        <f t="array" aca="1" ref="U1242" ca="1" xml:space="preserve"> INDEX(聲調對照表, $T1242, $E1242)</f>
        <v>#VALUE!</v>
      </c>
      <c r="W1242" s="380" t="str" cm="1">
        <f t="array" ref="W1242" xml:space="preserve"> IFERROR( IF( INDEX(聲母資料表, $M1242, W$5)=0, "", INDEX(聲母資料表, $M1242, W$5) ), "")</f>
        <v/>
      </c>
      <c r="X1242" s="380" t="str" cm="1">
        <f t="array" ref="X1242" xml:space="preserve"> IFERROR( INDEX(韻母資料表, $N1242, X$5), "" )</f>
        <v/>
      </c>
      <c r="Y1242" s="380" t="str" cm="1">
        <f t="array" ref="Y1242" xml:space="preserve"> IFERROR( IF($E1242="", "", INDEX(方音聲調符號表, 1, $E1242) ), "" )</f>
        <v/>
      </c>
      <c r="AA1242" s="380" t="str" cm="1">
        <f t="array" ref="AA1242" xml:space="preserve"> IFERROR( IF( INDEX(聲母資料表, $M1242, AA$5)=0, "", INDEX(聲母資料表, $M1242, AA$5) ), "")</f>
        <v/>
      </c>
      <c r="AB1242" s="380" t="str" cm="1">
        <f t="array" ref="AB1242" xml:space="preserve"> IFERROR( INDEX(韻母資料表, $N1242, AB$5), "" )</f>
        <v/>
      </c>
      <c r="AC1242" s="380" t="str">
        <f t="shared" ca="1" si="269"/>
        <v/>
      </c>
      <c r="AE1242" s="380" t="str" cm="1">
        <f t="array" ref="AE1242" xml:space="preserve"> IFERROR( IF( INDEX(聲母資料表, $M1242, AE$5)=0, "", INDEX(聲母資料表, $M1242, AE$5) ), "")</f>
        <v/>
      </c>
      <c r="AF1242" s="380" t="str" cm="1">
        <f t="array" ref="AF1242" xml:space="preserve"> IFERROR( INDEX(韻母資料表, $N1242, AF$5), "" )</f>
        <v/>
      </c>
      <c r="AG1242" s="380" t="str">
        <f t="shared" ca="1" si="270"/>
        <v/>
      </c>
      <c r="AI1242" s="380" t="str" cm="1">
        <f t="array" ref="AI1242" xml:space="preserve"> IFERROR( IF( INDEX(聲母資料表, $M1242, AI$5)=0, "", INDEX(聲母資料表, $M1242, AI$5) ), "")</f>
        <v/>
      </c>
      <c r="AJ1242" s="380" t="str" cm="1">
        <f t="array" ref="AJ1242" xml:space="preserve"> IFERROR( INDEX(韻母資料表, $N1242, AJ$5), "" )</f>
        <v/>
      </c>
      <c r="AK1242" s="373" t="e" cm="1" vm="1">
        <f t="array" aca="1" ref="AK1242" ca="1" xml:space="preserve"> IFERROR( INDEX(閩拚聲調符號表, $T1242, $E1242), "" )</f>
        <v>#VALUE!</v>
      </c>
      <c r="AL1242" s="380" t="str">
        <f t="shared" ca="1" si="271"/>
        <v/>
      </c>
    </row>
    <row r="1243" spans="1:38">
      <c r="A1243" s="333">
        <f t="shared" si="259"/>
        <v>1236</v>
      </c>
      <c r="B1243" s="334" t="e">
        <f>MID(#REF!, A1243, 1)</f>
        <v>#REF!</v>
      </c>
      <c r="C1243" s="335"/>
      <c r="D1243" s="335"/>
      <c r="E1243" s="336"/>
      <c r="F1243" s="400" t="str" cm="1">
        <f t="array" aca="1" ref="F1243" ca="1" xml:space="preserve"> IF($D1243="", "", $B1243 &amp; " (" &amp; INDIRECT(ADDRESS( ROW(), COLUMN() + F$5 )) &amp; ") " )</f>
        <v/>
      </c>
      <c r="G1243" s="337" t="str">
        <f t="shared" si="263"/>
        <v/>
      </c>
      <c r="H1243" s="394" t="str">
        <f t="shared" ca="1" si="264"/>
        <v/>
      </c>
      <c r="I1243" s="396" t="str">
        <f t="shared" ca="1" si="265"/>
        <v/>
      </c>
      <c r="J1243" s="381" t="str">
        <f t="shared" ca="1" si="266"/>
        <v/>
      </c>
      <c r="K1243" s="338" t="str">
        <f t="shared" si="267"/>
        <v/>
      </c>
      <c r="L1243" s="349"/>
      <c r="M1243" s="350" t="str">
        <f t="shared" si="260"/>
        <v/>
      </c>
      <c r="N1243" s="350" t="str">
        <f t="shared" si="261"/>
        <v/>
      </c>
      <c r="O1243" s="351" t="str" cm="1">
        <f t="array" ref="O1243" xml:space="preserve"> IFERROR( INDEX(聲母資料表, $M1243, O$5), "")</f>
        <v/>
      </c>
      <c r="P1243" s="351" t="str" cm="1">
        <f t="array" ref="P1243" xml:space="preserve"> IFERROR( INDEX(韻母資料表, $N1243, P$5), "")</f>
        <v/>
      </c>
      <c r="Q1243" s="352" t="str">
        <f t="shared" si="262"/>
        <v/>
      </c>
      <c r="R1243" s="395" t="str">
        <f t="shared" si="268"/>
        <v/>
      </c>
      <c r="S1243" s="351" t="str" cm="1">
        <f t="array" ref="S1243" xml:space="preserve"> IFERROR( INDEX(調符字母, Q1243, 1), "")</f>
        <v/>
      </c>
      <c r="T1243" s="352"/>
      <c r="U1243" s="373" t="e" cm="1" vm="1">
        <f t="array" aca="1" ref="U1243" ca="1" xml:space="preserve"> INDEX(聲調對照表, $T1243, $E1243)</f>
        <v>#VALUE!</v>
      </c>
      <c r="W1243" s="380" t="str" cm="1">
        <f t="array" ref="W1243" xml:space="preserve"> IFERROR( IF( INDEX(聲母資料表, $M1243, W$5)=0, "", INDEX(聲母資料表, $M1243, W$5) ), "")</f>
        <v/>
      </c>
      <c r="X1243" s="380" t="str" cm="1">
        <f t="array" ref="X1243" xml:space="preserve"> IFERROR( INDEX(韻母資料表, $N1243, X$5), "" )</f>
        <v/>
      </c>
      <c r="Y1243" s="380" t="str" cm="1">
        <f t="array" ref="Y1243" xml:space="preserve"> IFERROR( IF($E1243="", "", INDEX(方音聲調符號表, 1, $E1243) ), "" )</f>
        <v/>
      </c>
      <c r="AA1243" s="380" t="str" cm="1">
        <f t="array" ref="AA1243" xml:space="preserve"> IFERROR( IF( INDEX(聲母資料表, $M1243, AA$5)=0, "", INDEX(聲母資料表, $M1243, AA$5) ), "")</f>
        <v/>
      </c>
      <c r="AB1243" s="380" t="str" cm="1">
        <f t="array" ref="AB1243" xml:space="preserve"> IFERROR( INDEX(韻母資料表, $N1243, AB$5), "" )</f>
        <v/>
      </c>
      <c r="AC1243" s="380" t="str">
        <f t="shared" ca="1" si="269"/>
        <v/>
      </c>
      <c r="AE1243" s="380" t="str" cm="1">
        <f t="array" ref="AE1243" xml:space="preserve"> IFERROR( IF( INDEX(聲母資料表, $M1243, AE$5)=0, "", INDEX(聲母資料表, $M1243, AE$5) ), "")</f>
        <v/>
      </c>
      <c r="AF1243" s="380" t="str" cm="1">
        <f t="array" ref="AF1243" xml:space="preserve"> IFERROR( INDEX(韻母資料表, $N1243, AF$5), "" )</f>
        <v/>
      </c>
      <c r="AG1243" s="380" t="str">
        <f t="shared" ca="1" si="270"/>
        <v/>
      </c>
      <c r="AI1243" s="380" t="str" cm="1">
        <f t="array" ref="AI1243" xml:space="preserve"> IFERROR( IF( INDEX(聲母資料表, $M1243, AI$5)=0, "", INDEX(聲母資料表, $M1243, AI$5) ), "")</f>
        <v/>
      </c>
      <c r="AJ1243" s="380" t="str" cm="1">
        <f t="array" ref="AJ1243" xml:space="preserve"> IFERROR( INDEX(韻母資料表, $N1243, AJ$5), "" )</f>
        <v/>
      </c>
      <c r="AK1243" s="373" t="e" cm="1" vm="1">
        <f t="array" aca="1" ref="AK1243" ca="1" xml:space="preserve"> IFERROR( INDEX(閩拚聲調符號表, $T1243, $E1243), "" )</f>
        <v>#VALUE!</v>
      </c>
      <c r="AL1243" s="380" t="str">
        <f t="shared" ca="1" si="271"/>
        <v/>
      </c>
    </row>
    <row r="1244" spans="1:38">
      <c r="A1244" s="333">
        <f t="shared" si="259"/>
        <v>1237</v>
      </c>
      <c r="B1244" s="334" t="e">
        <f>MID(#REF!, A1244, 1)</f>
        <v>#REF!</v>
      </c>
      <c r="C1244" s="335"/>
      <c r="D1244" s="335"/>
      <c r="E1244" s="336"/>
      <c r="F1244" s="400" t="str" cm="1">
        <f t="array" aca="1" ref="F1244" ca="1" xml:space="preserve"> IF($D1244="", "", $B1244 &amp; " (" &amp; INDIRECT(ADDRESS( ROW(), COLUMN() + F$5 )) &amp; ") " )</f>
        <v/>
      </c>
      <c r="G1244" s="337" t="str">
        <f t="shared" si="263"/>
        <v/>
      </c>
      <c r="H1244" s="394" t="str">
        <f t="shared" ca="1" si="264"/>
        <v/>
      </c>
      <c r="I1244" s="396" t="str">
        <f t="shared" ca="1" si="265"/>
        <v/>
      </c>
      <c r="J1244" s="381" t="str">
        <f t="shared" ca="1" si="266"/>
        <v/>
      </c>
      <c r="K1244" s="338" t="str">
        <f t="shared" si="267"/>
        <v/>
      </c>
      <c r="L1244" s="349"/>
      <c r="M1244" s="350" t="str">
        <f t="shared" si="260"/>
        <v/>
      </c>
      <c r="N1244" s="350" t="str">
        <f t="shared" si="261"/>
        <v/>
      </c>
      <c r="O1244" s="351" t="str" cm="1">
        <f t="array" ref="O1244" xml:space="preserve"> IFERROR( INDEX(聲母資料表, $M1244, O$5), "")</f>
        <v/>
      </c>
      <c r="P1244" s="351" t="str" cm="1">
        <f t="array" ref="P1244" xml:space="preserve"> IFERROR( INDEX(韻母資料表, $N1244, P$5), "")</f>
        <v/>
      </c>
      <c r="Q1244" s="352" t="str">
        <f t="shared" si="262"/>
        <v/>
      </c>
      <c r="R1244" s="395" t="str">
        <f t="shared" si="268"/>
        <v/>
      </c>
      <c r="S1244" s="351" t="str" cm="1">
        <f t="array" ref="S1244" xml:space="preserve"> IFERROR( INDEX(調符字母, Q1244, 1), "")</f>
        <v/>
      </c>
      <c r="T1244" s="352"/>
      <c r="U1244" s="373" t="e" cm="1" vm="1">
        <f t="array" aca="1" ref="U1244" ca="1" xml:space="preserve"> INDEX(聲調對照表, $T1244, $E1244)</f>
        <v>#VALUE!</v>
      </c>
      <c r="W1244" s="380" t="str" cm="1">
        <f t="array" ref="W1244" xml:space="preserve"> IFERROR( IF( INDEX(聲母資料表, $M1244, W$5)=0, "", INDEX(聲母資料表, $M1244, W$5) ), "")</f>
        <v/>
      </c>
      <c r="X1244" s="380" t="str" cm="1">
        <f t="array" ref="X1244" xml:space="preserve"> IFERROR( INDEX(韻母資料表, $N1244, X$5), "" )</f>
        <v/>
      </c>
      <c r="Y1244" s="380" t="str" cm="1">
        <f t="array" ref="Y1244" xml:space="preserve"> IFERROR( IF($E1244="", "", INDEX(方音聲調符號表, 1, $E1244) ), "" )</f>
        <v/>
      </c>
      <c r="AA1244" s="380" t="str" cm="1">
        <f t="array" ref="AA1244" xml:space="preserve"> IFERROR( IF( INDEX(聲母資料表, $M1244, AA$5)=0, "", INDEX(聲母資料表, $M1244, AA$5) ), "")</f>
        <v/>
      </c>
      <c r="AB1244" s="380" t="str" cm="1">
        <f t="array" ref="AB1244" xml:space="preserve"> IFERROR( INDEX(韻母資料表, $N1244, AB$5), "" )</f>
        <v/>
      </c>
      <c r="AC1244" s="380" t="str">
        <f t="shared" ca="1" si="269"/>
        <v/>
      </c>
      <c r="AE1244" s="380" t="str" cm="1">
        <f t="array" ref="AE1244" xml:space="preserve"> IFERROR( IF( INDEX(聲母資料表, $M1244, AE$5)=0, "", INDEX(聲母資料表, $M1244, AE$5) ), "")</f>
        <v/>
      </c>
      <c r="AF1244" s="380" t="str" cm="1">
        <f t="array" ref="AF1244" xml:space="preserve"> IFERROR( INDEX(韻母資料表, $N1244, AF$5), "" )</f>
        <v/>
      </c>
      <c r="AG1244" s="380" t="str">
        <f t="shared" ca="1" si="270"/>
        <v/>
      </c>
      <c r="AI1244" s="380" t="str" cm="1">
        <f t="array" ref="AI1244" xml:space="preserve"> IFERROR( IF( INDEX(聲母資料表, $M1244, AI$5)=0, "", INDEX(聲母資料表, $M1244, AI$5) ), "")</f>
        <v/>
      </c>
      <c r="AJ1244" s="380" t="str" cm="1">
        <f t="array" ref="AJ1244" xml:space="preserve"> IFERROR( INDEX(韻母資料表, $N1244, AJ$5), "" )</f>
        <v/>
      </c>
      <c r="AK1244" s="373" t="e" cm="1" vm="1">
        <f t="array" aca="1" ref="AK1244" ca="1" xml:space="preserve"> IFERROR( INDEX(閩拚聲調符號表, $T1244, $E1244), "" )</f>
        <v>#VALUE!</v>
      </c>
      <c r="AL1244" s="380" t="str">
        <f t="shared" ca="1" si="271"/>
        <v/>
      </c>
    </row>
    <row r="1245" spans="1:38">
      <c r="A1245" s="333">
        <f t="shared" si="259"/>
        <v>1238</v>
      </c>
      <c r="B1245" s="334" t="e">
        <f>MID(#REF!, A1245, 1)</f>
        <v>#REF!</v>
      </c>
      <c r="C1245" s="335"/>
      <c r="D1245" s="335"/>
      <c r="E1245" s="336"/>
      <c r="F1245" s="400" t="str" cm="1">
        <f t="array" aca="1" ref="F1245" ca="1" xml:space="preserve"> IF($D1245="", "", $B1245 &amp; " (" &amp; INDIRECT(ADDRESS( ROW(), COLUMN() + F$5 )) &amp; ") " )</f>
        <v/>
      </c>
      <c r="G1245" s="337" t="str">
        <f t="shared" si="263"/>
        <v/>
      </c>
      <c r="H1245" s="394" t="str">
        <f t="shared" ca="1" si="264"/>
        <v/>
      </c>
      <c r="I1245" s="396" t="str">
        <f t="shared" ca="1" si="265"/>
        <v/>
      </c>
      <c r="J1245" s="381" t="str">
        <f t="shared" ca="1" si="266"/>
        <v/>
      </c>
      <c r="K1245" s="338" t="str">
        <f t="shared" si="267"/>
        <v/>
      </c>
      <c r="L1245" s="349"/>
      <c r="M1245" s="350" t="str">
        <f t="shared" si="260"/>
        <v/>
      </c>
      <c r="N1245" s="350" t="str">
        <f t="shared" si="261"/>
        <v/>
      </c>
      <c r="O1245" s="351" t="str" cm="1">
        <f t="array" ref="O1245" xml:space="preserve"> IFERROR( INDEX(聲母資料表, $M1245, O$5), "")</f>
        <v/>
      </c>
      <c r="P1245" s="351" t="str" cm="1">
        <f t="array" ref="P1245" xml:space="preserve"> IFERROR( INDEX(韻母資料表, $N1245, P$5), "")</f>
        <v/>
      </c>
      <c r="Q1245" s="352" t="str">
        <f t="shared" si="262"/>
        <v/>
      </c>
      <c r="R1245" s="395" t="str">
        <f t="shared" si="268"/>
        <v/>
      </c>
      <c r="S1245" s="351" t="str" cm="1">
        <f t="array" ref="S1245" xml:space="preserve"> IFERROR( INDEX(調符字母, Q1245, 1), "")</f>
        <v/>
      </c>
      <c r="T1245" s="352"/>
      <c r="U1245" s="373" t="e" cm="1" vm="1">
        <f t="array" aca="1" ref="U1245" ca="1" xml:space="preserve"> INDEX(聲調對照表, $T1245, $E1245)</f>
        <v>#VALUE!</v>
      </c>
      <c r="W1245" s="380" t="str" cm="1">
        <f t="array" ref="W1245" xml:space="preserve"> IFERROR( IF( INDEX(聲母資料表, $M1245, W$5)=0, "", INDEX(聲母資料表, $M1245, W$5) ), "")</f>
        <v/>
      </c>
      <c r="X1245" s="380" t="str" cm="1">
        <f t="array" ref="X1245" xml:space="preserve"> IFERROR( INDEX(韻母資料表, $N1245, X$5), "" )</f>
        <v/>
      </c>
      <c r="Y1245" s="380" t="str" cm="1">
        <f t="array" ref="Y1245" xml:space="preserve"> IFERROR( IF($E1245="", "", INDEX(方音聲調符號表, 1, $E1245) ), "" )</f>
        <v/>
      </c>
      <c r="AA1245" s="380" t="str" cm="1">
        <f t="array" ref="AA1245" xml:space="preserve"> IFERROR( IF( INDEX(聲母資料表, $M1245, AA$5)=0, "", INDEX(聲母資料表, $M1245, AA$5) ), "")</f>
        <v/>
      </c>
      <c r="AB1245" s="380" t="str" cm="1">
        <f t="array" ref="AB1245" xml:space="preserve"> IFERROR( INDEX(韻母資料表, $N1245, AB$5), "" )</f>
        <v/>
      </c>
      <c r="AC1245" s="380" t="str">
        <f t="shared" ca="1" si="269"/>
        <v/>
      </c>
      <c r="AE1245" s="380" t="str" cm="1">
        <f t="array" ref="AE1245" xml:space="preserve"> IFERROR( IF( INDEX(聲母資料表, $M1245, AE$5)=0, "", INDEX(聲母資料表, $M1245, AE$5) ), "")</f>
        <v/>
      </c>
      <c r="AF1245" s="380" t="str" cm="1">
        <f t="array" ref="AF1245" xml:space="preserve"> IFERROR( INDEX(韻母資料表, $N1245, AF$5), "" )</f>
        <v/>
      </c>
      <c r="AG1245" s="380" t="str">
        <f t="shared" ca="1" si="270"/>
        <v/>
      </c>
      <c r="AI1245" s="380" t="str" cm="1">
        <f t="array" ref="AI1245" xml:space="preserve"> IFERROR( IF( INDEX(聲母資料表, $M1245, AI$5)=0, "", INDEX(聲母資料表, $M1245, AI$5) ), "")</f>
        <v/>
      </c>
      <c r="AJ1245" s="380" t="str" cm="1">
        <f t="array" ref="AJ1245" xml:space="preserve"> IFERROR( INDEX(韻母資料表, $N1245, AJ$5), "" )</f>
        <v/>
      </c>
      <c r="AK1245" s="373" t="e" cm="1" vm="1">
        <f t="array" aca="1" ref="AK1245" ca="1" xml:space="preserve"> IFERROR( INDEX(閩拚聲調符號表, $T1245, $E1245), "" )</f>
        <v>#VALUE!</v>
      </c>
      <c r="AL1245" s="380" t="str">
        <f t="shared" ca="1" si="271"/>
        <v/>
      </c>
    </row>
    <row r="1246" spans="1:38">
      <c r="A1246" s="333">
        <f t="shared" si="259"/>
        <v>1239</v>
      </c>
      <c r="B1246" s="334" t="e">
        <f>MID(#REF!, A1246, 1)</f>
        <v>#REF!</v>
      </c>
      <c r="C1246" s="335"/>
      <c r="D1246" s="335"/>
      <c r="E1246" s="336"/>
      <c r="F1246" s="400" t="str" cm="1">
        <f t="array" aca="1" ref="F1246" ca="1" xml:space="preserve"> IF($D1246="", "", $B1246 &amp; " (" &amp; INDIRECT(ADDRESS( ROW(), COLUMN() + F$5 )) &amp; ") " )</f>
        <v/>
      </c>
      <c r="G1246" s="337" t="str">
        <f t="shared" si="263"/>
        <v/>
      </c>
      <c r="H1246" s="394" t="str">
        <f t="shared" ca="1" si="264"/>
        <v/>
      </c>
      <c r="I1246" s="396" t="str">
        <f t="shared" ca="1" si="265"/>
        <v/>
      </c>
      <c r="J1246" s="381" t="str">
        <f t="shared" ca="1" si="266"/>
        <v/>
      </c>
      <c r="K1246" s="338" t="str">
        <f t="shared" si="267"/>
        <v/>
      </c>
      <c r="L1246" s="349"/>
      <c r="M1246" s="350" t="str">
        <f t="shared" si="260"/>
        <v/>
      </c>
      <c r="N1246" s="350" t="str">
        <f t="shared" si="261"/>
        <v/>
      </c>
      <c r="O1246" s="351" t="str" cm="1">
        <f t="array" ref="O1246" xml:space="preserve"> IFERROR( INDEX(聲母資料表, $M1246, O$5), "")</f>
        <v/>
      </c>
      <c r="P1246" s="351" t="str" cm="1">
        <f t="array" ref="P1246" xml:space="preserve"> IFERROR( INDEX(韻母資料表, $N1246, P$5), "")</f>
        <v/>
      </c>
      <c r="Q1246" s="352" t="str">
        <f t="shared" si="262"/>
        <v/>
      </c>
      <c r="R1246" s="395" t="str">
        <f t="shared" si="268"/>
        <v/>
      </c>
      <c r="S1246" s="351" t="str" cm="1">
        <f t="array" ref="S1246" xml:space="preserve"> IFERROR( INDEX(調符字母, Q1246, 1), "")</f>
        <v/>
      </c>
      <c r="T1246" s="352"/>
      <c r="U1246" s="373" t="e" cm="1" vm="1">
        <f t="array" aca="1" ref="U1246" ca="1" xml:space="preserve"> INDEX(聲調對照表, $T1246, $E1246)</f>
        <v>#VALUE!</v>
      </c>
      <c r="W1246" s="380" t="str" cm="1">
        <f t="array" ref="W1246" xml:space="preserve"> IFERROR( IF( INDEX(聲母資料表, $M1246, W$5)=0, "", INDEX(聲母資料表, $M1246, W$5) ), "")</f>
        <v/>
      </c>
      <c r="X1246" s="380" t="str" cm="1">
        <f t="array" ref="X1246" xml:space="preserve"> IFERROR( INDEX(韻母資料表, $N1246, X$5), "" )</f>
        <v/>
      </c>
      <c r="Y1246" s="380" t="str" cm="1">
        <f t="array" ref="Y1246" xml:space="preserve"> IFERROR( IF($E1246="", "", INDEX(方音聲調符號表, 1, $E1246) ), "" )</f>
        <v/>
      </c>
      <c r="AA1246" s="380" t="str" cm="1">
        <f t="array" ref="AA1246" xml:space="preserve"> IFERROR( IF( INDEX(聲母資料表, $M1246, AA$5)=0, "", INDEX(聲母資料表, $M1246, AA$5) ), "")</f>
        <v/>
      </c>
      <c r="AB1246" s="380" t="str" cm="1">
        <f t="array" ref="AB1246" xml:space="preserve"> IFERROR( INDEX(韻母資料表, $N1246, AB$5), "" )</f>
        <v/>
      </c>
      <c r="AC1246" s="380" t="str">
        <f t="shared" ca="1" si="269"/>
        <v/>
      </c>
      <c r="AE1246" s="380" t="str" cm="1">
        <f t="array" ref="AE1246" xml:space="preserve"> IFERROR( IF( INDEX(聲母資料表, $M1246, AE$5)=0, "", INDEX(聲母資料表, $M1246, AE$5) ), "")</f>
        <v/>
      </c>
      <c r="AF1246" s="380" t="str" cm="1">
        <f t="array" ref="AF1246" xml:space="preserve"> IFERROR( INDEX(韻母資料表, $N1246, AF$5), "" )</f>
        <v/>
      </c>
      <c r="AG1246" s="380" t="str">
        <f t="shared" ca="1" si="270"/>
        <v/>
      </c>
      <c r="AI1246" s="380" t="str" cm="1">
        <f t="array" ref="AI1246" xml:space="preserve"> IFERROR( IF( INDEX(聲母資料表, $M1246, AI$5)=0, "", INDEX(聲母資料表, $M1246, AI$5) ), "")</f>
        <v/>
      </c>
      <c r="AJ1246" s="380" t="str" cm="1">
        <f t="array" ref="AJ1246" xml:space="preserve"> IFERROR( INDEX(韻母資料表, $N1246, AJ$5), "" )</f>
        <v/>
      </c>
      <c r="AK1246" s="373" t="e" cm="1" vm="1">
        <f t="array" aca="1" ref="AK1246" ca="1" xml:space="preserve"> IFERROR( INDEX(閩拚聲調符號表, $T1246, $E1246), "" )</f>
        <v>#VALUE!</v>
      </c>
      <c r="AL1246" s="380" t="str">
        <f t="shared" ca="1" si="271"/>
        <v/>
      </c>
    </row>
    <row r="1247" spans="1:38">
      <c r="A1247" s="333">
        <f t="shared" si="259"/>
        <v>1240</v>
      </c>
      <c r="B1247" s="334" t="e">
        <f>MID(#REF!, A1247, 1)</f>
        <v>#REF!</v>
      </c>
      <c r="C1247" s="335"/>
      <c r="D1247" s="335"/>
      <c r="E1247" s="336"/>
      <c r="F1247" s="400" t="str" cm="1">
        <f t="array" aca="1" ref="F1247" ca="1" xml:space="preserve"> IF($D1247="", "", $B1247 &amp; " (" &amp; INDIRECT(ADDRESS( ROW(), COLUMN() + F$5 )) &amp; ") " )</f>
        <v/>
      </c>
      <c r="G1247" s="337" t="str">
        <f t="shared" si="263"/>
        <v/>
      </c>
      <c r="H1247" s="394" t="str">
        <f t="shared" ca="1" si="264"/>
        <v/>
      </c>
      <c r="I1247" s="396" t="str">
        <f t="shared" ca="1" si="265"/>
        <v/>
      </c>
      <c r="J1247" s="381" t="str">
        <f t="shared" ca="1" si="266"/>
        <v/>
      </c>
      <c r="K1247" s="338" t="str">
        <f t="shared" si="267"/>
        <v/>
      </c>
      <c r="L1247" s="349"/>
      <c r="M1247" s="350" t="str">
        <f t="shared" si="260"/>
        <v/>
      </c>
      <c r="N1247" s="350" t="str">
        <f t="shared" si="261"/>
        <v/>
      </c>
      <c r="O1247" s="351" t="str" cm="1">
        <f t="array" ref="O1247" xml:space="preserve"> IFERROR( INDEX(聲母資料表, $M1247, O$5), "")</f>
        <v/>
      </c>
      <c r="P1247" s="351" t="str" cm="1">
        <f t="array" ref="P1247" xml:space="preserve"> IFERROR( INDEX(韻母資料表, $N1247, P$5), "")</f>
        <v/>
      </c>
      <c r="Q1247" s="352" t="str">
        <f t="shared" si="262"/>
        <v/>
      </c>
      <c r="R1247" s="395" t="str">
        <f t="shared" si="268"/>
        <v/>
      </c>
      <c r="S1247" s="351" t="str" cm="1">
        <f t="array" ref="S1247" xml:space="preserve"> IFERROR( INDEX(調符字母, Q1247, 1), "")</f>
        <v/>
      </c>
      <c r="T1247" s="352"/>
      <c r="U1247" s="373" t="e" cm="1" vm="1">
        <f t="array" aca="1" ref="U1247" ca="1" xml:space="preserve"> INDEX(聲調對照表, $T1247, $E1247)</f>
        <v>#VALUE!</v>
      </c>
      <c r="W1247" s="380" t="str" cm="1">
        <f t="array" ref="W1247" xml:space="preserve"> IFERROR( IF( INDEX(聲母資料表, $M1247, W$5)=0, "", INDEX(聲母資料表, $M1247, W$5) ), "")</f>
        <v/>
      </c>
      <c r="X1247" s="380" t="str" cm="1">
        <f t="array" ref="X1247" xml:space="preserve"> IFERROR( INDEX(韻母資料表, $N1247, X$5), "" )</f>
        <v/>
      </c>
      <c r="Y1247" s="380" t="str" cm="1">
        <f t="array" ref="Y1247" xml:space="preserve"> IFERROR( IF($E1247="", "", INDEX(方音聲調符號表, 1, $E1247) ), "" )</f>
        <v/>
      </c>
      <c r="AA1247" s="380" t="str" cm="1">
        <f t="array" ref="AA1247" xml:space="preserve"> IFERROR( IF( INDEX(聲母資料表, $M1247, AA$5)=0, "", INDEX(聲母資料表, $M1247, AA$5) ), "")</f>
        <v/>
      </c>
      <c r="AB1247" s="380" t="str" cm="1">
        <f t="array" ref="AB1247" xml:space="preserve"> IFERROR( INDEX(韻母資料表, $N1247, AB$5), "" )</f>
        <v/>
      </c>
      <c r="AC1247" s="380" t="str">
        <f t="shared" ca="1" si="269"/>
        <v/>
      </c>
      <c r="AE1247" s="380" t="str" cm="1">
        <f t="array" ref="AE1247" xml:space="preserve"> IFERROR( IF( INDEX(聲母資料表, $M1247, AE$5)=0, "", INDEX(聲母資料表, $M1247, AE$5) ), "")</f>
        <v/>
      </c>
      <c r="AF1247" s="380" t="str" cm="1">
        <f t="array" ref="AF1247" xml:space="preserve"> IFERROR( INDEX(韻母資料表, $N1247, AF$5), "" )</f>
        <v/>
      </c>
      <c r="AG1247" s="380" t="str">
        <f t="shared" ca="1" si="270"/>
        <v/>
      </c>
      <c r="AI1247" s="380" t="str" cm="1">
        <f t="array" ref="AI1247" xml:space="preserve"> IFERROR( IF( INDEX(聲母資料表, $M1247, AI$5)=0, "", INDEX(聲母資料表, $M1247, AI$5) ), "")</f>
        <v/>
      </c>
      <c r="AJ1247" s="380" t="str" cm="1">
        <f t="array" ref="AJ1247" xml:space="preserve"> IFERROR( INDEX(韻母資料表, $N1247, AJ$5), "" )</f>
        <v/>
      </c>
      <c r="AK1247" s="373" t="e" cm="1" vm="1">
        <f t="array" aca="1" ref="AK1247" ca="1" xml:space="preserve"> IFERROR( INDEX(閩拚聲調符號表, $T1247, $E1247), "" )</f>
        <v>#VALUE!</v>
      </c>
      <c r="AL1247" s="380" t="str">
        <f t="shared" ca="1" si="271"/>
        <v/>
      </c>
    </row>
    <row r="1248" spans="1:38">
      <c r="A1248" s="333">
        <f t="shared" si="259"/>
        <v>1241</v>
      </c>
      <c r="B1248" s="334" t="e">
        <f>MID(#REF!, A1248, 1)</f>
        <v>#REF!</v>
      </c>
      <c r="C1248" s="335"/>
      <c r="D1248" s="335"/>
      <c r="E1248" s="336"/>
      <c r="F1248" s="400" t="str" cm="1">
        <f t="array" aca="1" ref="F1248" ca="1" xml:space="preserve"> IF($D1248="", "", $B1248 &amp; " (" &amp; INDIRECT(ADDRESS( ROW(), COLUMN() + F$5 )) &amp; ") " )</f>
        <v/>
      </c>
      <c r="G1248" s="337" t="str">
        <f t="shared" si="263"/>
        <v/>
      </c>
      <c r="H1248" s="394" t="str">
        <f t="shared" ca="1" si="264"/>
        <v/>
      </c>
      <c r="I1248" s="396" t="str">
        <f t="shared" ca="1" si="265"/>
        <v/>
      </c>
      <c r="J1248" s="381" t="str">
        <f t="shared" ca="1" si="266"/>
        <v/>
      </c>
      <c r="K1248" s="338" t="str">
        <f t="shared" si="267"/>
        <v/>
      </c>
      <c r="L1248" s="349"/>
      <c r="M1248" s="350" t="str">
        <f t="shared" si="260"/>
        <v/>
      </c>
      <c r="N1248" s="350" t="str">
        <f t="shared" si="261"/>
        <v/>
      </c>
      <c r="O1248" s="351" t="str" cm="1">
        <f t="array" ref="O1248" xml:space="preserve"> IFERROR( INDEX(聲母資料表, $M1248, O$5), "")</f>
        <v/>
      </c>
      <c r="P1248" s="351" t="str" cm="1">
        <f t="array" ref="P1248" xml:space="preserve"> IFERROR( INDEX(韻母資料表, $N1248, P$5), "")</f>
        <v/>
      </c>
      <c r="Q1248" s="352" t="str">
        <f t="shared" si="262"/>
        <v/>
      </c>
      <c r="R1248" s="395" t="str">
        <f t="shared" si="268"/>
        <v/>
      </c>
      <c r="S1248" s="351" t="str" cm="1">
        <f t="array" ref="S1248" xml:space="preserve"> IFERROR( INDEX(調符字母, Q1248, 1), "")</f>
        <v/>
      </c>
      <c r="T1248" s="352"/>
      <c r="U1248" s="373" t="e" cm="1" vm="1">
        <f t="array" aca="1" ref="U1248" ca="1" xml:space="preserve"> INDEX(聲調對照表, $T1248, $E1248)</f>
        <v>#VALUE!</v>
      </c>
      <c r="W1248" s="380" t="str" cm="1">
        <f t="array" ref="W1248" xml:space="preserve"> IFERROR( IF( INDEX(聲母資料表, $M1248, W$5)=0, "", INDEX(聲母資料表, $M1248, W$5) ), "")</f>
        <v/>
      </c>
      <c r="X1248" s="380" t="str" cm="1">
        <f t="array" ref="X1248" xml:space="preserve"> IFERROR( INDEX(韻母資料表, $N1248, X$5), "" )</f>
        <v/>
      </c>
      <c r="Y1248" s="380" t="str" cm="1">
        <f t="array" ref="Y1248" xml:space="preserve"> IFERROR( IF($E1248="", "", INDEX(方音聲調符號表, 1, $E1248) ), "" )</f>
        <v/>
      </c>
      <c r="AA1248" s="380" t="str" cm="1">
        <f t="array" ref="AA1248" xml:space="preserve"> IFERROR( IF( INDEX(聲母資料表, $M1248, AA$5)=0, "", INDEX(聲母資料表, $M1248, AA$5) ), "")</f>
        <v/>
      </c>
      <c r="AB1248" s="380" t="str" cm="1">
        <f t="array" ref="AB1248" xml:space="preserve"> IFERROR( INDEX(韻母資料表, $N1248, AB$5), "" )</f>
        <v/>
      </c>
      <c r="AC1248" s="380" t="str">
        <f t="shared" ca="1" si="269"/>
        <v/>
      </c>
      <c r="AE1248" s="380" t="str" cm="1">
        <f t="array" ref="AE1248" xml:space="preserve"> IFERROR( IF( INDEX(聲母資料表, $M1248, AE$5)=0, "", INDEX(聲母資料表, $M1248, AE$5) ), "")</f>
        <v/>
      </c>
      <c r="AF1248" s="380" t="str" cm="1">
        <f t="array" ref="AF1248" xml:space="preserve"> IFERROR( INDEX(韻母資料表, $N1248, AF$5), "" )</f>
        <v/>
      </c>
      <c r="AG1248" s="380" t="str">
        <f t="shared" ca="1" si="270"/>
        <v/>
      </c>
      <c r="AI1248" s="380" t="str" cm="1">
        <f t="array" ref="AI1248" xml:space="preserve"> IFERROR( IF( INDEX(聲母資料表, $M1248, AI$5)=0, "", INDEX(聲母資料表, $M1248, AI$5) ), "")</f>
        <v/>
      </c>
      <c r="AJ1248" s="380" t="str" cm="1">
        <f t="array" ref="AJ1248" xml:space="preserve"> IFERROR( INDEX(韻母資料表, $N1248, AJ$5), "" )</f>
        <v/>
      </c>
      <c r="AK1248" s="373" t="e" cm="1" vm="1">
        <f t="array" aca="1" ref="AK1248" ca="1" xml:space="preserve"> IFERROR( INDEX(閩拚聲調符號表, $T1248, $E1248), "" )</f>
        <v>#VALUE!</v>
      </c>
      <c r="AL1248" s="380" t="str">
        <f t="shared" ca="1" si="271"/>
        <v/>
      </c>
    </row>
    <row r="1249" spans="1:38">
      <c r="A1249" s="333">
        <f t="shared" si="259"/>
        <v>1242</v>
      </c>
      <c r="B1249" s="334" t="e">
        <f>MID(#REF!, A1249, 1)</f>
        <v>#REF!</v>
      </c>
      <c r="C1249" s="335"/>
      <c r="D1249" s="335"/>
      <c r="E1249" s="336"/>
      <c r="F1249" s="400" t="str" cm="1">
        <f t="array" aca="1" ref="F1249" ca="1" xml:space="preserve"> IF($D1249="", "", $B1249 &amp; " (" &amp; INDIRECT(ADDRESS( ROW(), COLUMN() + F$5 )) &amp; ") " )</f>
        <v/>
      </c>
      <c r="G1249" s="337" t="str">
        <f t="shared" si="263"/>
        <v/>
      </c>
      <c r="H1249" s="394" t="str">
        <f t="shared" ca="1" si="264"/>
        <v/>
      </c>
      <c r="I1249" s="396" t="str">
        <f t="shared" ca="1" si="265"/>
        <v/>
      </c>
      <c r="J1249" s="381" t="str">
        <f t="shared" ca="1" si="266"/>
        <v/>
      </c>
      <c r="K1249" s="338" t="str">
        <f t="shared" si="267"/>
        <v/>
      </c>
      <c r="L1249" s="349"/>
      <c r="M1249" s="350" t="str">
        <f t="shared" si="260"/>
        <v/>
      </c>
      <c r="N1249" s="350" t="str">
        <f t="shared" si="261"/>
        <v/>
      </c>
      <c r="O1249" s="351" t="str" cm="1">
        <f t="array" ref="O1249" xml:space="preserve"> IFERROR( INDEX(聲母資料表, $M1249, O$5), "")</f>
        <v/>
      </c>
      <c r="P1249" s="351" t="str" cm="1">
        <f t="array" ref="P1249" xml:space="preserve"> IFERROR( INDEX(韻母資料表, $N1249, P$5), "")</f>
        <v/>
      </c>
      <c r="Q1249" s="352" t="str">
        <f t="shared" si="262"/>
        <v/>
      </c>
      <c r="R1249" s="395" t="str">
        <f t="shared" si="268"/>
        <v/>
      </c>
      <c r="S1249" s="351" t="str" cm="1">
        <f t="array" ref="S1249" xml:space="preserve"> IFERROR( INDEX(調符字母, Q1249, 1), "")</f>
        <v/>
      </c>
      <c r="T1249" s="352"/>
      <c r="U1249" s="373" t="e" cm="1" vm="1">
        <f t="array" aca="1" ref="U1249" ca="1" xml:space="preserve"> INDEX(聲調對照表, $T1249, $E1249)</f>
        <v>#VALUE!</v>
      </c>
      <c r="W1249" s="380" t="str" cm="1">
        <f t="array" ref="W1249" xml:space="preserve"> IFERROR( IF( INDEX(聲母資料表, $M1249, W$5)=0, "", INDEX(聲母資料表, $M1249, W$5) ), "")</f>
        <v/>
      </c>
      <c r="X1249" s="380" t="str" cm="1">
        <f t="array" ref="X1249" xml:space="preserve"> IFERROR( INDEX(韻母資料表, $N1249, X$5), "" )</f>
        <v/>
      </c>
      <c r="Y1249" s="380" t="str" cm="1">
        <f t="array" ref="Y1249" xml:space="preserve"> IFERROR( IF($E1249="", "", INDEX(方音聲調符號表, 1, $E1249) ), "" )</f>
        <v/>
      </c>
      <c r="AA1249" s="380" t="str" cm="1">
        <f t="array" ref="AA1249" xml:space="preserve"> IFERROR( IF( INDEX(聲母資料表, $M1249, AA$5)=0, "", INDEX(聲母資料表, $M1249, AA$5) ), "")</f>
        <v/>
      </c>
      <c r="AB1249" s="380" t="str" cm="1">
        <f t="array" ref="AB1249" xml:space="preserve"> IFERROR( INDEX(韻母資料表, $N1249, AB$5), "" )</f>
        <v/>
      </c>
      <c r="AC1249" s="380" t="str">
        <f t="shared" ca="1" si="269"/>
        <v/>
      </c>
      <c r="AE1249" s="380" t="str" cm="1">
        <f t="array" ref="AE1249" xml:space="preserve"> IFERROR( IF( INDEX(聲母資料表, $M1249, AE$5)=0, "", INDEX(聲母資料表, $M1249, AE$5) ), "")</f>
        <v/>
      </c>
      <c r="AF1249" s="380" t="str" cm="1">
        <f t="array" ref="AF1249" xml:space="preserve"> IFERROR( INDEX(韻母資料表, $N1249, AF$5), "" )</f>
        <v/>
      </c>
      <c r="AG1249" s="380" t="str">
        <f t="shared" ca="1" si="270"/>
        <v/>
      </c>
      <c r="AI1249" s="380" t="str" cm="1">
        <f t="array" ref="AI1249" xml:space="preserve"> IFERROR( IF( INDEX(聲母資料表, $M1249, AI$5)=0, "", INDEX(聲母資料表, $M1249, AI$5) ), "")</f>
        <v/>
      </c>
      <c r="AJ1249" s="380" t="str" cm="1">
        <f t="array" ref="AJ1249" xml:space="preserve"> IFERROR( INDEX(韻母資料表, $N1249, AJ$5), "" )</f>
        <v/>
      </c>
      <c r="AK1249" s="373" t="e" cm="1" vm="1">
        <f t="array" aca="1" ref="AK1249" ca="1" xml:space="preserve"> IFERROR( INDEX(閩拚聲調符號表, $T1249, $E1249), "" )</f>
        <v>#VALUE!</v>
      </c>
      <c r="AL1249" s="380" t="str">
        <f t="shared" ca="1" si="271"/>
        <v/>
      </c>
    </row>
    <row r="1250" spans="1:38">
      <c r="A1250" s="333">
        <f t="shared" si="259"/>
        <v>1243</v>
      </c>
      <c r="B1250" s="334" t="e">
        <f>MID(#REF!, A1250, 1)</f>
        <v>#REF!</v>
      </c>
      <c r="C1250" s="335"/>
      <c r="D1250" s="335"/>
      <c r="E1250" s="336"/>
      <c r="F1250" s="400" t="str" cm="1">
        <f t="array" aca="1" ref="F1250" ca="1" xml:space="preserve"> IF($D1250="", "", $B1250 &amp; " (" &amp; INDIRECT(ADDRESS( ROW(), COLUMN() + F$5 )) &amp; ") " )</f>
        <v/>
      </c>
      <c r="G1250" s="337" t="str">
        <f t="shared" si="263"/>
        <v/>
      </c>
      <c r="H1250" s="394" t="str">
        <f t="shared" ca="1" si="264"/>
        <v/>
      </c>
      <c r="I1250" s="396" t="str">
        <f t="shared" ca="1" si="265"/>
        <v/>
      </c>
      <c r="J1250" s="381" t="str">
        <f t="shared" ca="1" si="266"/>
        <v/>
      </c>
      <c r="K1250" s="338" t="str">
        <f t="shared" si="267"/>
        <v/>
      </c>
      <c r="L1250" s="349"/>
      <c r="M1250" s="350" t="str">
        <f t="shared" si="260"/>
        <v/>
      </c>
      <c r="N1250" s="350" t="str">
        <f t="shared" si="261"/>
        <v/>
      </c>
      <c r="O1250" s="351" t="str" cm="1">
        <f t="array" ref="O1250" xml:space="preserve"> IFERROR( INDEX(聲母資料表, $M1250, O$5), "")</f>
        <v/>
      </c>
      <c r="P1250" s="351" t="str" cm="1">
        <f t="array" ref="P1250" xml:space="preserve"> IFERROR( INDEX(韻母資料表, $N1250, P$5), "")</f>
        <v/>
      </c>
      <c r="Q1250" s="352" t="str">
        <f t="shared" si="262"/>
        <v/>
      </c>
      <c r="R1250" s="395" t="str">
        <f t="shared" si="268"/>
        <v/>
      </c>
      <c r="S1250" s="351" t="str" cm="1">
        <f t="array" ref="S1250" xml:space="preserve"> IFERROR( INDEX(調符字母, Q1250, 1), "")</f>
        <v/>
      </c>
      <c r="T1250" s="352"/>
      <c r="U1250" s="373" t="e" cm="1" vm="1">
        <f t="array" aca="1" ref="U1250" ca="1" xml:space="preserve"> INDEX(聲調對照表, $T1250, $E1250)</f>
        <v>#VALUE!</v>
      </c>
      <c r="W1250" s="380" t="str" cm="1">
        <f t="array" ref="W1250" xml:space="preserve"> IFERROR( IF( INDEX(聲母資料表, $M1250, W$5)=0, "", INDEX(聲母資料表, $M1250, W$5) ), "")</f>
        <v/>
      </c>
      <c r="X1250" s="380" t="str" cm="1">
        <f t="array" ref="X1250" xml:space="preserve"> IFERROR( INDEX(韻母資料表, $N1250, X$5), "" )</f>
        <v/>
      </c>
      <c r="Y1250" s="380" t="str" cm="1">
        <f t="array" ref="Y1250" xml:space="preserve"> IFERROR( IF($E1250="", "", INDEX(方音聲調符號表, 1, $E1250) ), "" )</f>
        <v/>
      </c>
      <c r="AA1250" s="380" t="str" cm="1">
        <f t="array" ref="AA1250" xml:space="preserve"> IFERROR( IF( INDEX(聲母資料表, $M1250, AA$5)=0, "", INDEX(聲母資料表, $M1250, AA$5) ), "")</f>
        <v/>
      </c>
      <c r="AB1250" s="380" t="str" cm="1">
        <f t="array" ref="AB1250" xml:space="preserve"> IFERROR( INDEX(韻母資料表, $N1250, AB$5), "" )</f>
        <v/>
      </c>
      <c r="AC1250" s="380" t="str">
        <f t="shared" ca="1" si="269"/>
        <v/>
      </c>
      <c r="AE1250" s="380" t="str" cm="1">
        <f t="array" ref="AE1250" xml:space="preserve"> IFERROR( IF( INDEX(聲母資料表, $M1250, AE$5)=0, "", INDEX(聲母資料表, $M1250, AE$5) ), "")</f>
        <v/>
      </c>
      <c r="AF1250" s="380" t="str" cm="1">
        <f t="array" ref="AF1250" xml:space="preserve"> IFERROR( INDEX(韻母資料表, $N1250, AF$5), "" )</f>
        <v/>
      </c>
      <c r="AG1250" s="380" t="str">
        <f t="shared" ca="1" si="270"/>
        <v/>
      </c>
      <c r="AI1250" s="380" t="str" cm="1">
        <f t="array" ref="AI1250" xml:space="preserve"> IFERROR( IF( INDEX(聲母資料表, $M1250, AI$5)=0, "", INDEX(聲母資料表, $M1250, AI$5) ), "")</f>
        <v/>
      </c>
      <c r="AJ1250" s="380" t="str" cm="1">
        <f t="array" ref="AJ1250" xml:space="preserve"> IFERROR( INDEX(韻母資料表, $N1250, AJ$5), "" )</f>
        <v/>
      </c>
      <c r="AK1250" s="373" t="e" cm="1" vm="1">
        <f t="array" aca="1" ref="AK1250" ca="1" xml:space="preserve"> IFERROR( INDEX(閩拚聲調符號表, $T1250, $E1250), "" )</f>
        <v>#VALUE!</v>
      </c>
      <c r="AL1250" s="380" t="str">
        <f t="shared" ca="1" si="271"/>
        <v/>
      </c>
    </row>
    <row r="1251" spans="1:38">
      <c r="A1251" s="333">
        <f t="shared" si="259"/>
        <v>1244</v>
      </c>
      <c r="B1251" s="334" t="e">
        <f>MID(#REF!, A1251, 1)</f>
        <v>#REF!</v>
      </c>
      <c r="C1251" s="335"/>
      <c r="D1251" s="335"/>
      <c r="E1251" s="336"/>
      <c r="F1251" s="400" t="str" cm="1">
        <f t="array" aca="1" ref="F1251" ca="1" xml:space="preserve"> IF($D1251="", "", $B1251 &amp; " (" &amp; INDIRECT(ADDRESS( ROW(), COLUMN() + F$5 )) &amp; ") " )</f>
        <v/>
      </c>
      <c r="G1251" s="337" t="str">
        <f t="shared" si="263"/>
        <v/>
      </c>
      <c r="H1251" s="394" t="str">
        <f t="shared" ca="1" si="264"/>
        <v/>
      </c>
      <c r="I1251" s="396" t="str">
        <f t="shared" ca="1" si="265"/>
        <v/>
      </c>
      <c r="J1251" s="381" t="str">
        <f t="shared" ca="1" si="266"/>
        <v/>
      </c>
      <c r="K1251" s="338" t="str">
        <f t="shared" si="267"/>
        <v/>
      </c>
      <c r="L1251" s="349"/>
      <c r="M1251" s="350" t="str">
        <f t="shared" si="260"/>
        <v/>
      </c>
      <c r="N1251" s="350" t="str">
        <f t="shared" si="261"/>
        <v/>
      </c>
      <c r="O1251" s="351" t="str" cm="1">
        <f t="array" ref="O1251" xml:space="preserve"> IFERROR( INDEX(聲母資料表, $M1251, O$5), "")</f>
        <v/>
      </c>
      <c r="P1251" s="351" t="str" cm="1">
        <f t="array" ref="P1251" xml:space="preserve"> IFERROR( INDEX(韻母資料表, $N1251, P$5), "")</f>
        <v/>
      </c>
      <c r="Q1251" s="352" t="str">
        <f t="shared" si="262"/>
        <v/>
      </c>
      <c r="R1251" s="395" t="str">
        <f t="shared" si="268"/>
        <v/>
      </c>
      <c r="S1251" s="351" t="str" cm="1">
        <f t="array" ref="S1251" xml:space="preserve"> IFERROR( INDEX(調符字母, Q1251, 1), "")</f>
        <v/>
      </c>
      <c r="T1251" s="352"/>
      <c r="U1251" s="373" t="e" cm="1" vm="1">
        <f t="array" aca="1" ref="U1251" ca="1" xml:space="preserve"> INDEX(聲調對照表, $T1251, $E1251)</f>
        <v>#VALUE!</v>
      </c>
      <c r="W1251" s="380" t="str" cm="1">
        <f t="array" ref="W1251" xml:space="preserve"> IFERROR( IF( INDEX(聲母資料表, $M1251, W$5)=0, "", INDEX(聲母資料表, $M1251, W$5) ), "")</f>
        <v/>
      </c>
      <c r="X1251" s="380" t="str" cm="1">
        <f t="array" ref="X1251" xml:space="preserve"> IFERROR( INDEX(韻母資料表, $N1251, X$5), "" )</f>
        <v/>
      </c>
      <c r="Y1251" s="380" t="str" cm="1">
        <f t="array" ref="Y1251" xml:space="preserve"> IFERROR( IF($E1251="", "", INDEX(方音聲調符號表, 1, $E1251) ), "" )</f>
        <v/>
      </c>
      <c r="AA1251" s="380" t="str" cm="1">
        <f t="array" ref="AA1251" xml:space="preserve"> IFERROR( IF( INDEX(聲母資料表, $M1251, AA$5)=0, "", INDEX(聲母資料表, $M1251, AA$5) ), "")</f>
        <v/>
      </c>
      <c r="AB1251" s="380" t="str" cm="1">
        <f t="array" ref="AB1251" xml:space="preserve"> IFERROR( INDEX(韻母資料表, $N1251, AB$5), "" )</f>
        <v/>
      </c>
      <c r="AC1251" s="380" t="str">
        <f t="shared" ca="1" si="269"/>
        <v/>
      </c>
      <c r="AE1251" s="380" t="str" cm="1">
        <f t="array" ref="AE1251" xml:space="preserve"> IFERROR( IF( INDEX(聲母資料表, $M1251, AE$5)=0, "", INDEX(聲母資料表, $M1251, AE$5) ), "")</f>
        <v/>
      </c>
      <c r="AF1251" s="380" t="str" cm="1">
        <f t="array" ref="AF1251" xml:space="preserve"> IFERROR( INDEX(韻母資料表, $N1251, AF$5), "" )</f>
        <v/>
      </c>
      <c r="AG1251" s="380" t="str">
        <f t="shared" ca="1" si="270"/>
        <v/>
      </c>
      <c r="AI1251" s="380" t="str" cm="1">
        <f t="array" ref="AI1251" xml:space="preserve"> IFERROR( IF( INDEX(聲母資料表, $M1251, AI$5)=0, "", INDEX(聲母資料表, $M1251, AI$5) ), "")</f>
        <v/>
      </c>
      <c r="AJ1251" s="380" t="str" cm="1">
        <f t="array" ref="AJ1251" xml:space="preserve"> IFERROR( INDEX(韻母資料表, $N1251, AJ$5), "" )</f>
        <v/>
      </c>
      <c r="AK1251" s="373" t="e" cm="1" vm="1">
        <f t="array" aca="1" ref="AK1251" ca="1" xml:space="preserve"> IFERROR( INDEX(閩拚聲調符號表, $T1251, $E1251), "" )</f>
        <v>#VALUE!</v>
      </c>
      <c r="AL1251" s="380" t="str">
        <f t="shared" ca="1" si="271"/>
        <v/>
      </c>
    </row>
    <row r="1252" spans="1:38">
      <c r="A1252" s="333">
        <f t="shared" si="259"/>
        <v>1245</v>
      </c>
      <c r="B1252" s="334" t="e">
        <f>MID(#REF!, A1252, 1)</f>
        <v>#REF!</v>
      </c>
      <c r="C1252" s="335"/>
      <c r="D1252" s="335"/>
      <c r="E1252" s="336"/>
      <c r="F1252" s="400" t="str" cm="1">
        <f t="array" aca="1" ref="F1252" ca="1" xml:space="preserve"> IF($D1252="", "", $B1252 &amp; " (" &amp; INDIRECT(ADDRESS( ROW(), COLUMN() + F$5 )) &amp; ") " )</f>
        <v/>
      </c>
      <c r="G1252" s="337" t="str">
        <f t="shared" si="263"/>
        <v/>
      </c>
      <c r="H1252" s="394" t="str">
        <f t="shared" ca="1" si="264"/>
        <v/>
      </c>
      <c r="I1252" s="396" t="str">
        <f t="shared" ca="1" si="265"/>
        <v/>
      </c>
      <c r="J1252" s="381" t="str">
        <f t="shared" ca="1" si="266"/>
        <v/>
      </c>
      <c r="K1252" s="338" t="str">
        <f t="shared" si="267"/>
        <v/>
      </c>
      <c r="L1252" s="349"/>
      <c r="M1252" s="350" t="str">
        <f t="shared" si="260"/>
        <v/>
      </c>
      <c r="N1252" s="350" t="str">
        <f t="shared" si="261"/>
        <v/>
      </c>
      <c r="O1252" s="351" t="str" cm="1">
        <f t="array" ref="O1252" xml:space="preserve"> IFERROR( INDEX(聲母資料表, $M1252, O$5), "")</f>
        <v/>
      </c>
      <c r="P1252" s="351" t="str" cm="1">
        <f t="array" ref="P1252" xml:space="preserve"> IFERROR( INDEX(韻母資料表, $N1252, P$5), "")</f>
        <v/>
      </c>
      <c r="Q1252" s="352" t="str">
        <f t="shared" si="262"/>
        <v/>
      </c>
      <c r="R1252" s="395" t="str">
        <f t="shared" si="268"/>
        <v/>
      </c>
      <c r="S1252" s="351" t="str" cm="1">
        <f t="array" ref="S1252" xml:space="preserve"> IFERROR( INDEX(調符字母, Q1252, 1), "")</f>
        <v/>
      </c>
      <c r="T1252" s="352"/>
      <c r="U1252" s="373" t="e" cm="1" vm="1">
        <f t="array" aca="1" ref="U1252" ca="1" xml:space="preserve"> INDEX(聲調對照表, $T1252, $E1252)</f>
        <v>#VALUE!</v>
      </c>
      <c r="W1252" s="380" t="str" cm="1">
        <f t="array" ref="W1252" xml:space="preserve"> IFERROR( IF( INDEX(聲母資料表, $M1252, W$5)=0, "", INDEX(聲母資料表, $M1252, W$5) ), "")</f>
        <v/>
      </c>
      <c r="X1252" s="380" t="str" cm="1">
        <f t="array" ref="X1252" xml:space="preserve"> IFERROR( INDEX(韻母資料表, $N1252, X$5), "" )</f>
        <v/>
      </c>
      <c r="Y1252" s="380" t="str" cm="1">
        <f t="array" ref="Y1252" xml:space="preserve"> IFERROR( IF($E1252="", "", INDEX(方音聲調符號表, 1, $E1252) ), "" )</f>
        <v/>
      </c>
      <c r="AA1252" s="380" t="str" cm="1">
        <f t="array" ref="AA1252" xml:space="preserve"> IFERROR( IF( INDEX(聲母資料表, $M1252, AA$5)=0, "", INDEX(聲母資料表, $M1252, AA$5) ), "")</f>
        <v/>
      </c>
      <c r="AB1252" s="380" t="str" cm="1">
        <f t="array" ref="AB1252" xml:space="preserve"> IFERROR( INDEX(韻母資料表, $N1252, AB$5), "" )</f>
        <v/>
      </c>
      <c r="AC1252" s="380" t="str">
        <f t="shared" ca="1" si="269"/>
        <v/>
      </c>
      <c r="AE1252" s="380" t="str" cm="1">
        <f t="array" ref="AE1252" xml:space="preserve"> IFERROR( IF( INDEX(聲母資料表, $M1252, AE$5)=0, "", INDEX(聲母資料表, $M1252, AE$5) ), "")</f>
        <v/>
      </c>
      <c r="AF1252" s="380" t="str" cm="1">
        <f t="array" ref="AF1252" xml:space="preserve"> IFERROR( INDEX(韻母資料表, $N1252, AF$5), "" )</f>
        <v/>
      </c>
      <c r="AG1252" s="380" t="str">
        <f t="shared" ca="1" si="270"/>
        <v/>
      </c>
      <c r="AI1252" s="380" t="str" cm="1">
        <f t="array" ref="AI1252" xml:space="preserve"> IFERROR( IF( INDEX(聲母資料表, $M1252, AI$5)=0, "", INDEX(聲母資料表, $M1252, AI$5) ), "")</f>
        <v/>
      </c>
      <c r="AJ1252" s="380" t="str" cm="1">
        <f t="array" ref="AJ1252" xml:space="preserve"> IFERROR( INDEX(韻母資料表, $N1252, AJ$5), "" )</f>
        <v/>
      </c>
      <c r="AK1252" s="373" t="e" cm="1" vm="1">
        <f t="array" aca="1" ref="AK1252" ca="1" xml:space="preserve"> IFERROR( INDEX(閩拚聲調符號表, $T1252, $E1252), "" )</f>
        <v>#VALUE!</v>
      </c>
      <c r="AL1252" s="380" t="str">
        <f t="shared" ca="1" si="271"/>
        <v/>
      </c>
    </row>
    <row r="1253" spans="1:38">
      <c r="A1253" s="333">
        <f t="shared" si="259"/>
        <v>1246</v>
      </c>
      <c r="B1253" s="334" t="e">
        <f>MID(#REF!, A1253, 1)</f>
        <v>#REF!</v>
      </c>
      <c r="C1253" s="335"/>
      <c r="D1253" s="335"/>
      <c r="E1253" s="336"/>
      <c r="F1253" s="400" t="str" cm="1">
        <f t="array" aca="1" ref="F1253" ca="1" xml:space="preserve"> IF($D1253="", "", $B1253 &amp; " (" &amp; INDIRECT(ADDRESS( ROW(), COLUMN() + F$5 )) &amp; ") " )</f>
        <v/>
      </c>
      <c r="G1253" s="337" t="str">
        <f t="shared" si="263"/>
        <v/>
      </c>
      <c r="H1253" s="394" t="str">
        <f t="shared" ca="1" si="264"/>
        <v/>
      </c>
      <c r="I1253" s="396" t="str">
        <f t="shared" ca="1" si="265"/>
        <v/>
      </c>
      <c r="J1253" s="381" t="str">
        <f t="shared" ca="1" si="266"/>
        <v/>
      </c>
      <c r="K1253" s="338" t="str">
        <f t="shared" si="267"/>
        <v/>
      </c>
      <c r="L1253" s="349"/>
      <c r="M1253" s="350" t="str">
        <f t="shared" si="260"/>
        <v/>
      </c>
      <c r="N1253" s="350" t="str">
        <f t="shared" si="261"/>
        <v/>
      </c>
      <c r="O1253" s="351" t="str" cm="1">
        <f t="array" ref="O1253" xml:space="preserve"> IFERROR( INDEX(聲母資料表, $M1253, O$5), "")</f>
        <v/>
      </c>
      <c r="P1253" s="351" t="str" cm="1">
        <f t="array" ref="P1253" xml:space="preserve"> IFERROR( INDEX(韻母資料表, $N1253, P$5), "")</f>
        <v/>
      </c>
      <c r="Q1253" s="352" t="str">
        <f t="shared" si="262"/>
        <v/>
      </c>
      <c r="R1253" s="395" t="str">
        <f t="shared" si="268"/>
        <v/>
      </c>
      <c r="S1253" s="351" t="str" cm="1">
        <f t="array" ref="S1253" xml:space="preserve"> IFERROR( INDEX(調符字母, Q1253, 1), "")</f>
        <v/>
      </c>
      <c r="T1253" s="352"/>
      <c r="U1253" s="373" t="e" cm="1" vm="1">
        <f t="array" aca="1" ref="U1253" ca="1" xml:space="preserve"> INDEX(聲調對照表, $T1253, $E1253)</f>
        <v>#VALUE!</v>
      </c>
      <c r="W1253" s="380" t="str" cm="1">
        <f t="array" ref="W1253" xml:space="preserve"> IFERROR( IF( INDEX(聲母資料表, $M1253, W$5)=0, "", INDEX(聲母資料表, $M1253, W$5) ), "")</f>
        <v/>
      </c>
      <c r="X1253" s="380" t="str" cm="1">
        <f t="array" ref="X1253" xml:space="preserve"> IFERROR( INDEX(韻母資料表, $N1253, X$5), "" )</f>
        <v/>
      </c>
      <c r="Y1253" s="380" t="str" cm="1">
        <f t="array" ref="Y1253" xml:space="preserve"> IFERROR( IF($E1253="", "", INDEX(方音聲調符號表, 1, $E1253) ), "" )</f>
        <v/>
      </c>
      <c r="AA1253" s="380" t="str" cm="1">
        <f t="array" ref="AA1253" xml:space="preserve"> IFERROR( IF( INDEX(聲母資料表, $M1253, AA$5)=0, "", INDEX(聲母資料表, $M1253, AA$5) ), "")</f>
        <v/>
      </c>
      <c r="AB1253" s="380" t="str" cm="1">
        <f t="array" ref="AB1253" xml:space="preserve"> IFERROR( INDEX(韻母資料表, $N1253, AB$5), "" )</f>
        <v/>
      </c>
      <c r="AC1253" s="380" t="str">
        <f t="shared" ca="1" si="269"/>
        <v/>
      </c>
      <c r="AE1253" s="380" t="str" cm="1">
        <f t="array" ref="AE1253" xml:space="preserve"> IFERROR( IF( INDEX(聲母資料表, $M1253, AE$5)=0, "", INDEX(聲母資料表, $M1253, AE$5) ), "")</f>
        <v/>
      </c>
      <c r="AF1253" s="380" t="str" cm="1">
        <f t="array" ref="AF1253" xml:space="preserve"> IFERROR( INDEX(韻母資料表, $N1253, AF$5), "" )</f>
        <v/>
      </c>
      <c r="AG1253" s="380" t="str">
        <f t="shared" ca="1" si="270"/>
        <v/>
      </c>
      <c r="AI1253" s="380" t="str" cm="1">
        <f t="array" ref="AI1253" xml:space="preserve"> IFERROR( IF( INDEX(聲母資料表, $M1253, AI$5)=0, "", INDEX(聲母資料表, $M1253, AI$5) ), "")</f>
        <v/>
      </c>
      <c r="AJ1253" s="380" t="str" cm="1">
        <f t="array" ref="AJ1253" xml:space="preserve"> IFERROR( INDEX(韻母資料表, $N1253, AJ$5), "" )</f>
        <v/>
      </c>
      <c r="AK1253" s="373" t="e" cm="1" vm="1">
        <f t="array" aca="1" ref="AK1253" ca="1" xml:space="preserve"> IFERROR( INDEX(閩拚聲調符號表, $T1253, $E1253), "" )</f>
        <v>#VALUE!</v>
      </c>
      <c r="AL1253" s="380" t="str">
        <f t="shared" ca="1" si="271"/>
        <v/>
      </c>
    </row>
    <row r="1254" spans="1:38">
      <c r="A1254" s="333">
        <f t="shared" si="259"/>
        <v>1247</v>
      </c>
      <c r="B1254" s="334" t="e">
        <f>MID(#REF!, A1254, 1)</f>
        <v>#REF!</v>
      </c>
      <c r="C1254" s="335"/>
      <c r="D1254" s="335"/>
      <c r="E1254" s="336"/>
      <c r="F1254" s="400" t="str" cm="1">
        <f t="array" aca="1" ref="F1254" ca="1" xml:space="preserve"> IF($D1254="", "", $B1254 &amp; " (" &amp; INDIRECT(ADDRESS( ROW(), COLUMN() + F$5 )) &amp; ") " )</f>
        <v/>
      </c>
      <c r="G1254" s="337" t="str">
        <f t="shared" si="263"/>
        <v/>
      </c>
      <c r="H1254" s="394" t="str">
        <f t="shared" ca="1" si="264"/>
        <v/>
      </c>
      <c r="I1254" s="396" t="str">
        <f t="shared" ca="1" si="265"/>
        <v/>
      </c>
      <c r="J1254" s="381" t="str">
        <f t="shared" ca="1" si="266"/>
        <v/>
      </c>
      <c r="K1254" s="338" t="str">
        <f t="shared" si="267"/>
        <v/>
      </c>
      <c r="L1254" s="349"/>
      <c r="M1254" s="350" t="str">
        <f t="shared" si="260"/>
        <v/>
      </c>
      <c r="N1254" s="350" t="str">
        <f t="shared" si="261"/>
        <v/>
      </c>
      <c r="O1254" s="351" t="str" cm="1">
        <f t="array" ref="O1254" xml:space="preserve"> IFERROR( INDEX(聲母資料表, $M1254, O$5), "")</f>
        <v/>
      </c>
      <c r="P1254" s="351" t="str" cm="1">
        <f t="array" ref="P1254" xml:space="preserve"> IFERROR( INDEX(韻母資料表, $N1254, P$5), "")</f>
        <v/>
      </c>
      <c r="Q1254" s="352" t="str">
        <f t="shared" si="262"/>
        <v/>
      </c>
      <c r="R1254" s="395" t="str">
        <f t="shared" si="268"/>
        <v/>
      </c>
      <c r="S1254" s="351" t="str" cm="1">
        <f t="array" ref="S1254" xml:space="preserve"> IFERROR( INDEX(調符字母, Q1254, 1), "")</f>
        <v/>
      </c>
      <c r="T1254" s="352"/>
      <c r="U1254" s="373" t="e" cm="1" vm="1">
        <f t="array" aca="1" ref="U1254" ca="1" xml:space="preserve"> INDEX(聲調對照表, $T1254, $E1254)</f>
        <v>#VALUE!</v>
      </c>
      <c r="W1254" s="380" t="str" cm="1">
        <f t="array" ref="W1254" xml:space="preserve"> IFERROR( IF( INDEX(聲母資料表, $M1254, W$5)=0, "", INDEX(聲母資料表, $M1254, W$5) ), "")</f>
        <v/>
      </c>
      <c r="X1254" s="380" t="str" cm="1">
        <f t="array" ref="X1254" xml:space="preserve"> IFERROR( INDEX(韻母資料表, $N1254, X$5), "" )</f>
        <v/>
      </c>
      <c r="Y1254" s="380" t="str" cm="1">
        <f t="array" ref="Y1254" xml:space="preserve"> IFERROR( IF($E1254="", "", INDEX(方音聲調符號表, 1, $E1254) ), "" )</f>
        <v/>
      </c>
      <c r="AA1254" s="380" t="str" cm="1">
        <f t="array" ref="AA1254" xml:space="preserve"> IFERROR( IF( INDEX(聲母資料表, $M1254, AA$5)=0, "", INDEX(聲母資料表, $M1254, AA$5) ), "")</f>
        <v/>
      </c>
      <c r="AB1254" s="380" t="str" cm="1">
        <f t="array" ref="AB1254" xml:space="preserve"> IFERROR( INDEX(韻母資料表, $N1254, AB$5), "" )</f>
        <v/>
      </c>
      <c r="AC1254" s="380" t="str">
        <f t="shared" ca="1" si="269"/>
        <v/>
      </c>
      <c r="AE1254" s="380" t="str" cm="1">
        <f t="array" ref="AE1254" xml:space="preserve"> IFERROR( IF( INDEX(聲母資料表, $M1254, AE$5)=0, "", INDEX(聲母資料表, $M1254, AE$5) ), "")</f>
        <v/>
      </c>
      <c r="AF1254" s="380" t="str" cm="1">
        <f t="array" ref="AF1254" xml:space="preserve"> IFERROR( INDEX(韻母資料表, $N1254, AF$5), "" )</f>
        <v/>
      </c>
      <c r="AG1254" s="380" t="str">
        <f t="shared" ca="1" si="270"/>
        <v/>
      </c>
      <c r="AI1254" s="380" t="str" cm="1">
        <f t="array" ref="AI1254" xml:space="preserve"> IFERROR( IF( INDEX(聲母資料表, $M1254, AI$5)=0, "", INDEX(聲母資料表, $M1254, AI$5) ), "")</f>
        <v/>
      </c>
      <c r="AJ1254" s="380" t="str" cm="1">
        <f t="array" ref="AJ1254" xml:space="preserve"> IFERROR( INDEX(韻母資料表, $N1254, AJ$5), "" )</f>
        <v/>
      </c>
      <c r="AK1254" s="373" t="e" cm="1" vm="1">
        <f t="array" aca="1" ref="AK1254" ca="1" xml:space="preserve"> IFERROR( INDEX(閩拚聲調符號表, $T1254, $E1254), "" )</f>
        <v>#VALUE!</v>
      </c>
      <c r="AL1254" s="380" t="str">
        <f t="shared" ca="1" si="271"/>
        <v/>
      </c>
    </row>
    <row r="1255" spans="1:38">
      <c r="A1255" s="333">
        <f t="shared" si="259"/>
        <v>1248</v>
      </c>
      <c r="B1255" s="334" t="e">
        <f>MID(#REF!, A1255, 1)</f>
        <v>#REF!</v>
      </c>
      <c r="C1255" s="335"/>
      <c r="D1255" s="335"/>
      <c r="E1255" s="336"/>
      <c r="F1255" s="400" t="str" cm="1">
        <f t="array" aca="1" ref="F1255" ca="1" xml:space="preserve"> IF($D1255="", "", $B1255 &amp; " (" &amp; INDIRECT(ADDRESS( ROW(), COLUMN() + F$5 )) &amp; ") " )</f>
        <v/>
      </c>
      <c r="G1255" s="337" t="str">
        <f t="shared" si="263"/>
        <v/>
      </c>
      <c r="H1255" s="394" t="str">
        <f t="shared" ca="1" si="264"/>
        <v/>
      </c>
      <c r="I1255" s="396" t="str">
        <f t="shared" ca="1" si="265"/>
        <v/>
      </c>
      <c r="J1255" s="381" t="str">
        <f t="shared" ca="1" si="266"/>
        <v/>
      </c>
      <c r="K1255" s="338" t="str">
        <f t="shared" si="267"/>
        <v/>
      </c>
      <c r="L1255" s="349"/>
      <c r="M1255" s="350" t="str">
        <f t="shared" si="260"/>
        <v/>
      </c>
      <c r="N1255" s="350" t="str">
        <f t="shared" si="261"/>
        <v/>
      </c>
      <c r="O1255" s="351" t="str" cm="1">
        <f t="array" ref="O1255" xml:space="preserve"> IFERROR( INDEX(聲母資料表, $M1255, O$5), "")</f>
        <v/>
      </c>
      <c r="P1255" s="351" t="str" cm="1">
        <f t="array" ref="P1255" xml:space="preserve"> IFERROR( INDEX(韻母資料表, $N1255, P$5), "")</f>
        <v/>
      </c>
      <c r="Q1255" s="352" t="str">
        <f t="shared" si="262"/>
        <v/>
      </c>
      <c r="R1255" s="395" t="str">
        <f t="shared" si="268"/>
        <v/>
      </c>
      <c r="S1255" s="351" t="str" cm="1">
        <f t="array" ref="S1255" xml:space="preserve"> IFERROR( INDEX(調符字母, Q1255, 1), "")</f>
        <v/>
      </c>
      <c r="T1255" s="352"/>
      <c r="U1255" s="373" t="e" cm="1" vm="1">
        <f t="array" aca="1" ref="U1255" ca="1" xml:space="preserve"> INDEX(聲調對照表, $T1255, $E1255)</f>
        <v>#VALUE!</v>
      </c>
      <c r="W1255" s="380" t="str" cm="1">
        <f t="array" ref="W1255" xml:space="preserve"> IFERROR( IF( INDEX(聲母資料表, $M1255, W$5)=0, "", INDEX(聲母資料表, $M1255, W$5) ), "")</f>
        <v/>
      </c>
      <c r="X1255" s="380" t="str" cm="1">
        <f t="array" ref="X1255" xml:space="preserve"> IFERROR( INDEX(韻母資料表, $N1255, X$5), "" )</f>
        <v/>
      </c>
      <c r="Y1255" s="380" t="str" cm="1">
        <f t="array" ref="Y1255" xml:space="preserve"> IFERROR( IF($E1255="", "", INDEX(方音聲調符號表, 1, $E1255) ), "" )</f>
        <v/>
      </c>
      <c r="AA1255" s="380" t="str" cm="1">
        <f t="array" ref="AA1255" xml:space="preserve"> IFERROR( IF( INDEX(聲母資料表, $M1255, AA$5)=0, "", INDEX(聲母資料表, $M1255, AA$5) ), "")</f>
        <v/>
      </c>
      <c r="AB1255" s="380" t="str" cm="1">
        <f t="array" ref="AB1255" xml:space="preserve"> IFERROR( INDEX(韻母資料表, $N1255, AB$5), "" )</f>
        <v/>
      </c>
      <c r="AC1255" s="380" t="str">
        <f t="shared" ca="1" si="269"/>
        <v/>
      </c>
      <c r="AE1255" s="380" t="str" cm="1">
        <f t="array" ref="AE1255" xml:space="preserve"> IFERROR( IF( INDEX(聲母資料表, $M1255, AE$5)=0, "", INDEX(聲母資料表, $M1255, AE$5) ), "")</f>
        <v/>
      </c>
      <c r="AF1255" s="380" t="str" cm="1">
        <f t="array" ref="AF1255" xml:space="preserve"> IFERROR( INDEX(韻母資料表, $N1255, AF$5), "" )</f>
        <v/>
      </c>
      <c r="AG1255" s="380" t="str">
        <f t="shared" ca="1" si="270"/>
        <v/>
      </c>
      <c r="AI1255" s="380" t="str" cm="1">
        <f t="array" ref="AI1255" xml:space="preserve"> IFERROR( IF( INDEX(聲母資料表, $M1255, AI$5)=0, "", INDEX(聲母資料表, $M1255, AI$5) ), "")</f>
        <v/>
      </c>
      <c r="AJ1255" s="380" t="str" cm="1">
        <f t="array" ref="AJ1255" xml:space="preserve"> IFERROR( INDEX(韻母資料表, $N1255, AJ$5), "" )</f>
        <v/>
      </c>
      <c r="AK1255" s="373" t="e" cm="1" vm="1">
        <f t="array" aca="1" ref="AK1255" ca="1" xml:space="preserve"> IFERROR( INDEX(閩拚聲調符號表, $T1255, $E1255), "" )</f>
        <v>#VALUE!</v>
      </c>
      <c r="AL1255" s="380" t="str">
        <f t="shared" ca="1" si="271"/>
        <v/>
      </c>
    </row>
    <row r="1256" spans="1:38">
      <c r="A1256" s="333">
        <f t="shared" si="259"/>
        <v>1249</v>
      </c>
      <c r="B1256" s="334" t="e">
        <f>MID(#REF!, A1256, 1)</f>
        <v>#REF!</v>
      </c>
      <c r="C1256" s="335"/>
      <c r="D1256" s="335"/>
      <c r="E1256" s="336"/>
      <c r="F1256" s="400" t="str" cm="1">
        <f t="array" aca="1" ref="F1256" ca="1" xml:space="preserve"> IF($D1256="", "", $B1256 &amp; " (" &amp; INDIRECT(ADDRESS( ROW(), COLUMN() + F$5 )) &amp; ") " )</f>
        <v/>
      </c>
      <c r="G1256" s="337" t="str">
        <f t="shared" si="263"/>
        <v/>
      </c>
      <c r="H1256" s="394" t="str">
        <f t="shared" ca="1" si="264"/>
        <v/>
      </c>
      <c r="I1256" s="396" t="str">
        <f t="shared" ca="1" si="265"/>
        <v/>
      </c>
      <c r="J1256" s="381" t="str">
        <f t="shared" ca="1" si="266"/>
        <v/>
      </c>
      <c r="K1256" s="338" t="str">
        <f t="shared" si="267"/>
        <v/>
      </c>
      <c r="L1256" s="349"/>
      <c r="M1256" s="350" t="str">
        <f t="shared" si="260"/>
        <v/>
      </c>
      <c r="N1256" s="350" t="str">
        <f t="shared" si="261"/>
        <v/>
      </c>
      <c r="O1256" s="351" t="str" cm="1">
        <f t="array" ref="O1256" xml:space="preserve"> IFERROR( INDEX(聲母資料表, $M1256, O$5), "")</f>
        <v/>
      </c>
      <c r="P1256" s="351" t="str" cm="1">
        <f t="array" ref="P1256" xml:space="preserve"> IFERROR( INDEX(韻母資料表, $N1256, P$5), "")</f>
        <v/>
      </c>
      <c r="Q1256" s="352" t="str">
        <f t="shared" si="262"/>
        <v/>
      </c>
      <c r="R1256" s="395" t="str">
        <f t="shared" si="268"/>
        <v/>
      </c>
      <c r="S1256" s="351" t="str" cm="1">
        <f t="array" ref="S1256" xml:space="preserve"> IFERROR( INDEX(調符字母, Q1256, 1), "")</f>
        <v/>
      </c>
      <c r="T1256" s="352"/>
      <c r="U1256" s="373" t="e" cm="1" vm="1">
        <f t="array" aca="1" ref="U1256" ca="1" xml:space="preserve"> INDEX(聲調對照表, $T1256, $E1256)</f>
        <v>#VALUE!</v>
      </c>
      <c r="W1256" s="380" t="str" cm="1">
        <f t="array" ref="W1256" xml:space="preserve"> IFERROR( IF( INDEX(聲母資料表, $M1256, W$5)=0, "", INDEX(聲母資料表, $M1256, W$5) ), "")</f>
        <v/>
      </c>
      <c r="X1256" s="380" t="str" cm="1">
        <f t="array" ref="X1256" xml:space="preserve"> IFERROR( INDEX(韻母資料表, $N1256, X$5), "" )</f>
        <v/>
      </c>
      <c r="Y1256" s="380" t="str" cm="1">
        <f t="array" ref="Y1256" xml:space="preserve"> IFERROR( IF($E1256="", "", INDEX(方音聲調符號表, 1, $E1256) ), "" )</f>
        <v/>
      </c>
      <c r="AA1256" s="380" t="str" cm="1">
        <f t="array" ref="AA1256" xml:space="preserve"> IFERROR( IF( INDEX(聲母資料表, $M1256, AA$5)=0, "", INDEX(聲母資料表, $M1256, AA$5) ), "")</f>
        <v/>
      </c>
      <c r="AB1256" s="380" t="str" cm="1">
        <f t="array" ref="AB1256" xml:space="preserve"> IFERROR( INDEX(韻母資料表, $N1256, AB$5), "" )</f>
        <v/>
      </c>
      <c r="AC1256" s="380" t="str">
        <f t="shared" ca="1" si="269"/>
        <v/>
      </c>
      <c r="AE1256" s="380" t="str" cm="1">
        <f t="array" ref="AE1256" xml:space="preserve"> IFERROR( IF( INDEX(聲母資料表, $M1256, AE$5)=0, "", INDEX(聲母資料表, $M1256, AE$5) ), "")</f>
        <v/>
      </c>
      <c r="AF1256" s="380" t="str" cm="1">
        <f t="array" ref="AF1256" xml:space="preserve"> IFERROR( INDEX(韻母資料表, $N1256, AF$5), "" )</f>
        <v/>
      </c>
      <c r="AG1256" s="380" t="str">
        <f t="shared" ca="1" si="270"/>
        <v/>
      </c>
      <c r="AI1256" s="380" t="str" cm="1">
        <f t="array" ref="AI1256" xml:space="preserve"> IFERROR( IF( INDEX(聲母資料表, $M1256, AI$5)=0, "", INDEX(聲母資料表, $M1256, AI$5) ), "")</f>
        <v/>
      </c>
      <c r="AJ1256" s="380" t="str" cm="1">
        <f t="array" ref="AJ1256" xml:space="preserve"> IFERROR( INDEX(韻母資料表, $N1256, AJ$5), "" )</f>
        <v/>
      </c>
      <c r="AK1256" s="373" t="e" cm="1" vm="1">
        <f t="array" aca="1" ref="AK1256" ca="1" xml:space="preserve"> IFERROR( INDEX(閩拚聲調符號表, $T1256, $E1256), "" )</f>
        <v>#VALUE!</v>
      </c>
      <c r="AL1256" s="380" t="str">
        <f t="shared" ca="1" si="271"/>
        <v/>
      </c>
    </row>
    <row r="1257" spans="1:38">
      <c r="A1257" s="333">
        <f t="shared" si="259"/>
        <v>1250</v>
      </c>
      <c r="B1257" s="334" t="e">
        <f>MID(#REF!, A1257, 1)</f>
        <v>#REF!</v>
      </c>
      <c r="C1257" s="335"/>
      <c r="D1257" s="335"/>
      <c r="E1257" s="336"/>
      <c r="F1257" s="400" t="str" cm="1">
        <f t="array" aca="1" ref="F1257" ca="1" xml:space="preserve"> IF($D1257="", "", $B1257 &amp; " (" &amp; INDIRECT(ADDRESS( ROW(), COLUMN() + F$5 )) &amp; ") " )</f>
        <v/>
      </c>
      <c r="G1257" s="337" t="str">
        <f t="shared" si="263"/>
        <v/>
      </c>
      <c r="H1257" s="394" t="str">
        <f t="shared" ca="1" si="264"/>
        <v/>
      </c>
      <c r="I1257" s="396" t="str">
        <f t="shared" ca="1" si="265"/>
        <v/>
      </c>
      <c r="J1257" s="381" t="str">
        <f t="shared" ca="1" si="266"/>
        <v/>
      </c>
      <c r="K1257" s="338" t="str">
        <f t="shared" si="267"/>
        <v/>
      </c>
      <c r="L1257" s="349"/>
      <c r="M1257" s="350" t="str">
        <f t="shared" si="260"/>
        <v/>
      </c>
      <c r="N1257" s="350" t="str">
        <f t="shared" si="261"/>
        <v/>
      </c>
      <c r="O1257" s="351" t="str" cm="1">
        <f t="array" ref="O1257" xml:space="preserve"> IFERROR( INDEX(聲母資料表, $M1257, O$5), "")</f>
        <v/>
      </c>
      <c r="P1257" s="351" t="str" cm="1">
        <f t="array" ref="P1257" xml:space="preserve"> IFERROR( INDEX(韻母資料表, $N1257, P$5), "")</f>
        <v/>
      </c>
      <c r="Q1257" s="352" t="str">
        <f t="shared" si="262"/>
        <v/>
      </c>
      <c r="R1257" s="395" t="str">
        <f t="shared" si="268"/>
        <v/>
      </c>
      <c r="S1257" s="351" t="str" cm="1">
        <f t="array" ref="S1257" xml:space="preserve"> IFERROR( INDEX(調符字母, Q1257, 1), "")</f>
        <v/>
      </c>
      <c r="T1257" s="352"/>
      <c r="U1257" s="373" t="e" cm="1" vm="1">
        <f t="array" aca="1" ref="U1257" ca="1" xml:space="preserve"> INDEX(聲調對照表, $T1257, $E1257)</f>
        <v>#VALUE!</v>
      </c>
      <c r="W1257" s="380" t="str" cm="1">
        <f t="array" ref="W1257" xml:space="preserve"> IFERROR( IF( INDEX(聲母資料表, $M1257, W$5)=0, "", INDEX(聲母資料表, $M1257, W$5) ), "")</f>
        <v/>
      </c>
      <c r="X1257" s="380" t="str" cm="1">
        <f t="array" ref="X1257" xml:space="preserve"> IFERROR( INDEX(韻母資料表, $N1257, X$5), "" )</f>
        <v/>
      </c>
      <c r="Y1257" s="380" t="str" cm="1">
        <f t="array" ref="Y1257" xml:space="preserve"> IFERROR( IF($E1257="", "", INDEX(方音聲調符號表, 1, $E1257) ), "" )</f>
        <v/>
      </c>
      <c r="AA1257" s="380" t="str" cm="1">
        <f t="array" ref="AA1257" xml:space="preserve"> IFERROR( IF( INDEX(聲母資料表, $M1257, AA$5)=0, "", INDEX(聲母資料表, $M1257, AA$5) ), "")</f>
        <v/>
      </c>
      <c r="AB1257" s="380" t="str" cm="1">
        <f t="array" ref="AB1257" xml:space="preserve"> IFERROR( INDEX(韻母資料表, $N1257, AB$5), "" )</f>
        <v/>
      </c>
      <c r="AC1257" s="380" t="str">
        <f t="shared" ca="1" si="269"/>
        <v/>
      </c>
      <c r="AE1257" s="380" t="str" cm="1">
        <f t="array" ref="AE1257" xml:space="preserve"> IFERROR( IF( INDEX(聲母資料表, $M1257, AE$5)=0, "", INDEX(聲母資料表, $M1257, AE$5) ), "")</f>
        <v/>
      </c>
      <c r="AF1257" s="380" t="str" cm="1">
        <f t="array" ref="AF1257" xml:space="preserve"> IFERROR( INDEX(韻母資料表, $N1257, AF$5), "" )</f>
        <v/>
      </c>
      <c r="AG1257" s="380" t="str">
        <f t="shared" ca="1" si="270"/>
        <v/>
      </c>
      <c r="AI1257" s="380" t="str" cm="1">
        <f t="array" ref="AI1257" xml:space="preserve"> IFERROR( IF( INDEX(聲母資料表, $M1257, AI$5)=0, "", INDEX(聲母資料表, $M1257, AI$5) ), "")</f>
        <v/>
      </c>
      <c r="AJ1257" s="380" t="str" cm="1">
        <f t="array" ref="AJ1257" xml:space="preserve"> IFERROR( INDEX(韻母資料表, $N1257, AJ$5), "" )</f>
        <v/>
      </c>
      <c r="AK1257" s="373" t="e" cm="1" vm="1">
        <f t="array" aca="1" ref="AK1257" ca="1" xml:space="preserve"> IFERROR( INDEX(閩拚聲調符號表, $T1257, $E1257), "" )</f>
        <v>#VALUE!</v>
      </c>
      <c r="AL1257" s="380" t="str">
        <f t="shared" ca="1" si="271"/>
        <v/>
      </c>
    </row>
    <row r="1258" spans="1:38">
      <c r="A1258" s="333">
        <f t="shared" si="259"/>
        <v>1251</v>
      </c>
      <c r="B1258" s="334" t="e">
        <f>MID(#REF!, A1258, 1)</f>
        <v>#REF!</v>
      </c>
      <c r="C1258" s="335"/>
      <c r="D1258" s="335"/>
      <c r="E1258" s="336"/>
      <c r="F1258" s="400" t="str" cm="1">
        <f t="array" aca="1" ref="F1258" ca="1" xml:space="preserve"> IF($D1258="", "", $B1258 &amp; " (" &amp; INDIRECT(ADDRESS( ROW(), COLUMN() + F$5 )) &amp; ") " )</f>
        <v/>
      </c>
      <c r="G1258" s="337" t="str">
        <f t="shared" si="263"/>
        <v/>
      </c>
      <c r="H1258" s="394" t="str">
        <f t="shared" ca="1" si="264"/>
        <v/>
      </c>
      <c r="I1258" s="396" t="str">
        <f t="shared" ca="1" si="265"/>
        <v/>
      </c>
      <c r="J1258" s="381" t="str">
        <f t="shared" ca="1" si="266"/>
        <v/>
      </c>
      <c r="K1258" s="338" t="str">
        <f t="shared" si="267"/>
        <v/>
      </c>
      <c r="L1258" s="349"/>
      <c r="M1258" s="350" t="str">
        <f t="shared" si="260"/>
        <v/>
      </c>
      <c r="N1258" s="350" t="str">
        <f t="shared" si="261"/>
        <v/>
      </c>
      <c r="O1258" s="351" t="str" cm="1">
        <f t="array" ref="O1258" xml:space="preserve"> IFERROR( INDEX(聲母資料表, $M1258, O$5), "")</f>
        <v/>
      </c>
      <c r="P1258" s="351" t="str" cm="1">
        <f t="array" ref="P1258" xml:space="preserve"> IFERROR( INDEX(韻母資料表, $N1258, P$5), "")</f>
        <v/>
      </c>
      <c r="Q1258" s="352" t="str">
        <f t="shared" si="262"/>
        <v/>
      </c>
      <c r="R1258" s="395" t="str">
        <f t="shared" si="268"/>
        <v/>
      </c>
      <c r="S1258" s="351" t="str" cm="1">
        <f t="array" ref="S1258" xml:space="preserve"> IFERROR( INDEX(調符字母, Q1258, 1), "")</f>
        <v/>
      </c>
      <c r="T1258" s="352"/>
      <c r="U1258" s="373" t="e" cm="1" vm="1">
        <f t="array" aca="1" ref="U1258" ca="1" xml:space="preserve"> INDEX(聲調對照表, $T1258, $E1258)</f>
        <v>#VALUE!</v>
      </c>
      <c r="W1258" s="380" t="str" cm="1">
        <f t="array" ref="W1258" xml:space="preserve"> IFERROR( IF( INDEX(聲母資料表, $M1258, W$5)=0, "", INDEX(聲母資料表, $M1258, W$5) ), "")</f>
        <v/>
      </c>
      <c r="X1258" s="380" t="str" cm="1">
        <f t="array" ref="X1258" xml:space="preserve"> IFERROR( INDEX(韻母資料表, $N1258, X$5), "" )</f>
        <v/>
      </c>
      <c r="Y1258" s="380" t="str" cm="1">
        <f t="array" ref="Y1258" xml:space="preserve"> IFERROR( IF($E1258="", "", INDEX(方音聲調符號表, 1, $E1258) ), "" )</f>
        <v/>
      </c>
      <c r="AA1258" s="380" t="str" cm="1">
        <f t="array" ref="AA1258" xml:space="preserve"> IFERROR( IF( INDEX(聲母資料表, $M1258, AA$5)=0, "", INDEX(聲母資料表, $M1258, AA$5) ), "")</f>
        <v/>
      </c>
      <c r="AB1258" s="380" t="str" cm="1">
        <f t="array" ref="AB1258" xml:space="preserve"> IFERROR( INDEX(韻母資料表, $N1258, AB$5), "" )</f>
        <v/>
      </c>
      <c r="AC1258" s="380" t="str">
        <f t="shared" ca="1" si="269"/>
        <v/>
      </c>
      <c r="AE1258" s="380" t="str" cm="1">
        <f t="array" ref="AE1258" xml:space="preserve"> IFERROR( IF( INDEX(聲母資料表, $M1258, AE$5)=0, "", INDEX(聲母資料表, $M1258, AE$5) ), "")</f>
        <v/>
      </c>
      <c r="AF1258" s="380" t="str" cm="1">
        <f t="array" ref="AF1258" xml:space="preserve"> IFERROR( INDEX(韻母資料表, $N1258, AF$5), "" )</f>
        <v/>
      </c>
      <c r="AG1258" s="380" t="str">
        <f t="shared" ca="1" si="270"/>
        <v/>
      </c>
      <c r="AI1258" s="380" t="str" cm="1">
        <f t="array" ref="AI1258" xml:space="preserve"> IFERROR( IF( INDEX(聲母資料表, $M1258, AI$5)=0, "", INDEX(聲母資料表, $M1258, AI$5) ), "")</f>
        <v/>
      </c>
      <c r="AJ1258" s="380" t="str" cm="1">
        <f t="array" ref="AJ1258" xml:space="preserve"> IFERROR( INDEX(韻母資料表, $N1258, AJ$5), "" )</f>
        <v/>
      </c>
      <c r="AK1258" s="373" t="e" cm="1" vm="1">
        <f t="array" aca="1" ref="AK1258" ca="1" xml:space="preserve"> IFERROR( INDEX(閩拚聲調符號表, $T1258, $E1258), "" )</f>
        <v>#VALUE!</v>
      </c>
      <c r="AL1258" s="380" t="str">
        <f t="shared" ca="1" si="271"/>
        <v/>
      </c>
    </row>
    <row r="1259" spans="1:38">
      <c r="A1259" s="333">
        <f t="shared" si="259"/>
        <v>1252</v>
      </c>
      <c r="B1259" s="334" t="e">
        <f>MID(#REF!, A1259, 1)</f>
        <v>#REF!</v>
      </c>
      <c r="C1259" s="335"/>
      <c r="D1259" s="335"/>
      <c r="E1259" s="336"/>
      <c r="F1259" s="400" t="str" cm="1">
        <f t="array" aca="1" ref="F1259" ca="1" xml:space="preserve"> IF($D1259="", "", $B1259 &amp; " (" &amp; INDIRECT(ADDRESS( ROW(), COLUMN() + F$5 )) &amp; ") " )</f>
        <v/>
      </c>
      <c r="G1259" s="337" t="str">
        <f t="shared" si="263"/>
        <v/>
      </c>
      <c r="H1259" s="394" t="str">
        <f t="shared" ca="1" si="264"/>
        <v/>
      </c>
      <c r="I1259" s="396" t="str">
        <f t="shared" ca="1" si="265"/>
        <v/>
      </c>
      <c r="J1259" s="381" t="str">
        <f t="shared" ca="1" si="266"/>
        <v/>
      </c>
      <c r="K1259" s="338" t="str">
        <f t="shared" si="267"/>
        <v/>
      </c>
      <c r="L1259" s="349"/>
      <c r="M1259" s="350" t="str">
        <f t="shared" si="260"/>
        <v/>
      </c>
      <c r="N1259" s="350" t="str">
        <f t="shared" si="261"/>
        <v/>
      </c>
      <c r="O1259" s="351" t="str" cm="1">
        <f t="array" ref="O1259" xml:space="preserve"> IFERROR( INDEX(聲母資料表, $M1259, O$5), "")</f>
        <v/>
      </c>
      <c r="P1259" s="351" t="str" cm="1">
        <f t="array" ref="P1259" xml:space="preserve"> IFERROR( INDEX(韻母資料表, $N1259, P$5), "")</f>
        <v/>
      </c>
      <c r="Q1259" s="352" t="str">
        <f t="shared" si="262"/>
        <v/>
      </c>
      <c r="R1259" s="395" t="str">
        <f t="shared" si="268"/>
        <v/>
      </c>
      <c r="S1259" s="351" t="str" cm="1">
        <f t="array" ref="S1259" xml:space="preserve"> IFERROR( INDEX(調符字母, Q1259, 1), "")</f>
        <v/>
      </c>
      <c r="T1259" s="352"/>
      <c r="U1259" s="373" t="e" cm="1" vm="1">
        <f t="array" aca="1" ref="U1259" ca="1" xml:space="preserve"> INDEX(聲調對照表, $T1259, $E1259)</f>
        <v>#VALUE!</v>
      </c>
      <c r="W1259" s="380" t="str" cm="1">
        <f t="array" ref="W1259" xml:space="preserve"> IFERROR( IF( INDEX(聲母資料表, $M1259, W$5)=0, "", INDEX(聲母資料表, $M1259, W$5) ), "")</f>
        <v/>
      </c>
      <c r="X1259" s="380" t="str" cm="1">
        <f t="array" ref="X1259" xml:space="preserve"> IFERROR( INDEX(韻母資料表, $N1259, X$5), "" )</f>
        <v/>
      </c>
      <c r="Y1259" s="380" t="str" cm="1">
        <f t="array" ref="Y1259" xml:space="preserve"> IFERROR( IF($E1259="", "", INDEX(方音聲調符號表, 1, $E1259) ), "" )</f>
        <v/>
      </c>
      <c r="AA1259" s="380" t="str" cm="1">
        <f t="array" ref="AA1259" xml:space="preserve"> IFERROR( IF( INDEX(聲母資料表, $M1259, AA$5)=0, "", INDEX(聲母資料表, $M1259, AA$5) ), "")</f>
        <v/>
      </c>
      <c r="AB1259" s="380" t="str" cm="1">
        <f t="array" ref="AB1259" xml:space="preserve"> IFERROR( INDEX(韻母資料表, $N1259, AB$5), "" )</f>
        <v/>
      </c>
      <c r="AC1259" s="380" t="str">
        <f t="shared" ca="1" si="269"/>
        <v/>
      </c>
      <c r="AE1259" s="380" t="str" cm="1">
        <f t="array" ref="AE1259" xml:space="preserve"> IFERROR( IF( INDEX(聲母資料表, $M1259, AE$5)=0, "", INDEX(聲母資料表, $M1259, AE$5) ), "")</f>
        <v/>
      </c>
      <c r="AF1259" s="380" t="str" cm="1">
        <f t="array" ref="AF1259" xml:space="preserve"> IFERROR( INDEX(韻母資料表, $N1259, AF$5), "" )</f>
        <v/>
      </c>
      <c r="AG1259" s="380" t="str">
        <f t="shared" ca="1" si="270"/>
        <v/>
      </c>
      <c r="AI1259" s="380" t="str" cm="1">
        <f t="array" ref="AI1259" xml:space="preserve"> IFERROR( IF( INDEX(聲母資料表, $M1259, AI$5)=0, "", INDEX(聲母資料表, $M1259, AI$5) ), "")</f>
        <v/>
      </c>
      <c r="AJ1259" s="380" t="str" cm="1">
        <f t="array" ref="AJ1259" xml:space="preserve"> IFERROR( INDEX(韻母資料表, $N1259, AJ$5), "" )</f>
        <v/>
      </c>
      <c r="AK1259" s="373" t="e" cm="1" vm="1">
        <f t="array" aca="1" ref="AK1259" ca="1" xml:space="preserve"> IFERROR( INDEX(閩拚聲調符號表, $T1259, $E1259), "" )</f>
        <v>#VALUE!</v>
      </c>
      <c r="AL1259" s="380" t="str">
        <f t="shared" ca="1" si="271"/>
        <v/>
      </c>
    </row>
    <row r="1260" spans="1:38">
      <c r="A1260" s="333">
        <f t="shared" si="259"/>
        <v>1253</v>
      </c>
      <c r="B1260" s="334" t="e">
        <f>MID(#REF!, A1260, 1)</f>
        <v>#REF!</v>
      </c>
      <c r="C1260" s="335"/>
      <c r="D1260" s="335"/>
      <c r="E1260" s="336"/>
      <c r="F1260" s="400" t="str" cm="1">
        <f t="array" aca="1" ref="F1260" ca="1" xml:space="preserve"> IF($D1260="", "", $B1260 &amp; " (" &amp; INDIRECT(ADDRESS( ROW(), COLUMN() + F$5 )) &amp; ") " )</f>
        <v/>
      </c>
      <c r="G1260" s="337" t="str">
        <f t="shared" si="263"/>
        <v/>
      </c>
      <c r="H1260" s="394" t="str">
        <f t="shared" ca="1" si="264"/>
        <v/>
      </c>
      <c r="I1260" s="396" t="str">
        <f t="shared" ca="1" si="265"/>
        <v/>
      </c>
      <c r="J1260" s="381" t="str">
        <f t="shared" ca="1" si="266"/>
        <v/>
      </c>
      <c r="K1260" s="338" t="str">
        <f t="shared" si="267"/>
        <v/>
      </c>
      <c r="L1260" s="349"/>
      <c r="M1260" s="350" t="str">
        <f t="shared" si="260"/>
        <v/>
      </c>
      <c r="N1260" s="350" t="str">
        <f t="shared" si="261"/>
        <v/>
      </c>
      <c r="O1260" s="351" t="str" cm="1">
        <f t="array" ref="O1260" xml:space="preserve"> IFERROR( INDEX(聲母資料表, $M1260, O$5), "")</f>
        <v/>
      </c>
      <c r="P1260" s="351" t="str" cm="1">
        <f t="array" ref="P1260" xml:space="preserve"> IFERROR( INDEX(韻母資料表, $N1260, P$5), "")</f>
        <v/>
      </c>
      <c r="Q1260" s="352" t="str">
        <f t="shared" si="262"/>
        <v/>
      </c>
      <c r="R1260" s="395" t="str">
        <f t="shared" si="268"/>
        <v/>
      </c>
      <c r="S1260" s="351" t="str" cm="1">
        <f t="array" ref="S1260" xml:space="preserve"> IFERROR( INDEX(調符字母, Q1260, 1), "")</f>
        <v/>
      </c>
      <c r="T1260" s="352"/>
      <c r="U1260" s="373" t="e" cm="1" vm="1">
        <f t="array" aca="1" ref="U1260" ca="1" xml:space="preserve"> INDEX(聲調對照表, $T1260, $E1260)</f>
        <v>#VALUE!</v>
      </c>
      <c r="W1260" s="380" t="str" cm="1">
        <f t="array" ref="W1260" xml:space="preserve"> IFERROR( IF( INDEX(聲母資料表, $M1260, W$5)=0, "", INDEX(聲母資料表, $M1260, W$5) ), "")</f>
        <v/>
      </c>
      <c r="X1260" s="380" t="str" cm="1">
        <f t="array" ref="X1260" xml:space="preserve"> IFERROR( INDEX(韻母資料表, $N1260, X$5), "" )</f>
        <v/>
      </c>
      <c r="Y1260" s="380" t="str" cm="1">
        <f t="array" ref="Y1260" xml:space="preserve"> IFERROR( IF($E1260="", "", INDEX(方音聲調符號表, 1, $E1260) ), "" )</f>
        <v/>
      </c>
      <c r="AA1260" s="380" t="str" cm="1">
        <f t="array" ref="AA1260" xml:space="preserve"> IFERROR( IF( INDEX(聲母資料表, $M1260, AA$5)=0, "", INDEX(聲母資料表, $M1260, AA$5) ), "")</f>
        <v/>
      </c>
      <c r="AB1260" s="380" t="str" cm="1">
        <f t="array" ref="AB1260" xml:space="preserve"> IFERROR( INDEX(韻母資料表, $N1260, AB$5), "" )</f>
        <v/>
      </c>
      <c r="AC1260" s="380" t="str">
        <f t="shared" ca="1" si="269"/>
        <v/>
      </c>
      <c r="AE1260" s="380" t="str" cm="1">
        <f t="array" ref="AE1260" xml:space="preserve"> IFERROR( IF( INDEX(聲母資料表, $M1260, AE$5)=0, "", INDEX(聲母資料表, $M1260, AE$5) ), "")</f>
        <v/>
      </c>
      <c r="AF1260" s="380" t="str" cm="1">
        <f t="array" ref="AF1260" xml:space="preserve"> IFERROR( INDEX(韻母資料表, $N1260, AF$5), "" )</f>
        <v/>
      </c>
      <c r="AG1260" s="380" t="str">
        <f t="shared" ca="1" si="270"/>
        <v/>
      </c>
      <c r="AI1260" s="380" t="str" cm="1">
        <f t="array" ref="AI1260" xml:space="preserve"> IFERROR( IF( INDEX(聲母資料表, $M1260, AI$5)=0, "", INDEX(聲母資料表, $M1260, AI$5) ), "")</f>
        <v/>
      </c>
      <c r="AJ1260" s="380" t="str" cm="1">
        <f t="array" ref="AJ1260" xml:space="preserve"> IFERROR( INDEX(韻母資料表, $N1260, AJ$5), "" )</f>
        <v/>
      </c>
      <c r="AK1260" s="373" t="e" cm="1" vm="1">
        <f t="array" aca="1" ref="AK1260" ca="1" xml:space="preserve"> IFERROR( INDEX(閩拚聲調符號表, $T1260, $E1260), "" )</f>
        <v>#VALUE!</v>
      </c>
      <c r="AL1260" s="380" t="str">
        <f t="shared" ca="1" si="271"/>
        <v/>
      </c>
    </row>
    <row r="1261" spans="1:38">
      <c r="A1261" s="333">
        <f t="shared" si="259"/>
        <v>1254</v>
      </c>
      <c r="B1261" s="334" t="e">
        <f>MID(#REF!, A1261, 1)</f>
        <v>#REF!</v>
      </c>
      <c r="C1261" s="335"/>
      <c r="D1261" s="335"/>
      <c r="E1261" s="336"/>
      <c r="F1261" s="400" t="str" cm="1">
        <f t="array" aca="1" ref="F1261" ca="1" xml:space="preserve"> IF($D1261="", "", $B1261 &amp; " (" &amp; INDIRECT(ADDRESS( ROW(), COLUMN() + F$5 )) &amp; ") " )</f>
        <v/>
      </c>
      <c r="G1261" s="337" t="str">
        <f t="shared" si="263"/>
        <v/>
      </c>
      <c r="H1261" s="394" t="str">
        <f t="shared" ca="1" si="264"/>
        <v/>
      </c>
      <c r="I1261" s="396" t="str">
        <f t="shared" ca="1" si="265"/>
        <v/>
      </c>
      <c r="J1261" s="381" t="str">
        <f t="shared" ca="1" si="266"/>
        <v/>
      </c>
      <c r="K1261" s="338" t="str">
        <f t="shared" si="267"/>
        <v/>
      </c>
      <c r="L1261" s="349"/>
      <c r="M1261" s="350" t="str">
        <f t="shared" si="260"/>
        <v/>
      </c>
      <c r="N1261" s="350" t="str">
        <f t="shared" si="261"/>
        <v/>
      </c>
      <c r="O1261" s="351" t="str" cm="1">
        <f t="array" ref="O1261" xml:space="preserve"> IFERROR( INDEX(聲母資料表, $M1261, O$5), "")</f>
        <v/>
      </c>
      <c r="P1261" s="351" t="str" cm="1">
        <f t="array" ref="P1261" xml:space="preserve"> IFERROR( INDEX(韻母資料表, $N1261, P$5), "")</f>
        <v/>
      </c>
      <c r="Q1261" s="352" t="str">
        <f t="shared" si="262"/>
        <v/>
      </c>
      <c r="R1261" s="395" t="str">
        <f t="shared" si="268"/>
        <v/>
      </c>
      <c r="S1261" s="351" t="str" cm="1">
        <f t="array" ref="S1261" xml:space="preserve"> IFERROR( INDEX(調符字母, Q1261, 1), "")</f>
        <v/>
      </c>
      <c r="T1261" s="352"/>
      <c r="U1261" s="373" t="e" cm="1" vm="1">
        <f t="array" aca="1" ref="U1261" ca="1" xml:space="preserve"> INDEX(聲調對照表, $T1261, $E1261)</f>
        <v>#VALUE!</v>
      </c>
      <c r="W1261" s="380" t="str" cm="1">
        <f t="array" ref="W1261" xml:space="preserve"> IFERROR( IF( INDEX(聲母資料表, $M1261, W$5)=0, "", INDEX(聲母資料表, $M1261, W$5) ), "")</f>
        <v/>
      </c>
      <c r="X1261" s="380" t="str" cm="1">
        <f t="array" ref="X1261" xml:space="preserve"> IFERROR( INDEX(韻母資料表, $N1261, X$5), "" )</f>
        <v/>
      </c>
      <c r="Y1261" s="380" t="str" cm="1">
        <f t="array" ref="Y1261" xml:space="preserve"> IFERROR( IF($E1261="", "", INDEX(方音聲調符號表, 1, $E1261) ), "" )</f>
        <v/>
      </c>
      <c r="AA1261" s="380" t="str" cm="1">
        <f t="array" ref="AA1261" xml:space="preserve"> IFERROR( IF( INDEX(聲母資料表, $M1261, AA$5)=0, "", INDEX(聲母資料表, $M1261, AA$5) ), "")</f>
        <v/>
      </c>
      <c r="AB1261" s="380" t="str" cm="1">
        <f t="array" ref="AB1261" xml:space="preserve"> IFERROR( INDEX(韻母資料表, $N1261, AB$5), "" )</f>
        <v/>
      </c>
      <c r="AC1261" s="380" t="str">
        <f t="shared" ca="1" si="269"/>
        <v/>
      </c>
      <c r="AE1261" s="380" t="str" cm="1">
        <f t="array" ref="AE1261" xml:space="preserve"> IFERROR( IF( INDEX(聲母資料表, $M1261, AE$5)=0, "", INDEX(聲母資料表, $M1261, AE$5) ), "")</f>
        <v/>
      </c>
      <c r="AF1261" s="380" t="str" cm="1">
        <f t="array" ref="AF1261" xml:space="preserve"> IFERROR( INDEX(韻母資料表, $N1261, AF$5), "" )</f>
        <v/>
      </c>
      <c r="AG1261" s="380" t="str">
        <f t="shared" ca="1" si="270"/>
        <v/>
      </c>
      <c r="AI1261" s="380" t="str" cm="1">
        <f t="array" ref="AI1261" xml:space="preserve"> IFERROR( IF( INDEX(聲母資料表, $M1261, AI$5)=0, "", INDEX(聲母資料表, $M1261, AI$5) ), "")</f>
        <v/>
      </c>
      <c r="AJ1261" s="380" t="str" cm="1">
        <f t="array" ref="AJ1261" xml:space="preserve"> IFERROR( INDEX(韻母資料表, $N1261, AJ$5), "" )</f>
        <v/>
      </c>
      <c r="AK1261" s="373" t="e" cm="1" vm="1">
        <f t="array" aca="1" ref="AK1261" ca="1" xml:space="preserve"> IFERROR( INDEX(閩拚聲調符號表, $T1261, $E1261), "" )</f>
        <v>#VALUE!</v>
      </c>
      <c r="AL1261" s="380" t="str">
        <f t="shared" ca="1" si="271"/>
        <v/>
      </c>
    </row>
    <row r="1262" spans="1:38">
      <c r="A1262" s="333">
        <f t="shared" si="259"/>
        <v>1255</v>
      </c>
      <c r="B1262" s="334" t="e">
        <f>MID(#REF!, A1262, 1)</f>
        <v>#REF!</v>
      </c>
      <c r="C1262" s="335"/>
      <c r="D1262" s="335"/>
      <c r="E1262" s="336"/>
      <c r="F1262" s="400" t="str" cm="1">
        <f t="array" aca="1" ref="F1262" ca="1" xml:space="preserve"> IF($D1262="", "", $B1262 &amp; " (" &amp; INDIRECT(ADDRESS( ROW(), COLUMN() + F$5 )) &amp; ") " )</f>
        <v/>
      </c>
      <c r="G1262" s="337" t="str">
        <f t="shared" si="263"/>
        <v/>
      </c>
      <c r="H1262" s="394" t="str">
        <f t="shared" ca="1" si="264"/>
        <v/>
      </c>
      <c r="I1262" s="396" t="str">
        <f t="shared" ca="1" si="265"/>
        <v/>
      </c>
      <c r="J1262" s="381" t="str">
        <f t="shared" ca="1" si="266"/>
        <v/>
      </c>
      <c r="K1262" s="338" t="str">
        <f t="shared" si="267"/>
        <v/>
      </c>
      <c r="L1262" s="349"/>
      <c r="M1262" s="350" t="str">
        <f t="shared" si="260"/>
        <v/>
      </c>
      <c r="N1262" s="350" t="str">
        <f t="shared" si="261"/>
        <v/>
      </c>
      <c r="O1262" s="351" t="str" cm="1">
        <f t="array" ref="O1262" xml:space="preserve"> IFERROR( INDEX(聲母資料表, $M1262, O$5), "")</f>
        <v/>
      </c>
      <c r="P1262" s="351" t="str" cm="1">
        <f t="array" ref="P1262" xml:space="preserve"> IFERROR( INDEX(韻母資料表, $N1262, P$5), "")</f>
        <v/>
      </c>
      <c r="Q1262" s="352" t="str">
        <f t="shared" si="262"/>
        <v/>
      </c>
      <c r="R1262" s="395" t="str">
        <f t="shared" si="268"/>
        <v/>
      </c>
      <c r="S1262" s="351" t="str" cm="1">
        <f t="array" ref="S1262" xml:space="preserve"> IFERROR( INDEX(調符字母, Q1262, 1), "")</f>
        <v/>
      </c>
      <c r="T1262" s="352"/>
      <c r="U1262" s="373" t="e" cm="1" vm="1">
        <f t="array" aca="1" ref="U1262" ca="1" xml:space="preserve"> INDEX(聲調對照表, $T1262, $E1262)</f>
        <v>#VALUE!</v>
      </c>
      <c r="W1262" s="380" t="str" cm="1">
        <f t="array" ref="W1262" xml:space="preserve"> IFERROR( IF( INDEX(聲母資料表, $M1262, W$5)=0, "", INDEX(聲母資料表, $M1262, W$5) ), "")</f>
        <v/>
      </c>
      <c r="X1262" s="380" t="str" cm="1">
        <f t="array" ref="X1262" xml:space="preserve"> IFERROR( INDEX(韻母資料表, $N1262, X$5), "" )</f>
        <v/>
      </c>
      <c r="Y1262" s="380" t="str" cm="1">
        <f t="array" ref="Y1262" xml:space="preserve"> IFERROR( IF($E1262="", "", INDEX(方音聲調符號表, 1, $E1262) ), "" )</f>
        <v/>
      </c>
      <c r="AA1262" s="380" t="str" cm="1">
        <f t="array" ref="AA1262" xml:space="preserve"> IFERROR( IF( INDEX(聲母資料表, $M1262, AA$5)=0, "", INDEX(聲母資料表, $M1262, AA$5) ), "")</f>
        <v/>
      </c>
      <c r="AB1262" s="380" t="str" cm="1">
        <f t="array" ref="AB1262" xml:space="preserve"> IFERROR( INDEX(韻母資料表, $N1262, AB$5), "" )</f>
        <v/>
      </c>
      <c r="AC1262" s="380" t="str">
        <f t="shared" ca="1" si="269"/>
        <v/>
      </c>
      <c r="AE1262" s="380" t="str" cm="1">
        <f t="array" ref="AE1262" xml:space="preserve"> IFERROR( IF( INDEX(聲母資料表, $M1262, AE$5)=0, "", INDEX(聲母資料表, $M1262, AE$5) ), "")</f>
        <v/>
      </c>
      <c r="AF1262" s="380" t="str" cm="1">
        <f t="array" ref="AF1262" xml:space="preserve"> IFERROR( INDEX(韻母資料表, $N1262, AF$5), "" )</f>
        <v/>
      </c>
      <c r="AG1262" s="380" t="str">
        <f t="shared" ca="1" si="270"/>
        <v/>
      </c>
      <c r="AI1262" s="380" t="str" cm="1">
        <f t="array" ref="AI1262" xml:space="preserve"> IFERROR( IF( INDEX(聲母資料表, $M1262, AI$5)=0, "", INDEX(聲母資料表, $M1262, AI$5) ), "")</f>
        <v/>
      </c>
      <c r="AJ1262" s="380" t="str" cm="1">
        <f t="array" ref="AJ1262" xml:space="preserve"> IFERROR( INDEX(韻母資料表, $N1262, AJ$5), "" )</f>
        <v/>
      </c>
      <c r="AK1262" s="373" t="e" cm="1" vm="1">
        <f t="array" aca="1" ref="AK1262" ca="1" xml:space="preserve"> IFERROR( INDEX(閩拚聲調符號表, $T1262, $E1262), "" )</f>
        <v>#VALUE!</v>
      </c>
      <c r="AL1262" s="380" t="str">
        <f t="shared" ca="1" si="271"/>
        <v/>
      </c>
    </row>
    <row r="1263" spans="1:38">
      <c r="A1263" s="333">
        <f t="shared" si="259"/>
        <v>1256</v>
      </c>
      <c r="B1263" s="334" t="e">
        <f>MID(#REF!, A1263, 1)</f>
        <v>#REF!</v>
      </c>
      <c r="C1263" s="335"/>
      <c r="D1263" s="335"/>
      <c r="E1263" s="336"/>
      <c r="F1263" s="400" t="str" cm="1">
        <f t="array" aca="1" ref="F1263" ca="1" xml:space="preserve"> IF($D1263="", "", $B1263 &amp; " (" &amp; INDIRECT(ADDRESS( ROW(), COLUMN() + F$5 )) &amp; ") " )</f>
        <v/>
      </c>
      <c r="G1263" s="337" t="str">
        <f t="shared" si="263"/>
        <v/>
      </c>
      <c r="H1263" s="394" t="str">
        <f t="shared" ca="1" si="264"/>
        <v/>
      </c>
      <c r="I1263" s="396" t="str">
        <f t="shared" ca="1" si="265"/>
        <v/>
      </c>
      <c r="J1263" s="381" t="str">
        <f t="shared" ca="1" si="266"/>
        <v/>
      </c>
      <c r="K1263" s="338" t="str">
        <f t="shared" si="267"/>
        <v/>
      </c>
      <c r="L1263" s="349"/>
      <c r="M1263" s="350" t="str">
        <f t="shared" si="260"/>
        <v/>
      </c>
      <c r="N1263" s="350" t="str">
        <f t="shared" si="261"/>
        <v/>
      </c>
      <c r="O1263" s="351" t="str" cm="1">
        <f t="array" ref="O1263" xml:space="preserve"> IFERROR( INDEX(聲母資料表, $M1263, O$5), "")</f>
        <v/>
      </c>
      <c r="P1263" s="351" t="str" cm="1">
        <f t="array" ref="P1263" xml:space="preserve"> IFERROR( INDEX(韻母資料表, $N1263, P$5), "")</f>
        <v/>
      </c>
      <c r="Q1263" s="352" t="str">
        <f t="shared" si="262"/>
        <v/>
      </c>
      <c r="R1263" s="395" t="str">
        <f t="shared" si="268"/>
        <v/>
      </c>
      <c r="S1263" s="351" t="str" cm="1">
        <f t="array" ref="S1263" xml:space="preserve"> IFERROR( INDEX(調符字母, Q1263, 1), "")</f>
        <v/>
      </c>
      <c r="T1263" s="352"/>
      <c r="U1263" s="373" t="e" cm="1" vm="1">
        <f t="array" aca="1" ref="U1263" ca="1" xml:space="preserve"> INDEX(聲調對照表, $T1263, $E1263)</f>
        <v>#VALUE!</v>
      </c>
      <c r="W1263" s="380" t="str" cm="1">
        <f t="array" ref="W1263" xml:space="preserve"> IFERROR( IF( INDEX(聲母資料表, $M1263, W$5)=0, "", INDEX(聲母資料表, $M1263, W$5) ), "")</f>
        <v/>
      </c>
      <c r="X1263" s="380" t="str" cm="1">
        <f t="array" ref="X1263" xml:space="preserve"> IFERROR( INDEX(韻母資料表, $N1263, X$5), "" )</f>
        <v/>
      </c>
      <c r="Y1263" s="380" t="str" cm="1">
        <f t="array" ref="Y1263" xml:space="preserve"> IFERROR( IF($E1263="", "", INDEX(方音聲調符號表, 1, $E1263) ), "" )</f>
        <v/>
      </c>
      <c r="AA1263" s="380" t="str" cm="1">
        <f t="array" ref="AA1263" xml:space="preserve"> IFERROR( IF( INDEX(聲母資料表, $M1263, AA$5)=0, "", INDEX(聲母資料表, $M1263, AA$5) ), "")</f>
        <v/>
      </c>
      <c r="AB1263" s="380" t="str" cm="1">
        <f t="array" ref="AB1263" xml:space="preserve"> IFERROR( INDEX(韻母資料表, $N1263, AB$5), "" )</f>
        <v/>
      </c>
      <c r="AC1263" s="380" t="str">
        <f t="shared" ca="1" si="269"/>
        <v/>
      </c>
      <c r="AE1263" s="380" t="str" cm="1">
        <f t="array" ref="AE1263" xml:space="preserve"> IFERROR( IF( INDEX(聲母資料表, $M1263, AE$5)=0, "", INDEX(聲母資料表, $M1263, AE$5) ), "")</f>
        <v/>
      </c>
      <c r="AF1263" s="380" t="str" cm="1">
        <f t="array" ref="AF1263" xml:space="preserve"> IFERROR( INDEX(韻母資料表, $N1263, AF$5), "" )</f>
        <v/>
      </c>
      <c r="AG1263" s="380" t="str">
        <f t="shared" ca="1" si="270"/>
        <v/>
      </c>
      <c r="AI1263" s="380" t="str" cm="1">
        <f t="array" ref="AI1263" xml:space="preserve"> IFERROR( IF( INDEX(聲母資料表, $M1263, AI$5)=0, "", INDEX(聲母資料表, $M1263, AI$5) ), "")</f>
        <v/>
      </c>
      <c r="AJ1263" s="380" t="str" cm="1">
        <f t="array" ref="AJ1263" xml:space="preserve"> IFERROR( INDEX(韻母資料表, $N1263, AJ$5), "" )</f>
        <v/>
      </c>
      <c r="AK1263" s="373" t="e" cm="1" vm="1">
        <f t="array" aca="1" ref="AK1263" ca="1" xml:space="preserve"> IFERROR( INDEX(閩拚聲調符號表, $T1263, $E1263), "" )</f>
        <v>#VALUE!</v>
      </c>
      <c r="AL1263" s="380" t="str">
        <f t="shared" ca="1" si="271"/>
        <v/>
      </c>
    </row>
    <row r="1264" spans="1:38">
      <c r="A1264" s="333">
        <f t="shared" si="259"/>
        <v>1257</v>
      </c>
      <c r="B1264" s="334" t="e">
        <f>MID(#REF!, A1264, 1)</f>
        <v>#REF!</v>
      </c>
      <c r="C1264" s="335"/>
      <c r="D1264" s="335"/>
      <c r="E1264" s="336"/>
      <c r="F1264" s="400" t="str" cm="1">
        <f t="array" aca="1" ref="F1264" ca="1" xml:space="preserve"> IF($D1264="", "", $B1264 &amp; " (" &amp; INDIRECT(ADDRESS( ROW(), COLUMN() + F$5 )) &amp; ") " )</f>
        <v/>
      </c>
      <c r="G1264" s="337" t="str">
        <f t="shared" si="263"/>
        <v/>
      </c>
      <c r="H1264" s="394" t="str">
        <f t="shared" ca="1" si="264"/>
        <v/>
      </c>
      <c r="I1264" s="396" t="str">
        <f t="shared" ca="1" si="265"/>
        <v/>
      </c>
      <c r="J1264" s="381" t="str">
        <f t="shared" ca="1" si="266"/>
        <v/>
      </c>
      <c r="K1264" s="338" t="str">
        <f t="shared" si="267"/>
        <v/>
      </c>
      <c r="L1264" s="349"/>
      <c r="M1264" s="350" t="str">
        <f t="shared" si="260"/>
        <v/>
      </c>
      <c r="N1264" s="350" t="str">
        <f t="shared" si="261"/>
        <v/>
      </c>
      <c r="O1264" s="351" t="str" cm="1">
        <f t="array" ref="O1264" xml:space="preserve"> IFERROR( INDEX(聲母資料表, $M1264, O$5), "")</f>
        <v/>
      </c>
      <c r="P1264" s="351" t="str" cm="1">
        <f t="array" ref="P1264" xml:space="preserve"> IFERROR( INDEX(韻母資料表, $N1264, P$5), "")</f>
        <v/>
      </c>
      <c r="Q1264" s="352" t="str">
        <f t="shared" si="262"/>
        <v/>
      </c>
      <c r="R1264" s="395" t="str">
        <f t="shared" si="268"/>
        <v/>
      </c>
      <c r="S1264" s="351" t="str" cm="1">
        <f t="array" ref="S1264" xml:space="preserve"> IFERROR( INDEX(調符字母, Q1264, 1), "")</f>
        <v/>
      </c>
      <c r="T1264" s="352"/>
      <c r="U1264" s="373" t="e" cm="1" vm="1">
        <f t="array" aca="1" ref="U1264" ca="1" xml:space="preserve"> INDEX(聲調對照表, $T1264, $E1264)</f>
        <v>#VALUE!</v>
      </c>
      <c r="W1264" s="380" t="str" cm="1">
        <f t="array" ref="W1264" xml:space="preserve"> IFERROR( IF( INDEX(聲母資料表, $M1264, W$5)=0, "", INDEX(聲母資料表, $M1264, W$5) ), "")</f>
        <v/>
      </c>
      <c r="X1264" s="380" t="str" cm="1">
        <f t="array" ref="X1264" xml:space="preserve"> IFERROR( INDEX(韻母資料表, $N1264, X$5), "" )</f>
        <v/>
      </c>
      <c r="Y1264" s="380" t="str" cm="1">
        <f t="array" ref="Y1264" xml:space="preserve"> IFERROR( IF($E1264="", "", INDEX(方音聲調符號表, 1, $E1264) ), "" )</f>
        <v/>
      </c>
      <c r="AA1264" s="380" t="str" cm="1">
        <f t="array" ref="AA1264" xml:space="preserve"> IFERROR( IF( INDEX(聲母資料表, $M1264, AA$5)=0, "", INDEX(聲母資料表, $M1264, AA$5) ), "")</f>
        <v/>
      </c>
      <c r="AB1264" s="380" t="str" cm="1">
        <f t="array" ref="AB1264" xml:space="preserve"> IFERROR( INDEX(韻母資料表, $N1264, AB$5), "" )</f>
        <v/>
      </c>
      <c r="AC1264" s="380" t="str">
        <f t="shared" ca="1" si="269"/>
        <v/>
      </c>
      <c r="AE1264" s="380" t="str" cm="1">
        <f t="array" ref="AE1264" xml:space="preserve"> IFERROR( IF( INDEX(聲母資料表, $M1264, AE$5)=0, "", INDEX(聲母資料表, $M1264, AE$5) ), "")</f>
        <v/>
      </c>
      <c r="AF1264" s="380" t="str" cm="1">
        <f t="array" ref="AF1264" xml:space="preserve"> IFERROR( INDEX(韻母資料表, $N1264, AF$5), "" )</f>
        <v/>
      </c>
      <c r="AG1264" s="380" t="str">
        <f t="shared" ca="1" si="270"/>
        <v/>
      </c>
      <c r="AI1264" s="380" t="str" cm="1">
        <f t="array" ref="AI1264" xml:space="preserve"> IFERROR( IF( INDEX(聲母資料表, $M1264, AI$5)=0, "", INDEX(聲母資料表, $M1264, AI$5) ), "")</f>
        <v/>
      </c>
      <c r="AJ1264" s="380" t="str" cm="1">
        <f t="array" ref="AJ1264" xml:space="preserve"> IFERROR( INDEX(韻母資料表, $N1264, AJ$5), "" )</f>
        <v/>
      </c>
      <c r="AK1264" s="373" t="e" cm="1" vm="1">
        <f t="array" aca="1" ref="AK1264" ca="1" xml:space="preserve"> IFERROR( INDEX(閩拚聲調符號表, $T1264, $E1264), "" )</f>
        <v>#VALUE!</v>
      </c>
      <c r="AL1264" s="380" t="str">
        <f t="shared" ca="1" si="271"/>
        <v/>
      </c>
    </row>
    <row r="1265" spans="1:38">
      <c r="A1265" s="333">
        <f t="shared" si="259"/>
        <v>1258</v>
      </c>
      <c r="B1265" s="334" t="e">
        <f>MID(#REF!, A1265, 1)</f>
        <v>#REF!</v>
      </c>
      <c r="C1265" s="335"/>
      <c r="D1265" s="335"/>
      <c r="E1265" s="336"/>
      <c r="F1265" s="400" t="str" cm="1">
        <f t="array" aca="1" ref="F1265" ca="1" xml:space="preserve"> IF($D1265="", "", $B1265 &amp; " (" &amp; INDIRECT(ADDRESS( ROW(), COLUMN() + F$5 )) &amp; ") " )</f>
        <v/>
      </c>
      <c r="G1265" s="337" t="str">
        <f t="shared" si="263"/>
        <v/>
      </c>
      <c r="H1265" s="394" t="str">
        <f t="shared" ca="1" si="264"/>
        <v/>
      </c>
      <c r="I1265" s="396" t="str">
        <f t="shared" ca="1" si="265"/>
        <v/>
      </c>
      <c r="J1265" s="381" t="str">
        <f t="shared" ca="1" si="266"/>
        <v/>
      </c>
      <c r="K1265" s="338" t="str">
        <f t="shared" si="267"/>
        <v/>
      </c>
      <c r="L1265" s="349"/>
      <c r="M1265" s="350" t="str">
        <f t="shared" si="260"/>
        <v/>
      </c>
      <c r="N1265" s="350" t="str">
        <f t="shared" si="261"/>
        <v/>
      </c>
      <c r="O1265" s="351" t="str" cm="1">
        <f t="array" ref="O1265" xml:space="preserve"> IFERROR( INDEX(聲母資料表, $M1265, O$5), "")</f>
        <v/>
      </c>
      <c r="P1265" s="351" t="str" cm="1">
        <f t="array" ref="P1265" xml:space="preserve"> IFERROR( INDEX(韻母資料表, $N1265, P$5), "")</f>
        <v/>
      </c>
      <c r="Q1265" s="352" t="str">
        <f t="shared" si="262"/>
        <v/>
      </c>
      <c r="R1265" s="395" t="str">
        <f t="shared" si="268"/>
        <v/>
      </c>
      <c r="S1265" s="351" t="str" cm="1">
        <f t="array" ref="S1265" xml:space="preserve"> IFERROR( INDEX(調符字母, Q1265, 1), "")</f>
        <v/>
      </c>
      <c r="T1265" s="352"/>
      <c r="U1265" s="373" t="e" cm="1" vm="1">
        <f t="array" aca="1" ref="U1265" ca="1" xml:space="preserve"> INDEX(聲調對照表, $T1265, $E1265)</f>
        <v>#VALUE!</v>
      </c>
      <c r="W1265" s="380" t="str" cm="1">
        <f t="array" ref="W1265" xml:space="preserve"> IFERROR( IF( INDEX(聲母資料表, $M1265, W$5)=0, "", INDEX(聲母資料表, $M1265, W$5) ), "")</f>
        <v/>
      </c>
      <c r="X1265" s="380" t="str" cm="1">
        <f t="array" ref="X1265" xml:space="preserve"> IFERROR( INDEX(韻母資料表, $N1265, X$5), "" )</f>
        <v/>
      </c>
      <c r="Y1265" s="380" t="str" cm="1">
        <f t="array" ref="Y1265" xml:space="preserve"> IFERROR( IF($E1265="", "", INDEX(方音聲調符號表, 1, $E1265) ), "" )</f>
        <v/>
      </c>
      <c r="AA1265" s="380" t="str" cm="1">
        <f t="array" ref="AA1265" xml:space="preserve"> IFERROR( IF( INDEX(聲母資料表, $M1265, AA$5)=0, "", INDEX(聲母資料表, $M1265, AA$5) ), "")</f>
        <v/>
      </c>
      <c r="AB1265" s="380" t="str" cm="1">
        <f t="array" ref="AB1265" xml:space="preserve"> IFERROR( INDEX(韻母資料表, $N1265, AB$5), "" )</f>
        <v/>
      </c>
      <c r="AC1265" s="380" t="str">
        <f t="shared" ca="1" si="269"/>
        <v/>
      </c>
      <c r="AE1265" s="380" t="str" cm="1">
        <f t="array" ref="AE1265" xml:space="preserve"> IFERROR( IF( INDEX(聲母資料表, $M1265, AE$5)=0, "", INDEX(聲母資料表, $M1265, AE$5) ), "")</f>
        <v/>
      </c>
      <c r="AF1265" s="380" t="str" cm="1">
        <f t="array" ref="AF1265" xml:space="preserve"> IFERROR( INDEX(韻母資料表, $N1265, AF$5), "" )</f>
        <v/>
      </c>
      <c r="AG1265" s="380" t="str">
        <f t="shared" ca="1" si="270"/>
        <v/>
      </c>
      <c r="AI1265" s="380" t="str" cm="1">
        <f t="array" ref="AI1265" xml:space="preserve"> IFERROR( IF( INDEX(聲母資料表, $M1265, AI$5)=0, "", INDEX(聲母資料表, $M1265, AI$5) ), "")</f>
        <v/>
      </c>
      <c r="AJ1265" s="380" t="str" cm="1">
        <f t="array" ref="AJ1265" xml:space="preserve"> IFERROR( INDEX(韻母資料表, $N1265, AJ$5), "" )</f>
        <v/>
      </c>
      <c r="AK1265" s="373" t="e" cm="1" vm="1">
        <f t="array" aca="1" ref="AK1265" ca="1" xml:space="preserve"> IFERROR( INDEX(閩拚聲調符號表, $T1265, $E1265), "" )</f>
        <v>#VALUE!</v>
      </c>
      <c r="AL1265" s="380" t="str">
        <f t="shared" ca="1" si="271"/>
        <v/>
      </c>
    </row>
    <row r="1266" spans="1:38">
      <c r="A1266" s="333">
        <f t="shared" si="259"/>
        <v>1259</v>
      </c>
      <c r="B1266" s="334" t="e">
        <f>MID(#REF!, A1266, 1)</f>
        <v>#REF!</v>
      </c>
      <c r="C1266" s="335"/>
      <c r="D1266" s="335"/>
      <c r="E1266" s="336"/>
      <c r="F1266" s="400" t="str" cm="1">
        <f t="array" aca="1" ref="F1266" ca="1" xml:space="preserve"> IF($D1266="", "", $B1266 &amp; " (" &amp; INDIRECT(ADDRESS( ROW(), COLUMN() + F$5 )) &amp; ") " )</f>
        <v/>
      </c>
      <c r="G1266" s="337" t="str">
        <f t="shared" si="263"/>
        <v/>
      </c>
      <c r="H1266" s="394" t="str">
        <f t="shared" ca="1" si="264"/>
        <v/>
      </c>
      <c r="I1266" s="396" t="str">
        <f t="shared" ca="1" si="265"/>
        <v/>
      </c>
      <c r="J1266" s="381" t="str">
        <f t="shared" ca="1" si="266"/>
        <v/>
      </c>
      <c r="K1266" s="338" t="str">
        <f t="shared" si="267"/>
        <v/>
      </c>
      <c r="L1266" s="349"/>
      <c r="M1266" s="350" t="str">
        <f t="shared" si="260"/>
        <v/>
      </c>
      <c r="N1266" s="350" t="str">
        <f t="shared" si="261"/>
        <v/>
      </c>
      <c r="O1266" s="351" t="str" cm="1">
        <f t="array" ref="O1266" xml:space="preserve"> IFERROR( INDEX(聲母資料表, $M1266, O$5), "")</f>
        <v/>
      </c>
      <c r="P1266" s="351" t="str" cm="1">
        <f t="array" ref="P1266" xml:space="preserve"> IFERROR( INDEX(韻母資料表, $N1266, P$5), "")</f>
        <v/>
      </c>
      <c r="Q1266" s="352" t="str">
        <f t="shared" si="262"/>
        <v/>
      </c>
      <c r="R1266" s="395" t="str">
        <f t="shared" si="268"/>
        <v/>
      </c>
      <c r="S1266" s="351" t="str" cm="1">
        <f t="array" ref="S1266" xml:space="preserve"> IFERROR( INDEX(調符字母, Q1266, 1), "")</f>
        <v/>
      </c>
      <c r="T1266" s="352"/>
      <c r="U1266" s="373" t="e" cm="1" vm="1">
        <f t="array" aca="1" ref="U1266" ca="1" xml:space="preserve"> INDEX(聲調對照表, $T1266, $E1266)</f>
        <v>#VALUE!</v>
      </c>
      <c r="W1266" s="380" t="str" cm="1">
        <f t="array" ref="W1266" xml:space="preserve"> IFERROR( IF( INDEX(聲母資料表, $M1266, W$5)=0, "", INDEX(聲母資料表, $M1266, W$5) ), "")</f>
        <v/>
      </c>
      <c r="X1266" s="380" t="str" cm="1">
        <f t="array" ref="X1266" xml:space="preserve"> IFERROR( INDEX(韻母資料表, $N1266, X$5), "" )</f>
        <v/>
      </c>
      <c r="Y1266" s="380" t="str" cm="1">
        <f t="array" ref="Y1266" xml:space="preserve"> IFERROR( IF($E1266="", "", INDEX(方音聲調符號表, 1, $E1266) ), "" )</f>
        <v/>
      </c>
      <c r="AA1266" s="380" t="str" cm="1">
        <f t="array" ref="AA1266" xml:space="preserve"> IFERROR( IF( INDEX(聲母資料表, $M1266, AA$5)=0, "", INDEX(聲母資料表, $M1266, AA$5) ), "")</f>
        <v/>
      </c>
      <c r="AB1266" s="380" t="str" cm="1">
        <f t="array" ref="AB1266" xml:space="preserve"> IFERROR( INDEX(韻母資料表, $N1266, AB$5), "" )</f>
        <v/>
      </c>
      <c r="AC1266" s="380" t="str">
        <f t="shared" ca="1" si="269"/>
        <v/>
      </c>
      <c r="AE1266" s="380" t="str" cm="1">
        <f t="array" ref="AE1266" xml:space="preserve"> IFERROR( IF( INDEX(聲母資料表, $M1266, AE$5)=0, "", INDEX(聲母資料表, $M1266, AE$5) ), "")</f>
        <v/>
      </c>
      <c r="AF1266" s="380" t="str" cm="1">
        <f t="array" ref="AF1266" xml:space="preserve"> IFERROR( INDEX(韻母資料表, $N1266, AF$5), "" )</f>
        <v/>
      </c>
      <c r="AG1266" s="380" t="str">
        <f t="shared" ca="1" si="270"/>
        <v/>
      </c>
      <c r="AI1266" s="380" t="str" cm="1">
        <f t="array" ref="AI1266" xml:space="preserve"> IFERROR( IF( INDEX(聲母資料表, $M1266, AI$5)=0, "", INDEX(聲母資料表, $M1266, AI$5) ), "")</f>
        <v/>
      </c>
      <c r="AJ1266" s="380" t="str" cm="1">
        <f t="array" ref="AJ1266" xml:space="preserve"> IFERROR( INDEX(韻母資料表, $N1266, AJ$5), "" )</f>
        <v/>
      </c>
      <c r="AK1266" s="373" t="e" cm="1" vm="1">
        <f t="array" aca="1" ref="AK1266" ca="1" xml:space="preserve"> IFERROR( INDEX(閩拚聲調符號表, $T1266, $E1266), "" )</f>
        <v>#VALUE!</v>
      </c>
      <c r="AL1266" s="380" t="str">
        <f t="shared" ca="1" si="271"/>
        <v/>
      </c>
    </row>
    <row r="1267" spans="1:38">
      <c r="A1267" s="333">
        <f t="shared" si="259"/>
        <v>1260</v>
      </c>
      <c r="B1267" s="334" t="e">
        <f>MID(#REF!, A1267, 1)</f>
        <v>#REF!</v>
      </c>
      <c r="C1267" s="335"/>
      <c r="D1267" s="335"/>
      <c r="E1267" s="336"/>
      <c r="F1267" s="400" t="str" cm="1">
        <f t="array" aca="1" ref="F1267" ca="1" xml:space="preserve"> IF($D1267="", "", $B1267 &amp; " (" &amp; INDIRECT(ADDRESS( ROW(), COLUMN() + F$5 )) &amp; ") " )</f>
        <v/>
      </c>
      <c r="G1267" s="337" t="str">
        <f t="shared" si="263"/>
        <v/>
      </c>
      <c r="H1267" s="394" t="str">
        <f t="shared" ca="1" si="264"/>
        <v/>
      </c>
      <c r="I1267" s="396" t="str">
        <f t="shared" ca="1" si="265"/>
        <v/>
      </c>
      <c r="J1267" s="381" t="str">
        <f t="shared" ca="1" si="266"/>
        <v/>
      </c>
      <c r="K1267" s="338" t="str">
        <f t="shared" si="267"/>
        <v/>
      </c>
      <c r="L1267" s="349"/>
      <c r="M1267" s="350" t="str">
        <f t="shared" si="260"/>
        <v/>
      </c>
      <c r="N1267" s="350" t="str">
        <f t="shared" si="261"/>
        <v/>
      </c>
      <c r="O1267" s="351" t="str" cm="1">
        <f t="array" ref="O1267" xml:space="preserve"> IFERROR( INDEX(聲母資料表, $M1267, O$5), "")</f>
        <v/>
      </c>
      <c r="P1267" s="351" t="str" cm="1">
        <f t="array" ref="P1267" xml:space="preserve"> IFERROR( INDEX(韻母資料表, $N1267, P$5), "")</f>
        <v/>
      </c>
      <c r="Q1267" s="352" t="str">
        <f t="shared" si="262"/>
        <v/>
      </c>
      <c r="R1267" s="395" t="str">
        <f t="shared" si="268"/>
        <v/>
      </c>
      <c r="S1267" s="351" t="str" cm="1">
        <f t="array" ref="S1267" xml:space="preserve"> IFERROR( INDEX(調符字母, Q1267, 1), "")</f>
        <v/>
      </c>
      <c r="T1267" s="352"/>
      <c r="U1267" s="373" t="e" cm="1" vm="1">
        <f t="array" aca="1" ref="U1267" ca="1" xml:space="preserve"> INDEX(聲調對照表, $T1267, $E1267)</f>
        <v>#VALUE!</v>
      </c>
      <c r="W1267" s="380" t="str" cm="1">
        <f t="array" ref="W1267" xml:space="preserve"> IFERROR( IF( INDEX(聲母資料表, $M1267, W$5)=0, "", INDEX(聲母資料表, $M1267, W$5) ), "")</f>
        <v/>
      </c>
      <c r="X1267" s="380" t="str" cm="1">
        <f t="array" ref="X1267" xml:space="preserve"> IFERROR( INDEX(韻母資料表, $N1267, X$5), "" )</f>
        <v/>
      </c>
      <c r="Y1267" s="380" t="str" cm="1">
        <f t="array" ref="Y1267" xml:space="preserve"> IFERROR( IF($E1267="", "", INDEX(方音聲調符號表, 1, $E1267) ), "" )</f>
        <v/>
      </c>
      <c r="AA1267" s="380" t="str" cm="1">
        <f t="array" ref="AA1267" xml:space="preserve"> IFERROR( IF( INDEX(聲母資料表, $M1267, AA$5)=0, "", INDEX(聲母資料表, $M1267, AA$5) ), "")</f>
        <v/>
      </c>
      <c r="AB1267" s="380" t="str" cm="1">
        <f t="array" ref="AB1267" xml:space="preserve"> IFERROR( INDEX(韻母資料表, $N1267, AB$5), "" )</f>
        <v/>
      </c>
      <c r="AC1267" s="380" t="str">
        <f t="shared" ca="1" si="269"/>
        <v/>
      </c>
      <c r="AE1267" s="380" t="str" cm="1">
        <f t="array" ref="AE1267" xml:space="preserve"> IFERROR( IF( INDEX(聲母資料表, $M1267, AE$5)=0, "", INDEX(聲母資料表, $M1267, AE$5) ), "")</f>
        <v/>
      </c>
      <c r="AF1267" s="380" t="str" cm="1">
        <f t="array" ref="AF1267" xml:space="preserve"> IFERROR( INDEX(韻母資料表, $N1267, AF$5), "" )</f>
        <v/>
      </c>
      <c r="AG1267" s="380" t="str">
        <f t="shared" ca="1" si="270"/>
        <v/>
      </c>
      <c r="AI1267" s="380" t="str" cm="1">
        <f t="array" ref="AI1267" xml:space="preserve"> IFERROR( IF( INDEX(聲母資料表, $M1267, AI$5)=0, "", INDEX(聲母資料表, $M1267, AI$5) ), "")</f>
        <v/>
      </c>
      <c r="AJ1267" s="380" t="str" cm="1">
        <f t="array" ref="AJ1267" xml:space="preserve"> IFERROR( INDEX(韻母資料表, $N1267, AJ$5), "" )</f>
        <v/>
      </c>
      <c r="AK1267" s="373" t="e" cm="1" vm="1">
        <f t="array" aca="1" ref="AK1267" ca="1" xml:space="preserve"> IFERROR( INDEX(閩拚聲調符號表, $T1267, $E1267), "" )</f>
        <v>#VALUE!</v>
      </c>
      <c r="AL1267" s="380" t="str">
        <f t="shared" ca="1" si="271"/>
        <v/>
      </c>
    </row>
    <row r="1268" spans="1:38">
      <c r="A1268" s="333">
        <f t="shared" si="259"/>
        <v>1261</v>
      </c>
      <c r="B1268" s="334" t="e">
        <f>MID(#REF!, A1268, 1)</f>
        <v>#REF!</v>
      </c>
      <c r="C1268" s="335"/>
      <c r="D1268" s="335"/>
      <c r="E1268" s="336"/>
      <c r="F1268" s="400" t="str" cm="1">
        <f t="array" aca="1" ref="F1268" ca="1" xml:space="preserve"> IF($D1268="", "", $B1268 &amp; " (" &amp; INDIRECT(ADDRESS( ROW(), COLUMN() + F$5 )) &amp; ") " )</f>
        <v/>
      </c>
      <c r="G1268" s="337" t="str">
        <f t="shared" si="263"/>
        <v/>
      </c>
      <c r="H1268" s="394" t="str">
        <f t="shared" ca="1" si="264"/>
        <v/>
      </c>
      <c r="I1268" s="396" t="str">
        <f t="shared" ca="1" si="265"/>
        <v/>
      </c>
      <c r="J1268" s="381" t="str">
        <f t="shared" ca="1" si="266"/>
        <v/>
      </c>
      <c r="K1268" s="338" t="str">
        <f t="shared" si="267"/>
        <v/>
      </c>
      <c r="L1268" s="349"/>
      <c r="M1268" s="350" t="str">
        <f t="shared" si="260"/>
        <v/>
      </c>
      <c r="N1268" s="350" t="str">
        <f t="shared" si="261"/>
        <v/>
      </c>
      <c r="O1268" s="351" t="str" cm="1">
        <f t="array" ref="O1268" xml:space="preserve"> IFERROR( INDEX(聲母資料表, $M1268, O$5), "")</f>
        <v/>
      </c>
      <c r="P1268" s="351" t="str" cm="1">
        <f t="array" ref="P1268" xml:space="preserve"> IFERROR( INDEX(韻母資料表, $N1268, P$5), "")</f>
        <v/>
      </c>
      <c r="Q1268" s="352" t="str">
        <f t="shared" si="262"/>
        <v/>
      </c>
      <c r="R1268" s="395" t="str">
        <f t="shared" si="268"/>
        <v/>
      </c>
      <c r="S1268" s="351" t="str" cm="1">
        <f t="array" ref="S1268" xml:space="preserve"> IFERROR( INDEX(調符字母, Q1268, 1), "")</f>
        <v/>
      </c>
      <c r="T1268" s="352"/>
      <c r="U1268" s="373" t="e" cm="1" vm="1">
        <f t="array" aca="1" ref="U1268" ca="1" xml:space="preserve"> INDEX(聲調對照表, $T1268, $E1268)</f>
        <v>#VALUE!</v>
      </c>
      <c r="W1268" s="380" t="str" cm="1">
        <f t="array" ref="W1268" xml:space="preserve"> IFERROR( IF( INDEX(聲母資料表, $M1268, W$5)=0, "", INDEX(聲母資料表, $M1268, W$5) ), "")</f>
        <v/>
      </c>
      <c r="X1268" s="380" t="str" cm="1">
        <f t="array" ref="X1268" xml:space="preserve"> IFERROR( INDEX(韻母資料表, $N1268, X$5), "" )</f>
        <v/>
      </c>
      <c r="Y1268" s="380" t="str" cm="1">
        <f t="array" ref="Y1268" xml:space="preserve"> IFERROR( IF($E1268="", "", INDEX(方音聲調符號表, 1, $E1268) ), "" )</f>
        <v/>
      </c>
      <c r="AA1268" s="380" t="str" cm="1">
        <f t="array" ref="AA1268" xml:space="preserve"> IFERROR( IF( INDEX(聲母資料表, $M1268, AA$5)=0, "", INDEX(聲母資料表, $M1268, AA$5) ), "")</f>
        <v/>
      </c>
      <c r="AB1268" s="380" t="str" cm="1">
        <f t="array" ref="AB1268" xml:space="preserve"> IFERROR( INDEX(韻母資料表, $N1268, AB$5), "" )</f>
        <v/>
      </c>
      <c r="AC1268" s="380" t="str">
        <f t="shared" ca="1" si="269"/>
        <v/>
      </c>
      <c r="AE1268" s="380" t="str" cm="1">
        <f t="array" ref="AE1268" xml:space="preserve"> IFERROR( IF( INDEX(聲母資料表, $M1268, AE$5)=0, "", INDEX(聲母資料表, $M1268, AE$5) ), "")</f>
        <v/>
      </c>
      <c r="AF1268" s="380" t="str" cm="1">
        <f t="array" ref="AF1268" xml:space="preserve"> IFERROR( INDEX(韻母資料表, $N1268, AF$5), "" )</f>
        <v/>
      </c>
      <c r="AG1268" s="380" t="str">
        <f t="shared" ca="1" si="270"/>
        <v/>
      </c>
      <c r="AI1268" s="380" t="str" cm="1">
        <f t="array" ref="AI1268" xml:space="preserve"> IFERROR( IF( INDEX(聲母資料表, $M1268, AI$5)=0, "", INDEX(聲母資料表, $M1268, AI$5) ), "")</f>
        <v/>
      </c>
      <c r="AJ1268" s="380" t="str" cm="1">
        <f t="array" ref="AJ1268" xml:space="preserve"> IFERROR( INDEX(韻母資料表, $N1268, AJ$5), "" )</f>
        <v/>
      </c>
      <c r="AK1268" s="373" t="e" cm="1" vm="1">
        <f t="array" aca="1" ref="AK1268" ca="1" xml:space="preserve"> IFERROR( INDEX(閩拚聲調符號表, $T1268, $E1268), "" )</f>
        <v>#VALUE!</v>
      </c>
      <c r="AL1268" s="380" t="str">
        <f t="shared" ca="1" si="271"/>
        <v/>
      </c>
    </row>
    <row r="1269" spans="1:38">
      <c r="A1269" s="333">
        <f t="shared" si="259"/>
        <v>1262</v>
      </c>
      <c r="B1269" s="334" t="e">
        <f>MID(#REF!, A1269, 1)</f>
        <v>#REF!</v>
      </c>
      <c r="C1269" s="335"/>
      <c r="D1269" s="335"/>
      <c r="E1269" s="336"/>
      <c r="F1269" s="400" t="str" cm="1">
        <f t="array" aca="1" ref="F1269" ca="1" xml:space="preserve"> IF($D1269="", "", $B1269 &amp; " (" &amp; INDIRECT(ADDRESS( ROW(), COLUMN() + F$5 )) &amp; ") " )</f>
        <v/>
      </c>
      <c r="G1269" s="337" t="str">
        <f t="shared" si="263"/>
        <v/>
      </c>
      <c r="H1269" s="394" t="str">
        <f t="shared" ca="1" si="264"/>
        <v/>
      </c>
      <c r="I1269" s="396" t="str">
        <f t="shared" ca="1" si="265"/>
        <v/>
      </c>
      <c r="J1269" s="381" t="str">
        <f t="shared" ca="1" si="266"/>
        <v/>
      </c>
      <c r="K1269" s="338" t="str">
        <f t="shared" si="267"/>
        <v/>
      </c>
      <c r="L1269" s="349"/>
      <c r="M1269" s="350" t="str">
        <f t="shared" si="260"/>
        <v/>
      </c>
      <c r="N1269" s="350" t="str">
        <f t="shared" si="261"/>
        <v/>
      </c>
      <c r="O1269" s="351" t="str" cm="1">
        <f t="array" ref="O1269" xml:space="preserve"> IFERROR( INDEX(聲母資料表, $M1269, O$5), "")</f>
        <v/>
      </c>
      <c r="P1269" s="351" t="str" cm="1">
        <f t="array" ref="P1269" xml:space="preserve"> IFERROR( INDEX(韻母資料表, $N1269, P$5), "")</f>
        <v/>
      </c>
      <c r="Q1269" s="352" t="str">
        <f t="shared" si="262"/>
        <v/>
      </c>
      <c r="R1269" s="395" t="str">
        <f t="shared" si="268"/>
        <v/>
      </c>
      <c r="S1269" s="351" t="str" cm="1">
        <f t="array" ref="S1269" xml:space="preserve"> IFERROR( INDEX(調符字母, Q1269, 1), "")</f>
        <v/>
      </c>
      <c r="T1269" s="352"/>
      <c r="U1269" s="373" t="e" cm="1" vm="1">
        <f t="array" aca="1" ref="U1269" ca="1" xml:space="preserve"> INDEX(聲調對照表, $T1269, $E1269)</f>
        <v>#VALUE!</v>
      </c>
      <c r="W1269" s="380" t="str" cm="1">
        <f t="array" ref="W1269" xml:space="preserve"> IFERROR( IF( INDEX(聲母資料表, $M1269, W$5)=0, "", INDEX(聲母資料表, $M1269, W$5) ), "")</f>
        <v/>
      </c>
      <c r="X1269" s="380" t="str" cm="1">
        <f t="array" ref="X1269" xml:space="preserve"> IFERROR( INDEX(韻母資料表, $N1269, X$5), "" )</f>
        <v/>
      </c>
      <c r="Y1269" s="380" t="str" cm="1">
        <f t="array" ref="Y1269" xml:space="preserve"> IFERROR( IF($E1269="", "", INDEX(方音聲調符號表, 1, $E1269) ), "" )</f>
        <v/>
      </c>
      <c r="AA1269" s="380" t="str" cm="1">
        <f t="array" ref="AA1269" xml:space="preserve"> IFERROR( IF( INDEX(聲母資料表, $M1269, AA$5)=0, "", INDEX(聲母資料表, $M1269, AA$5) ), "")</f>
        <v/>
      </c>
      <c r="AB1269" s="380" t="str" cm="1">
        <f t="array" ref="AB1269" xml:space="preserve"> IFERROR( INDEX(韻母資料表, $N1269, AB$5), "" )</f>
        <v/>
      </c>
      <c r="AC1269" s="380" t="str">
        <f t="shared" ca="1" si="269"/>
        <v/>
      </c>
      <c r="AE1269" s="380" t="str" cm="1">
        <f t="array" ref="AE1269" xml:space="preserve"> IFERROR( IF( INDEX(聲母資料表, $M1269, AE$5)=0, "", INDEX(聲母資料表, $M1269, AE$5) ), "")</f>
        <v/>
      </c>
      <c r="AF1269" s="380" t="str" cm="1">
        <f t="array" ref="AF1269" xml:space="preserve"> IFERROR( INDEX(韻母資料表, $N1269, AF$5), "" )</f>
        <v/>
      </c>
      <c r="AG1269" s="380" t="str">
        <f t="shared" ca="1" si="270"/>
        <v/>
      </c>
      <c r="AI1269" s="380" t="str" cm="1">
        <f t="array" ref="AI1269" xml:space="preserve"> IFERROR( IF( INDEX(聲母資料表, $M1269, AI$5)=0, "", INDEX(聲母資料表, $M1269, AI$5) ), "")</f>
        <v/>
      </c>
      <c r="AJ1269" s="380" t="str" cm="1">
        <f t="array" ref="AJ1269" xml:space="preserve"> IFERROR( INDEX(韻母資料表, $N1269, AJ$5), "" )</f>
        <v/>
      </c>
      <c r="AK1269" s="373" t="e" cm="1" vm="1">
        <f t="array" aca="1" ref="AK1269" ca="1" xml:space="preserve"> IFERROR( INDEX(閩拚聲調符號表, $T1269, $E1269), "" )</f>
        <v>#VALUE!</v>
      </c>
      <c r="AL1269" s="380" t="str">
        <f t="shared" ca="1" si="271"/>
        <v/>
      </c>
    </row>
    <row r="1270" spans="1:38">
      <c r="A1270" s="333">
        <f t="shared" si="259"/>
        <v>1263</v>
      </c>
      <c r="B1270" s="334" t="e">
        <f>MID(#REF!, A1270, 1)</f>
        <v>#REF!</v>
      </c>
      <c r="C1270" s="335"/>
      <c r="D1270" s="335"/>
      <c r="E1270" s="336"/>
      <c r="F1270" s="400" t="str" cm="1">
        <f t="array" aca="1" ref="F1270" ca="1" xml:space="preserve"> IF($D1270="", "", $B1270 &amp; " (" &amp; INDIRECT(ADDRESS( ROW(), COLUMN() + F$5 )) &amp; ") " )</f>
        <v/>
      </c>
      <c r="G1270" s="337" t="str">
        <f t="shared" si="263"/>
        <v/>
      </c>
      <c r="H1270" s="394" t="str">
        <f t="shared" ca="1" si="264"/>
        <v/>
      </c>
      <c r="I1270" s="396" t="str">
        <f t="shared" ca="1" si="265"/>
        <v/>
      </c>
      <c r="J1270" s="381" t="str">
        <f t="shared" ca="1" si="266"/>
        <v/>
      </c>
      <c r="K1270" s="338" t="str">
        <f t="shared" si="267"/>
        <v/>
      </c>
      <c r="L1270" s="349"/>
      <c r="M1270" s="350" t="str">
        <f t="shared" si="260"/>
        <v/>
      </c>
      <c r="N1270" s="350" t="str">
        <f t="shared" si="261"/>
        <v/>
      </c>
      <c r="O1270" s="351" t="str" cm="1">
        <f t="array" ref="O1270" xml:space="preserve"> IFERROR( INDEX(聲母資料表, $M1270, O$5), "")</f>
        <v/>
      </c>
      <c r="P1270" s="351" t="str" cm="1">
        <f t="array" ref="P1270" xml:space="preserve"> IFERROR( INDEX(韻母資料表, $N1270, P$5), "")</f>
        <v/>
      </c>
      <c r="Q1270" s="352" t="str">
        <f t="shared" si="262"/>
        <v/>
      </c>
      <c r="R1270" s="395" t="str">
        <f t="shared" si="268"/>
        <v/>
      </c>
      <c r="S1270" s="351" t="str" cm="1">
        <f t="array" ref="S1270" xml:space="preserve"> IFERROR( INDEX(調符字母, Q1270, 1), "")</f>
        <v/>
      </c>
      <c r="T1270" s="352"/>
      <c r="U1270" s="373" t="e" cm="1" vm="1">
        <f t="array" aca="1" ref="U1270" ca="1" xml:space="preserve"> INDEX(聲調對照表, $T1270, $E1270)</f>
        <v>#VALUE!</v>
      </c>
      <c r="W1270" s="380" t="str" cm="1">
        <f t="array" ref="W1270" xml:space="preserve"> IFERROR( IF( INDEX(聲母資料表, $M1270, W$5)=0, "", INDEX(聲母資料表, $M1270, W$5) ), "")</f>
        <v/>
      </c>
      <c r="X1270" s="380" t="str" cm="1">
        <f t="array" ref="X1270" xml:space="preserve"> IFERROR( INDEX(韻母資料表, $N1270, X$5), "" )</f>
        <v/>
      </c>
      <c r="Y1270" s="380" t="str" cm="1">
        <f t="array" ref="Y1270" xml:space="preserve"> IFERROR( IF($E1270="", "", INDEX(方音聲調符號表, 1, $E1270) ), "" )</f>
        <v/>
      </c>
      <c r="AA1270" s="380" t="str" cm="1">
        <f t="array" ref="AA1270" xml:space="preserve"> IFERROR( IF( INDEX(聲母資料表, $M1270, AA$5)=0, "", INDEX(聲母資料表, $M1270, AA$5) ), "")</f>
        <v/>
      </c>
      <c r="AB1270" s="380" t="str" cm="1">
        <f t="array" ref="AB1270" xml:space="preserve"> IFERROR( INDEX(韻母資料表, $N1270, AB$5), "" )</f>
        <v/>
      </c>
      <c r="AC1270" s="380" t="str">
        <f t="shared" ca="1" si="269"/>
        <v/>
      </c>
      <c r="AE1270" s="380" t="str" cm="1">
        <f t="array" ref="AE1270" xml:space="preserve"> IFERROR( IF( INDEX(聲母資料表, $M1270, AE$5)=0, "", INDEX(聲母資料表, $M1270, AE$5) ), "")</f>
        <v/>
      </c>
      <c r="AF1270" s="380" t="str" cm="1">
        <f t="array" ref="AF1270" xml:space="preserve"> IFERROR( INDEX(韻母資料表, $N1270, AF$5), "" )</f>
        <v/>
      </c>
      <c r="AG1270" s="380" t="str">
        <f t="shared" ca="1" si="270"/>
        <v/>
      </c>
      <c r="AI1270" s="380" t="str" cm="1">
        <f t="array" ref="AI1270" xml:space="preserve"> IFERROR( IF( INDEX(聲母資料表, $M1270, AI$5)=0, "", INDEX(聲母資料表, $M1270, AI$5) ), "")</f>
        <v/>
      </c>
      <c r="AJ1270" s="380" t="str" cm="1">
        <f t="array" ref="AJ1270" xml:space="preserve"> IFERROR( INDEX(韻母資料表, $N1270, AJ$5), "" )</f>
        <v/>
      </c>
      <c r="AK1270" s="373" t="e" cm="1" vm="1">
        <f t="array" aca="1" ref="AK1270" ca="1" xml:space="preserve"> IFERROR( INDEX(閩拚聲調符號表, $T1270, $E1270), "" )</f>
        <v>#VALUE!</v>
      </c>
      <c r="AL1270" s="380" t="str">
        <f t="shared" ca="1" si="271"/>
        <v/>
      </c>
    </row>
    <row r="1271" spans="1:38">
      <c r="A1271" s="333">
        <f t="shared" si="259"/>
        <v>1264</v>
      </c>
      <c r="B1271" s="334" t="e">
        <f>MID(#REF!, A1271, 1)</f>
        <v>#REF!</v>
      </c>
      <c r="C1271" s="335"/>
      <c r="D1271" s="335"/>
      <c r="E1271" s="336"/>
      <c r="F1271" s="400" t="str" cm="1">
        <f t="array" aca="1" ref="F1271" ca="1" xml:space="preserve"> IF($D1271="", "", $B1271 &amp; " (" &amp; INDIRECT(ADDRESS( ROW(), COLUMN() + F$5 )) &amp; ") " )</f>
        <v/>
      </c>
      <c r="G1271" s="337" t="str">
        <f t="shared" si="263"/>
        <v/>
      </c>
      <c r="H1271" s="394" t="str">
        <f t="shared" ca="1" si="264"/>
        <v/>
      </c>
      <c r="I1271" s="396" t="str">
        <f t="shared" ca="1" si="265"/>
        <v/>
      </c>
      <c r="J1271" s="381" t="str">
        <f t="shared" ca="1" si="266"/>
        <v/>
      </c>
      <c r="K1271" s="338" t="str">
        <f t="shared" si="267"/>
        <v/>
      </c>
      <c r="L1271" s="349"/>
      <c r="M1271" s="350" t="str">
        <f t="shared" si="260"/>
        <v/>
      </c>
      <c r="N1271" s="350" t="str">
        <f t="shared" si="261"/>
        <v/>
      </c>
      <c r="O1271" s="351" t="str" cm="1">
        <f t="array" ref="O1271" xml:space="preserve"> IFERROR( INDEX(聲母資料表, $M1271, O$5), "")</f>
        <v/>
      </c>
      <c r="P1271" s="351" t="str" cm="1">
        <f t="array" ref="P1271" xml:space="preserve"> IFERROR( INDEX(韻母資料表, $N1271, P$5), "")</f>
        <v/>
      </c>
      <c r="Q1271" s="352" t="str">
        <f t="shared" si="262"/>
        <v/>
      </c>
      <c r="R1271" s="395" t="str">
        <f t="shared" si="268"/>
        <v/>
      </c>
      <c r="S1271" s="351" t="str" cm="1">
        <f t="array" ref="S1271" xml:space="preserve"> IFERROR( INDEX(調符字母, Q1271, 1), "")</f>
        <v/>
      </c>
      <c r="T1271" s="352"/>
      <c r="U1271" s="373" t="e" cm="1" vm="1">
        <f t="array" aca="1" ref="U1271" ca="1" xml:space="preserve"> INDEX(聲調對照表, $T1271, $E1271)</f>
        <v>#VALUE!</v>
      </c>
      <c r="W1271" s="380" t="str" cm="1">
        <f t="array" ref="W1271" xml:space="preserve"> IFERROR( IF( INDEX(聲母資料表, $M1271, W$5)=0, "", INDEX(聲母資料表, $M1271, W$5) ), "")</f>
        <v/>
      </c>
      <c r="X1271" s="380" t="str" cm="1">
        <f t="array" ref="X1271" xml:space="preserve"> IFERROR( INDEX(韻母資料表, $N1271, X$5), "" )</f>
        <v/>
      </c>
      <c r="Y1271" s="380" t="str" cm="1">
        <f t="array" ref="Y1271" xml:space="preserve"> IFERROR( IF($E1271="", "", INDEX(方音聲調符號表, 1, $E1271) ), "" )</f>
        <v/>
      </c>
      <c r="AA1271" s="380" t="str" cm="1">
        <f t="array" ref="AA1271" xml:space="preserve"> IFERROR( IF( INDEX(聲母資料表, $M1271, AA$5)=0, "", INDEX(聲母資料表, $M1271, AA$5) ), "")</f>
        <v/>
      </c>
      <c r="AB1271" s="380" t="str" cm="1">
        <f t="array" ref="AB1271" xml:space="preserve"> IFERROR( INDEX(韻母資料表, $N1271, AB$5), "" )</f>
        <v/>
      </c>
      <c r="AC1271" s="380" t="str">
        <f t="shared" ca="1" si="269"/>
        <v/>
      </c>
      <c r="AE1271" s="380" t="str" cm="1">
        <f t="array" ref="AE1271" xml:space="preserve"> IFERROR( IF( INDEX(聲母資料表, $M1271, AE$5)=0, "", INDEX(聲母資料表, $M1271, AE$5) ), "")</f>
        <v/>
      </c>
      <c r="AF1271" s="380" t="str" cm="1">
        <f t="array" ref="AF1271" xml:space="preserve"> IFERROR( INDEX(韻母資料表, $N1271, AF$5), "" )</f>
        <v/>
      </c>
      <c r="AG1271" s="380" t="str">
        <f t="shared" ca="1" si="270"/>
        <v/>
      </c>
      <c r="AI1271" s="380" t="str" cm="1">
        <f t="array" ref="AI1271" xml:space="preserve"> IFERROR( IF( INDEX(聲母資料表, $M1271, AI$5)=0, "", INDEX(聲母資料表, $M1271, AI$5) ), "")</f>
        <v/>
      </c>
      <c r="AJ1271" s="380" t="str" cm="1">
        <f t="array" ref="AJ1271" xml:space="preserve"> IFERROR( INDEX(韻母資料表, $N1271, AJ$5), "" )</f>
        <v/>
      </c>
      <c r="AK1271" s="373" t="e" cm="1" vm="1">
        <f t="array" aca="1" ref="AK1271" ca="1" xml:space="preserve"> IFERROR( INDEX(閩拚聲調符號表, $T1271, $E1271), "" )</f>
        <v>#VALUE!</v>
      </c>
      <c r="AL1271" s="380" t="str">
        <f t="shared" ca="1" si="271"/>
        <v/>
      </c>
    </row>
    <row r="1272" spans="1:38">
      <c r="A1272" s="333">
        <f t="shared" si="259"/>
        <v>1265</v>
      </c>
      <c r="B1272" s="334" t="e">
        <f>MID(#REF!, A1272, 1)</f>
        <v>#REF!</v>
      </c>
      <c r="C1272" s="335"/>
      <c r="D1272" s="335"/>
      <c r="E1272" s="336"/>
      <c r="F1272" s="400" t="str" cm="1">
        <f t="array" aca="1" ref="F1272" ca="1" xml:space="preserve"> IF($D1272="", "", $B1272 &amp; " (" &amp; INDIRECT(ADDRESS( ROW(), COLUMN() + F$5 )) &amp; ") " )</f>
        <v/>
      </c>
      <c r="G1272" s="337" t="str">
        <f t="shared" si="263"/>
        <v/>
      </c>
      <c r="H1272" s="394" t="str">
        <f t="shared" ca="1" si="264"/>
        <v/>
      </c>
      <c r="I1272" s="396" t="str">
        <f t="shared" ca="1" si="265"/>
        <v/>
      </c>
      <c r="J1272" s="381" t="str">
        <f t="shared" ca="1" si="266"/>
        <v/>
      </c>
      <c r="K1272" s="338" t="str">
        <f t="shared" si="267"/>
        <v/>
      </c>
      <c r="L1272" s="349"/>
      <c r="M1272" s="350" t="str">
        <f t="shared" si="260"/>
        <v/>
      </c>
      <c r="N1272" s="350" t="str">
        <f t="shared" si="261"/>
        <v/>
      </c>
      <c r="O1272" s="351" t="str" cm="1">
        <f t="array" ref="O1272" xml:space="preserve"> IFERROR( INDEX(聲母資料表, $M1272, O$5), "")</f>
        <v/>
      </c>
      <c r="P1272" s="351" t="str" cm="1">
        <f t="array" ref="P1272" xml:space="preserve"> IFERROR( INDEX(韻母資料表, $N1272, P$5), "")</f>
        <v/>
      </c>
      <c r="Q1272" s="352" t="str">
        <f t="shared" si="262"/>
        <v/>
      </c>
      <c r="R1272" s="395" t="str">
        <f t="shared" si="268"/>
        <v/>
      </c>
      <c r="S1272" s="351" t="str" cm="1">
        <f t="array" ref="S1272" xml:space="preserve"> IFERROR( INDEX(調符字母, Q1272, 1), "")</f>
        <v/>
      </c>
      <c r="T1272" s="352"/>
      <c r="U1272" s="373" t="e" cm="1" vm="1">
        <f t="array" aca="1" ref="U1272" ca="1" xml:space="preserve"> INDEX(聲調對照表, $T1272, $E1272)</f>
        <v>#VALUE!</v>
      </c>
      <c r="W1272" s="380" t="str" cm="1">
        <f t="array" ref="W1272" xml:space="preserve"> IFERROR( IF( INDEX(聲母資料表, $M1272, W$5)=0, "", INDEX(聲母資料表, $M1272, W$5) ), "")</f>
        <v/>
      </c>
      <c r="X1272" s="380" t="str" cm="1">
        <f t="array" ref="X1272" xml:space="preserve"> IFERROR( INDEX(韻母資料表, $N1272, X$5), "" )</f>
        <v/>
      </c>
      <c r="Y1272" s="380" t="str" cm="1">
        <f t="array" ref="Y1272" xml:space="preserve"> IFERROR( IF($E1272="", "", INDEX(方音聲調符號表, 1, $E1272) ), "" )</f>
        <v/>
      </c>
      <c r="AA1272" s="380" t="str" cm="1">
        <f t="array" ref="AA1272" xml:space="preserve"> IFERROR( IF( INDEX(聲母資料表, $M1272, AA$5)=0, "", INDEX(聲母資料表, $M1272, AA$5) ), "")</f>
        <v/>
      </c>
      <c r="AB1272" s="380" t="str" cm="1">
        <f t="array" ref="AB1272" xml:space="preserve"> IFERROR( INDEX(韻母資料表, $N1272, AB$5), "" )</f>
        <v/>
      </c>
      <c r="AC1272" s="380" t="str">
        <f t="shared" ca="1" si="269"/>
        <v/>
      </c>
      <c r="AE1272" s="380" t="str" cm="1">
        <f t="array" ref="AE1272" xml:space="preserve"> IFERROR( IF( INDEX(聲母資料表, $M1272, AE$5)=0, "", INDEX(聲母資料表, $M1272, AE$5) ), "")</f>
        <v/>
      </c>
      <c r="AF1272" s="380" t="str" cm="1">
        <f t="array" ref="AF1272" xml:space="preserve"> IFERROR( INDEX(韻母資料表, $N1272, AF$5), "" )</f>
        <v/>
      </c>
      <c r="AG1272" s="380" t="str">
        <f t="shared" ca="1" si="270"/>
        <v/>
      </c>
      <c r="AI1272" s="380" t="str" cm="1">
        <f t="array" ref="AI1272" xml:space="preserve"> IFERROR( IF( INDEX(聲母資料表, $M1272, AI$5)=0, "", INDEX(聲母資料表, $M1272, AI$5) ), "")</f>
        <v/>
      </c>
      <c r="AJ1272" s="380" t="str" cm="1">
        <f t="array" ref="AJ1272" xml:space="preserve"> IFERROR( INDEX(韻母資料表, $N1272, AJ$5), "" )</f>
        <v/>
      </c>
      <c r="AK1272" s="373" t="e" cm="1" vm="1">
        <f t="array" aca="1" ref="AK1272" ca="1" xml:space="preserve"> IFERROR( INDEX(閩拚聲調符號表, $T1272, $E1272), "" )</f>
        <v>#VALUE!</v>
      </c>
      <c r="AL1272" s="380" t="str">
        <f t="shared" ca="1" si="271"/>
        <v/>
      </c>
    </row>
    <row r="1273" spans="1:38">
      <c r="A1273" s="333">
        <f t="shared" si="259"/>
        <v>1266</v>
      </c>
      <c r="B1273" s="334" t="e">
        <f>MID(#REF!, A1273, 1)</f>
        <v>#REF!</v>
      </c>
      <c r="C1273" s="335"/>
      <c r="D1273" s="335"/>
      <c r="E1273" s="336"/>
      <c r="F1273" s="400" t="str" cm="1">
        <f t="array" aca="1" ref="F1273" ca="1" xml:space="preserve"> IF($D1273="", "", $B1273 &amp; " (" &amp; INDIRECT(ADDRESS( ROW(), COLUMN() + F$5 )) &amp; ") " )</f>
        <v/>
      </c>
      <c r="G1273" s="337" t="str">
        <f t="shared" si="263"/>
        <v/>
      </c>
      <c r="H1273" s="394" t="str">
        <f t="shared" ca="1" si="264"/>
        <v/>
      </c>
      <c r="I1273" s="396" t="str">
        <f t="shared" ca="1" si="265"/>
        <v/>
      </c>
      <c r="J1273" s="381" t="str">
        <f t="shared" ca="1" si="266"/>
        <v/>
      </c>
      <c r="K1273" s="338" t="str">
        <f t="shared" si="267"/>
        <v/>
      </c>
      <c r="L1273" s="349"/>
      <c r="M1273" s="350" t="str">
        <f t="shared" si="260"/>
        <v/>
      </c>
      <c r="N1273" s="350" t="str">
        <f t="shared" si="261"/>
        <v/>
      </c>
      <c r="O1273" s="351" t="str" cm="1">
        <f t="array" ref="O1273" xml:space="preserve"> IFERROR( INDEX(聲母資料表, $M1273, O$5), "")</f>
        <v/>
      </c>
      <c r="P1273" s="351" t="str" cm="1">
        <f t="array" ref="P1273" xml:space="preserve"> IFERROR( INDEX(韻母資料表, $N1273, P$5), "")</f>
        <v/>
      </c>
      <c r="Q1273" s="352" t="str">
        <f t="shared" si="262"/>
        <v/>
      </c>
      <c r="R1273" s="395" t="str">
        <f t="shared" si="268"/>
        <v/>
      </c>
      <c r="S1273" s="351" t="str" cm="1">
        <f t="array" ref="S1273" xml:space="preserve"> IFERROR( INDEX(調符字母, Q1273, 1), "")</f>
        <v/>
      </c>
      <c r="T1273" s="352"/>
      <c r="U1273" s="373" t="e" cm="1" vm="1">
        <f t="array" aca="1" ref="U1273" ca="1" xml:space="preserve"> INDEX(聲調對照表, $T1273, $E1273)</f>
        <v>#VALUE!</v>
      </c>
      <c r="W1273" s="380" t="str" cm="1">
        <f t="array" ref="W1273" xml:space="preserve"> IFERROR( IF( INDEX(聲母資料表, $M1273, W$5)=0, "", INDEX(聲母資料表, $M1273, W$5) ), "")</f>
        <v/>
      </c>
      <c r="X1273" s="380" t="str" cm="1">
        <f t="array" ref="X1273" xml:space="preserve"> IFERROR( INDEX(韻母資料表, $N1273, X$5), "" )</f>
        <v/>
      </c>
      <c r="Y1273" s="380" t="str" cm="1">
        <f t="array" ref="Y1273" xml:space="preserve"> IFERROR( IF($E1273="", "", INDEX(方音聲調符號表, 1, $E1273) ), "" )</f>
        <v/>
      </c>
      <c r="AA1273" s="380" t="str" cm="1">
        <f t="array" ref="AA1273" xml:space="preserve"> IFERROR( IF( INDEX(聲母資料表, $M1273, AA$5)=0, "", INDEX(聲母資料表, $M1273, AA$5) ), "")</f>
        <v/>
      </c>
      <c r="AB1273" s="380" t="str" cm="1">
        <f t="array" ref="AB1273" xml:space="preserve"> IFERROR( INDEX(韻母資料表, $N1273, AB$5), "" )</f>
        <v/>
      </c>
      <c r="AC1273" s="380" t="str">
        <f t="shared" ca="1" si="269"/>
        <v/>
      </c>
      <c r="AE1273" s="380" t="str" cm="1">
        <f t="array" ref="AE1273" xml:space="preserve"> IFERROR( IF( INDEX(聲母資料表, $M1273, AE$5)=0, "", INDEX(聲母資料表, $M1273, AE$5) ), "")</f>
        <v/>
      </c>
      <c r="AF1273" s="380" t="str" cm="1">
        <f t="array" ref="AF1273" xml:space="preserve"> IFERROR( INDEX(韻母資料表, $N1273, AF$5), "" )</f>
        <v/>
      </c>
      <c r="AG1273" s="380" t="str">
        <f t="shared" ca="1" si="270"/>
        <v/>
      </c>
      <c r="AI1273" s="380" t="str" cm="1">
        <f t="array" ref="AI1273" xml:space="preserve"> IFERROR( IF( INDEX(聲母資料表, $M1273, AI$5)=0, "", INDEX(聲母資料表, $M1273, AI$5) ), "")</f>
        <v/>
      </c>
      <c r="AJ1273" s="380" t="str" cm="1">
        <f t="array" ref="AJ1273" xml:space="preserve"> IFERROR( INDEX(韻母資料表, $N1273, AJ$5), "" )</f>
        <v/>
      </c>
      <c r="AK1273" s="373" t="e" cm="1" vm="1">
        <f t="array" aca="1" ref="AK1273" ca="1" xml:space="preserve"> IFERROR( INDEX(閩拚聲調符號表, $T1273, $E1273), "" )</f>
        <v>#VALUE!</v>
      </c>
      <c r="AL1273" s="380" t="str">
        <f t="shared" ca="1" si="271"/>
        <v/>
      </c>
    </row>
    <row r="1274" spans="1:38">
      <c r="A1274" s="333">
        <f t="shared" si="259"/>
        <v>1267</v>
      </c>
      <c r="B1274" s="334" t="e">
        <f>MID(#REF!, A1274, 1)</f>
        <v>#REF!</v>
      </c>
      <c r="C1274" s="335"/>
      <c r="D1274" s="335"/>
      <c r="E1274" s="336"/>
      <c r="F1274" s="400" t="str" cm="1">
        <f t="array" aca="1" ref="F1274" ca="1" xml:space="preserve"> IF($D1274="", "", $B1274 &amp; " (" &amp; INDIRECT(ADDRESS( ROW(), COLUMN() + F$5 )) &amp; ") " )</f>
        <v/>
      </c>
      <c r="G1274" s="337" t="str">
        <f t="shared" si="263"/>
        <v/>
      </c>
      <c r="H1274" s="394" t="str">
        <f t="shared" ca="1" si="264"/>
        <v/>
      </c>
      <c r="I1274" s="396" t="str">
        <f t="shared" ca="1" si="265"/>
        <v/>
      </c>
      <c r="J1274" s="381" t="str">
        <f t="shared" ca="1" si="266"/>
        <v/>
      </c>
      <c r="K1274" s="338" t="str">
        <f t="shared" si="267"/>
        <v/>
      </c>
      <c r="L1274" s="349"/>
      <c r="M1274" s="350" t="str">
        <f t="shared" si="260"/>
        <v/>
      </c>
      <c r="N1274" s="350" t="str">
        <f t="shared" si="261"/>
        <v/>
      </c>
      <c r="O1274" s="351" t="str" cm="1">
        <f t="array" ref="O1274" xml:space="preserve"> IFERROR( INDEX(聲母資料表, $M1274, O$5), "")</f>
        <v/>
      </c>
      <c r="P1274" s="351" t="str" cm="1">
        <f t="array" ref="P1274" xml:space="preserve"> IFERROR( INDEX(韻母資料表, $N1274, P$5), "")</f>
        <v/>
      </c>
      <c r="Q1274" s="352" t="str">
        <f t="shared" si="262"/>
        <v/>
      </c>
      <c r="R1274" s="395" t="str">
        <f t="shared" si="268"/>
        <v/>
      </c>
      <c r="S1274" s="351" t="str" cm="1">
        <f t="array" ref="S1274" xml:space="preserve"> IFERROR( INDEX(調符字母, Q1274, 1), "")</f>
        <v/>
      </c>
      <c r="T1274" s="352"/>
      <c r="U1274" s="373" t="e" cm="1" vm="1">
        <f t="array" aca="1" ref="U1274" ca="1" xml:space="preserve"> INDEX(聲調對照表, $T1274, $E1274)</f>
        <v>#VALUE!</v>
      </c>
      <c r="W1274" s="380" t="str" cm="1">
        <f t="array" ref="W1274" xml:space="preserve"> IFERROR( IF( INDEX(聲母資料表, $M1274, W$5)=0, "", INDEX(聲母資料表, $M1274, W$5) ), "")</f>
        <v/>
      </c>
      <c r="X1274" s="380" t="str" cm="1">
        <f t="array" ref="X1274" xml:space="preserve"> IFERROR( INDEX(韻母資料表, $N1274, X$5), "" )</f>
        <v/>
      </c>
      <c r="Y1274" s="380" t="str" cm="1">
        <f t="array" ref="Y1274" xml:space="preserve"> IFERROR( IF($E1274="", "", INDEX(方音聲調符號表, 1, $E1274) ), "" )</f>
        <v/>
      </c>
      <c r="AA1274" s="380" t="str" cm="1">
        <f t="array" ref="AA1274" xml:space="preserve"> IFERROR( IF( INDEX(聲母資料表, $M1274, AA$5)=0, "", INDEX(聲母資料表, $M1274, AA$5) ), "")</f>
        <v/>
      </c>
      <c r="AB1274" s="380" t="str" cm="1">
        <f t="array" ref="AB1274" xml:space="preserve"> IFERROR( INDEX(韻母資料表, $N1274, AB$5), "" )</f>
        <v/>
      </c>
      <c r="AC1274" s="380" t="str">
        <f t="shared" ca="1" si="269"/>
        <v/>
      </c>
      <c r="AE1274" s="380" t="str" cm="1">
        <f t="array" ref="AE1274" xml:space="preserve"> IFERROR( IF( INDEX(聲母資料表, $M1274, AE$5)=0, "", INDEX(聲母資料表, $M1274, AE$5) ), "")</f>
        <v/>
      </c>
      <c r="AF1274" s="380" t="str" cm="1">
        <f t="array" ref="AF1274" xml:space="preserve"> IFERROR( INDEX(韻母資料表, $N1274, AF$5), "" )</f>
        <v/>
      </c>
      <c r="AG1274" s="380" t="str">
        <f t="shared" ca="1" si="270"/>
        <v/>
      </c>
      <c r="AI1274" s="380" t="str" cm="1">
        <f t="array" ref="AI1274" xml:space="preserve"> IFERROR( IF( INDEX(聲母資料表, $M1274, AI$5)=0, "", INDEX(聲母資料表, $M1274, AI$5) ), "")</f>
        <v/>
      </c>
      <c r="AJ1274" s="380" t="str" cm="1">
        <f t="array" ref="AJ1274" xml:space="preserve"> IFERROR( INDEX(韻母資料表, $N1274, AJ$5), "" )</f>
        <v/>
      </c>
      <c r="AK1274" s="373" t="e" cm="1" vm="1">
        <f t="array" aca="1" ref="AK1274" ca="1" xml:space="preserve"> IFERROR( INDEX(閩拚聲調符號表, $T1274, $E1274), "" )</f>
        <v>#VALUE!</v>
      </c>
      <c r="AL1274" s="380" t="str">
        <f t="shared" ca="1" si="271"/>
        <v/>
      </c>
    </row>
    <row r="1275" spans="1:38">
      <c r="A1275" s="333">
        <f t="shared" si="259"/>
        <v>1268</v>
      </c>
      <c r="B1275" s="334" t="e">
        <f>MID(#REF!, A1275, 1)</f>
        <v>#REF!</v>
      </c>
      <c r="C1275" s="335"/>
      <c r="D1275" s="335"/>
      <c r="E1275" s="336"/>
      <c r="F1275" s="400" t="str" cm="1">
        <f t="array" aca="1" ref="F1275" ca="1" xml:space="preserve"> IF($D1275="", "", $B1275 &amp; " (" &amp; INDIRECT(ADDRESS( ROW(), COLUMN() + F$5 )) &amp; ") " )</f>
        <v/>
      </c>
      <c r="G1275" s="337" t="str">
        <f t="shared" si="263"/>
        <v/>
      </c>
      <c r="H1275" s="394" t="str">
        <f t="shared" ca="1" si="264"/>
        <v/>
      </c>
      <c r="I1275" s="396" t="str">
        <f t="shared" ca="1" si="265"/>
        <v/>
      </c>
      <c r="J1275" s="381" t="str">
        <f t="shared" ca="1" si="266"/>
        <v/>
      </c>
      <c r="K1275" s="338" t="str">
        <f t="shared" si="267"/>
        <v/>
      </c>
      <c r="L1275" s="349"/>
      <c r="M1275" s="350" t="str">
        <f t="shared" si="260"/>
        <v/>
      </c>
      <c r="N1275" s="350" t="str">
        <f t="shared" si="261"/>
        <v/>
      </c>
      <c r="O1275" s="351" t="str" cm="1">
        <f t="array" ref="O1275" xml:space="preserve"> IFERROR( INDEX(聲母資料表, $M1275, O$5), "")</f>
        <v/>
      </c>
      <c r="P1275" s="351" t="str" cm="1">
        <f t="array" ref="P1275" xml:space="preserve"> IFERROR( INDEX(韻母資料表, $N1275, P$5), "")</f>
        <v/>
      </c>
      <c r="Q1275" s="352" t="str">
        <f t="shared" si="262"/>
        <v/>
      </c>
      <c r="R1275" s="395" t="str">
        <f t="shared" si="268"/>
        <v/>
      </c>
      <c r="S1275" s="351" t="str" cm="1">
        <f t="array" ref="S1275" xml:space="preserve"> IFERROR( INDEX(調符字母, Q1275, 1), "")</f>
        <v/>
      </c>
      <c r="T1275" s="352"/>
      <c r="U1275" s="373" t="e" cm="1" vm="1">
        <f t="array" aca="1" ref="U1275" ca="1" xml:space="preserve"> INDEX(聲調對照表, $T1275, $E1275)</f>
        <v>#VALUE!</v>
      </c>
      <c r="W1275" s="380" t="str" cm="1">
        <f t="array" ref="W1275" xml:space="preserve"> IFERROR( IF( INDEX(聲母資料表, $M1275, W$5)=0, "", INDEX(聲母資料表, $M1275, W$5) ), "")</f>
        <v/>
      </c>
      <c r="X1275" s="380" t="str" cm="1">
        <f t="array" ref="X1275" xml:space="preserve"> IFERROR( INDEX(韻母資料表, $N1275, X$5), "" )</f>
        <v/>
      </c>
      <c r="Y1275" s="380" t="str" cm="1">
        <f t="array" ref="Y1275" xml:space="preserve"> IFERROR( IF($E1275="", "", INDEX(方音聲調符號表, 1, $E1275) ), "" )</f>
        <v/>
      </c>
      <c r="AA1275" s="380" t="str" cm="1">
        <f t="array" ref="AA1275" xml:space="preserve"> IFERROR( IF( INDEX(聲母資料表, $M1275, AA$5)=0, "", INDEX(聲母資料表, $M1275, AA$5) ), "")</f>
        <v/>
      </c>
      <c r="AB1275" s="380" t="str" cm="1">
        <f t="array" ref="AB1275" xml:space="preserve"> IFERROR( INDEX(韻母資料表, $N1275, AB$5), "" )</f>
        <v/>
      </c>
      <c r="AC1275" s="380" t="str">
        <f t="shared" ca="1" si="269"/>
        <v/>
      </c>
      <c r="AE1275" s="380" t="str" cm="1">
        <f t="array" ref="AE1275" xml:space="preserve"> IFERROR( IF( INDEX(聲母資料表, $M1275, AE$5)=0, "", INDEX(聲母資料表, $M1275, AE$5) ), "")</f>
        <v/>
      </c>
      <c r="AF1275" s="380" t="str" cm="1">
        <f t="array" ref="AF1275" xml:space="preserve"> IFERROR( INDEX(韻母資料表, $N1275, AF$5), "" )</f>
        <v/>
      </c>
      <c r="AG1275" s="380" t="str">
        <f t="shared" ca="1" si="270"/>
        <v/>
      </c>
      <c r="AI1275" s="380" t="str" cm="1">
        <f t="array" ref="AI1275" xml:space="preserve"> IFERROR( IF( INDEX(聲母資料表, $M1275, AI$5)=0, "", INDEX(聲母資料表, $M1275, AI$5) ), "")</f>
        <v/>
      </c>
      <c r="AJ1275" s="380" t="str" cm="1">
        <f t="array" ref="AJ1275" xml:space="preserve"> IFERROR( INDEX(韻母資料表, $N1275, AJ$5), "" )</f>
        <v/>
      </c>
      <c r="AK1275" s="373" t="e" cm="1" vm="1">
        <f t="array" aca="1" ref="AK1275" ca="1" xml:space="preserve"> IFERROR( INDEX(閩拚聲調符號表, $T1275, $E1275), "" )</f>
        <v>#VALUE!</v>
      </c>
      <c r="AL1275" s="380" t="str">
        <f t="shared" ca="1" si="271"/>
        <v/>
      </c>
    </row>
    <row r="1276" spans="1:38">
      <c r="A1276" s="333">
        <f t="shared" si="259"/>
        <v>1269</v>
      </c>
      <c r="B1276" s="334" t="e">
        <f>MID(#REF!, A1276, 1)</f>
        <v>#REF!</v>
      </c>
      <c r="C1276" s="335"/>
      <c r="D1276" s="335"/>
      <c r="E1276" s="336"/>
      <c r="F1276" s="400" t="str" cm="1">
        <f t="array" aca="1" ref="F1276" ca="1" xml:space="preserve"> IF($D1276="", "", $B1276 &amp; " (" &amp; INDIRECT(ADDRESS( ROW(), COLUMN() + F$5 )) &amp; ") " )</f>
        <v/>
      </c>
      <c r="G1276" s="337" t="str">
        <f t="shared" si="263"/>
        <v/>
      </c>
      <c r="H1276" s="394" t="str">
        <f t="shared" ca="1" si="264"/>
        <v/>
      </c>
      <c r="I1276" s="396" t="str">
        <f t="shared" ca="1" si="265"/>
        <v/>
      </c>
      <c r="J1276" s="381" t="str">
        <f t="shared" ca="1" si="266"/>
        <v/>
      </c>
      <c r="K1276" s="338" t="str">
        <f t="shared" si="267"/>
        <v/>
      </c>
      <c r="L1276" s="349"/>
      <c r="M1276" s="350" t="str">
        <f t="shared" si="260"/>
        <v/>
      </c>
      <c r="N1276" s="350" t="str">
        <f t="shared" si="261"/>
        <v/>
      </c>
      <c r="O1276" s="351" t="str" cm="1">
        <f t="array" ref="O1276" xml:space="preserve"> IFERROR( INDEX(聲母資料表, $M1276, O$5), "")</f>
        <v/>
      </c>
      <c r="P1276" s="351" t="str" cm="1">
        <f t="array" ref="P1276" xml:space="preserve"> IFERROR( INDEX(韻母資料表, $N1276, P$5), "")</f>
        <v/>
      </c>
      <c r="Q1276" s="352" t="str">
        <f t="shared" si="262"/>
        <v/>
      </c>
      <c r="R1276" s="395" t="str">
        <f t="shared" si="268"/>
        <v/>
      </c>
      <c r="S1276" s="351" t="str" cm="1">
        <f t="array" ref="S1276" xml:space="preserve"> IFERROR( INDEX(調符字母, Q1276, 1), "")</f>
        <v/>
      </c>
      <c r="T1276" s="352"/>
      <c r="U1276" s="373" t="e" cm="1" vm="1">
        <f t="array" aca="1" ref="U1276" ca="1" xml:space="preserve"> INDEX(聲調對照表, $T1276, $E1276)</f>
        <v>#VALUE!</v>
      </c>
      <c r="W1276" s="380" t="str" cm="1">
        <f t="array" ref="W1276" xml:space="preserve"> IFERROR( IF( INDEX(聲母資料表, $M1276, W$5)=0, "", INDEX(聲母資料表, $M1276, W$5) ), "")</f>
        <v/>
      </c>
      <c r="X1276" s="380" t="str" cm="1">
        <f t="array" ref="X1276" xml:space="preserve"> IFERROR( INDEX(韻母資料表, $N1276, X$5), "" )</f>
        <v/>
      </c>
      <c r="Y1276" s="380" t="str" cm="1">
        <f t="array" ref="Y1276" xml:space="preserve"> IFERROR( IF($E1276="", "", INDEX(方音聲調符號表, 1, $E1276) ), "" )</f>
        <v/>
      </c>
      <c r="AA1276" s="380" t="str" cm="1">
        <f t="array" ref="AA1276" xml:space="preserve"> IFERROR( IF( INDEX(聲母資料表, $M1276, AA$5)=0, "", INDEX(聲母資料表, $M1276, AA$5) ), "")</f>
        <v/>
      </c>
      <c r="AB1276" s="380" t="str" cm="1">
        <f t="array" ref="AB1276" xml:space="preserve"> IFERROR( INDEX(韻母資料表, $N1276, AB$5), "" )</f>
        <v/>
      </c>
      <c r="AC1276" s="380" t="str">
        <f t="shared" ca="1" si="269"/>
        <v/>
      </c>
      <c r="AE1276" s="380" t="str" cm="1">
        <f t="array" ref="AE1276" xml:space="preserve"> IFERROR( IF( INDEX(聲母資料表, $M1276, AE$5)=0, "", INDEX(聲母資料表, $M1276, AE$5) ), "")</f>
        <v/>
      </c>
      <c r="AF1276" s="380" t="str" cm="1">
        <f t="array" ref="AF1276" xml:space="preserve"> IFERROR( INDEX(韻母資料表, $N1276, AF$5), "" )</f>
        <v/>
      </c>
      <c r="AG1276" s="380" t="str">
        <f t="shared" ca="1" si="270"/>
        <v/>
      </c>
      <c r="AI1276" s="380" t="str" cm="1">
        <f t="array" ref="AI1276" xml:space="preserve"> IFERROR( IF( INDEX(聲母資料表, $M1276, AI$5)=0, "", INDEX(聲母資料表, $M1276, AI$5) ), "")</f>
        <v/>
      </c>
      <c r="AJ1276" s="380" t="str" cm="1">
        <f t="array" ref="AJ1276" xml:space="preserve"> IFERROR( INDEX(韻母資料表, $N1276, AJ$5), "" )</f>
        <v/>
      </c>
      <c r="AK1276" s="373" t="e" cm="1" vm="1">
        <f t="array" aca="1" ref="AK1276" ca="1" xml:space="preserve"> IFERROR( INDEX(閩拚聲調符號表, $T1276, $E1276), "" )</f>
        <v>#VALUE!</v>
      </c>
      <c r="AL1276" s="380" t="str">
        <f t="shared" ca="1" si="271"/>
        <v/>
      </c>
    </row>
    <row r="1277" spans="1:38">
      <c r="A1277" s="333">
        <f t="shared" si="259"/>
        <v>1270</v>
      </c>
      <c r="B1277" s="334" t="e">
        <f>MID(#REF!, A1277, 1)</f>
        <v>#REF!</v>
      </c>
      <c r="C1277" s="335"/>
      <c r="D1277" s="335"/>
      <c r="E1277" s="336"/>
      <c r="F1277" s="400" t="str" cm="1">
        <f t="array" aca="1" ref="F1277" ca="1" xml:space="preserve"> IF($D1277="", "", $B1277 &amp; " (" &amp; INDIRECT(ADDRESS( ROW(), COLUMN() + F$5 )) &amp; ") " )</f>
        <v/>
      </c>
      <c r="G1277" s="337" t="str">
        <f t="shared" si="263"/>
        <v/>
      </c>
      <c r="H1277" s="394" t="str">
        <f t="shared" ca="1" si="264"/>
        <v/>
      </c>
      <c r="I1277" s="396" t="str">
        <f t="shared" ca="1" si="265"/>
        <v/>
      </c>
      <c r="J1277" s="381" t="str">
        <f t="shared" ca="1" si="266"/>
        <v/>
      </c>
      <c r="K1277" s="338" t="str">
        <f t="shared" si="267"/>
        <v/>
      </c>
      <c r="L1277" s="349"/>
      <c r="M1277" s="350" t="str">
        <f t="shared" si="260"/>
        <v/>
      </c>
      <c r="N1277" s="350" t="str">
        <f t="shared" si="261"/>
        <v/>
      </c>
      <c r="O1277" s="351" t="str" cm="1">
        <f t="array" ref="O1277" xml:space="preserve"> IFERROR( INDEX(聲母資料表, $M1277, O$5), "")</f>
        <v/>
      </c>
      <c r="P1277" s="351" t="str" cm="1">
        <f t="array" ref="P1277" xml:space="preserve"> IFERROR( INDEX(韻母資料表, $N1277, P$5), "")</f>
        <v/>
      </c>
      <c r="Q1277" s="352" t="str">
        <f t="shared" si="262"/>
        <v/>
      </c>
      <c r="R1277" s="395" t="str">
        <f t="shared" si="268"/>
        <v/>
      </c>
      <c r="S1277" s="351" t="str" cm="1">
        <f t="array" ref="S1277" xml:space="preserve"> IFERROR( INDEX(調符字母, Q1277, 1), "")</f>
        <v/>
      </c>
      <c r="T1277" s="352"/>
      <c r="U1277" s="373" t="e" cm="1" vm="1">
        <f t="array" aca="1" ref="U1277" ca="1" xml:space="preserve"> INDEX(聲調對照表, $T1277, $E1277)</f>
        <v>#VALUE!</v>
      </c>
      <c r="W1277" s="380" t="str" cm="1">
        <f t="array" ref="W1277" xml:space="preserve"> IFERROR( IF( INDEX(聲母資料表, $M1277, W$5)=0, "", INDEX(聲母資料表, $M1277, W$5) ), "")</f>
        <v/>
      </c>
      <c r="X1277" s="380" t="str" cm="1">
        <f t="array" ref="X1277" xml:space="preserve"> IFERROR( INDEX(韻母資料表, $N1277, X$5), "" )</f>
        <v/>
      </c>
      <c r="Y1277" s="380" t="str" cm="1">
        <f t="array" ref="Y1277" xml:space="preserve"> IFERROR( IF($E1277="", "", INDEX(方音聲調符號表, 1, $E1277) ), "" )</f>
        <v/>
      </c>
      <c r="AA1277" s="380" t="str" cm="1">
        <f t="array" ref="AA1277" xml:space="preserve"> IFERROR( IF( INDEX(聲母資料表, $M1277, AA$5)=0, "", INDEX(聲母資料表, $M1277, AA$5) ), "")</f>
        <v/>
      </c>
      <c r="AB1277" s="380" t="str" cm="1">
        <f t="array" ref="AB1277" xml:space="preserve"> IFERROR( INDEX(韻母資料表, $N1277, AB$5), "" )</f>
        <v/>
      </c>
      <c r="AC1277" s="380" t="str">
        <f t="shared" ca="1" si="269"/>
        <v/>
      </c>
      <c r="AE1277" s="380" t="str" cm="1">
        <f t="array" ref="AE1277" xml:space="preserve"> IFERROR( IF( INDEX(聲母資料表, $M1277, AE$5)=0, "", INDEX(聲母資料表, $M1277, AE$5) ), "")</f>
        <v/>
      </c>
      <c r="AF1277" s="380" t="str" cm="1">
        <f t="array" ref="AF1277" xml:space="preserve"> IFERROR( INDEX(韻母資料表, $N1277, AF$5), "" )</f>
        <v/>
      </c>
      <c r="AG1277" s="380" t="str">
        <f t="shared" ca="1" si="270"/>
        <v/>
      </c>
      <c r="AI1277" s="380" t="str" cm="1">
        <f t="array" ref="AI1277" xml:space="preserve"> IFERROR( IF( INDEX(聲母資料表, $M1277, AI$5)=0, "", INDEX(聲母資料表, $M1277, AI$5) ), "")</f>
        <v/>
      </c>
      <c r="AJ1277" s="380" t="str" cm="1">
        <f t="array" ref="AJ1277" xml:space="preserve"> IFERROR( INDEX(韻母資料表, $N1277, AJ$5), "" )</f>
        <v/>
      </c>
      <c r="AK1277" s="373" t="e" cm="1" vm="1">
        <f t="array" aca="1" ref="AK1277" ca="1" xml:space="preserve"> IFERROR( INDEX(閩拚聲調符號表, $T1277, $E1277), "" )</f>
        <v>#VALUE!</v>
      </c>
      <c r="AL1277" s="380" t="str">
        <f t="shared" ca="1" si="271"/>
        <v/>
      </c>
    </row>
    <row r="1278" spans="1:38">
      <c r="A1278" s="333">
        <f t="shared" si="259"/>
        <v>1271</v>
      </c>
      <c r="B1278" s="334" t="e">
        <f>MID(#REF!, A1278, 1)</f>
        <v>#REF!</v>
      </c>
      <c r="C1278" s="335"/>
      <c r="D1278" s="335"/>
      <c r="E1278" s="336"/>
      <c r="F1278" s="400" t="str" cm="1">
        <f t="array" aca="1" ref="F1278" ca="1" xml:space="preserve"> IF($D1278="", "", $B1278 &amp; " (" &amp; INDIRECT(ADDRESS( ROW(), COLUMN() + F$5 )) &amp; ") " )</f>
        <v/>
      </c>
      <c r="G1278" s="337" t="str">
        <f t="shared" si="263"/>
        <v/>
      </c>
      <c r="H1278" s="394" t="str">
        <f t="shared" ca="1" si="264"/>
        <v/>
      </c>
      <c r="I1278" s="396" t="str">
        <f t="shared" ca="1" si="265"/>
        <v/>
      </c>
      <c r="J1278" s="381" t="str">
        <f t="shared" ca="1" si="266"/>
        <v/>
      </c>
      <c r="K1278" s="338" t="str">
        <f t="shared" si="267"/>
        <v/>
      </c>
      <c r="L1278" s="349"/>
      <c r="M1278" s="350" t="str">
        <f t="shared" si="260"/>
        <v/>
      </c>
      <c r="N1278" s="350" t="str">
        <f t="shared" si="261"/>
        <v/>
      </c>
      <c r="O1278" s="351" t="str" cm="1">
        <f t="array" ref="O1278" xml:space="preserve"> IFERROR( INDEX(聲母資料表, $M1278, O$5), "")</f>
        <v/>
      </c>
      <c r="P1278" s="351" t="str" cm="1">
        <f t="array" ref="P1278" xml:space="preserve"> IFERROR( INDEX(韻母資料表, $N1278, P$5), "")</f>
        <v/>
      </c>
      <c r="Q1278" s="352" t="str">
        <f t="shared" si="262"/>
        <v/>
      </c>
      <c r="R1278" s="395" t="str">
        <f t="shared" si="268"/>
        <v/>
      </c>
      <c r="S1278" s="351" t="str" cm="1">
        <f t="array" ref="S1278" xml:space="preserve"> IFERROR( INDEX(調符字母, Q1278, 1), "")</f>
        <v/>
      </c>
      <c r="T1278" s="352"/>
      <c r="U1278" s="373" t="e" cm="1" vm="1">
        <f t="array" aca="1" ref="U1278" ca="1" xml:space="preserve"> INDEX(聲調對照表, $T1278, $E1278)</f>
        <v>#VALUE!</v>
      </c>
      <c r="W1278" s="380" t="str" cm="1">
        <f t="array" ref="W1278" xml:space="preserve"> IFERROR( IF( INDEX(聲母資料表, $M1278, W$5)=0, "", INDEX(聲母資料表, $M1278, W$5) ), "")</f>
        <v/>
      </c>
      <c r="X1278" s="380" t="str" cm="1">
        <f t="array" ref="X1278" xml:space="preserve"> IFERROR( INDEX(韻母資料表, $N1278, X$5), "" )</f>
        <v/>
      </c>
      <c r="Y1278" s="380" t="str" cm="1">
        <f t="array" ref="Y1278" xml:space="preserve"> IFERROR( IF($E1278="", "", INDEX(方音聲調符號表, 1, $E1278) ), "" )</f>
        <v/>
      </c>
      <c r="AA1278" s="380" t="str" cm="1">
        <f t="array" ref="AA1278" xml:space="preserve"> IFERROR( IF( INDEX(聲母資料表, $M1278, AA$5)=0, "", INDEX(聲母資料表, $M1278, AA$5) ), "")</f>
        <v/>
      </c>
      <c r="AB1278" s="380" t="str" cm="1">
        <f t="array" ref="AB1278" xml:space="preserve"> IFERROR( INDEX(韻母資料表, $N1278, AB$5), "" )</f>
        <v/>
      </c>
      <c r="AC1278" s="380" t="str">
        <f t="shared" ca="1" si="269"/>
        <v/>
      </c>
      <c r="AE1278" s="380" t="str" cm="1">
        <f t="array" ref="AE1278" xml:space="preserve"> IFERROR( IF( INDEX(聲母資料表, $M1278, AE$5)=0, "", INDEX(聲母資料表, $M1278, AE$5) ), "")</f>
        <v/>
      </c>
      <c r="AF1278" s="380" t="str" cm="1">
        <f t="array" ref="AF1278" xml:space="preserve"> IFERROR( INDEX(韻母資料表, $N1278, AF$5), "" )</f>
        <v/>
      </c>
      <c r="AG1278" s="380" t="str">
        <f t="shared" ca="1" si="270"/>
        <v/>
      </c>
      <c r="AI1278" s="380" t="str" cm="1">
        <f t="array" ref="AI1278" xml:space="preserve"> IFERROR( IF( INDEX(聲母資料表, $M1278, AI$5)=0, "", INDEX(聲母資料表, $M1278, AI$5) ), "")</f>
        <v/>
      </c>
      <c r="AJ1278" s="380" t="str" cm="1">
        <f t="array" ref="AJ1278" xml:space="preserve"> IFERROR( INDEX(韻母資料表, $N1278, AJ$5), "" )</f>
        <v/>
      </c>
      <c r="AK1278" s="373" t="e" cm="1" vm="1">
        <f t="array" aca="1" ref="AK1278" ca="1" xml:space="preserve"> IFERROR( INDEX(閩拚聲調符號表, $T1278, $E1278), "" )</f>
        <v>#VALUE!</v>
      </c>
      <c r="AL1278" s="380" t="str">
        <f t="shared" ca="1" si="271"/>
        <v/>
      </c>
    </row>
    <row r="1279" spans="1:38">
      <c r="A1279" s="333">
        <f t="shared" si="259"/>
        <v>1272</v>
      </c>
      <c r="B1279" s="334" t="e">
        <f>MID(#REF!, A1279, 1)</f>
        <v>#REF!</v>
      </c>
      <c r="C1279" s="335"/>
      <c r="D1279" s="335"/>
      <c r="E1279" s="336"/>
      <c r="F1279" s="400" t="str" cm="1">
        <f t="array" aca="1" ref="F1279" ca="1" xml:space="preserve"> IF($D1279="", "", $B1279 &amp; " (" &amp; INDIRECT(ADDRESS( ROW(), COLUMN() + F$5 )) &amp; ") " )</f>
        <v/>
      </c>
      <c r="G1279" s="337" t="str">
        <f t="shared" si="263"/>
        <v/>
      </c>
      <c r="H1279" s="394" t="str">
        <f t="shared" ca="1" si="264"/>
        <v/>
      </c>
      <c r="I1279" s="396" t="str">
        <f t="shared" ca="1" si="265"/>
        <v/>
      </c>
      <c r="J1279" s="381" t="str">
        <f t="shared" ca="1" si="266"/>
        <v/>
      </c>
      <c r="K1279" s="338" t="str">
        <f t="shared" si="267"/>
        <v/>
      </c>
      <c r="L1279" s="349"/>
      <c r="M1279" s="350" t="str">
        <f t="shared" si="260"/>
        <v/>
      </c>
      <c r="N1279" s="350" t="str">
        <f t="shared" si="261"/>
        <v/>
      </c>
      <c r="O1279" s="351" t="str" cm="1">
        <f t="array" ref="O1279" xml:space="preserve"> IFERROR( INDEX(聲母資料表, $M1279, O$5), "")</f>
        <v/>
      </c>
      <c r="P1279" s="351" t="str" cm="1">
        <f t="array" ref="P1279" xml:space="preserve"> IFERROR( INDEX(韻母資料表, $N1279, P$5), "")</f>
        <v/>
      </c>
      <c r="Q1279" s="352" t="str">
        <f t="shared" si="262"/>
        <v/>
      </c>
      <c r="R1279" s="395" t="str">
        <f t="shared" si="268"/>
        <v/>
      </c>
      <c r="S1279" s="351" t="str" cm="1">
        <f t="array" ref="S1279" xml:space="preserve"> IFERROR( INDEX(調符字母, Q1279, 1), "")</f>
        <v/>
      </c>
      <c r="T1279" s="352"/>
      <c r="U1279" s="373" t="e" cm="1" vm="1">
        <f t="array" aca="1" ref="U1279" ca="1" xml:space="preserve"> INDEX(聲調對照表, $T1279, $E1279)</f>
        <v>#VALUE!</v>
      </c>
      <c r="W1279" s="380" t="str" cm="1">
        <f t="array" ref="W1279" xml:space="preserve"> IFERROR( IF( INDEX(聲母資料表, $M1279, W$5)=0, "", INDEX(聲母資料表, $M1279, W$5) ), "")</f>
        <v/>
      </c>
      <c r="X1279" s="380" t="str" cm="1">
        <f t="array" ref="X1279" xml:space="preserve"> IFERROR( INDEX(韻母資料表, $N1279, X$5), "" )</f>
        <v/>
      </c>
      <c r="Y1279" s="380" t="str" cm="1">
        <f t="array" ref="Y1279" xml:space="preserve"> IFERROR( IF($E1279="", "", INDEX(方音聲調符號表, 1, $E1279) ), "" )</f>
        <v/>
      </c>
      <c r="AA1279" s="380" t="str" cm="1">
        <f t="array" ref="AA1279" xml:space="preserve"> IFERROR( IF( INDEX(聲母資料表, $M1279, AA$5)=0, "", INDEX(聲母資料表, $M1279, AA$5) ), "")</f>
        <v/>
      </c>
      <c r="AB1279" s="380" t="str" cm="1">
        <f t="array" ref="AB1279" xml:space="preserve"> IFERROR( INDEX(韻母資料表, $N1279, AB$5), "" )</f>
        <v/>
      </c>
      <c r="AC1279" s="380" t="str">
        <f t="shared" ca="1" si="269"/>
        <v/>
      </c>
      <c r="AE1279" s="380" t="str" cm="1">
        <f t="array" ref="AE1279" xml:space="preserve"> IFERROR( IF( INDEX(聲母資料表, $M1279, AE$5)=0, "", INDEX(聲母資料表, $M1279, AE$5) ), "")</f>
        <v/>
      </c>
      <c r="AF1279" s="380" t="str" cm="1">
        <f t="array" ref="AF1279" xml:space="preserve"> IFERROR( INDEX(韻母資料表, $N1279, AF$5), "" )</f>
        <v/>
      </c>
      <c r="AG1279" s="380" t="str">
        <f t="shared" ca="1" si="270"/>
        <v/>
      </c>
      <c r="AI1279" s="380" t="str" cm="1">
        <f t="array" ref="AI1279" xml:space="preserve"> IFERROR( IF( INDEX(聲母資料表, $M1279, AI$5)=0, "", INDEX(聲母資料表, $M1279, AI$5) ), "")</f>
        <v/>
      </c>
      <c r="AJ1279" s="380" t="str" cm="1">
        <f t="array" ref="AJ1279" xml:space="preserve"> IFERROR( INDEX(韻母資料表, $N1279, AJ$5), "" )</f>
        <v/>
      </c>
      <c r="AK1279" s="373" t="e" cm="1" vm="1">
        <f t="array" aca="1" ref="AK1279" ca="1" xml:space="preserve"> IFERROR( INDEX(閩拚聲調符號表, $T1279, $E1279), "" )</f>
        <v>#VALUE!</v>
      </c>
      <c r="AL1279" s="380" t="str">
        <f t="shared" ca="1" si="271"/>
        <v/>
      </c>
    </row>
    <row r="1280" spans="1:38">
      <c r="A1280" s="333">
        <f t="shared" si="259"/>
        <v>1273</v>
      </c>
      <c r="B1280" s="334" t="e">
        <f>MID(#REF!, A1280, 1)</f>
        <v>#REF!</v>
      </c>
      <c r="C1280" s="335"/>
      <c r="D1280" s="335"/>
      <c r="E1280" s="336"/>
      <c r="F1280" s="400" t="str" cm="1">
        <f t="array" aca="1" ref="F1280" ca="1" xml:space="preserve"> IF($D1280="", "", $B1280 &amp; " (" &amp; INDIRECT(ADDRESS( ROW(), COLUMN() + F$5 )) &amp; ") " )</f>
        <v/>
      </c>
      <c r="G1280" s="337" t="str">
        <f t="shared" si="263"/>
        <v/>
      </c>
      <c r="H1280" s="394" t="str">
        <f t="shared" ca="1" si="264"/>
        <v/>
      </c>
      <c r="I1280" s="396" t="str">
        <f t="shared" ca="1" si="265"/>
        <v/>
      </c>
      <c r="J1280" s="381" t="str">
        <f t="shared" ca="1" si="266"/>
        <v/>
      </c>
      <c r="K1280" s="338" t="str">
        <f t="shared" si="267"/>
        <v/>
      </c>
      <c r="L1280" s="349"/>
      <c r="M1280" s="350" t="str">
        <f t="shared" si="260"/>
        <v/>
      </c>
      <c r="N1280" s="350" t="str">
        <f t="shared" si="261"/>
        <v/>
      </c>
      <c r="O1280" s="351" t="str" cm="1">
        <f t="array" ref="O1280" xml:space="preserve"> IFERROR( INDEX(聲母資料表, $M1280, O$5), "")</f>
        <v/>
      </c>
      <c r="P1280" s="351" t="str" cm="1">
        <f t="array" ref="P1280" xml:space="preserve"> IFERROR( INDEX(韻母資料表, $N1280, P$5), "")</f>
        <v/>
      </c>
      <c r="Q1280" s="352" t="str">
        <f t="shared" si="262"/>
        <v/>
      </c>
      <c r="R1280" s="395" t="str">
        <f t="shared" si="268"/>
        <v/>
      </c>
      <c r="S1280" s="351" t="str" cm="1">
        <f t="array" ref="S1280" xml:space="preserve"> IFERROR( INDEX(調符字母, Q1280, 1), "")</f>
        <v/>
      </c>
      <c r="T1280" s="352"/>
      <c r="U1280" s="373" t="e" cm="1" vm="1">
        <f t="array" aca="1" ref="U1280" ca="1" xml:space="preserve"> INDEX(聲調對照表, $T1280, $E1280)</f>
        <v>#VALUE!</v>
      </c>
      <c r="W1280" s="380" t="str" cm="1">
        <f t="array" ref="W1280" xml:space="preserve"> IFERROR( IF( INDEX(聲母資料表, $M1280, W$5)=0, "", INDEX(聲母資料表, $M1280, W$5) ), "")</f>
        <v/>
      </c>
      <c r="X1280" s="380" t="str" cm="1">
        <f t="array" ref="X1280" xml:space="preserve"> IFERROR( INDEX(韻母資料表, $N1280, X$5), "" )</f>
        <v/>
      </c>
      <c r="Y1280" s="380" t="str" cm="1">
        <f t="array" ref="Y1280" xml:space="preserve"> IFERROR( IF($E1280="", "", INDEX(方音聲調符號表, 1, $E1280) ), "" )</f>
        <v/>
      </c>
      <c r="AA1280" s="380" t="str" cm="1">
        <f t="array" ref="AA1280" xml:space="preserve"> IFERROR( IF( INDEX(聲母資料表, $M1280, AA$5)=0, "", INDEX(聲母資料表, $M1280, AA$5) ), "")</f>
        <v/>
      </c>
      <c r="AB1280" s="380" t="str" cm="1">
        <f t="array" ref="AB1280" xml:space="preserve"> IFERROR( INDEX(韻母資料表, $N1280, AB$5), "" )</f>
        <v/>
      </c>
      <c r="AC1280" s="380" t="str">
        <f t="shared" ca="1" si="269"/>
        <v/>
      </c>
      <c r="AE1280" s="380" t="str" cm="1">
        <f t="array" ref="AE1280" xml:space="preserve"> IFERROR( IF( INDEX(聲母資料表, $M1280, AE$5)=0, "", INDEX(聲母資料表, $M1280, AE$5) ), "")</f>
        <v/>
      </c>
      <c r="AF1280" s="380" t="str" cm="1">
        <f t="array" ref="AF1280" xml:space="preserve"> IFERROR( INDEX(韻母資料表, $N1280, AF$5), "" )</f>
        <v/>
      </c>
      <c r="AG1280" s="380" t="str">
        <f t="shared" ca="1" si="270"/>
        <v/>
      </c>
      <c r="AI1280" s="380" t="str" cm="1">
        <f t="array" ref="AI1280" xml:space="preserve"> IFERROR( IF( INDEX(聲母資料表, $M1280, AI$5)=0, "", INDEX(聲母資料表, $M1280, AI$5) ), "")</f>
        <v/>
      </c>
      <c r="AJ1280" s="380" t="str" cm="1">
        <f t="array" ref="AJ1280" xml:space="preserve"> IFERROR( INDEX(韻母資料表, $N1280, AJ$5), "" )</f>
        <v/>
      </c>
      <c r="AK1280" s="373" t="e" cm="1" vm="1">
        <f t="array" aca="1" ref="AK1280" ca="1" xml:space="preserve"> IFERROR( INDEX(閩拚聲調符號表, $T1280, $E1280), "" )</f>
        <v>#VALUE!</v>
      </c>
      <c r="AL1280" s="380" t="str">
        <f t="shared" ca="1" si="271"/>
        <v/>
      </c>
    </row>
    <row r="1281" spans="1:38">
      <c r="A1281" s="333">
        <f t="shared" si="259"/>
        <v>1274</v>
      </c>
      <c r="B1281" s="334" t="e">
        <f>MID(#REF!, A1281, 1)</f>
        <v>#REF!</v>
      </c>
      <c r="C1281" s="335"/>
      <c r="D1281" s="335"/>
      <c r="E1281" s="336"/>
      <c r="F1281" s="400" t="str" cm="1">
        <f t="array" aca="1" ref="F1281" ca="1" xml:space="preserve"> IF($D1281="", "", $B1281 &amp; " (" &amp; INDIRECT(ADDRESS( ROW(), COLUMN() + F$5 )) &amp; ") " )</f>
        <v/>
      </c>
      <c r="G1281" s="337" t="str">
        <f t="shared" si="263"/>
        <v/>
      </c>
      <c r="H1281" s="394" t="str">
        <f t="shared" ca="1" si="264"/>
        <v/>
      </c>
      <c r="I1281" s="396" t="str">
        <f t="shared" ca="1" si="265"/>
        <v/>
      </c>
      <c r="J1281" s="381" t="str">
        <f t="shared" ca="1" si="266"/>
        <v/>
      </c>
      <c r="K1281" s="338" t="str">
        <f t="shared" si="267"/>
        <v/>
      </c>
      <c r="L1281" s="349"/>
      <c r="M1281" s="350" t="str">
        <f t="shared" si="260"/>
        <v/>
      </c>
      <c r="N1281" s="350" t="str">
        <f t="shared" si="261"/>
        <v/>
      </c>
      <c r="O1281" s="351" t="str" cm="1">
        <f t="array" ref="O1281" xml:space="preserve"> IFERROR( INDEX(聲母資料表, $M1281, O$5), "")</f>
        <v/>
      </c>
      <c r="P1281" s="351" t="str" cm="1">
        <f t="array" ref="P1281" xml:space="preserve"> IFERROR( INDEX(韻母資料表, $N1281, P$5), "")</f>
        <v/>
      </c>
      <c r="Q1281" s="352" t="str">
        <f t="shared" si="262"/>
        <v/>
      </c>
      <c r="R1281" s="395" t="str">
        <f t="shared" si="268"/>
        <v/>
      </c>
      <c r="S1281" s="351" t="str" cm="1">
        <f t="array" ref="S1281" xml:space="preserve"> IFERROR( INDEX(調符字母, Q1281, 1), "")</f>
        <v/>
      </c>
      <c r="T1281" s="352"/>
      <c r="U1281" s="373" t="e" cm="1" vm="1">
        <f t="array" aca="1" ref="U1281" ca="1" xml:space="preserve"> INDEX(聲調對照表, $T1281, $E1281)</f>
        <v>#VALUE!</v>
      </c>
      <c r="W1281" s="380" t="str" cm="1">
        <f t="array" ref="W1281" xml:space="preserve"> IFERROR( IF( INDEX(聲母資料表, $M1281, W$5)=0, "", INDEX(聲母資料表, $M1281, W$5) ), "")</f>
        <v/>
      </c>
      <c r="X1281" s="380" t="str" cm="1">
        <f t="array" ref="X1281" xml:space="preserve"> IFERROR( INDEX(韻母資料表, $N1281, X$5), "" )</f>
        <v/>
      </c>
      <c r="Y1281" s="380" t="str" cm="1">
        <f t="array" ref="Y1281" xml:space="preserve"> IFERROR( IF($E1281="", "", INDEX(方音聲調符號表, 1, $E1281) ), "" )</f>
        <v/>
      </c>
      <c r="AA1281" s="380" t="str" cm="1">
        <f t="array" ref="AA1281" xml:space="preserve"> IFERROR( IF( INDEX(聲母資料表, $M1281, AA$5)=0, "", INDEX(聲母資料表, $M1281, AA$5) ), "")</f>
        <v/>
      </c>
      <c r="AB1281" s="380" t="str" cm="1">
        <f t="array" ref="AB1281" xml:space="preserve"> IFERROR( INDEX(韻母資料表, $N1281, AB$5), "" )</f>
        <v/>
      </c>
      <c r="AC1281" s="380" t="str">
        <f t="shared" ca="1" si="269"/>
        <v/>
      </c>
      <c r="AE1281" s="380" t="str" cm="1">
        <f t="array" ref="AE1281" xml:space="preserve"> IFERROR( IF( INDEX(聲母資料表, $M1281, AE$5)=0, "", INDEX(聲母資料表, $M1281, AE$5) ), "")</f>
        <v/>
      </c>
      <c r="AF1281" s="380" t="str" cm="1">
        <f t="array" ref="AF1281" xml:space="preserve"> IFERROR( INDEX(韻母資料表, $N1281, AF$5), "" )</f>
        <v/>
      </c>
      <c r="AG1281" s="380" t="str">
        <f t="shared" ca="1" si="270"/>
        <v/>
      </c>
      <c r="AI1281" s="380" t="str" cm="1">
        <f t="array" ref="AI1281" xml:space="preserve"> IFERROR( IF( INDEX(聲母資料表, $M1281, AI$5)=0, "", INDEX(聲母資料表, $M1281, AI$5) ), "")</f>
        <v/>
      </c>
      <c r="AJ1281" s="380" t="str" cm="1">
        <f t="array" ref="AJ1281" xml:space="preserve"> IFERROR( INDEX(韻母資料表, $N1281, AJ$5), "" )</f>
        <v/>
      </c>
      <c r="AK1281" s="373" t="e" cm="1" vm="1">
        <f t="array" aca="1" ref="AK1281" ca="1" xml:space="preserve"> IFERROR( INDEX(閩拚聲調符號表, $T1281, $E1281), "" )</f>
        <v>#VALUE!</v>
      </c>
      <c r="AL1281" s="380" t="str">
        <f t="shared" ca="1" si="271"/>
        <v/>
      </c>
    </row>
    <row r="1282" spans="1:38">
      <c r="A1282" s="333">
        <f t="shared" si="259"/>
        <v>1275</v>
      </c>
      <c r="B1282" s="334" t="e">
        <f>MID(#REF!, A1282, 1)</f>
        <v>#REF!</v>
      </c>
      <c r="C1282" s="335"/>
      <c r="D1282" s="335"/>
      <c r="E1282" s="336"/>
      <c r="F1282" s="400" t="str" cm="1">
        <f t="array" aca="1" ref="F1282" ca="1" xml:space="preserve"> IF($D1282="", "", $B1282 &amp; " (" &amp; INDIRECT(ADDRESS( ROW(), COLUMN() + F$5 )) &amp; ") " )</f>
        <v/>
      </c>
      <c r="G1282" s="337" t="str">
        <f t="shared" si="263"/>
        <v/>
      </c>
      <c r="H1282" s="394" t="str">
        <f t="shared" ca="1" si="264"/>
        <v/>
      </c>
      <c r="I1282" s="396" t="str">
        <f t="shared" ca="1" si="265"/>
        <v/>
      </c>
      <c r="J1282" s="381" t="str">
        <f t="shared" ca="1" si="266"/>
        <v/>
      </c>
      <c r="K1282" s="338" t="str">
        <f t="shared" si="267"/>
        <v/>
      </c>
      <c r="L1282" s="349"/>
      <c r="M1282" s="350" t="str">
        <f t="shared" si="260"/>
        <v/>
      </c>
      <c r="N1282" s="350" t="str">
        <f t="shared" si="261"/>
        <v/>
      </c>
      <c r="O1282" s="351" t="str" cm="1">
        <f t="array" ref="O1282" xml:space="preserve"> IFERROR( INDEX(聲母資料表, $M1282, O$5), "")</f>
        <v/>
      </c>
      <c r="P1282" s="351" t="str" cm="1">
        <f t="array" ref="P1282" xml:space="preserve"> IFERROR( INDEX(韻母資料表, $N1282, P$5), "")</f>
        <v/>
      </c>
      <c r="Q1282" s="352" t="str">
        <f t="shared" si="262"/>
        <v/>
      </c>
      <c r="R1282" s="395" t="str">
        <f t="shared" si="268"/>
        <v/>
      </c>
      <c r="S1282" s="351" t="str" cm="1">
        <f t="array" ref="S1282" xml:space="preserve"> IFERROR( INDEX(調符字母, Q1282, 1), "")</f>
        <v/>
      </c>
      <c r="T1282" s="352"/>
      <c r="U1282" s="373" t="e" cm="1" vm="1">
        <f t="array" aca="1" ref="U1282" ca="1" xml:space="preserve"> INDEX(聲調對照表, $T1282, $E1282)</f>
        <v>#VALUE!</v>
      </c>
      <c r="W1282" s="380" t="str" cm="1">
        <f t="array" ref="W1282" xml:space="preserve"> IFERROR( IF( INDEX(聲母資料表, $M1282, W$5)=0, "", INDEX(聲母資料表, $M1282, W$5) ), "")</f>
        <v/>
      </c>
      <c r="X1282" s="380" t="str" cm="1">
        <f t="array" ref="X1282" xml:space="preserve"> IFERROR( INDEX(韻母資料表, $N1282, X$5), "" )</f>
        <v/>
      </c>
      <c r="Y1282" s="380" t="str" cm="1">
        <f t="array" ref="Y1282" xml:space="preserve"> IFERROR( IF($E1282="", "", INDEX(方音聲調符號表, 1, $E1282) ), "" )</f>
        <v/>
      </c>
      <c r="AA1282" s="380" t="str" cm="1">
        <f t="array" ref="AA1282" xml:space="preserve"> IFERROR( IF( INDEX(聲母資料表, $M1282, AA$5)=0, "", INDEX(聲母資料表, $M1282, AA$5) ), "")</f>
        <v/>
      </c>
      <c r="AB1282" s="380" t="str" cm="1">
        <f t="array" ref="AB1282" xml:space="preserve"> IFERROR( INDEX(韻母資料表, $N1282, AB$5), "" )</f>
        <v/>
      </c>
      <c r="AC1282" s="380" t="str">
        <f t="shared" ca="1" si="269"/>
        <v/>
      </c>
      <c r="AE1282" s="380" t="str" cm="1">
        <f t="array" ref="AE1282" xml:space="preserve"> IFERROR( IF( INDEX(聲母資料表, $M1282, AE$5)=0, "", INDEX(聲母資料表, $M1282, AE$5) ), "")</f>
        <v/>
      </c>
      <c r="AF1282" s="380" t="str" cm="1">
        <f t="array" ref="AF1282" xml:space="preserve"> IFERROR( INDEX(韻母資料表, $N1282, AF$5), "" )</f>
        <v/>
      </c>
      <c r="AG1282" s="380" t="str">
        <f t="shared" ca="1" si="270"/>
        <v/>
      </c>
      <c r="AI1282" s="380" t="str" cm="1">
        <f t="array" ref="AI1282" xml:space="preserve"> IFERROR( IF( INDEX(聲母資料表, $M1282, AI$5)=0, "", INDEX(聲母資料表, $M1282, AI$5) ), "")</f>
        <v/>
      </c>
      <c r="AJ1282" s="380" t="str" cm="1">
        <f t="array" ref="AJ1282" xml:space="preserve"> IFERROR( INDEX(韻母資料表, $N1282, AJ$5), "" )</f>
        <v/>
      </c>
      <c r="AK1282" s="373" t="e" cm="1" vm="1">
        <f t="array" aca="1" ref="AK1282" ca="1" xml:space="preserve"> IFERROR( INDEX(閩拚聲調符號表, $T1282, $E1282), "" )</f>
        <v>#VALUE!</v>
      </c>
      <c r="AL1282" s="380" t="str">
        <f t="shared" ca="1" si="271"/>
        <v/>
      </c>
    </row>
    <row r="1283" spans="1:38">
      <c r="A1283" s="333">
        <f t="shared" si="259"/>
        <v>1276</v>
      </c>
      <c r="B1283" s="334" t="e">
        <f>MID(#REF!, A1283, 1)</f>
        <v>#REF!</v>
      </c>
      <c r="C1283" s="335"/>
      <c r="D1283" s="335"/>
      <c r="E1283" s="336"/>
      <c r="F1283" s="400" t="str" cm="1">
        <f t="array" aca="1" ref="F1283" ca="1" xml:space="preserve"> IF($D1283="", "", $B1283 &amp; " (" &amp; INDIRECT(ADDRESS( ROW(), COLUMN() + F$5 )) &amp; ") " )</f>
        <v/>
      </c>
      <c r="G1283" s="337" t="str">
        <f t="shared" si="263"/>
        <v/>
      </c>
      <c r="H1283" s="394" t="str">
        <f t="shared" ca="1" si="264"/>
        <v/>
      </c>
      <c r="I1283" s="396" t="str">
        <f t="shared" ca="1" si="265"/>
        <v/>
      </c>
      <c r="J1283" s="381" t="str">
        <f t="shared" ca="1" si="266"/>
        <v/>
      </c>
      <c r="K1283" s="338" t="str">
        <f t="shared" si="267"/>
        <v/>
      </c>
      <c r="L1283" s="349"/>
      <c r="M1283" s="350" t="str">
        <f t="shared" si="260"/>
        <v/>
      </c>
      <c r="N1283" s="350" t="str">
        <f t="shared" si="261"/>
        <v/>
      </c>
      <c r="O1283" s="351" t="str" cm="1">
        <f t="array" ref="O1283" xml:space="preserve"> IFERROR( INDEX(聲母資料表, $M1283, O$5), "")</f>
        <v/>
      </c>
      <c r="P1283" s="351" t="str" cm="1">
        <f t="array" ref="P1283" xml:space="preserve"> IFERROR( INDEX(韻母資料表, $N1283, P$5), "")</f>
        <v/>
      </c>
      <c r="Q1283" s="352" t="str">
        <f t="shared" si="262"/>
        <v/>
      </c>
      <c r="R1283" s="395" t="str">
        <f t="shared" si="268"/>
        <v/>
      </c>
      <c r="S1283" s="351" t="str" cm="1">
        <f t="array" ref="S1283" xml:space="preserve"> IFERROR( INDEX(調符字母, Q1283, 1), "")</f>
        <v/>
      </c>
      <c r="T1283" s="352"/>
      <c r="U1283" s="373" t="e" cm="1" vm="1">
        <f t="array" aca="1" ref="U1283" ca="1" xml:space="preserve"> INDEX(聲調對照表, $T1283, $E1283)</f>
        <v>#VALUE!</v>
      </c>
      <c r="W1283" s="380" t="str" cm="1">
        <f t="array" ref="W1283" xml:space="preserve"> IFERROR( IF( INDEX(聲母資料表, $M1283, W$5)=0, "", INDEX(聲母資料表, $M1283, W$5) ), "")</f>
        <v/>
      </c>
      <c r="X1283" s="380" t="str" cm="1">
        <f t="array" ref="X1283" xml:space="preserve"> IFERROR( INDEX(韻母資料表, $N1283, X$5), "" )</f>
        <v/>
      </c>
      <c r="Y1283" s="380" t="str" cm="1">
        <f t="array" ref="Y1283" xml:space="preserve"> IFERROR( IF($E1283="", "", INDEX(方音聲調符號表, 1, $E1283) ), "" )</f>
        <v/>
      </c>
      <c r="AA1283" s="380" t="str" cm="1">
        <f t="array" ref="AA1283" xml:space="preserve"> IFERROR( IF( INDEX(聲母資料表, $M1283, AA$5)=0, "", INDEX(聲母資料表, $M1283, AA$5) ), "")</f>
        <v/>
      </c>
      <c r="AB1283" s="380" t="str" cm="1">
        <f t="array" ref="AB1283" xml:space="preserve"> IFERROR( INDEX(韻母資料表, $N1283, AB$5), "" )</f>
        <v/>
      </c>
      <c r="AC1283" s="380" t="str">
        <f t="shared" ca="1" si="269"/>
        <v/>
      </c>
      <c r="AE1283" s="380" t="str" cm="1">
        <f t="array" ref="AE1283" xml:space="preserve"> IFERROR( IF( INDEX(聲母資料表, $M1283, AE$5)=0, "", INDEX(聲母資料表, $M1283, AE$5) ), "")</f>
        <v/>
      </c>
      <c r="AF1283" s="380" t="str" cm="1">
        <f t="array" ref="AF1283" xml:space="preserve"> IFERROR( INDEX(韻母資料表, $N1283, AF$5), "" )</f>
        <v/>
      </c>
      <c r="AG1283" s="380" t="str">
        <f t="shared" ca="1" si="270"/>
        <v/>
      </c>
      <c r="AI1283" s="380" t="str" cm="1">
        <f t="array" ref="AI1283" xml:space="preserve"> IFERROR( IF( INDEX(聲母資料表, $M1283, AI$5)=0, "", INDEX(聲母資料表, $M1283, AI$5) ), "")</f>
        <v/>
      </c>
      <c r="AJ1283" s="380" t="str" cm="1">
        <f t="array" ref="AJ1283" xml:space="preserve"> IFERROR( INDEX(韻母資料表, $N1283, AJ$5), "" )</f>
        <v/>
      </c>
      <c r="AK1283" s="373" t="e" cm="1" vm="1">
        <f t="array" aca="1" ref="AK1283" ca="1" xml:space="preserve"> IFERROR( INDEX(閩拚聲調符號表, $T1283, $E1283), "" )</f>
        <v>#VALUE!</v>
      </c>
      <c r="AL1283" s="380" t="str">
        <f t="shared" ca="1" si="271"/>
        <v/>
      </c>
    </row>
    <row r="1284" spans="1:38">
      <c r="A1284" s="333">
        <f t="shared" si="259"/>
        <v>1277</v>
      </c>
      <c r="B1284" s="334" t="e">
        <f>MID(#REF!, A1284, 1)</f>
        <v>#REF!</v>
      </c>
      <c r="C1284" s="335"/>
      <c r="D1284" s="335"/>
      <c r="E1284" s="336"/>
      <c r="F1284" s="400" t="str" cm="1">
        <f t="array" aca="1" ref="F1284" ca="1" xml:space="preserve"> IF($D1284="", "", $B1284 &amp; " (" &amp; INDIRECT(ADDRESS( ROW(), COLUMN() + F$5 )) &amp; ") " )</f>
        <v/>
      </c>
      <c r="G1284" s="337" t="str">
        <f t="shared" si="263"/>
        <v/>
      </c>
      <c r="H1284" s="394" t="str">
        <f t="shared" ca="1" si="264"/>
        <v/>
      </c>
      <c r="I1284" s="396" t="str">
        <f t="shared" ca="1" si="265"/>
        <v/>
      </c>
      <c r="J1284" s="381" t="str">
        <f t="shared" ca="1" si="266"/>
        <v/>
      </c>
      <c r="K1284" s="338" t="str">
        <f t="shared" si="267"/>
        <v/>
      </c>
      <c r="L1284" s="349"/>
      <c r="M1284" s="350" t="str">
        <f t="shared" si="260"/>
        <v/>
      </c>
      <c r="N1284" s="350" t="str">
        <f t="shared" si="261"/>
        <v/>
      </c>
      <c r="O1284" s="351" t="str" cm="1">
        <f t="array" ref="O1284" xml:space="preserve"> IFERROR( INDEX(聲母資料表, $M1284, O$5), "")</f>
        <v/>
      </c>
      <c r="P1284" s="351" t="str" cm="1">
        <f t="array" ref="P1284" xml:space="preserve"> IFERROR( INDEX(韻母資料表, $N1284, P$5), "")</f>
        <v/>
      </c>
      <c r="Q1284" s="352" t="str">
        <f t="shared" si="262"/>
        <v/>
      </c>
      <c r="R1284" s="395" t="str">
        <f t="shared" si="268"/>
        <v/>
      </c>
      <c r="S1284" s="351" t="str" cm="1">
        <f t="array" ref="S1284" xml:space="preserve"> IFERROR( INDEX(調符字母, Q1284, 1), "")</f>
        <v/>
      </c>
      <c r="T1284" s="352"/>
      <c r="U1284" s="373" t="e" cm="1" vm="1">
        <f t="array" aca="1" ref="U1284" ca="1" xml:space="preserve"> INDEX(聲調對照表, $T1284, $E1284)</f>
        <v>#VALUE!</v>
      </c>
      <c r="W1284" s="380" t="str" cm="1">
        <f t="array" ref="W1284" xml:space="preserve"> IFERROR( IF( INDEX(聲母資料表, $M1284, W$5)=0, "", INDEX(聲母資料表, $M1284, W$5) ), "")</f>
        <v/>
      </c>
      <c r="X1284" s="380" t="str" cm="1">
        <f t="array" ref="X1284" xml:space="preserve"> IFERROR( INDEX(韻母資料表, $N1284, X$5), "" )</f>
        <v/>
      </c>
      <c r="Y1284" s="380" t="str" cm="1">
        <f t="array" ref="Y1284" xml:space="preserve"> IFERROR( IF($E1284="", "", INDEX(方音聲調符號表, 1, $E1284) ), "" )</f>
        <v/>
      </c>
      <c r="AA1284" s="380" t="str" cm="1">
        <f t="array" ref="AA1284" xml:space="preserve"> IFERROR( IF( INDEX(聲母資料表, $M1284, AA$5)=0, "", INDEX(聲母資料表, $M1284, AA$5) ), "")</f>
        <v/>
      </c>
      <c r="AB1284" s="380" t="str" cm="1">
        <f t="array" ref="AB1284" xml:space="preserve"> IFERROR( INDEX(韻母資料表, $N1284, AB$5), "" )</f>
        <v/>
      </c>
      <c r="AC1284" s="380" t="str">
        <f t="shared" ca="1" si="269"/>
        <v/>
      </c>
      <c r="AE1284" s="380" t="str" cm="1">
        <f t="array" ref="AE1284" xml:space="preserve"> IFERROR( IF( INDEX(聲母資料表, $M1284, AE$5)=0, "", INDEX(聲母資料表, $M1284, AE$5) ), "")</f>
        <v/>
      </c>
      <c r="AF1284" s="380" t="str" cm="1">
        <f t="array" ref="AF1284" xml:space="preserve"> IFERROR( INDEX(韻母資料表, $N1284, AF$5), "" )</f>
        <v/>
      </c>
      <c r="AG1284" s="380" t="str">
        <f t="shared" ca="1" si="270"/>
        <v/>
      </c>
      <c r="AI1284" s="380" t="str" cm="1">
        <f t="array" ref="AI1284" xml:space="preserve"> IFERROR( IF( INDEX(聲母資料表, $M1284, AI$5)=0, "", INDEX(聲母資料表, $M1284, AI$5) ), "")</f>
        <v/>
      </c>
      <c r="AJ1284" s="380" t="str" cm="1">
        <f t="array" ref="AJ1284" xml:space="preserve"> IFERROR( INDEX(韻母資料表, $N1284, AJ$5), "" )</f>
        <v/>
      </c>
      <c r="AK1284" s="373" t="e" cm="1" vm="1">
        <f t="array" aca="1" ref="AK1284" ca="1" xml:space="preserve"> IFERROR( INDEX(閩拚聲調符號表, $T1284, $E1284), "" )</f>
        <v>#VALUE!</v>
      </c>
      <c r="AL1284" s="380" t="str">
        <f t="shared" ca="1" si="271"/>
        <v/>
      </c>
    </row>
    <row r="1285" spans="1:38">
      <c r="A1285" s="333">
        <f t="shared" si="259"/>
        <v>1278</v>
      </c>
      <c r="B1285" s="334" t="e">
        <f>MID(#REF!, A1285, 1)</f>
        <v>#REF!</v>
      </c>
      <c r="C1285" s="335"/>
      <c r="D1285" s="335"/>
      <c r="E1285" s="336"/>
      <c r="F1285" s="400" t="str" cm="1">
        <f t="array" aca="1" ref="F1285" ca="1" xml:space="preserve"> IF($D1285="", "", $B1285 &amp; " (" &amp; INDIRECT(ADDRESS( ROW(), COLUMN() + F$5 )) &amp; ") " )</f>
        <v/>
      </c>
      <c r="G1285" s="337" t="str">
        <f t="shared" si="263"/>
        <v/>
      </c>
      <c r="H1285" s="394" t="str">
        <f t="shared" ca="1" si="264"/>
        <v/>
      </c>
      <c r="I1285" s="396" t="str">
        <f t="shared" ca="1" si="265"/>
        <v/>
      </c>
      <c r="J1285" s="381" t="str">
        <f t="shared" ca="1" si="266"/>
        <v/>
      </c>
      <c r="K1285" s="338" t="str">
        <f t="shared" si="267"/>
        <v/>
      </c>
      <c r="L1285" s="349"/>
      <c r="M1285" s="350" t="str">
        <f t="shared" si="260"/>
        <v/>
      </c>
      <c r="N1285" s="350" t="str">
        <f t="shared" si="261"/>
        <v/>
      </c>
      <c r="O1285" s="351" t="str" cm="1">
        <f t="array" ref="O1285" xml:space="preserve"> IFERROR( INDEX(聲母資料表, $M1285, O$5), "")</f>
        <v/>
      </c>
      <c r="P1285" s="351" t="str" cm="1">
        <f t="array" ref="P1285" xml:space="preserve"> IFERROR( INDEX(韻母資料表, $N1285, P$5), "")</f>
        <v/>
      </c>
      <c r="Q1285" s="352" t="str">
        <f t="shared" si="262"/>
        <v/>
      </c>
      <c r="R1285" s="395" t="str">
        <f t="shared" si="268"/>
        <v/>
      </c>
      <c r="S1285" s="351" t="str" cm="1">
        <f t="array" ref="S1285" xml:space="preserve"> IFERROR( INDEX(調符字母, Q1285, 1), "")</f>
        <v/>
      </c>
      <c r="T1285" s="352"/>
      <c r="U1285" s="373" t="e" cm="1" vm="1">
        <f t="array" aca="1" ref="U1285" ca="1" xml:space="preserve"> INDEX(聲調對照表, $T1285, $E1285)</f>
        <v>#VALUE!</v>
      </c>
      <c r="W1285" s="380" t="str" cm="1">
        <f t="array" ref="W1285" xml:space="preserve"> IFERROR( IF( INDEX(聲母資料表, $M1285, W$5)=0, "", INDEX(聲母資料表, $M1285, W$5) ), "")</f>
        <v/>
      </c>
      <c r="X1285" s="380" t="str" cm="1">
        <f t="array" ref="X1285" xml:space="preserve"> IFERROR( INDEX(韻母資料表, $N1285, X$5), "" )</f>
        <v/>
      </c>
      <c r="Y1285" s="380" t="str" cm="1">
        <f t="array" ref="Y1285" xml:space="preserve"> IFERROR( IF($E1285="", "", INDEX(方音聲調符號表, 1, $E1285) ), "" )</f>
        <v/>
      </c>
      <c r="AA1285" s="380" t="str" cm="1">
        <f t="array" ref="AA1285" xml:space="preserve"> IFERROR( IF( INDEX(聲母資料表, $M1285, AA$5)=0, "", INDEX(聲母資料表, $M1285, AA$5) ), "")</f>
        <v/>
      </c>
      <c r="AB1285" s="380" t="str" cm="1">
        <f t="array" ref="AB1285" xml:space="preserve"> IFERROR( INDEX(韻母資料表, $N1285, AB$5), "" )</f>
        <v/>
      </c>
      <c r="AC1285" s="380" t="str">
        <f t="shared" ca="1" si="269"/>
        <v/>
      </c>
      <c r="AE1285" s="380" t="str" cm="1">
        <f t="array" ref="AE1285" xml:space="preserve"> IFERROR( IF( INDEX(聲母資料表, $M1285, AE$5)=0, "", INDEX(聲母資料表, $M1285, AE$5) ), "")</f>
        <v/>
      </c>
      <c r="AF1285" s="380" t="str" cm="1">
        <f t="array" ref="AF1285" xml:space="preserve"> IFERROR( INDEX(韻母資料表, $N1285, AF$5), "" )</f>
        <v/>
      </c>
      <c r="AG1285" s="380" t="str">
        <f t="shared" ca="1" si="270"/>
        <v/>
      </c>
      <c r="AI1285" s="380" t="str" cm="1">
        <f t="array" ref="AI1285" xml:space="preserve"> IFERROR( IF( INDEX(聲母資料表, $M1285, AI$5)=0, "", INDEX(聲母資料表, $M1285, AI$5) ), "")</f>
        <v/>
      </c>
      <c r="AJ1285" s="380" t="str" cm="1">
        <f t="array" ref="AJ1285" xml:space="preserve"> IFERROR( INDEX(韻母資料表, $N1285, AJ$5), "" )</f>
        <v/>
      </c>
      <c r="AK1285" s="373" t="e" cm="1" vm="1">
        <f t="array" aca="1" ref="AK1285" ca="1" xml:space="preserve"> IFERROR( INDEX(閩拚聲調符號表, $T1285, $E1285), "" )</f>
        <v>#VALUE!</v>
      </c>
      <c r="AL1285" s="380" t="str">
        <f t="shared" ca="1" si="271"/>
        <v/>
      </c>
    </row>
    <row r="1286" spans="1:38">
      <c r="A1286" s="333">
        <f t="shared" si="259"/>
        <v>1279</v>
      </c>
      <c r="B1286" s="334" t="e">
        <f>MID(#REF!, A1286, 1)</f>
        <v>#REF!</v>
      </c>
      <c r="C1286" s="335"/>
      <c r="D1286" s="335"/>
      <c r="E1286" s="336"/>
      <c r="F1286" s="400" t="str" cm="1">
        <f t="array" aca="1" ref="F1286" ca="1" xml:space="preserve"> IF($D1286="", "", $B1286 &amp; " (" &amp; INDIRECT(ADDRESS( ROW(), COLUMN() + F$5 )) &amp; ") " )</f>
        <v/>
      </c>
      <c r="G1286" s="337" t="str">
        <f t="shared" si="263"/>
        <v/>
      </c>
      <c r="H1286" s="394" t="str">
        <f t="shared" ca="1" si="264"/>
        <v/>
      </c>
      <c r="I1286" s="396" t="str">
        <f t="shared" ca="1" si="265"/>
        <v/>
      </c>
      <c r="J1286" s="381" t="str">
        <f t="shared" ca="1" si="266"/>
        <v/>
      </c>
      <c r="K1286" s="338" t="str">
        <f t="shared" si="267"/>
        <v/>
      </c>
      <c r="L1286" s="349"/>
      <c r="M1286" s="350" t="str">
        <f t="shared" si="260"/>
        <v/>
      </c>
      <c r="N1286" s="350" t="str">
        <f t="shared" si="261"/>
        <v/>
      </c>
      <c r="O1286" s="351" t="str" cm="1">
        <f t="array" ref="O1286" xml:space="preserve"> IFERROR( INDEX(聲母資料表, $M1286, O$5), "")</f>
        <v/>
      </c>
      <c r="P1286" s="351" t="str" cm="1">
        <f t="array" ref="P1286" xml:space="preserve"> IFERROR( INDEX(韻母資料表, $N1286, P$5), "")</f>
        <v/>
      </c>
      <c r="Q1286" s="352" t="str">
        <f t="shared" si="262"/>
        <v/>
      </c>
      <c r="R1286" s="395" t="str">
        <f t="shared" si="268"/>
        <v/>
      </c>
      <c r="S1286" s="351" t="str" cm="1">
        <f t="array" ref="S1286" xml:space="preserve"> IFERROR( INDEX(調符字母, Q1286, 1), "")</f>
        <v/>
      </c>
      <c r="T1286" s="352"/>
      <c r="U1286" s="373" t="e" cm="1" vm="1">
        <f t="array" aca="1" ref="U1286" ca="1" xml:space="preserve"> INDEX(聲調對照表, $T1286, $E1286)</f>
        <v>#VALUE!</v>
      </c>
      <c r="W1286" s="380" t="str" cm="1">
        <f t="array" ref="W1286" xml:space="preserve"> IFERROR( IF( INDEX(聲母資料表, $M1286, W$5)=0, "", INDEX(聲母資料表, $M1286, W$5) ), "")</f>
        <v/>
      </c>
      <c r="X1286" s="380" t="str" cm="1">
        <f t="array" ref="X1286" xml:space="preserve"> IFERROR( INDEX(韻母資料表, $N1286, X$5), "" )</f>
        <v/>
      </c>
      <c r="Y1286" s="380" t="str" cm="1">
        <f t="array" ref="Y1286" xml:space="preserve"> IFERROR( IF($E1286="", "", INDEX(方音聲調符號表, 1, $E1286) ), "" )</f>
        <v/>
      </c>
      <c r="AA1286" s="380" t="str" cm="1">
        <f t="array" ref="AA1286" xml:space="preserve"> IFERROR( IF( INDEX(聲母資料表, $M1286, AA$5)=0, "", INDEX(聲母資料表, $M1286, AA$5) ), "")</f>
        <v/>
      </c>
      <c r="AB1286" s="380" t="str" cm="1">
        <f t="array" ref="AB1286" xml:space="preserve"> IFERROR( INDEX(韻母資料表, $N1286, AB$5), "" )</f>
        <v/>
      </c>
      <c r="AC1286" s="380" t="str">
        <f t="shared" ca="1" si="269"/>
        <v/>
      </c>
      <c r="AE1286" s="380" t="str" cm="1">
        <f t="array" ref="AE1286" xml:space="preserve"> IFERROR( IF( INDEX(聲母資料表, $M1286, AE$5)=0, "", INDEX(聲母資料表, $M1286, AE$5) ), "")</f>
        <v/>
      </c>
      <c r="AF1286" s="380" t="str" cm="1">
        <f t="array" ref="AF1286" xml:space="preserve"> IFERROR( INDEX(韻母資料表, $N1286, AF$5), "" )</f>
        <v/>
      </c>
      <c r="AG1286" s="380" t="str">
        <f t="shared" ca="1" si="270"/>
        <v/>
      </c>
      <c r="AI1286" s="380" t="str" cm="1">
        <f t="array" ref="AI1286" xml:space="preserve"> IFERROR( IF( INDEX(聲母資料表, $M1286, AI$5)=0, "", INDEX(聲母資料表, $M1286, AI$5) ), "")</f>
        <v/>
      </c>
      <c r="AJ1286" s="380" t="str" cm="1">
        <f t="array" ref="AJ1286" xml:space="preserve"> IFERROR( INDEX(韻母資料表, $N1286, AJ$5), "" )</f>
        <v/>
      </c>
      <c r="AK1286" s="373" t="e" cm="1" vm="1">
        <f t="array" aca="1" ref="AK1286" ca="1" xml:space="preserve"> IFERROR( INDEX(閩拚聲調符號表, $T1286, $E1286), "" )</f>
        <v>#VALUE!</v>
      </c>
      <c r="AL1286" s="380" t="str">
        <f t="shared" ca="1" si="271"/>
        <v/>
      </c>
    </row>
    <row r="1287" spans="1:38">
      <c r="A1287" s="333">
        <f t="shared" si="259"/>
        <v>1280</v>
      </c>
      <c r="B1287" s="334" t="e">
        <f>MID(#REF!, A1287, 1)</f>
        <v>#REF!</v>
      </c>
      <c r="C1287" s="335"/>
      <c r="D1287" s="335"/>
      <c r="E1287" s="336"/>
      <c r="F1287" s="400" t="str" cm="1">
        <f t="array" aca="1" ref="F1287" ca="1" xml:space="preserve"> IF($D1287="", "", $B1287 &amp; " (" &amp; INDIRECT(ADDRESS( ROW(), COLUMN() + F$5 )) &amp; ") " )</f>
        <v/>
      </c>
      <c r="G1287" s="337" t="str">
        <f t="shared" si="263"/>
        <v/>
      </c>
      <c r="H1287" s="394" t="str">
        <f t="shared" ca="1" si="264"/>
        <v/>
      </c>
      <c r="I1287" s="396" t="str">
        <f t="shared" ca="1" si="265"/>
        <v/>
      </c>
      <c r="J1287" s="381" t="str">
        <f t="shared" ca="1" si="266"/>
        <v/>
      </c>
      <c r="K1287" s="338" t="str">
        <f t="shared" si="267"/>
        <v/>
      </c>
      <c r="L1287" s="349"/>
      <c r="M1287" s="350" t="str">
        <f t="shared" si="260"/>
        <v/>
      </c>
      <c r="N1287" s="350" t="str">
        <f t="shared" si="261"/>
        <v/>
      </c>
      <c r="O1287" s="351" t="str" cm="1">
        <f t="array" ref="O1287" xml:space="preserve"> IFERROR( INDEX(聲母資料表, $M1287, O$5), "")</f>
        <v/>
      </c>
      <c r="P1287" s="351" t="str" cm="1">
        <f t="array" ref="P1287" xml:space="preserve"> IFERROR( INDEX(韻母資料表, $N1287, P$5), "")</f>
        <v/>
      </c>
      <c r="Q1287" s="352" t="str">
        <f t="shared" si="262"/>
        <v/>
      </c>
      <c r="R1287" s="395" t="str">
        <f t="shared" si="268"/>
        <v/>
      </c>
      <c r="S1287" s="351" t="str" cm="1">
        <f t="array" ref="S1287" xml:space="preserve"> IFERROR( INDEX(調符字母, Q1287, 1), "")</f>
        <v/>
      </c>
      <c r="T1287" s="352"/>
      <c r="U1287" s="373" t="e" cm="1" vm="1">
        <f t="array" aca="1" ref="U1287" ca="1" xml:space="preserve"> INDEX(聲調對照表, $T1287, $E1287)</f>
        <v>#VALUE!</v>
      </c>
      <c r="W1287" s="380" t="str" cm="1">
        <f t="array" ref="W1287" xml:space="preserve"> IFERROR( IF( INDEX(聲母資料表, $M1287, W$5)=0, "", INDEX(聲母資料表, $M1287, W$5) ), "")</f>
        <v/>
      </c>
      <c r="X1287" s="380" t="str" cm="1">
        <f t="array" ref="X1287" xml:space="preserve"> IFERROR( INDEX(韻母資料表, $N1287, X$5), "" )</f>
        <v/>
      </c>
      <c r="Y1287" s="380" t="str" cm="1">
        <f t="array" ref="Y1287" xml:space="preserve"> IFERROR( IF($E1287="", "", INDEX(方音聲調符號表, 1, $E1287) ), "" )</f>
        <v/>
      </c>
      <c r="AA1287" s="380" t="str" cm="1">
        <f t="array" ref="AA1287" xml:space="preserve"> IFERROR( IF( INDEX(聲母資料表, $M1287, AA$5)=0, "", INDEX(聲母資料表, $M1287, AA$5) ), "")</f>
        <v/>
      </c>
      <c r="AB1287" s="380" t="str" cm="1">
        <f t="array" ref="AB1287" xml:space="preserve"> IFERROR( INDEX(韻母資料表, $N1287, AB$5), "" )</f>
        <v/>
      </c>
      <c r="AC1287" s="380" t="str">
        <f t="shared" ca="1" si="269"/>
        <v/>
      </c>
      <c r="AE1287" s="380" t="str" cm="1">
        <f t="array" ref="AE1287" xml:space="preserve"> IFERROR( IF( INDEX(聲母資料表, $M1287, AE$5)=0, "", INDEX(聲母資料表, $M1287, AE$5) ), "")</f>
        <v/>
      </c>
      <c r="AF1287" s="380" t="str" cm="1">
        <f t="array" ref="AF1287" xml:space="preserve"> IFERROR( INDEX(韻母資料表, $N1287, AF$5), "" )</f>
        <v/>
      </c>
      <c r="AG1287" s="380" t="str">
        <f t="shared" ca="1" si="270"/>
        <v/>
      </c>
      <c r="AI1287" s="380" t="str" cm="1">
        <f t="array" ref="AI1287" xml:space="preserve"> IFERROR( IF( INDEX(聲母資料表, $M1287, AI$5)=0, "", INDEX(聲母資料表, $M1287, AI$5) ), "")</f>
        <v/>
      </c>
      <c r="AJ1287" s="380" t="str" cm="1">
        <f t="array" ref="AJ1287" xml:space="preserve"> IFERROR( INDEX(韻母資料表, $N1287, AJ$5), "" )</f>
        <v/>
      </c>
      <c r="AK1287" s="373" t="e" cm="1" vm="1">
        <f t="array" aca="1" ref="AK1287" ca="1" xml:space="preserve"> IFERROR( INDEX(閩拚聲調符號表, $T1287, $E1287), "" )</f>
        <v>#VALUE!</v>
      </c>
      <c r="AL1287" s="380" t="str">
        <f t="shared" ca="1" si="271"/>
        <v/>
      </c>
    </row>
    <row r="1288" spans="1:38">
      <c r="A1288" s="333">
        <f t="shared" ref="A1288:A1351" si="272">ROW() - ROW($7:$7)</f>
        <v>1281</v>
      </c>
      <c r="B1288" s="334" t="e">
        <f>MID(#REF!, A1288, 1)</f>
        <v>#REF!</v>
      </c>
      <c r="C1288" s="335"/>
      <c r="D1288" s="335"/>
      <c r="E1288" s="336"/>
      <c r="F1288" s="400" t="str" cm="1">
        <f t="array" aca="1" ref="F1288" ca="1" xml:space="preserve"> IF($D1288="", "", $B1288 &amp; " (" &amp; INDIRECT(ADDRESS( ROW(), COLUMN() + F$5 )) &amp; ") " )</f>
        <v/>
      </c>
      <c r="G1288" s="337" t="str">
        <f t="shared" si="263"/>
        <v/>
      </c>
      <c r="H1288" s="394" t="str">
        <f t="shared" ca="1" si="264"/>
        <v/>
      </c>
      <c r="I1288" s="396" t="str">
        <f t="shared" ca="1" si="265"/>
        <v/>
      </c>
      <c r="J1288" s="381" t="str">
        <f t="shared" ca="1" si="266"/>
        <v/>
      </c>
      <c r="K1288" s="338" t="str">
        <f t="shared" si="267"/>
        <v/>
      </c>
      <c r="L1288" s="349"/>
      <c r="M1288" s="350" t="str">
        <f t="shared" ref="M1288:M1351" si="273" xml:space="preserve"> IFERROR( MATCH($C1288, 聲母碼, 0), "" )</f>
        <v/>
      </c>
      <c r="N1288" s="350" t="str">
        <f t="shared" ref="N1288:N1351" si="274" xml:space="preserve"> IFERROR( MATCH($D1288, 韻母碼, 0), "" )</f>
        <v/>
      </c>
      <c r="O1288" s="351" t="str" cm="1">
        <f t="array" ref="O1288" xml:space="preserve"> IFERROR( INDEX(聲母資料表, $M1288, O$5), "")</f>
        <v/>
      </c>
      <c r="P1288" s="351" t="str" cm="1">
        <f t="array" ref="P1288" xml:space="preserve"> IFERROR( INDEX(韻母資料表, $N1288, P$5), "")</f>
        <v/>
      </c>
      <c r="Q1288" s="352" t="str">
        <f t="shared" ref="Q1288:Q1351" si="275" xml:space="preserve"> IFERROR( MATCH(P1288, 十五音韻母清單, 0), "")</f>
        <v/>
      </c>
      <c r="R1288" s="395" t="str">
        <f t="shared" si="268"/>
        <v/>
      </c>
      <c r="S1288" s="351" t="str" cm="1">
        <f t="array" ref="S1288" xml:space="preserve"> IFERROR( INDEX(調符字母, Q1288, 1), "")</f>
        <v/>
      </c>
      <c r="T1288" s="352"/>
      <c r="U1288" s="373" t="e" cm="1" vm="1">
        <f t="array" aca="1" ref="U1288" ca="1" xml:space="preserve"> INDEX(聲調對照表, $T1288, $E1288)</f>
        <v>#VALUE!</v>
      </c>
      <c r="W1288" s="380" t="str" cm="1">
        <f t="array" ref="W1288" xml:space="preserve"> IFERROR( IF( INDEX(聲母資料表, $M1288, W$5)=0, "", INDEX(聲母資料表, $M1288, W$5) ), "")</f>
        <v/>
      </c>
      <c r="X1288" s="380" t="str" cm="1">
        <f t="array" ref="X1288" xml:space="preserve"> IFERROR( INDEX(韻母資料表, $N1288, X$5), "" )</f>
        <v/>
      </c>
      <c r="Y1288" s="380" t="str" cm="1">
        <f t="array" ref="Y1288" xml:space="preserve"> IFERROR( IF($E1288="", "", INDEX(方音聲調符號表, 1, $E1288) ), "" )</f>
        <v/>
      </c>
      <c r="AA1288" s="380" t="str" cm="1">
        <f t="array" ref="AA1288" xml:space="preserve"> IFERROR( IF( INDEX(聲母資料表, $M1288, AA$5)=0, "", INDEX(聲母資料表, $M1288, AA$5) ), "")</f>
        <v/>
      </c>
      <c r="AB1288" s="380" t="str" cm="1">
        <f t="array" ref="AB1288" xml:space="preserve"> IFERROR( INDEX(韻母資料表, $N1288, AB$5), "" )</f>
        <v/>
      </c>
      <c r="AC1288" s="380" t="str">
        <f t="shared" ca="1" si="269"/>
        <v/>
      </c>
      <c r="AE1288" s="380" t="str" cm="1">
        <f t="array" ref="AE1288" xml:space="preserve"> IFERROR( IF( INDEX(聲母資料表, $M1288, AE$5)=0, "", INDEX(聲母資料表, $M1288, AE$5) ), "")</f>
        <v/>
      </c>
      <c r="AF1288" s="380" t="str" cm="1">
        <f t="array" ref="AF1288" xml:space="preserve"> IFERROR( INDEX(韻母資料表, $N1288, AF$5), "" )</f>
        <v/>
      </c>
      <c r="AG1288" s="380" t="str">
        <f t="shared" ca="1" si="270"/>
        <v/>
      </c>
      <c r="AI1288" s="380" t="str" cm="1">
        <f t="array" ref="AI1288" xml:space="preserve"> IFERROR( IF( INDEX(聲母資料表, $M1288, AI$5)=0, "", INDEX(聲母資料表, $M1288, AI$5) ), "")</f>
        <v/>
      </c>
      <c r="AJ1288" s="380" t="str" cm="1">
        <f t="array" ref="AJ1288" xml:space="preserve"> IFERROR( INDEX(韻母資料表, $N1288, AJ$5), "" )</f>
        <v/>
      </c>
      <c r="AK1288" s="373" t="e" cm="1" vm="1">
        <f t="array" aca="1" ref="AK1288" ca="1" xml:space="preserve"> IFERROR( INDEX(閩拚聲調符號表, $T1288, $E1288), "" )</f>
        <v>#VALUE!</v>
      </c>
      <c r="AL1288" s="380" t="str">
        <f t="shared" ca="1" si="271"/>
        <v/>
      </c>
    </row>
    <row r="1289" spans="1:38">
      <c r="A1289" s="333">
        <f t="shared" si="272"/>
        <v>1282</v>
      </c>
      <c r="B1289" s="334" t="e">
        <f>MID(#REF!, A1289, 1)</f>
        <v>#REF!</v>
      </c>
      <c r="C1289" s="335"/>
      <c r="D1289" s="335"/>
      <c r="E1289" s="336"/>
      <c r="F1289" s="400" t="str" cm="1">
        <f t="array" aca="1" ref="F1289" ca="1" xml:space="preserve"> IF($D1289="", "", $B1289 &amp; " (" &amp; INDIRECT(ADDRESS( ROW(), COLUMN() + F$5 )) &amp; ") " )</f>
        <v/>
      </c>
      <c r="G1289" s="337" t="str">
        <f t="shared" ref="G1289:G1352" si="276" xml:space="preserve"> $P1289 &amp; $R1289 &amp; $O1289</f>
        <v/>
      </c>
      <c r="H1289" s="394" t="str">
        <f t="shared" ref="H1289:H1352" ca="1" si="277" xml:space="preserve"> TRIM( $AE1289 &amp; $AG1289 )</f>
        <v/>
      </c>
      <c r="I1289" s="396" t="str">
        <f t="shared" ref="I1289:I1352" ca="1" si="278" xml:space="preserve"> TRIM( $AA1289 &amp; $AC1289 )</f>
        <v/>
      </c>
      <c r="J1289" s="381" t="str">
        <f t="shared" ref="J1289:J1352" ca="1" si="279" xml:space="preserve"> TRIM( $AI1289 &amp; $AL1289 )</f>
        <v/>
      </c>
      <c r="K1289" s="338" t="str">
        <f t="shared" ref="K1289:K1352" si="280" xml:space="preserve"> _xlfn.CONCAT($W1289:$Y1289)</f>
        <v/>
      </c>
      <c r="L1289" s="349"/>
      <c r="M1289" s="350" t="str">
        <f t="shared" si="273"/>
        <v/>
      </c>
      <c r="N1289" s="350" t="str">
        <f t="shared" si="274"/>
        <v/>
      </c>
      <c r="O1289" s="351" t="str" cm="1">
        <f t="array" ref="O1289" xml:space="preserve"> IFERROR( INDEX(聲母資料表, $M1289, O$5), "")</f>
        <v/>
      </c>
      <c r="P1289" s="351" t="str" cm="1">
        <f t="array" ref="P1289" xml:space="preserve"> IFERROR( INDEX(韻母資料表, $N1289, P$5), "")</f>
        <v/>
      </c>
      <c r="Q1289" s="352" t="str">
        <f t="shared" si="275"/>
        <v/>
      </c>
      <c r="R1289" s="395" t="str">
        <f t="shared" ref="R1289:R1352" si="281" xml:space="preserve"> IF( $E1289="", "",  TEXT($E1289,"[DBNum1][$-zh-TW]G/通用格式") )</f>
        <v/>
      </c>
      <c r="S1289" s="351" t="str" cm="1">
        <f t="array" ref="S1289" xml:space="preserve"> IFERROR( INDEX(調符字母, Q1289, 1), "")</f>
        <v/>
      </c>
      <c r="T1289" s="352"/>
      <c r="U1289" s="373" t="e" cm="1" vm="1">
        <f t="array" aca="1" ref="U1289" ca="1" xml:space="preserve"> INDEX(聲調對照表, $T1289, $E1289)</f>
        <v>#VALUE!</v>
      </c>
      <c r="W1289" s="380" t="str" cm="1">
        <f t="array" ref="W1289" xml:space="preserve"> IFERROR( IF( INDEX(聲母資料表, $M1289, W$5)=0, "", INDEX(聲母資料表, $M1289, W$5) ), "")</f>
        <v/>
      </c>
      <c r="X1289" s="380" t="str" cm="1">
        <f t="array" ref="X1289" xml:space="preserve"> IFERROR( INDEX(韻母資料表, $N1289, X$5), "" )</f>
        <v/>
      </c>
      <c r="Y1289" s="380" t="str" cm="1">
        <f t="array" ref="Y1289" xml:space="preserve"> IFERROR( IF($E1289="", "", INDEX(方音聲調符號表, 1, $E1289) ), "" )</f>
        <v/>
      </c>
      <c r="AA1289" s="380" t="str" cm="1">
        <f t="array" ref="AA1289" xml:space="preserve"> IFERROR( IF( INDEX(聲母資料表, $M1289, AA$5)=0, "", INDEX(聲母資料表, $M1289, AA$5) ), "")</f>
        <v/>
      </c>
      <c r="AB1289" s="380" t="str" cm="1">
        <f t="array" ref="AB1289" xml:space="preserve"> IFERROR( INDEX(韻母資料表, $N1289, AB$5), "" )</f>
        <v/>
      </c>
      <c r="AC1289" s="380" t="str">
        <f t="shared" ref="AC1289:AC1352" ca="1" si="282" xml:space="preserve"> IFERROR( SUBSTITUTE(AB1289, $S1289,  $U1289), "" )</f>
        <v/>
      </c>
      <c r="AE1289" s="380" t="str" cm="1">
        <f t="array" ref="AE1289" xml:space="preserve"> IFERROR( IF( INDEX(聲母資料表, $M1289, AE$5)=0, "", INDEX(聲母資料表, $M1289, AE$5) ), "")</f>
        <v/>
      </c>
      <c r="AF1289" s="380" t="str" cm="1">
        <f t="array" ref="AF1289" xml:space="preserve"> IFERROR( INDEX(韻母資料表, $N1289, AF$5), "" )</f>
        <v/>
      </c>
      <c r="AG1289" s="380" t="str">
        <f t="shared" ref="AG1289:AG1352" ca="1" si="283" xml:space="preserve"> IFERROR( SUBSTITUTE(AF1289, $S1289,  $U1289), "" )</f>
        <v/>
      </c>
      <c r="AI1289" s="380" t="str" cm="1">
        <f t="array" ref="AI1289" xml:space="preserve"> IFERROR( IF( INDEX(聲母資料表, $M1289, AI$5)=0, "", INDEX(聲母資料表, $M1289, AI$5) ), "")</f>
        <v/>
      </c>
      <c r="AJ1289" s="380" t="str" cm="1">
        <f t="array" ref="AJ1289" xml:space="preserve"> IFERROR( INDEX(韻母資料表, $N1289, AJ$5), "" )</f>
        <v/>
      </c>
      <c r="AK1289" s="373" t="e" cm="1" vm="1">
        <f t="array" aca="1" ref="AK1289" ca="1" xml:space="preserve"> IFERROR( INDEX(閩拚聲調符號表, $T1289, $E1289), "" )</f>
        <v>#VALUE!</v>
      </c>
      <c r="AL1289" s="380" t="str">
        <f t="shared" ref="AL1289:AL1352" ca="1" si="284" xml:space="preserve"> IFERROR( SUBSTITUTE(AJ1289, $S1289,  $AK1289), "" )</f>
        <v/>
      </c>
    </row>
    <row r="1290" spans="1:38">
      <c r="A1290" s="333">
        <f t="shared" si="272"/>
        <v>1283</v>
      </c>
      <c r="B1290" s="334" t="e">
        <f>MID(#REF!, A1290, 1)</f>
        <v>#REF!</v>
      </c>
      <c r="C1290" s="335"/>
      <c r="D1290" s="335"/>
      <c r="E1290" s="336"/>
      <c r="F1290" s="400" t="str" cm="1">
        <f t="array" aca="1" ref="F1290" ca="1" xml:space="preserve"> IF($D1290="", "", $B1290 &amp; " (" &amp; INDIRECT(ADDRESS( ROW(), COLUMN() + F$5 )) &amp; ") " )</f>
        <v/>
      </c>
      <c r="G1290" s="337" t="str">
        <f t="shared" si="276"/>
        <v/>
      </c>
      <c r="H1290" s="394" t="str">
        <f t="shared" ca="1" si="277"/>
        <v/>
      </c>
      <c r="I1290" s="396" t="str">
        <f t="shared" ca="1" si="278"/>
        <v/>
      </c>
      <c r="J1290" s="381" t="str">
        <f t="shared" ca="1" si="279"/>
        <v/>
      </c>
      <c r="K1290" s="338" t="str">
        <f t="shared" si="280"/>
        <v/>
      </c>
      <c r="L1290" s="349"/>
      <c r="M1290" s="350" t="str">
        <f t="shared" si="273"/>
        <v/>
      </c>
      <c r="N1290" s="350" t="str">
        <f t="shared" si="274"/>
        <v/>
      </c>
      <c r="O1290" s="351" t="str" cm="1">
        <f t="array" ref="O1290" xml:space="preserve"> IFERROR( INDEX(聲母資料表, $M1290, O$5), "")</f>
        <v/>
      </c>
      <c r="P1290" s="351" t="str" cm="1">
        <f t="array" ref="P1290" xml:space="preserve"> IFERROR( INDEX(韻母資料表, $N1290, P$5), "")</f>
        <v/>
      </c>
      <c r="Q1290" s="352" t="str">
        <f t="shared" si="275"/>
        <v/>
      </c>
      <c r="R1290" s="395" t="str">
        <f t="shared" si="281"/>
        <v/>
      </c>
      <c r="S1290" s="351" t="str" cm="1">
        <f t="array" ref="S1290" xml:space="preserve"> IFERROR( INDEX(調符字母, Q1290, 1), "")</f>
        <v/>
      </c>
      <c r="T1290" s="352"/>
      <c r="U1290" s="373" t="e" cm="1" vm="1">
        <f t="array" aca="1" ref="U1290" ca="1" xml:space="preserve"> INDEX(聲調對照表, $T1290, $E1290)</f>
        <v>#VALUE!</v>
      </c>
      <c r="W1290" s="380" t="str" cm="1">
        <f t="array" ref="W1290" xml:space="preserve"> IFERROR( IF( INDEX(聲母資料表, $M1290, W$5)=0, "", INDEX(聲母資料表, $M1290, W$5) ), "")</f>
        <v/>
      </c>
      <c r="X1290" s="380" t="str" cm="1">
        <f t="array" ref="X1290" xml:space="preserve"> IFERROR( INDEX(韻母資料表, $N1290, X$5), "" )</f>
        <v/>
      </c>
      <c r="Y1290" s="380" t="str" cm="1">
        <f t="array" ref="Y1290" xml:space="preserve"> IFERROR( IF($E1290="", "", INDEX(方音聲調符號表, 1, $E1290) ), "" )</f>
        <v/>
      </c>
      <c r="AA1290" s="380" t="str" cm="1">
        <f t="array" ref="AA1290" xml:space="preserve"> IFERROR( IF( INDEX(聲母資料表, $M1290, AA$5)=0, "", INDEX(聲母資料表, $M1290, AA$5) ), "")</f>
        <v/>
      </c>
      <c r="AB1290" s="380" t="str" cm="1">
        <f t="array" ref="AB1290" xml:space="preserve"> IFERROR( INDEX(韻母資料表, $N1290, AB$5), "" )</f>
        <v/>
      </c>
      <c r="AC1290" s="380" t="str">
        <f t="shared" ca="1" si="282"/>
        <v/>
      </c>
      <c r="AE1290" s="380" t="str" cm="1">
        <f t="array" ref="AE1290" xml:space="preserve"> IFERROR( IF( INDEX(聲母資料表, $M1290, AE$5)=0, "", INDEX(聲母資料表, $M1290, AE$5) ), "")</f>
        <v/>
      </c>
      <c r="AF1290" s="380" t="str" cm="1">
        <f t="array" ref="AF1290" xml:space="preserve"> IFERROR( INDEX(韻母資料表, $N1290, AF$5), "" )</f>
        <v/>
      </c>
      <c r="AG1290" s="380" t="str">
        <f t="shared" ca="1" si="283"/>
        <v/>
      </c>
      <c r="AI1290" s="380" t="str" cm="1">
        <f t="array" ref="AI1290" xml:space="preserve"> IFERROR( IF( INDEX(聲母資料表, $M1290, AI$5)=0, "", INDEX(聲母資料表, $M1290, AI$5) ), "")</f>
        <v/>
      </c>
      <c r="AJ1290" s="380" t="str" cm="1">
        <f t="array" ref="AJ1290" xml:space="preserve"> IFERROR( INDEX(韻母資料表, $N1290, AJ$5), "" )</f>
        <v/>
      </c>
      <c r="AK1290" s="373" t="e" cm="1" vm="1">
        <f t="array" aca="1" ref="AK1290" ca="1" xml:space="preserve"> IFERROR( INDEX(閩拚聲調符號表, $T1290, $E1290), "" )</f>
        <v>#VALUE!</v>
      </c>
      <c r="AL1290" s="380" t="str">
        <f t="shared" ca="1" si="284"/>
        <v/>
      </c>
    </row>
    <row r="1291" spans="1:38">
      <c r="A1291" s="333">
        <f t="shared" si="272"/>
        <v>1284</v>
      </c>
      <c r="B1291" s="334" t="e">
        <f>MID(#REF!, A1291, 1)</f>
        <v>#REF!</v>
      </c>
      <c r="C1291" s="335"/>
      <c r="D1291" s="335"/>
      <c r="E1291" s="336"/>
      <c r="F1291" s="400" t="str" cm="1">
        <f t="array" aca="1" ref="F1291" ca="1" xml:space="preserve"> IF($D1291="", "", $B1291 &amp; " (" &amp; INDIRECT(ADDRESS( ROW(), COLUMN() + F$5 )) &amp; ") " )</f>
        <v/>
      </c>
      <c r="G1291" s="337" t="str">
        <f t="shared" si="276"/>
        <v/>
      </c>
      <c r="H1291" s="394" t="str">
        <f t="shared" ca="1" si="277"/>
        <v/>
      </c>
      <c r="I1291" s="396" t="str">
        <f t="shared" ca="1" si="278"/>
        <v/>
      </c>
      <c r="J1291" s="381" t="str">
        <f t="shared" ca="1" si="279"/>
        <v/>
      </c>
      <c r="K1291" s="338" t="str">
        <f t="shared" si="280"/>
        <v/>
      </c>
      <c r="L1291" s="349"/>
      <c r="M1291" s="350" t="str">
        <f t="shared" si="273"/>
        <v/>
      </c>
      <c r="N1291" s="350" t="str">
        <f t="shared" si="274"/>
        <v/>
      </c>
      <c r="O1291" s="351" t="str" cm="1">
        <f t="array" ref="O1291" xml:space="preserve"> IFERROR( INDEX(聲母資料表, $M1291, O$5), "")</f>
        <v/>
      </c>
      <c r="P1291" s="351" t="str" cm="1">
        <f t="array" ref="P1291" xml:space="preserve"> IFERROR( INDEX(韻母資料表, $N1291, P$5), "")</f>
        <v/>
      </c>
      <c r="Q1291" s="352" t="str">
        <f t="shared" si="275"/>
        <v/>
      </c>
      <c r="R1291" s="395" t="str">
        <f t="shared" si="281"/>
        <v/>
      </c>
      <c r="S1291" s="351" t="str" cm="1">
        <f t="array" ref="S1291" xml:space="preserve"> IFERROR( INDEX(調符字母, Q1291, 1), "")</f>
        <v/>
      </c>
      <c r="T1291" s="352"/>
      <c r="U1291" s="373" t="e" cm="1" vm="1">
        <f t="array" aca="1" ref="U1291" ca="1" xml:space="preserve"> INDEX(聲調對照表, $T1291, $E1291)</f>
        <v>#VALUE!</v>
      </c>
      <c r="W1291" s="380" t="str" cm="1">
        <f t="array" ref="W1291" xml:space="preserve"> IFERROR( IF( INDEX(聲母資料表, $M1291, W$5)=0, "", INDEX(聲母資料表, $M1291, W$5) ), "")</f>
        <v/>
      </c>
      <c r="X1291" s="380" t="str" cm="1">
        <f t="array" ref="X1291" xml:space="preserve"> IFERROR( INDEX(韻母資料表, $N1291, X$5), "" )</f>
        <v/>
      </c>
      <c r="Y1291" s="380" t="str" cm="1">
        <f t="array" ref="Y1291" xml:space="preserve"> IFERROR( IF($E1291="", "", INDEX(方音聲調符號表, 1, $E1291) ), "" )</f>
        <v/>
      </c>
      <c r="AA1291" s="380" t="str" cm="1">
        <f t="array" ref="AA1291" xml:space="preserve"> IFERROR( IF( INDEX(聲母資料表, $M1291, AA$5)=0, "", INDEX(聲母資料表, $M1291, AA$5) ), "")</f>
        <v/>
      </c>
      <c r="AB1291" s="380" t="str" cm="1">
        <f t="array" ref="AB1291" xml:space="preserve"> IFERROR( INDEX(韻母資料表, $N1291, AB$5), "" )</f>
        <v/>
      </c>
      <c r="AC1291" s="380" t="str">
        <f t="shared" ca="1" si="282"/>
        <v/>
      </c>
      <c r="AE1291" s="380" t="str" cm="1">
        <f t="array" ref="AE1291" xml:space="preserve"> IFERROR( IF( INDEX(聲母資料表, $M1291, AE$5)=0, "", INDEX(聲母資料表, $M1291, AE$5) ), "")</f>
        <v/>
      </c>
      <c r="AF1291" s="380" t="str" cm="1">
        <f t="array" ref="AF1291" xml:space="preserve"> IFERROR( INDEX(韻母資料表, $N1291, AF$5), "" )</f>
        <v/>
      </c>
      <c r="AG1291" s="380" t="str">
        <f t="shared" ca="1" si="283"/>
        <v/>
      </c>
      <c r="AI1291" s="380" t="str" cm="1">
        <f t="array" ref="AI1291" xml:space="preserve"> IFERROR( IF( INDEX(聲母資料表, $M1291, AI$5)=0, "", INDEX(聲母資料表, $M1291, AI$5) ), "")</f>
        <v/>
      </c>
      <c r="AJ1291" s="380" t="str" cm="1">
        <f t="array" ref="AJ1291" xml:space="preserve"> IFERROR( INDEX(韻母資料表, $N1291, AJ$5), "" )</f>
        <v/>
      </c>
      <c r="AK1291" s="373" t="e" cm="1" vm="1">
        <f t="array" aca="1" ref="AK1291" ca="1" xml:space="preserve"> IFERROR( INDEX(閩拚聲調符號表, $T1291, $E1291), "" )</f>
        <v>#VALUE!</v>
      </c>
      <c r="AL1291" s="380" t="str">
        <f t="shared" ca="1" si="284"/>
        <v/>
      </c>
    </row>
    <row r="1292" spans="1:38">
      <c r="A1292" s="333">
        <f t="shared" si="272"/>
        <v>1285</v>
      </c>
      <c r="B1292" s="334" t="e">
        <f>MID(#REF!, A1292, 1)</f>
        <v>#REF!</v>
      </c>
      <c r="C1292" s="335"/>
      <c r="D1292" s="335"/>
      <c r="E1292" s="336"/>
      <c r="F1292" s="400" t="str" cm="1">
        <f t="array" aca="1" ref="F1292" ca="1" xml:space="preserve"> IF($D1292="", "", $B1292 &amp; " (" &amp; INDIRECT(ADDRESS( ROW(), COLUMN() + F$5 )) &amp; ") " )</f>
        <v/>
      </c>
      <c r="G1292" s="337" t="str">
        <f t="shared" si="276"/>
        <v/>
      </c>
      <c r="H1292" s="394" t="str">
        <f t="shared" ca="1" si="277"/>
        <v/>
      </c>
      <c r="I1292" s="396" t="str">
        <f t="shared" ca="1" si="278"/>
        <v/>
      </c>
      <c r="J1292" s="381" t="str">
        <f t="shared" ca="1" si="279"/>
        <v/>
      </c>
      <c r="K1292" s="338" t="str">
        <f t="shared" si="280"/>
        <v/>
      </c>
      <c r="L1292" s="349"/>
      <c r="M1292" s="350" t="str">
        <f t="shared" si="273"/>
        <v/>
      </c>
      <c r="N1292" s="350" t="str">
        <f t="shared" si="274"/>
        <v/>
      </c>
      <c r="O1292" s="351" t="str" cm="1">
        <f t="array" ref="O1292" xml:space="preserve"> IFERROR( INDEX(聲母資料表, $M1292, O$5), "")</f>
        <v/>
      </c>
      <c r="P1292" s="351" t="str" cm="1">
        <f t="array" ref="P1292" xml:space="preserve"> IFERROR( INDEX(韻母資料表, $N1292, P$5), "")</f>
        <v/>
      </c>
      <c r="Q1292" s="352" t="str">
        <f t="shared" si="275"/>
        <v/>
      </c>
      <c r="R1292" s="395" t="str">
        <f t="shared" si="281"/>
        <v/>
      </c>
      <c r="S1292" s="351" t="str" cm="1">
        <f t="array" ref="S1292" xml:space="preserve"> IFERROR( INDEX(調符字母, Q1292, 1), "")</f>
        <v/>
      </c>
      <c r="T1292" s="352"/>
      <c r="U1292" s="373" t="e" cm="1" vm="1">
        <f t="array" aca="1" ref="U1292" ca="1" xml:space="preserve"> INDEX(聲調對照表, $T1292, $E1292)</f>
        <v>#VALUE!</v>
      </c>
      <c r="W1292" s="380" t="str" cm="1">
        <f t="array" ref="W1292" xml:space="preserve"> IFERROR( IF( INDEX(聲母資料表, $M1292, W$5)=0, "", INDEX(聲母資料表, $M1292, W$5) ), "")</f>
        <v/>
      </c>
      <c r="X1292" s="380" t="str" cm="1">
        <f t="array" ref="X1292" xml:space="preserve"> IFERROR( INDEX(韻母資料表, $N1292, X$5), "" )</f>
        <v/>
      </c>
      <c r="Y1292" s="380" t="str" cm="1">
        <f t="array" ref="Y1292" xml:space="preserve"> IFERROR( IF($E1292="", "", INDEX(方音聲調符號表, 1, $E1292) ), "" )</f>
        <v/>
      </c>
      <c r="AA1292" s="380" t="str" cm="1">
        <f t="array" ref="AA1292" xml:space="preserve"> IFERROR( IF( INDEX(聲母資料表, $M1292, AA$5)=0, "", INDEX(聲母資料表, $M1292, AA$5) ), "")</f>
        <v/>
      </c>
      <c r="AB1292" s="380" t="str" cm="1">
        <f t="array" ref="AB1292" xml:space="preserve"> IFERROR( INDEX(韻母資料表, $N1292, AB$5), "" )</f>
        <v/>
      </c>
      <c r="AC1292" s="380" t="str">
        <f t="shared" ca="1" si="282"/>
        <v/>
      </c>
      <c r="AE1292" s="380" t="str" cm="1">
        <f t="array" ref="AE1292" xml:space="preserve"> IFERROR( IF( INDEX(聲母資料表, $M1292, AE$5)=0, "", INDEX(聲母資料表, $M1292, AE$5) ), "")</f>
        <v/>
      </c>
      <c r="AF1292" s="380" t="str" cm="1">
        <f t="array" ref="AF1292" xml:space="preserve"> IFERROR( INDEX(韻母資料表, $N1292, AF$5), "" )</f>
        <v/>
      </c>
      <c r="AG1292" s="380" t="str">
        <f t="shared" ca="1" si="283"/>
        <v/>
      </c>
      <c r="AI1292" s="380" t="str" cm="1">
        <f t="array" ref="AI1292" xml:space="preserve"> IFERROR( IF( INDEX(聲母資料表, $M1292, AI$5)=0, "", INDEX(聲母資料表, $M1292, AI$5) ), "")</f>
        <v/>
      </c>
      <c r="AJ1292" s="380" t="str" cm="1">
        <f t="array" ref="AJ1292" xml:space="preserve"> IFERROR( INDEX(韻母資料表, $N1292, AJ$5), "" )</f>
        <v/>
      </c>
      <c r="AK1292" s="373" t="e" cm="1" vm="1">
        <f t="array" aca="1" ref="AK1292" ca="1" xml:space="preserve"> IFERROR( INDEX(閩拚聲調符號表, $T1292, $E1292), "" )</f>
        <v>#VALUE!</v>
      </c>
      <c r="AL1292" s="380" t="str">
        <f t="shared" ca="1" si="284"/>
        <v/>
      </c>
    </row>
    <row r="1293" spans="1:38">
      <c r="A1293" s="333">
        <f t="shared" si="272"/>
        <v>1286</v>
      </c>
      <c r="B1293" s="334" t="e">
        <f>MID(#REF!, A1293, 1)</f>
        <v>#REF!</v>
      </c>
      <c r="C1293" s="335"/>
      <c r="D1293" s="335"/>
      <c r="E1293" s="336"/>
      <c r="F1293" s="400" t="str" cm="1">
        <f t="array" aca="1" ref="F1293" ca="1" xml:space="preserve"> IF($D1293="", "", $B1293 &amp; " (" &amp; INDIRECT(ADDRESS( ROW(), COLUMN() + F$5 )) &amp; ") " )</f>
        <v/>
      </c>
      <c r="G1293" s="337" t="str">
        <f t="shared" si="276"/>
        <v/>
      </c>
      <c r="H1293" s="394" t="str">
        <f t="shared" ca="1" si="277"/>
        <v/>
      </c>
      <c r="I1293" s="396" t="str">
        <f t="shared" ca="1" si="278"/>
        <v/>
      </c>
      <c r="J1293" s="381" t="str">
        <f t="shared" ca="1" si="279"/>
        <v/>
      </c>
      <c r="K1293" s="338" t="str">
        <f t="shared" si="280"/>
        <v/>
      </c>
      <c r="L1293" s="349"/>
      <c r="M1293" s="350" t="str">
        <f t="shared" si="273"/>
        <v/>
      </c>
      <c r="N1293" s="350" t="str">
        <f t="shared" si="274"/>
        <v/>
      </c>
      <c r="O1293" s="351" t="str" cm="1">
        <f t="array" ref="O1293" xml:space="preserve"> IFERROR( INDEX(聲母資料表, $M1293, O$5), "")</f>
        <v/>
      </c>
      <c r="P1293" s="351" t="str" cm="1">
        <f t="array" ref="P1293" xml:space="preserve"> IFERROR( INDEX(韻母資料表, $N1293, P$5), "")</f>
        <v/>
      </c>
      <c r="Q1293" s="352" t="str">
        <f t="shared" si="275"/>
        <v/>
      </c>
      <c r="R1293" s="395" t="str">
        <f t="shared" si="281"/>
        <v/>
      </c>
      <c r="S1293" s="351" t="str" cm="1">
        <f t="array" ref="S1293" xml:space="preserve"> IFERROR( INDEX(調符字母, Q1293, 1), "")</f>
        <v/>
      </c>
      <c r="T1293" s="352"/>
      <c r="U1293" s="373" t="e" cm="1" vm="1">
        <f t="array" aca="1" ref="U1293" ca="1" xml:space="preserve"> INDEX(聲調對照表, $T1293, $E1293)</f>
        <v>#VALUE!</v>
      </c>
      <c r="W1293" s="380" t="str" cm="1">
        <f t="array" ref="W1293" xml:space="preserve"> IFERROR( IF( INDEX(聲母資料表, $M1293, W$5)=0, "", INDEX(聲母資料表, $M1293, W$5) ), "")</f>
        <v/>
      </c>
      <c r="X1293" s="380" t="str" cm="1">
        <f t="array" ref="X1293" xml:space="preserve"> IFERROR( INDEX(韻母資料表, $N1293, X$5), "" )</f>
        <v/>
      </c>
      <c r="Y1293" s="380" t="str" cm="1">
        <f t="array" ref="Y1293" xml:space="preserve"> IFERROR( IF($E1293="", "", INDEX(方音聲調符號表, 1, $E1293) ), "" )</f>
        <v/>
      </c>
      <c r="AA1293" s="380" t="str" cm="1">
        <f t="array" ref="AA1293" xml:space="preserve"> IFERROR( IF( INDEX(聲母資料表, $M1293, AA$5)=0, "", INDEX(聲母資料表, $M1293, AA$5) ), "")</f>
        <v/>
      </c>
      <c r="AB1293" s="380" t="str" cm="1">
        <f t="array" ref="AB1293" xml:space="preserve"> IFERROR( INDEX(韻母資料表, $N1293, AB$5), "" )</f>
        <v/>
      </c>
      <c r="AC1293" s="380" t="str">
        <f t="shared" ca="1" si="282"/>
        <v/>
      </c>
      <c r="AE1293" s="380" t="str" cm="1">
        <f t="array" ref="AE1293" xml:space="preserve"> IFERROR( IF( INDEX(聲母資料表, $M1293, AE$5)=0, "", INDEX(聲母資料表, $M1293, AE$5) ), "")</f>
        <v/>
      </c>
      <c r="AF1293" s="380" t="str" cm="1">
        <f t="array" ref="AF1293" xml:space="preserve"> IFERROR( INDEX(韻母資料表, $N1293, AF$5), "" )</f>
        <v/>
      </c>
      <c r="AG1293" s="380" t="str">
        <f t="shared" ca="1" si="283"/>
        <v/>
      </c>
      <c r="AI1293" s="380" t="str" cm="1">
        <f t="array" ref="AI1293" xml:space="preserve"> IFERROR( IF( INDEX(聲母資料表, $M1293, AI$5)=0, "", INDEX(聲母資料表, $M1293, AI$5) ), "")</f>
        <v/>
      </c>
      <c r="AJ1293" s="380" t="str" cm="1">
        <f t="array" ref="AJ1293" xml:space="preserve"> IFERROR( INDEX(韻母資料表, $N1293, AJ$5), "" )</f>
        <v/>
      </c>
      <c r="AK1293" s="373" t="e" cm="1" vm="1">
        <f t="array" aca="1" ref="AK1293" ca="1" xml:space="preserve"> IFERROR( INDEX(閩拚聲調符號表, $T1293, $E1293), "" )</f>
        <v>#VALUE!</v>
      </c>
      <c r="AL1293" s="380" t="str">
        <f t="shared" ca="1" si="284"/>
        <v/>
      </c>
    </row>
    <row r="1294" spans="1:38">
      <c r="A1294" s="333">
        <f t="shared" si="272"/>
        <v>1287</v>
      </c>
      <c r="B1294" s="334" t="e">
        <f>MID(#REF!, A1294, 1)</f>
        <v>#REF!</v>
      </c>
      <c r="C1294" s="335"/>
      <c r="D1294" s="335"/>
      <c r="E1294" s="336"/>
      <c r="F1294" s="400" t="str" cm="1">
        <f t="array" aca="1" ref="F1294" ca="1" xml:space="preserve"> IF($D1294="", "", $B1294 &amp; " (" &amp; INDIRECT(ADDRESS( ROW(), COLUMN() + F$5 )) &amp; ") " )</f>
        <v/>
      </c>
      <c r="G1294" s="337" t="str">
        <f t="shared" si="276"/>
        <v/>
      </c>
      <c r="H1294" s="394" t="str">
        <f t="shared" ca="1" si="277"/>
        <v/>
      </c>
      <c r="I1294" s="396" t="str">
        <f t="shared" ca="1" si="278"/>
        <v/>
      </c>
      <c r="J1294" s="381" t="str">
        <f t="shared" ca="1" si="279"/>
        <v/>
      </c>
      <c r="K1294" s="338" t="str">
        <f t="shared" si="280"/>
        <v/>
      </c>
      <c r="L1294" s="349"/>
      <c r="M1294" s="350" t="str">
        <f t="shared" si="273"/>
        <v/>
      </c>
      <c r="N1294" s="350" t="str">
        <f t="shared" si="274"/>
        <v/>
      </c>
      <c r="O1294" s="351" t="str" cm="1">
        <f t="array" ref="O1294" xml:space="preserve"> IFERROR( INDEX(聲母資料表, $M1294, O$5), "")</f>
        <v/>
      </c>
      <c r="P1294" s="351" t="str" cm="1">
        <f t="array" ref="P1294" xml:space="preserve"> IFERROR( INDEX(韻母資料表, $N1294, P$5), "")</f>
        <v/>
      </c>
      <c r="Q1294" s="352" t="str">
        <f t="shared" si="275"/>
        <v/>
      </c>
      <c r="R1294" s="395" t="str">
        <f t="shared" si="281"/>
        <v/>
      </c>
      <c r="S1294" s="351" t="str" cm="1">
        <f t="array" ref="S1294" xml:space="preserve"> IFERROR( INDEX(調符字母, Q1294, 1), "")</f>
        <v/>
      </c>
      <c r="T1294" s="352"/>
      <c r="U1294" s="373" t="e" cm="1" vm="1">
        <f t="array" aca="1" ref="U1294" ca="1" xml:space="preserve"> INDEX(聲調對照表, $T1294, $E1294)</f>
        <v>#VALUE!</v>
      </c>
      <c r="W1294" s="380" t="str" cm="1">
        <f t="array" ref="W1294" xml:space="preserve"> IFERROR( IF( INDEX(聲母資料表, $M1294, W$5)=0, "", INDEX(聲母資料表, $M1294, W$5) ), "")</f>
        <v/>
      </c>
      <c r="X1294" s="380" t="str" cm="1">
        <f t="array" ref="X1294" xml:space="preserve"> IFERROR( INDEX(韻母資料表, $N1294, X$5), "" )</f>
        <v/>
      </c>
      <c r="Y1294" s="380" t="str" cm="1">
        <f t="array" ref="Y1294" xml:space="preserve"> IFERROR( IF($E1294="", "", INDEX(方音聲調符號表, 1, $E1294) ), "" )</f>
        <v/>
      </c>
      <c r="AA1294" s="380" t="str" cm="1">
        <f t="array" ref="AA1294" xml:space="preserve"> IFERROR( IF( INDEX(聲母資料表, $M1294, AA$5)=0, "", INDEX(聲母資料表, $M1294, AA$5) ), "")</f>
        <v/>
      </c>
      <c r="AB1294" s="380" t="str" cm="1">
        <f t="array" ref="AB1294" xml:space="preserve"> IFERROR( INDEX(韻母資料表, $N1294, AB$5), "" )</f>
        <v/>
      </c>
      <c r="AC1294" s="380" t="str">
        <f t="shared" ca="1" si="282"/>
        <v/>
      </c>
      <c r="AE1294" s="380" t="str" cm="1">
        <f t="array" ref="AE1294" xml:space="preserve"> IFERROR( IF( INDEX(聲母資料表, $M1294, AE$5)=0, "", INDEX(聲母資料表, $M1294, AE$5) ), "")</f>
        <v/>
      </c>
      <c r="AF1294" s="380" t="str" cm="1">
        <f t="array" ref="AF1294" xml:space="preserve"> IFERROR( INDEX(韻母資料表, $N1294, AF$5), "" )</f>
        <v/>
      </c>
      <c r="AG1294" s="380" t="str">
        <f t="shared" ca="1" si="283"/>
        <v/>
      </c>
      <c r="AI1294" s="380" t="str" cm="1">
        <f t="array" ref="AI1294" xml:space="preserve"> IFERROR( IF( INDEX(聲母資料表, $M1294, AI$5)=0, "", INDEX(聲母資料表, $M1294, AI$5) ), "")</f>
        <v/>
      </c>
      <c r="AJ1294" s="380" t="str" cm="1">
        <f t="array" ref="AJ1294" xml:space="preserve"> IFERROR( INDEX(韻母資料表, $N1294, AJ$5), "" )</f>
        <v/>
      </c>
      <c r="AK1294" s="373" t="e" cm="1" vm="1">
        <f t="array" aca="1" ref="AK1294" ca="1" xml:space="preserve"> IFERROR( INDEX(閩拚聲調符號表, $T1294, $E1294), "" )</f>
        <v>#VALUE!</v>
      </c>
      <c r="AL1294" s="380" t="str">
        <f t="shared" ca="1" si="284"/>
        <v/>
      </c>
    </row>
    <row r="1295" spans="1:38">
      <c r="A1295" s="333">
        <f t="shared" si="272"/>
        <v>1288</v>
      </c>
      <c r="B1295" s="334" t="e">
        <f>MID(#REF!, A1295, 1)</f>
        <v>#REF!</v>
      </c>
      <c r="C1295" s="335"/>
      <c r="D1295" s="335"/>
      <c r="E1295" s="336"/>
      <c r="F1295" s="400" t="str" cm="1">
        <f t="array" aca="1" ref="F1295" ca="1" xml:space="preserve"> IF($D1295="", "", $B1295 &amp; " (" &amp; INDIRECT(ADDRESS( ROW(), COLUMN() + F$5 )) &amp; ") " )</f>
        <v/>
      </c>
      <c r="G1295" s="337" t="str">
        <f t="shared" si="276"/>
        <v/>
      </c>
      <c r="H1295" s="394" t="str">
        <f t="shared" ca="1" si="277"/>
        <v/>
      </c>
      <c r="I1295" s="396" t="str">
        <f t="shared" ca="1" si="278"/>
        <v/>
      </c>
      <c r="J1295" s="381" t="str">
        <f t="shared" ca="1" si="279"/>
        <v/>
      </c>
      <c r="K1295" s="338" t="str">
        <f t="shared" si="280"/>
        <v/>
      </c>
      <c r="L1295" s="349"/>
      <c r="M1295" s="350" t="str">
        <f t="shared" si="273"/>
        <v/>
      </c>
      <c r="N1295" s="350" t="str">
        <f t="shared" si="274"/>
        <v/>
      </c>
      <c r="O1295" s="351" t="str" cm="1">
        <f t="array" ref="O1295" xml:space="preserve"> IFERROR( INDEX(聲母資料表, $M1295, O$5), "")</f>
        <v/>
      </c>
      <c r="P1295" s="351" t="str" cm="1">
        <f t="array" ref="P1295" xml:space="preserve"> IFERROR( INDEX(韻母資料表, $N1295, P$5), "")</f>
        <v/>
      </c>
      <c r="Q1295" s="352" t="str">
        <f t="shared" si="275"/>
        <v/>
      </c>
      <c r="R1295" s="395" t="str">
        <f t="shared" si="281"/>
        <v/>
      </c>
      <c r="S1295" s="351" t="str" cm="1">
        <f t="array" ref="S1295" xml:space="preserve"> IFERROR( INDEX(調符字母, Q1295, 1), "")</f>
        <v/>
      </c>
      <c r="T1295" s="352"/>
      <c r="U1295" s="373" t="e" cm="1" vm="1">
        <f t="array" aca="1" ref="U1295" ca="1" xml:space="preserve"> INDEX(聲調對照表, $T1295, $E1295)</f>
        <v>#VALUE!</v>
      </c>
      <c r="W1295" s="380" t="str" cm="1">
        <f t="array" ref="W1295" xml:space="preserve"> IFERROR( IF( INDEX(聲母資料表, $M1295, W$5)=0, "", INDEX(聲母資料表, $M1295, W$5) ), "")</f>
        <v/>
      </c>
      <c r="X1295" s="380" t="str" cm="1">
        <f t="array" ref="X1295" xml:space="preserve"> IFERROR( INDEX(韻母資料表, $N1295, X$5), "" )</f>
        <v/>
      </c>
      <c r="Y1295" s="380" t="str" cm="1">
        <f t="array" ref="Y1295" xml:space="preserve"> IFERROR( IF($E1295="", "", INDEX(方音聲調符號表, 1, $E1295) ), "" )</f>
        <v/>
      </c>
      <c r="AA1295" s="380" t="str" cm="1">
        <f t="array" ref="AA1295" xml:space="preserve"> IFERROR( IF( INDEX(聲母資料表, $M1295, AA$5)=0, "", INDEX(聲母資料表, $M1295, AA$5) ), "")</f>
        <v/>
      </c>
      <c r="AB1295" s="380" t="str" cm="1">
        <f t="array" ref="AB1295" xml:space="preserve"> IFERROR( INDEX(韻母資料表, $N1295, AB$5), "" )</f>
        <v/>
      </c>
      <c r="AC1295" s="380" t="str">
        <f t="shared" ca="1" si="282"/>
        <v/>
      </c>
      <c r="AE1295" s="380" t="str" cm="1">
        <f t="array" ref="AE1295" xml:space="preserve"> IFERROR( IF( INDEX(聲母資料表, $M1295, AE$5)=0, "", INDEX(聲母資料表, $M1295, AE$5) ), "")</f>
        <v/>
      </c>
      <c r="AF1295" s="380" t="str" cm="1">
        <f t="array" ref="AF1295" xml:space="preserve"> IFERROR( INDEX(韻母資料表, $N1295, AF$5), "" )</f>
        <v/>
      </c>
      <c r="AG1295" s="380" t="str">
        <f t="shared" ca="1" si="283"/>
        <v/>
      </c>
      <c r="AI1295" s="380" t="str" cm="1">
        <f t="array" ref="AI1295" xml:space="preserve"> IFERROR( IF( INDEX(聲母資料表, $M1295, AI$5)=0, "", INDEX(聲母資料表, $M1295, AI$5) ), "")</f>
        <v/>
      </c>
      <c r="AJ1295" s="380" t="str" cm="1">
        <f t="array" ref="AJ1295" xml:space="preserve"> IFERROR( INDEX(韻母資料表, $N1295, AJ$5), "" )</f>
        <v/>
      </c>
      <c r="AK1295" s="373" t="e" cm="1" vm="1">
        <f t="array" aca="1" ref="AK1295" ca="1" xml:space="preserve"> IFERROR( INDEX(閩拚聲調符號表, $T1295, $E1295), "" )</f>
        <v>#VALUE!</v>
      </c>
      <c r="AL1295" s="380" t="str">
        <f t="shared" ca="1" si="284"/>
        <v/>
      </c>
    </row>
    <row r="1296" spans="1:38">
      <c r="A1296" s="333">
        <f t="shared" si="272"/>
        <v>1289</v>
      </c>
      <c r="B1296" s="334" t="e">
        <f>MID(#REF!, A1296, 1)</f>
        <v>#REF!</v>
      </c>
      <c r="C1296" s="335"/>
      <c r="D1296" s="335"/>
      <c r="E1296" s="336"/>
      <c r="F1296" s="400" t="str" cm="1">
        <f t="array" aca="1" ref="F1296" ca="1" xml:space="preserve"> IF($D1296="", "", $B1296 &amp; " (" &amp; INDIRECT(ADDRESS( ROW(), COLUMN() + F$5 )) &amp; ") " )</f>
        <v/>
      </c>
      <c r="G1296" s="337" t="str">
        <f t="shared" si="276"/>
        <v/>
      </c>
      <c r="H1296" s="394" t="str">
        <f t="shared" ca="1" si="277"/>
        <v/>
      </c>
      <c r="I1296" s="396" t="str">
        <f t="shared" ca="1" si="278"/>
        <v/>
      </c>
      <c r="J1296" s="381" t="str">
        <f t="shared" ca="1" si="279"/>
        <v/>
      </c>
      <c r="K1296" s="338" t="str">
        <f t="shared" si="280"/>
        <v/>
      </c>
      <c r="L1296" s="349"/>
      <c r="M1296" s="350" t="str">
        <f t="shared" si="273"/>
        <v/>
      </c>
      <c r="N1296" s="350" t="str">
        <f t="shared" si="274"/>
        <v/>
      </c>
      <c r="O1296" s="351" t="str" cm="1">
        <f t="array" ref="O1296" xml:space="preserve"> IFERROR( INDEX(聲母資料表, $M1296, O$5), "")</f>
        <v/>
      </c>
      <c r="P1296" s="351" t="str" cm="1">
        <f t="array" ref="P1296" xml:space="preserve"> IFERROR( INDEX(韻母資料表, $N1296, P$5), "")</f>
        <v/>
      </c>
      <c r="Q1296" s="352" t="str">
        <f t="shared" si="275"/>
        <v/>
      </c>
      <c r="R1296" s="395" t="str">
        <f t="shared" si="281"/>
        <v/>
      </c>
      <c r="S1296" s="351" t="str" cm="1">
        <f t="array" ref="S1296" xml:space="preserve"> IFERROR( INDEX(調符字母, Q1296, 1), "")</f>
        <v/>
      </c>
      <c r="T1296" s="352"/>
      <c r="U1296" s="373" t="e" cm="1" vm="1">
        <f t="array" aca="1" ref="U1296" ca="1" xml:space="preserve"> INDEX(聲調對照表, $T1296, $E1296)</f>
        <v>#VALUE!</v>
      </c>
      <c r="W1296" s="380" t="str" cm="1">
        <f t="array" ref="W1296" xml:space="preserve"> IFERROR( IF( INDEX(聲母資料表, $M1296, W$5)=0, "", INDEX(聲母資料表, $M1296, W$5) ), "")</f>
        <v/>
      </c>
      <c r="X1296" s="380" t="str" cm="1">
        <f t="array" ref="X1296" xml:space="preserve"> IFERROR( INDEX(韻母資料表, $N1296, X$5), "" )</f>
        <v/>
      </c>
      <c r="Y1296" s="380" t="str" cm="1">
        <f t="array" ref="Y1296" xml:space="preserve"> IFERROR( IF($E1296="", "", INDEX(方音聲調符號表, 1, $E1296) ), "" )</f>
        <v/>
      </c>
      <c r="AA1296" s="380" t="str" cm="1">
        <f t="array" ref="AA1296" xml:space="preserve"> IFERROR( IF( INDEX(聲母資料表, $M1296, AA$5)=0, "", INDEX(聲母資料表, $M1296, AA$5) ), "")</f>
        <v/>
      </c>
      <c r="AB1296" s="380" t="str" cm="1">
        <f t="array" ref="AB1296" xml:space="preserve"> IFERROR( INDEX(韻母資料表, $N1296, AB$5), "" )</f>
        <v/>
      </c>
      <c r="AC1296" s="380" t="str">
        <f t="shared" ca="1" si="282"/>
        <v/>
      </c>
      <c r="AE1296" s="380" t="str" cm="1">
        <f t="array" ref="AE1296" xml:space="preserve"> IFERROR( IF( INDEX(聲母資料表, $M1296, AE$5)=0, "", INDEX(聲母資料表, $M1296, AE$5) ), "")</f>
        <v/>
      </c>
      <c r="AF1296" s="380" t="str" cm="1">
        <f t="array" ref="AF1296" xml:space="preserve"> IFERROR( INDEX(韻母資料表, $N1296, AF$5), "" )</f>
        <v/>
      </c>
      <c r="AG1296" s="380" t="str">
        <f t="shared" ca="1" si="283"/>
        <v/>
      </c>
      <c r="AI1296" s="380" t="str" cm="1">
        <f t="array" ref="AI1296" xml:space="preserve"> IFERROR( IF( INDEX(聲母資料表, $M1296, AI$5)=0, "", INDEX(聲母資料表, $M1296, AI$5) ), "")</f>
        <v/>
      </c>
      <c r="AJ1296" s="380" t="str" cm="1">
        <f t="array" ref="AJ1296" xml:space="preserve"> IFERROR( INDEX(韻母資料表, $N1296, AJ$5), "" )</f>
        <v/>
      </c>
      <c r="AK1296" s="373" t="e" cm="1" vm="1">
        <f t="array" aca="1" ref="AK1296" ca="1" xml:space="preserve"> IFERROR( INDEX(閩拚聲調符號表, $T1296, $E1296), "" )</f>
        <v>#VALUE!</v>
      </c>
      <c r="AL1296" s="380" t="str">
        <f t="shared" ca="1" si="284"/>
        <v/>
      </c>
    </row>
    <row r="1297" spans="1:38">
      <c r="A1297" s="333">
        <f t="shared" si="272"/>
        <v>1290</v>
      </c>
      <c r="B1297" s="334" t="e">
        <f>MID(#REF!, A1297, 1)</f>
        <v>#REF!</v>
      </c>
      <c r="C1297" s="335"/>
      <c r="D1297" s="335"/>
      <c r="E1297" s="336"/>
      <c r="F1297" s="400" t="str" cm="1">
        <f t="array" aca="1" ref="F1297" ca="1" xml:space="preserve"> IF($D1297="", "", $B1297 &amp; " (" &amp; INDIRECT(ADDRESS( ROW(), COLUMN() + F$5 )) &amp; ") " )</f>
        <v/>
      </c>
      <c r="G1297" s="337" t="str">
        <f t="shared" si="276"/>
        <v/>
      </c>
      <c r="H1297" s="394" t="str">
        <f t="shared" ca="1" si="277"/>
        <v/>
      </c>
      <c r="I1297" s="396" t="str">
        <f t="shared" ca="1" si="278"/>
        <v/>
      </c>
      <c r="J1297" s="381" t="str">
        <f t="shared" ca="1" si="279"/>
        <v/>
      </c>
      <c r="K1297" s="338" t="str">
        <f t="shared" si="280"/>
        <v/>
      </c>
      <c r="L1297" s="349"/>
      <c r="M1297" s="350" t="str">
        <f t="shared" si="273"/>
        <v/>
      </c>
      <c r="N1297" s="350" t="str">
        <f t="shared" si="274"/>
        <v/>
      </c>
      <c r="O1297" s="351" t="str" cm="1">
        <f t="array" ref="O1297" xml:space="preserve"> IFERROR( INDEX(聲母資料表, $M1297, O$5), "")</f>
        <v/>
      </c>
      <c r="P1297" s="351" t="str" cm="1">
        <f t="array" ref="P1297" xml:space="preserve"> IFERROR( INDEX(韻母資料表, $N1297, P$5), "")</f>
        <v/>
      </c>
      <c r="Q1297" s="352" t="str">
        <f t="shared" si="275"/>
        <v/>
      </c>
      <c r="R1297" s="395" t="str">
        <f t="shared" si="281"/>
        <v/>
      </c>
      <c r="S1297" s="351" t="str" cm="1">
        <f t="array" ref="S1297" xml:space="preserve"> IFERROR( INDEX(調符字母, Q1297, 1), "")</f>
        <v/>
      </c>
      <c r="T1297" s="352"/>
      <c r="U1297" s="373" t="e" cm="1" vm="1">
        <f t="array" aca="1" ref="U1297" ca="1" xml:space="preserve"> INDEX(聲調對照表, $T1297, $E1297)</f>
        <v>#VALUE!</v>
      </c>
      <c r="W1297" s="380" t="str" cm="1">
        <f t="array" ref="W1297" xml:space="preserve"> IFERROR( IF( INDEX(聲母資料表, $M1297, W$5)=0, "", INDEX(聲母資料表, $M1297, W$5) ), "")</f>
        <v/>
      </c>
      <c r="X1297" s="380" t="str" cm="1">
        <f t="array" ref="X1297" xml:space="preserve"> IFERROR( INDEX(韻母資料表, $N1297, X$5), "" )</f>
        <v/>
      </c>
      <c r="Y1297" s="380" t="str" cm="1">
        <f t="array" ref="Y1297" xml:space="preserve"> IFERROR( IF($E1297="", "", INDEX(方音聲調符號表, 1, $E1297) ), "" )</f>
        <v/>
      </c>
      <c r="AA1297" s="380" t="str" cm="1">
        <f t="array" ref="AA1297" xml:space="preserve"> IFERROR( IF( INDEX(聲母資料表, $M1297, AA$5)=0, "", INDEX(聲母資料表, $M1297, AA$5) ), "")</f>
        <v/>
      </c>
      <c r="AB1297" s="380" t="str" cm="1">
        <f t="array" ref="AB1297" xml:space="preserve"> IFERROR( INDEX(韻母資料表, $N1297, AB$5), "" )</f>
        <v/>
      </c>
      <c r="AC1297" s="380" t="str">
        <f t="shared" ca="1" si="282"/>
        <v/>
      </c>
      <c r="AE1297" s="380" t="str" cm="1">
        <f t="array" ref="AE1297" xml:space="preserve"> IFERROR( IF( INDEX(聲母資料表, $M1297, AE$5)=0, "", INDEX(聲母資料表, $M1297, AE$5) ), "")</f>
        <v/>
      </c>
      <c r="AF1297" s="380" t="str" cm="1">
        <f t="array" ref="AF1297" xml:space="preserve"> IFERROR( INDEX(韻母資料表, $N1297, AF$5), "" )</f>
        <v/>
      </c>
      <c r="AG1297" s="380" t="str">
        <f t="shared" ca="1" si="283"/>
        <v/>
      </c>
      <c r="AI1297" s="380" t="str" cm="1">
        <f t="array" ref="AI1297" xml:space="preserve"> IFERROR( IF( INDEX(聲母資料表, $M1297, AI$5)=0, "", INDEX(聲母資料表, $M1297, AI$5) ), "")</f>
        <v/>
      </c>
      <c r="AJ1297" s="380" t="str" cm="1">
        <f t="array" ref="AJ1297" xml:space="preserve"> IFERROR( INDEX(韻母資料表, $N1297, AJ$5), "" )</f>
        <v/>
      </c>
      <c r="AK1297" s="373" t="e" cm="1" vm="1">
        <f t="array" aca="1" ref="AK1297" ca="1" xml:space="preserve"> IFERROR( INDEX(閩拚聲調符號表, $T1297, $E1297), "" )</f>
        <v>#VALUE!</v>
      </c>
      <c r="AL1297" s="380" t="str">
        <f t="shared" ca="1" si="284"/>
        <v/>
      </c>
    </row>
    <row r="1298" spans="1:38">
      <c r="A1298" s="333">
        <f t="shared" si="272"/>
        <v>1291</v>
      </c>
      <c r="B1298" s="334" t="e">
        <f>MID(#REF!, A1298, 1)</f>
        <v>#REF!</v>
      </c>
      <c r="C1298" s="335"/>
      <c r="D1298" s="335"/>
      <c r="E1298" s="336"/>
      <c r="F1298" s="400" t="str" cm="1">
        <f t="array" aca="1" ref="F1298" ca="1" xml:space="preserve"> IF($D1298="", "", $B1298 &amp; " (" &amp; INDIRECT(ADDRESS( ROW(), COLUMN() + F$5 )) &amp; ") " )</f>
        <v/>
      </c>
      <c r="G1298" s="337" t="str">
        <f t="shared" si="276"/>
        <v/>
      </c>
      <c r="H1298" s="394" t="str">
        <f t="shared" ca="1" si="277"/>
        <v/>
      </c>
      <c r="I1298" s="396" t="str">
        <f t="shared" ca="1" si="278"/>
        <v/>
      </c>
      <c r="J1298" s="381" t="str">
        <f t="shared" ca="1" si="279"/>
        <v/>
      </c>
      <c r="K1298" s="338" t="str">
        <f t="shared" si="280"/>
        <v/>
      </c>
      <c r="L1298" s="349"/>
      <c r="M1298" s="350" t="str">
        <f t="shared" si="273"/>
        <v/>
      </c>
      <c r="N1298" s="350" t="str">
        <f t="shared" si="274"/>
        <v/>
      </c>
      <c r="O1298" s="351" t="str" cm="1">
        <f t="array" ref="O1298" xml:space="preserve"> IFERROR( INDEX(聲母資料表, $M1298, O$5), "")</f>
        <v/>
      </c>
      <c r="P1298" s="351" t="str" cm="1">
        <f t="array" ref="P1298" xml:space="preserve"> IFERROR( INDEX(韻母資料表, $N1298, P$5), "")</f>
        <v/>
      </c>
      <c r="Q1298" s="352" t="str">
        <f t="shared" si="275"/>
        <v/>
      </c>
      <c r="R1298" s="395" t="str">
        <f t="shared" si="281"/>
        <v/>
      </c>
      <c r="S1298" s="351" t="str" cm="1">
        <f t="array" ref="S1298" xml:space="preserve"> IFERROR( INDEX(調符字母, Q1298, 1), "")</f>
        <v/>
      </c>
      <c r="T1298" s="352"/>
      <c r="U1298" s="373" t="e" cm="1" vm="1">
        <f t="array" aca="1" ref="U1298" ca="1" xml:space="preserve"> INDEX(聲調對照表, $T1298, $E1298)</f>
        <v>#VALUE!</v>
      </c>
      <c r="W1298" s="380" t="str" cm="1">
        <f t="array" ref="W1298" xml:space="preserve"> IFERROR( IF( INDEX(聲母資料表, $M1298, W$5)=0, "", INDEX(聲母資料表, $M1298, W$5) ), "")</f>
        <v/>
      </c>
      <c r="X1298" s="380" t="str" cm="1">
        <f t="array" ref="X1298" xml:space="preserve"> IFERROR( INDEX(韻母資料表, $N1298, X$5), "" )</f>
        <v/>
      </c>
      <c r="Y1298" s="380" t="str" cm="1">
        <f t="array" ref="Y1298" xml:space="preserve"> IFERROR( IF($E1298="", "", INDEX(方音聲調符號表, 1, $E1298) ), "" )</f>
        <v/>
      </c>
      <c r="AA1298" s="380" t="str" cm="1">
        <f t="array" ref="AA1298" xml:space="preserve"> IFERROR( IF( INDEX(聲母資料表, $M1298, AA$5)=0, "", INDEX(聲母資料表, $M1298, AA$5) ), "")</f>
        <v/>
      </c>
      <c r="AB1298" s="380" t="str" cm="1">
        <f t="array" ref="AB1298" xml:space="preserve"> IFERROR( INDEX(韻母資料表, $N1298, AB$5), "" )</f>
        <v/>
      </c>
      <c r="AC1298" s="380" t="str">
        <f t="shared" ca="1" si="282"/>
        <v/>
      </c>
      <c r="AE1298" s="380" t="str" cm="1">
        <f t="array" ref="AE1298" xml:space="preserve"> IFERROR( IF( INDEX(聲母資料表, $M1298, AE$5)=0, "", INDEX(聲母資料表, $M1298, AE$5) ), "")</f>
        <v/>
      </c>
      <c r="AF1298" s="380" t="str" cm="1">
        <f t="array" ref="AF1298" xml:space="preserve"> IFERROR( INDEX(韻母資料表, $N1298, AF$5), "" )</f>
        <v/>
      </c>
      <c r="AG1298" s="380" t="str">
        <f t="shared" ca="1" si="283"/>
        <v/>
      </c>
      <c r="AI1298" s="380" t="str" cm="1">
        <f t="array" ref="AI1298" xml:space="preserve"> IFERROR( IF( INDEX(聲母資料表, $M1298, AI$5)=0, "", INDEX(聲母資料表, $M1298, AI$5) ), "")</f>
        <v/>
      </c>
      <c r="AJ1298" s="380" t="str" cm="1">
        <f t="array" ref="AJ1298" xml:space="preserve"> IFERROR( INDEX(韻母資料表, $N1298, AJ$5), "" )</f>
        <v/>
      </c>
      <c r="AK1298" s="373" t="e" cm="1" vm="1">
        <f t="array" aca="1" ref="AK1298" ca="1" xml:space="preserve"> IFERROR( INDEX(閩拚聲調符號表, $T1298, $E1298), "" )</f>
        <v>#VALUE!</v>
      </c>
      <c r="AL1298" s="380" t="str">
        <f t="shared" ca="1" si="284"/>
        <v/>
      </c>
    </row>
    <row r="1299" spans="1:38">
      <c r="A1299" s="333">
        <f t="shared" si="272"/>
        <v>1292</v>
      </c>
      <c r="B1299" s="334" t="e">
        <f>MID(#REF!, A1299, 1)</f>
        <v>#REF!</v>
      </c>
      <c r="C1299" s="335"/>
      <c r="D1299" s="335"/>
      <c r="E1299" s="336"/>
      <c r="F1299" s="400" t="str" cm="1">
        <f t="array" aca="1" ref="F1299" ca="1" xml:space="preserve"> IF($D1299="", "", $B1299 &amp; " (" &amp; INDIRECT(ADDRESS( ROW(), COLUMN() + F$5 )) &amp; ") " )</f>
        <v/>
      </c>
      <c r="G1299" s="337" t="str">
        <f t="shared" si="276"/>
        <v/>
      </c>
      <c r="H1299" s="394" t="str">
        <f t="shared" ca="1" si="277"/>
        <v/>
      </c>
      <c r="I1299" s="396" t="str">
        <f t="shared" ca="1" si="278"/>
        <v/>
      </c>
      <c r="J1299" s="381" t="str">
        <f t="shared" ca="1" si="279"/>
        <v/>
      </c>
      <c r="K1299" s="338" t="str">
        <f t="shared" si="280"/>
        <v/>
      </c>
      <c r="L1299" s="349"/>
      <c r="M1299" s="350" t="str">
        <f t="shared" si="273"/>
        <v/>
      </c>
      <c r="N1299" s="350" t="str">
        <f t="shared" si="274"/>
        <v/>
      </c>
      <c r="O1299" s="351" t="str" cm="1">
        <f t="array" ref="O1299" xml:space="preserve"> IFERROR( INDEX(聲母資料表, $M1299, O$5), "")</f>
        <v/>
      </c>
      <c r="P1299" s="351" t="str" cm="1">
        <f t="array" ref="P1299" xml:space="preserve"> IFERROR( INDEX(韻母資料表, $N1299, P$5), "")</f>
        <v/>
      </c>
      <c r="Q1299" s="352" t="str">
        <f t="shared" si="275"/>
        <v/>
      </c>
      <c r="R1299" s="395" t="str">
        <f t="shared" si="281"/>
        <v/>
      </c>
      <c r="S1299" s="351" t="str" cm="1">
        <f t="array" ref="S1299" xml:space="preserve"> IFERROR( INDEX(調符字母, Q1299, 1), "")</f>
        <v/>
      </c>
      <c r="T1299" s="352"/>
      <c r="U1299" s="373" t="e" cm="1" vm="1">
        <f t="array" aca="1" ref="U1299" ca="1" xml:space="preserve"> INDEX(聲調對照表, $T1299, $E1299)</f>
        <v>#VALUE!</v>
      </c>
      <c r="W1299" s="380" t="str" cm="1">
        <f t="array" ref="W1299" xml:space="preserve"> IFERROR( IF( INDEX(聲母資料表, $M1299, W$5)=0, "", INDEX(聲母資料表, $M1299, W$5) ), "")</f>
        <v/>
      </c>
      <c r="X1299" s="380" t="str" cm="1">
        <f t="array" ref="X1299" xml:space="preserve"> IFERROR( INDEX(韻母資料表, $N1299, X$5), "" )</f>
        <v/>
      </c>
      <c r="Y1299" s="380" t="str" cm="1">
        <f t="array" ref="Y1299" xml:space="preserve"> IFERROR( IF($E1299="", "", INDEX(方音聲調符號表, 1, $E1299) ), "" )</f>
        <v/>
      </c>
      <c r="AA1299" s="380" t="str" cm="1">
        <f t="array" ref="AA1299" xml:space="preserve"> IFERROR( IF( INDEX(聲母資料表, $M1299, AA$5)=0, "", INDEX(聲母資料表, $M1299, AA$5) ), "")</f>
        <v/>
      </c>
      <c r="AB1299" s="380" t="str" cm="1">
        <f t="array" ref="AB1299" xml:space="preserve"> IFERROR( INDEX(韻母資料表, $N1299, AB$5), "" )</f>
        <v/>
      </c>
      <c r="AC1299" s="380" t="str">
        <f t="shared" ca="1" si="282"/>
        <v/>
      </c>
      <c r="AE1299" s="380" t="str" cm="1">
        <f t="array" ref="AE1299" xml:space="preserve"> IFERROR( IF( INDEX(聲母資料表, $M1299, AE$5)=0, "", INDEX(聲母資料表, $M1299, AE$5) ), "")</f>
        <v/>
      </c>
      <c r="AF1299" s="380" t="str" cm="1">
        <f t="array" ref="AF1299" xml:space="preserve"> IFERROR( INDEX(韻母資料表, $N1299, AF$5), "" )</f>
        <v/>
      </c>
      <c r="AG1299" s="380" t="str">
        <f t="shared" ca="1" si="283"/>
        <v/>
      </c>
      <c r="AI1299" s="380" t="str" cm="1">
        <f t="array" ref="AI1299" xml:space="preserve"> IFERROR( IF( INDEX(聲母資料表, $M1299, AI$5)=0, "", INDEX(聲母資料表, $M1299, AI$5) ), "")</f>
        <v/>
      </c>
      <c r="AJ1299" s="380" t="str" cm="1">
        <f t="array" ref="AJ1299" xml:space="preserve"> IFERROR( INDEX(韻母資料表, $N1299, AJ$5), "" )</f>
        <v/>
      </c>
      <c r="AK1299" s="373" t="e" cm="1" vm="1">
        <f t="array" aca="1" ref="AK1299" ca="1" xml:space="preserve"> IFERROR( INDEX(閩拚聲調符號表, $T1299, $E1299), "" )</f>
        <v>#VALUE!</v>
      </c>
      <c r="AL1299" s="380" t="str">
        <f t="shared" ca="1" si="284"/>
        <v/>
      </c>
    </row>
    <row r="1300" spans="1:38">
      <c r="A1300" s="333">
        <f t="shared" si="272"/>
        <v>1293</v>
      </c>
      <c r="B1300" s="334" t="e">
        <f>MID(#REF!, A1300, 1)</f>
        <v>#REF!</v>
      </c>
      <c r="C1300" s="335"/>
      <c r="D1300" s="335"/>
      <c r="E1300" s="336"/>
      <c r="F1300" s="400" t="str" cm="1">
        <f t="array" aca="1" ref="F1300" ca="1" xml:space="preserve"> IF($D1300="", "", $B1300 &amp; " (" &amp; INDIRECT(ADDRESS( ROW(), COLUMN() + F$5 )) &amp; ") " )</f>
        <v/>
      </c>
      <c r="G1300" s="337" t="str">
        <f t="shared" si="276"/>
        <v/>
      </c>
      <c r="H1300" s="394" t="str">
        <f t="shared" ca="1" si="277"/>
        <v/>
      </c>
      <c r="I1300" s="396" t="str">
        <f t="shared" ca="1" si="278"/>
        <v/>
      </c>
      <c r="J1300" s="381" t="str">
        <f t="shared" ca="1" si="279"/>
        <v/>
      </c>
      <c r="K1300" s="338" t="str">
        <f t="shared" si="280"/>
        <v/>
      </c>
      <c r="L1300" s="349"/>
      <c r="M1300" s="350" t="str">
        <f t="shared" si="273"/>
        <v/>
      </c>
      <c r="N1300" s="350" t="str">
        <f t="shared" si="274"/>
        <v/>
      </c>
      <c r="O1300" s="351" t="str" cm="1">
        <f t="array" ref="O1300" xml:space="preserve"> IFERROR( INDEX(聲母資料表, $M1300, O$5), "")</f>
        <v/>
      </c>
      <c r="P1300" s="351" t="str" cm="1">
        <f t="array" ref="P1300" xml:space="preserve"> IFERROR( INDEX(韻母資料表, $N1300, P$5), "")</f>
        <v/>
      </c>
      <c r="Q1300" s="352" t="str">
        <f t="shared" si="275"/>
        <v/>
      </c>
      <c r="R1300" s="395" t="str">
        <f t="shared" si="281"/>
        <v/>
      </c>
      <c r="S1300" s="351" t="str" cm="1">
        <f t="array" ref="S1300" xml:space="preserve"> IFERROR( INDEX(調符字母, Q1300, 1), "")</f>
        <v/>
      </c>
      <c r="T1300" s="352"/>
      <c r="U1300" s="373" t="e" cm="1" vm="1">
        <f t="array" aca="1" ref="U1300" ca="1" xml:space="preserve"> INDEX(聲調對照表, $T1300, $E1300)</f>
        <v>#VALUE!</v>
      </c>
      <c r="W1300" s="380" t="str" cm="1">
        <f t="array" ref="W1300" xml:space="preserve"> IFERROR( IF( INDEX(聲母資料表, $M1300, W$5)=0, "", INDEX(聲母資料表, $M1300, W$5) ), "")</f>
        <v/>
      </c>
      <c r="X1300" s="380" t="str" cm="1">
        <f t="array" ref="X1300" xml:space="preserve"> IFERROR( INDEX(韻母資料表, $N1300, X$5), "" )</f>
        <v/>
      </c>
      <c r="Y1300" s="380" t="str" cm="1">
        <f t="array" ref="Y1300" xml:space="preserve"> IFERROR( IF($E1300="", "", INDEX(方音聲調符號表, 1, $E1300) ), "" )</f>
        <v/>
      </c>
      <c r="AA1300" s="380" t="str" cm="1">
        <f t="array" ref="AA1300" xml:space="preserve"> IFERROR( IF( INDEX(聲母資料表, $M1300, AA$5)=0, "", INDEX(聲母資料表, $M1300, AA$5) ), "")</f>
        <v/>
      </c>
      <c r="AB1300" s="380" t="str" cm="1">
        <f t="array" ref="AB1300" xml:space="preserve"> IFERROR( INDEX(韻母資料表, $N1300, AB$5), "" )</f>
        <v/>
      </c>
      <c r="AC1300" s="380" t="str">
        <f t="shared" ca="1" si="282"/>
        <v/>
      </c>
      <c r="AE1300" s="380" t="str" cm="1">
        <f t="array" ref="AE1300" xml:space="preserve"> IFERROR( IF( INDEX(聲母資料表, $M1300, AE$5)=0, "", INDEX(聲母資料表, $M1300, AE$5) ), "")</f>
        <v/>
      </c>
      <c r="AF1300" s="380" t="str" cm="1">
        <f t="array" ref="AF1300" xml:space="preserve"> IFERROR( INDEX(韻母資料表, $N1300, AF$5), "" )</f>
        <v/>
      </c>
      <c r="AG1300" s="380" t="str">
        <f t="shared" ca="1" si="283"/>
        <v/>
      </c>
      <c r="AI1300" s="380" t="str" cm="1">
        <f t="array" ref="AI1300" xml:space="preserve"> IFERROR( IF( INDEX(聲母資料表, $M1300, AI$5)=0, "", INDEX(聲母資料表, $M1300, AI$5) ), "")</f>
        <v/>
      </c>
      <c r="AJ1300" s="380" t="str" cm="1">
        <f t="array" ref="AJ1300" xml:space="preserve"> IFERROR( INDEX(韻母資料表, $N1300, AJ$5), "" )</f>
        <v/>
      </c>
      <c r="AK1300" s="373" t="e" cm="1" vm="1">
        <f t="array" aca="1" ref="AK1300" ca="1" xml:space="preserve"> IFERROR( INDEX(閩拚聲調符號表, $T1300, $E1300), "" )</f>
        <v>#VALUE!</v>
      </c>
      <c r="AL1300" s="380" t="str">
        <f t="shared" ca="1" si="284"/>
        <v/>
      </c>
    </row>
    <row r="1301" spans="1:38">
      <c r="A1301" s="333">
        <f t="shared" si="272"/>
        <v>1294</v>
      </c>
      <c r="B1301" s="334" t="e">
        <f>MID(#REF!, A1301, 1)</f>
        <v>#REF!</v>
      </c>
      <c r="C1301" s="335"/>
      <c r="D1301" s="335"/>
      <c r="E1301" s="336"/>
      <c r="F1301" s="400" t="str" cm="1">
        <f t="array" aca="1" ref="F1301" ca="1" xml:space="preserve"> IF($D1301="", "", $B1301 &amp; " (" &amp; INDIRECT(ADDRESS( ROW(), COLUMN() + F$5 )) &amp; ") " )</f>
        <v/>
      </c>
      <c r="G1301" s="337" t="str">
        <f t="shared" si="276"/>
        <v/>
      </c>
      <c r="H1301" s="394" t="str">
        <f t="shared" ca="1" si="277"/>
        <v/>
      </c>
      <c r="I1301" s="396" t="str">
        <f t="shared" ca="1" si="278"/>
        <v/>
      </c>
      <c r="J1301" s="381" t="str">
        <f t="shared" ca="1" si="279"/>
        <v/>
      </c>
      <c r="K1301" s="338" t="str">
        <f t="shared" si="280"/>
        <v/>
      </c>
      <c r="L1301" s="349"/>
      <c r="M1301" s="350" t="str">
        <f t="shared" si="273"/>
        <v/>
      </c>
      <c r="N1301" s="350" t="str">
        <f t="shared" si="274"/>
        <v/>
      </c>
      <c r="O1301" s="351" t="str" cm="1">
        <f t="array" ref="O1301" xml:space="preserve"> IFERROR( INDEX(聲母資料表, $M1301, O$5), "")</f>
        <v/>
      </c>
      <c r="P1301" s="351" t="str" cm="1">
        <f t="array" ref="P1301" xml:space="preserve"> IFERROR( INDEX(韻母資料表, $N1301, P$5), "")</f>
        <v/>
      </c>
      <c r="Q1301" s="352" t="str">
        <f t="shared" si="275"/>
        <v/>
      </c>
      <c r="R1301" s="395" t="str">
        <f t="shared" si="281"/>
        <v/>
      </c>
      <c r="S1301" s="351" t="str" cm="1">
        <f t="array" ref="S1301" xml:space="preserve"> IFERROR( INDEX(調符字母, Q1301, 1), "")</f>
        <v/>
      </c>
      <c r="T1301" s="352"/>
      <c r="U1301" s="373" t="e" cm="1" vm="1">
        <f t="array" aca="1" ref="U1301" ca="1" xml:space="preserve"> INDEX(聲調對照表, $T1301, $E1301)</f>
        <v>#VALUE!</v>
      </c>
      <c r="W1301" s="380" t="str" cm="1">
        <f t="array" ref="W1301" xml:space="preserve"> IFERROR( IF( INDEX(聲母資料表, $M1301, W$5)=0, "", INDEX(聲母資料表, $M1301, W$5) ), "")</f>
        <v/>
      </c>
      <c r="X1301" s="380" t="str" cm="1">
        <f t="array" ref="X1301" xml:space="preserve"> IFERROR( INDEX(韻母資料表, $N1301, X$5), "" )</f>
        <v/>
      </c>
      <c r="Y1301" s="380" t="str" cm="1">
        <f t="array" ref="Y1301" xml:space="preserve"> IFERROR( IF($E1301="", "", INDEX(方音聲調符號表, 1, $E1301) ), "" )</f>
        <v/>
      </c>
      <c r="AA1301" s="380" t="str" cm="1">
        <f t="array" ref="AA1301" xml:space="preserve"> IFERROR( IF( INDEX(聲母資料表, $M1301, AA$5)=0, "", INDEX(聲母資料表, $M1301, AA$5) ), "")</f>
        <v/>
      </c>
      <c r="AB1301" s="380" t="str" cm="1">
        <f t="array" ref="AB1301" xml:space="preserve"> IFERROR( INDEX(韻母資料表, $N1301, AB$5), "" )</f>
        <v/>
      </c>
      <c r="AC1301" s="380" t="str">
        <f t="shared" ca="1" si="282"/>
        <v/>
      </c>
      <c r="AE1301" s="380" t="str" cm="1">
        <f t="array" ref="AE1301" xml:space="preserve"> IFERROR( IF( INDEX(聲母資料表, $M1301, AE$5)=0, "", INDEX(聲母資料表, $M1301, AE$5) ), "")</f>
        <v/>
      </c>
      <c r="AF1301" s="380" t="str" cm="1">
        <f t="array" ref="AF1301" xml:space="preserve"> IFERROR( INDEX(韻母資料表, $N1301, AF$5), "" )</f>
        <v/>
      </c>
      <c r="AG1301" s="380" t="str">
        <f t="shared" ca="1" si="283"/>
        <v/>
      </c>
      <c r="AI1301" s="380" t="str" cm="1">
        <f t="array" ref="AI1301" xml:space="preserve"> IFERROR( IF( INDEX(聲母資料表, $M1301, AI$5)=0, "", INDEX(聲母資料表, $M1301, AI$5) ), "")</f>
        <v/>
      </c>
      <c r="AJ1301" s="380" t="str" cm="1">
        <f t="array" ref="AJ1301" xml:space="preserve"> IFERROR( INDEX(韻母資料表, $N1301, AJ$5), "" )</f>
        <v/>
      </c>
      <c r="AK1301" s="373" t="e" cm="1" vm="1">
        <f t="array" aca="1" ref="AK1301" ca="1" xml:space="preserve"> IFERROR( INDEX(閩拚聲調符號表, $T1301, $E1301), "" )</f>
        <v>#VALUE!</v>
      </c>
      <c r="AL1301" s="380" t="str">
        <f t="shared" ca="1" si="284"/>
        <v/>
      </c>
    </row>
    <row r="1302" spans="1:38">
      <c r="A1302" s="333">
        <f t="shared" si="272"/>
        <v>1295</v>
      </c>
      <c r="B1302" s="334" t="e">
        <f>MID(#REF!, A1302, 1)</f>
        <v>#REF!</v>
      </c>
      <c r="C1302" s="335"/>
      <c r="D1302" s="335"/>
      <c r="E1302" s="336"/>
      <c r="F1302" s="400" t="str" cm="1">
        <f t="array" aca="1" ref="F1302" ca="1" xml:space="preserve"> IF($D1302="", "", $B1302 &amp; " (" &amp; INDIRECT(ADDRESS( ROW(), COLUMN() + F$5 )) &amp; ") " )</f>
        <v/>
      </c>
      <c r="G1302" s="337" t="str">
        <f t="shared" si="276"/>
        <v/>
      </c>
      <c r="H1302" s="394" t="str">
        <f t="shared" ca="1" si="277"/>
        <v/>
      </c>
      <c r="I1302" s="396" t="str">
        <f t="shared" ca="1" si="278"/>
        <v/>
      </c>
      <c r="J1302" s="381" t="str">
        <f t="shared" ca="1" si="279"/>
        <v/>
      </c>
      <c r="K1302" s="338" t="str">
        <f t="shared" si="280"/>
        <v/>
      </c>
      <c r="L1302" s="349"/>
      <c r="M1302" s="350" t="str">
        <f t="shared" si="273"/>
        <v/>
      </c>
      <c r="N1302" s="350" t="str">
        <f t="shared" si="274"/>
        <v/>
      </c>
      <c r="O1302" s="351" t="str" cm="1">
        <f t="array" ref="O1302" xml:space="preserve"> IFERROR( INDEX(聲母資料表, $M1302, O$5), "")</f>
        <v/>
      </c>
      <c r="P1302" s="351" t="str" cm="1">
        <f t="array" ref="P1302" xml:space="preserve"> IFERROR( INDEX(韻母資料表, $N1302, P$5), "")</f>
        <v/>
      </c>
      <c r="Q1302" s="352" t="str">
        <f t="shared" si="275"/>
        <v/>
      </c>
      <c r="R1302" s="395" t="str">
        <f t="shared" si="281"/>
        <v/>
      </c>
      <c r="S1302" s="351" t="str" cm="1">
        <f t="array" ref="S1302" xml:space="preserve"> IFERROR( INDEX(調符字母, Q1302, 1), "")</f>
        <v/>
      </c>
      <c r="T1302" s="352"/>
      <c r="U1302" s="373" t="e" cm="1" vm="1">
        <f t="array" aca="1" ref="U1302" ca="1" xml:space="preserve"> INDEX(聲調對照表, $T1302, $E1302)</f>
        <v>#VALUE!</v>
      </c>
      <c r="W1302" s="380" t="str" cm="1">
        <f t="array" ref="W1302" xml:space="preserve"> IFERROR( IF( INDEX(聲母資料表, $M1302, W$5)=0, "", INDEX(聲母資料表, $M1302, W$5) ), "")</f>
        <v/>
      </c>
      <c r="X1302" s="380" t="str" cm="1">
        <f t="array" ref="X1302" xml:space="preserve"> IFERROR( INDEX(韻母資料表, $N1302, X$5), "" )</f>
        <v/>
      </c>
      <c r="Y1302" s="380" t="str" cm="1">
        <f t="array" ref="Y1302" xml:space="preserve"> IFERROR( IF($E1302="", "", INDEX(方音聲調符號表, 1, $E1302) ), "" )</f>
        <v/>
      </c>
      <c r="AA1302" s="380" t="str" cm="1">
        <f t="array" ref="AA1302" xml:space="preserve"> IFERROR( IF( INDEX(聲母資料表, $M1302, AA$5)=0, "", INDEX(聲母資料表, $M1302, AA$5) ), "")</f>
        <v/>
      </c>
      <c r="AB1302" s="380" t="str" cm="1">
        <f t="array" ref="AB1302" xml:space="preserve"> IFERROR( INDEX(韻母資料表, $N1302, AB$5), "" )</f>
        <v/>
      </c>
      <c r="AC1302" s="380" t="str">
        <f t="shared" ca="1" si="282"/>
        <v/>
      </c>
      <c r="AE1302" s="380" t="str" cm="1">
        <f t="array" ref="AE1302" xml:space="preserve"> IFERROR( IF( INDEX(聲母資料表, $M1302, AE$5)=0, "", INDEX(聲母資料表, $M1302, AE$5) ), "")</f>
        <v/>
      </c>
      <c r="AF1302" s="380" t="str" cm="1">
        <f t="array" ref="AF1302" xml:space="preserve"> IFERROR( INDEX(韻母資料表, $N1302, AF$5), "" )</f>
        <v/>
      </c>
      <c r="AG1302" s="380" t="str">
        <f t="shared" ca="1" si="283"/>
        <v/>
      </c>
      <c r="AI1302" s="380" t="str" cm="1">
        <f t="array" ref="AI1302" xml:space="preserve"> IFERROR( IF( INDEX(聲母資料表, $M1302, AI$5)=0, "", INDEX(聲母資料表, $M1302, AI$5) ), "")</f>
        <v/>
      </c>
      <c r="AJ1302" s="380" t="str" cm="1">
        <f t="array" ref="AJ1302" xml:space="preserve"> IFERROR( INDEX(韻母資料表, $N1302, AJ$5), "" )</f>
        <v/>
      </c>
      <c r="AK1302" s="373" t="e" cm="1" vm="1">
        <f t="array" aca="1" ref="AK1302" ca="1" xml:space="preserve"> IFERROR( INDEX(閩拚聲調符號表, $T1302, $E1302), "" )</f>
        <v>#VALUE!</v>
      </c>
      <c r="AL1302" s="380" t="str">
        <f t="shared" ca="1" si="284"/>
        <v/>
      </c>
    </row>
    <row r="1303" spans="1:38">
      <c r="A1303" s="333">
        <f t="shared" si="272"/>
        <v>1296</v>
      </c>
      <c r="B1303" s="334" t="e">
        <f>MID(#REF!, A1303, 1)</f>
        <v>#REF!</v>
      </c>
      <c r="C1303" s="335"/>
      <c r="D1303" s="335"/>
      <c r="E1303" s="336"/>
      <c r="F1303" s="400" t="str" cm="1">
        <f t="array" aca="1" ref="F1303" ca="1" xml:space="preserve"> IF($D1303="", "", $B1303 &amp; " (" &amp; INDIRECT(ADDRESS( ROW(), COLUMN() + F$5 )) &amp; ") " )</f>
        <v/>
      </c>
      <c r="G1303" s="337" t="str">
        <f t="shared" si="276"/>
        <v/>
      </c>
      <c r="H1303" s="394" t="str">
        <f t="shared" ca="1" si="277"/>
        <v/>
      </c>
      <c r="I1303" s="396" t="str">
        <f t="shared" ca="1" si="278"/>
        <v/>
      </c>
      <c r="J1303" s="381" t="str">
        <f t="shared" ca="1" si="279"/>
        <v/>
      </c>
      <c r="K1303" s="338" t="str">
        <f t="shared" si="280"/>
        <v/>
      </c>
      <c r="L1303" s="349"/>
      <c r="M1303" s="350" t="str">
        <f t="shared" si="273"/>
        <v/>
      </c>
      <c r="N1303" s="350" t="str">
        <f t="shared" si="274"/>
        <v/>
      </c>
      <c r="O1303" s="351" t="str" cm="1">
        <f t="array" ref="O1303" xml:space="preserve"> IFERROR( INDEX(聲母資料表, $M1303, O$5), "")</f>
        <v/>
      </c>
      <c r="P1303" s="351" t="str" cm="1">
        <f t="array" ref="P1303" xml:space="preserve"> IFERROR( INDEX(韻母資料表, $N1303, P$5), "")</f>
        <v/>
      </c>
      <c r="Q1303" s="352" t="str">
        <f t="shared" si="275"/>
        <v/>
      </c>
      <c r="R1303" s="395" t="str">
        <f t="shared" si="281"/>
        <v/>
      </c>
      <c r="S1303" s="351" t="str" cm="1">
        <f t="array" ref="S1303" xml:space="preserve"> IFERROR( INDEX(調符字母, Q1303, 1), "")</f>
        <v/>
      </c>
      <c r="T1303" s="352"/>
      <c r="U1303" s="373" t="e" cm="1" vm="1">
        <f t="array" aca="1" ref="U1303" ca="1" xml:space="preserve"> INDEX(聲調對照表, $T1303, $E1303)</f>
        <v>#VALUE!</v>
      </c>
      <c r="W1303" s="380" t="str" cm="1">
        <f t="array" ref="W1303" xml:space="preserve"> IFERROR( IF( INDEX(聲母資料表, $M1303, W$5)=0, "", INDEX(聲母資料表, $M1303, W$5) ), "")</f>
        <v/>
      </c>
      <c r="X1303" s="380" t="str" cm="1">
        <f t="array" ref="X1303" xml:space="preserve"> IFERROR( INDEX(韻母資料表, $N1303, X$5), "" )</f>
        <v/>
      </c>
      <c r="Y1303" s="380" t="str" cm="1">
        <f t="array" ref="Y1303" xml:space="preserve"> IFERROR( IF($E1303="", "", INDEX(方音聲調符號表, 1, $E1303) ), "" )</f>
        <v/>
      </c>
      <c r="AA1303" s="380" t="str" cm="1">
        <f t="array" ref="AA1303" xml:space="preserve"> IFERROR( IF( INDEX(聲母資料表, $M1303, AA$5)=0, "", INDEX(聲母資料表, $M1303, AA$5) ), "")</f>
        <v/>
      </c>
      <c r="AB1303" s="380" t="str" cm="1">
        <f t="array" ref="AB1303" xml:space="preserve"> IFERROR( INDEX(韻母資料表, $N1303, AB$5), "" )</f>
        <v/>
      </c>
      <c r="AC1303" s="380" t="str">
        <f t="shared" ca="1" si="282"/>
        <v/>
      </c>
      <c r="AE1303" s="380" t="str" cm="1">
        <f t="array" ref="AE1303" xml:space="preserve"> IFERROR( IF( INDEX(聲母資料表, $M1303, AE$5)=0, "", INDEX(聲母資料表, $M1303, AE$5) ), "")</f>
        <v/>
      </c>
      <c r="AF1303" s="380" t="str" cm="1">
        <f t="array" ref="AF1303" xml:space="preserve"> IFERROR( INDEX(韻母資料表, $N1303, AF$5), "" )</f>
        <v/>
      </c>
      <c r="AG1303" s="380" t="str">
        <f t="shared" ca="1" si="283"/>
        <v/>
      </c>
      <c r="AI1303" s="380" t="str" cm="1">
        <f t="array" ref="AI1303" xml:space="preserve"> IFERROR( IF( INDEX(聲母資料表, $M1303, AI$5)=0, "", INDEX(聲母資料表, $M1303, AI$5) ), "")</f>
        <v/>
      </c>
      <c r="AJ1303" s="380" t="str" cm="1">
        <f t="array" ref="AJ1303" xml:space="preserve"> IFERROR( INDEX(韻母資料表, $N1303, AJ$5), "" )</f>
        <v/>
      </c>
      <c r="AK1303" s="373" t="e" cm="1" vm="1">
        <f t="array" aca="1" ref="AK1303" ca="1" xml:space="preserve"> IFERROR( INDEX(閩拚聲調符號表, $T1303, $E1303), "" )</f>
        <v>#VALUE!</v>
      </c>
      <c r="AL1303" s="380" t="str">
        <f t="shared" ca="1" si="284"/>
        <v/>
      </c>
    </row>
    <row r="1304" spans="1:38">
      <c r="A1304" s="333">
        <f t="shared" si="272"/>
        <v>1297</v>
      </c>
      <c r="B1304" s="334" t="e">
        <f>MID(#REF!, A1304, 1)</f>
        <v>#REF!</v>
      </c>
      <c r="C1304" s="335"/>
      <c r="D1304" s="335"/>
      <c r="E1304" s="336"/>
      <c r="F1304" s="400" t="str" cm="1">
        <f t="array" aca="1" ref="F1304" ca="1" xml:space="preserve"> IF($D1304="", "", $B1304 &amp; " (" &amp; INDIRECT(ADDRESS( ROW(), COLUMN() + F$5 )) &amp; ") " )</f>
        <v/>
      </c>
      <c r="G1304" s="337" t="str">
        <f t="shared" si="276"/>
        <v/>
      </c>
      <c r="H1304" s="394" t="str">
        <f t="shared" ca="1" si="277"/>
        <v/>
      </c>
      <c r="I1304" s="396" t="str">
        <f t="shared" ca="1" si="278"/>
        <v/>
      </c>
      <c r="J1304" s="381" t="str">
        <f t="shared" ca="1" si="279"/>
        <v/>
      </c>
      <c r="K1304" s="338" t="str">
        <f t="shared" si="280"/>
        <v/>
      </c>
      <c r="L1304" s="349"/>
      <c r="M1304" s="350" t="str">
        <f t="shared" si="273"/>
        <v/>
      </c>
      <c r="N1304" s="350" t="str">
        <f t="shared" si="274"/>
        <v/>
      </c>
      <c r="O1304" s="351" t="str" cm="1">
        <f t="array" ref="O1304" xml:space="preserve"> IFERROR( INDEX(聲母資料表, $M1304, O$5), "")</f>
        <v/>
      </c>
      <c r="P1304" s="351" t="str" cm="1">
        <f t="array" ref="P1304" xml:space="preserve"> IFERROR( INDEX(韻母資料表, $N1304, P$5), "")</f>
        <v/>
      </c>
      <c r="Q1304" s="352" t="str">
        <f t="shared" si="275"/>
        <v/>
      </c>
      <c r="R1304" s="395" t="str">
        <f t="shared" si="281"/>
        <v/>
      </c>
      <c r="S1304" s="351" t="str" cm="1">
        <f t="array" ref="S1304" xml:space="preserve"> IFERROR( INDEX(調符字母, Q1304, 1), "")</f>
        <v/>
      </c>
      <c r="T1304" s="352"/>
      <c r="U1304" s="373" t="e" cm="1" vm="1">
        <f t="array" aca="1" ref="U1304" ca="1" xml:space="preserve"> INDEX(聲調對照表, $T1304, $E1304)</f>
        <v>#VALUE!</v>
      </c>
      <c r="W1304" s="380" t="str" cm="1">
        <f t="array" ref="W1304" xml:space="preserve"> IFERROR( IF( INDEX(聲母資料表, $M1304, W$5)=0, "", INDEX(聲母資料表, $M1304, W$5) ), "")</f>
        <v/>
      </c>
      <c r="X1304" s="380" t="str" cm="1">
        <f t="array" ref="X1304" xml:space="preserve"> IFERROR( INDEX(韻母資料表, $N1304, X$5), "" )</f>
        <v/>
      </c>
      <c r="Y1304" s="380" t="str" cm="1">
        <f t="array" ref="Y1304" xml:space="preserve"> IFERROR( IF($E1304="", "", INDEX(方音聲調符號表, 1, $E1304) ), "" )</f>
        <v/>
      </c>
      <c r="AA1304" s="380" t="str" cm="1">
        <f t="array" ref="AA1304" xml:space="preserve"> IFERROR( IF( INDEX(聲母資料表, $M1304, AA$5)=0, "", INDEX(聲母資料表, $M1304, AA$5) ), "")</f>
        <v/>
      </c>
      <c r="AB1304" s="380" t="str" cm="1">
        <f t="array" ref="AB1304" xml:space="preserve"> IFERROR( INDEX(韻母資料表, $N1304, AB$5), "" )</f>
        <v/>
      </c>
      <c r="AC1304" s="380" t="str">
        <f t="shared" ca="1" si="282"/>
        <v/>
      </c>
      <c r="AE1304" s="380" t="str" cm="1">
        <f t="array" ref="AE1304" xml:space="preserve"> IFERROR( IF( INDEX(聲母資料表, $M1304, AE$5)=0, "", INDEX(聲母資料表, $M1304, AE$5) ), "")</f>
        <v/>
      </c>
      <c r="AF1304" s="380" t="str" cm="1">
        <f t="array" ref="AF1304" xml:space="preserve"> IFERROR( INDEX(韻母資料表, $N1304, AF$5), "" )</f>
        <v/>
      </c>
      <c r="AG1304" s="380" t="str">
        <f t="shared" ca="1" si="283"/>
        <v/>
      </c>
      <c r="AI1304" s="380" t="str" cm="1">
        <f t="array" ref="AI1304" xml:space="preserve"> IFERROR( IF( INDEX(聲母資料表, $M1304, AI$5)=0, "", INDEX(聲母資料表, $M1304, AI$5) ), "")</f>
        <v/>
      </c>
      <c r="AJ1304" s="380" t="str" cm="1">
        <f t="array" ref="AJ1304" xml:space="preserve"> IFERROR( INDEX(韻母資料表, $N1304, AJ$5), "" )</f>
        <v/>
      </c>
      <c r="AK1304" s="373" t="e" cm="1" vm="1">
        <f t="array" aca="1" ref="AK1304" ca="1" xml:space="preserve"> IFERROR( INDEX(閩拚聲調符號表, $T1304, $E1304), "" )</f>
        <v>#VALUE!</v>
      </c>
      <c r="AL1304" s="380" t="str">
        <f t="shared" ca="1" si="284"/>
        <v/>
      </c>
    </row>
    <row r="1305" spans="1:38">
      <c r="A1305" s="333">
        <f t="shared" si="272"/>
        <v>1298</v>
      </c>
      <c r="B1305" s="334" t="e">
        <f>MID(#REF!, A1305, 1)</f>
        <v>#REF!</v>
      </c>
      <c r="C1305" s="335"/>
      <c r="D1305" s="335"/>
      <c r="E1305" s="336"/>
      <c r="F1305" s="400" t="str" cm="1">
        <f t="array" aca="1" ref="F1305" ca="1" xml:space="preserve"> IF($D1305="", "", $B1305 &amp; " (" &amp; INDIRECT(ADDRESS( ROW(), COLUMN() + F$5 )) &amp; ") " )</f>
        <v/>
      </c>
      <c r="G1305" s="337" t="str">
        <f t="shared" si="276"/>
        <v/>
      </c>
      <c r="H1305" s="394" t="str">
        <f t="shared" ca="1" si="277"/>
        <v/>
      </c>
      <c r="I1305" s="396" t="str">
        <f t="shared" ca="1" si="278"/>
        <v/>
      </c>
      <c r="J1305" s="381" t="str">
        <f t="shared" ca="1" si="279"/>
        <v/>
      </c>
      <c r="K1305" s="338" t="str">
        <f t="shared" si="280"/>
        <v/>
      </c>
      <c r="L1305" s="349"/>
      <c r="M1305" s="350" t="str">
        <f t="shared" si="273"/>
        <v/>
      </c>
      <c r="N1305" s="350" t="str">
        <f t="shared" si="274"/>
        <v/>
      </c>
      <c r="O1305" s="351" t="str" cm="1">
        <f t="array" ref="O1305" xml:space="preserve"> IFERROR( INDEX(聲母資料表, $M1305, O$5), "")</f>
        <v/>
      </c>
      <c r="P1305" s="351" t="str" cm="1">
        <f t="array" ref="P1305" xml:space="preserve"> IFERROR( INDEX(韻母資料表, $N1305, P$5), "")</f>
        <v/>
      </c>
      <c r="Q1305" s="352" t="str">
        <f t="shared" si="275"/>
        <v/>
      </c>
      <c r="R1305" s="395" t="str">
        <f t="shared" si="281"/>
        <v/>
      </c>
      <c r="S1305" s="351" t="str" cm="1">
        <f t="array" ref="S1305" xml:space="preserve"> IFERROR( INDEX(調符字母, Q1305, 1), "")</f>
        <v/>
      </c>
      <c r="T1305" s="352"/>
      <c r="U1305" s="373" t="e" cm="1" vm="1">
        <f t="array" aca="1" ref="U1305" ca="1" xml:space="preserve"> INDEX(聲調對照表, $T1305, $E1305)</f>
        <v>#VALUE!</v>
      </c>
      <c r="W1305" s="380" t="str" cm="1">
        <f t="array" ref="W1305" xml:space="preserve"> IFERROR( IF( INDEX(聲母資料表, $M1305, W$5)=0, "", INDEX(聲母資料表, $M1305, W$5) ), "")</f>
        <v/>
      </c>
      <c r="X1305" s="380" t="str" cm="1">
        <f t="array" ref="X1305" xml:space="preserve"> IFERROR( INDEX(韻母資料表, $N1305, X$5), "" )</f>
        <v/>
      </c>
      <c r="Y1305" s="380" t="str" cm="1">
        <f t="array" ref="Y1305" xml:space="preserve"> IFERROR( IF($E1305="", "", INDEX(方音聲調符號表, 1, $E1305) ), "" )</f>
        <v/>
      </c>
      <c r="AA1305" s="380" t="str" cm="1">
        <f t="array" ref="AA1305" xml:space="preserve"> IFERROR( IF( INDEX(聲母資料表, $M1305, AA$5)=0, "", INDEX(聲母資料表, $M1305, AA$5) ), "")</f>
        <v/>
      </c>
      <c r="AB1305" s="380" t="str" cm="1">
        <f t="array" ref="AB1305" xml:space="preserve"> IFERROR( INDEX(韻母資料表, $N1305, AB$5), "" )</f>
        <v/>
      </c>
      <c r="AC1305" s="380" t="str">
        <f t="shared" ca="1" si="282"/>
        <v/>
      </c>
      <c r="AE1305" s="380" t="str" cm="1">
        <f t="array" ref="AE1305" xml:space="preserve"> IFERROR( IF( INDEX(聲母資料表, $M1305, AE$5)=0, "", INDEX(聲母資料表, $M1305, AE$5) ), "")</f>
        <v/>
      </c>
      <c r="AF1305" s="380" t="str" cm="1">
        <f t="array" ref="AF1305" xml:space="preserve"> IFERROR( INDEX(韻母資料表, $N1305, AF$5), "" )</f>
        <v/>
      </c>
      <c r="AG1305" s="380" t="str">
        <f t="shared" ca="1" si="283"/>
        <v/>
      </c>
      <c r="AI1305" s="380" t="str" cm="1">
        <f t="array" ref="AI1305" xml:space="preserve"> IFERROR( IF( INDEX(聲母資料表, $M1305, AI$5)=0, "", INDEX(聲母資料表, $M1305, AI$5) ), "")</f>
        <v/>
      </c>
      <c r="AJ1305" s="380" t="str" cm="1">
        <f t="array" ref="AJ1305" xml:space="preserve"> IFERROR( INDEX(韻母資料表, $N1305, AJ$5), "" )</f>
        <v/>
      </c>
      <c r="AK1305" s="373" t="e" cm="1" vm="1">
        <f t="array" aca="1" ref="AK1305" ca="1" xml:space="preserve"> IFERROR( INDEX(閩拚聲調符號表, $T1305, $E1305), "" )</f>
        <v>#VALUE!</v>
      </c>
      <c r="AL1305" s="380" t="str">
        <f t="shared" ca="1" si="284"/>
        <v/>
      </c>
    </row>
    <row r="1306" spans="1:38">
      <c r="A1306" s="333">
        <f t="shared" si="272"/>
        <v>1299</v>
      </c>
      <c r="B1306" s="334" t="e">
        <f>MID(#REF!, A1306, 1)</f>
        <v>#REF!</v>
      </c>
      <c r="C1306" s="335"/>
      <c r="D1306" s="335"/>
      <c r="E1306" s="336"/>
      <c r="F1306" s="400" t="str" cm="1">
        <f t="array" aca="1" ref="F1306" ca="1" xml:space="preserve"> IF($D1306="", "", $B1306 &amp; " (" &amp; INDIRECT(ADDRESS( ROW(), COLUMN() + F$5 )) &amp; ") " )</f>
        <v/>
      </c>
      <c r="G1306" s="337" t="str">
        <f t="shared" si="276"/>
        <v/>
      </c>
      <c r="H1306" s="394" t="str">
        <f t="shared" ca="1" si="277"/>
        <v/>
      </c>
      <c r="I1306" s="396" t="str">
        <f t="shared" ca="1" si="278"/>
        <v/>
      </c>
      <c r="J1306" s="381" t="str">
        <f t="shared" ca="1" si="279"/>
        <v/>
      </c>
      <c r="K1306" s="338" t="str">
        <f t="shared" si="280"/>
        <v/>
      </c>
      <c r="L1306" s="349"/>
      <c r="M1306" s="350" t="str">
        <f t="shared" si="273"/>
        <v/>
      </c>
      <c r="N1306" s="350" t="str">
        <f t="shared" si="274"/>
        <v/>
      </c>
      <c r="O1306" s="351" t="str" cm="1">
        <f t="array" ref="O1306" xml:space="preserve"> IFERROR( INDEX(聲母資料表, $M1306, O$5), "")</f>
        <v/>
      </c>
      <c r="P1306" s="351" t="str" cm="1">
        <f t="array" ref="P1306" xml:space="preserve"> IFERROR( INDEX(韻母資料表, $N1306, P$5), "")</f>
        <v/>
      </c>
      <c r="Q1306" s="352" t="str">
        <f t="shared" si="275"/>
        <v/>
      </c>
      <c r="R1306" s="395" t="str">
        <f t="shared" si="281"/>
        <v/>
      </c>
      <c r="S1306" s="351" t="str" cm="1">
        <f t="array" ref="S1306" xml:space="preserve"> IFERROR( INDEX(調符字母, Q1306, 1), "")</f>
        <v/>
      </c>
      <c r="T1306" s="352"/>
      <c r="U1306" s="373" t="e" cm="1" vm="1">
        <f t="array" aca="1" ref="U1306" ca="1" xml:space="preserve"> INDEX(聲調對照表, $T1306, $E1306)</f>
        <v>#VALUE!</v>
      </c>
      <c r="W1306" s="380" t="str" cm="1">
        <f t="array" ref="W1306" xml:space="preserve"> IFERROR( IF( INDEX(聲母資料表, $M1306, W$5)=0, "", INDEX(聲母資料表, $M1306, W$5) ), "")</f>
        <v/>
      </c>
      <c r="X1306" s="380" t="str" cm="1">
        <f t="array" ref="X1306" xml:space="preserve"> IFERROR( INDEX(韻母資料表, $N1306, X$5), "" )</f>
        <v/>
      </c>
      <c r="Y1306" s="380" t="str" cm="1">
        <f t="array" ref="Y1306" xml:space="preserve"> IFERROR( IF($E1306="", "", INDEX(方音聲調符號表, 1, $E1306) ), "" )</f>
        <v/>
      </c>
      <c r="AA1306" s="380" t="str" cm="1">
        <f t="array" ref="AA1306" xml:space="preserve"> IFERROR( IF( INDEX(聲母資料表, $M1306, AA$5)=0, "", INDEX(聲母資料表, $M1306, AA$5) ), "")</f>
        <v/>
      </c>
      <c r="AB1306" s="380" t="str" cm="1">
        <f t="array" ref="AB1306" xml:space="preserve"> IFERROR( INDEX(韻母資料表, $N1306, AB$5), "" )</f>
        <v/>
      </c>
      <c r="AC1306" s="380" t="str">
        <f t="shared" ca="1" si="282"/>
        <v/>
      </c>
      <c r="AE1306" s="380" t="str" cm="1">
        <f t="array" ref="AE1306" xml:space="preserve"> IFERROR( IF( INDEX(聲母資料表, $M1306, AE$5)=0, "", INDEX(聲母資料表, $M1306, AE$5) ), "")</f>
        <v/>
      </c>
      <c r="AF1306" s="380" t="str" cm="1">
        <f t="array" ref="AF1306" xml:space="preserve"> IFERROR( INDEX(韻母資料表, $N1306, AF$5), "" )</f>
        <v/>
      </c>
      <c r="AG1306" s="380" t="str">
        <f t="shared" ca="1" si="283"/>
        <v/>
      </c>
      <c r="AI1306" s="380" t="str" cm="1">
        <f t="array" ref="AI1306" xml:space="preserve"> IFERROR( IF( INDEX(聲母資料表, $M1306, AI$5)=0, "", INDEX(聲母資料表, $M1306, AI$5) ), "")</f>
        <v/>
      </c>
      <c r="AJ1306" s="380" t="str" cm="1">
        <f t="array" ref="AJ1306" xml:space="preserve"> IFERROR( INDEX(韻母資料表, $N1306, AJ$5), "" )</f>
        <v/>
      </c>
      <c r="AK1306" s="373" t="e" cm="1" vm="1">
        <f t="array" aca="1" ref="AK1306" ca="1" xml:space="preserve"> IFERROR( INDEX(閩拚聲調符號表, $T1306, $E1306), "" )</f>
        <v>#VALUE!</v>
      </c>
      <c r="AL1306" s="380" t="str">
        <f t="shared" ca="1" si="284"/>
        <v/>
      </c>
    </row>
    <row r="1307" spans="1:38">
      <c r="A1307" s="333">
        <f t="shared" si="272"/>
        <v>1300</v>
      </c>
      <c r="B1307" s="334" t="e">
        <f>MID(#REF!, A1307, 1)</f>
        <v>#REF!</v>
      </c>
      <c r="C1307" s="335"/>
      <c r="D1307" s="335"/>
      <c r="E1307" s="336"/>
      <c r="F1307" s="400" t="str" cm="1">
        <f t="array" aca="1" ref="F1307" ca="1" xml:space="preserve"> IF($D1307="", "", $B1307 &amp; " (" &amp; INDIRECT(ADDRESS( ROW(), COLUMN() + F$5 )) &amp; ") " )</f>
        <v/>
      </c>
      <c r="G1307" s="337" t="str">
        <f t="shared" si="276"/>
        <v/>
      </c>
      <c r="H1307" s="394" t="str">
        <f t="shared" ca="1" si="277"/>
        <v/>
      </c>
      <c r="I1307" s="396" t="str">
        <f t="shared" ca="1" si="278"/>
        <v/>
      </c>
      <c r="J1307" s="381" t="str">
        <f t="shared" ca="1" si="279"/>
        <v/>
      </c>
      <c r="K1307" s="338" t="str">
        <f t="shared" si="280"/>
        <v/>
      </c>
      <c r="L1307" s="349"/>
      <c r="M1307" s="350" t="str">
        <f t="shared" si="273"/>
        <v/>
      </c>
      <c r="N1307" s="350" t="str">
        <f t="shared" si="274"/>
        <v/>
      </c>
      <c r="O1307" s="351" t="str" cm="1">
        <f t="array" ref="O1307" xml:space="preserve"> IFERROR( INDEX(聲母資料表, $M1307, O$5), "")</f>
        <v/>
      </c>
      <c r="P1307" s="351" t="str" cm="1">
        <f t="array" ref="P1307" xml:space="preserve"> IFERROR( INDEX(韻母資料表, $N1307, P$5), "")</f>
        <v/>
      </c>
      <c r="Q1307" s="352" t="str">
        <f t="shared" si="275"/>
        <v/>
      </c>
      <c r="R1307" s="395" t="str">
        <f t="shared" si="281"/>
        <v/>
      </c>
      <c r="S1307" s="351" t="str" cm="1">
        <f t="array" ref="S1307" xml:space="preserve"> IFERROR( INDEX(調符字母, Q1307, 1), "")</f>
        <v/>
      </c>
      <c r="T1307" s="352"/>
      <c r="U1307" s="373" t="e" cm="1" vm="1">
        <f t="array" aca="1" ref="U1307" ca="1" xml:space="preserve"> INDEX(聲調對照表, $T1307, $E1307)</f>
        <v>#VALUE!</v>
      </c>
      <c r="W1307" s="380" t="str" cm="1">
        <f t="array" ref="W1307" xml:space="preserve"> IFERROR( IF( INDEX(聲母資料表, $M1307, W$5)=0, "", INDEX(聲母資料表, $M1307, W$5) ), "")</f>
        <v/>
      </c>
      <c r="X1307" s="380" t="str" cm="1">
        <f t="array" ref="X1307" xml:space="preserve"> IFERROR( INDEX(韻母資料表, $N1307, X$5), "" )</f>
        <v/>
      </c>
      <c r="Y1307" s="380" t="str" cm="1">
        <f t="array" ref="Y1307" xml:space="preserve"> IFERROR( IF($E1307="", "", INDEX(方音聲調符號表, 1, $E1307) ), "" )</f>
        <v/>
      </c>
      <c r="AA1307" s="380" t="str" cm="1">
        <f t="array" ref="AA1307" xml:space="preserve"> IFERROR( IF( INDEX(聲母資料表, $M1307, AA$5)=0, "", INDEX(聲母資料表, $M1307, AA$5) ), "")</f>
        <v/>
      </c>
      <c r="AB1307" s="380" t="str" cm="1">
        <f t="array" ref="AB1307" xml:space="preserve"> IFERROR( INDEX(韻母資料表, $N1307, AB$5), "" )</f>
        <v/>
      </c>
      <c r="AC1307" s="380" t="str">
        <f t="shared" ca="1" si="282"/>
        <v/>
      </c>
      <c r="AE1307" s="380" t="str" cm="1">
        <f t="array" ref="AE1307" xml:space="preserve"> IFERROR( IF( INDEX(聲母資料表, $M1307, AE$5)=0, "", INDEX(聲母資料表, $M1307, AE$5) ), "")</f>
        <v/>
      </c>
      <c r="AF1307" s="380" t="str" cm="1">
        <f t="array" ref="AF1307" xml:space="preserve"> IFERROR( INDEX(韻母資料表, $N1307, AF$5), "" )</f>
        <v/>
      </c>
      <c r="AG1307" s="380" t="str">
        <f t="shared" ca="1" si="283"/>
        <v/>
      </c>
      <c r="AI1307" s="380" t="str" cm="1">
        <f t="array" ref="AI1307" xml:space="preserve"> IFERROR( IF( INDEX(聲母資料表, $M1307, AI$5)=0, "", INDEX(聲母資料表, $M1307, AI$5) ), "")</f>
        <v/>
      </c>
      <c r="AJ1307" s="380" t="str" cm="1">
        <f t="array" ref="AJ1307" xml:space="preserve"> IFERROR( INDEX(韻母資料表, $N1307, AJ$5), "" )</f>
        <v/>
      </c>
      <c r="AK1307" s="373" t="e" cm="1" vm="1">
        <f t="array" aca="1" ref="AK1307" ca="1" xml:space="preserve"> IFERROR( INDEX(閩拚聲調符號表, $T1307, $E1307), "" )</f>
        <v>#VALUE!</v>
      </c>
      <c r="AL1307" s="380" t="str">
        <f t="shared" ca="1" si="284"/>
        <v/>
      </c>
    </row>
    <row r="1308" spans="1:38">
      <c r="A1308" s="333">
        <f t="shared" si="272"/>
        <v>1301</v>
      </c>
      <c r="B1308" s="334" t="e">
        <f>MID(#REF!, A1308, 1)</f>
        <v>#REF!</v>
      </c>
      <c r="C1308" s="335"/>
      <c r="D1308" s="335"/>
      <c r="E1308" s="336"/>
      <c r="F1308" s="400" t="str" cm="1">
        <f t="array" aca="1" ref="F1308" ca="1" xml:space="preserve"> IF($D1308="", "", $B1308 &amp; " (" &amp; INDIRECT(ADDRESS( ROW(), COLUMN() + F$5 )) &amp; ") " )</f>
        <v/>
      </c>
      <c r="G1308" s="337" t="str">
        <f t="shared" si="276"/>
        <v/>
      </c>
      <c r="H1308" s="394" t="str">
        <f t="shared" ca="1" si="277"/>
        <v/>
      </c>
      <c r="I1308" s="396" t="str">
        <f t="shared" ca="1" si="278"/>
        <v/>
      </c>
      <c r="J1308" s="381" t="str">
        <f t="shared" ca="1" si="279"/>
        <v/>
      </c>
      <c r="K1308" s="338" t="str">
        <f t="shared" si="280"/>
        <v/>
      </c>
      <c r="L1308" s="349"/>
      <c r="M1308" s="350" t="str">
        <f t="shared" si="273"/>
        <v/>
      </c>
      <c r="N1308" s="350" t="str">
        <f t="shared" si="274"/>
        <v/>
      </c>
      <c r="O1308" s="351" t="str" cm="1">
        <f t="array" ref="O1308" xml:space="preserve"> IFERROR( INDEX(聲母資料表, $M1308, O$5), "")</f>
        <v/>
      </c>
      <c r="P1308" s="351" t="str" cm="1">
        <f t="array" ref="P1308" xml:space="preserve"> IFERROR( INDEX(韻母資料表, $N1308, P$5), "")</f>
        <v/>
      </c>
      <c r="Q1308" s="352" t="str">
        <f t="shared" si="275"/>
        <v/>
      </c>
      <c r="R1308" s="395" t="str">
        <f t="shared" si="281"/>
        <v/>
      </c>
      <c r="S1308" s="351" t="str" cm="1">
        <f t="array" ref="S1308" xml:space="preserve"> IFERROR( INDEX(調符字母, Q1308, 1), "")</f>
        <v/>
      </c>
      <c r="T1308" s="352"/>
      <c r="U1308" s="373" t="e" cm="1" vm="1">
        <f t="array" aca="1" ref="U1308" ca="1" xml:space="preserve"> INDEX(聲調對照表, $T1308, $E1308)</f>
        <v>#VALUE!</v>
      </c>
      <c r="W1308" s="380" t="str" cm="1">
        <f t="array" ref="W1308" xml:space="preserve"> IFERROR( IF( INDEX(聲母資料表, $M1308, W$5)=0, "", INDEX(聲母資料表, $M1308, W$5) ), "")</f>
        <v/>
      </c>
      <c r="X1308" s="380" t="str" cm="1">
        <f t="array" ref="X1308" xml:space="preserve"> IFERROR( INDEX(韻母資料表, $N1308, X$5), "" )</f>
        <v/>
      </c>
      <c r="Y1308" s="380" t="str" cm="1">
        <f t="array" ref="Y1308" xml:space="preserve"> IFERROR( IF($E1308="", "", INDEX(方音聲調符號表, 1, $E1308) ), "" )</f>
        <v/>
      </c>
      <c r="AA1308" s="380" t="str" cm="1">
        <f t="array" ref="AA1308" xml:space="preserve"> IFERROR( IF( INDEX(聲母資料表, $M1308, AA$5)=0, "", INDEX(聲母資料表, $M1308, AA$5) ), "")</f>
        <v/>
      </c>
      <c r="AB1308" s="380" t="str" cm="1">
        <f t="array" ref="AB1308" xml:space="preserve"> IFERROR( INDEX(韻母資料表, $N1308, AB$5), "" )</f>
        <v/>
      </c>
      <c r="AC1308" s="380" t="str">
        <f t="shared" ca="1" si="282"/>
        <v/>
      </c>
      <c r="AE1308" s="380" t="str" cm="1">
        <f t="array" ref="AE1308" xml:space="preserve"> IFERROR( IF( INDEX(聲母資料表, $M1308, AE$5)=0, "", INDEX(聲母資料表, $M1308, AE$5) ), "")</f>
        <v/>
      </c>
      <c r="AF1308" s="380" t="str" cm="1">
        <f t="array" ref="AF1308" xml:space="preserve"> IFERROR( INDEX(韻母資料表, $N1308, AF$5), "" )</f>
        <v/>
      </c>
      <c r="AG1308" s="380" t="str">
        <f t="shared" ca="1" si="283"/>
        <v/>
      </c>
      <c r="AI1308" s="380" t="str" cm="1">
        <f t="array" ref="AI1308" xml:space="preserve"> IFERROR( IF( INDEX(聲母資料表, $M1308, AI$5)=0, "", INDEX(聲母資料表, $M1308, AI$5) ), "")</f>
        <v/>
      </c>
      <c r="AJ1308" s="380" t="str" cm="1">
        <f t="array" ref="AJ1308" xml:space="preserve"> IFERROR( INDEX(韻母資料表, $N1308, AJ$5), "" )</f>
        <v/>
      </c>
      <c r="AK1308" s="373" t="e" cm="1" vm="1">
        <f t="array" aca="1" ref="AK1308" ca="1" xml:space="preserve"> IFERROR( INDEX(閩拚聲調符號表, $T1308, $E1308), "" )</f>
        <v>#VALUE!</v>
      </c>
      <c r="AL1308" s="380" t="str">
        <f t="shared" ca="1" si="284"/>
        <v/>
      </c>
    </row>
    <row r="1309" spans="1:38">
      <c r="A1309" s="333">
        <f t="shared" si="272"/>
        <v>1302</v>
      </c>
      <c r="B1309" s="334" t="e">
        <f>MID(#REF!, A1309, 1)</f>
        <v>#REF!</v>
      </c>
      <c r="C1309" s="335"/>
      <c r="D1309" s="335"/>
      <c r="E1309" s="336"/>
      <c r="F1309" s="400" t="str" cm="1">
        <f t="array" aca="1" ref="F1309" ca="1" xml:space="preserve"> IF($D1309="", "", $B1309 &amp; " (" &amp; INDIRECT(ADDRESS( ROW(), COLUMN() + F$5 )) &amp; ") " )</f>
        <v/>
      </c>
      <c r="G1309" s="337" t="str">
        <f t="shared" si="276"/>
        <v/>
      </c>
      <c r="H1309" s="394" t="str">
        <f t="shared" ca="1" si="277"/>
        <v/>
      </c>
      <c r="I1309" s="396" t="str">
        <f t="shared" ca="1" si="278"/>
        <v/>
      </c>
      <c r="J1309" s="381" t="str">
        <f t="shared" ca="1" si="279"/>
        <v/>
      </c>
      <c r="K1309" s="338" t="str">
        <f t="shared" si="280"/>
        <v/>
      </c>
      <c r="L1309" s="349"/>
      <c r="M1309" s="350" t="str">
        <f t="shared" si="273"/>
        <v/>
      </c>
      <c r="N1309" s="350" t="str">
        <f t="shared" si="274"/>
        <v/>
      </c>
      <c r="O1309" s="351" t="str" cm="1">
        <f t="array" ref="O1309" xml:space="preserve"> IFERROR( INDEX(聲母資料表, $M1309, O$5), "")</f>
        <v/>
      </c>
      <c r="P1309" s="351" t="str" cm="1">
        <f t="array" ref="P1309" xml:space="preserve"> IFERROR( INDEX(韻母資料表, $N1309, P$5), "")</f>
        <v/>
      </c>
      <c r="Q1309" s="352" t="str">
        <f t="shared" si="275"/>
        <v/>
      </c>
      <c r="R1309" s="395" t="str">
        <f t="shared" si="281"/>
        <v/>
      </c>
      <c r="S1309" s="351" t="str" cm="1">
        <f t="array" ref="S1309" xml:space="preserve"> IFERROR( INDEX(調符字母, Q1309, 1), "")</f>
        <v/>
      </c>
      <c r="T1309" s="352"/>
      <c r="U1309" s="373" t="e" cm="1" vm="1">
        <f t="array" aca="1" ref="U1309" ca="1" xml:space="preserve"> INDEX(聲調對照表, $T1309, $E1309)</f>
        <v>#VALUE!</v>
      </c>
      <c r="W1309" s="380" t="str" cm="1">
        <f t="array" ref="W1309" xml:space="preserve"> IFERROR( IF( INDEX(聲母資料表, $M1309, W$5)=0, "", INDEX(聲母資料表, $M1309, W$5) ), "")</f>
        <v/>
      </c>
      <c r="X1309" s="380" t="str" cm="1">
        <f t="array" ref="X1309" xml:space="preserve"> IFERROR( INDEX(韻母資料表, $N1309, X$5), "" )</f>
        <v/>
      </c>
      <c r="Y1309" s="380" t="str" cm="1">
        <f t="array" ref="Y1309" xml:space="preserve"> IFERROR( IF($E1309="", "", INDEX(方音聲調符號表, 1, $E1309) ), "" )</f>
        <v/>
      </c>
      <c r="AA1309" s="380" t="str" cm="1">
        <f t="array" ref="AA1309" xml:space="preserve"> IFERROR( IF( INDEX(聲母資料表, $M1309, AA$5)=0, "", INDEX(聲母資料表, $M1309, AA$5) ), "")</f>
        <v/>
      </c>
      <c r="AB1309" s="380" t="str" cm="1">
        <f t="array" ref="AB1309" xml:space="preserve"> IFERROR( INDEX(韻母資料表, $N1309, AB$5), "" )</f>
        <v/>
      </c>
      <c r="AC1309" s="380" t="str">
        <f t="shared" ca="1" si="282"/>
        <v/>
      </c>
      <c r="AE1309" s="380" t="str" cm="1">
        <f t="array" ref="AE1309" xml:space="preserve"> IFERROR( IF( INDEX(聲母資料表, $M1309, AE$5)=0, "", INDEX(聲母資料表, $M1309, AE$5) ), "")</f>
        <v/>
      </c>
      <c r="AF1309" s="380" t="str" cm="1">
        <f t="array" ref="AF1309" xml:space="preserve"> IFERROR( INDEX(韻母資料表, $N1309, AF$5), "" )</f>
        <v/>
      </c>
      <c r="AG1309" s="380" t="str">
        <f t="shared" ca="1" si="283"/>
        <v/>
      </c>
      <c r="AI1309" s="380" t="str" cm="1">
        <f t="array" ref="AI1309" xml:space="preserve"> IFERROR( IF( INDEX(聲母資料表, $M1309, AI$5)=0, "", INDEX(聲母資料表, $M1309, AI$5) ), "")</f>
        <v/>
      </c>
      <c r="AJ1309" s="380" t="str" cm="1">
        <f t="array" ref="AJ1309" xml:space="preserve"> IFERROR( INDEX(韻母資料表, $N1309, AJ$5), "" )</f>
        <v/>
      </c>
      <c r="AK1309" s="373" t="e" cm="1" vm="1">
        <f t="array" aca="1" ref="AK1309" ca="1" xml:space="preserve"> IFERROR( INDEX(閩拚聲調符號表, $T1309, $E1309), "" )</f>
        <v>#VALUE!</v>
      </c>
      <c r="AL1309" s="380" t="str">
        <f t="shared" ca="1" si="284"/>
        <v/>
      </c>
    </row>
    <row r="1310" spans="1:38">
      <c r="A1310" s="333">
        <f t="shared" si="272"/>
        <v>1303</v>
      </c>
      <c r="B1310" s="334" t="e">
        <f>MID(#REF!, A1310, 1)</f>
        <v>#REF!</v>
      </c>
      <c r="C1310" s="335"/>
      <c r="D1310" s="335"/>
      <c r="E1310" s="336"/>
      <c r="F1310" s="400" t="str" cm="1">
        <f t="array" aca="1" ref="F1310" ca="1" xml:space="preserve"> IF($D1310="", "", $B1310 &amp; " (" &amp; INDIRECT(ADDRESS( ROW(), COLUMN() + F$5 )) &amp; ") " )</f>
        <v/>
      </c>
      <c r="G1310" s="337" t="str">
        <f t="shared" si="276"/>
        <v/>
      </c>
      <c r="H1310" s="394" t="str">
        <f t="shared" ca="1" si="277"/>
        <v/>
      </c>
      <c r="I1310" s="396" t="str">
        <f t="shared" ca="1" si="278"/>
        <v/>
      </c>
      <c r="J1310" s="381" t="str">
        <f t="shared" ca="1" si="279"/>
        <v/>
      </c>
      <c r="K1310" s="338" t="str">
        <f t="shared" si="280"/>
        <v/>
      </c>
      <c r="L1310" s="349"/>
      <c r="M1310" s="350" t="str">
        <f t="shared" si="273"/>
        <v/>
      </c>
      <c r="N1310" s="350" t="str">
        <f t="shared" si="274"/>
        <v/>
      </c>
      <c r="O1310" s="351" t="str" cm="1">
        <f t="array" ref="O1310" xml:space="preserve"> IFERROR( INDEX(聲母資料表, $M1310, O$5), "")</f>
        <v/>
      </c>
      <c r="P1310" s="351" t="str" cm="1">
        <f t="array" ref="P1310" xml:space="preserve"> IFERROR( INDEX(韻母資料表, $N1310, P$5), "")</f>
        <v/>
      </c>
      <c r="Q1310" s="352" t="str">
        <f t="shared" si="275"/>
        <v/>
      </c>
      <c r="R1310" s="395" t="str">
        <f t="shared" si="281"/>
        <v/>
      </c>
      <c r="S1310" s="351" t="str" cm="1">
        <f t="array" ref="S1310" xml:space="preserve"> IFERROR( INDEX(調符字母, Q1310, 1), "")</f>
        <v/>
      </c>
      <c r="T1310" s="352"/>
      <c r="U1310" s="373" t="e" cm="1" vm="1">
        <f t="array" aca="1" ref="U1310" ca="1" xml:space="preserve"> INDEX(聲調對照表, $T1310, $E1310)</f>
        <v>#VALUE!</v>
      </c>
      <c r="W1310" s="380" t="str" cm="1">
        <f t="array" ref="W1310" xml:space="preserve"> IFERROR( IF( INDEX(聲母資料表, $M1310, W$5)=0, "", INDEX(聲母資料表, $M1310, W$5) ), "")</f>
        <v/>
      </c>
      <c r="X1310" s="380" t="str" cm="1">
        <f t="array" ref="X1310" xml:space="preserve"> IFERROR( INDEX(韻母資料表, $N1310, X$5), "" )</f>
        <v/>
      </c>
      <c r="Y1310" s="380" t="str" cm="1">
        <f t="array" ref="Y1310" xml:space="preserve"> IFERROR( IF($E1310="", "", INDEX(方音聲調符號表, 1, $E1310) ), "" )</f>
        <v/>
      </c>
      <c r="AA1310" s="380" t="str" cm="1">
        <f t="array" ref="AA1310" xml:space="preserve"> IFERROR( IF( INDEX(聲母資料表, $M1310, AA$5)=0, "", INDEX(聲母資料表, $M1310, AA$5) ), "")</f>
        <v/>
      </c>
      <c r="AB1310" s="380" t="str" cm="1">
        <f t="array" ref="AB1310" xml:space="preserve"> IFERROR( INDEX(韻母資料表, $N1310, AB$5), "" )</f>
        <v/>
      </c>
      <c r="AC1310" s="380" t="str">
        <f t="shared" ca="1" si="282"/>
        <v/>
      </c>
      <c r="AE1310" s="380" t="str" cm="1">
        <f t="array" ref="AE1310" xml:space="preserve"> IFERROR( IF( INDEX(聲母資料表, $M1310, AE$5)=0, "", INDEX(聲母資料表, $M1310, AE$5) ), "")</f>
        <v/>
      </c>
      <c r="AF1310" s="380" t="str" cm="1">
        <f t="array" ref="AF1310" xml:space="preserve"> IFERROR( INDEX(韻母資料表, $N1310, AF$5), "" )</f>
        <v/>
      </c>
      <c r="AG1310" s="380" t="str">
        <f t="shared" ca="1" si="283"/>
        <v/>
      </c>
      <c r="AI1310" s="380" t="str" cm="1">
        <f t="array" ref="AI1310" xml:space="preserve"> IFERROR( IF( INDEX(聲母資料表, $M1310, AI$5)=0, "", INDEX(聲母資料表, $M1310, AI$5) ), "")</f>
        <v/>
      </c>
      <c r="AJ1310" s="380" t="str" cm="1">
        <f t="array" ref="AJ1310" xml:space="preserve"> IFERROR( INDEX(韻母資料表, $N1310, AJ$5), "" )</f>
        <v/>
      </c>
      <c r="AK1310" s="373" t="e" cm="1" vm="1">
        <f t="array" aca="1" ref="AK1310" ca="1" xml:space="preserve"> IFERROR( INDEX(閩拚聲調符號表, $T1310, $E1310), "" )</f>
        <v>#VALUE!</v>
      </c>
      <c r="AL1310" s="380" t="str">
        <f t="shared" ca="1" si="284"/>
        <v/>
      </c>
    </row>
    <row r="1311" spans="1:38">
      <c r="A1311" s="333">
        <f t="shared" si="272"/>
        <v>1304</v>
      </c>
      <c r="B1311" s="334" t="e">
        <f>MID(#REF!, A1311, 1)</f>
        <v>#REF!</v>
      </c>
      <c r="C1311" s="335"/>
      <c r="D1311" s="335"/>
      <c r="E1311" s="336"/>
      <c r="F1311" s="400" t="str" cm="1">
        <f t="array" aca="1" ref="F1311" ca="1" xml:space="preserve"> IF($D1311="", "", $B1311 &amp; " (" &amp; INDIRECT(ADDRESS( ROW(), COLUMN() + F$5 )) &amp; ") " )</f>
        <v/>
      </c>
      <c r="G1311" s="337" t="str">
        <f t="shared" si="276"/>
        <v/>
      </c>
      <c r="H1311" s="394" t="str">
        <f t="shared" ca="1" si="277"/>
        <v/>
      </c>
      <c r="I1311" s="396" t="str">
        <f t="shared" ca="1" si="278"/>
        <v/>
      </c>
      <c r="J1311" s="381" t="str">
        <f t="shared" ca="1" si="279"/>
        <v/>
      </c>
      <c r="K1311" s="338" t="str">
        <f t="shared" si="280"/>
        <v/>
      </c>
      <c r="L1311" s="349"/>
      <c r="M1311" s="350" t="str">
        <f t="shared" si="273"/>
        <v/>
      </c>
      <c r="N1311" s="350" t="str">
        <f t="shared" si="274"/>
        <v/>
      </c>
      <c r="O1311" s="351" t="str" cm="1">
        <f t="array" ref="O1311" xml:space="preserve"> IFERROR( INDEX(聲母資料表, $M1311, O$5), "")</f>
        <v/>
      </c>
      <c r="P1311" s="351" t="str" cm="1">
        <f t="array" ref="P1311" xml:space="preserve"> IFERROR( INDEX(韻母資料表, $N1311, P$5), "")</f>
        <v/>
      </c>
      <c r="Q1311" s="352" t="str">
        <f t="shared" si="275"/>
        <v/>
      </c>
      <c r="R1311" s="395" t="str">
        <f t="shared" si="281"/>
        <v/>
      </c>
      <c r="S1311" s="351" t="str" cm="1">
        <f t="array" ref="S1311" xml:space="preserve"> IFERROR( INDEX(調符字母, Q1311, 1), "")</f>
        <v/>
      </c>
      <c r="T1311" s="352"/>
      <c r="U1311" s="373" t="e" cm="1" vm="1">
        <f t="array" aca="1" ref="U1311" ca="1" xml:space="preserve"> INDEX(聲調對照表, $T1311, $E1311)</f>
        <v>#VALUE!</v>
      </c>
      <c r="W1311" s="380" t="str" cm="1">
        <f t="array" ref="W1311" xml:space="preserve"> IFERROR( IF( INDEX(聲母資料表, $M1311, W$5)=0, "", INDEX(聲母資料表, $M1311, W$5) ), "")</f>
        <v/>
      </c>
      <c r="X1311" s="380" t="str" cm="1">
        <f t="array" ref="X1311" xml:space="preserve"> IFERROR( INDEX(韻母資料表, $N1311, X$5), "" )</f>
        <v/>
      </c>
      <c r="Y1311" s="380" t="str" cm="1">
        <f t="array" ref="Y1311" xml:space="preserve"> IFERROR( IF($E1311="", "", INDEX(方音聲調符號表, 1, $E1311) ), "" )</f>
        <v/>
      </c>
      <c r="AA1311" s="380" t="str" cm="1">
        <f t="array" ref="AA1311" xml:space="preserve"> IFERROR( IF( INDEX(聲母資料表, $M1311, AA$5)=0, "", INDEX(聲母資料表, $M1311, AA$5) ), "")</f>
        <v/>
      </c>
      <c r="AB1311" s="380" t="str" cm="1">
        <f t="array" ref="AB1311" xml:space="preserve"> IFERROR( INDEX(韻母資料表, $N1311, AB$5), "" )</f>
        <v/>
      </c>
      <c r="AC1311" s="380" t="str">
        <f t="shared" ca="1" si="282"/>
        <v/>
      </c>
      <c r="AE1311" s="380" t="str" cm="1">
        <f t="array" ref="AE1311" xml:space="preserve"> IFERROR( IF( INDEX(聲母資料表, $M1311, AE$5)=0, "", INDEX(聲母資料表, $M1311, AE$5) ), "")</f>
        <v/>
      </c>
      <c r="AF1311" s="380" t="str" cm="1">
        <f t="array" ref="AF1311" xml:space="preserve"> IFERROR( INDEX(韻母資料表, $N1311, AF$5), "" )</f>
        <v/>
      </c>
      <c r="AG1311" s="380" t="str">
        <f t="shared" ca="1" si="283"/>
        <v/>
      </c>
      <c r="AI1311" s="380" t="str" cm="1">
        <f t="array" ref="AI1311" xml:space="preserve"> IFERROR( IF( INDEX(聲母資料表, $M1311, AI$5)=0, "", INDEX(聲母資料表, $M1311, AI$5) ), "")</f>
        <v/>
      </c>
      <c r="AJ1311" s="380" t="str" cm="1">
        <f t="array" ref="AJ1311" xml:space="preserve"> IFERROR( INDEX(韻母資料表, $N1311, AJ$5), "" )</f>
        <v/>
      </c>
      <c r="AK1311" s="373" t="e" cm="1" vm="1">
        <f t="array" aca="1" ref="AK1311" ca="1" xml:space="preserve"> IFERROR( INDEX(閩拚聲調符號表, $T1311, $E1311), "" )</f>
        <v>#VALUE!</v>
      </c>
      <c r="AL1311" s="380" t="str">
        <f t="shared" ca="1" si="284"/>
        <v/>
      </c>
    </row>
    <row r="1312" spans="1:38">
      <c r="A1312" s="333">
        <f t="shared" si="272"/>
        <v>1305</v>
      </c>
      <c r="B1312" s="334" t="e">
        <f>MID(#REF!, A1312, 1)</f>
        <v>#REF!</v>
      </c>
      <c r="C1312" s="335"/>
      <c r="D1312" s="335"/>
      <c r="E1312" s="336"/>
      <c r="F1312" s="400" t="str" cm="1">
        <f t="array" aca="1" ref="F1312" ca="1" xml:space="preserve"> IF($D1312="", "", $B1312 &amp; " (" &amp; INDIRECT(ADDRESS( ROW(), COLUMN() + F$5 )) &amp; ") " )</f>
        <v/>
      </c>
      <c r="G1312" s="337" t="str">
        <f t="shared" si="276"/>
        <v/>
      </c>
      <c r="H1312" s="394" t="str">
        <f t="shared" ca="1" si="277"/>
        <v/>
      </c>
      <c r="I1312" s="396" t="str">
        <f t="shared" ca="1" si="278"/>
        <v/>
      </c>
      <c r="J1312" s="381" t="str">
        <f t="shared" ca="1" si="279"/>
        <v/>
      </c>
      <c r="K1312" s="338" t="str">
        <f t="shared" si="280"/>
        <v/>
      </c>
      <c r="L1312" s="349"/>
      <c r="M1312" s="350" t="str">
        <f t="shared" si="273"/>
        <v/>
      </c>
      <c r="N1312" s="350" t="str">
        <f t="shared" si="274"/>
        <v/>
      </c>
      <c r="O1312" s="351" t="str" cm="1">
        <f t="array" ref="O1312" xml:space="preserve"> IFERROR( INDEX(聲母資料表, $M1312, O$5), "")</f>
        <v/>
      </c>
      <c r="P1312" s="351" t="str" cm="1">
        <f t="array" ref="P1312" xml:space="preserve"> IFERROR( INDEX(韻母資料表, $N1312, P$5), "")</f>
        <v/>
      </c>
      <c r="Q1312" s="352" t="str">
        <f t="shared" si="275"/>
        <v/>
      </c>
      <c r="R1312" s="395" t="str">
        <f t="shared" si="281"/>
        <v/>
      </c>
      <c r="S1312" s="351" t="str" cm="1">
        <f t="array" ref="S1312" xml:space="preserve"> IFERROR( INDEX(調符字母, Q1312, 1), "")</f>
        <v/>
      </c>
      <c r="T1312" s="352"/>
      <c r="U1312" s="373" t="e" cm="1" vm="1">
        <f t="array" aca="1" ref="U1312" ca="1" xml:space="preserve"> INDEX(聲調對照表, $T1312, $E1312)</f>
        <v>#VALUE!</v>
      </c>
      <c r="W1312" s="380" t="str" cm="1">
        <f t="array" ref="W1312" xml:space="preserve"> IFERROR( IF( INDEX(聲母資料表, $M1312, W$5)=0, "", INDEX(聲母資料表, $M1312, W$5) ), "")</f>
        <v/>
      </c>
      <c r="X1312" s="380" t="str" cm="1">
        <f t="array" ref="X1312" xml:space="preserve"> IFERROR( INDEX(韻母資料表, $N1312, X$5), "" )</f>
        <v/>
      </c>
      <c r="Y1312" s="380" t="str" cm="1">
        <f t="array" ref="Y1312" xml:space="preserve"> IFERROR( IF($E1312="", "", INDEX(方音聲調符號表, 1, $E1312) ), "" )</f>
        <v/>
      </c>
      <c r="AA1312" s="380" t="str" cm="1">
        <f t="array" ref="AA1312" xml:space="preserve"> IFERROR( IF( INDEX(聲母資料表, $M1312, AA$5)=0, "", INDEX(聲母資料表, $M1312, AA$5) ), "")</f>
        <v/>
      </c>
      <c r="AB1312" s="380" t="str" cm="1">
        <f t="array" ref="AB1312" xml:space="preserve"> IFERROR( INDEX(韻母資料表, $N1312, AB$5), "" )</f>
        <v/>
      </c>
      <c r="AC1312" s="380" t="str">
        <f t="shared" ca="1" si="282"/>
        <v/>
      </c>
      <c r="AE1312" s="380" t="str" cm="1">
        <f t="array" ref="AE1312" xml:space="preserve"> IFERROR( IF( INDEX(聲母資料表, $M1312, AE$5)=0, "", INDEX(聲母資料表, $M1312, AE$5) ), "")</f>
        <v/>
      </c>
      <c r="AF1312" s="380" t="str" cm="1">
        <f t="array" ref="AF1312" xml:space="preserve"> IFERROR( INDEX(韻母資料表, $N1312, AF$5), "" )</f>
        <v/>
      </c>
      <c r="AG1312" s="380" t="str">
        <f t="shared" ca="1" si="283"/>
        <v/>
      </c>
      <c r="AI1312" s="380" t="str" cm="1">
        <f t="array" ref="AI1312" xml:space="preserve"> IFERROR( IF( INDEX(聲母資料表, $M1312, AI$5)=0, "", INDEX(聲母資料表, $M1312, AI$5) ), "")</f>
        <v/>
      </c>
      <c r="AJ1312" s="380" t="str" cm="1">
        <f t="array" ref="AJ1312" xml:space="preserve"> IFERROR( INDEX(韻母資料表, $N1312, AJ$5), "" )</f>
        <v/>
      </c>
      <c r="AK1312" s="373" t="e" cm="1" vm="1">
        <f t="array" aca="1" ref="AK1312" ca="1" xml:space="preserve"> IFERROR( INDEX(閩拚聲調符號表, $T1312, $E1312), "" )</f>
        <v>#VALUE!</v>
      </c>
      <c r="AL1312" s="380" t="str">
        <f t="shared" ca="1" si="284"/>
        <v/>
      </c>
    </row>
    <row r="1313" spans="1:38">
      <c r="A1313" s="333">
        <f t="shared" si="272"/>
        <v>1306</v>
      </c>
      <c r="B1313" s="334" t="e">
        <f>MID(#REF!, A1313, 1)</f>
        <v>#REF!</v>
      </c>
      <c r="C1313" s="335"/>
      <c r="D1313" s="335"/>
      <c r="E1313" s="336"/>
      <c r="F1313" s="400" t="str" cm="1">
        <f t="array" aca="1" ref="F1313" ca="1" xml:space="preserve"> IF($D1313="", "", $B1313 &amp; " (" &amp; INDIRECT(ADDRESS( ROW(), COLUMN() + F$5 )) &amp; ") " )</f>
        <v/>
      </c>
      <c r="G1313" s="337" t="str">
        <f t="shared" si="276"/>
        <v/>
      </c>
      <c r="H1313" s="394" t="str">
        <f t="shared" ca="1" si="277"/>
        <v/>
      </c>
      <c r="I1313" s="396" t="str">
        <f t="shared" ca="1" si="278"/>
        <v/>
      </c>
      <c r="J1313" s="381" t="str">
        <f t="shared" ca="1" si="279"/>
        <v/>
      </c>
      <c r="K1313" s="338" t="str">
        <f t="shared" si="280"/>
        <v/>
      </c>
      <c r="L1313" s="349"/>
      <c r="M1313" s="350" t="str">
        <f t="shared" si="273"/>
        <v/>
      </c>
      <c r="N1313" s="350" t="str">
        <f t="shared" si="274"/>
        <v/>
      </c>
      <c r="O1313" s="351" t="str" cm="1">
        <f t="array" ref="O1313" xml:space="preserve"> IFERROR( INDEX(聲母資料表, $M1313, O$5), "")</f>
        <v/>
      </c>
      <c r="P1313" s="351" t="str" cm="1">
        <f t="array" ref="P1313" xml:space="preserve"> IFERROR( INDEX(韻母資料表, $N1313, P$5), "")</f>
        <v/>
      </c>
      <c r="Q1313" s="352" t="str">
        <f t="shared" si="275"/>
        <v/>
      </c>
      <c r="R1313" s="395" t="str">
        <f t="shared" si="281"/>
        <v/>
      </c>
      <c r="S1313" s="351" t="str" cm="1">
        <f t="array" ref="S1313" xml:space="preserve"> IFERROR( INDEX(調符字母, Q1313, 1), "")</f>
        <v/>
      </c>
      <c r="T1313" s="352"/>
      <c r="U1313" s="373" t="e" cm="1" vm="1">
        <f t="array" aca="1" ref="U1313" ca="1" xml:space="preserve"> INDEX(聲調對照表, $T1313, $E1313)</f>
        <v>#VALUE!</v>
      </c>
      <c r="W1313" s="380" t="str" cm="1">
        <f t="array" ref="W1313" xml:space="preserve"> IFERROR( IF( INDEX(聲母資料表, $M1313, W$5)=0, "", INDEX(聲母資料表, $M1313, W$5) ), "")</f>
        <v/>
      </c>
      <c r="X1313" s="380" t="str" cm="1">
        <f t="array" ref="X1313" xml:space="preserve"> IFERROR( INDEX(韻母資料表, $N1313, X$5), "" )</f>
        <v/>
      </c>
      <c r="Y1313" s="380" t="str" cm="1">
        <f t="array" ref="Y1313" xml:space="preserve"> IFERROR( IF($E1313="", "", INDEX(方音聲調符號表, 1, $E1313) ), "" )</f>
        <v/>
      </c>
      <c r="AA1313" s="380" t="str" cm="1">
        <f t="array" ref="AA1313" xml:space="preserve"> IFERROR( IF( INDEX(聲母資料表, $M1313, AA$5)=0, "", INDEX(聲母資料表, $M1313, AA$5) ), "")</f>
        <v/>
      </c>
      <c r="AB1313" s="380" t="str" cm="1">
        <f t="array" ref="AB1313" xml:space="preserve"> IFERROR( INDEX(韻母資料表, $N1313, AB$5), "" )</f>
        <v/>
      </c>
      <c r="AC1313" s="380" t="str">
        <f t="shared" ca="1" si="282"/>
        <v/>
      </c>
      <c r="AE1313" s="380" t="str" cm="1">
        <f t="array" ref="AE1313" xml:space="preserve"> IFERROR( IF( INDEX(聲母資料表, $M1313, AE$5)=0, "", INDEX(聲母資料表, $M1313, AE$5) ), "")</f>
        <v/>
      </c>
      <c r="AF1313" s="380" t="str" cm="1">
        <f t="array" ref="AF1313" xml:space="preserve"> IFERROR( INDEX(韻母資料表, $N1313, AF$5), "" )</f>
        <v/>
      </c>
      <c r="AG1313" s="380" t="str">
        <f t="shared" ca="1" si="283"/>
        <v/>
      </c>
      <c r="AI1313" s="380" t="str" cm="1">
        <f t="array" ref="AI1313" xml:space="preserve"> IFERROR( IF( INDEX(聲母資料表, $M1313, AI$5)=0, "", INDEX(聲母資料表, $M1313, AI$5) ), "")</f>
        <v/>
      </c>
      <c r="AJ1313" s="380" t="str" cm="1">
        <f t="array" ref="AJ1313" xml:space="preserve"> IFERROR( INDEX(韻母資料表, $N1313, AJ$5), "" )</f>
        <v/>
      </c>
      <c r="AK1313" s="373" t="e" cm="1" vm="1">
        <f t="array" aca="1" ref="AK1313" ca="1" xml:space="preserve"> IFERROR( INDEX(閩拚聲調符號表, $T1313, $E1313), "" )</f>
        <v>#VALUE!</v>
      </c>
      <c r="AL1313" s="380" t="str">
        <f t="shared" ca="1" si="284"/>
        <v/>
      </c>
    </row>
    <row r="1314" spans="1:38">
      <c r="A1314" s="333">
        <f t="shared" si="272"/>
        <v>1307</v>
      </c>
      <c r="B1314" s="334" t="e">
        <f>MID(#REF!, A1314, 1)</f>
        <v>#REF!</v>
      </c>
      <c r="C1314" s="335"/>
      <c r="D1314" s="335"/>
      <c r="E1314" s="336"/>
      <c r="F1314" s="400" t="str" cm="1">
        <f t="array" aca="1" ref="F1314" ca="1" xml:space="preserve"> IF($D1314="", "", $B1314 &amp; " (" &amp; INDIRECT(ADDRESS( ROW(), COLUMN() + F$5 )) &amp; ") " )</f>
        <v/>
      </c>
      <c r="G1314" s="337" t="str">
        <f t="shared" si="276"/>
        <v/>
      </c>
      <c r="H1314" s="394" t="str">
        <f t="shared" ca="1" si="277"/>
        <v/>
      </c>
      <c r="I1314" s="396" t="str">
        <f t="shared" ca="1" si="278"/>
        <v/>
      </c>
      <c r="J1314" s="381" t="str">
        <f t="shared" ca="1" si="279"/>
        <v/>
      </c>
      <c r="K1314" s="338" t="str">
        <f t="shared" si="280"/>
        <v/>
      </c>
      <c r="L1314" s="349"/>
      <c r="M1314" s="350" t="str">
        <f t="shared" si="273"/>
        <v/>
      </c>
      <c r="N1314" s="350" t="str">
        <f t="shared" si="274"/>
        <v/>
      </c>
      <c r="O1314" s="351" t="str" cm="1">
        <f t="array" ref="O1314" xml:space="preserve"> IFERROR( INDEX(聲母資料表, $M1314, O$5), "")</f>
        <v/>
      </c>
      <c r="P1314" s="351" t="str" cm="1">
        <f t="array" ref="P1314" xml:space="preserve"> IFERROR( INDEX(韻母資料表, $N1314, P$5), "")</f>
        <v/>
      </c>
      <c r="Q1314" s="352" t="str">
        <f t="shared" si="275"/>
        <v/>
      </c>
      <c r="R1314" s="395" t="str">
        <f t="shared" si="281"/>
        <v/>
      </c>
      <c r="S1314" s="351" t="str" cm="1">
        <f t="array" ref="S1314" xml:space="preserve"> IFERROR( INDEX(調符字母, Q1314, 1), "")</f>
        <v/>
      </c>
      <c r="T1314" s="352"/>
      <c r="U1314" s="373" t="e" cm="1" vm="1">
        <f t="array" aca="1" ref="U1314" ca="1" xml:space="preserve"> INDEX(聲調對照表, $T1314, $E1314)</f>
        <v>#VALUE!</v>
      </c>
      <c r="W1314" s="380" t="str" cm="1">
        <f t="array" ref="W1314" xml:space="preserve"> IFERROR( IF( INDEX(聲母資料表, $M1314, W$5)=0, "", INDEX(聲母資料表, $M1314, W$5) ), "")</f>
        <v/>
      </c>
      <c r="X1314" s="380" t="str" cm="1">
        <f t="array" ref="X1314" xml:space="preserve"> IFERROR( INDEX(韻母資料表, $N1314, X$5), "" )</f>
        <v/>
      </c>
      <c r="Y1314" s="380" t="str" cm="1">
        <f t="array" ref="Y1314" xml:space="preserve"> IFERROR( IF($E1314="", "", INDEX(方音聲調符號表, 1, $E1314) ), "" )</f>
        <v/>
      </c>
      <c r="AA1314" s="380" t="str" cm="1">
        <f t="array" ref="AA1314" xml:space="preserve"> IFERROR( IF( INDEX(聲母資料表, $M1314, AA$5)=0, "", INDEX(聲母資料表, $M1314, AA$5) ), "")</f>
        <v/>
      </c>
      <c r="AB1314" s="380" t="str" cm="1">
        <f t="array" ref="AB1314" xml:space="preserve"> IFERROR( INDEX(韻母資料表, $N1314, AB$5), "" )</f>
        <v/>
      </c>
      <c r="AC1314" s="380" t="str">
        <f t="shared" ca="1" si="282"/>
        <v/>
      </c>
      <c r="AE1314" s="380" t="str" cm="1">
        <f t="array" ref="AE1314" xml:space="preserve"> IFERROR( IF( INDEX(聲母資料表, $M1314, AE$5)=0, "", INDEX(聲母資料表, $M1314, AE$5) ), "")</f>
        <v/>
      </c>
      <c r="AF1314" s="380" t="str" cm="1">
        <f t="array" ref="AF1314" xml:space="preserve"> IFERROR( INDEX(韻母資料表, $N1314, AF$5), "" )</f>
        <v/>
      </c>
      <c r="AG1314" s="380" t="str">
        <f t="shared" ca="1" si="283"/>
        <v/>
      </c>
      <c r="AI1314" s="380" t="str" cm="1">
        <f t="array" ref="AI1314" xml:space="preserve"> IFERROR( IF( INDEX(聲母資料表, $M1314, AI$5)=0, "", INDEX(聲母資料表, $M1314, AI$5) ), "")</f>
        <v/>
      </c>
      <c r="AJ1314" s="380" t="str" cm="1">
        <f t="array" ref="AJ1314" xml:space="preserve"> IFERROR( INDEX(韻母資料表, $N1314, AJ$5), "" )</f>
        <v/>
      </c>
      <c r="AK1314" s="373" t="e" cm="1" vm="1">
        <f t="array" aca="1" ref="AK1314" ca="1" xml:space="preserve"> IFERROR( INDEX(閩拚聲調符號表, $T1314, $E1314), "" )</f>
        <v>#VALUE!</v>
      </c>
      <c r="AL1314" s="380" t="str">
        <f t="shared" ca="1" si="284"/>
        <v/>
      </c>
    </row>
    <row r="1315" spans="1:38">
      <c r="A1315" s="333">
        <f t="shared" si="272"/>
        <v>1308</v>
      </c>
      <c r="B1315" s="334" t="e">
        <f>MID(#REF!, A1315, 1)</f>
        <v>#REF!</v>
      </c>
      <c r="C1315" s="335"/>
      <c r="D1315" s="335"/>
      <c r="E1315" s="336"/>
      <c r="F1315" s="400" t="str" cm="1">
        <f t="array" aca="1" ref="F1315" ca="1" xml:space="preserve"> IF($D1315="", "", $B1315 &amp; " (" &amp; INDIRECT(ADDRESS( ROW(), COLUMN() + F$5 )) &amp; ") " )</f>
        <v/>
      </c>
      <c r="G1315" s="337" t="str">
        <f t="shared" si="276"/>
        <v/>
      </c>
      <c r="H1315" s="394" t="str">
        <f t="shared" ca="1" si="277"/>
        <v/>
      </c>
      <c r="I1315" s="396" t="str">
        <f t="shared" ca="1" si="278"/>
        <v/>
      </c>
      <c r="J1315" s="381" t="str">
        <f t="shared" ca="1" si="279"/>
        <v/>
      </c>
      <c r="K1315" s="338" t="str">
        <f t="shared" si="280"/>
        <v/>
      </c>
      <c r="L1315" s="349"/>
      <c r="M1315" s="350" t="str">
        <f t="shared" si="273"/>
        <v/>
      </c>
      <c r="N1315" s="350" t="str">
        <f t="shared" si="274"/>
        <v/>
      </c>
      <c r="O1315" s="351" t="str" cm="1">
        <f t="array" ref="O1315" xml:space="preserve"> IFERROR( INDEX(聲母資料表, $M1315, O$5), "")</f>
        <v/>
      </c>
      <c r="P1315" s="351" t="str" cm="1">
        <f t="array" ref="P1315" xml:space="preserve"> IFERROR( INDEX(韻母資料表, $N1315, P$5), "")</f>
        <v/>
      </c>
      <c r="Q1315" s="352" t="str">
        <f t="shared" si="275"/>
        <v/>
      </c>
      <c r="R1315" s="395" t="str">
        <f t="shared" si="281"/>
        <v/>
      </c>
      <c r="S1315" s="351" t="str" cm="1">
        <f t="array" ref="S1315" xml:space="preserve"> IFERROR( INDEX(調符字母, Q1315, 1), "")</f>
        <v/>
      </c>
      <c r="T1315" s="352"/>
      <c r="U1315" s="373" t="e" cm="1" vm="1">
        <f t="array" aca="1" ref="U1315" ca="1" xml:space="preserve"> INDEX(聲調對照表, $T1315, $E1315)</f>
        <v>#VALUE!</v>
      </c>
      <c r="W1315" s="380" t="str" cm="1">
        <f t="array" ref="W1315" xml:space="preserve"> IFERROR( IF( INDEX(聲母資料表, $M1315, W$5)=0, "", INDEX(聲母資料表, $M1315, W$5) ), "")</f>
        <v/>
      </c>
      <c r="X1315" s="380" t="str" cm="1">
        <f t="array" ref="X1315" xml:space="preserve"> IFERROR( INDEX(韻母資料表, $N1315, X$5), "" )</f>
        <v/>
      </c>
      <c r="Y1315" s="380" t="str" cm="1">
        <f t="array" ref="Y1315" xml:space="preserve"> IFERROR( IF($E1315="", "", INDEX(方音聲調符號表, 1, $E1315) ), "" )</f>
        <v/>
      </c>
      <c r="AA1315" s="380" t="str" cm="1">
        <f t="array" ref="AA1315" xml:space="preserve"> IFERROR( IF( INDEX(聲母資料表, $M1315, AA$5)=0, "", INDEX(聲母資料表, $M1315, AA$5) ), "")</f>
        <v/>
      </c>
      <c r="AB1315" s="380" t="str" cm="1">
        <f t="array" ref="AB1315" xml:space="preserve"> IFERROR( INDEX(韻母資料表, $N1315, AB$5), "" )</f>
        <v/>
      </c>
      <c r="AC1315" s="380" t="str">
        <f t="shared" ca="1" si="282"/>
        <v/>
      </c>
      <c r="AE1315" s="380" t="str" cm="1">
        <f t="array" ref="AE1315" xml:space="preserve"> IFERROR( IF( INDEX(聲母資料表, $M1315, AE$5)=0, "", INDEX(聲母資料表, $M1315, AE$5) ), "")</f>
        <v/>
      </c>
      <c r="AF1315" s="380" t="str" cm="1">
        <f t="array" ref="AF1315" xml:space="preserve"> IFERROR( INDEX(韻母資料表, $N1315, AF$5), "" )</f>
        <v/>
      </c>
      <c r="AG1315" s="380" t="str">
        <f t="shared" ca="1" si="283"/>
        <v/>
      </c>
      <c r="AI1315" s="380" t="str" cm="1">
        <f t="array" ref="AI1315" xml:space="preserve"> IFERROR( IF( INDEX(聲母資料表, $M1315, AI$5)=0, "", INDEX(聲母資料表, $M1315, AI$5) ), "")</f>
        <v/>
      </c>
      <c r="AJ1315" s="380" t="str" cm="1">
        <f t="array" ref="AJ1315" xml:space="preserve"> IFERROR( INDEX(韻母資料表, $N1315, AJ$5), "" )</f>
        <v/>
      </c>
      <c r="AK1315" s="373" t="e" cm="1" vm="1">
        <f t="array" aca="1" ref="AK1315" ca="1" xml:space="preserve"> IFERROR( INDEX(閩拚聲調符號表, $T1315, $E1315), "" )</f>
        <v>#VALUE!</v>
      </c>
      <c r="AL1315" s="380" t="str">
        <f t="shared" ca="1" si="284"/>
        <v/>
      </c>
    </row>
    <row r="1316" spans="1:38">
      <c r="A1316" s="333">
        <f t="shared" si="272"/>
        <v>1309</v>
      </c>
      <c r="B1316" s="334" t="e">
        <f>MID(#REF!, A1316, 1)</f>
        <v>#REF!</v>
      </c>
      <c r="C1316" s="335"/>
      <c r="D1316" s="335"/>
      <c r="E1316" s="336"/>
      <c r="F1316" s="400" t="str" cm="1">
        <f t="array" aca="1" ref="F1316" ca="1" xml:space="preserve"> IF($D1316="", "", $B1316 &amp; " (" &amp; INDIRECT(ADDRESS( ROW(), COLUMN() + F$5 )) &amp; ") " )</f>
        <v/>
      </c>
      <c r="G1316" s="337" t="str">
        <f t="shared" si="276"/>
        <v/>
      </c>
      <c r="H1316" s="394" t="str">
        <f t="shared" ca="1" si="277"/>
        <v/>
      </c>
      <c r="I1316" s="396" t="str">
        <f t="shared" ca="1" si="278"/>
        <v/>
      </c>
      <c r="J1316" s="381" t="str">
        <f t="shared" ca="1" si="279"/>
        <v/>
      </c>
      <c r="K1316" s="338" t="str">
        <f t="shared" si="280"/>
        <v/>
      </c>
      <c r="L1316" s="349"/>
      <c r="M1316" s="350" t="str">
        <f t="shared" si="273"/>
        <v/>
      </c>
      <c r="N1316" s="350" t="str">
        <f t="shared" si="274"/>
        <v/>
      </c>
      <c r="O1316" s="351" t="str" cm="1">
        <f t="array" ref="O1316" xml:space="preserve"> IFERROR( INDEX(聲母資料表, $M1316, O$5), "")</f>
        <v/>
      </c>
      <c r="P1316" s="351" t="str" cm="1">
        <f t="array" ref="P1316" xml:space="preserve"> IFERROR( INDEX(韻母資料表, $N1316, P$5), "")</f>
        <v/>
      </c>
      <c r="Q1316" s="352" t="str">
        <f t="shared" si="275"/>
        <v/>
      </c>
      <c r="R1316" s="395" t="str">
        <f t="shared" si="281"/>
        <v/>
      </c>
      <c r="S1316" s="351" t="str" cm="1">
        <f t="array" ref="S1316" xml:space="preserve"> IFERROR( INDEX(調符字母, Q1316, 1), "")</f>
        <v/>
      </c>
      <c r="T1316" s="352"/>
      <c r="U1316" s="373" t="e" cm="1" vm="1">
        <f t="array" aca="1" ref="U1316" ca="1" xml:space="preserve"> INDEX(聲調對照表, $T1316, $E1316)</f>
        <v>#VALUE!</v>
      </c>
      <c r="W1316" s="380" t="str" cm="1">
        <f t="array" ref="W1316" xml:space="preserve"> IFERROR( IF( INDEX(聲母資料表, $M1316, W$5)=0, "", INDEX(聲母資料表, $M1316, W$5) ), "")</f>
        <v/>
      </c>
      <c r="X1316" s="380" t="str" cm="1">
        <f t="array" ref="X1316" xml:space="preserve"> IFERROR( INDEX(韻母資料表, $N1316, X$5), "" )</f>
        <v/>
      </c>
      <c r="Y1316" s="380" t="str" cm="1">
        <f t="array" ref="Y1316" xml:space="preserve"> IFERROR( IF($E1316="", "", INDEX(方音聲調符號表, 1, $E1316) ), "" )</f>
        <v/>
      </c>
      <c r="AA1316" s="380" t="str" cm="1">
        <f t="array" ref="AA1316" xml:space="preserve"> IFERROR( IF( INDEX(聲母資料表, $M1316, AA$5)=0, "", INDEX(聲母資料表, $M1316, AA$5) ), "")</f>
        <v/>
      </c>
      <c r="AB1316" s="380" t="str" cm="1">
        <f t="array" ref="AB1316" xml:space="preserve"> IFERROR( INDEX(韻母資料表, $N1316, AB$5), "" )</f>
        <v/>
      </c>
      <c r="AC1316" s="380" t="str">
        <f t="shared" ca="1" si="282"/>
        <v/>
      </c>
      <c r="AE1316" s="380" t="str" cm="1">
        <f t="array" ref="AE1316" xml:space="preserve"> IFERROR( IF( INDEX(聲母資料表, $M1316, AE$5)=0, "", INDEX(聲母資料表, $M1316, AE$5) ), "")</f>
        <v/>
      </c>
      <c r="AF1316" s="380" t="str" cm="1">
        <f t="array" ref="AF1316" xml:space="preserve"> IFERROR( INDEX(韻母資料表, $N1316, AF$5), "" )</f>
        <v/>
      </c>
      <c r="AG1316" s="380" t="str">
        <f t="shared" ca="1" si="283"/>
        <v/>
      </c>
      <c r="AI1316" s="380" t="str" cm="1">
        <f t="array" ref="AI1316" xml:space="preserve"> IFERROR( IF( INDEX(聲母資料表, $M1316, AI$5)=0, "", INDEX(聲母資料表, $M1316, AI$5) ), "")</f>
        <v/>
      </c>
      <c r="AJ1316" s="380" t="str" cm="1">
        <f t="array" ref="AJ1316" xml:space="preserve"> IFERROR( INDEX(韻母資料表, $N1316, AJ$5), "" )</f>
        <v/>
      </c>
      <c r="AK1316" s="373" t="e" cm="1" vm="1">
        <f t="array" aca="1" ref="AK1316" ca="1" xml:space="preserve"> IFERROR( INDEX(閩拚聲調符號表, $T1316, $E1316), "" )</f>
        <v>#VALUE!</v>
      </c>
      <c r="AL1316" s="380" t="str">
        <f t="shared" ca="1" si="284"/>
        <v/>
      </c>
    </row>
    <row r="1317" spans="1:38">
      <c r="A1317" s="333">
        <f t="shared" si="272"/>
        <v>1310</v>
      </c>
      <c r="B1317" s="334" t="e">
        <f>MID(#REF!, A1317, 1)</f>
        <v>#REF!</v>
      </c>
      <c r="C1317" s="335"/>
      <c r="D1317" s="335"/>
      <c r="E1317" s="336"/>
      <c r="F1317" s="400" t="str" cm="1">
        <f t="array" aca="1" ref="F1317" ca="1" xml:space="preserve"> IF($D1317="", "", $B1317 &amp; " (" &amp; INDIRECT(ADDRESS( ROW(), COLUMN() + F$5 )) &amp; ") " )</f>
        <v/>
      </c>
      <c r="G1317" s="337" t="str">
        <f t="shared" si="276"/>
        <v/>
      </c>
      <c r="H1317" s="394" t="str">
        <f t="shared" ca="1" si="277"/>
        <v/>
      </c>
      <c r="I1317" s="396" t="str">
        <f t="shared" ca="1" si="278"/>
        <v/>
      </c>
      <c r="J1317" s="381" t="str">
        <f t="shared" ca="1" si="279"/>
        <v/>
      </c>
      <c r="K1317" s="338" t="str">
        <f t="shared" si="280"/>
        <v/>
      </c>
      <c r="L1317" s="349"/>
      <c r="M1317" s="350" t="str">
        <f t="shared" si="273"/>
        <v/>
      </c>
      <c r="N1317" s="350" t="str">
        <f t="shared" si="274"/>
        <v/>
      </c>
      <c r="O1317" s="351" t="str" cm="1">
        <f t="array" ref="O1317" xml:space="preserve"> IFERROR( INDEX(聲母資料表, $M1317, O$5), "")</f>
        <v/>
      </c>
      <c r="P1317" s="351" t="str" cm="1">
        <f t="array" ref="P1317" xml:space="preserve"> IFERROR( INDEX(韻母資料表, $N1317, P$5), "")</f>
        <v/>
      </c>
      <c r="Q1317" s="352" t="str">
        <f t="shared" si="275"/>
        <v/>
      </c>
      <c r="R1317" s="395" t="str">
        <f t="shared" si="281"/>
        <v/>
      </c>
      <c r="S1317" s="351" t="str" cm="1">
        <f t="array" ref="S1317" xml:space="preserve"> IFERROR( INDEX(調符字母, Q1317, 1), "")</f>
        <v/>
      </c>
      <c r="T1317" s="352"/>
      <c r="U1317" s="373" t="e" cm="1" vm="1">
        <f t="array" aca="1" ref="U1317" ca="1" xml:space="preserve"> INDEX(聲調對照表, $T1317, $E1317)</f>
        <v>#VALUE!</v>
      </c>
      <c r="W1317" s="380" t="str" cm="1">
        <f t="array" ref="W1317" xml:space="preserve"> IFERROR( IF( INDEX(聲母資料表, $M1317, W$5)=0, "", INDEX(聲母資料表, $M1317, W$5) ), "")</f>
        <v/>
      </c>
      <c r="X1317" s="380" t="str" cm="1">
        <f t="array" ref="X1317" xml:space="preserve"> IFERROR( INDEX(韻母資料表, $N1317, X$5), "" )</f>
        <v/>
      </c>
      <c r="Y1317" s="380" t="str" cm="1">
        <f t="array" ref="Y1317" xml:space="preserve"> IFERROR( IF($E1317="", "", INDEX(方音聲調符號表, 1, $E1317) ), "" )</f>
        <v/>
      </c>
      <c r="AA1317" s="380" t="str" cm="1">
        <f t="array" ref="AA1317" xml:space="preserve"> IFERROR( IF( INDEX(聲母資料表, $M1317, AA$5)=0, "", INDEX(聲母資料表, $M1317, AA$5) ), "")</f>
        <v/>
      </c>
      <c r="AB1317" s="380" t="str" cm="1">
        <f t="array" ref="AB1317" xml:space="preserve"> IFERROR( INDEX(韻母資料表, $N1317, AB$5), "" )</f>
        <v/>
      </c>
      <c r="AC1317" s="380" t="str">
        <f t="shared" ca="1" si="282"/>
        <v/>
      </c>
      <c r="AE1317" s="380" t="str" cm="1">
        <f t="array" ref="AE1317" xml:space="preserve"> IFERROR( IF( INDEX(聲母資料表, $M1317, AE$5)=0, "", INDEX(聲母資料表, $M1317, AE$5) ), "")</f>
        <v/>
      </c>
      <c r="AF1317" s="380" t="str" cm="1">
        <f t="array" ref="AF1317" xml:space="preserve"> IFERROR( INDEX(韻母資料表, $N1317, AF$5), "" )</f>
        <v/>
      </c>
      <c r="AG1317" s="380" t="str">
        <f t="shared" ca="1" si="283"/>
        <v/>
      </c>
      <c r="AI1317" s="380" t="str" cm="1">
        <f t="array" ref="AI1317" xml:space="preserve"> IFERROR( IF( INDEX(聲母資料表, $M1317, AI$5)=0, "", INDEX(聲母資料表, $M1317, AI$5) ), "")</f>
        <v/>
      </c>
      <c r="AJ1317" s="380" t="str" cm="1">
        <f t="array" ref="AJ1317" xml:space="preserve"> IFERROR( INDEX(韻母資料表, $N1317, AJ$5), "" )</f>
        <v/>
      </c>
      <c r="AK1317" s="373" t="e" cm="1" vm="1">
        <f t="array" aca="1" ref="AK1317" ca="1" xml:space="preserve"> IFERROR( INDEX(閩拚聲調符號表, $T1317, $E1317), "" )</f>
        <v>#VALUE!</v>
      </c>
      <c r="AL1317" s="380" t="str">
        <f t="shared" ca="1" si="284"/>
        <v/>
      </c>
    </row>
    <row r="1318" spans="1:38">
      <c r="A1318" s="333">
        <f t="shared" si="272"/>
        <v>1311</v>
      </c>
      <c r="B1318" s="334" t="e">
        <f>MID(#REF!, A1318, 1)</f>
        <v>#REF!</v>
      </c>
      <c r="C1318" s="335"/>
      <c r="D1318" s="335"/>
      <c r="E1318" s="336"/>
      <c r="F1318" s="400" t="str" cm="1">
        <f t="array" aca="1" ref="F1318" ca="1" xml:space="preserve"> IF($D1318="", "", $B1318 &amp; " (" &amp; INDIRECT(ADDRESS( ROW(), COLUMN() + F$5 )) &amp; ") " )</f>
        <v/>
      </c>
      <c r="G1318" s="337" t="str">
        <f t="shared" si="276"/>
        <v/>
      </c>
      <c r="H1318" s="394" t="str">
        <f t="shared" ca="1" si="277"/>
        <v/>
      </c>
      <c r="I1318" s="396" t="str">
        <f t="shared" ca="1" si="278"/>
        <v/>
      </c>
      <c r="J1318" s="381" t="str">
        <f t="shared" ca="1" si="279"/>
        <v/>
      </c>
      <c r="K1318" s="338" t="str">
        <f t="shared" si="280"/>
        <v/>
      </c>
      <c r="L1318" s="349"/>
      <c r="M1318" s="350" t="str">
        <f t="shared" si="273"/>
        <v/>
      </c>
      <c r="N1318" s="350" t="str">
        <f t="shared" si="274"/>
        <v/>
      </c>
      <c r="O1318" s="351" t="str" cm="1">
        <f t="array" ref="O1318" xml:space="preserve"> IFERROR( INDEX(聲母資料表, $M1318, O$5), "")</f>
        <v/>
      </c>
      <c r="P1318" s="351" t="str" cm="1">
        <f t="array" ref="P1318" xml:space="preserve"> IFERROR( INDEX(韻母資料表, $N1318, P$5), "")</f>
        <v/>
      </c>
      <c r="Q1318" s="352" t="str">
        <f t="shared" si="275"/>
        <v/>
      </c>
      <c r="R1318" s="395" t="str">
        <f t="shared" si="281"/>
        <v/>
      </c>
      <c r="S1318" s="351" t="str" cm="1">
        <f t="array" ref="S1318" xml:space="preserve"> IFERROR( INDEX(調符字母, Q1318, 1), "")</f>
        <v/>
      </c>
      <c r="T1318" s="352"/>
      <c r="U1318" s="373" t="e" cm="1" vm="1">
        <f t="array" aca="1" ref="U1318" ca="1" xml:space="preserve"> INDEX(聲調對照表, $T1318, $E1318)</f>
        <v>#VALUE!</v>
      </c>
      <c r="W1318" s="380" t="str" cm="1">
        <f t="array" ref="W1318" xml:space="preserve"> IFERROR( IF( INDEX(聲母資料表, $M1318, W$5)=0, "", INDEX(聲母資料表, $M1318, W$5) ), "")</f>
        <v/>
      </c>
      <c r="X1318" s="380" t="str" cm="1">
        <f t="array" ref="X1318" xml:space="preserve"> IFERROR( INDEX(韻母資料表, $N1318, X$5), "" )</f>
        <v/>
      </c>
      <c r="Y1318" s="380" t="str" cm="1">
        <f t="array" ref="Y1318" xml:space="preserve"> IFERROR( IF($E1318="", "", INDEX(方音聲調符號表, 1, $E1318) ), "" )</f>
        <v/>
      </c>
      <c r="AA1318" s="380" t="str" cm="1">
        <f t="array" ref="AA1318" xml:space="preserve"> IFERROR( IF( INDEX(聲母資料表, $M1318, AA$5)=0, "", INDEX(聲母資料表, $M1318, AA$5) ), "")</f>
        <v/>
      </c>
      <c r="AB1318" s="380" t="str" cm="1">
        <f t="array" ref="AB1318" xml:space="preserve"> IFERROR( INDEX(韻母資料表, $N1318, AB$5), "" )</f>
        <v/>
      </c>
      <c r="AC1318" s="380" t="str">
        <f t="shared" ca="1" si="282"/>
        <v/>
      </c>
      <c r="AE1318" s="380" t="str" cm="1">
        <f t="array" ref="AE1318" xml:space="preserve"> IFERROR( IF( INDEX(聲母資料表, $M1318, AE$5)=0, "", INDEX(聲母資料表, $M1318, AE$5) ), "")</f>
        <v/>
      </c>
      <c r="AF1318" s="380" t="str" cm="1">
        <f t="array" ref="AF1318" xml:space="preserve"> IFERROR( INDEX(韻母資料表, $N1318, AF$5), "" )</f>
        <v/>
      </c>
      <c r="AG1318" s="380" t="str">
        <f t="shared" ca="1" si="283"/>
        <v/>
      </c>
      <c r="AI1318" s="380" t="str" cm="1">
        <f t="array" ref="AI1318" xml:space="preserve"> IFERROR( IF( INDEX(聲母資料表, $M1318, AI$5)=0, "", INDEX(聲母資料表, $M1318, AI$5) ), "")</f>
        <v/>
      </c>
      <c r="AJ1318" s="380" t="str" cm="1">
        <f t="array" ref="AJ1318" xml:space="preserve"> IFERROR( INDEX(韻母資料表, $N1318, AJ$5), "" )</f>
        <v/>
      </c>
      <c r="AK1318" s="373" t="e" cm="1" vm="1">
        <f t="array" aca="1" ref="AK1318" ca="1" xml:space="preserve"> IFERROR( INDEX(閩拚聲調符號表, $T1318, $E1318), "" )</f>
        <v>#VALUE!</v>
      </c>
      <c r="AL1318" s="380" t="str">
        <f t="shared" ca="1" si="284"/>
        <v/>
      </c>
    </row>
    <row r="1319" spans="1:38">
      <c r="A1319" s="333">
        <f t="shared" si="272"/>
        <v>1312</v>
      </c>
      <c r="B1319" s="334" t="e">
        <f>MID(#REF!, A1319, 1)</f>
        <v>#REF!</v>
      </c>
      <c r="C1319" s="335"/>
      <c r="D1319" s="335"/>
      <c r="E1319" s="336"/>
      <c r="F1319" s="400" t="str" cm="1">
        <f t="array" aca="1" ref="F1319" ca="1" xml:space="preserve"> IF($D1319="", "", $B1319 &amp; " (" &amp; INDIRECT(ADDRESS( ROW(), COLUMN() + F$5 )) &amp; ") " )</f>
        <v/>
      </c>
      <c r="G1319" s="337" t="str">
        <f t="shared" si="276"/>
        <v/>
      </c>
      <c r="H1319" s="394" t="str">
        <f t="shared" ca="1" si="277"/>
        <v/>
      </c>
      <c r="I1319" s="396" t="str">
        <f t="shared" ca="1" si="278"/>
        <v/>
      </c>
      <c r="J1319" s="381" t="str">
        <f t="shared" ca="1" si="279"/>
        <v/>
      </c>
      <c r="K1319" s="338" t="str">
        <f t="shared" si="280"/>
        <v/>
      </c>
      <c r="L1319" s="349"/>
      <c r="M1319" s="350" t="str">
        <f t="shared" si="273"/>
        <v/>
      </c>
      <c r="N1319" s="350" t="str">
        <f t="shared" si="274"/>
        <v/>
      </c>
      <c r="O1319" s="351" t="str" cm="1">
        <f t="array" ref="O1319" xml:space="preserve"> IFERROR( INDEX(聲母資料表, $M1319, O$5), "")</f>
        <v/>
      </c>
      <c r="P1319" s="351" t="str" cm="1">
        <f t="array" ref="P1319" xml:space="preserve"> IFERROR( INDEX(韻母資料表, $N1319, P$5), "")</f>
        <v/>
      </c>
      <c r="Q1319" s="352" t="str">
        <f t="shared" si="275"/>
        <v/>
      </c>
      <c r="R1319" s="395" t="str">
        <f t="shared" si="281"/>
        <v/>
      </c>
      <c r="S1319" s="351" t="str" cm="1">
        <f t="array" ref="S1319" xml:space="preserve"> IFERROR( INDEX(調符字母, Q1319, 1), "")</f>
        <v/>
      </c>
      <c r="T1319" s="352"/>
      <c r="U1319" s="373" t="e" cm="1" vm="1">
        <f t="array" aca="1" ref="U1319" ca="1" xml:space="preserve"> INDEX(聲調對照表, $T1319, $E1319)</f>
        <v>#VALUE!</v>
      </c>
      <c r="W1319" s="380" t="str" cm="1">
        <f t="array" ref="W1319" xml:space="preserve"> IFERROR( IF( INDEX(聲母資料表, $M1319, W$5)=0, "", INDEX(聲母資料表, $M1319, W$5) ), "")</f>
        <v/>
      </c>
      <c r="X1319" s="380" t="str" cm="1">
        <f t="array" ref="X1319" xml:space="preserve"> IFERROR( INDEX(韻母資料表, $N1319, X$5), "" )</f>
        <v/>
      </c>
      <c r="Y1319" s="380" t="str" cm="1">
        <f t="array" ref="Y1319" xml:space="preserve"> IFERROR( IF($E1319="", "", INDEX(方音聲調符號表, 1, $E1319) ), "" )</f>
        <v/>
      </c>
      <c r="AA1319" s="380" t="str" cm="1">
        <f t="array" ref="AA1319" xml:space="preserve"> IFERROR( IF( INDEX(聲母資料表, $M1319, AA$5)=0, "", INDEX(聲母資料表, $M1319, AA$5) ), "")</f>
        <v/>
      </c>
      <c r="AB1319" s="380" t="str" cm="1">
        <f t="array" ref="AB1319" xml:space="preserve"> IFERROR( INDEX(韻母資料表, $N1319, AB$5), "" )</f>
        <v/>
      </c>
      <c r="AC1319" s="380" t="str">
        <f t="shared" ca="1" si="282"/>
        <v/>
      </c>
      <c r="AE1319" s="380" t="str" cm="1">
        <f t="array" ref="AE1319" xml:space="preserve"> IFERROR( IF( INDEX(聲母資料表, $M1319, AE$5)=0, "", INDEX(聲母資料表, $M1319, AE$5) ), "")</f>
        <v/>
      </c>
      <c r="AF1319" s="380" t="str" cm="1">
        <f t="array" ref="AF1319" xml:space="preserve"> IFERROR( INDEX(韻母資料表, $N1319, AF$5), "" )</f>
        <v/>
      </c>
      <c r="AG1319" s="380" t="str">
        <f t="shared" ca="1" si="283"/>
        <v/>
      </c>
      <c r="AI1319" s="380" t="str" cm="1">
        <f t="array" ref="AI1319" xml:space="preserve"> IFERROR( IF( INDEX(聲母資料表, $M1319, AI$5)=0, "", INDEX(聲母資料表, $M1319, AI$5) ), "")</f>
        <v/>
      </c>
      <c r="AJ1319" s="380" t="str" cm="1">
        <f t="array" ref="AJ1319" xml:space="preserve"> IFERROR( INDEX(韻母資料表, $N1319, AJ$5), "" )</f>
        <v/>
      </c>
      <c r="AK1319" s="373" t="e" cm="1" vm="1">
        <f t="array" aca="1" ref="AK1319" ca="1" xml:space="preserve"> IFERROR( INDEX(閩拚聲調符號表, $T1319, $E1319), "" )</f>
        <v>#VALUE!</v>
      </c>
      <c r="AL1319" s="380" t="str">
        <f t="shared" ca="1" si="284"/>
        <v/>
      </c>
    </row>
    <row r="1320" spans="1:38">
      <c r="A1320" s="333">
        <f t="shared" si="272"/>
        <v>1313</v>
      </c>
      <c r="B1320" s="334" t="e">
        <f>MID(#REF!, A1320, 1)</f>
        <v>#REF!</v>
      </c>
      <c r="C1320" s="335"/>
      <c r="D1320" s="335"/>
      <c r="E1320" s="336"/>
      <c r="F1320" s="400" t="str" cm="1">
        <f t="array" aca="1" ref="F1320" ca="1" xml:space="preserve"> IF($D1320="", "", $B1320 &amp; " (" &amp; INDIRECT(ADDRESS( ROW(), COLUMN() + F$5 )) &amp; ") " )</f>
        <v/>
      </c>
      <c r="G1320" s="337" t="str">
        <f t="shared" si="276"/>
        <v/>
      </c>
      <c r="H1320" s="394" t="str">
        <f t="shared" ca="1" si="277"/>
        <v/>
      </c>
      <c r="I1320" s="396" t="str">
        <f t="shared" ca="1" si="278"/>
        <v/>
      </c>
      <c r="J1320" s="381" t="str">
        <f t="shared" ca="1" si="279"/>
        <v/>
      </c>
      <c r="K1320" s="338" t="str">
        <f t="shared" si="280"/>
        <v/>
      </c>
      <c r="L1320" s="349"/>
      <c r="M1320" s="350" t="str">
        <f t="shared" si="273"/>
        <v/>
      </c>
      <c r="N1320" s="350" t="str">
        <f t="shared" si="274"/>
        <v/>
      </c>
      <c r="O1320" s="351" t="str" cm="1">
        <f t="array" ref="O1320" xml:space="preserve"> IFERROR( INDEX(聲母資料表, $M1320, O$5), "")</f>
        <v/>
      </c>
      <c r="P1320" s="351" t="str" cm="1">
        <f t="array" ref="P1320" xml:space="preserve"> IFERROR( INDEX(韻母資料表, $N1320, P$5), "")</f>
        <v/>
      </c>
      <c r="Q1320" s="352" t="str">
        <f t="shared" si="275"/>
        <v/>
      </c>
      <c r="R1320" s="395" t="str">
        <f t="shared" si="281"/>
        <v/>
      </c>
      <c r="S1320" s="351" t="str" cm="1">
        <f t="array" ref="S1320" xml:space="preserve"> IFERROR( INDEX(調符字母, Q1320, 1), "")</f>
        <v/>
      </c>
      <c r="T1320" s="352"/>
      <c r="U1320" s="373" t="e" cm="1" vm="1">
        <f t="array" aca="1" ref="U1320" ca="1" xml:space="preserve"> INDEX(聲調對照表, $T1320, $E1320)</f>
        <v>#VALUE!</v>
      </c>
      <c r="W1320" s="380" t="str" cm="1">
        <f t="array" ref="W1320" xml:space="preserve"> IFERROR( IF( INDEX(聲母資料表, $M1320, W$5)=0, "", INDEX(聲母資料表, $M1320, W$5) ), "")</f>
        <v/>
      </c>
      <c r="X1320" s="380" t="str" cm="1">
        <f t="array" ref="X1320" xml:space="preserve"> IFERROR( INDEX(韻母資料表, $N1320, X$5), "" )</f>
        <v/>
      </c>
      <c r="Y1320" s="380" t="str" cm="1">
        <f t="array" ref="Y1320" xml:space="preserve"> IFERROR( IF($E1320="", "", INDEX(方音聲調符號表, 1, $E1320) ), "" )</f>
        <v/>
      </c>
      <c r="AA1320" s="380" t="str" cm="1">
        <f t="array" ref="AA1320" xml:space="preserve"> IFERROR( IF( INDEX(聲母資料表, $M1320, AA$5)=0, "", INDEX(聲母資料表, $M1320, AA$5) ), "")</f>
        <v/>
      </c>
      <c r="AB1320" s="380" t="str" cm="1">
        <f t="array" ref="AB1320" xml:space="preserve"> IFERROR( INDEX(韻母資料表, $N1320, AB$5), "" )</f>
        <v/>
      </c>
      <c r="AC1320" s="380" t="str">
        <f t="shared" ca="1" si="282"/>
        <v/>
      </c>
      <c r="AE1320" s="380" t="str" cm="1">
        <f t="array" ref="AE1320" xml:space="preserve"> IFERROR( IF( INDEX(聲母資料表, $M1320, AE$5)=0, "", INDEX(聲母資料表, $M1320, AE$5) ), "")</f>
        <v/>
      </c>
      <c r="AF1320" s="380" t="str" cm="1">
        <f t="array" ref="AF1320" xml:space="preserve"> IFERROR( INDEX(韻母資料表, $N1320, AF$5), "" )</f>
        <v/>
      </c>
      <c r="AG1320" s="380" t="str">
        <f t="shared" ca="1" si="283"/>
        <v/>
      </c>
      <c r="AI1320" s="380" t="str" cm="1">
        <f t="array" ref="AI1320" xml:space="preserve"> IFERROR( IF( INDEX(聲母資料表, $M1320, AI$5)=0, "", INDEX(聲母資料表, $M1320, AI$5) ), "")</f>
        <v/>
      </c>
      <c r="AJ1320" s="380" t="str" cm="1">
        <f t="array" ref="AJ1320" xml:space="preserve"> IFERROR( INDEX(韻母資料表, $N1320, AJ$5), "" )</f>
        <v/>
      </c>
      <c r="AK1320" s="373" t="e" cm="1" vm="1">
        <f t="array" aca="1" ref="AK1320" ca="1" xml:space="preserve"> IFERROR( INDEX(閩拚聲調符號表, $T1320, $E1320), "" )</f>
        <v>#VALUE!</v>
      </c>
      <c r="AL1320" s="380" t="str">
        <f t="shared" ca="1" si="284"/>
        <v/>
      </c>
    </row>
    <row r="1321" spans="1:38">
      <c r="A1321" s="333">
        <f t="shared" si="272"/>
        <v>1314</v>
      </c>
      <c r="B1321" s="334" t="e">
        <f>MID(#REF!, A1321, 1)</f>
        <v>#REF!</v>
      </c>
      <c r="C1321" s="335"/>
      <c r="D1321" s="335"/>
      <c r="E1321" s="336"/>
      <c r="F1321" s="400" t="str" cm="1">
        <f t="array" aca="1" ref="F1321" ca="1" xml:space="preserve"> IF($D1321="", "", $B1321 &amp; " (" &amp; INDIRECT(ADDRESS( ROW(), COLUMN() + F$5 )) &amp; ") " )</f>
        <v/>
      </c>
      <c r="G1321" s="337" t="str">
        <f t="shared" si="276"/>
        <v/>
      </c>
      <c r="H1321" s="394" t="str">
        <f t="shared" ca="1" si="277"/>
        <v/>
      </c>
      <c r="I1321" s="396" t="str">
        <f t="shared" ca="1" si="278"/>
        <v/>
      </c>
      <c r="J1321" s="381" t="str">
        <f t="shared" ca="1" si="279"/>
        <v/>
      </c>
      <c r="K1321" s="338" t="str">
        <f t="shared" si="280"/>
        <v/>
      </c>
      <c r="L1321" s="349"/>
      <c r="M1321" s="350" t="str">
        <f t="shared" si="273"/>
        <v/>
      </c>
      <c r="N1321" s="350" t="str">
        <f t="shared" si="274"/>
        <v/>
      </c>
      <c r="O1321" s="351" t="str" cm="1">
        <f t="array" ref="O1321" xml:space="preserve"> IFERROR( INDEX(聲母資料表, $M1321, O$5), "")</f>
        <v/>
      </c>
      <c r="P1321" s="351" t="str" cm="1">
        <f t="array" ref="P1321" xml:space="preserve"> IFERROR( INDEX(韻母資料表, $N1321, P$5), "")</f>
        <v/>
      </c>
      <c r="Q1321" s="352" t="str">
        <f t="shared" si="275"/>
        <v/>
      </c>
      <c r="R1321" s="395" t="str">
        <f t="shared" si="281"/>
        <v/>
      </c>
      <c r="S1321" s="351" t="str" cm="1">
        <f t="array" ref="S1321" xml:space="preserve"> IFERROR( INDEX(調符字母, Q1321, 1), "")</f>
        <v/>
      </c>
      <c r="T1321" s="352"/>
      <c r="U1321" s="373" t="e" cm="1" vm="1">
        <f t="array" aca="1" ref="U1321" ca="1" xml:space="preserve"> INDEX(聲調對照表, $T1321, $E1321)</f>
        <v>#VALUE!</v>
      </c>
      <c r="W1321" s="380" t="str" cm="1">
        <f t="array" ref="W1321" xml:space="preserve"> IFERROR( IF( INDEX(聲母資料表, $M1321, W$5)=0, "", INDEX(聲母資料表, $M1321, W$5) ), "")</f>
        <v/>
      </c>
      <c r="X1321" s="380" t="str" cm="1">
        <f t="array" ref="X1321" xml:space="preserve"> IFERROR( INDEX(韻母資料表, $N1321, X$5), "" )</f>
        <v/>
      </c>
      <c r="Y1321" s="380" t="str" cm="1">
        <f t="array" ref="Y1321" xml:space="preserve"> IFERROR( IF($E1321="", "", INDEX(方音聲調符號表, 1, $E1321) ), "" )</f>
        <v/>
      </c>
      <c r="AA1321" s="380" t="str" cm="1">
        <f t="array" ref="AA1321" xml:space="preserve"> IFERROR( IF( INDEX(聲母資料表, $M1321, AA$5)=0, "", INDEX(聲母資料表, $M1321, AA$5) ), "")</f>
        <v/>
      </c>
      <c r="AB1321" s="380" t="str" cm="1">
        <f t="array" ref="AB1321" xml:space="preserve"> IFERROR( INDEX(韻母資料表, $N1321, AB$5), "" )</f>
        <v/>
      </c>
      <c r="AC1321" s="380" t="str">
        <f t="shared" ca="1" si="282"/>
        <v/>
      </c>
      <c r="AE1321" s="380" t="str" cm="1">
        <f t="array" ref="AE1321" xml:space="preserve"> IFERROR( IF( INDEX(聲母資料表, $M1321, AE$5)=0, "", INDEX(聲母資料表, $M1321, AE$5) ), "")</f>
        <v/>
      </c>
      <c r="AF1321" s="380" t="str" cm="1">
        <f t="array" ref="AF1321" xml:space="preserve"> IFERROR( INDEX(韻母資料表, $N1321, AF$5), "" )</f>
        <v/>
      </c>
      <c r="AG1321" s="380" t="str">
        <f t="shared" ca="1" si="283"/>
        <v/>
      </c>
      <c r="AI1321" s="380" t="str" cm="1">
        <f t="array" ref="AI1321" xml:space="preserve"> IFERROR( IF( INDEX(聲母資料表, $M1321, AI$5)=0, "", INDEX(聲母資料表, $M1321, AI$5) ), "")</f>
        <v/>
      </c>
      <c r="AJ1321" s="380" t="str" cm="1">
        <f t="array" ref="AJ1321" xml:space="preserve"> IFERROR( INDEX(韻母資料表, $N1321, AJ$5), "" )</f>
        <v/>
      </c>
      <c r="AK1321" s="373" t="e" cm="1" vm="1">
        <f t="array" aca="1" ref="AK1321" ca="1" xml:space="preserve"> IFERROR( INDEX(閩拚聲調符號表, $T1321, $E1321), "" )</f>
        <v>#VALUE!</v>
      </c>
      <c r="AL1321" s="380" t="str">
        <f t="shared" ca="1" si="284"/>
        <v/>
      </c>
    </row>
    <row r="1322" spans="1:38">
      <c r="A1322" s="333">
        <f t="shared" si="272"/>
        <v>1315</v>
      </c>
      <c r="B1322" s="334" t="e">
        <f>MID(#REF!, A1322, 1)</f>
        <v>#REF!</v>
      </c>
      <c r="C1322" s="335"/>
      <c r="D1322" s="335"/>
      <c r="E1322" s="336"/>
      <c r="F1322" s="400" t="str" cm="1">
        <f t="array" aca="1" ref="F1322" ca="1" xml:space="preserve"> IF($D1322="", "", $B1322 &amp; " (" &amp; INDIRECT(ADDRESS( ROW(), COLUMN() + F$5 )) &amp; ") " )</f>
        <v/>
      </c>
      <c r="G1322" s="337" t="str">
        <f t="shared" si="276"/>
        <v/>
      </c>
      <c r="H1322" s="394" t="str">
        <f t="shared" ca="1" si="277"/>
        <v/>
      </c>
      <c r="I1322" s="396" t="str">
        <f t="shared" ca="1" si="278"/>
        <v/>
      </c>
      <c r="J1322" s="381" t="str">
        <f t="shared" ca="1" si="279"/>
        <v/>
      </c>
      <c r="K1322" s="338" t="str">
        <f t="shared" si="280"/>
        <v/>
      </c>
      <c r="L1322" s="349"/>
      <c r="M1322" s="350" t="str">
        <f t="shared" si="273"/>
        <v/>
      </c>
      <c r="N1322" s="350" t="str">
        <f t="shared" si="274"/>
        <v/>
      </c>
      <c r="O1322" s="351" t="str" cm="1">
        <f t="array" ref="O1322" xml:space="preserve"> IFERROR( INDEX(聲母資料表, $M1322, O$5), "")</f>
        <v/>
      </c>
      <c r="P1322" s="351" t="str" cm="1">
        <f t="array" ref="P1322" xml:space="preserve"> IFERROR( INDEX(韻母資料表, $N1322, P$5), "")</f>
        <v/>
      </c>
      <c r="Q1322" s="352" t="str">
        <f t="shared" si="275"/>
        <v/>
      </c>
      <c r="R1322" s="395" t="str">
        <f t="shared" si="281"/>
        <v/>
      </c>
      <c r="S1322" s="351" t="str" cm="1">
        <f t="array" ref="S1322" xml:space="preserve"> IFERROR( INDEX(調符字母, Q1322, 1), "")</f>
        <v/>
      </c>
      <c r="T1322" s="352"/>
      <c r="U1322" s="373" t="e" cm="1" vm="1">
        <f t="array" aca="1" ref="U1322" ca="1" xml:space="preserve"> INDEX(聲調對照表, $T1322, $E1322)</f>
        <v>#VALUE!</v>
      </c>
      <c r="W1322" s="380" t="str" cm="1">
        <f t="array" ref="W1322" xml:space="preserve"> IFERROR( IF( INDEX(聲母資料表, $M1322, W$5)=0, "", INDEX(聲母資料表, $M1322, W$5) ), "")</f>
        <v/>
      </c>
      <c r="X1322" s="380" t="str" cm="1">
        <f t="array" ref="X1322" xml:space="preserve"> IFERROR( INDEX(韻母資料表, $N1322, X$5), "" )</f>
        <v/>
      </c>
      <c r="Y1322" s="380" t="str" cm="1">
        <f t="array" ref="Y1322" xml:space="preserve"> IFERROR( IF($E1322="", "", INDEX(方音聲調符號表, 1, $E1322) ), "" )</f>
        <v/>
      </c>
      <c r="AA1322" s="380" t="str" cm="1">
        <f t="array" ref="AA1322" xml:space="preserve"> IFERROR( IF( INDEX(聲母資料表, $M1322, AA$5)=0, "", INDEX(聲母資料表, $M1322, AA$5) ), "")</f>
        <v/>
      </c>
      <c r="AB1322" s="380" t="str" cm="1">
        <f t="array" ref="AB1322" xml:space="preserve"> IFERROR( INDEX(韻母資料表, $N1322, AB$5), "" )</f>
        <v/>
      </c>
      <c r="AC1322" s="380" t="str">
        <f t="shared" ca="1" si="282"/>
        <v/>
      </c>
      <c r="AE1322" s="380" t="str" cm="1">
        <f t="array" ref="AE1322" xml:space="preserve"> IFERROR( IF( INDEX(聲母資料表, $M1322, AE$5)=0, "", INDEX(聲母資料表, $M1322, AE$5) ), "")</f>
        <v/>
      </c>
      <c r="AF1322" s="380" t="str" cm="1">
        <f t="array" ref="AF1322" xml:space="preserve"> IFERROR( INDEX(韻母資料表, $N1322, AF$5), "" )</f>
        <v/>
      </c>
      <c r="AG1322" s="380" t="str">
        <f t="shared" ca="1" si="283"/>
        <v/>
      </c>
      <c r="AI1322" s="380" t="str" cm="1">
        <f t="array" ref="AI1322" xml:space="preserve"> IFERROR( IF( INDEX(聲母資料表, $M1322, AI$5)=0, "", INDEX(聲母資料表, $M1322, AI$5) ), "")</f>
        <v/>
      </c>
      <c r="AJ1322" s="380" t="str" cm="1">
        <f t="array" ref="AJ1322" xml:space="preserve"> IFERROR( INDEX(韻母資料表, $N1322, AJ$5), "" )</f>
        <v/>
      </c>
      <c r="AK1322" s="373" t="e" cm="1" vm="1">
        <f t="array" aca="1" ref="AK1322" ca="1" xml:space="preserve"> IFERROR( INDEX(閩拚聲調符號表, $T1322, $E1322), "" )</f>
        <v>#VALUE!</v>
      </c>
      <c r="AL1322" s="380" t="str">
        <f t="shared" ca="1" si="284"/>
        <v/>
      </c>
    </row>
    <row r="1323" spans="1:38">
      <c r="A1323" s="333">
        <f t="shared" si="272"/>
        <v>1316</v>
      </c>
      <c r="B1323" s="334" t="e">
        <f>MID(#REF!, A1323, 1)</f>
        <v>#REF!</v>
      </c>
      <c r="C1323" s="335"/>
      <c r="D1323" s="335"/>
      <c r="E1323" s="336"/>
      <c r="F1323" s="400" t="str" cm="1">
        <f t="array" aca="1" ref="F1323" ca="1" xml:space="preserve"> IF($D1323="", "", $B1323 &amp; " (" &amp; INDIRECT(ADDRESS( ROW(), COLUMN() + F$5 )) &amp; ") " )</f>
        <v/>
      </c>
      <c r="G1323" s="337" t="str">
        <f t="shared" si="276"/>
        <v/>
      </c>
      <c r="H1323" s="394" t="str">
        <f t="shared" ca="1" si="277"/>
        <v/>
      </c>
      <c r="I1323" s="396" t="str">
        <f t="shared" ca="1" si="278"/>
        <v/>
      </c>
      <c r="J1323" s="381" t="str">
        <f t="shared" ca="1" si="279"/>
        <v/>
      </c>
      <c r="K1323" s="338" t="str">
        <f t="shared" si="280"/>
        <v/>
      </c>
      <c r="L1323" s="349"/>
      <c r="M1323" s="350" t="str">
        <f t="shared" si="273"/>
        <v/>
      </c>
      <c r="N1323" s="350" t="str">
        <f t="shared" si="274"/>
        <v/>
      </c>
      <c r="O1323" s="351" t="str" cm="1">
        <f t="array" ref="O1323" xml:space="preserve"> IFERROR( INDEX(聲母資料表, $M1323, O$5), "")</f>
        <v/>
      </c>
      <c r="P1323" s="351" t="str" cm="1">
        <f t="array" ref="P1323" xml:space="preserve"> IFERROR( INDEX(韻母資料表, $N1323, P$5), "")</f>
        <v/>
      </c>
      <c r="Q1323" s="352" t="str">
        <f t="shared" si="275"/>
        <v/>
      </c>
      <c r="R1323" s="395" t="str">
        <f t="shared" si="281"/>
        <v/>
      </c>
      <c r="S1323" s="351" t="str" cm="1">
        <f t="array" ref="S1323" xml:space="preserve"> IFERROR( INDEX(調符字母, Q1323, 1), "")</f>
        <v/>
      </c>
      <c r="T1323" s="352"/>
      <c r="U1323" s="373" t="e" cm="1" vm="1">
        <f t="array" aca="1" ref="U1323" ca="1" xml:space="preserve"> INDEX(聲調對照表, $T1323, $E1323)</f>
        <v>#VALUE!</v>
      </c>
      <c r="W1323" s="380" t="str" cm="1">
        <f t="array" ref="W1323" xml:space="preserve"> IFERROR( IF( INDEX(聲母資料表, $M1323, W$5)=0, "", INDEX(聲母資料表, $M1323, W$5) ), "")</f>
        <v/>
      </c>
      <c r="X1323" s="380" t="str" cm="1">
        <f t="array" ref="X1323" xml:space="preserve"> IFERROR( INDEX(韻母資料表, $N1323, X$5), "" )</f>
        <v/>
      </c>
      <c r="Y1323" s="380" t="str" cm="1">
        <f t="array" ref="Y1323" xml:space="preserve"> IFERROR( IF($E1323="", "", INDEX(方音聲調符號表, 1, $E1323) ), "" )</f>
        <v/>
      </c>
      <c r="AA1323" s="380" t="str" cm="1">
        <f t="array" ref="AA1323" xml:space="preserve"> IFERROR( IF( INDEX(聲母資料表, $M1323, AA$5)=0, "", INDEX(聲母資料表, $M1323, AA$5) ), "")</f>
        <v/>
      </c>
      <c r="AB1323" s="380" t="str" cm="1">
        <f t="array" ref="AB1323" xml:space="preserve"> IFERROR( INDEX(韻母資料表, $N1323, AB$5), "" )</f>
        <v/>
      </c>
      <c r="AC1323" s="380" t="str">
        <f t="shared" ca="1" si="282"/>
        <v/>
      </c>
      <c r="AE1323" s="380" t="str" cm="1">
        <f t="array" ref="AE1323" xml:space="preserve"> IFERROR( IF( INDEX(聲母資料表, $M1323, AE$5)=0, "", INDEX(聲母資料表, $M1323, AE$5) ), "")</f>
        <v/>
      </c>
      <c r="AF1323" s="380" t="str" cm="1">
        <f t="array" ref="AF1323" xml:space="preserve"> IFERROR( INDEX(韻母資料表, $N1323, AF$5), "" )</f>
        <v/>
      </c>
      <c r="AG1323" s="380" t="str">
        <f t="shared" ca="1" si="283"/>
        <v/>
      </c>
      <c r="AI1323" s="380" t="str" cm="1">
        <f t="array" ref="AI1323" xml:space="preserve"> IFERROR( IF( INDEX(聲母資料表, $M1323, AI$5)=0, "", INDEX(聲母資料表, $M1323, AI$5) ), "")</f>
        <v/>
      </c>
      <c r="AJ1323" s="380" t="str" cm="1">
        <f t="array" ref="AJ1323" xml:space="preserve"> IFERROR( INDEX(韻母資料表, $N1323, AJ$5), "" )</f>
        <v/>
      </c>
      <c r="AK1323" s="373" t="e" cm="1" vm="1">
        <f t="array" aca="1" ref="AK1323" ca="1" xml:space="preserve"> IFERROR( INDEX(閩拚聲調符號表, $T1323, $E1323), "" )</f>
        <v>#VALUE!</v>
      </c>
      <c r="AL1323" s="380" t="str">
        <f t="shared" ca="1" si="284"/>
        <v/>
      </c>
    </row>
    <row r="1324" spans="1:38">
      <c r="A1324" s="333">
        <f t="shared" si="272"/>
        <v>1317</v>
      </c>
      <c r="B1324" s="334" t="e">
        <f>MID(#REF!, A1324, 1)</f>
        <v>#REF!</v>
      </c>
      <c r="C1324" s="335"/>
      <c r="D1324" s="335"/>
      <c r="E1324" s="336"/>
      <c r="F1324" s="400" t="str" cm="1">
        <f t="array" aca="1" ref="F1324" ca="1" xml:space="preserve"> IF($D1324="", "", $B1324 &amp; " (" &amp; INDIRECT(ADDRESS( ROW(), COLUMN() + F$5 )) &amp; ") " )</f>
        <v/>
      </c>
      <c r="G1324" s="337" t="str">
        <f t="shared" si="276"/>
        <v/>
      </c>
      <c r="H1324" s="394" t="str">
        <f t="shared" ca="1" si="277"/>
        <v/>
      </c>
      <c r="I1324" s="396" t="str">
        <f t="shared" ca="1" si="278"/>
        <v/>
      </c>
      <c r="J1324" s="381" t="str">
        <f t="shared" ca="1" si="279"/>
        <v/>
      </c>
      <c r="K1324" s="338" t="str">
        <f t="shared" si="280"/>
        <v/>
      </c>
      <c r="L1324" s="349"/>
      <c r="M1324" s="350" t="str">
        <f t="shared" si="273"/>
        <v/>
      </c>
      <c r="N1324" s="350" t="str">
        <f t="shared" si="274"/>
        <v/>
      </c>
      <c r="O1324" s="351" t="str" cm="1">
        <f t="array" ref="O1324" xml:space="preserve"> IFERROR( INDEX(聲母資料表, $M1324, O$5), "")</f>
        <v/>
      </c>
      <c r="P1324" s="351" t="str" cm="1">
        <f t="array" ref="P1324" xml:space="preserve"> IFERROR( INDEX(韻母資料表, $N1324, P$5), "")</f>
        <v/>
      </c>
      <c r="Q1324" s="352" t="str">
        <f t="shared" si="275"/>
        <v/>
      </c>
      <c r="R1324" s="395" t="str">
        <f t="shared" si="281"/>
        <v/>
      </c>
      <c r="S1324" s="351" t="str" cm="1">
        <f t="array" ref="S1324" xml:space="preserve"> IFERROR( INDEX(調符字母, Q1324, 1), "")</f>
        <v/>
      </c>
      <c r="T1324" s="352"/>
      <c r="U1324" s="373" t="e" cm="1" vm="1">
        <f t="array" aca="1" ref="U1324" ca="1" xml:space="preserve"> INDEX(聲調對照表, $T1324, $E1324)</f>
        <v>#VALUE!</v>
      </c>
      <c r="W1324" s="380" t="str" cm="1">
        <f t="array" ref="W1324" xml:space="preserve"> IFERROR( IF( INDEX(聲母資料表, $M1324, W$5)=0, "", INDEX(聲母資料表, $M1324, W$5) ), "")</f>
        <v/>
      </c>
      <c r="X1324" s="380" t="str" cm="1">
        <f t="array" ref="X1324" xml:space="preserve"> IFERROR( INDEX(韻母資料表, $N1324, X$5), "" )</f>
        <v/>
      </c>
      <c r="Y1324" s="380" t="str" cm="1">
        <f t="array" ref="Y1324" xml:space="preserve"> IFERROR( IF($E1324="", "", INDEX(方音聲調符號表, 1, $E1324) ), "" )</f>
        <v/>
      </c>
      <c r="AA1324" s="380" t="str" cm="1">
        <f t="array" ref="AA1324" xml:space="preserve"> IFERROR( IF( INDEX(聲母資料表, $M1324, AA$5)=0, "", INDEX(聲母資料表, $M1324, AA$5) ), "")</f>
        <v/>
      </c>
      <c r="AB1324" s="380" t="str" cm="1">
        <f t="array" ref="AB1324" xml:space="preserve"> IFERROR( INDEX(韻母資料表, $N1324, AB$5), "" )</f>
        <v/>
      </c>
      <c r="AC1324" s="380" t="str">
        <f t="shared" ca="1" si="282"/>
        <v/>
      </c>
      <c r="AE1324" s="380" t="str" cm="1">
        <f t="array" ref="AE1324" xml:space="preserve"> IFERROR( IF( INDEX(聲母資料表, $M1324, AE$5)=0, "", INDEX(聲母資料表, $M1324, AE$5) ), "")</f>
        <v/>
      </c>
      <c r="AF1324" s="380" t="str" cm="1">
        <f t="array" ref="AF1324" xml:space="preserve"> IFERROR( INDEX(韻母資料表, $N1324, AF$5), "" )</f>
        <v/>
      </c>
      <c r="AG1324" s="380" t="str">
        <f t="shared" ca="1" si="283"/>
        <v/>
      </c>
      <c r="AI1324" s="380" t="str" cm="1">
        <f t="array" ref="AI1324" xml:space="preserve"> IFERROR( IF( INDEX(聲母資料表, $M1324, AI$5)=0, "", INDEX(聲母資料表, $M1324, AI$5) ), "")</f>
        <v/>
      </c>
      <c r="AJ1324" s="380" t="str" cm="1">
        <f t="array" ref="AJ1324" xml:space="preserve"> IFERROR( INDEX(韻母資料表, $N1324, AJ$5), "" )</f>
        <v/>
      </c>
      <c r="AK1324" s="373" t="e" cm="1" vm="1">
        <f t="array" aca="1" ref="AK1324" ca="1" xml:space="preserve"> IFERROR( INDEX(閩拚聲調符號表, $T1324, $E1324), "" )</f>
        <v>#VALUE!</v>
      </c>
      <c r="AL1324" s="380" t="str">
        <f t="shared" ca="1" si="284"/>
        <v/>
      </c>
    </row>
    <row r="1325" spans="1:38">
      <c r="A1325" s="333">
        <f t="shared" si="272"/>
        <v>1318</v>
      </c>
      <c r="B1325" s="334" t="e">
        <f>MID(#REF!, A1325, 1)</f>
        <v>#REF!</v>
      </c>
      <c r="C1325" s="335"/>
      <c r="D1325" s="335"/>
      <c r="E1325" s="336"/>
      <c r="F1325" s="400" t="str" cm="1">
        <f t="array" aca="1" ref="F1325" ca="1" xml:space="preserve"> IF($D1325="", "", $B1325 &amp; " (" &amp; INDIRECT(ADDRESS( ROW(), COLUMN() + F$5 )) &amp; ") " )</f>
        <v/>
      </c>
      <c r="G1325" s="337" t="str">
        <f t="shared" si="276"/>
        <v/>
      </c>
      <c r="H1325" s="394" t="str">
        <f t="shared" ca="1" si="277"/>
        <v/>
      </c>
      <c r="I1325" s="396" t="str">
        <f t="shared" ca="1" si="278"/>
        <v/>
      </c>
      <c r="J1325" s="381" t="str">
        <f t="shared" ca="1" si="279"/>
        <v/>
      </c>
      <c r="K1325" s="338" t="str">
        <f t="shared" si="280"/>
        <v/>
      </c>
      <c r="L1325" s="349"/>
      <c r="M1325" s="350" t="str">
        <f t="shared" si="273"/>
        <v/>
      </c>
      <c r="N1325" s="350" t="str">
        <f t="shared" si="274"/>
        <v/>
      </c>
      <c r="O1325" s="351" t="str" cm="1">
        <f t="array" ref="O1325" xml:space="preserve"> IFERROR( INDEX(聲母資料表, $M1325, O$5), "")</f>
        <v/>
      </c>
      <c r="P1325" s="351" t="str" cm="1">
        <f t="array" ref="P1325" xml:space="preserve"> IFERROR( INDEX(韻母資料表, $N1325, P$5), "")</f>
        <v/>
      </c>
      <c r="Q1325" s="352" t="str">
        <f t="shared" si="275"/>
        <v/>
      </c>
      <c r="R1325" s="395" t="str">
        <f t="shared" si="281"/>
        <v/>
      </c>
      <c r="S1325" s="351" t="str" cm="1">
        <f t="array" ref="S1325" xml:space="preserve"> IFERROR( INDEX(調符字母, Q1325, 1), "")</f>
        <v/>
      </c>
      <c r="T1325" s="352"/>
      <c r="U1325" s="373" t="e" cm="1" vm="1">
        <f t="array" aca="1" ref="U1325" ca="1" xml:space="preserve"> INDEX(聲調對照表, $T1325, $E1325)</f>
        <v>#VALUE!</v>
      </c>
      <c r="W1325" s="380" t="str" cm="1">
        <f t="array" ref="W1325" xml:space="preserve"> IFERROR( IF( INDEX(聲母資料表, $M1325, W$5)=0, "", INDEX(聲母資料表, $M1325, W$5) ), "")</f>
        <v/>
      </c>
      <c r="X1325" s="380" t="str" cm="1">
        <f t="array" ref="X1325" xml:space="preserve"> IFERROR( INDEX(韻母資料表, $N1325, X$5), "" )</f>
        <v/>
      </c>
      <c r="Y1325" s="380" t="str" cm="1">
        <f t="array" ref="Y1325" xml:space="preserve"> IFERROR( IF($E1325="", "", INDEX(方音聲調符號表, 1, $E1325) ), "" )</f>
        <v/>
      </c>
      <c r="AA1325" s="380" t="str" cm="1">
        <f t="array" ref="AA1325" xml:space="preserve"> IFERROR( IF( INDEX(聲母資料表, $M1325, AA$5)=0, "", INDEX(聲母資料表, $M1325, AA$5) ), "")</f>
        <v/>
      </c>
      <c r="AB1325" s="380" t="str" cm="1">
        <f t="array" ref="AB1325" xml:space="preserve"> IFERROR( INDEX(韻母資料表, $N1325, AB$5), "" )</f>
        <v/>
      </c>
      <c r="AC1325" s="380" t="str">
        <f t="shared" ca="1" si="282"/>
        <v/>
      </c>
      <c r="AE1325" s="380" t="str" cm="1">
        <f t="array" ref="AE1325" xml:space="preserve"> IFERROR( IF( INDEX(聲母資料表, $M1325, AE$5)=0, "", INDEX(聲母資料表, $M1325, AE$5) ), "")</f>
        <v/>
      </c>
      <c r="AF1325" s="380" t="str" cm="1">
        <f t="array" ref="AF1325" xml:space="preserve"> IFERROR( INDEX(韻母資料表, $N1325, AF$5), "" )</f>
        <v/>
      </c>
      <c r="AG1325" s="380" t="str">
        <f t="shared" ca="1" si="283"/>
        <v/>
      </c>
      <c r="AI1325" s="380" t="str" cm="1">
        <f t="array" ref="AI1325" xml:space="preserve"> IFERROR( IF( INDEX(聲母資料表, $M1325, AI$5)=0, "", INDEX(聲母資料表, $M1325, AI$5) ), "")</f>
        <v/>
      </c>
      <c r="AJ1325" s="380" t="str" cm="1">
        <f t="array" ref="AJ1325" xml:space="preserve"> IFERROR( INDEX(韻母資料表, $N1325, AJ$5), "" )</f>
        <v/>
      </c>
      <c r="AK1325" s="373" t="e" cm="1" vm="1">
        <f t="array" aca="1" ref="AK1325" ca="1" xml:space="preserve"> IFERROR( INDEX(閩拚聲調符號表, $T1325, $E1325), "" )</f>
        <v>#VALUE!</v>
      </c>
      <c r="AL1325" s="380" t="str">
        <f t="shared" ca="1" si="284"/>
        <v/>
      </c>
    </row>
    <row r="1326" spans="1:38">
      <c r="A1326" s="333">
        <f t="shared" si="272"/>
        <v>1319</v>
      </c>
      <c r="B1326" s="334" t="e">
        <f>MID(#REF!, A1326, 1)</f>
        <v>#REF!</v>
      </c>
      <c r="C1326" s="335"/>
      <c r="D1326" s="335"/>
      <c r="E1326" s="336"/>
      <c r="F1326" s="400" t="str" cm="1">
        <f t="array" aca="1" ref="F1326" ca="1" xml:space="preserve"> IF($D1326="", "", $B1326 &amp; " (" &amp; INDIRECT(ADDRESS( ROW(), COLUMN() + F$5 )) &amp; ") " )</f>
        <v/>
      </c>
      <c r="G1326" s="337" t="str">
        <f t="shared" si="276"/>
        <v/>
      </c>
      <c r="H1326" s="394" t="str">
        <f t="shared" ca="1" si="277"/>
        <v/>
      </c>
      <c r="I1326" s="396" t="str">
        <f t="shared" ca="1" si="278"/>
        <v/>
      </c>
      <c r="J1326" s="381" t="str">
        <f t="shared" ca="1" si="279"/>
        <v/>
      </c>
      <c r="K1326" s="338" t="str">
        <f t="shared" si="280"/>
        <v/>
      </c>
      <c r="L1326" s="349"/>
      <c r="M1326" s="350" t="str">
        <f t="shared" si="273"/>
        <v/>
      </c>
      <c r="N1326" s="350" t="str">
        <f t="shared" si="274"/>
        <v/>
      </c>
      <c r="O1326" s="351" t="str" cm="1">
        <f t="array" ref="O1326" xml:space="preserve"> IFERROR( INDEX(聲母資料表, $M1326, O$5), "")</f>
        <v/>
      </c>
      <c r="P1326" s="351" t="str" cm="1">
        <f t="array" ref="P1326" xml:space="preserve"> IFERROR( INDEX(韻母資料表, $N1326, P$5), "")</f>
        <v/>
      </c>
      <c r="Q1326" s="352" t="str">
        <f t="shared" si="275"/>
        <v/>
      </c>
      <c r="R1326" s="395" t="str">
        <f t="shared" si="281"/>
        <v/>
      </c>
      <c r="S1326" s="351" t="str" cm="1">
        <f t="array" ref="S1326" xml:space="preserve"> IFERROR( INDEX(調符字母, Q1326, 1), "")</f>
        <v/>
      </c>
      <c r="T1326" s="352"/>
      <c r="U1326" s="373" t="e" cm="1" vm="1">
        <f t="array" aca="1" ref="U1326" ca="1" xml:space="preserve"> INDEX(聲調對照表, $T1326, $E1326)</f>
        <v>#VALUE!</v>
      </c>
      <c r="W1326" s="380" t="str" cm="1">
        <f t="array" ref="W1326" xml:space="preserve"> IFERROR( IF( INDEX(聲母資料表, $M1326, W$5)=0, "", INDEX(聲母資料表, $M1326, W$5) ), "")</f>
        <v/>
      </c>
      <c r="X1326" s="380" t="str" cm="1">
        <f t="array" ref="X1326" xml:space="preserve"> IFERROR( INDEX(韻母資料表, $N1326, X$5), "" )</f>
        <v/>
      </c>
      <c r="Y1326" s="380" t="str" cm="1">
        <f t="array" ref="Y1326" xml:space="preserve"> IFERROR( IF($E1326="", "", INDEX(方音聲調符號表, 1, $E1326) ), "" )</f>
        <v/>
      </c>
      <c r="AA1326" s="380" t="str" cm="1">
        <f t="array" ref="AA1326" xml:space="preserve"> IFERROR( IF( INDEX(聲母資料表, $M1326, AA$5)=0, "", INDEX(聲母資料表, $M1326, AA$5) ), "")</f>
        <v/>
      </c>
      <c r="AB1326" s="380" t="str" cm="1">
        <f t="array" ref="AB1326" xml:space="preserve"> IFERROR( INDEX(韻母資料表, $N1326, AB$5), "" )</f>
        <v/>
      </c>
      <c r="AC1326" s="380" t="str">
        <f t="shared" ca="1" si="282"/>
        <v/>
      </c>
      <c r="AE1326" s="380" t="str" cm="1">
        <f t="array" ref="AE1326" xml:space="preserve"> IFERROR( IF( INDEX(聲母資料表, $M1326, AE$5)=0, "", INDEX(聲母資料表, $M1326, AE$5) ), "")</f>
        <v/>
      </c>
      <c r="AF1326" s="380" t="str" cm="1">
        <f t="array" ref="AF1326" xml:space="preserve"> IFERROR( INDEX(韻母資料表, $N1326, AF$5), "" )</f>
        <v/>
      </c>
      <c r="AG1326" s="380" t="str">
        <f t="shared" ca="1" si="283"/>
        <v/>
      </c>
      <c r="AI1326" s="380" t="str" cm="1">
        <f t="array" ref="AI1326" xml:space="preserve"> IFERROR( IF( INDEX(聲母資料表, $M1326, AI$5)=0, "", INDEX(聲母資料表, $M1326, AI$5) ), "")</f>
        <v/>
      </c>
      <c r="AJ1326" s="380" t="str" cm="1">
        <f t="array" ref="AJ1326" xml:space="preserve"> IFERROR( INDEX(韻母資料表, $N1326, AJ$5), "" )</f>
        <v/>
      </c>
      <c r="AK1326" s="373" t="e" cm="1" vm="1">
        <f t="array" aca="1" ref="AK1326" ca="1" xml:space="preserve"> IFERROR( INDEX(閩拚聲調符號表, $T1326, $E1326), "" )</f>
        <v>#VALUE!</v>
      </c>
      <c r="AL1326" s="380" t="str">
        <f t="shared" ca="1" si="284"/>
        <v/>
      </c>
    </row>
    <row r="1327" spans="1:38">
      <c r="A1327" s="333">
        <f t="shared" si="272"/>
        <v>1320</v>
      </c>
      <c r="B1327" s="334" t="e">
        <f>MID(#REF!, A1327, 1)</f>
        <v>#REF!</v>
      </c>
      <c r="C1327" s="335"/>
      <c r="D1327" s="335"/>
      <c r="E1327" s="336"/>
      <c r="F1327" s="400" t="str" cm="1">
        <f t="array" aca="1" ref="F1327" ca="1" xml:space="preserve"> IF($D1327="", "", $B1327 &amp; " (" &amp; INDIRECT(ADDRESS( ROW(), COLUMN() + F$5 )) &amp; ") " )</f>
        <v/>
      </c>
      <c r="G1327" s="337" t="str">
        <f t="shared" si="276"/>
        <v/>
      </c>
      <c r="H1327" s="394" t="str">
        <f t="shared" ca="1" si="277"/>
        <v/>
      </c>
      <c r="I1327" s="396" t="str">
        <f t="shared" ca="1" si="278"/>
        <v/>
      </c>
      <c r="J1327" s="381" t="str">
        <f t="shared" ca="1" si="279"/>
        <v/>
      </c>
      <c r="K1327" s="338" t="str">
        <f t="shared" si="280"/>
        <v/>
      </c>
      <c r="L1327" s="349"/>
      <c r="M1327" s="350" t="str">
        <f t="shared" si="273"/>
        <v/>
      </c>
      <c r="N1327" s="350" t="str">
        <f t="shared" si="274"/>
        <v/>
      </c>
      <c r="O1327" s="351" t="str" cm="1">
        <f t="array" ref="O1327" xml:space="preserve"> IFERROR( INDEX(聲母資料表, $M1327, O$5), "")</f>
        <v/>
      </c>
      <c r="P1327" s="351" t="str" cm="1">
        <f t="array" ref="P1327" xml:space="preserve"> IFERROR( INDEX(韻母資料表, $N1327, P$5), "")</f>
        <v/>
      </c>
      <c r="Q1327" s="352" t="str">
        <f t="shared" si="275"/>
        <v/>
      </c>
      <c r="R1327" s="395" t="str">
        <f t="shared" si="281"/>
        <v/>
      </c>
      <c r="S1327" s="351" t="str" cm="1">
        <f t="array" ref="S1327" xml:space="preserve"> IFERROR( INDEX(調符字母, Q1327, 1), "")</f>
        <v/>
      </c>
      <c r="T1327" s="352"/>
      <c r="U1327" s="373" t="e" cm="1" vm="1">
        <f t="array" aca="1" ref="U1327" ca="1" xml:space="preserve"> INDEX(聲調對照表, $T1327, $E1327)</f>
        <v>#VALUE!</v>
      </c>
      <c r="W1327" s="380" t="str" cm="1">
        <f t="array" ref="W1327" xml:space="preserve"> IFERROR( IF( INDEX(聲母資料表, $M1327, W$5)=0, "", INDEX(聲母資料表, $M1327, W$5) ), "")</f>
        <v/>
      </c>
      <c r="X1327" s="380" t="str" cm="1">
        <f t="array" ref="X1327" xml:space="preserve"> IFERROR( INDEX(韻母資料表, $N1327, X$5), "" )</f>
        <v/>
      </c>
      <c r="Y1327" s="380" t="str" cm="1">
        <f t="array" ref="Y1327" xml:space="preserve"> IFERROR( IF($E1327="", "", INDEX(方音聲調符號表, 1, $E1327) ), "" )</f>
        <v/>
      </c>
      <c r="AA1327" s="380" t="str" cm="1">
        <f t="array" ref="AA1327" xml:space="preserve"> IFERROR( IF( INDEX(聲母資料表, $M1327, AA$5)=0, "", INDEX(聲母資料表, $M1327, AA$5) ), "")</f>
        <v/>
      </c>
      <c r="AB1327" s="380" t="str" cm="1">
        <f t="array" ref="AB1327" xml:space="preserve"> IFERROR( INDEX(韻母資料表, $N1327, AB$5), "" )</f>
        <v/>
      </c>
      <c r="AC1327" s="380" t="str">
        <f t="shared" ca="1" si="282"/>
        <v/>
      </c>
      <c r="AE1327" s="380" t="str" cm="1">
        <f t="array" ref="AE1327" xml:space="preserve"> IFERROR( IF( INDEX(聲母資料表, $M1327, AE$5)=0, "", INDEX(聲母資料表, $M1327, AE$5) ), "")</f>
        <v/>
      </c>
      <c r="AF1327" s="380" t="str" cm="1">
        <f t="array" ref="AF1327" xml:space="preserve"> IFERROR( INDEX(韻母資料表, $N1327, AF$5), "" )</f>
        <v/>
      </c>
      <c r="AG1327" s="380" t="str">
        <f t="shared" ca="1" si="283"/>
        <v/>
      </c>
      <c r="AI1327" s="380" t="str" cm="1">
        <f t="array" ref="AI1327" xml:space="preserve"> IFERROR( IF( INDEX(聲母資料表, $M1327, AI$5)=0, "", INDEX(聲母資料表, $M1327, AI$5) ), "")</f>
        <v/>
      </c>
      <c r="AJ1327" s="380" t="str" cm="1">
        <f t="array" ref="AJ1327" xml:space="preserve"> IFERROR( INDEX(韻母資料表, $N1327, AJ$5), "" )</f>
        <v/>
      </c>
      <c r="AK1327" s="373" t="e" cm="1" vm="1">
        <f t="array" aca="1" ref="AK1327" ca="1" xml:space="preserve"> IFERROR( INDEX(閩拚聲調符號表, $T1327, $E1327), "" )</f>
        <v>#VALUE!</v>
      </c>
      <c r="AL1327" s="380" t="str">
        <f t="shared" ca="1" si="284"/>
        <v/>
      </c>
    </row>
    <row r="1328" spans="1:38">
      <c r="A1328" s="333">
        <f t="shared" si="272"/>
        <v>1321</v>
      </c>
      <c r="B1328" s="334" t="e">
        <f>MID(#REF!, A1328, 1)</f>
        <v>#REF!</v>
      </c>
      <c r="C1328" s="335"/>
      <c r="D1328" s="335"/>
      <c r="E1328" s="336"/>
      <c r="F1328" s="400" t="str" cm="1">
        <f t="array" aca="1" ref="F1328" ca="1" xml:space="preserve"> IF($D1328="", "", $B1328 &amp; " (" &amp; INDIRECT(ADDRESS( ROW(), COLUMN() + F$5 )) &amp; ") " )</f>
        <v/>
      </c>
      <c r="G1328" s="337" t="str">
        <f t="shared" si="276"/>
        <v/>
      </c>
      <c r="H1328" s="394" t="str">
        <f t="shared" ca="1" si="277"/>
        <v/>
      </c>
      <c r="I1328" s="396" t="str">
        <f t="shared" ca="1" si="278"/>
        <v/>
      </c>
      <c r="J1328" s="381" t="str">
        <f t="shared" ca="1" si="279"/>
        <v/>
      </c>
      <c r="K1328" s="338" t="str">
        <f t="shared" si="280"/>
        <v/>
      </c>
      <c r="L1328" s="349"/>
      <c r="M1328" s="350" t="str">
        <f t="shared" si="273"/>
        <v/>
      </c>
      <c r="N1328" s="350" t="str">
        <f t="shared" si="274"/>
        <v/>
      </c>
      <c r="O1328" s="351" t="str" cm="1">
        <f t="array" ref="O1328" xml:space="preserve"> IFERROR( INDEX(聲母資料表, $M1328, O$5), "")</f>
        <v/>
      </c>
      <c r="P1328" s="351" t="str" cm="1">
        <f t="array" ref="P1328" xml:space="preserve"> IFERROR( INDEX(韻母資料表, $N1328, P$5), "")</f>
        <v/>
      </c>
      <c r="Q1328" s="352" t="str">
        <f t="shared" si="275"/>
        <v/>
      </c>
      <c r="R1328" s="395" t="str">
        <f t="shared" si="281"/>
        <v/>
      </c>
      <c r="S1328" s="351" t="str" cm="1">
        <f t="array" ref="S1328" xml:space="preserve"> IFERROR( INDEX(調符字母, Q1328, 1), "")</f>
        <v/>
      </c>
      <c r="T1328" s="352"/>
      <c r="U1328" s="373" t="e" cm="1" vm="1">
        <f t="array" aca="1" ref="U1328" ca="1" xml:space="preserve"> INDEX(聲調對照表, $T1328, $E1328)</f>
        <v>#VALUE!</v>
      </c>
      <c r="W1328" s="380" t="str" cm="1">
        <f t="array" ref="W1328" xml:space="preserve"> IFERROR( IF( INDEX(聲母資料表, $M1328, W$5)=0, "", INDEX(聲母資料表, $M1328, W$5) ), "")</f>
        <v/>
      </c>
      <c r="X1328" s="380" t="str" cm="1">
        <f t="array" ref="X1328" xml:space="preserve"> IFERROR( INDEX(韻母資料表, $N1328, X$5), "" )</f>
        <v/>
      </c>
      <c r="Y1328" s="380" t="str" cm="1">
        <f t="array" ref="Y1328" xml:space="preserve"> IFERROR( IF($E1328="", "", INDEX(方音聲調符號表, 1, $E1328) ), "" )</f>
        <v/>
      </c>
      <c r="AA1328" s="380" t="str" cm="1">
        <f t="array" ref="AA1328" xml:space="preserve"> IFERROR( IF( INDEX(聲母資料表, $M1328, AA$5)=0, "", INDEX(聲母資料表, $M1328, AA$5) ), "")</f>
        <v/>
      </c>
      <c r="AB1328" s="380" t="str" cm="1">
        <f t="array" ref="AB1328" xml:space="preserve"> IFERROR( INDEX(韻母資料表, $N1328, AB$5), "" )</f>
        <v/>
      </c>
      <c r="AC1328" s="380" t="str">
        <f t="shared" ca="1" si="282"/>
        <v/>
      </c>
      <c r="AE1328" s="380" t="str" cm="1">
        <f t="array" ref="AE1328" xml:space="preserve"> IFERROR( IF( INDEX(聲母資料表, $M1328, AE$5)=0, "", INDEX(聲母資料表, $M1328, AE$5) ), "")</f>
        <v/>
      </c>
      <c r="AF1328" s="380" t="str" cm="1">
        <f t="array" ref="AF1328" xml:space="preserve"> IFERROR( INDEX(韻母資料表, $N1328, AF$5), "" )</f>
        <v/>
      </c>
      <c r="AG1328" s="380" t="str">
        <f t="shared" ca="1" si="283"/>
        <v/>
      </c>
      <c r="AI1328" s="380" t="str" cm="1">
        <f t="array" ref="AI1328" xml:space="preserve"> IFERROR( IF( INDEX(聲母資料表, $M1328, AI$5)=0, "", INDEX(聲母資料表, $M1328, AI$5) ), "")</f>
        <v/>
      </c>
      <c r="AJ1328" s="380" t="str" cm="1">
        <f t="array" ref="AJ1328" xml:space="preserve"> IFERROR( INDEX(韻母資料表, $N1328, AJ$5), "" )</f>
        <v/>
      </c>
      <c r="AK1328" s="373" t="e" cm="1" vm="1">
        <f t="array" aca="1" ref="AK1328" ca="1" xml:space="preserve"> IFERROR( INDEX(閩拚聲調符號表, $T1328, $E1328), "" )</f>
        <v>#VALUE!</v>
      </c>
      <c r="AL1328" s="380" t="str">
        <f t="shared" ca="1" si="284"/>
        <v/>
      </c>
    </row>
    <row r="1329" spans="1:38">
      <c r="A1329" s="333">
        <f t="shared" si="272"/>
        <v>1322</v>
      </c>
      <c r="B1329" s="334" t="e">
        <f>MID(#REF!, A1329, 1)</f>
        <v>#REF!</v>
      </c>
      <c r="C1329" s="335"/>
      <c r="D1329" s="335"/>
      <c r="E1329" s="336"/>
      <c r="F1329" s="400" t="str" cm="1">
        <f t="array" aca="1" ref="F1329" ca="1" xml:space="preserve"> IF($D1329="", "", $B1329 &amp; " (" &amp; INDIRECT(ADDRESS( ROW(), COLUMN() + F$5 )) &amp; ") " )</f>
        <v/>
      </c>
      <c r="G1329" s="337" t="str">
        <f t="shared" si="276"/>
        <v/>
      </c>
      <c r="H1329" s="394" t="str">
        <f t="shared" ca="1" si="277"/>
        <v/>
      </c>
      <c r="I1329" s="396" t="str">
        <f t="shared" ca="1" si="278"/>
        <v/>
      </c>
      <c r="J1329" s="381" t="str">
        <f t="shared" ca="1" si="279"/>
        <v/>
      </c>
      <c r="K1329" s="338" t="str">
        <f t="shared" si="280"/>
        <v/>
      </c>
      <c r="L1329" s="349"/>
      <c r="M1329" s="350" t="str">
        <f t="shared" si="273"/>
        <v/>
      </c>
      <c r="N1329" s="350" t="str">
        <f t="shared" si="274"/>
        <v/>
      </c>
      <c r="O1329" s="351" t="str" cm="1">
        <f t="array" ref="O1329" xml:space="preserve"> IFERROR( INDEX(聲母資料表, $M1329, O$5), "")</f>
        <v/>
      </c>
      <c r="P1329" s="351" t="str" cm="1">
        <f t="array" ref="P1329" xml:space="preserve"> IFERROR( INDEX(韻母資料表, $N1329, P$5), "")</f>
        <v/>
      </c>
      <c r="Q1329" s="352" t="str">
        <f t="shared" si="275"/>
        <v/>
      </c>
      <c r="R1329" s="395" t="str">
        <f t="shared" si="281"/>
        <v/>
      </c>
      <c r="S1329" s="351" t="str" cm="1">
        <f t="array" ref="S1329" xml:space="preserve"> IFERROR( INDEX(調符字母, Q1329, 1), "")</f>
        <v/>
      </c>
      <c r="T1329" s="352"/>
      <c r="U1329" s="373" t="e" cm="1" vm="1">
        <f t="array" aca="1" ref="U1329" ca="1" xml:space="preserve"> INDEX(聲調對照表, $T1329, $E1329)</f>
        <v>#VALUE!</v>
      </c>
      <c r="W1329" s="380" t="str" cm="1">
        <f t="array" ref="W1329" xml:space="preserve"> IFERROR( IF( INDEX(聲母資料表, $M1329, W$5)=0, "", INDEX(聲母資料表, $M1329, W$5) ), "")</f>
        <v/>
      </c>
      <c r="X1329" s="380" t="str" cm="1">
        <f t="array" ref="X1329" xml:space="preserve"> IFERROR( INDEX(韻母資料表, $N1329, X$5), "" )</f>
        <v/>
      </c>
      <c r="Y1329" s="380" t="str" cm="1">
        <f t="array" ref="Y1329" xml:space="preserve"> IFERROR( IF($E1329="", "", INDEX(方音聲調符號表, 1, $E1329) ), "" )</f>
        <v/>
      </c>
      <c r="AA1329" s="380" t="str" cm="1">
        <f t="array" ref="AA1329" xml:space="preserve"> IFERROR( IF( INDEX(聲母資料表, $M1329, AA$5)=0, "", INDEX(聲母資料表, $M1329, AA$5) ), "")</f>
        <v/>
      </c>
      <c r="AB1329" s="380" t="str" cm="1">
        <f t="array" ref="AB1329" xml:space="preserve"> IFERROR( INDEX(韻母資料表, $N1329, AB$5), "" )</f>
        <v/>
      </c>
      <c r="AC1329" s="380" t="str">
        <f t="shared" ca="1" si="282"/>
        <v/>
      </c>
      <c r="AE1329" s="380" t="str" cm="1">
        <f t="array" ref="AE1329" xml:space="preserve"> IFERROR( IF( INDEX(聲母資料表, $M1329, AE$5)=0, "", INDEX(聲母資料表, $M1329, AE$5) ), "")</f>
        <v/>
      </c>
      <c r="AF1329" s="380" t="str" cm="1">
        <f t="array" ref="AF1329" xml:space="preserve"> IFERROR( INDEX(韻母資料表, $N1329, AF$5), "" )</f>
        <v/>
      </c>
      <c r="AG1329" s="380" t="str">
        <f t="shared" ca="1" si="283"/>
        <v/>
      </c>
      <c r="AI1329" s="380" t="str" cm="1">
        <f t="array" ref="AI1329" xml:space="preserve"> IFERROR( IF( INDEX(聲母資料表, $M1329, AI$5)=0, "", INDEX(聲母資料表, $M1329, AI$5) ), "")</f>
        <v/>
      </c>
      <c r="AJ1329" s="380" t="str" cm="1">
        <f t="array" ref="AJ1329" xml:space="preserve"> IFERROR( INDEX(韻母資料表, $N1329, AJ$5), "" )</f>
        <v/>
      </c>
      <c r="AK1329" s="373" t="e" cm="1" vm="1">
        <f t="array" aca="1" ref="AK1329" ca="1" xml:space="preserve"> IFERROR( INDEX(閩拚聲調符號表, $T1329, $E1329), "" )</f>
        <v>#VALUE!</v>
      </c>
      <c r="AL1329" s="380" t="str">
        <f t="shared" ca="1" si="284"/>
        <v/>
      </c>
    </row>
    <row r="1330" spans="1:38">
      <c r="A1330" s="333">
        <f t="shared" si="272"/>
        <v>1323</v>
      </c>
      <c r="B1330" s="334" t="e">
        <f>MID(#REF!, A1330, 1)</f>
        <v>#REF!</v>
      </c>
      <c r="C1330" s="335"/>
      <c r="D1330" s="335"/>
      <c r="E1330" s="336"/>
      <c r="F1330" s="400" t="str" cm="1">
        <f t="array" aca="1" ref="F1330" ca="1" xml:space="preserve"> IF($D1330="", "", $B1330 &amp; " (" &amp; INDIRECT(ADDRESS( ROW(), COLUMN() + F$5 )) &amp; ") " )</f>
        <v/>
      </c>
      <c r="G1330" s="337" t="str">
        <f t="shared" si="276"/>
        <v/>
      </c>
      <c r="H1330" s="394" t="str">
        <f t="shared" ca="1" si="277"/>
        <v/>
      </c>
      <c r="I1330" s="396" t="str">
        <f t="shared" ca="1" si="278"/>
        <v/>
      </c>
      <c r="J1330" s="381" t="str">
        <f t="shared" ca="1" si="279"/>
        <v/>
      </c>
      <c r="K1330" s="338" t="str">
        <f t="shared" si="280"/>
        <v/>
      </c>
      <c r="L1330" s="349"/>
      <c r="M1330" s="350" t="str">
        <f t="shared" si="273"/>
        <v/>
      </c>
      <c r="N1330" s="350" t="str">
        <f t="shared" si="274"/>
        <v/>
      </c>
      <c r="O1330" s="351" t="str" cm="1">
        <f t="array" ref="O1330" xml:space="preserve"> IFERROR( INDEX(聲母資料表, $M1330, O$5), "")</f>
        <v/>
      </c>
      <c r="P1330" s="351" t="str" cm="1">
        <f t="array" ref="P1330" xml:space="preserve"> IFERROR( INDEX(韻母資料表, $N1330, P$5), "")</f>
        <v/>
      </c>
      <c r="Q1330" s="352" t="str">
        <f t="shared" si="275"/>
        <v/>
      </c>
      <c r="R1330" s="395" t="str">
        <f t="shared" si="281"/>
        <v/>
      </c>
      <c r="S1330" s="351" t="str" cm="1">
        <f t="array" ref="S1330" xml:space="preserve"> IFERROR( INDEX(調符字母, Q1330, 1), "")</f>
        <v/>
      </c>
      <c r="T1330" s="352"/>
      <c r="U1330" s="373" t="e" cm="1" vm="1">
        <f t="array" aca="1" ref="U1330" ca="1" xml:space="preserve"> INDEX(聲調對照表, $T1330, $E1330)</f>
        <v>#VALUE!</v>
      </c>
      <c r="W1330" s="380" t="str" cm="1">
        <f t="array" ref="W1330" xml:space="preserve"> IFERROR( IF( INDEX(聲母資料表, $M1330, W$5)=0, "", INDEX(聲母資料表, $M1330, W$5) ), "")</f>
        <v/>
      </c>
      <c r="X1330" s="380" t="str" cm="1">
        <f t="array" ref="X1330" xml:space="preserve"> IFERROR( INDEX(韻母資料表, $N1330, X$5), "" )</f>
        <v/>
      </c>
      <c r="Y1330" s="380" t="str" cm="1">
        <f t="array" ref="Y1330" xml:space="preserve"> IFERROR( IF($E1330="", "", INDEX(方音聲調符號表, 1, $E1330) ), "" )</f>
        <v/>
      </c>
      <c r="AA1330" s="380" t="str" cm="1">
        <f t="array" ref="AA1330" xml:space="preserve"> IFERROR( IF( INDEX(聲母資料表, $M1330, AA$5)=0, "", INDEX(聲母資料表, $M1330, AA$5) ), "")</f>
        <v/>
      </c>
      <c r="AB1330" s="380" t="str" cm="1">
        <f t="array" ref="AB1330" xml:space="preserve"> IFERROR( INDEX(韻母資料表, $N1330, AB$5), "" )</f>
        <v/>
      </c>
      <c r="AC1330" s="380" t="str">
        <f t="shared" ca="1" si="282"/>
        <v/>
      </c>
      <c r="AE1330" s="380" t="str" cm="1">
        <f t="array" ref="AE1330" xml:space="preserve"> IFERROR( IF( INDEX(聲母資料表, $M1330, AE$5)=0, "", INDEX(聲母資料表, $M1330, AE$5) ), "")</f>
        <v/>
      </c>
      <c r="AF1330" s="380" t="str" cm="1">
        <f t="array" ref="AF1330" xml:space="preserve"> IFERROR( INDEX(韻母資料表, $N1330, AF$5), "" )</f>
        <v/>
      </c>
      <c r="AG1330" s="380" t="str">
        <f t="shared" ca="1" si="283"/>
        <v/>
      </c>
      <c r="AI1330" s="380" t="str" cm="1">
        <f t="array" ref="AI1330" xml:space="preserve"> IFERROR( IF( INDEX(聲母資料表, $M1330, AI$5)=0, "", INDEX(聲母資料表, $M1330, AI$5) ), "")</f>
        <v/>
      </c>
      <c r="AJ1330" s="380" t="str" cm="1">
        <f t="array" ref="AJ1330" xml:space="preserve"> IFERROR( INDEX(韻母資料表, $N1330, AJ$5), "" )</f>
        <v/>
      </c>
      <c r="AK1330" s="373" t="e" cm="1" vm="1">
        <f t="array" aca="1" ref="AK1330" ca="1" xml:space="preserve"> IFERROR( INDEX(閩拚聲調符號表, $T1330, $E1330), "" )</f>
        <v>#VALUE!</v>
      </c>
      <c r="AL1330" s="380" t="str">
        <f t="shared" ca="1" si="284"/>
        <v/>
      </c>
    </row>
    <row r="1331" spans="1:38">
      <c r="A1331" s="333">
        <f t="shared" si="272"/>
        <v>1324</v>
      </c>
      <c r="B1331" s="334" t="e">
        <f>MID(#REF!, A1331, 1)</f>
        <v>#REF!</v>
      </c>
      <c r="C1331" s="335"/>
      <c r="D1331" s="335"/>
      <c r="E1331" s="336"/>
      <c r="F1331" s="400" t="str" cm="1">
        <f t="array" aca="1" ref="F1331" ca="1" xml:space="preserve"> IF($D1331="", "", $B1331 &amp; " (" &amp; INDIRECT(ADDRESS( ROW(), COLUMN() + F$5 )) &amp; ") " )</f>
        <v/>
      </c>
      <c r="G1331" s="337" t="str">
        <f t="shared" si="276"/>
        <v/>
      </c>
      <c r="H1331" s="394" t="str">
        <f t="shared" ca="1" si="277"/>
        <v/>
      </c>
      <c r="I1331" s="396" t="str">
        <f t="shared" ca="1" si="278"/>
        <v/>
      </c>
      <c r="J1331" s="381" t="str">
        <f t="shared" ca="1" si="279"/>
        <v/>
      </c>
      <c r="K1331" s="338" t="str">
        <f t="shared" si="280"/>
        <v/>
      </c>
      <c r="L1331" s="349"/>
      <c r="M1331" s="350" t="str">
        <f t="shared" si="273"/>
        <v/>
      </c>
      <c r="N1331" s="350" t="str">
        <f t="shared" si="274"/>
        <v/>
      </c>
      <c r="O1331" s="351" t="str" cm="1">
        <f t="array" ref="O1331" xml:space="preserve"> IFERROR( INDEX(聲母資料表, $M1331, O$5), "")</f>
        <v/>
      </c>
      <c r="P1331" s="351" t="str" cm="1">
        <f t="array" ref="P1331" xml:space="preserve"> IFERROR( INDEX(韻母資料表, $N1331, P$5), "")</f>
        <v/>
      </c>
      <c r="Q1331" s="352" t="str">
        <f t="shared" si="275"/>
        <v/>
      </c>
      <c r="R1331" s="395" t="str">
        <f t="shared" si="281"/>
        <v/>
      </c>
      <c r="S1331" s="351" t="str" cm="1">
        <f t="array" ref="S1331" xml:space="preserve"> IFERROR( INDEX(調符字母, Q1331, 1), "")</f>
        <v/>
      </c>
      <c r="T1331" s="352"/>
      <c r="U1331" s="373" t="e" cm="1" vm="1">
        <f t="array" aca="1" ref="U1331" ca="1" xml:space="preserve"> INDEX(聲調對照表, $T1331, $E1331)</f>
        <v>#VALUE!</v>
      </c>
      <c r="W1331" s="380" t="str" cm="1">
        <f t="array" ref="W1331" xml:space="preserve"> IFERROR( IF( INDEX(聲母資料表, $M1331, W$5)=0, "", INDEX(聲母資料表, $M1331, W$5) ), "")</f>
        <v/>
      </c>
      <c r="X1331" s="380" t="str" cm="1">
        <f t="array" ref="X1331" xml:space="preserve"> IFERROR( INDEX(韻母資料表, $N1331, X$5), "" )</f>
        <v/>
      </c>
      <c r="Y1331" s="380" t="str" cm="1">
        <f t="array" ref="Y1331" xml:space="preserve"> IFERROR( IF($E1331="", "", INDEX(方音聲調符號表, 1, $E1331) ), "" )</f>
        <v/>
      </c>
      <c r="AA1331" s="380" t="str" cm="1">
        <f t="array" ref="AA1331" xml:space="preserve"> IFERROR( IF( INDEX(聲母資料表, $M1331, AA$5)=0, "", INDEX(聲母資料表, $M1331, AA$5) ), "")</f>
        <v/>
      </c>
      <c r="AB1331" s="380" t="str" cm="1">
        <f t="array" ref="AB1331" xml:space="preserve"> IFERROR( INDEX(韻母資料表, $N1331, AB$5), "" )</f>
        <v/>
      </c>
      <c r="AC1331" s="380" t="str">
        <f t="shared" ca="1" si="282"/>
        <v/>
      </c>
      <c r="AE1331" s="380" t="str" cm="1">
        <f t="array" ref="AE1331" xml:space="preserve"> IFERROR( IF( INDEX(聲母資料表, $M1331, AE$5)=0, "", INDEX(聲母資料表, $M1331, AE$5) ), "")</f>
        <v/>
      </c>
      <c r="AF1331" s="380" t="str" cm="1">
        <f t="array" ref="AF1331" xml:space="preserve"> IFERROR( INDEX(韻母資料表, $N1331, AF$5), "" )</f>
        <v/>
      </c>
      <c r="AG1331" s="380" t="str">
        <f t="shared" ca="1" si="283"/>
        <v/>
      </c>
      <c r="AI1331" s="380" t="str" cm="1">
        <f t="array" ref="AI1331" xml:space="preserve"> IFERROR( IF( INDEX(聲母資料表, $M1331, AI$5)=0, "", INDEX(聲母資料表, $M1331, AI$5) ), "")</f>
        <v/>
      </c>
      <c r="AJ1331" s="380" t="str" cm="1">
        <f t="array" ref="AJ1331" xml:space="preserve"> IFERROR( INDEX(韻母資料表, $N1331, AJ$5), "" )</f>
        <v/>
      </c>
      <c r="AK1331" s="373" t="e" cm="1" vm="1">
        <f t="array" aca="1" ref="AK1331" ca="1" xml:space="preserve"> IFERROR( INDEX(閩拚聲調符號表, $T1331, $E1331), "" )</f>
        <v>#VALUE!</v>
      </c>
      <c r="AL1331" s="380" t="str">
        <f t="shared" ca="1" si="284"/>
        <v/>
      </c>
    </row>
    <row r="1332" spans="1:38">
      <c r="A1332" s="333">
        <f t="shared" si="272"/>
        <v>1325</v>
      </c>
      <c r="B1332" s="334" t="e">
        <f>MID(#REF!, A1332, 1)</f>
        <v>#REF!</v>
      </c>
      <c r="C1332" s="335"/>
      <c r="D1332" s="335"/>
      <c r="E1332" s="336"/>
      <c r="F1332" s="400" t="str" cm="1">
        <f t="array" aca="1" ref="F1332" ca="1" xml:space="preserve"> IF($D1332="", "", $B1332 &amp; " (" &amp; INDIRECT(ADDRESS( ROW(), COLUMN() + F$5 )) &amp; ") " )</f>
        <v/>
      </c>
      <c r="G1332" s="337" t="str">
        <f t="shared" si="276"/>
        <v/>
      </c>
      <c r="H1332" s="394" t="str">
        <f t="shared" ca="1" si="277"/>
        <v/>
      </c>
      <c r="I1332" s="396" t="str">
        <f t="shared" ca="1" si="278"/>
        <v/>
      </c>
      <c r="J1332" s="381" t="str">
        <f t="shared" ca="1" si="279"/>
        <v/>
      </c>
      <c r="K1332" s="338" t="str">
        <f t="shared" si="280"/>
        <v/>
      </c>
      <c r="L1332" s="349"/>
      <c r="M1332" s="350" t="str">
        <f t="shared" si="273"/>
        <v/>
      </c>
      <c r="N1332" s="350" t="str">
        <f t="shared" si="274"/>
        <v/>
      </c>
      <c r="O1332" s="351" t="str" cm="1">
        <f t="array" ref="O1332" xml:space="preserve"> IFERROR( INDEX(聲母資料表, $M1332, O$5), "")</f>
        <v/>
      </c>
      <c r="P1332" s="351" t="str" cm="1">
        <f t="array" ref="P1332" xml:space="preserve"> IFERROR( INDEX(韻母資料表, $N1332, P$5), "")</f>
        <v/>
      </c>
      <c r="Q1332" s="352" t="str">
        <f t="shared" si="275"/>
        <v/>
      </c>
      <c r="R1332" s="395" t="str">
        <f t="shared" si="281"/>
        <v/>
      </c>
      <c r="S1332" s="351" t="str" cm="1">
        <f t="array" ref="S1332" xml:space="preserve"> IFERROR( INDEX(調符字母, Q1332, 1), "")</f>
        <v/>
      </c>
      <c r="T1332" s="352"/>
      <c r="U1332" s="373" t="e" cm="1" vm="1">
        <f t="array" aca="1" ref="U1332" ca="1" xml:space="preserve"> INDEX(聲調對照表, $T1332, $E1332)</f>
        <v>#VALUE!</v>
      </c>
      <c r="W1332" s="380" t="str" cm="1">
        <f t="array" ref="W1332" xml:space="preserve"> IFERROR( IF( INDEX(聲母資料表, $M1332, W$5)=0, "", INDEX(聲母資料表, $M1332, W$5) ), "")</f>
        <v/>
      </c>
      <c r="X1332" s="380" t="str" cm="1">
        <f t="array" ref="X1332" xml:space="preserve"> IFERROR( INDEX(韻母資料表, $N1332, X$5), "" )</f>
        <v/>
      </c>
      <c r="Y1332" s="380" t="str" cm="1">
        <f t="array" ref="Y1332" xml:space="preserve"> IFERROR( IF($E1332="", "", INDEX(方音聲調符號表, 1, $E1332) ), "" )</f>
        <v/>
      </c>
      <c r="AA1332" s="380" t="str" cm="1">
        <f t="array" ref="AA1332" xml:space="preserve"> IFERROR( IF( INDEX(聲母資料表, $M1332, AA$5)=0, "", INDEX(聲母資料表, $M1332, AA$5) ), "")</f>
        <v/>
      </c>
      <c r="AB1332" s="380" t="str" cm="1">
        <f t="array" ref="AB1332" xml:space="preserve"> IFERROR( INDEX(韻母資料表, $N1332, AB$5), "" )</f>
        <v/>
      </c>
      <c r="AC1332" s="380" t="str">
        <f t="shared" ca="1" si="282"/>
        <v/>
      </c>
      <c r="AE1332" s="380" t="str" cm="1">
        <f t="array" ref="AE1332" xml:space="preserve"> IFERROR( IF( INDEX(聲母資料表, $M1332, AE$5)=0, "", INDEX(聲母資料表, $M1332, AE$5) ), "")</f>
        <v/>
      </c>
      <c r="AF1332" s="380" t="str" cm="1">
        <f t="array" ref="AF1332" xml:space="preserve"> IFERROR( INDEX(韻母資料表, $N1332, AF$5), "" )</f>
        <v/>
      </c>
      <c r="AG1332" s="380" t="str">
        <f t="shared" ca="1" si="283"/>
        <v/>
      </c>
      <c r="AI1332" s="380" t="str" cm="1">
        <f t="array" ref="AI1332" xml:space="preserve"> IFERROR( IF( INDEX(聲母資料表, $M1332, AI$5)=0, "", INDEX(聲母資料表, $M1332, AI$5) ), "")</f>
        <v/>
      </c>
      <c r="AJ1332" s="380" t="str" cm="1">
        <f t="array" ref="AJ1332" xml:space="preserve"> IFERROR( INDEX(韻母資料表, $N1332, AJ$5), "" )</f>
        <v/>
      </c>
      <c r="AK1332" s="373" t="e" cm="1" vm="1">
        <f t="array" aca="1" ref="AK1332" ca="1" xml:space="preserve"> IFERROR( INDEX(閩拚聲調符號表, $T1332, $E1332), "" )</f>
        <v>#VALUE!</v>
      </c>
      <c r="AL1332" s="380" t="str">
        <f t="shared" ca="1" si="284"/>
        <v/>
      </c>
    </row>
    <row r="1333" spans="1:38">
      <c r="A1333" s="333">
        <f t="shared" si="272"/>
        <v>1326</v>
      </c>
      <c r="B1333" s="334" t="e">
        <f>MID(#REF!, A1333, 1)</f>
        <v>#REF!</v>
      </c>
      <c r="C1333" s="335"/>
      <c r="D1333" s="335"/>
      <c r="E1333" s="336"/>
      <c r="F1333" s="400" t="str" cm="1">
        <f t="array" aca="1" ref="F1333" ca="1" xml:space="preserve"> IF($D1333="", "", $B1333 &amp; " (" &amp; INDIRECT(ADDRESS( ROW(), COLUMN() + F$5 )) &amp; ") " )</f>
        <v/>
      </c>
      <c r="G1333" s="337" t="str">
        <f t="shared" si="276"/>
        <v/>
      </c>
      <c r="H1333" s="394" t="str">
        <f t="shared" ca="1" si="277"/>
        <v/>
      </c>
      <c r="I1333" s="396" t="str">
        <f t="shared" ca="1" si="278"/>
        <v/>
      </c>
      <c r="J1333" s="381" t="str">
        <f t="shared" ca="1" si="279"/>
        <v/>
      </c>
      <c r="K1333" s="338" t="str">
        <f t="shared" si="280"/>
        <v/>
      </c>
      <c r="L1333" s="349"/>
      <c r="M1333" s="350" t="str">
        <f t="shared" si="273"/>
        <v/>
      </c>
      <c r="N1333" s="350" t="str">
        <f t="shared" si="274"/>
        <v/>
      </c>
      <c r="O1333" s="351" t="str" cm="1">
        <f t="array" ref="O1333" xml:space="preserve"> IFERROR( INDEX(聲母資料表, $M1333, O$5), "")</f>
        <v/>
      </c>
      <c r="P1333" s="351" t="str" cm="1">
        <f t="array" ref="P1333" xml:space="preserve"> IFERROR( INDEX(韻母資料表, $N1333, P$5), "")</f>
        <v/>
      </c>
      <c r="Q1333" s="352" t="str">
        <f t="shared" si="275"/>
        <v/>
      </c>
      <c r="R1333" s="395" t="str">
        <f t="shared" si="281"/>
        <v/>
      </c>
      <c r="S1333" s="351" t="str" cm="1">
        <f t="array" ref="S1333" xml:space="preserve"> IFERROR( INDEX(調符字母, Q1333, 1), "")</f>
        <v/>
      </c>
      <c r="T1333" s="352"/>
      <c r="U1333" s="373" t="e" cm="1" vm="1">
        <f t="array" aca="1" ref="U1333" ca="1" xml:space="preserve"> INDEX(聲調對照表, $T1333, $E1333)</f>
        <v>#VALUE!</v>
      </c>
      <c r="W1333" s="380" t="str" cm="1">
        <f t="array" ref="W1333" xml:space="preserve"> IFERROR( IF( INDEX(聲母資料表, $M1333, W$5)=0, "", INDEX(聲母資料表, $M1333, W$5) ), "")</f>
        <v/>
      </c>
      <c r="X1333" s="380" t="str" cm="1">
        <f t="array" ref="X1333" xml:space="preserve"> IFERROR( INDEX(韻母資料表, $N1333, X$5), "" )</f>
        <v/>
      </c>
      <c r="Y1333" s="380" t="str" cm="1">
        <f t="array" ref="Y1333" xml:space="preserve"> IFERROR( IF($E1333="", "", INDEX(方音聲調符號表, 1, $E1333) ), "" )</f>
        <v/>
      </c>
      <c r="AA1333" s="380" t="str" cm="1">
        <f t="array" ref="AA1333" xml:space="preserve"> IFERROR( IF( INDEX(聲母資料表, $M1333, AA$5)=0, "", INDEX(聲母資料表, $M1333, AA$5) ), "")</f>
        <v/>
      </c>
      <c r="AB1333" s="380" t="str" cm="1">
        <f t="array" ref="AB1333" xml:space="preserve"> IFERROR( INDEX(韻母資料表, $N1333, AB$5), "" )</f>
        <v/>
      </c>
      <c r="AC1333" s="380" t="str">
        <f t="shared" ca="1" si="282"/>
        <v/>
      </c>
      <c r="AE1333" s="380" t="str" cm="1">
        <f t="array" ref="AE1333" xml:space="preserve"> IFERROR( IF( INDEX(聲母資料表, $M1333, AE$5)=0, "", INDEX(聲母資料表, $M1333, AE$5) ), "")</f>
        <v/>
      </c>
      <c r="AF1333" s="380" t="str" cm="1">
        <f t="array" ref="AF1333" xml:space="preserve"> IFERROR( INDEX(韻母資料表, $N1333, AF$5), "" )</f>
        <v/>
      </c>
      <c r="AG1333" s="380" t="str">
        <f t="shared" ca="1" si="283"/>
        <v/>
      </c>
      <c r="AI1333" s="380" t="str" cm="1">
        <f t="array" ref="AI1333" xml:space="preserve"> IFERROR( IF( INDEX(聲母資料表, $M1333, AI$5)=0, "", INDEX(聲母資料表, $M1333, AI$5) ), "")</f>
        <v/>
      </c>
      <c r="AJ1333" s="380" t="str" cm="1">
        <f t="array" ref="AJ1333" xml:space="preserve"> IFERROR( INDEX(韻母資料表, $N1333, AJ$5), "" )</f>
        <v/>
      </c>
      <c r="AK1333" s="373" t="e" cm="1" vm="1">
        <f t="array" aca="1" ref="AK1333" ca="1" xml:space="preserve"> IFERROR( INDEX(閩拚聲調符號表, $T1333, $E1333), "" )</f>
        <v>#VALUE!</v>
      </c>
      <c r="AL1333" s="380" t="str">
        <f t="shared" ca="1" si="284"/>
        <v/>
      </c>
    </row>
    <row r="1334" spans="1:38">
      <c r="A1334" s="333">
        <f t="shared" si="272"/>
        <v>1327</v>
      </c>
      <c r="B1334" s="334" t="e">
        <f>MID(#REF!, A1334, 1)</f>
        <v>#REF!</v>
      </c>
      <c r="C1334" s="335"/>
      <c r="D1334" s="335"/>
      <c r="E1334" s="336"/>
      <c r="F1334" s="400" t="str" cm="1">
        <f t="array" aca="1" ref="F1334" ca="1" xml:space="preserve"> IF($D1334="", "", $B1334 &amp; " (" &amp; INDIRECT(ADDRESS( ROW(), COLUMN() + F$5 )) &amp; ") " )</f>
        <v/>
      </c>
      <c r="G1334" s="337" t="str">
        <f t="shared" si="276"/>
        <v/>
      </c>
      <c r="H1334" s="394" t="str">
        <f t="shared" ca="1" si="277"/>
        <v/>
      </c>
      <c r="I1334" s="396" t="str">
        <f t="shared" ca="1" si="278"/>
        <v/>
      </c>
      <c r="J1334" s="381" t="str">
        <f t="shared" ca="1" si="279"/>
        <v/>
      </c>
      <c r="K1334" s="338" t="str">
        <f t="shared" si="280"/>
        <v/>
      </c>
      <c r="L1334" s="349"/>
      <c r="M1334" s="350" t="str">
        <f t="shared" si="273"/>
        <v/>
      </c>
      <c r="N1334" s="350" t="str">
        <f t="shared" si="274"/>
        <v/>
      </c>
      <c r="O1334" s="351" t="str" cm="1">
        <f t="array" ref="O1334" xml:space="preserve"> IFERROR( INDEX(聲母資料表, $M1334, O$5), "")</f>
        <v/>
      </c>
      <c r="P1334" s="351" t="str" cm="1">
        <f t="array" ref="P1334" xml:space="preserve"> IFERROR( INDEX(韻母資料表, $N1334, P$5), "")</f>
        <v/>
      </c>
      <c r="Q1334" s="352" t="str">
        <f t="shared" si="275"/>
        <v/>
      </c>
      <c r="R1334" s="395" t="str">
        <f t="shared" si="281"/>
        <v/>
      </c>
      <c r="S1334" s="351" t="str" cm="1">
        <f t="array" ref="S1334" xml:space="preserve"> IFERROR( INDEX(調符字母, Q1334, 1), "")</f>
        <v/>
      </c>
      <c r="T1334" s="352"/>
      <c r="U1334" s="373" t="e" cm="1" vm="1">
        <f t="array" aca="1" ref="U1334" ca="1" xml:space="preserve"> INDEX(聲調對照表, $T1334, $E1334)</f>
        <v>#VALUE!</v>
      </c>
      <c r="W1334" s="380" t="str" cm="1">
        <f t="array" ref="W1334" xml:space="preserve"> IFERROR( IF( INDEX(聲母資料表, $M1334, W$5)=0, "", INDEX(聲母資料表, $M1334, W$5) ), "")</f>
        <v/>
      </c>
      <c r="X1334" s="380" t="str" cm="1">
        <f t="array" ref="X1334" xml:space="preserve"> IFERROR( INDEX(韻母資料表, $N1334, X$5), "" )</f>
        <v/>
      </c>
      <c r="Y1334" s="380" t="str" cm="1">
        <f t="array" ref="Y1334" xml:space="preserve"> IFERROR( IF($E1334="", "", INDEX(方音聲調符號表, 1, $E1334) ), "" )</f>
        <v/>
      </c>
      <c r="AA1334" s="380" t="str" cm="1">
        <f t="array" ref="AA1334" xml:space="preserve"> IFERROR( IF( INDEX(聲母資料表, $M1334, AA$5)=0, "", INDEX(聲母資料表, $M1334, AA$5) ), "")</f>
        <v/>
      </c>
      <c r="AB1334" s="380" t="str" cm="1">
        <f t="array" ref="AB1334" xml:space="preserve"> IFERROR( INDEX(韻母資料表, $N1334, AB$5), "" )</f>
        <v/>
      </c>
      <c r="AC1334" s="380" t="str">
        <f t="shared" ca="1" si="282"/>
        <v/>
      </c>
      <c r="AE1334" s="380" t="str" cm="1">
        <f t="array" ref="AE1334" xml:space="preserve"> IFERROR( IF( INDEX(聲母資料表, $M1334, AE$5)=0, "", INDEX(聲母資料表, $M1334, AE$5) ), "")</f>
        <v/>
      </c>
      <c r="AF1334" s="380" t="str" cm="1">
        <f t="array" ref="AF1334" xml:space="preserve"> IFERROR( INDEX(韻母資料表, $N1334, AF$5), "" )</f>
        <v/>
      </c>
      <c r="AG1334" s="380" t="str">
        <f t="shared" ca="1" si="283"/>
        <v/>
      </c>
      <c r="AI1334" s="380" t="str" cm="1">
        <f t="array" ref="AI1334" xml:space="preserve"> IFERROR( IF( INDEX(聲母資料表, $M1334, AI$5)=0, "", INDEX(聲母資料表, $M1334, AI$5) ), "")</f>
        <v/>
      </c>
      <c r="AJ1334" s="380" t="str" cm="1">
        <f t="array" ref="AJ1334" xml:space="preserve"> IFERROR( INDEX(韻母資料表, $N1334, AJ$5), "" )</f>
        <v/>
      </c>
      <c r="AK1334" s="373" t="e" cm="1" vm="1">
        <f t="array" aca="1" ref="AK1334" ca="1" xml:space="preserve"> IFERROR( INDEX(閩拚聲調符號表, $T1334, $E1334), "" )</f>
        <v>#VALUE!</v>
      </c>
      <c r="AL1334" s="380" t="str">
        <f t="shared" ca="1" si="284"/>
        <v/>
      </c>
    </row>
    <row r="1335" spans="1:38">
      <c r="A1335" s="333">
        <f t="shared" si="272"/>
        <v>1328</v>
      </c>
      <c r="B1335" s="334" t="e">
        <f>MID(#REF!, A1335, 1)</f>
        <v>#REF!</v>
      </c>
      <c r="C1335" s="335"/>
      <c r="D1335" s="335"/>
      <c r="E1335" s="336"/>
      <c r="F1335" s="400" t="str" cm="1">
        <f t="array" aca="1" ref="F1335" ca="1" xml:space="preserve"> IF($D1335="", "", $B1335 &amp; " (" &amp; INDIRECT(ADDRESS( ROW(), COLUMN() + F$5 )) &amp; ") " )</f>
        <v/>
      </c>
      <c r="G1335" s="337" t="str">
        <f t="shared" si="276"/>
        <v/>
      </c>
      <c r="H1335" s="394" t="str">
        <f t="shared" ca="1" si="277"/>
        <v/>
      </c>
      <c r="I1335" s="396" t="str">
        <f t="shared" ca="1" si="278"/>
        <v/>
      </c>
      <c r="J1335" s="381" t="str">
        <f t="shared" ca="1" si="279"/>
        <v/>
      </c>
      <c r="K1335" s="338" t="str">
        <f t="shared" si="280"/>
        <v/>
      </c>
      <c r="L1335" s="349"/>
      <c r="M1335" s="350" t="str">
        <f t="shared" si="273"/>
        <v/>
      </c>
      <c r="N1335" s="350" t="str">
        <f t="shared" si="274"/>
        <v/>
      </c>
      <c r="O1335" s="351" t="str" cm="1">
        <f t="array" ref="O1335" xml:space="preserve"> IFERROR( INDEX(聲母資料表, $M1335, O$5), "")</f>
        <v/>
      </c>
      <c r="P1335" s="351" t="str" cm="1">
        <f t="array" ref="P1335" xml:space="preserve"> IFERROR( INDEX(韻母資料表, $N1335, P$5), "")</f>
        <v/>
      </c>
      <c r="Q1335" s="352" t="str">
        <f t="shared" si="275"/>
        <v/>
      </c>
      <c r="R1335" s="395" t="str">
        <f t="shared" si="281"/>
        <v/>
      </c>
      <c r="S1335" s="351" t="str" cm="1">
        <f t="array" ref="S1335" xml:space="preserve"> IFERROR( INDEX(調符字母, Q1335, 1), "")</f>
        <v/>
      </c>
      <c r="T1335" s="352"/>
      <c r="U1335" s="373" t="e" cm="1" vm="1">
        <f t="array" aca="1" ref="U1335" ca="1" xml:space="preserve"> INDEX(聲調對照表, $T1335, $E1335)</f>
        <v>#VALUE!</v>
      </c>
      <c r="W1335" s="380" t="str" cm="1">
        <f t="array" ref="W1335" xml:space="preserve"> IFERROR( IF( INDEX(聲母資料表, $M1335, W$5)=0, "", INDEX(聲母資料表, $M1335, W$5) ), "")</f>
        <v/>
      </c>
      <c r="X1335" s="380" t="str" cm="1">
        <f t="array" ref="X1335" xml:space="preserve"> IFERROR( INDEX(韻母資料表, $N1335, X$5), "" )</f>
        <v/>
      </c>
      <c r="Y1335" s="380" t="str" cm="1">
        <f t="array" ref="Y1335" xml:space="preserve"> IFERROR( IF($E1335="", "", INDEX(方音聲調符號表, 1, $E1335) ), "" )</f>
        <v/>
      </c>
      <c r="AA1335" s="380" t="str" cm="1">
        <f t="array" ref="AA1335" xml:space="preserve"> IFERROR( IF( INDEX(聲母資料表, $M1335, AA$5)=0, "", INDEX(聲母資料表, $M1335, AA$5) ), "")</f>
        <v/>
      </c>
      <c r="AB1335" s="380" t="str" cm="1">
        <f t="array" ref="AB1335" xml:space="preserve"> IFERROR( INDEX(韻母資料表, $N1335, AB$5), "" )</f>
        <v/>
      </c>
      <c r="AC1335" s="380" t="str">
        <f t="shared" ca="1" si="282"/>
        <v/>
      </c>
      <c r="AE1335" s="380" t="str" cm="1">
        <f t="array" ref="AE1335" xml:space="preserve"> IFERROR( IF( INDEX(聲母資料表, $M1335, AE$5)=0, "", INDEX(聲母資料表, $M1335, AE$5) ), "")</f>
        <v/>
      </c>
      <c r="AF1335" s="380" t="str" cm="1">
        <f t="array" ref="AF1335" xml:space="preserve"> IFERROR( INDEX(韻母資料表, $N1335, AF$5), "" )</f>
        <v/>
      </c>
      <c r="AG1335" s="380" t="str">
        <f t="shared" ca="1" si="283"/>
        <v/>
      </c>
      <c r="AI1335" s="380" t="str" cm="1">
        <f t="array" ref="AI1335" xml:space="preserve"> IFERROR( IF( INDEX(聲母資料表, $M1335, AI$5)=0, "", INDEX(聲母資料表, $M1335, AI$5) ), "")</f>
        <v/>
      </c>
      <c r="AJ1335" s="380" t="str" cm="1">
        <f t="array" ref="AJ1335" xml:space="preserve"> IFERROR( INDEX(韻母資料表, $N1335, AJ$5), "" )</f>
        <v/>
      </c>
      <c r="AK1335" s="373" t="e" cm="1" vm="1">
        <f t="array" aca="1" ref="AK1335" ca="1" xml:space="preserve"> IFERROR( INDEX(閩拚聲調符號表, $T1335, $E1335), "" )</f>
        <v>#VALUE!</v>
      </c>
      <c r="AL1335" s="380" t="str">
        <f t="shared" ca="1" si="284"/>
        <v/>
      </c>
    </row>
    <row r="1336" spans="1:38">
      <c r="A1336" s="333">
        <f t="shared" si="272"/>
        <v>1329</v>
      </c>
      <c r="B1336" s="334" t="e">
        <f>MID(#REF!, A1336, 1)</f>
        <v>#REF!</v>
      </c>
      <c r="C1336" s="335"/>
      <c r="D1336" s="335"/>
      <c r="E1336" s="336"/>
      <c r="F1336" s="400" t="str" cm="1">
        <f t="array" aca="1" ref="F1336" ca="1" xml:space="preserve"> IF($D1336="", "", $B1336 &amp; " (" &amp; INDIRECT(ADDRESS( ROW(), COLUMN() + F$5 )) &amp; ") " )</f>
        <v/>
      </c>
      <c r="G1336" s="337" t="str">
        <f t="shared" si="276"/>
        <v/>
      </c>
      <c r="H1336" s="394" t="str">
        <f t="shared" ca="1" si="277"/>
        <v/>
      </c>
      <c r="I1336" s="396" t="str">
        <f t="shared" ca="1" si="278"/>
        <v/>
      </c>
      <c r="J1336" s="381" t="str">
        <f t="shared" ca="1" si="279"/>
        <v/>
      </c>
      <c r="K1336" s="338" t="str">
        <f t="shared" si="280"/>
        <v/>
      </c>
      <c r="L1336" s="349"/>
      <c r="M1336" s="350" t="str">
        <f t="shared" si="273"/>
        <v/>
      </c>
      <c r="N1336" s="350" t="str">
        <f t="shared" si="274"/>
        <v/>
      </c>
      <c r="O1336" s="351" t="str" cm="1">
        <f t="array" ref="O1336" xml:space="preserve"> IFERROR( INDEX(聲母資料表, $M1336, O$5), "")</f>
        <v/>
      </c>
      <c r="P1336" s="351" t="str" cm="1">
        <f t="array" ref="P1336" xml:space="preserve"> IFERROR( INDEX(韻母資料表, $N1336, P$5), "")</f>
        <v/>
      </c>
      <c r="Q1336" s="352" t="str">
        <f t="shared" si="275"/>
        <v/>
      </c>
      <c r="R1336" s="395" t="str">
        <f t="shared" si="281"/>
        <v/>
      </c>
      <c r="S1336" s="351" t="str" cm="1">
        <f t="array" ref="S1336" xml:space="preserve"> IFERROR( INDEX(調符字母, Q1336, 1), "")</f>
        <v/>
      </c>
      <c r="T1336" s="352"/>
      <c r="U1336" s="373" t="e" cm="1" vm="1">
        <f t="array" aca="1" ref="U1336" ca="1" xml:space="preserve"> INDEX(聲調對照表, $T1336, $E1336)</f>
        <v>#VALUE!</v>
      </c>
      <c r="W1336" s="380" t="str" cm="1">
        <f t="array" ref="W1336" xml:space="preserve"> IFERROR( IF( INDEX(聲母資料表, $M1336, W$5)=0, "", INDEX(聲母資料表, $M1336, W$5) ), "")</f>
        <v/>
      </c>
      <c r="X1336" s="380" t="str" cm="1">
        <f t="array" ref="X1336" xml:space="preserve"> IFERROR( INDEX(韻母資料表, $N1336, X$5), "" )</f>
        <v/>
      </c>
      <c r="Y1336" s="380" t="str" cm="1">
        <f t="array" ref="Y1336" xml:space="preserve"> IFERROR( IF($E1336="", "", INDEX(方音聲調符號表, 1, $E1336) ), "" )</f>
        <v/>
      </c>
      <c r="AA1336" s="380" t="str" cm="1">
        <f t="array" ref="AA1336" xml:space="preserve"> IFERROR( IF( INDEX(聲母資料表, $M1336, AA$5)=0, "", INDEX(聲母資料表, $M1336, AA$5) ), "")</f>
        <v/>
      </c>
      <c r="AB1336" s="380" t="str" cm="1">
        <f t="array" ref="AB1336" xml:space="preserve"> IFERROR( INDEX(韻母資料表, $N1336, AB$5), "" )</f>
        <v/>
      </c>
      <c r="AC1336" s="380" t="str">
        <f t="shared" ca="1" si="282"/>
        <v/>
      </c>
      <c r="AE1336" s="380" t="str" cm="1">
        <f t="array" ref="AE1336" xml:space="preserve"> IFERROR( IF( INDEX(聲母資料表, $M1336, AE$5)=0, "", INDEX(聲母資料表, $M1336, AE$5) ), "")</f>
        <v/>
      </c>
      <c r="AF1336" s="380" t="str" cm="1">
        <f t="array" ref="AF1336" xml:space="preserve"> IFERROR( INDEX(韻母資料表, $N1336, AF$5), "" )</f>
        <v/>
      </c>
      <c r="AG1336" s="380" t="str">
        <f t="shared" ca="1" si="283"/>
        <v/>
      </c>
      <c r="AI1336" s="380" t="str" cm="1">
        <f t="array" ref="AI1336" xml:space="preserve"> IFERROR( IF( INDEX(聲母資料表, $M1336, AI$5)=0, "", INDEX(聲母資料表, $M1336, AI$5) ), "")</f>
        <v/>
      </c>
      <c r="AJ1336" s="380" t="str" cm="1">
        <f t="array" ref="AJ1336" xml:space="preserve"> IFERROR( INDEX(韻母資料表, $N1336, AJ$5), "" )</f>
        <v/>
      </c>
      <c r="AK1336" s="373" t="e" cm="1" vm="1">
        <f t="array" aca="1" ref="AK1336" ca="1" xml:space="preserve"> IFERROR( INDEX(閩拚聲調符號表, $T1336, $E1336), "" )</f>
        <v>#VALUE!</v>
      </c>
      <c r="AL1336" s="380" t="str">
        <f t="shared" ca="1" si="284"/>
        <v/>
      </c>
    </row>
    <row r="1337" spans="1:38">
      <c r="A1337" s="333">
        <f t="shared" si="272"/>
        <v>1330</v>
      </c>
      <c r="B1337" s="334" t="e">
        <f>MID(#REF!, A1337, 1)</f>
        <v>#REF!</v>
      </c>
      <c r="C1337" s="335"/>
      <c r="D1337" s="335"/>
      <c r="E1337" s="336"/>
      <c r="F1337" s="400" t="str" cm="1">
        <f t="array" aca="1" ref="F1337" ca="1" xml:space="preserve"> IF($D1337="", "", $B1337 &amp; " (" &amp; INDIRECT(ADDRESS( ROW(), COLUMN() + F$5 )) &amp; ") " )</f>
        <v/>
      </c>
      <c r="G1337" s="337" t="str">
        <f t="shared" si="276"/>
        <v/>
      </c>
      <c r="H1337" s="394" t="str">
        <f t="shared" ca="1" si="277"/>
        <v/>
      </c>
      <c r="I1337" s="396" t="str">
        <f t="shared" ca="1" si="278"/>
        <v/>
      </c>
      <c r="J1337" s="381" t="str">
        <f t="shared" ca="1" si="279"/>
        <v/>
      </c>
      <c r="K1337" s="338" t="str">
        <f t="shared" si="280"/>
        <v/>
      </c>
      <c r="L1337" s="349"/>
      <c r="M1337" s="350" t="str">
        <f t="shared" si="273"/>
        <v/>
      </c>
      <c r="N1337" s="350" t="str">
        <f t="shared" si="274"/>
        <v/>
      </c>
      <c r="O1337" s="351" t="str" cm="1">
        <f t="array" ref="O1337" xml:space="preserve"> IFERROR( INDEX(聲母資料表, $M1337, O$5), "")</f>
        <v/>
      </c>
      <c r="P1337" s="351" t="str" cm="1">
        <f t="array" ref="P1337" xml:space="preserve"> IFERROR( INDEX(韻母資料表, $N1337, P$5), "")</f>
        <v/>
      </c>
      <c r="Q1337" s="352" t="str">
        <f t="shared" si="275"/>
        <v/>
      </c>
      <c r="R1337" s="395" t="str">
        <f t="shared" si="281"/>
        <v/>
      </c>
      <c r="S1337" s="351" t="str" cm="1">
        <f t="array" ref="S1337" xml:space="preserve"> IFERROR( INDEX(調符字母, Q1337, 1), "")</f>
        <v/>
      </c>
      <c r="T1337" s="352"/>
      <c r="U1337" s="373" t="e" cm="1" vm="1">
        <f t="array" aca="1" ref="U1337" ca="1" xml:space="preserve"> INDEX(聲調對照表, $T1337, $E1337)</f>
        <v>#VALUE!</v>
      </c>
      <c r="W1337" s="380" t="str" cm="1">
        <f t="array" ref="W1337" xml:space="preserve"> IFERROR( IF( INDEX(聲母資料表, $M1337, W$5)=0, "", INDEX(聲母資料表, $M1337, W$5) ), "")</f>
        <v/>
      </c>
      <c r="X1337" s="380" t="str" cm="1">
        <f t="array" ref="X1337" xml:space="preserve"> IFERROR( INDEX(韻母資料表, $N1337, X$5), "" )</f>
        <v/>
      </c>
      <c r="Y1337" s="380" t="str" cm="1">
        <f t="array" ref="Y1337" xml:space="preserve"> IFERROR( IF($E1337="", "", INDEX(方音聲調符號表, 1, $E1337) ), "" )</f>
        <v/>
      </c>
      <c r="AA1337" s="380" t="str" cm="1">
        <f t="array" ref="AA1337" xml:space="preserve"> IFERROR( IF( INDEX(聲母資料表, $M1337, AA$5)=0, "", INDEX(聲母資料表, $M1337, AA$5) ), "")</f>
        <v/>
      </c>
      <c r="AB1337" s="380" t="str" cm="1">
        <f t="array" ref="AB1337" xml:space="preserve"> IFERROR( INDEX(韻母資料表, $N1337, AB$5), "" )</f>
        <v/>
      </c>
      <c r="AC1337" s="380" t="str">
        <f t="shared" ca="1" si="282"/>
        <v/>
      </c>
      <c r="AE1337" s="380" t="str" cm="1">
        <f t="array" ref="AE1337" xml:space="preserve"> IFERROR( IF( INDEX(聲母資料表, $M1337, AE$5)=0, "", INDEX(聲母資料表, $M1337, AE$5) ), "")</f>
        <v/>
      </c>
      <c r="AF1337" s="380" t="str" cm="1">
        <f t="array" ref="AF1337" xml:space="preserve"> IFERROR( INDEX(韻母資料表, $N1337, AF$5), "" )</f>
        <v/>
      </c>
      <c r="AG1337" s="380" t="str">
        <f t="shared" ca="1" si="283"/>
        <v/>
      </c>
      <c r="AI1337" s="380" t="str" cm="1">
        <f t="array" ref="AI1337" xml:space="preserve"> IFERROR( IF( INDEX(聲母資料表, $M1337, AI$5)=0, "", INDEX(聲母資料表, $M1337, AI$5) ), "")</f>
        <v/>
      </c>
      <c r="AJ1337" s="380" t="str" cm="1">
        <f t="array" ref="AJ1337" xml:space="preserve"> IFERROR( INDEX(韻母資料表, $N1337, AJ$5), "" )</f>
        <v/>
      </c>
      <c r="AK1337" s="373" t="e" cm="1" vm="1">
        <f t="array" aca="1" ref="AK1337" ca="1" xml:space="preserve"> IFERROR( INDEX(閩拚聲調符號表, $T1337, $E1337), "" )</f>
        <v>#VALUE!</v>
      </c>
      <c r="AL1337" s="380" t="str">
        <f t="shared" ca="1" si="284"/>
        <v/>
      </c>
    </row>
    <row r="1338" spans="1:38">
      <c r="A1338" s="333">
        <f t="shared" si="272"/>
        <v>1331</v>
      </c>
      <c r="B1338" s="334" t="e">
        <f>MID(#REF!, A1338, 1)</f>
        <v>#REF!</v>
      </c>
      <c r="C1338" s="335"/>
      <c r="D1338" s="335"/>
      <c r="E1338" s="336"/>
      <c r="F1338" s="400" t="str" cm="1">
        <f t="array" aca="1" ref="F1338" ca="1" xml:space="preserve"> IF($D1338="", "", $B1338 &amp; " (" &amp; INDIRECT(ADDRESS( ROW(), COLUMN() + F$5 )) &amp; ") " )</f>
        <v/>
      </c>
      <c r="G1338" s="337" t="str">
        <f t="shared" si="276"/>
        <v/>
      </c>
      <c r="H1338" s="394" t="str">
        <f t="shared" ca="1" si="277"/>
        <v/>
      </c>
      <c r="I1338" s="396" t="str">
        <f t="shared" ca="1" si="278"/>
        <v/>
      </c>
      <c r="J1338" s="381" t="str">
        <f t="shared" ca="1" si="279"/>
        <v/>
      </c>
      <c r="K1338" s="338" t="str">
        <f t="shared" si="280"/>
        <v/>
      </c>
      <c r="L1338" s="349"/>
      <c r="M1338" s="350" t="str">
        <f t="shared" si="273"/>
        <v/>
      </c>
      <c r="N1338" s="350" t="str">
        <f t="shared" si="274"/>
        <v/>
      </c>
      <c r="O1338" s="351" t="str" cm="1">
        <f t="array" ref="O1338" xml:space="preserve"> IFERROR( INDEX(聲母資料表, $M1338, O$5), "")</f>
        <v/>
      </c>
      <c r="P1338" s="351" t="str" cm="1">
        <f t="array" ref="P1338" xml:space="preserve"> IFERROR( INDEX(韻母資料表, $N1338, P$5), "")</f>
        <v/>
      </c>
      <c r="Q1338" s="352" t="str">
        <f t="shared" si="275"/>
        <v/>
      </c>
      <c r="R1338" s="395" t="str">
        <f t="shared" si="281"/>
        <v/>
      </c>
      <c r="S1338" s="351" t="str" cm="1">
        <f t="array" ref="S1338" xml:space="preserve"> IFERROR( INDEX(調符字母, Q1338, 1), "")</f>
        <v/>
      </c>
      <c r="T1338" s="352"/>
      <c r="U1338" s="373" t="e" cm="1" vm="1">
        <f t="array" aca="1" ref="U1338" ca="1" xml:space="preserve"> INDEX(聲調對照表, $T1338, $E1338)</f>
        <v>#VALUE!</v>
      </c>
      <c r="W1338" s="380" t="str" cm="1">
        <f t="array" ref="W1338" xml:space="preserve"> IFERROR( IF( INDEX(聲母資料表, $M1338, W$5)=0, "", INDEX(聲母資料表, $M1338, W$5) ), "")</f>
        <v/>
      </c>
      <c r="X1338" s="380" t="str" cm="1">
        <f t="array" ref="X1338" xml:space="preserve"> IFERROR( INDEX(韻母資料表, $N1338, X$5), "" )</f>
        <v/>
      </c>
      <c r="Y1338" s="380" t="str" cm="1">
        <f t="array" ref="Y1338" xml:space="preserve"> IFERROR( IF($E1338="", "", INDEX(方音聲調符號表, 1, $E1338) ), "" )</f>
        <v/>
      </c>
      <c r="AA1338" s="380" t="str" cm="1">
        <f t="array" ref="AA1338" xml:space="preserve"> IFERROR( IF( INDEX(聲母資料表, $M1338, AA$5)=0, "", INDEX(聲母資料表, $M1338, AA$5) ), "")</f>
        <v/>
      </c>
      <c r="AB1338" s="380" t="str" cm="1">
        <f t="array" ref="AB1338" xml:space="preserve"> IFERROR( INDEX(韻母資料表, $N1338, AB$5), "" )</f>
        <v/>
      </c>
      <c r="AC1338" s="380" t="str">
        <f t="shared" ca="1" si="282"/>
        <v/>
      </c>
      <c r="AE1338" s="380" t="str" cm="1">
        <f t="array" ref="AE1338" xml:space="preserve"> IFERROR( IF( INDEX(聲母資料表, $M1338, AE$5)=0, "", INDEX(聲母資料表, $M1338, AE$5) ), "")</f>
        <v/>
      </c>
      <c r="AF1338" s="380" t="str" cm="1">
        <f t="array" ref="AF1338" xml:space="preserve"> IFERROR( INDEX(韻母資料表, $N1338, AF$5), "" )</f>
        <v/>
      </c>
      <c r="AG1338" s="380" t="str">
        <f t="shared" ca="1" si="283"/>
        <v/>
      </c>
      <c r="AI1338" s="380" t="str" cm="1">
        <f t="array" ref="AI1338" xml:space="preserve"> IFERROR( IF( INDEX(聲母資料表, $M1338, AI$5)=0, "", INDEX(聲母資料表, $M1338, AI$5) ), "")</f>
        <v/>
      </c>
      <c r="AJ1338" s="380" t="str" cm="1">
        <f t="array" ref="AJ1338" xml:space="preserve"> IFERROR( INDEX(韻母資料表, $N1338, AJ$5), "" )</f>
        <v/>
      </c>
      <c r="AK1338" s="373" t="e" cm="1" vm="1">
        <f t="array" aca="1" ref="AK1338" ca="1" xml:space="preserve"> IFERROR( INDEX(閩拚聲調符號表, $T1338, $E1338), "" )</f>
        <v>#VALUE!</v>
      </c>
      <c r="AL1338" s="380" t="str">
        <f t="shared" ca="1" si="284"/>
        <v/>
      </c>
    </row>
    <row r="1339" spans="1:38">
      <c r="A1339" s="333">
        <f t="shared" si="272"/>
        <v>1332</v>
      </c>
      <c r="B1339" s="334" t="e">
        <f>MID(#REF!, A1339, 1)</f>
        <v>#REF!</v>
      </c>
      <c r="C1339" s="335"/>
      <c r="D1339" s="335"/>
      <c r="E1339" s="336"/>
      <c r="F1339" s="400" t="str" cm="1">
        <f t="array" aca="1" ref="F1339" ca="1" xml:space="preserve"> IF($D1339="", "", $B1339 &amp; " (" &amp; INDIRECT(ADDRESS( ROW(), COLUMN() + F$5 )) &amp; ") " )</f>
        <v/>
      </c>
      <c r="G1339" s="337" t="str">
        <f t="shared" si="276"/>
        <v/>
      </c>
      <c r="H1339" s="394" t="str">
        <f t="shared" ca="1" si="277"/>
        <v/>
      </c>
      <c r="I1339" s="396" t="str">
        <f t="shared" ca="1" si="278"/>
        <v/>
      </c>
      <c r="J1339" s="381" t="str">
        <f t="shared" ca="1" si="279"/>
        <v/>
      </c>
      <c r="K1339" s="338" t="str">
        <f t="shared" si="280"/>
        <v/>
      </c>
      <c r="L1339" s="349"/>
      <c r="M1339" s="350" t="str">
        <f t="shared" si="273"/>
        <v/>
      </c>
      <c r="N1339" s="350" t="str">
        <f t="shared" si="274"/>
        <v/>
      </c>
      <c r="O1339" s="351" t="str" cm="1">
        <f t="array" ref="O1339" xml:space="preserve"> IFERROR( INDEX(聲母資料表, $M1339, O$5), "")</f>
        <v/>
      </c>
      <c r="P1339" s="351" t="str" cm="1">
        <f t="array" ref="P1339" xml:space="preserve"> IFERROR( INDEX(韻母資料表, $N1339, P$5), "")</f>
        <v/>
      </c>
      <c r="Q1339" s="352" t="str">
        <f t="shared" si="275"/>
        <v/>
      </c>
      <c r="R1339" s="395" t="str">
        <f t="shared" si="281"/>
        <v/>
      </c>
      <c r="S1339" s="351" t="str" cm="1">
        <f t="array" ref="S1339" xml:space="preserve"> IFERROR( INDEX(調符字母, Q1339, 1), "")</f>
        <v/>
      </c>
      <c r="T1339" s="352"/>
      <c r="U1339" s="373" t="e" cm="1" vm="1">
        <f t="array" aca="1" ref="U1339" ca="1" xml:space="preserve"> INDEX(聲調對照表, $T1339, $E1339)</f>
        <v>#VALUE!</v>
      </c>
      <c r="W1339" s="380" t="str" cm="1">
        <f t="array" ref="W1339" xml:space="preserve"> IFERROR( IF( INDEX(聲母資料表, $M1339, W$5)=0, "", INDEX(聲母資料表, $M1339, W$5) ), "")</f>
        <v/>
      </c>
      <c r="X1339" s="380" t="str" cm="1">
        <f t="array" ref="X1339" xml:space="preserve"> IFERROR( INDEX(韻母資料表, $N1339, X$5), "" )</f>
        <v/>
      </c>
      <c r="Y1339" s="380" t="str" cm="1">
        <f t="array" ref="Y1339" xml:space="preserve"> IFERROR( IF($E1339="", "", INDEX(方音聲調符號表, 1, $E1339) ), "" )</f>
        <v/>
      </c>
      <c r="AA1339" s="380" t="str" cm="1">
        <f t="array" ref="AA1339" xml:space="preserve"> IFERROR( IF( INDEX(聲母資料表, $M1339, AA$5)=0, "", INDEX(聲母資料表, $M1339, AA$5) ), "")</f>
        <v/>
      </c>
      <c r="AB1339" s="380" t="str" cm="1">
        <f t="array" ref="AB1339" xml:space="preserve"> IFERROR( INDEX(韻母資料表, $N1339, AB$5), "" )</f>
        <v/>
      </c>
      <c r="AC1339" s="380" t="str">
        <f t="shared" ca="1" si="282"/>
        <v/>
      </c>
      <c r="AE1339" s="380" t="str" cm="1">
        <f t="array" ref="AE1339" xml:space="preserve"> IFERROR( IF( INDEX(聲母資料表, $M1339, AE$5)=0, "", INDEX(聲母資料表, $M1339, AE$5) ), "")</f>
        <v/>
      </c>
      <c r="AF1339" s="380" t="str" cm="1">
        <f t="array" ref="AF1339" xml:space="preserve"> IFERROR( INDEX(韻母資料表, $N1339, AF$5), "" )</f>
        <v/>
      </c>
      <c r="AG1339" s="380" t="str">
        <f t="shared" ca="1" si="283"/>
        <v/>
      </c>
      <c r="AI1339" s="380" t="str" cm="1">
        <f t="array" ref="AI1339" xml:space="preserve"> IFERROR( IF( INDEX(聲母資料表, $M1339, AI$5)=0, "", INDEX(聲母資料表, $M1339, AI$5) ), "")</f>
        <v/>
      </c>
      <c r="AJ1339" s="380" t="str" cm="1">
        <f t="array" ref="AJ1339" xml:space="preserve"> IFERROR( INDEX(韻母資料表, $N1339, AJ$5), "" )</f>
        <v/>
      </c>
      <c r="AK1339" s="373" t="e" cm="1" vm="1">
        <f t="array" aca="1" ref="AK1339" ca="1" xml:space="preserve"> IFERROR( INDEX(閩拚聲調符號表, $T1339, $E1339), "" )</f>
        <v>#VALUE!</v>
      </c>
      <c r="AL1339" s="380" t="str">
        <f t="shared" ca="1" si="284"/>
        <v/>
      </c>
    </row>
    <row r="1340" spans="1:38">
      <c r="A1340" s="333">
        <f t="shared" si="272"/>
        <v>1333</v>
      </c>
      <c r="B1340" s="334" t="e">
        <f>MID(#REF!, A1340, 1)</f>
        <v>#REF!</v>
      </c>
      <c r="C1340" s="335"/>
      <c r="D1340" s="335"/>
      <c r="E1340" s="336"/>
      <c r="F1340" s="400" t="str" cm="1">
        <f t="array" aca="1" ref="F1340" ca="1" xml:space="preserve"> IF($D1340="", "", $B1340 &amp; " (" &amp; INDIRECT(ADDRESS( ROW(), COLUMN() + F$5 )) &amp; ") " )</f>
        <v/>
      </c>
      <c r="G1340" s="337" t="str">
        <f t="shared" si="276"/>
        <v/>
      </c>
      <c r="H1340" s="394" t="str">
        <f t="shared" ca="1" si="277"/>
        <v/>
      </c>
      <c r="I1340" s="396" t="str">
        <f t="shared" ca="1" si="278"/>
        <v/>
      </c>
      <c r="J1340" s="381" t="str">
        <f t="shared" ca="1" si="279"/>
        <v/>
      </c>
      <c r="K1340" s="338" t="str">
        <f t="shared" si="280"/>
        <v/>
      </c>
      <c r="L1340" s="349"/>
      <c r="M1340" s="350" t="str">
        <f t="shared" si="273"/>
        <v/>
      </c>
      <c r="N1340" s="350" t="str">
        <f t="shared" si="274"/>
        <v/>
      </c>
      <c r="O1340" s="351" t="str" cm="1">
        <f t="array" ref="O1340" xml:space="preserve"> IFERROR( INDEX(聲母資料表, $M1340, O$5), "")</f>
        <v/>
      </c>
      <c r="P1340" s="351" t="str" cm="1">
        <f t="array" ref="P1340" xml:space="preserve"> IFERROR( INDEX(韻母資料表, $N1340, P$5), "")</f>
        <v/>
      </c>
      <c r="Q1340" s="352" t="str">
        <f t="shared" si="275"/>
        <v/>
      </c>
      <c r="R1340" s="395" t="str">
        <f t="shared" si="281"/>
        <v/>
      </c>
      <c r="S1340" s="351" t="str" cm="1">
        <f t="array" ref="S1340" xml:space="preserve"> IFERROR( INDEX(調符字母, Q1340, 1), "")</f>
        <v/>
      </c>
      <c r="T1340" s="352"/>
      <c r="U1340" s="373" t="e" cm="1" vm="1">
        <f t="array" aca="1" ref="U1340" ca="1" xml:space="preserve"> INDEX(聲調對照表, $T1340, $E1340)</f>
        <v>#VALUE!</v>
      </c>
      <c r="W1340" s="380" t="str" cm="1">
        <f t="array" ref="W1340" xml:space="preserve"> IFERROR( IF( INDEX(聲母資料表, $M1340, W$5)=0, "", INDEX(聲母資料表, $M1340, W$5) ), "")</f>
        <v/>
      </c>
      <c r="X1340" s="380" t="str" cm="1">
        <f t="array" ref="X1340" xml:space="preserve"> IFERROR( INDEX(韻母資料表, $N1340, X$5), "" )</f>
        <v/>
      </c>
      <c r="Y1340" s="380" t="str" cm="1">
        <f t="array" ref="Y1340" xml:space="preserve"> IFERROR( IF($E1340="", "", INDEX(方音聲調符號表, 1, $E1340) ), "" )</f>
        <v/>
      </c>
      <c r="AA1340" s="380" t="str" cm="1">
        <f t="array" ref="AA1340" xml:space="preserve"> IFERROR( IF( INDEX(聲母資料表, $M1340, AA$5)=0, "", INDEX(聲母資料表, $M1340, AA$5) ), "")</f>
        <v/>
      </c>
      <c r="AB1340" s="380" t="str" cm="1">
        <f t="array" ref="AB1340" xml:space="preserve"> IFERROR( INDEX(韻母資料表, $N1340, AB$5), "" )</f>
        <v/>
      </c>
      <c r="AC1340" s="380" t="str">
        <f t="shared" ca="1" si="282"/>
        <v/>
      </c>
      <c r="AE1340" s="380" t="str" cm="1">
        <f t="array" ref="AE1340" xml:space="preserve"> IFERROR( IF( INDEX(聲母資料表, $M1340, AE$5)=0, "", INDEX(聲母資料表, $M1340, AE$5) ), "")</f>
        <v/>
      </c>
      <c r="AF1340" s="380" t="str" cm="1">
        <f t="array" ref="AF1340" xml:space="preserve"> IFERROR( INDEX(韻母資料表, $N1340, AF$5), "" )</f>
        <v/>
      </c>
      <c r="AG1340" s="380" t="str">
        <f t="shared" ca="1" si="283"/>
        <v/>
      </c>
      <c r="AI1340" s="380" t="str" cm="1">
        <f t="array" ref="AI1340" xml:space="preserve"> IFERROR( IF( INDEX(聲母資料表, $M1340, AI$5)=0, "", INDEX(聲母資料表, $M1340, AI$5) ), "")</f>
        <v/>
      </c>
      <c r="AJ1340" s="380" t="str" cm="1">
        <f t="array" ref="AJ1340" xml:space="preserve"> IFERROR( INDEX(韻母資料表, $N1340, AJ$5), "" )</f>
        <v/>
      </c>
      <c r="AK1340" s="373" t="e" cm="1" vm="1">
        <f t="array" aca="1" ref="AK1340" ca="1" xml:space="preserve"> IFERROR( INDEX(閩拚聲調符號表, $T1340, $E1340), "" )</f>
        <v>#VALUE!</v>
      </c>
      <c r="AL1340" s="380" t="str">
        <f t="shared" ca="1" si="284"/>
        <v/>
      </c>
    </row>
    <row r="1341" spans="1:38">
      <c r="A1341" s="333">
        <f t="shared" si="272"/>
        <v>1334</v>
      </c>
      <c r="B1341" s="334" t="e">
        <f>MID(#REF!, A1341, 1)</f>
        <v>#REF!</v>
      </c>
      <c r="C1341" s="335"/>
      <c r="D1341" s="335"/>
      <c r="E1341" s="336"/>
      <c r="F1341" s="400" t="str" cm="1">
        <f t="array" aca="1" ref="F1341" ca="1" xml:space="preserve"> IF($D1341="", "", $B1341 &amp; " (" &amp; INDIRECT(ADDRESS( ROW(), COLUMN() + F$5 )) &amp; ") " )</f>
        <v/>
      </c>
      <c r="G1341" s="337" t="str">
        <f t="shared" si="276"/>
        <v/>
      </c>
      <c r="H1341" s="394" t="str">
        <f t="shared" ca="1" si="277"/>
        <v/>
      </c>
      <c r="I1341" s="396" t="str">
        <f t="shared" ca="1" si="278"/>
        <v/>
      </c>
      <c r="J1341" s="381" t="str">
        <f t="shared" ca="1" si="279"/>
        <v/>
      </c>
      <c r="K1341" s="338" t="str">
        <f t="shared" si="280"/>
        <v/>
      </c>
      <c r="L1341" s="349"/>
      <c r="M1341" s="350" t="str">
        <f t="shared" si="273"/>
        <v/>
      </c>
      <c r="N1341" s="350" t="str">
        <f t="shared" si="274"/>
        <v/>
      </c>
      <c r="O1341" s="351" t="str" cm="1">
        <f t="array" ref="O1341" xml:space="preserve"> IFERROR( INDEX(聲母資料表, $M1341, O$5), "")</f>
        <v/>
      </c>
      <c r="P1341" s="351" t="str" cm="1">
        <f t="array" ref="P1341" xml:space="preserve"> IFERROR( INDEX(韻母資料表, $N1341, P$5), "")</f>
        <v/>
      </c>
      <c r="Q1341" s="352" t="str">
        <f t="shared" si="275"/>
        <v/>
      </c>
      <c r="R1341" s="395" t="str">
        <f t="shared" si="281"/>
        <v/>
      </c>
      <c r="S1341" s="351" t="str" cm="1">
        <f t="array" ref="S1341" xml:space="preserve"> IFERROR( INDEX(調符字母, Q1341, 1), "")</f>
        <v/>
      </c>
      <c r="T1341" s="352"/>
      <c r="U1341" s="373" t="e" cm="1" vm="1">
        <f t="array" aca="1" ref="U1341" ca="1" xml:space="preserve"> INDEX(聲調對照表, $T1341, $E1341)</f>
        <v>#VALUE!</v>
      </c>
      <c r="W1341" s="380" t="str" cm="1">
        <f t="array" ref="W1341" xml:space="preserve"> IFERROR( IF( INDEX(聲母資料表, $M1341, W$5)=0, "", INDEX(聲母資料表, $M1341, W$5) ), "")</f>
        <v/>
      </c>
      <c r="X1341" s="380" t="str" cm="1">
        <f t="array" ref="X1341" xml:space="preserve"> IFERROR( INDEX(韻母資料表, $N1341, X$5), "" )</f>
        <v/>
      </c>
      <c r="Y1341" s="380" t="str" cm="1">
        <f t="array" ref="Y1341" xml:space="preserve"> IFERROR( IF($E1341="", "", INDEX(方音聲調符號表, 1, $E1341) ), "" )</f>
        <v/>
      </c>
      <c r="AA1341" s="380" t="str" cm="1">
        <f t="array" ref="AA1341" xml:space="preserve"> IFERROR( IF( INDEX(聲母資料表, $M1341, AA$5)=0, "", INDEX(聲母資料表, $M1341, AA$5) ), "")</f>
        <v/>
      </c>
      <c r="AB1341" s="380" t="str" cm="1">
        <f t="array" ref="AB1341" xml:space="preserve"> IFERROR( INDEX(韻母資料表, $N1341, AB$5), "" )</f>
        <v/>
      </c>
      <c r="AC1341" s="380" t="str">
        <f t="shared" ca="1" si="282"/>
        <v/>
      </c>
      <c r="AE1341" s="380" t="str" cm="1">
        <f t="array" ref="AE1341" xml:space="preserve"> IFERROR( IF( INDEX(聲母資料表, $M1341, AE$5)=0, "", INDEX(聲母資料表, $M1341, AE$5) ), "")</f>
        <v/>
      </c>
      <c r="AF1341" s="380" t="str" cm="1">
        <f t="array" ref="AF1341" xml:space="preserve"> IFERROR( INDEX(韻母資料表, $N1341, AF$5), "" )</f>
        <v/>
      </c>
      <c r="AG1341" s="380" t="str">
        <f t="shared" ca="1" si="283"/>
        <v/>
      </c>
      <c r="AI1341" s="380" t="str" cm="1">
        <f t="array" ref="AI1341" xml:space="preserve"> IFERROR( IF( INDEX(聲母資料表, $M1341, AI$5)=0, "", INDEX(聲母資料表, $M1341, AI$5) ), "")</f>
        <v/>
      </c>
      <c r="AJ1341" s="380" t="str" cm="1">
        <f t="array" ref="AJ1341" xml:space="preserve"> IFERROR( INDEX(韻母資料表, $N1341, AJ$5), "" )</f>
        <v/>
      </c>
      <c r="AK1341" s="373" t="e" cm="1" vm="1">
        <f t="array" aca="1" ref="AK1341" ca="1" xml:space="preserve"> IFERROR( INDEX(閩拚聲調符號表, $T1341, $E1341), "" )</f>
        <v>#VALUE!</v>
      </c>
      <c r="AL1341" s="380" t="str">
        <f t="shared" ca="1" si="284"/>
        <v/>
      </c>
    </row>
    <row r="1342" spans="1:38">
      <c r="A1342" s="333">
        <f t="shared" si="272"/>
        <v>1335</v>
      </c>
      <c r="B1342" s="334" t="e">
        <f>MID(#REF!, A1342, 1)</f>
        <v>#REF!</v>
      </c>
      <c r="C1342" s="335"/>
      <c r="D1342" s="335"/>
      <c r="E1342" s="336"/>
      <c r="F1342" s="400" t="str" cm="1">
        <f t="array" aca="1" ref="F1342" ca="1" xml:space="preserve"> IF($D1342="", "", $B1342 &amp; " (" &amp; INDIRECT(ADDRESS( ROW(), COLUMN() + F$5 )) &amp; ") " )</f>
        <v/>
      </c>
      <c r="G1342" s="337" t="str">
        <f t="shared" si="276"/>
        <v/>
      </c>
      <c r="H1342" s="394" t="str">
        <f t="shared" ca="1" si="277"/>
        <v/>
      </c>
      <c r="I1342" s="396" t="str">
        <f t="shared" ca="1" si="278"/>
        <v/>
      </c>
      <c r="J1342" s="381" t="str">
        <f t="shared" ca="1" si="279"/>
        <v/>
      </c>
      <c r="K1342" s="338" t="str">
        <f t="shared" si="280"/>
        <v/>
      </c>
      <c r="L1342" s="349"/>
      <c r="M1342" s="350" t="str">
        <f t="shared" si="273"/>
        <v/>
      </c>
      <c r="N1342" s="350" t="str">
        <f t="shared" si="274"/>
        <v/>
      </c>
      <c r="O1342" s="351" t="str" cm="1">
        <f t="array" ref="O1342" xml:space="preserve"> IFERROR( INDEX(聲母資料表, $M1342, O$5), "")</f>
        <v/>
      </c>
      <c r="P1342" s="351" t="str" cm="1">
        <f t="array" ref="P1342" xml:space="preserve"> IFERROR( INDEX(韻母資料表, $N1342, P$5), "")</f>
        <v/>
      </c>
      <c r="Q1342" s="352" t="str">
        <f t="shared" si="275"/>
        <v/>
      </c>
      <c r="R1342" s="395" t="str">
        <f t="shared" si="281"/>
        <v/>
      </c>
      <c r="S1342" s="351" t="str" cm="1">
        <f t="array" ref="S1342" xml:space="preserve"> IFERROR( INDEX(調符字母, Q1342, 1), "")</f>
        <v/>
      </c>
      <c r="T1342" s="352"/>
      <c r="U1342" s="373" t="e" cm="1" vm="1">
        <f t="array" aca="1" ref="U1342" ca="1" xml:space="preserve"> INDEX(聲調對照表, $T1342, $E1342)</f>
        <v>#VALUE!</v>
      </c>
      <c r="W1342" s="380" t="str" cm="1">
        <f t="array" ref="W1342" xml:space="preserve"> IFERROR( IF( INDEX(聲母資料表, $M1342, W$5)=0, "", INDEX(聲母資料表, $M1342, W$5) ), "")</f>
        <v/>
      </c>
      <c r="X1342" s="380" t="str" cm="1">
        <f t="array" ref="X1342" xml:space="preserve"> IFERROR( INDEX(韻母資料表, $N1342, X$5), "" )</f>
        <v/>
      </c>
      <c r="Y1342" s="380" t="str" cm="1">
        <f t="array" ref="Y1342" xml:space="preserve"> IFERROR( IF($E1342="", "", INDEX(方音聲調符號表, 1, $E1342) ), "" )</f>
        <v/>
      </c>
      <c r="AA1342" s="380" t="str" cm="1">
        <f t="array" ref="AA1342" xml:space="preserve"> IFERROR( IF( INDEX(聲母資料表, $M1342, AA$5)=0, "", INDEX(聲母資料表, $M1342, AA$5) ), "")</f>
        <v/>
      </c>
      <c r="AB1342" s="380" t="str" cm="1">
        <f t="array" ref="AB1342" xml:space="preserve"> IFERROR( INDEX(韻母資料表, $N1342, AB$5), "" )</f>
        <v/>
      </c>
      <c r="AC1342" s="380" t="str">
        <f t="shared" ca="1" si="282"/>
        <v/>
      </c>
      <c r="AE1342" s="380" t="str" cm="1">
        <f t="array" ref="AE1342" xml:space="preserve"> IFERROR( IF( INDEX(聲母資料表, $M1342, AE$5)=0, "", INDEX(聲母資料表, $M1342, AE$5) ), "")</f>
        <v/>
      </c>
      <c r="AF1342" s="380" t="str" cm="1">
        <f t="array" ref="AF1342" xml:space="preserve"> IFERROR( INDEX(韻母資料表, $N1342, AF$5), "" )</f>
        <v/>
      </c>
      <c r="AG1342" s="380" t="str">
        <f t="shared" ca="1" si="283"/>
        <v/>
      </c>
      <c r="AI1342" s="380" t="str" cm="1">
        <f t="array" ref="AI1342" xml:space="preserve"> IFERROR( IF( INDEX(聲母資料表, $M1342, AI$5)=0, "", INDEX(聲母資料表, $M1342, AI$5) ), "")</f>
        <v/>
      </c>
      <c r="AJ1342" s="380" t="str" cm="1">
        <f t="array" ref="AJ1342" xml:space="preserve"> IFERROR( INDEX(韻母資料表, $N1342, AJ$5), "" )</f>
        <v/>
      </c>
      <c r="AK1342" s="373" t="e" cm="1" vm="1">
        <f t="array" aca="1" ref="AK1342" ca="1" xml:space="preserve"> IFERROR( INDEX(閩拚聲調符號表, $T1342, $E1342), "" )</f>
        <v>#VALUE!</v>
      </c>
      <c r="AL1342" s="380" t="str">
        <f t="shared" ca="1" si="284"/>
        <v/>
      </c>
    </row>
    <row r="1343" spans="1:38">
      <c r="A1343" s="333">
        <f t="shared" si="272"/>
        <v>1336</v>
      </c>
      <c r="B1343" s="334" t="e">
        <f>MID(#REF!, A1343, 1)</f>
        <v>#REF!</v>
      </c>
      <c r="C1343" s="335"/>
      <c r="D1343" s="335"/>
      <c r="E1343" s="336"/>
      <c r="F1343" s="400" t="str" cm="1">
        <f t="array" aca="1" ref="F1343" ca="1" xml:space="preserve"> IF($D1343="", "", $B1343 &amp; " (" &amp; INDIRECT(ADDRESS( ROW(), COLUMN() + F$5 )) &amp; ") " )</f>
        <v/>
      </c>
      <c r="G1343" s="337" t="str">
        <f t="shared" si="276"/>
        <v/>
      </c>
      <c r="H1343" s="394" t="str">
        <f t="shared" ca="1" si="277"/>
        <v/>
      </c>
      <c r="I1343" s="396" t="str">
        <f t="shared" ca="1" si="278"/>
        <v/>
      </c>
      <c r="J1343" s="381" t="str">
        <f t="shared" ca="1" si="279"/>
        <v/>
      </c>
      <c r="K1343" s="338" t="str">
        <f t="shared" si="280"/>
        <v/>
      </c>
      <c r="L1343" s="349"/>
      <c r="M1343" s="350" t="str">
        <f t="shared" si="273"/>
        <v/>
      </c>
      <c r="N1343" s="350" t="str">
        <f t="shared" si="274"/>
        <v/>
      </c>
      <c r="O1343" s="351" t="str" cm="1">
        <f t="array" ref="O1343" xml:space="preserve"> IFERROR( INDEX(聲母資料表, $M1343, O$5), "")</f>
        <v/>
      </c>
      <c r="P1343" s="351" t="str" cm="1">
        <f t="array" ref="P1343" xml:space="preserve"> IFERROR( INDEX(韻母資料表, $N1343, P$5), "")</f>
        <v/>
      </c>
      <c r="Q1343" s="352" t="str">
        <f t="shared" si="275"/>
        <v/>
      </c>
      <c r="R1343" s="395" t="str">
        <f t="shared" si="281"/>
        <v/>
      </c>
      <c r="S1343" s="351" t="str" cm="1">
        <f t="array" ref="S1343" xml:space="preserve"> IFERROR( INDEX(調符字母, Q1343, 1), "")</f>
        <v/>
      </c>
      <c r="T1343" s="352"/>
      <c r="U1343" s="373" t="e" cm="1" vm="1">
        <f t="array" aca="1" ref="U1343" ca="1" xml:space="preserve"> INDEX(聲調對照表, $T1343, $E1343)</f>
        <v>#VALUE!</v>
      </c>
      <c r="W1343" s="380" t="str" cm="1">
        <f t="array" ref="W1343" xml:space="preserve"> IFERROR( IF( INDEX(聲母資料表, $M1343, W$5)=0, "", INDEX(聲母資料表, $M1343, W$5) ), "")</f>
        <v/>
      </c>
      <c r="X1343" s="380" t="str" cm="1">
        <f t="array" ref="X1343" xml:space="preserve"> IFERROR( INDEX(韻母資料表, $N1343, X$5), "" )</f>
        <v/>
      </c>
      <c r="Y1343" s="380" t="str" cm="1">
        <f t="array" ref="Y1343" xml:space="preserve"> IFERROR( IF($E1343="", "", INDEX(方音聲調符號表, 1, $E1343) ), "" )</f>
        <v/>
      </c>
      <c r="AA1343" s="380" t="str" cm="1">
        <f t="array" ref="AA1343" xml:space="preserve"> IFERROR( IF( INDEX(聲母資料表, $M1343, AA$5)=0, "", INDEX(聲母資料表, $M1343, AA$5) ), "")</f>
        <v/>
      </c>
      <c r="AB1343" s="380" t="str" cm="1">
        <f t="array" ref="AB1343" xml:space="preserve"> IFERROR( INDEX(韻母資料表, $N1343, AB$5), "" )</f>
        <v/>
      </c>
      <c r="AC1343" s="380" t="str">
        <f t="shared" ca="1" si="282"/>
        <v/>
      </c>
      <c r="AE1343" s="380" t="str" cm="1">
        <f t="array" ref="AE1343" xml:space="preserve"> IFERROR( IF( INDEX(聲母資料表, $M1343, AE$5)=0, "", INDEX(聲母資料表, $M1343, AE$5) ), "")</f>
        <v/>
      </c>
      <c r="AF1343" s="380" t="str" cm="1">
        <f t="array" ref="AF1343" xml:space="preserve"> IFERROR( INDEX(韻母資料表, $N1343, AF$5), "" )</f>
        <v/>
      </c>
      <c r="AG1343" s="380" t="str">
        <f t="shared" ca="1" si="283"/>
        <v/>
      </c>
      <c r="AI1343" s="380" t="str" cm="1">
        <f t="array" ref="AI1343" xml:space="preserve"> IFERROR( IF( INDEX(聲母資料表, $M1343, AI$5)=0, "", INDEX(聲母資料表, $M1343, AI$5) ), "")</f>
        <v/>
      </c>
      <c r="AJ1343" s="380" t="str" cm="1">
        <f t="array" ref="AJ1343" xml:space="preserve"> IFERROR( INDEX(韻母資料表, $N1343, AJ$5), "" )</f>
        <v/>
      </c>
      <c r="AK1343" s="373" t="e" cm="1" vm="1">
        <f t="array" aca="1" ref="AK1343" ca="1" xml:space="preserve"> IFERROR( INDEX(閩拚聲調符號表, $T1343, $E1343), "" )</f>
        <v>#VALUE!</v>
      </c>
      <c r="AL1343" s="380" t="str">
        <f t="shared" ca="1" si="284"/>
        <v/>
      </c>
    </row>
    <row r="1344" spans="1:38">
      <c r="A1344" s="333">
        <f t="shared" si="272"/>
        <v>1337</v>
      </c>
      <c r="B1344" s="334" t="e">
        <f>MID(#REF!, A1344, 1)</f>
        <v>#REF!</v>
      </c>
      <c r="C1344" s="335"/>
      <c r="D1344" s="335"/>
      <c r="E1344" s="336"/>
      <c r="F1344" s="400" t="str" cm="1">
        <f t="array" aca="1" ref="F1344" ca="1" xml:space="preserve"> IF($D1344="", "", $B1344 &amp; " (" &amp; INDIRECT(ADDRESS( ROW(), COLUMN() + F$5 )) &amp; ") " )</f>
        <v/>
      </c>
      <c r="G1344" s="337" t="str">
        <f t="shared" si="276"/>
        <v/>
      </c>
      <c r="H1344" s="394" t="str">
        <f t="shared" ca="1" si="277"/>
        <v/>
      </c>
      <c r="I1344" s="396" t="str">
        <f t="shared" ca="1" si="278"/>
        <v/>
      </c>
      <c r="J1344" s="381" t="str">
        <f t="shared" ca="1" si="279"/>
        <v/>
      </c>
      <c r="K1344" s="338" t="str">
        <f t="shared" si="280"/>
        <v/>
      </c>
      <c r="L1344" s="349"/>
      <c r="M1344" s="350" t="str">
        <f t="shared" si="273"/>
        <v/>
      </c>
      <c r="N1344" s="350" t="str">
        <f t="shared" si="274"/>
        <v/>
      </c>
      <c r="O1344" s="351" t="str" cm="1">
        <f t="array" ref="O1344" xml:space="preserve"> IFERROR( INDEX(聲母資料表, $M1344, O$5), "")</f>
        <v/>
      </c>
      <c r="P1344" s="351" t="str" cm="1">
        <f t="array" ref="P1344" xml:space="preserve"> IFERROR( INDEX(韻母資料表, $N1344, P$5), "")</f>
        <v/>
      </c>
      <c r="Q1344" s="352" t="str">
        <f t="shared" si="275"/>
        <v/>
      </c>
      <c r="R1344" s="395" t="str">
        <f t="shared" si="281"/>
        <v/>
      </c>
      <c r="S1344" s="351" t="str" cm="1">
        <f t="array" ref="S1344" xml:space="preserve"> IFERROR( INDEX(調符字母, Q1344, 1), "")</f>
        <v/>
      </c>
      <c r="T1344" s="352"/>
      <c r="U1344" s="373" t="e" cm="1" vm="1">
        <f t="array" aca="1" ref="U1344" ca="1" xml:space="preserve"> INDEX(聲調對照表, $T1344, $E1344)</f>
        <v>#VALUE!</v>
      </c>
      <c r="W1344" s="380" t="str" cm="1">
        <f t="array" ref="W1344" xml:space="preserve"> IFERROR( IF( INDEX(聲母資料表, $M1344, W$5)=0, "", INDEX(聲母資料表, $M1344, W$5) ), "")</f>
        <v/>
      </c>
      <c r="X1344" s="380" t="str" cm="1">
        <f t="array" ref="X1344" xml:space="preserve"> IFERROR( INDEX(韻母資料表, $N1344, X$5), "" )</f>
        <v/>
      </c>
      <c r="Y1344" s="380" t="str" cm="1">
        <f t="array" ref="Y1344" xml:space="preserve"> IFERROR( IF($E1344="", "", INDEX(方音聲調符號表, 1, $E1344) ), "" )</f>
        <v/>
      </c>
      <c r="AA1344" s="380" t="str" cm="1">
        <f t="array" ref="AA1344" xml:space="preserve"> IFERROR( IF( INDEX(聲母資料表, $M1344, AA$5)=0, "", INDEX(聲母資料表, $M1344, AA$5) ), "")</f>
        <v/>
      </c>
      <c r="AB1344" s="380" t="str" cm="1">
        <f t="array" ref="AB1344" xml:space="preserve"> IFERROR( INDEX(韻母資料表, $N1344, AB$5), "" )</f>
        <v/>
      </c>
      <c r="AC1344" s="380" t="str">
        <f t="shared" ca="1" si="282"/>
        <v/>
      </c>
      <c r="AE1344" s="380" t="str" cm="1">
        <f t="array" ref="AE1344" xml:space="preserve"> IFERROR( IF( INDEX(聲母資料表, $M1344, AE$5)=0, "", INDEX(聲母資料表, $M1344, AE$5) ), "")</f>
        <v/>
      </c>
      <c r="AF1344" s="380" t="str" cm="1">
        <f t="array" ref="AF1344" xml:space="preserve"> IFERROR( INDEX(韻母資料表, $N1344, AF$5), "" )</f>
        <v/>
      </c>
      <c r="AG1344" s="380" t="str">
        <f t="shared" ca="1" si="283"/>
        <v/>
      </c>
      <c r="AI1344" s="380" t="str" cm="1">
        <f t="array" ref="AI1344" xml:space="preserve"> IFERROR( IF( INDEX(聲母資料表, $M1344, AI$5)=0, "", INDEX(聲母資料表, $M1344, AI$5) ), "")</f>
        <v/>
      </c>
      <c r="AJ1344" s="380" t="str" cm="1">
        <f t="array" ref="AJ1344" xml:space="preserve"> IFERROR( INDEX(韻母資料表, $N1344, AJ$5), "" )</f>
        <v/>
      </c>
      <c r="AK1344" s="373" t="e" cm="1" vm="1">
        <f t="array" aca="1" ref="AK1344" ca="1" xml:space="preserve"> IFERROR( INDEX(閩拚聲調符號表, $T1344, $E1344), "" )</f>
        <v>#VALUE!</v>
      </c>
      <c r="AL1344" s="380" t="str">
        <f t="shared" ca="1" si="284"/>
        <v/>
      </c>
    </row>
    <row r="1345" spans="1:38">
      <c r="A1345" s="333">
        <f t="shared" si="272"/>
        <v>1338</v>
      </c>
      <c r="B1345" s="334" t="e">
        <f>MID(#REF!, A1345, 1)</f>
        <v>#REF!</v>
      </c>
      <c r="C1345" s="335"/>
      <c r="D1345" s="335"/>
      <c r="E1345" s="336"/>
      <c r="F1345" s="400" t="str" cm="1">
        <f t="array" aca="1" ref="F1345" ca="1" xml:space="preserve"> IF($D1345="", "", $B1345 &amp; " (" &amp; INDIRECT(ADDRESS( ROW(), COLUMN() + F$5 )) &amp; ") " )</f>
        <v/>
      </c>
      <c r="G1345" s="337" t="str">
        <f t="shared" si="276"/>
        <v/>
      </c>
      <c r="H1345" s="394" t="str">
        <f t="shared" ca="1" si="277"/>
        <v/>
      </c>
      <c r="I1345" s="396" t="str">
        <f t="shared" ca="1" si="278"/>
        <v/>
      </c>
      <c r="J1345" s="381" t="str">
        <f t="shared" ca="1" si="279"/>
        <v/>
      </c>
      <c r="K1345" s="338" t="str">
        <f t="shared" si="280"/>
        <v/>
      </c>
      <c r="L1345" s="349"/>
      <c r="M1345" s="350" t="str">
        <f t="shared" si="273"/>
        <v/>
      </c>
      <c r="N1345" s="350" t="str">
        <f t="shared" si="274"/>
        <v/>
      </c>
      <c r="O1345" s="351" t="str" cm="1">
        <f t="array" ref="O1345" xml:space="preserve"> IFERROR( INDEX(聲母資料表, $M1345, O$5), "")</f>
        <v/>
      </c>
      <c r="P1345" s="351" t="str" cm="1">
        <f t="array" ref="P1345" xml:space="preserve"> IFERROR( INDEX(韻母資料表, $N1345, P$5), "")</f>
        <v/>
      </c>
      <c r="Q1345" s="352" t="str">
        <f t="shared" si="275"/>
        <v/>
      </c>
      <c r="R1345" s="395" t="str">
        <f t="shared" si="281"/>
        <v/>
      </c>
      <c r="S1345" s="351" t="str" cm="1">
        <f t="array" ref="S1345" xml:space="preserve"> IFERROR( INDEX(調符字母, Q1345, 1), "")</f>
        <v/>
      </c>
      <c r="T1345" s="352"/>
      <c r="U1345" s="373" t="e" cm="1" vm="1">
        <f t="array" aca="1" ref="U1345" ca="1" xml:space="preserve"> INDEX(聲調對照表, $T1345, $E1345)</f>
        <v>#VALUE!</v>
      </c>
      <c r="W1345" s="380" t="str" cm="1">
        <f t="array" ref="W1345" xml:space="preserve"> IFERROR( IF( INDEX(聲母資料表, $M1345, W$5)=0, "", INDEX(聲母資料表, $M1345, W$5) ), "")</f>
        <v/>
      </c>
      <c r="X1345" s="380" t="str" cm="1">
        <f t="array" ref="X1345" xml:space="preserve"> IFERROR( INDEX(韻母資料表, $N1345, X$5), "" )</f>
        <v/>
      </c>
      <c r="Y1345" s="380" t="str" cm="1">
        <f t="array" ref="Y1345" xml:space="preserve"> IFERROR( IF($E1345="", "", INDEX(方音聲調符號表, 1, $E1345) ), "" )</f>
        <v/>
      </c>
      <c r="AA1345" s="380" t="str" cm="1">
        <f t="array" ref="AA1345" xml:space="preserve"> IFERROR( IF( INDEX(聲母資料表, $M1345, AA$5)=0, "", INDEX(聲母資料表, $M1345, AA$5) ), "")</f>
        <v/>
      </c>
      <c r="AB1345" s="380" t="str" cm="1">
        <f t="array" ref="AB1345" xml:space="preserve"> IFERROR( INDEX(韻母資料表, $N1345, AB$5), "" )</f>
        <v/>
      </c>
      <c r="AC1345" s="380" t="str">
        <f t="shared" ca="1" si="282"/>
        <v/>
      </c>
      <c r="AE1345" s="380" t="str" cm="1">
        <f t="array" ref="AE1345" xml:space="preserve"> IFERROR( IF( INDEX(聲母資料表, $M1345, AE$5)=0, "", INDEX(聲母資料表, $M1345, AE$5) ), "")</f>
        <v/>
      </c>
      <c r="AF1345" s="380" t="str" cm="1">
        <f t="array" ref="AF1345" xml:space="preserve"> IFERROR( INDEX(韻母資料表, $N1345, AF$5), "" )</f>
        <v/>
      </c>
      <c r="AG1345" s="380" t="str">
        <f t="shared" ca="1" si="283"/>
        <v/>
      </c>
      <c r="AI1345" s="380" t="str" cm="1">
        <f t="array" ref="AI1345" xml:space="preserve"> IFERROR( IF( INDEX(聲母資料表, $M1345, AI$5)=0, "", INDEX(聲母資料表, $M1345, AI$5) ), "")</f>
        <v/>
      </c>
      <c r="AJ1345" s="380" t="str" cm="1">
        <f t="array" ref="AJ1345" xml:space="preserve"> IFERROR( INDEX(韻母資料表, $N1345, AJ$5), "" )</f>
        <v/>
      </c>
      <c r="AK1345" s="373" t="e" cm="1" vm="1">
        <f t="array" aca="1" ref="AK1345" ca="1" xml:space="preserve"> IFERROR( INDEX(閩拚聲調符號表, $T1345, $E1345), "" )</f>
        <v>#VALUE!</v>
      </c>
      <c r="AL1345" s="380" t="str">
        <f t="shared" ca="1" si="284"/>
        <v/>
      </c>
    </row>
    <row r="1346" spans="1:38">
      <c r="A1346" s="333">
        <f t="shared" si="272"/>
        <v>1339</v>
      </c>
      <c r="B1346" s="334" t="e">
        <f>MID(#REF!, A1346, 1)</f>
        <v>#REF!</v>
      </c>
      <c r="C1346" s="335"/>
      <c r="D1346" s="335"/>
      <c r="E1346" s="336"/>
      <c r="F1346" s="400" t="str" cm="1">
        <f t="array" aca="1" ref="F1346" ca="1" xml:space="preserve"> IF($D1346="", "", $B1346 &amp; " (" &amp; INDIRECT(ADDRESS( ROW(), COLUMN() + F$5 )) &amp; ") " )</f>
        <v/>
      </c>
      <c r="G1346" s="337" t="str">
        <f t="shared" si="276"/>
        <v/>
      </c>
      <c r="H1346" s="394" t="str">
        <f t="shared" ca="1" si="277"/>
        <v/>
      </c>
      <c r="I1346" s="396" t="str">
        <f t="shared" ca="1" si="278"/>
        <v/>
      </c>
      <c r="J1346" s="381" t="str">
        <f t="shared" ca="1" si="279"/>
        <v/>
      </c>
      <c r="K1346" s="338" t="str">
        <f t="shared" si="280"/>
        <v/>
      </c>
      <c r="L1346" s="349"/>
      <c r="M1346" s="350" t="str">
        <f t="shared" si="273"/>
        <v/>
      </c>
      <c r="N1346" s="350" t="str">
        <f t="shared" si="274"/>
        <v/>
      </c>
      <c r="O1346" s="351" t="str" cm="1">
        <f t="array" ref="O1346" xml:space="preserve"> IFERROR( INDEX(聲母資料表, $M1346, O$5), "")</f>
        <v/>
      </c>
      <c r="P1346" s="351" t="str" cm="1">
        <f t="array" ref="P1346" xml:space="preserve"> IFERROR( INDEX(韻母資料表, $N1346, P$5), "")</f>
        <v/>
      </c>
      <c r="Q1346" s="352" t="str">
        <f t="shared" si="275"/>
        <v/>
      </c>
      <c r="R1346" s="395" t="str">
        <f t="shared" si="281"/>
        <v/>
      </c>
      <c r="S1346" s="351" t="str" cm="1">
        <f t="array" ref="S1346" xml:space="preserve"> IFERROR( INDEX(調符字母, Q1346, 1), "")</f>
        <v/>
      </c>
      <c r="T1346" s="352"/>
      <c r="U1346" s="373" t="e" cm="1" vm="1">
        <f t="array" aca="1" ref="U1346" ca="1" xml:space="preserve"> INDEX(聲調對照表, $T1346, $E1346)</f>
        <v>#VALUE!</v>
      </c>
      <c r="W1346" s="380" t="str" cm="1">
        <f t="array" ref="W1346" xml:space="preserve"> IFERROR( IF( INDEX(聲母資料表, $M1346, W$5)=0, "", INDEX(聲母資料表, $M1346, W$5) ), "")</f>
        <v/>
      </c>
      <c r="X1346" s="380" t="str" cm="1">
        <f t="array" ref="X1346" xml:space="preserve"> IFERROR( INDEX(韻母資料表, $N1346, X$5), "" )</f>
        <v/>
      </c>
      <c r="Y1346" s="380" t="str" cm="1">
        <f t="array" ref="Y1346" xml:space="preserve"> IFERROR( IF($E1346="", "", INDEX(方音聲調符號表, 1, $E1346) ), "" )</f>
        <v/>
      </c>
      <c r="AA1346" s="380" t="str" cm="1">
        <f t="array" ref="AA1346" xml:space="preserve"> IFERROR( IF( INDEX(聲母資料表, $M1346, AA$5)=0, "", INDEX(聲母資料表, $M1346, AA$5) ), "")</f>
        <v/>
      </c>
      <c r="AB1346" s="380" t="str" cm="1">
        <f t="array" ref="AB1346" xml:space="preserve"> IFERROR( INDEX(韻母資料表, $N1346, AB$5), "" )</f>
        <v/>
      </c>
      <c r="AC1346" s="380" t="str">
        <f t="shared" ca="1" si="282"/>
        <v/>
      </c>
      <c r="AE1346" s="380" t="str" cm="1">
        <f t="array" ref="AE1346" xml:space="preserve"> IFERROR( IF( INDEX(聲母資料表, $M1346, AE$5)=0, "", INDEX(聲母資料表, $M1346, AE$5) ), "")</f>
        <v/>
      </c>
      <c r="AF1346" s="380" t="str" cm="1">
        <f t="array" ref="AF1346" xml:space="preserve"> IFERROR( INDEX(韻母資料表, $N1346, AF$5), "" )</f>
        <v/>
      </c>
      <c r="AG1346" s="380" t="str">
        <f t="shared" ca="1" si="283"/>
        <v/>
      </c>
      <c r="AI1346" s="380" t="str" cm="1">
        <f t="array" ref="AI1346" xml:space="preserve"> IFERROR( IF( INDEX(聲母資料表, $M1346, AI$5)=0, "", INDEX(聲母資料表, $M1346, AI$5) ), "")</f>
        <v/>
      </c>
      <c r="AJ1346" s="380" t="str" cm="1">
        <f t="array" ref="AJ1346" xml:space="preserve"> IFERROR( INDEX(韻母資料表, $N1346, AJ$5), "" )</f>
        <v/>
      </c>
      <c r="AK1346" s="373" t="e" cm="1" vm="1">
        <f t="array" aca="1" ref="AK1346" ca="1" xml:space="preserve"> IFERROR( INDEX(閩拚聲調符號表, $T1346, $E1346), "" )</f>
        <v>#VALUE!</v>
      </c>
      <c r="AL1346" s="380" t="str">
        <f t="shared" ca="1" si="284"/>
        <v/>
      </c>
    </row>
    <row r="1347" spans="1:38">
      <c r="A1347" s="333">
        <f t="shared" si="272"/>
        <v>1340</v>
      </c>
      <c r="B1347" s="334" t="e">
        <f>MID(#REF!, A1347, 1)</f>
        <v>#REF!</v>
      </c>
      <c r="C1347" s="335"/>
      <c r="D1347" s="335"/>
      <c r="E1347" s="336"/>
      <c r="F1347" s="400" t="str" cm="1">
        <f t="array" aca="1" ref="F1347" ca="1" xml:space="preserve"> IF($D1347="", "", $B1347 &amp; " (" &amp; INDIRECT(ADDRESS( ROW(), COLUMN() + F$5 )) &amp; ") " )</f>
        <v/>
      </c>
      <c r="G1347" s="337" t="str">
        <f t="shared" si="276"/>
        <v/>
      </c>
      <c r="H1347" s="394" t="str">
        <f t="shared" ca="1" si="277"/>
        <v/>
      </c>
      <c r="I1347" s="396" t="str">
        <f t="shared" ca="1" si="278"/>
        <v/>
      </c>
      <c r="J1347" s="381" t="str">
        <f t="shared" ca="1" si="279"/>
        <v/>
      </c>
      <c r="K1347" s="338" t="str">
        <f t="shared" si="280"/>
        <v/>
      </c>
      <c r="L1347" s="349"/>
      <c r="M1347" s="350" t="str">
        <f t="shared" si="273"/>
        <v/>
      </c>
      <c r="N1347" s="350" t="str">
        <f t="shared" si="274"/>
        <v/>
      </c>
      <c r="O1347" s="351" t="str" cm="1">
        <f t="array" ref="O1347" xml:space="preserve"> IFERROR( INDEX(聲母資料表, $M1347, O$5), "")</f>
        <v/>
      </c>
      <c r="P1347" s="351" t="str" cm="1">
        <f t="array" ref="P1347" xml:space="preserve"> IFERROR( INDEX(韻母資料表, $N1347, P$5), "")</f>
        <v/>
      </c>
      <c r="Q1347" s="352" t="str">
        <f t="shared" si="275"/>
        <v/>
      </c>
      <c r="R1347" s="395" t="str">
        <f t="shared" si="281"/>
        <v/>
      </c>
      <c r="S1347" s="351" t="str" cm="1">
        <f t="array" ref="S1347" xml:space="preserve"> IFERROR( INDEX(調符字母, Q1347, 1), "")</f>
        <v/>
      </c>
      <c r="T1347" s="352"/>
      <c r="U1347" s="373" t="e" cm="1" vm="1">
        <f t="array" aca="1" ref="U1347" ca="1" xml:space="preserve"> INDEX(聲調對照表, $T1347, $E1347)</f>
        <v>#VALUE!</v>
      </c>
      <c r="W1347" s="380" t="str" cm="1">
        <f t="array" ref="W1347" xml:space="preserve"> IFERROR( IF( INDEX(聲母資料表, $M1347, W$5)=0, "", INDEX(聲母資料表, $M1347, W$5) ), "")</f>
        <v/>
      </c>
      <c r="X1347" s="380" t="str" cm="1">
        <f t="array" ref="X1347" xml:space="preserve"> IFERROR( INDEX(韻母資料表, $N1347, X$5), "" )</f>
        <v/>
      </c>
      <c r="Y1347" s="380" t="str" cm="1">
        <f t="array" ref="Y1347" xml:space="preserve"> IFERROR( IF($E1347="", "", INDEX(方音聲調符號表, 1, $E1347) ), "" )</f>
        <v/>
      </c>
      <c r="AA1347" s="380" t="str" cm="1">
        <f t="array" ref="AA1347" xml:space="preserve"> IFERROR( IF( INDEX(聲母資料表, $M1347, AA$5)=0, "", INDEX(聲母資料表, $M1347, AA$5) ), "")</f>
        <v/>
      </c>
      <c r="AB1347" s="380" t="str" cm="1">
        <f t="array" ref="AB1347" xml:space="preserve"> IFERROR( INDEX(韻母資料表, $N1347, AB$5), "" )</f>
        <v/>
      </c>
      <c r="AC1347" s="380" t="str">
        <f t="shared" ca="1" si="282"/>
        <v/>
      </c>
      <c r="AE1347" s="380" t="str" cm="1">
        <f t="array" ref="AE1347" xml:space="preserve"> IFERROR( IF( INDEX(聲母資料表, $M1347, AE$5)=0, "", INDEX(聲母資料表, $M1347, AE$5) ), "")</f>
        <v/>
      </c>
      <c r="AF1347" s="380" t="str" cm="1">
        <f t="array" ref="AF1347" xml:space="preserve"> IFERROR( INDEX(韻母資料表, $N1347, AF$5), "" )</f>
        <v/>
      </c>
      <c r="AG1347" s="380" t="str">
        <f t="shared" ca="1" si="283"/>
        <v/>
      </c>
      <c r="AI1347" s="380" t="str" cm="1">
        <f t="array" ref="AI1347" xml:space="preserve"> IFERROR( IF( INDEX(聲母資料表, $M1347, AI$5)=0, "", INDEX(聲母資料表, $M1347, AI$5) ), "")</f>
        <v/>
      </c>
      <c r="AJ1347" s="380" t="str" cm="1">
        <f t="array" ref="AJ1347" xml:space="preserve"> IFERROR( INDEX(韻母資料表, $N1347, AJ$5), "" )</f>
        <v/>
      </c>
      <c r="AK1347" s="373" t="e" cm="1" vm="1">
        <f t="array" aca="1" ref="AK1347" ca="1" xml:space="preserve"> IFERROR( INDEX(閩拚聲調符號表, $T1347, $E1347), "" )</f>
        <v>#VALUE!</v>
      </c>
      <c r="AL1347" s="380" t="str">
        <f t="shared" ca="1" si="284"/>
        <v/>
      </c>
    </row>
    <row r="1348" spans="1:38">
      <c r="A1348" s="333">
        <f t="shared" si="272"/>
        <v>1341</v>
      </c>
      <c r="B1348" s="334" t="e">
        <f>MID(#REF!, A1348, 1)</f>
        <v>#REF!</v>
      </c>
      <c r="C1348" s="335"/>
      <c r="D1348" s="335"/>
      <c r="E1348" s="336"/>
      <c r="F1348" s="400" t="str" cm="1">
        <f t="array" aca="1" ref="F1348" ca="1" xml:space="preserve"> IF($D1348="", "", $B1348 &amp; " (" &amp; INDIRECT(ADDRESS( ROW(), COLUMN() + F$5 )) &amp; ") " )</f>
        <v/>
      </c>
      <c r="G1348" s="337" t="str">
        <f t="shared" si="276"/>
        <v/>
      </c>
      <c r="H1348" s="394" t="str">
        <f t="shared" ca="1" si="277"/>
        <v/>
      </c>
      <c r="I1348" s="396" t="str">
        <f t="shared" ca="1" si="278"/>
        <v/>
      </c>
      <c r="J1348" s="381" t="str">
        <f t="shared" ca="1" si="279"/>
        <v/>
      </c>
      <c r="K1348" s="338" t="str">
        <f t="shared" si="280"/>
        <v/>
      </c>
      <c r="L1348" s="349"/>
      <c r="M1348" s="350" t="str">
        <f t="shared" si="273"/>
        <v/>
      </c>
      <c r="N1348" s="350" t="str">
        <f t="shared" si="274"/>
        <v/>
      </c>
      <c r="O1348" s="351" t="str" cm="1">
        <f t="array" ref="O1348" xml:space="preserve"> IFERROR( INDEX(聲母資料表, $M1348, O$5), "")</f>
        <v/>
      </c>
      <c r="P1348" s="351" t="str" cm="1">
        <f t="array" ref="P1348" xml:space="preserve"> IFERROR( INDEX(韻母資料表, $N1348, P$5), "")</f>
        <v/>
      </c>
      <c r="Q1348" s="352" t="str">
        <f t="shared" si="275"/>
        <v/>
      </c>
      <c r="R1348" s="395" t="str">
        <f t="shared" si="281"/>
        <v/>
      </c>
      <c r="S1348" s="351" t="str" cm="1">
        <f t="array" ref="S1348" xml:space="preserve"> IFERROR( INDEX(調符字母, Q1348, 1), "")</f>
        <v/>
      </c>
      <c r="T1348" s="352"/>
      <c r="U1348" s="373" t="e" cm="1" vm="1">
        <f t="array" aca="1" ref="U1348" ca="1" xml:space="preserve"> INDEX(聲調對照表, $T1348, $E1348)</f>
        <v>#VALUE!</v>
      </c>
      <c r="W1348" s="380" t="str" cm="1">
        <f t="array" ref="W1348" xml:space="preserve"> IFERROR( IF( INDEX(聲母資料表, $M1348, W$5)=0, "", INDEX(聲母資料表, $M1348, W$5) ), "")</f>
        <v/>
      </c>
      <c r="X1348" s="380" t="str" cm="1">
        <f t="array" ref="X1348" xml:space="preserve"> IFERROR( INDEX(韻母資料表, $N1348, X$5), "" )</f>
        <v/>
      </c>
      <c r="Y1348" s="380" t="str" cm="1">
        <f t="array" ref="Y1348" xml:space="preserve"> IFERROR( IF($E1348="", "", INDEX(方音聲調符號表, 1, $E1348) ), "" )</f>
        <v/>
      </c>
      <c r="AA1348" s="380" t="str" cm="1">
        <f t="array" ref="AA1348" xml:space="preserve"> IFERROR( IF( INDEX(聲母資料表, $M1348, AA$5)=0, "", INDEX(聲母資料表, $M1348, AA$5) ), "")</f>
        <v/>
      </c>
      <c r="AB1348" s="380" t="str" cm="1">
        <f t="array" ref="AB1348" xml:space="preserve"> IFERROR( INDEX(韻母資料表, $N1348, AB$5), "" )</f>
        <v/>
      </c>
      <c r="AC1348" s="380" t="str">
        <f t="shared" ca="1" si="282"/>
        <v/>
      </c>
      <c r="AE1348" s="380" t="str" cm="1">
        <f t="array" ref="AE1348" xml:space="preserve"> IFERROR( IF( INDEX(聲母資料表, $M1348, AE$5)=0, "", INDEX(聲母資料表, $M1348, AE$5) ), "")</f>
        <v/>
      </c>
      <c r="AF1348" s="380" t="str" cm="1">
        <f t="array" ref="AF1348" xml:space="preserve"> IFERROR( INDEX(韻母資料表, $N1348, AF$5), "" )</f>
        <v/>
      </c>
      <c r="AG1348" s="380" t="str">
        <f t="shared" ca="1" si="283"/>
        <v/>
      </c>
      <c r="AI1348" s="380" t="str" cm="1">
        <f t="array" ref="AI1348" xml:space="preserve"> IFERROR( IF( INDEX(聲母資料表, $M1348, AI$5)=0, "", INDEX(聲母資料表, $M1348, AI$5) ), "")</f>
        <v/>
      </c>
      <c r="AJ1348" s="380" t="str" cm="1">
        <f t="array" ref="AJ1348" xml:space="preserve"> IFERROR( INDEX(韻母資料表, $N1348, AJ$5), "" )</f>
        <v/>
      </c>
      <c r="AK1348" s="373" t="e" cm="1" vm="1">
        <f t="array" aca="1" ref="AK1348" ca="1" xml:space="preserve"> IFERROR( INDEX(閩拚聲調符號表, $T1348, $E1348), "" )</f>
        <v>#VALUE!</v>
      </c>
      <c r="AL1348" s="380" t="str">
        <f t="shared" ca="1" si="284"/>
        <v/>
      </c>
    </row>
    <row r="1349" spans="1:38">
      <c r="A1349" s="333">
        <f t="shared" si="272"/>
        <v>1342</v>
      </c>
      <c r="B1349" s="334" t="e">
        <f>MID(#REF!, A1349, 1)</f>
        <v>#REF!</v>
      </c>
      <c r="C1349" s="335"/>
      <c r="D1349" s="335"/>
      <c r="E1349" s="336"/>
      <c r="F1349" s="400" t="str" cm="1">
        <f t="array" aca="1" ref="F1349" ca="1" xml:space="preserve"> IF($D1349="", "", $B1349 &amp; " (" &amp; INDIRECT(ADDRESS( ROW(), COLUMN() + F$5 )) &amp; ") " )</f>
        <v/>
      </c>
      <c r="G1349" s="337" t="str">
        <f t="shared" si="276"/>
        <v/>
      </c>
      <c r="H1349" s="394" t="str">
        <f t="shared" ca="1" si="277"/>
        <v/>
      </c>
      <c r="I1349" s="396" t="str">
        <f t="shared" ca="1" si="278"/>
        <v/>
      </c>
      <c r="J1349" s="381" t="str">
        <f t="shared" ca="1" si="279"/>
        <v/>
      </c>
      <c r="K1349" s="338" t="str">
        <f t="shared" si="280"/>
        <v/>
      </c>
      <c r="L1349" s="349"/>
      <c r="M1349" s="350" t="str">
        <f t="shared" si="273"/>
        <v/>
      </c>
      <c r="N1349" s="350" t="str">
        <f t="shared" si="274"/>
        <v/>
      </c>
      <c r="O1349" s="351" t="str" cm="1">
        <f t="array" ref="O1349" xml:space="preserve"> IFERROR( INDEX(聲母資料表, $M1349, O$5), "")</f>
        <v/>
      </c>
      <c r="P1349" s="351" t="str" cm="1">
        <f t="array" ref="P1349" xml:space="preserve"> IFERROR( INDEX(韻母資料表, $N1349, P$5), "")</f>
        <v/>
      </c>
      <c r="Q1349" s="352" t="str">
        <f t="shared" si="275"/>
        <v/>
      </c>
      <c r="R1349" s="395" t="str">
        <f t="shared" si="281"/>
        <v/>
      </c>
      <c r="S1349" s="351" t="str" cm="1">
        <f t="array" ref="S1349" xml:space="preserve"> IFERROR( INDEX(調符字母, Q1349, 1), "")</f>
        <v/>
      </c>
      <c r="T1349" s="352"/>
      <c r="U1349" s="373" t="e" cm="1" vm="1">
        <f t="array" aca="1" ref="U1349" ca="1" xml:space="preserve"> INDEX(聲調對照表, $T1349, $E1349)</f>
        <v>#VALUE!</v>
      </c>
      <c r="W1349" s="380" t="str" cm="1">
        <f t="array" ref="W1349" xml:space="preserve"> IFERROR( IF( INDEX(聲母資料表, $M1349, W$5)=0, "", INDEX(聲母資料表, $M1349, W$5) ), "")</f>
        <v/>
      </c>
      <c r="X1349" s="380" t="str" cm="1">
        <f t="array" ref="X1349" xml:space="preserve"> IFERROR( INDEX(韻母資料表, $N1349, X$5), "" )</f>
        <v/>
      </c>
      <c r="Y1349" s="380" t="str" cm="1">
        <f t="array" ref="Y1349" xml:space="preserve"> IFERROR( IF($E1349="", "", INDEX(方音聲調符號表, 1, $E1349) ), "" )</f>
        <v/>
      </c>
      <c r="AA1349" s="380" t="str" cm="1">
        <f t="array" ref="AA1349" xml:space="preserve"> IFERROR( IF( INDEX(聲母資料表, $M1349, AA$5)=0, "", INDEX(聲母資料表, $M1349, AA$5) ), "")</f>
        <v/>
      </c>
      <c r="AB1349" s="380" t="str" cm="1">
        <f t="array" ref="AB1349" xml:space="preserve"> IFERROR( INDEX(韻母資料表, $N1349, AB$5), "" )</f>
        <v/>
      </c>
      <c r="AC1349" s="380" t="str">
        <f t="shared" ca="1" si="282"/>
        <v/>
      </c>
      <c r="AE1349" s="380" t="str" cm="1">
        <f t="array" ref="AE1349" xml:space="preserve"> IFERROR( IF( INDEX(聲母資料表, $M1349, AE$5)=0, "", INDEX(聲母資料表, $M1349, AE$5) ), "")</f>
        <v/>
      </c>
      <c r="AF1349" s="380" t="str" cm="1">
        <f t="array" ref="AF1349" xml:space="preserve"> IFERROR( INDEX(韻母資料表, $N1349, AF$5), "" )</f>
        <v/>
      </c>
      <c r="AG1349" s="380" t="str">
        <f t="shared" ca="1" si="283"/>
        <v/>
      </c>
      <c r="AI1349" s="380" t="str" cm="1">
        <f t="array" ref="AI1349" xml:space="preserve"> IFERROR( IF( INDEX(聲母資料表, $M1349, AI$5)=0, "", INDEX(聲母資料表, $M1349, AI$5) ), "")</f>
        <v/>
      </c>
      <c r="AJ1349" s="380" t="str" cm="1">
        <f t="array" ref="AJ1349" xml:space="preserve"> IFERROR( INDEX(韻母資料表, $N1349, AJ$5), "" )</f>
        <v/>
      </c>
      <c r="AK1349" s="373" t="e" cm="1" vm="1">
        <f t="array" aca="1" ref="AK1349" ca="1" xml:space="preserve"> IFERROR( INDEX(閩拚聲調符號表, $T1349, $E1349), "" )</f>
        <v>#VALUE!</v>
      </c>
      <c r="AL1349" s="380" t="str">
        <f t="shared" ca="1" si="284"/>
        <v/>
      </c>
    </row>
    <row r="1350" spans="1:38">
      <c r="A1350" s="333">
        <f t="shared" si="272"/>
        <v>1343</v>
      </c>
      <c r="B1350" s="334" t="e">
        <f>MID(#REF!, A1350, 1)</f>
        <v>#REF!</v>
      </c>
      <c r="C1350" s="335"/>
      <c r="D1350" s="335"/>
      <c r="E1350" s="336"/>
      <c r="F1350" s="400" t="str" cm="1">
        <f t="array" aca="1" ref="F1350" ca="1" xml:space="preserve"> IF($D1350="", "", $B1350 &amp; " (" &amp; INDIRECT(ADDRESS( ROW(), COLUMN() + F$5 )) &amp; ") " )</f>
        <v/>
      </c>
      <c r="G1350" s="337" t="str">
        <f t="shared" si="276"/>
        <v/>
      </c>
      <c r="H1350" s="394" t="str">
        <f t="shared" ca="1" si="277"/>
        <v/>
      </c>
      <c r="I1350" s="396" t="str">
        <f t="shared" ca="1" si="278"/>
        <v/>
      </c>
      <c r="J1350" s="381" t="str">
        <f t="shared" ca="1" si="279"/>
        <v/>
      </c>
      <c r="K1350" s="338" t="str">
        <f t="shared" si="280"/>
        <v/>
      </c>
      <c r="L1350" s="349"/>
      <c r="M1350" s="350" t="str">
        <f t="shared" si="273"/>
        <v/>
      </c>
      <c r="N1350" s="350" t="str">
        <f t="shared" si="274"/>
        <v/>
      </c>
      <c r="O1350" s="351" t="str" cm="1">
        <f t="array" ref="O1350" xml:space="preserve"> IFERROR( INDEX(聲母資料表, $M1350, O$5), "")</f>
        <v/>
      </c>
      <c r="P1350" s="351" t="str" cm="1">
        <f t="array" ref="P1350" xml:space="preserve"> IFERROR( INDEX(韻母資料表, $N1350, P$5), "")</f>
        <v/>
      </c>
      <c r="Q1350" s="352" t="str">
        <f t="shared" si="275"/>
        <v/>
      </c>
      <c r="R1350" s="395" t="str">
        <f t="shared" si="281"/>
        <v/>
      </c>
      <c r="S1350" s="351" t="str" cm="1">
        <f t="array" ref="S1350" xml:space="preserve"> IFERROR( INDEX(調符字母, Q1350, 1), "")</f>
        <v/>
      </c>
      <c r="T1350" s="352"/>
      <c r="U1350" s="373" t="e" cm="1" vm="1">
        <f t="array" aca="1" ref="U1350" ca="1" xml:space="preserve"> INDEX(聲調對照表, $T1350, $E1350)</f>
        <v>#VALUE!</v>
      </c>
      <c r="W1350" s="380" t="str" cm="1">
        <f t="array" ref="W1350" xml:space="preserve"> IFERROR( IF( INDEX(聲母資料表, $M1350, W$5)=0, "", INDEX(聲母資料表, $M1350, W$5) ), "")</f>
        <v/>
      </c>
      <c r="X1350" s="380" t="str" cm="1">
        <f t="array" ref="X1350" xml:space="preserve"> IFERROR( INDEX(韻母資料表, $N1350, X$5), "" )</f>
        <v/>
      </c>
      <c r="Y1350" s="380" t="str" cm="1">
        <f t="array" ref="Y1350" xml:space="preserve"> IFERROR( IF($E1350="", "", INDEX(方音聲調符號表, 1, $E1350) ), "" )</f>
        <v/>
      </c>
      <c r="AA1350" s="380" t="str" cm="1">
        <f t="array" ref="AA1350" xml:space="preserve"> IFERROR( IF( INDEX(聲母資料表, $M1350, AA$5)=0, "", INDEX(聲母資料表, $M1350, AA$5) ), "")</f>
        <v/>
      </c>
      <c r="AB1350" s="380" t="str" cm="1">
        <f t="array" ref="AB1350" xml:space="preserve"> IFERROR( INDEX(韻母資料表, $N1350, AB$5), "" )</f>
        <v/>
      </c>
      <c r="AC1350" s="380" t="str">
        <f t="shared" ca="1" si="282"/>
        <v/>
      </c>
      <c r="AE1350" s="380" t="str" cm="1">
        <f t="array" ref="AE1350" xml:space="preserve"> IFERROR( IF( INDEX(聲母資料表, $M1350, AE$5)=0, "", INDEX(聲母資料表, $M1350, AE$5) ), "")</f>
        <v/>
      </c>
      <c r="AF1350" s="380" t="str" cm="1">
        <f t="array" ref="AF1350" xml:space="preserve"> IFERROR( INDEX(韻母資料表, $N1350, AF$5), "" )</f>
        <v/>
      </c>
      <c r="AG1350" s="380" t="str">
        <f t="shared" ca="1" si="283"/>
        <v/>
      </c>
      <c r="AI1350" s="380" t="str" cm="1">
        <f t="array" ref="AI1350" xml:space="preserve"> IFERROR( IF( INDEX(聲母資料表, $M1350, AI$5)=0, "", INDEX(聲母資料表, $M1350, AI$5) ), "")</f>
        <v/>
      </c>
      <c r="AJ1350" s="380" t="str" cm="1">
        <f t="array" ref="AJ1350" xml:space="preserve"> IFERROR( INDEX(韻母資料表, $N1350, AJ$5), "" )</f>
        <v/>
      </c>
      <c r="AK1350" s="373" t="e" cm="1" vm="1">
        <f t="array" aca="1" ref="AK1350" ca="1" xml:space="preserve"> IFERROR( INDEX(閩拚聲調符號表, $T1350, $E1350), "" )</f>
        <v>#VALUE!</v>
      </c>
      <c r="AL1350" s="380" t="str">
        <f t="shared" ca="1" si="284"/>
        <v/>
      </c>
    </row>
    <row r="1351" spans="1:38">
      <c r="A1351" s="333">
        <f t="shared" si="272"/>
        <v>1344</v>
      </c>
      <c r="B1351" s="334" t="e">
        <f>MID(#REF!, A1351, 1)</f>
        <v>#REF!</v>
      </c>
      <c r="C1351" s="335"/>
      <c r="D1351" s="335"/>
      <c r="E1351" s="336"/>
      <c r="F1351" s="400" t="str" cm="1">
        <f t="array" aca="1" ref="F1351" ca="1" xml:space="preserve"> IF($D1351="", "", $B1351 &amp; " (" &amp; INDIRECT(ADDRESS( ROW(), COLUMN() + F$5 )) &amp; ") " )</f>
        <v/>
      </c>
      <c r="G1351" s="337" t="str">
        <f t="shared" si="276"/>
        <v/>
      </c>
      <c r="H1351" s="394" t="str">
        <f t="shared" ca="1" si="277"/>
        <v/>
      </c>
      <c r="I1351" s="396" t="str">
        <f t="shared" ca="1" si="278"/>
        <v/>
      </c>
      <c r="J1351" s="381" t="str">
        <f t="shared" ca="1" si="279"/>
        <v/>
      </c>
      <c r="K1351" s="338" t="str">
        <f t="shared" si="280"/>
        <v/>
      </c>
      <c r="L1351" s="349"/>
      <c r="M1351" s="350" t="str">
        <f t="shared" si="273"/>
        <v/>
      </c>
      <c r="N1351" s="350" t="str">
        <f t="shared" si="274"/>
        <v/>
      </c>
      <c r="O1351" s="351" t="str" cm="1">
        <f t="array" ref="O1351" xml:space="preserve"> IFERROR( INDEX(聲母資料表, $M1351, O$5), "")</f>
        <v/>
      </c>
      <c r="P1351" s="351" t="str" cm="1">
        <f t="array" ref="P1351" xml:space="preserve"> IFERROR( INDEX(韻母資料表, $N1351, P$5), "")</f>
        <v/>
      </c>
      <c r="Q1351" s="352" t="str">
        <f t="shared" si="275"/>
        <v/>
      </c>
      <c r="R1351" s="395" t="str">
        <f t="shared" si="281"/>
        <v/>
      </c>
      <c r="S1351" s="351" t="str" cm="1">
        <f t="array" ref="S1351" xml:space="preserve"> IFERROR( INDEX(調符字母, Q1351, 1), "")</f>
        <v/>
      </c>
      <c r="T1351" s="352"/>
      <c r="U1351" s="373" t="e" cm="1" vm="1">
        <f t="array" aca="1" ref="U1351" ca="1" xml:space="preserve"> INDEX(聲調對照表, $T1351, $E1351)</f>
        <v>#VALUE!</v>
      </c>
      <c r="W1351" s="380" t="str" cm="1">
        <f t="array" ref="W1351" xml:space="preserve"> IFERROR( IF( INDEX(聲母資料表, $M1351, W$5)=0, "", INDEX(聲母資料表, $M1351, W$5) ), "")</f>
        <v/>
      </c>
      <c r="X1351" s="380" t="str" cm="1">
        <f t="array" ref="X1351" xml:space="preserve"> IFERROR( INDEX(韻母資料表, $N1351, X$5), "" )</f>
        <v/>
      </c>
      <c r="Y1351" s="380" t="str" cm="1">
        <f t="array" ref="Y1351" xml:space="preserve"> IFERROR( IF($E1351="", "", INDEX(方音聲調符號表, 1, $E1351) ), "" )</f>
        <v/>
      </c>
      <c r="AA1351" s="380" t="str" cm="1">
        <f t="array" ref="AA1351" xml:space="preserve"> IFERROR( IF( INDEX(聲母資料表, $M1351, AA$5)=0, "", INDEX(聲母資料表, $M1351, AA$5) ), "")</f>
        <v/>
      </c>
      <c r="AB1351" s="380" t="str" cm="1">
        <f t="array" ref="AB1351" xml:space="preserve"> IFERROR( INDEX(韻母資料表, $N1351, AB$5), "" )</f>
        <v/>
      </c>
      <c r="AC1351" s="380" t="str">
        <f t="shared" ca="1" si="282"/>
        <v/>
      </c>
      <c r="AE1351" s="380" t="str" cm="1">
        <f t="array" ref="AE1351" xml:space="preserve"> IFERROR( IF( INDEX(聲母資料表, $M1351, AE$5)=0, "", INDEX(聲母資料表, $M1351, AE$5) ), "")</f>
        <v/>
      </c>
      <c r="AF1351" s="380" t="str" cm="1">
        <f t="array" ref="AF1351" xml:space="preserve"> IFERROR( INDEX(韻母資料表, $N1351, AF$5), "" )</f>
        <v/>
      </c>
      <c r="AG1351" s="380" t="str">
        <f t="shared" ca="1" si="283"/>
        <v/>
      </c>
      <c r="AI1351" s="380" t="str" cm="1">
        <f t="array" ref="AI1351" xml:space="preserve"> IFERROR( IF( INDEX(聲母資料表, $M1351, AI$5)=0, "", INDEX(聲母資料表, $M1351, AI$5) ), "")</f>
        <v/>
      </c>
      <c r="AJ1351" s="380" t="str" cm="1">
        <f t="array" ref="AJ1351" xml:space="preserve"> IFERROR( INDEX(韻母資料表, $N1351, AJ$5), "" )</f>
        <v/>
      </c>
      <c r="AK1351" s="373" t="e" cm="1" vm="1">
        <f t="array" aca="1" ref="AK1351" ca="1" xml:space="preserve"> IFERROR( INDEX(閩拚聲調符號表, $T1351, $E1351), "" )</f>
        <v>#VALUE!</v>
      </c>
      <c r="AL1351" s="380" t="str">
        <f t="shared" ca="1" si="284"/>
        <v/>
      </c>
    </row>
    <row r="1352" spans="1:38">
      <c r="A1352" s="333">
        <f t="shared" ref="A1352:A1415" si="285">ROW() - ROW($7:$7)</f>
        <v>1345</v>
      </c>
      <c r="B1352" s="334" t="e">
        <f>MID(#REF!, A1352, 1)</f>
        <v>#REF!</v>
      </c>
      <c r="C1352" s="335"/>
      <c r="D1352" s="335"/>
      <c r="E1352" s="336"/>
      <c r="F1352" s="400" t="str" cm="1">
        <f t="array" aca="1" ref="F1352" ca="1" xml:space="preserve"> IF($D1352="", "", $B1352 &amp; " (" &amp; INDIRECT(ADDRESS( ROW(), COLUMN() + F$5 )) &amp; ") " )</f>
        <v/>
      </c>
      <c r="G1352" s="337" t="str">
        <f t="shared" si="276"/>
        <v/>
      </c>
      <c r="H1352" s="394" t="str">
        <f t="shared" ca="1" si="277"/>
        <v/>
      </c>
      <c r="I1352" s="396" t="str">
        <f t="shared" ca="1" si="278"/>
        <v/>
      </c>
      <c r="J1352" s="381" t="str">
        <f t="shared" ca="1" si="279"/>
        <v/>
      </c>
      <c r="K1352" s="338" t="str">
        <f t="shared" si="280"/>
        <v/>
      </c>
      <c r="L1352" s="349"/>
      <c r="M1352" s="350" t="str">
        <f t="shared" ref="M1352:M1415" si="286" xml:space="preserve"> IFERROR( MATCH($C1352, 聲母碼, 0), "" )</f>
        <v/>
      </c>
      <c r="N1352" s="350" t="str">
        <f t="shared" ref="N1352:N1415" si="287" xml:space="preserve"> IFERROR( MATCH($D1352, 韻母碼, 0), "" )</f>
        <v/>
      </c>
      <c r="O1352" s="351" t="str" cm="1">
        <f t="array" ref="O1352" xml:space="preserve"> IFERROR( INDEX(聲母資料表, $M1352, O$5), "")</f>
        <v/>
      </c>
      <c r="P1352" s="351" t="str" cm="1">
        <f t="array" ref="P1352" xml:space="preserve"> IFERROR( INDEX(韻母資料表, $N1352, P$5), "")</f>
        <v/>
      </c>
      <c r="Q1352" s="352" t="str">
        <f t="shared" ref="Q1352:Q1415" si="288" xml:space="preserve"> IFERROR( MATCH(P1352, 十五音韻母清單, 0), "")</f>
        <v/>
      </c>
      <c r="R1352" s="395" t="str">
        <f t="shared" si="281"/>
        <v/>
      </c>
      <c r="S1352" s="351" t="str" cm="1">
        <f t="array" ref="S1352" xml:space="preserve"> IFERROR( INDEX(調符字母, Q1352, 1), "")</f>
        <v/>
      </c>
      <c r="T1352" s="352"/>
      <c r="U1352" s="373" t="e" cm="1" vm="1">
        <f t="array" aca="1" ref="U1352" ca="1" xml:space="preserve"> INDEX(聲調對照表, $T1352, $E1352)</f>
        <v>#VALUE!</v>
      </c>
      <c r="W1352" s="380" t="str" cm="1">
        <f t="array" ref="W1352" xml:space="preserve"> IFERROR( IF( INDEX(聲母資料表, $M1352, W$5)=0, "", INDEX(聲母資料表, $M1352, W$5) ), "")</f>
        <v/>
      </c>
      <c r="X1352" s="380" t="str" cm="1">
        <f t="array" ref="X1352" xml:space="preserve"> IFERROR( INDEX(韻母資料表, $N1352, X$5), "" )</f>
        <v/>
      </c>
      <c r="Y1352" s="380" t="str" cm="1">
        <f t="array" ref="Y1352" xml:space="preserve"> IFERROR( IF($E1352="", "", INDEX(方音聲調符號表, 1, $E1352) ), "" )</f>
        <v/>
      </c>
      <c r="AA1352" s="380" t="str" cm="1">
        <f t="array" ref="AA1352" xml:space="preserve"> IFERROR( IF( INDEX(聲母資料表, $M1352, AA$5)=0, "", INDEX(聲母資料表, $M1352, AA$5) ), "")</f>
        <v/>
      </c>
      <c r="AB1352" s="380" t="str" cm="1">
        <f t="array" ref="AB1352" xml:space="preserve"> IFERROR( INDEX(韻母資料表, $N1352, AB$5), "" )</f>
        <v/>
      </c>
      <c r="AC1352" s="380" t="str">
        <f t="shared" ca="1" si="282"/>
        <v/>
      </c>
      <c r="AE1352" s="380" t="str" cm="1">
        <f t="array" ref="AE1352" xml:space="preserve"> IFERROR( IF( INDEX(聲母資料表, $M1352, AE$5)=0, "", INDEX(聲母資料表, $M1352, AE$5) ), "")</f>
        <v/>
      </c>
      <c r="AF1352" s="380" t="str" cm="1">
        <f t="array" ref="AF1352" xml:space="preserve"> IFERROR( INDEX(韻母資料表, $N1352, AF$5), "" )</f>
        <v/>
      </c>
      <c r="AG1352" s="380" t="str">
        <f t="shared" ca="1" si="283"/>
        <v/>
      </c>
      <c r="AI1352" s="380" t="str" cm="1">
        <f t="array" ref="AI1352" xml:space="preserve"> IFERROR( IF( INDEX(聲母資料表, $M1352, AI$5)=0, "", INDEX(聲母資料表, $M1352, AI$5) ), "")</f>
        <v/>
      </c>
      <c r="AJ1352" s="380" t="str" cm="1">
        <f t="array" ref="AJ1352" xml:space="preserve"> IFERROR( INDEX(韻母資料表, $N1352, AJ$5), "" )</f>
        <v/>
      </c>
      <c r="AK1352" s="373" t="e" cm="1" vm="1">
        <f t="array" aca="1" ref="AK1352" ca="1" xml:space="preserve"> IFERROR( INDEX(閩拚聲調符號表, $T1352, $E1352), "" )</f>
        <v>#VALUE!</v>
      </c>
      <c r="AL1352" s="380" t="str">
        <f t="shared" ca="1" si="284"/>
        <v/>
      </c>
    </row>
    <row r="1353" spans="1:38">
      <c r="A1353" s="333">
        <f t="shared" si="285"/>
        <v>1346</v>
      </c>
      <c r="B1353" s="334" t="e">
        <f>MID(#REF!, A1353, 1)</f>
        <v>#REF!</v>
      </c>
      <c r="C1353" s="335"/>
      <c r="D1353" s="335"/>
      <c r="E1353" s="336"/>
      <c r="F1353" s="400" t="str" cm="1">
        <f t="array" aca="1" ref="F1353" ca="1" xml:space="preserve"> IF($D1353="", "", $B1353 &amp; " (" &amp; INDIRECT(ADDRESS( ROW(), COLUMN() + F$5 )) &amp; ") " )</f>
        <v/>
      </c>
      <c r="G1353" s="337" t="str">
        <f t="shared" ref="G1353:G1416" si="289" xml:space="preserve"> $P1353 &amp; $R1353 &amp; $O1353</f>
        <v/>
      </c>
      <c r="H1353" s="394" t="str">
        <f t="shared" ref="H1353:H1416" ca="1" si="290" xml:space="preserve"> TRIM( $AE1353 &amp; $AG1353 )</f>
        <v/>
      </c>
      <c r="I1353" s="396" t="str">
        <f t="shared" ref="I1353:I1416" ca="1" si="291" xml:space="preserve"> TRIM( $AA1353 &amp; $AC1353 )</f>
        <v/>
      </c>
      <c r="J1353" s="381" t="str">
        <f t="shared" ref="J1353:J1416" ca="1" si="292" xml:space="preserve"> TRIM( $AI1353 &amp; $AL1353 )</f>
        <v/>
      </c>
      <c r="K1353" s="338" t="str">
        <f t="shared" ref="K1353:K1416" si="293" xml:space="preserve"> _xlfn.CONCAT($W1353:$Y1353)</f>
        <v/>
      </c>
      <c r="L1353" s="349"/>
      <c r="M1353" s="350" t="str">
        <f t="shared" si="286"/>
        <v/>
      </c>
      <c r="N1353" s="350" t="str">
        <f t="shared" si="287"/>
        <v/>
      </c>
      <c r="O1353" s="351" t="str" cm="1">
        <f t="array" ref="O1353" xml:space="preserve"> IFERROR( INDEX(聲母資料表, $M1353, O$5), "")</f>
        <v/>
      </c>
      <c r="P1353" s="351" t="str" cm="1">
        <f t="array" ref="P1353" xml:space="preserve"> IFERROR( INDEX(韻母資料表, $N1353, P$5), "")</f>
        <v/>
      </c>
      <c r="Q1353" s="352" t="str">
        <f t="shared" si="288"/>
        <v/>
      </c>
      <c r="R1353" s="395" t="str">
        <f t="shared" ref="R1353:R1416" si="294" xml:space="preserve"> IF( $E1353="", "",  TEXT($E1353,"[DBNum1][$-zh-TW]G/通用格式") )</f>
        <v/>
      </c>
      <c r="S1353" s="351" t="str" cm="1">
        <f t="array" ref="S1353" xml:space="preserve"> IFERROR( INDEX(調符字母, Q1353, 1), "")</f>
        <v/>
      </c>
      <c r="T1353" s="352"/>
      <c r="U1353" s="373" t="e" cm="1" vm="1">
        <f t="array" aca="1" ref="U1353" ca="1" xml:space="preserve"> INDEX(聲調對照表, $T1353, $E1353)</f>
        <v>#VALUE!</v>
      </c>
      <c r="W1353" s="380" t="str" cm="1">
        <f t="array" ref="W1353" xml:space="preserve"> IFERROR( IF( INDEX(聲母資料表, $M1353, W$5)=0, "", INDEX(聲母資料表, $M1353, W$5) ), "")</f>
        <v/>
      </c>
      <c r="X1353" s="380" t="str" cm="1">
        <f t="array" ref="X1353" xml:space="preserve"> IFERROR( INDEX(韻母資料表, $N1353, X$5), "" )</f>
        <v/>
      </c>
      <c r="Y1353" s="380" t="str" cm="1">
        <f t="array" ref="Y1353" xml:space="preserve"> IFERROR( IF($E1353="", "", INDEX(方音聲調符號表, 1, $E1353) ), "" )</f>
        <v/>
      </c>
      <c r="AA1353" s="380" t="str" cm="1">
        <f t="array" ref="AA1353" xml:space="preserve"> IFERROR( IF( INDEX(聲母資料表, $M1353, AA$5)=0, "", INDEX(聲母資料表, $M1353, AA$5) ), "")</f>
        <v/>
      </c>
      <c r="AB1353" s="380" t="str" cm="1">
        <f t="array" ref="AB1353" xml:space="preserve"> IFERROR( INDEX(韻母資料表, $N1353, AB$5), "" )</f>
        <v/>
      </c>
      <c r="AC1353" s="380" t="str">
        <f t="shared" ref="AC1353:AC1416" ca="1" si="295" xml:space="preserve"> IFERROR( SUBSTITUTE(AB1353, $S1353,  $U1353), "" )</f>
        <v/>
      </c>
      <c r="AE1353" s="380" t="str" cm="1">
        <f t="array" ref="AE1353" xml:space="preserve"> IFERROR( IF( INDEX(聲母資料表, $M1353, AE$5)=0, "", INDEX(聲母資料表, $M1353, AE$5) ), "")</f>
        <v/>
      </c>
      <c r="AF1353" s="380" t="str" cm="1">
        <f t="array" ref="AF1353" xml:space="preserve"> IFERROR( INDEX(韻母資料表, $N1353, AF$5), "" )</f>
        <v/>
      </c>
      <c r="AG1353" s="380" t="str">
        <f t="shared" ref="AG1353:AG1416" ca="1" si="296" xml:space="preserve"> IFERROR( SUBSTITUTE(AF1353, $S1353,  $U1353), "" )</f>
        <v/>
      </c>
      <c r="AI1353" s="380" t="str" cm="1">
        <f t="array" ref="AI1353" xml:space="preserve"> IFERROR( IF( INDEX(聲母資料表, $M1353, AI$5)=0, "", INDEX(聲母資料表, $M1353, AI$5) ), "")</f>
        <v/>
      </c>
      <c r="AJ1353" s="380" t="str" cm="1">
        <f t="array" ref="AJ1353" xml:space="preserve"> IFERROR( INDEX(韻母資料表, $N1353, AJ$5), "" )</f>
        <v/>
      </c>
      <c r="AK1353" s="373" t="e" cm="1" vm="1">
        <f t="array" aca="1" ref="AK1353" ca="1" xml:space="preserve"> IFERROR( INDEX(閩拚聲調符號表, $T1353, $E1353), "" )</f>
        <v>#VALUE!</v>
      </c>
      <c r="AL1353" s="380" t="str">
        <f t="shared" ref="AL1353:AL1416" ca="1" si="297" xml:space="preserve"> IFERROR( SUBSTITUTE(AJ1353, $S1353,  $AK1353), "" )</f>
        <v/>
      </c>
    </row>
    <row r="1354" spans="1:38">
      <c r="A1354" s="333">
        <f t="shared" si="285"/>
        <v>1347</v>
      </c>
      <c r="B1354" s="334" t="e">
        <f>MID(#REF!, A1354, 1)</f>
        <v>#REF!</v>
      </c>
      <c r="C1354" s="335"/>
      <c r="D1354" s="335"/>
      <c r="E1354" s="336"/>
      <c r="F1354" s="400" t="str" cm="1">
        <f t="array" aca="1" ref="F1354" ca="1" xml:space="preserve"> IF($D1354="", "", $B1354 &amp; " (" &amp; INDIRECT(ADDRESS( ROW(), COLUMN() + F$5 )) &amp; ") " )</f>
        <v/>
      </c>
      <c r="G1354" s="337" t="str">
        <f t="shared" si="289"/>
        <v/>
      </c>
      <c r="H1354" s="394" t="str">
        <f t="shared" ca="1" si="290"/>
        <v/>
      </c>
      <c r="I1354" s="396" t="str">
        <f t="shared" ca="1" si="291"/>
        <v/>
      </c>
      <c r="J1354" s="381" t="str">
        <f t="shared" ca="1" si="292"/>
        <v/>
      </c>
      <c r="K1354" s="338" t="str">
        <f t="shared" si="293"/>
        <v/>
      </c>
      <c r="L1354" s="349"/>
      <c r="M1354" s="350" t="str">
        <f t="shared" si="286"/>
        <v/>
      </c>
      <c r="N1354" s="350" t="str">
        <f t="shared" si="287"/>
        <v/>
      </c>
      <c r="O1354" s="351" t="str" cm="1">
        <f t="array" ref="O1354" xml:space="preserve"> IFERROR( INDEX(聲母資料表, $M1354, O$5), "")</f>
        <v/>
      </c>
      <c r="P1354" s="351" t="str" cm="1">
        <f t="array" ref="P1354" xml:space="preserve"> IFERROR( INDEX(韻母資料表, $N1354, P$5), "")</f>
        <v/>
      </c>
      <c r="Q1354" s="352" t="str">
        <f t="shared" si="288"/>
        <v/>
      </c>
      <c r="R1354" s="395" t="str">
        <f t="shared" si="294"/>
        <v/>
      </c>
      <c r="S1354" s="351" t="str" cm="1">
        <f t="array" ref="S1354" xml:space="preserve"> IFERROR( INDEX(調符字母, Q1354, 1), "")</f>
        <v/>
      </c>
      <c r="T1354" s="352"/>
      <c r="U1354" s="373" t="e" cm="1" vm="1">
        <f t="array" aca="1" ref="U1354" ca="1" xml:space="preserve"> INDEX(聲調對照表, $T1354, $E1354)</f>
        <v>#VALUE!</v>
      </c>
      <c r="W1354" s="380" t="str" cm="1">
        <f t="array" ref="W1354" xml:space="preserve"> IFERROR( IF( INDEX(聲母資料表, $M1354, W$5)=0, "", INDEX(聲母資料表, $M1354, W$5) ), "")</f>
        <v/>
      </c>
      <c r="X1354" s="380" t="str" cm="1">
        <f t="array" ref="X1354" xml:space="preserve"> IFERROR( INDEX(韻母資料表, $N1354, X$5), "" )</f>
        <v/>
      </c>
      <c r="Y1354" s="380" t="str" cm="1">
        <f t="array" ref="Y1354" xml:space="preserve"> IFERROR( IF($E1354="", "", INDEX(方音聲調符號表, 1, $E1354) ), "" )</f>
        <v/>
      </c>
      <c r="AA1354" s="380" t="str" cm="1">
        <f t="array" ref="AA1354" xml:space="preserve"> IFERROR( IF( INDEX(聲母資料表, $M1354, AA$5)=0, "", INDEX(聲母資料表, $M1354, AA$5) ), "")</f>
        <v/>
      </c>
      <c r="AB1354" s="380" t="str" cm="1">
        <f t="array" ref="AB1354" xml:space="preserve"> IFERROR( INDEX(韻母資料表, $N1354, AB$5), "" )</f>
        <v/>
      </c>
      <c r="AC1354" s="380" t="str">
        <f t="shared" ca="1" si="295"/>
        <v/>
      </c>
      <c r="AE1354" s="380" t="str" cm="1">
        <f t="array" ref="AE1354" xml:space="preserve"> IFERROR( IF( INDEX(聲母資料表, $M1354, AE$5)=0, "", INDEX(聲母資料表, $M1354, AE$5) ), "")</f>
        <v/>
      </c>
      <c r="AF1354" s="380" t="str" cm="1">
        <f t="array" ref="AF1354" xml:space="preserve"> IFERROR( INDEX(韻母資料表, $N1354, AF$5), "" )</f>
        <v/>
      </c>
      <c r="AG1354" s="380" t="str">
        <f t="shared" ca="1" si="296"/>
        <v/>
      </c>
      <c r="AI1354" s="380" t="str" cm="1">
        <f t="array" ref="AI1354" xml:space="preserve"> IFERROR( IF( INDEX(聲母資料表, $M1354, AI$5)=0, "", INDEX(聲母資料表, $M1354, AI$5) ), "")</f>
        <v/>
      </c>
      <c r="AJ1354" s="380" t="str" cm="1">
        <f t="array" ref="AJ1354" xml:space="preserve"> IFERROR( INDEX(韻母資料表, $N1354, AJ$5), "" )</f>
        <v/>
      </c>
      <c r="AK1354" s="373" t="e" cm="1" vm="1">
        <f t="array" aca="1" ref="AK1354" ca="1" xml:space="preserve"> IFERROR( INDEX(閩拚聲調符號表, $T1354, $E1354), "" )</f>
        <v>#VALUE!</v>
      </c>
      <c r="AL1354" s="380" t="str">
        <f t="shared" ca="1" si="297"/>
        <v/>
      </c>
    </row>
    <row r="1355" spans="1:38">
      <c r="A1355" s="333">
        <f t="shared" si="285"/>
        <v>1348</v>
      </c>
      <c r="B1355" s="334" t="e">
        <f>MID(#REF!, A1355, 1)</f>
        <v>#REF!</v>
      </c>
      <c r="C1355" s="335"/>
      <c r="D1355" s="335"/>
      <c r="E1355" s="336"/>
      <c r="F1355" s="400" t="str" cm="1">
        <f t="array" aca="1" ref="F1355" ca="1" xml:space="preserve"> IF($D1355="", "", $B1355 &amp; " (" &amp; INDIRECT(ADDRESS( ROW(), COLUMN() + F$5 )) &amp; ") " )</f>
        <v/>
      </c>
      <c r="G1355" s="337" t="str">
        <f t="shared" si="289"/>
        <v/>
      </c>
      <c r="H1355" s="394" t="str">
        <f t="shared" ca="1" si="290"/>
        <v/>
      </c>
      <c r="I1355" s="396" t="str">
        <f t="shared" ca="1" si="291"/>
        <v/>
      </c>
      <c r="J1355" s="381" t="str">
        <f t="shared" ca="1" si="292"/>
        <v/>
      </c>
      <c r="K1355" s="338" t="str">
        <f t="shared" si="293"/>
        <v/>
      </c>
      <c r="L1355" s="349"/>
      <c r="M1355" s="350" t="str">
        <f t="shared" si="286"/>
        <v/>
      </c>
      <c r="N1355" s="350" t="str">
        <f t="shared" si="287"/>
        <v/>
      </c>
      <c r="O1355" s="351" t="str" cm="1">
        <f t="array" ref="O1355" xml:space="preserve"> IFERROR( INDEX(聲母資料表, $M1355, O$5), "")</f>
        <v/>
      </c>
      <c r="P1355" s="351" t="str" cm="1">
        <f t="array" ref="P1355" xml:space="preserve"> IFERROR( INDEX(韻母資料表, $N1355, P$5), "")</f>
        <v/>
      </c>
      <c r="Q1355" s="352" t="str">
        <f t="shared" si="288"/>
        <v/>
      </c>
      <c r="R1355" s="395" t="str">
        <f t="shared" si="294"/>
        <v/>
      </c>
      <c r="S1355" s="351" t="str" cm="1">
        <f t="array" ref="S1355" xml:space="preserve"> IFERROR( INDEX(調符字母, Q1355, 1), "")</f>
        <v/>
      </c>
      <c r="T1355" s="352"/>
      <c r="U1355" s="373" t="e" cm="1" vm="1">
        <f t="array" aca="1" ref="U1355" ca="1" xml:space="preserve"> INDEX(聲調對照表, $T1355, $E1355)</f>
        <v>#VALUE!</v>
      </c>
      <c r="W1355" s="380" t="str" cm="1">
        <f t="array" ref="W1355" xml:space="preserve"> IFERROR( IF( INDEX(聲母資料表, $M1355, W$5)=0, "", INDEX(聲母資料表, $M1355, W$5) ), "")</f>
        <v/>
      </c>
      <c r="X1355" s="380" t="str" cm="1">
        <f t="array" ref="X1355" xml:space="preserve"> IFERROR( INDEX(韻母資料表, $N1355, X$5), "" )</f>
        <v/>
      </c>
      <c r="Y1355" s="380" t="str" cm="1">
        <f t="array" ref="Y1355" xml:space="preserve"> IFERROR( IF($E1355="", "", INDEX(方音聲調符號表, 1, $E1355) ), "" )</f>
        <v/>
      </c>
      <c r="AA1355" s="380" t="str" cm="1">
        <f t="array" ref="AA1355" xml:space="preserve"> IFERROR( IF( INDEX(聲母資料表, $M1355, AA$5)=0, "", INDEX(聲母資料表, $M1355, AA$5) ), "")</f>
        <v/>
      </c>
      <c r="AB1355" s="380" t="str" cm="1">
        <f t="array" ref="AB1355" xml:space="preserve"> IFERROR( INDEX(韻母資料表, $N1355, AB$5), "" )</f>
        <v/>
      </c>
      <c r="AC1355" s="380" t="str">
        <f t="shared" ca="1" si="295"/>
        <v/>
      </c>
      <c r="AE1355" s="380" t="str" cm="1">
        <f t="array" ref="AE1355" xml:space="preserve"> IFERROR( IF( INDEX(聲母資料表, $M1355, AE$5)=0, "", INDEX(聲母資料表, $M1355, AE$5) ), "")</f>
        <v/>
      </c>
      <c r="AF1355" s="380" t="str" cm="1">
        <f t="array" ref="AF1355" xml:space="preserve"> IFERROR( INDEX(韻母資料表, $N1355, AF$5), "" )</f>
        <v/>
      </c>
      <c r="AG1355" s="380" t="str">
        <f t="shared" ca="1" si="296"/>
        <v/>
      </c>
      <c r="AI1355" s="380" t="str" cm="1">
        <f t="array" ref="AI1355" xml:space="preserve"> IFERROR( IF( INDEX(聲母資料表, $M1355, AI$5)=0, "", INDEX(聲母資料表, $M1355, AI$5) ), "")</f>
        <v/>
      </c>
      <c r="AJ1355" s="380" t="str" cm="1">
        <f t="array" ref="AJ1355" xml:space="preserve"> IFERROR( INDEX(韻母資料表, $N1355, AJ$5), "" )</f>
        <v/>
      </c>
      <c r="AK1355" s="373" t="e" cm="1" vm="1">
        <f t="array" aca="1" ref="AK1355" ca="1" xml:space="preserve"> IFERROR( INDEX(閩拚聲調符號表, $T1355, $E1355), "" )</f>
        <v>#VALUE!</v>
      </c>
      <c r="AL1355" s="380" t="str">
        <f t="shared" ca="1" si="297"/>
        <v/>
      </c>
    </row>
    <row r="1356" spans="1:38">
      <c r="A1356" s="333">
        <f t="shared" si="285"/>
        <v>1349</v>
      </c>
      <c r="B1356" s="334" t="e">
        <f>MID(#REF!, A1356, 1)</f>
        <v>#REF!</v>
      </c>
      <c r="C1356" s="335"/>
      <c r="D1356" s="335"/>
      <c r="E1356" s="336"/>
      <c r="F1356" s="400" t="str" cm="1">
        <f t="array" aca="1" ref="F1356" ca="1" xml:space="preserve"> IF($D1356="", "", $B1356 &amp; " (" &amp; INDIRECT(ADDRESS( ROW(), COLUMN() + F$5 )) &amp; ") " )</f>
        <v/>
      </c>
      <c r="G1356" s="337" t="str">
        <f t="shared" si="289"/>
        <v/>
      </c>
      <c r="H1356" s="394" t="str">
        <f t="shared" ca="1" si="290"/>
        <v/>
      </c>
      <c r="I1356" s="396" t="str">
        <f t="shared" ca="1" si="291"/>
        <v/>
      </c>
      <c r="J1356" s="381" t="str">
        <f t="shared" ca="1" si="292"/>
        <v/>
      </c>
      <c r="K1356" s="338" t="str">
        <f t="shared" si="293"/>
        <v/>
      </c>
      <c r="L1356" s="349"/>
      <c r="M1356" s="350" t="str">
        <f t="shared" si="286"/>
        <v/>
      </c>
      <c r="N1356" s="350" t="str">
        <f t="shared" si="287"/>
        <v/>
      </c>
      <c r="O1356" s="351" t="str" cm="1">
        <f t="array" ref="O1356" xml:space="preserve"> IFERROR( INDEX(聲母資料表, $M1356, O$5), "")</f>
        <v/>
      </c>
      <c r="P1356" s="351" t="str" cm="1">
        <f t="array" ref="P1356" xml:space="preserve"> IFERROR( INDEX(韻母資料表, $N1356, P$5), "")</f>
        <v/>
      </c>
      <c r="Q1356" s="352" t="str">
        <f t="shared" si="288"/>
        <v/>
      </c>
      <c r="R1356" s="395" t="str">
        <f t="shared" si="294"/>
        <v/>
      </c>
      <c r="S1356" s="351" t="str" cm="1">
        <f t="array" ref="S1356" xml:space="preserve"> IFERROR( INDEX(調符字母, Q1356, 1), "")</f>
        <v/>
      </c>
      <c r="T1356" s="352"/>
      <c r="U1356" s="373" t="e" cm="1" vm="1">
        <f t="array" aca="1" ref="U1356" ca="1" xml:space="preserve"> INDEX(聲調對照表, $T1356, $E1356)</f>
        <v>#VALUE!</v>
      </c>
      <c r="W1356" s="380" t="str" cm="1">
        <f t="array" ref="W1356" xml:space="preserve"> IFERROR( IF( INDEX(聲母資料表, $M1356, W$5)=0, "", INDEX(聲母資料表, $M1356, W$5) ), "")</f>
        <v/>
      </c>
      <c r="X1356" s="380" t="str" cm="1">
        <f t="array" ref="X1356" xml:space="preserve"> IFERROR( INDEX(韻母資料表, $N1356, X$5), "" )</f>
        <v/>
      </c>
      <c r="Y1356" s="380" t="str" cm="1">
        <f t="array" ref="Y1356" xml:space="preserve"> IFERROR( IF($E1356="", "", INDEX(方音聲調符號表, 1, $E1356) ), "" )</f>
        <v/>
      </c>
      <c r="AA1356" s="380" t="str" cm="1">
        <f t="array" ref="AA1356" xml:space="preserve"> IFERROR( IF( INDEX(聲母資料表, $M1356, AA$5)=0, "", INDEX(聲母資料表, $M1356, AA$5) ), "")</f>
        <v/>
      </c>
      <c r="AB1356" s="380" t="str" cm="1">
        <f t="array" ref="AB1356" xml:space="preserve"> IFERROR( INDEX(韻母資料表, $N1356, AB$5), "" )</f>
        <v/>
      </c>
      <c r="AC1356" s="380" t="str">
        <f t="shared" ca="1" si="295"/>
        <v/>
      </c>
      <c r="AE1356" s="380" t="str" cm="1">
        <f t="array" ref="AE1356" xml:space="preserve"> IFERROR( IF( INDEX(聲母資料表, $M1356, AE$5)=0, "", INDEX(聲母資料表, $M1356, AE$5) ), "")</f>
        <v/>
      </c>
      <c r="AF1356" s="380" t="str" cm="1">
        <f t="array" ref="AF1356" xml:space="preserve"> IFERROR( INDEX(韻母資料表, $N1356, AF$5), "" )</f>
        <v/>
      </c>
      <c r="AG1356" s="380" t="str">
        <f t="shared" ca="1" si="296"/>
        <v/>
      </c>
      <c r="AI1356" s="380" t="str" cm="1">
        <f t="array" ref="AI1356" xml:space="preserve"> IFERROR( IF( INDEX(聲母資料表, $M1356, AI$5)=0, "", INDEX(聲母資料表, $M1356, AI$5) ), "")</f>
        <v/>
      </c>
      <c r="AJ1356" s="380" t="str" cm="1">
        <f t="array" ref="AJ1356" xml:space="preserve"> IFERROR( INDEX(韻母資料表, $N1356, AJ$5), "" )</f>
        <v/>
      </c>
      <c r="AK1356" s="373" t="e" cm="1" vm="1">
        <f t="array" aca="1" ref="AK1356" ca="1" xml:space="preserve"> IFERROR( INDEX(閩拚聲調符號表, $T1356, $E1356), "" )</f>
        <v>#VALUE!</v>
      </c>
      <c r="AL1356" s="380" t="str">
        <f t="shared" ca="1" si="297"/>
        <v/>
      </c>
    </row>
    <row r="1357" spans="1:38">
      <c r="A1357" s="333">
        <f t="shared" si="285"/>
        <v>1350</v>
      </c>
      <c r="B1357" s="334" t="e">
        <f>MID(#REF!, A1357, 1)</f>
        <v>#REF!</v>
      </c>
      <c r="C1357" s="335"/>
      <c r="D1357" s="335"/>
      <c r="E1357" s="336"/>
      <c r="F1357" s="400" t="str" cm="1">
        <f t="array" aca="1" ref="F1357" ca="1" xml:space="preserve"> IF($D1357="", "", $B1357 &amp; " (" &amp; INDIRECT(ADDRESS( ROW(), COLUMN() + F$5 )) &amp; ") " )</f>
        <v/>
      </c>
      <c r="G1357" s="337" t="str">
        <f t="shared" si="289"/>
        <v/>
      </c>
      <c r="H1357" s="394" t="str">
        <f t="shared" ca="1" si="290"/>
        <v/>
      </c>
      <c r="I1357" s="396" t="str">
        <f t="shared" ca="1" si="291"/>
        <v/>
      </c>
      <c r="J1357" s="381" t="str">
        <f t="shared" ca="1" si="292"/>
        <v/>
      </c>
      <c r="K1357" s="338" t="str">
        <f t="shared" si="293"/>
        <v/>
      </c>
      <c r="L1357" s="349"/>
      <c r="M1357" s="350" t="str">
        <f t="shared" si="286"/>
        <v/>
      </c>
      <c r="N1357" s="350" t="str">
        <f t="shared" si="287"/>
        <v/>
      </c>
      <c r="O1357" s="351" t="str" cm="1">
        <f t="array" ref="O1357" xml:space="preserve"> IFERROR( INDEX(聲母資料表, $M1357, O$5), "")</f>
        <v/>
      </c>
      <c r="P1357" s="351" t="str" cm="1">
        <f t="array" ref="P1357" xml:space="preserve"> IFERROR( INDEX(韻母資料表, $N1357, P$5), "")</f>
        <v/>
      </c>
      <c r="Q1357" s="352" t="str">
        <f t="shared" si="288"/>
        <v/>
      </c>
      <c r="R1357" s="395" t="str">
        <f t="shared" si="294"/>
        <v/>
      </c>
      <c r="S1357" s="351" t="str" cm="1">
        <f t="array" ref="S1357" xml:space="preserve"> IFERROR( INDEX(調符字母, Q1357, 1), "")</f>
        <v/>
      </c>
      <c r="T1357" s="352"/>
      <c r="U1357" s="373" t="e" cm="1" vm="1">
        <f t="array" aca="1" ref="U1357" ca="1" xml:space="preserve"> INDEX(聲調對照表, $T1357, $E1357)</f>
        <v>#VALUE!</v>
      </c>
      <c r="W1357" s="380" t="str" cm="1">
        <f t="array" ref="W1357" xml:space="preserve"> IFERROR( IF( INDEX(聲母資料表, $M1357, W$5)=0, "", INDEX(聲母資料表, $M1357, W$5) ), "")</f>
        <v/>
      </c>
      <c r="X1357" s="380" t="str" cm="1">
        <f t="array" ref="X1357" xml:space="preserve"> IFERROR( INDEX(韻母資料表, $N1357, X$5), "" )</f>
        <v/>
      </c>
      <c r="Y1357" s="380" t="str" cm="1">
        <f t="array" ref="Y1357" xml:space="preserve"> IFERROR( IF($E1357="", "", INDEX(方音聲調符號表, 1, $E1357) ), "" )</f>
        <v/>
      </c>
      <c r="AA1357" s="380" t="str" cm="1">
        <f t="array" ref="AA1357" xml:space="preserve"> IFERROR( IF( INDEX(聲母資料表, $M1357, AA$5)=0, "", INDEX(聲母資料表, $M1357, AA$5) ), "")</f>
        <v/>
      </c>
      <c r="AB1357" s="380" t="str" cm="1">
        <f t="array" ref="AB1357" xml:space="preserve"> IFERROR( INDEX(韻母資料表, $N1357, AB$5), "" )</f>
        <v/>
      </c>
      <c r="AC1357" s="380" t="str">
        <f t="shared" ca="1" si="295"/>
        <v/>
      </c>
      <c r="AE1357" s="380" t="str" cm="1">
        <f t="array" ref="AE1357" xml:space="preserve"> IFERROR( IF( INDEX(聲母資料表, $M1357, AE$5)=0, "", INDEX(聲母資料表, $M1357, AE$5) ), "")</f>
        <v/>
      </c>
      <c r="AF1357" s="380" t="str" cm="1">
        <f t="array" ref="AF1357" xml:space="preserve"> IFERROR( INDEX(韻母資料表, $N1357, AF$5), "" )</f>
        <v/>
      </c>
      <c r="AG1357" s="380" t="str">
        <f t="shared" ca="1" si="296"/>
        <v/>
      </c>
      <c r="AI1357" s="380" t="str" cm="1">
        <f t="array" ref="AI1357" xml:space="preserve"> IFERROR( IF( INDEX(聲母資料表, $M1357, AI$5)=0, "", INDEX(聲母資料表, $M1357, AI$5) ), "")</f>
        <v/>
      </c>
      <c r="AJ1357" s="380" t="str" cm="1">
        <f t="array" ref="AJ1357" xml:space="preserve"> IFERROR( INDEX(韻母資料表, $N1357, AJ$5), "" )</f>
        <v/>
      </c>
      <c r="AK1357" s="373" t="e" cm="1" vm="1">
        <f t="array" aca="1" ref="AK1357" ca="1" xml:space="preserve"> IFERROR( INDEX(閩拚聲調符號表, $T1357, $E1357), "" )</f>
        <v>#VALUE!</v>
      </c>
      <c r="AL1357" s="380" t="str">
        <f t="shared" ca="1" si="297"/>
        <v/>
      </c>
    </row>
    <row r="1358" spans="1:38">
      <c r="A1358" s="333">
        <f t="shared" si="285"/>
        <v>1351</v>
      </c>
      <c r="B1358" s="334" t="e">
        <f>MID(#REF!, A1358, 1)</f>
        <v>#REF!</v>
      </c>
      <c r="C1358" s="335"/>
      <c r="D1358" s="335"/>
      <c r="E1358" s="336"/>
      <c r="F1358" s="400" t="str" cm="1">
        <f t="array" aca="1" ref="F1358" ca="1" xml:space="preserve"> IF($D1358="", "", $B1358 &amp; " (" &amp; INDIRECT(ADDRESS( ROW(), COLUMN() + F$5 )) &amp; ") " )</f>
        <v/>
      </c>
      <c r="G1358" s="337" t="str">
        <f t="shared" si="289"/>
        <v/>
      </c>
      <c r="H1358" s="394" t="str">
        <f t="shared" ca="1" si="290"/>
        <v/>
      </c>
      <c r="I1358" s="396" t="str">
        <f t="shared" ca="1" si="291"/>
        <v/>
      </c>
      <c r="J1358" s="381" t="str">
        <f t="shared" ca="1" si="292"/>
        <v/>
      </c>
      <c r="K1358" s="338" t="str">
        <f t="shared" si="293"/>
        <v/>
      </c>
      <c r="L1358" s="349"/>
      <c r="M1358" s="350" t="str">
        <f t="shared" si="286"/>
        <v/>
      </c>
      <c r="N1358" s="350" t="str">
        <f t="shared" si="287"/>
        <v/>
      </c>
      <c r="O1358" s="351" t="str" cm="1">
        <f t="array" ref="O1358" xml:space="preserve"> IFERROR( INDEX(聲母資料表, $M1358, O$5), "")</f>
        <v/>
      </c>
      <c r="P1358" s="351" t="str" cm="1">
        <f t="array" ref="P1358" xml:space="preserve"> IFERROR( INDEX(韻母資料表, $N1358, P$5), "")</f>
        <v/>
      </c>
      <c r="Q1358" s="352" t="str">
        <f t="shared" si="288"/>
        <v/>
      </c>
      <c r="R1358" s="395" t="str">
        <f t="shared" si="294"/>
        <v/>
      </c>
      <c r="S1358" s="351" t="str" cm="1">
        <f t="array" ref="S1358" xml:space="preserve"> IFERROR( INDEX(調符字母, Q1358, 1), "")</f>
        <v/>
      </c>
      <c r="T1358" s="352"/>
      <c r="U1358" s="373" t="e" cm="1" vm="1">
        <f t="array" aca="1" ref="U1358" ca="1" xml:space="preserve"> INDEX(聲調對照表, $T1358, $E1358)</f>
        <v>#VALUE!</v>
      </c>
      <c r="W1358" s="380" t="str" cm="1">
        <f t="array" ref="W1358" xml:space="preserve"> IFERROR( IF( INDEX(聲母資料表, $M1358, W$5)=0, "", INDEX(聲母資料表, $M1358, W$5) ), "")</f>
        <v/>
      </c>
      <c r="X1358" s="380" t="str" cm="1">
        <f t="array" ref="X1358" xml:space="preserve"> IFERROR( INDEX(韻母資料表, $N1358, X$5), "" )</f>
        <v/>
      </c>
      <c r="Y1358" s="380" t="str" cm="1">
        <f t="array" ref="Y1358" xml:space="preserve"> IFERROR( IF($E1358="", "", INDEX(方音聲調符號表, 1, $E1358) ), "" )</f>
        <v/>
      </c>
      <c r="AA1358" s="380" t="str" cm="1">
        <f t="array" ref="AA1358" xml:space="preserve"> IFERROR( IF( INDEX(聲母資料表, $M1358, AA$5)=0, "", INDEX(聲母資料表, $M1358, AA$5) ), "")</f>
        <v/>
      </c>
      <c r="AB1358" s="380" t="str" cm="1">
        <f t="array" ref="AB1358" xml:space="preserve"> IFERROR( INDEX(韻母資料表, $N1358, AB$5), "" )</f>
        <v/>
      </c>
      <c r="AC1358" s="380" t="str">
        <f t="shared" ca="1" si="295"/>
        <v/>
      </c>
      <c r="AE1358" s="380" t="str" cm="1">
        <f t="array" ref="AE1358" xml:space="preserve"> IFERROR( IF( INDEX(聲母資料表, $M1358, AE$5)=0, "", INDEX(聲母資料表, $M1358, AE$5) ), "")</f>
        <v/>
      </c>
      <c r="AF1358" s="380" t="str" cm="1">
        <f t="array" ref="AF1358" xml:space="preserve"> IFERROR( INDEX(韻母資料表, $N1358, AF$5), "" )</f>
        <v/>
      </c>
      <c r="AG1358" s="380" t="str">
        <f t="shared" ca="1" si="296"/>
        <v/>
      </c>
      <c r="AI1358" s="380" t="str" cm="1">
        <f t="array" ref="AI1358" xml:space="preserve"> IFERROR( IF( INDEX(聲母資料表, $M1358, AI$5)=0, "", INDEX(聲母資料表, $M1358, AI$5) ), "")</f>
        <v/>
      </c>
      <c r="AJ1358" s="380" t="str" cm="1">
        <f t="array" ref="AJ1358" xml:space="preserve"> IFERROR( INDEX(韻母資料表, $N1358, AJ$5), "" )</f>
        <v/>
      </c>
      <c r="AK1358" s="373" t="e" cm="1" vm="1">
        <f t="array" aca="1" ref="AK1358" ca="1" xml:space="preserve"> IFERROR( INDEX(閩拚聲調符號表, $T1358, $E1358), "" )</f>
        <v>#VALUE!</v>
      </c>
      <c r="AL1358" s="380" t="str">
        <f t="shared" ca="1" si="297"/>
        <v/>
      </c>
    </row>
    <row r="1359" spans="1:38">
      <c r="A1359" s="333">
        <f t="shared" si="285"/>
        <v>1352</v>
      </c>
      <c r="B1359" s="334" t="e">
        <f>MID(#REF!, A1359, 1)</f>
        <v>#REF!</v>
      </c>
      <c r="C1359" s="335"/>
      <c r="D1359" s="335"/>
      <c r="E1359" s="336"/>
      <c r="F1359" s="400" t="str" cm="1">
        <f t="array" aca="1" ref="F1359" ca="1" xml:space="preserve"> IF($D1359="", "", $B1359 &amp; " (" &amp; INDIRECT(ADDRESS( ROW(), COLUMN() + F$5 )) &amp; ") " )</f>
        <v/>
      </c>
      <c r="G1359" s="337" t="str">
        <f t="shared" si="289"/>
        <v/>
      </c>
      <c r="H1359" s="394" t="str">
        <f t="shared" ca="1" si="290"/>
        <v/>
      </c>
      <c r="I1359" s="396" t="str">
        <f t="shared" ca="1" si="291"/>
        <v/>
      </c>
      <c r="J1359" s="381" t="str">
        <f t="shared" ca="1" si="292"/>
        <v/>
      </c>
      <c r="K1359" s="338" t="str">
        <f t="shared" si="293"/>
        <v/>
      </c>
      <c r="L1359" s="349"/>
      <c r="M1359" s="350" t="str">
        <f t="shared" si="286"/>
        <v/>
      </c>
      <c r="N1359" s="350" t="str">
        <f t="shared" si="287"/>
        <v/>
      </c>
      <c r="O1359" s="351" t="str" cm="1">
        <f t="array" ref="O1359" xml:space="preserve"> IFERROR( INDEX(聲母資料表, $M1359, O$5), "")</f>
        <v/>
      </c>
      <c r="P1359" s="351" t="str" cm="1">
        <f t="array" ref="P1359" xml:space="preserve"> IFERROR( INDEX(韻母資料表, $N1359, P$5), "")</f>
        <v/>
      </c>
      <c r="Q1359" s="352" t="str">
        <f t="shared" si="288"/>
        <v/>
      </c>
      <c r="R1359" s="395" t="str">
        <f t="shared" si="294"/>
        <v/>
      </c>
      <c r="S1359" s="351" t="str" cm="1">
        <f t="array" ref="S1359" xml:space="preserve"> IFERROR( INDEX(調符字母, Q1359, 1), "")</f>
        <v/>
      </c>
      <c r="T1359" s="352"/>
      <c r="U1359" s="373" t="e" cm="1" vm="1">
        <f t="array" aca="1" ref="U1359" ca="1" xml:space="preserve"> INDEX(聲調對照表, $T1359, $E1359)</f>
        <v>#VALUE!</v>
      </c>
      <c r="W1359" s="380" t="str" cm="1">
        <f t="array" ref="W1359" xml:space="preserve"> IFERROR( IF( INDEX(聲母資料表, $M1359, W$5)=0, "", INDEX(聲母資料表, $M1359, W$5) ), "")</f>
        <v/>
      </c>
      <c r="X1359" s="380" t="str" cm="1">
        <f t="array" ref="X1359" xml:space="preserve"> IFERROR( INDEX(韻母資料表, $N1359, X$5), "" )</f>
        <v/>
      </c>
      <c r="Y1359" s="380" t="str" cm="1">
        <f t="array" ref="Y1359" xml:space="preserve"> IFERROR( IF($E1359="", "", INDEX(方音聲調符號表, 1, $E1359) ), "" )</f>
        <v/>
      </c>
      <c r="AA1359" s="380" t="str" cm="1">
        <f t="array" ref="AA1359" xml:space="preserve"> IFERROR( IF( INDEX(聲母資料表, $M1359, AA$5)=0, "", INDEX(聲母資料表, $M1359, AA$5) ), "")</f>
        <v/>
      </c>
      <c r="AB1359" s="380" t="str" cm="1">
        <f t="array" ref="AB1359" xml:space="preserve"> IFERROR( INDEX(韻母資料表, $N1359, AB$5), "" )</f>
        <v/>
      </c>
      <c r="AC1359" s="380" t="str">
        <f t="shared" ca="1" si="295"/>
        <v/>
      </c>
      <c r="AE1359" s="380" t="str" cm="1">
        <f t="array" ref="AE1359" xml:space="preserve"> IFERROR( IF( INDEX(聲母資料表, $M1359, AE$5)=0, "", INDEX(聲母資料表, $M1359, AE$5) ), "")</f>
        <v/>
      </c>
      <c r="AF1359" s="380" t="str" cm="1">
        <f t="array" ref="AF1359" xml:space="preserve"> IFERROR( INDEX(韻母資料表, $N1359, AF$5), "" )</f>
        <v/>
      </c>
      <c r="AG1359" s="380" t="str">
        <f t="shared" ca="1" si="296"/>
        <v/>
      </c>
      <c r="AI1359" s="380" t="str" cm="1">
        <f t="array" ref="AI1359" xml:space="preserve"> IFERROR( IF( INDEX(聲母資料表, $M1359, AI$5)=0, "", INDEX(聲母資料表, $M1359, AI$5) ), "")</f>
        <v/>
      </c>
      <c r="AJ1359" s="380" t="str" cm="1">
        <f t="array" ref="AJ1359" xml:space="preserve"> IFERROR( INDEX(韻母資料表, $N1359, AJ$5), "" )</f>
        <v/>
      </c>
      <c r="AK1359" s="373" t="e" cm="1" vm="1">
        <f t="array" aca="1" ref="AK1359" ca="1" xml:space="preserve"> IFERROR( INDEX(閩拚聲調符號表, $T1359, $E1359), "" )</f>
        <v>#VALUE!</v>
      </c>
      <c r="AL1359" s="380" t="str">
        <f t="shared" ca="1" si="297"/>
        <v/>
      </c>
    </row>
    <row r="1360" spans="1:38">
      <c r="A1360" s="333">
        <f t="shared" si="285"/>
        <v>1353</v>
      </c>
      <c r="B1360" s="334" t="e">
        <f>MID(#REF!, A1360, 1)</f>
        <v>#REF!</v>
      </c>
      <c r="C1360" s="335"/>
      <c r="D1360" s="335"/>
      <c r="E1360" s="336"/>
      <c r="F1360" s="400" t="str" cm="1">
        <f t="array" aca="1" ref="F1360" ca="1" xml:space="preserve"> IF($D1360="", "", $B1360 &amp; " (" &amp; INDIRECT(ADDRESS( ROW(), COLUMN() + F$5 )) &amp; ") " )</f>
        <v/>
      </c>
      <c r="G1360" s="337" t="str">
        <f t="shared" si="289"/>
        <v/>
      </c>
      <c r="H1360" s="394" t="str">
        <f t="shared" ca="1" si="290"/>
        <v/>
      </c>
      <c r="I1360" s="396" t="str">
        <f t="shared" ca="1" si="291"/>
        <v/>
      </c>
      <c r="J1360" s="381" t="str">
        <f t="shared" ca="1" si="292"/>
        <v/>
      </c>
      <c r="K1360" s="338" t="str">
        <f t="shared" si="293"/>
        <v/>
      </c>
      <c r="L1360" s="349"/>
      <c r="M1360" s="350" t="str">
        <f t="shared" si="286"/>
        <v/>
      </c>
      <c r="N1360" s="350" t="str">
        <f t="shared" si="287"/>
        <v/>
      </c>
      <c r="O1360" s="351" t="str" cm="1">
        <f t="array" ref="O1360" xml:space="preserve"> IFERROR( INDEX(聲母資料表, $M1360, O$5), "")</f>
        <v/>
      </c>
      <c r="P1360" s="351" t="str" cm="1">
        <f t="array" ref="P1360" xml:space="preserve"> IFERROR( INDEX(韻母資料表, $N1360, P$5), "")</f>
        <v/>
      </c>
      <c r="Q1360" s="352" t="str">
        <f t="shared" si="288"/>
        <v/>
      </c>
      <c r="R1360" s="395" t="str">
        <f t="shared" si="294"/>
        <v/>
      </c>
      <c r="S1360" s="351" t="str" cm="1">
        <f t="array" ref="S1360" xml:space="preserve"> IFERROR( INDEX(調符字母, Q1360, 1), "")</f>
        <v/>
      </c>
      <c r="T1360" s="352"/>
      <c r="U1360" s="373" t="e" cm="1" vm="1">
        <f t="array" aca="1" ref="U1360" ca="1" xml:space="preserve"> INDEX(聲調對照表, $T1360, $E1360)</f>
        <v>#VALUE!</v>
      </c>
      <c r="W1360" s="380" t="str" cm="1">
        <f t="array" ref="W1360" xml:space="preserve"> IFERROR( IF( INDEX(聲母資料表, $M1360, W$5)=0, "", INDEX(聲母資料表, $M1360, W$5) ), "")</f>
        <v/>
      </c>
      <c r="X1360" s="380" t="str" cm="1">
        <f t="array" ref="X1360" xml:space="preserve"> IFERROR( INDEX(韻母資料表, $N1360, X$5), "" )</f>
        <v/>
      </c>
      <c r="Y1360" s="380" t="str" cm="1">
        <f t="array" ref="Y1360" xml:space="preserve"> IFERROR( IF($E1360="", "", INDEX(方音聲調符號表, 1, $E1360) ), "" )</f>
        <v/>
      </c>
      <c r="AA1360" s="380" t="str" cm="1">
        <f t="array" ref="AA1360" xml:space="preserve"> IFERROR( IF( INDEX(聲母資料表, $M1360, AA$5)=0, "", INDEX(聲母資料表, $M1360, AA$5) ), "")</f>
        <v/>
      </c>
      <c r="AB1360" s="380" t="str" cm="1">
        <f t="array" ref="AB1360" xml:space="preserve"> IFERROR( INDEX(韻母資料表, $N1360, AB$5), "" )</f>
        <v/>
      </c>
      <c r="AC1360" s="380" t="str">
        <f t="shared" ca="1" si="295"/>
        <v/>
      </c>
      <c r="AE1360" s="380" t="str" cm="1">
        <f t="array" ref="AE1360" xml:space="preserve"> IFERROR( IF( INDEX(聲母資料表, $M1360, AE$5)=0, "", INDEX(聲母資料表, $M1360, AE$5) ), "")</f>
        <v/>
      </c>
      <c r="AF1360" s="380" t="str" cm="1">
        <f t="array" ref="AF1360" xml:space="preserve"> IFERROR( INDEX(韻母資料表, $N1360, AF$5), "" )</f>
        <v/>
      </c>
      <c r="AG1360" s="380" t="str">
        <f t="shared" ca="1" si="296"/>
        <v/>
      </c>
      <c r="AI1360" s="380" t="str" cm="1">
        <f t="array" ref="AI1360" xml:space="preserve"> IFERROR( IF( INDEX(聲母資料表, $M1360, AI$5)=0, "", INDEX(聲母資料表, $M1360, AI$5) ), "")</f>
        <v/>
      </c>
      <c r="AJ1360" s="380" t="str" cm="1">
        <f t="array" ref="AJ1360" xml:space="preserve"> IFERROR( INDEX(韻母資料表, $N1360, AJ$5), "" )</f>
        <v/>
      </c>
      <c r="AK1360" s="373" t="e" cm="1" vm="1">
        <f t="array" aca="1" ref="AK1360" ca="1" xml:space="preserve"> IFERROR( INDEX(閩拚聲調符號表, $T1360, $E1360), "" )</f>
        <v>#VALUE!</v>
      </c>
      <c r="AL1360" s="380" t="str">
        <f t="shared" ca="1" si="297"/>
        <v/>
      </c>
    </row>
    <row r="1361" spans="1:38">
      <c r="A1361" s="333">
        <f t="shared" si="285"/>
        <v>1354</v>
      </c>
      <c r="B1361" s="334" t="e">
        <f>MID(#REF!, A1361, 1)</f>
        <v>#REF!</v>
      </c>
      <c r="C1361" s="335"/>
      <c r="D1361" s="335"/>
      <c r="E1361" s="336"/>
      <c r="F1361" s="400" t="str" cm="1">
        <f t="array" aca="1" ref="F1361" ca="1" xml:space="preserve"> IF($D1361="", "", $B1361 &amp; " (" &amp; INDIRECT(ADDRESS( ROW(), COLUMN() + F$5 )) &amp; ") " )</f>
        <v/>
      </c>
      <c r="G1361" s="337" t="str">
        <f t="shared" si="289"/>
        <v/>
      </c>
      <c r="H1361" s="394" t="str">
        <f t="shared" ca="1" si="290"/>
        <v/>
      </c>
      <c r="I1361" s="396" t="str">
        <f t="shared" ca="1" si="291"/>
        <v/>
      </c>
      <c r="J1361" s="381" t="str">
        <f t="shared" ca="1" si="292"/>
        <v/>
      </c>
      <c r="K1361" s="338" t="str">
        <f t="shared" si="293"/>
        <v/>
      </c>
      <c r="L1361" s="349"/>
      <c r="M1361" s="350" t="str">
        <f t="shared" si="286"/>
        <v/>
      </c>
      <c r="N1361" s="350" t="str">
        <f t="shared" si="287"/>
        <v/>
      </c>
      <c r="O1361" s="351" t="str" cm="1">
        <f t="array" ref="O1361" xml:space="preserve"> IFERROR( INDEX(聲母資料表, $M1361, O$5), "")</f>
        <v/>
      </c>
      <c r="P1361" s="351" t="str" cm="1">
        <f t="array" ref="P1361" xml:space="preserve"> IFERROR( INDEX(韻母資料表, $N1361, P$5), "")</f>
        <v/>
      </c>
      <c r="Q1361" s="352" t="str">
        <f t="shared" si="288"/>
        <v/>
      </c>
      <c r="R1361" s="395" t="str">
        <f t="shared" si="294"/>
        <v/>
      </c>
      <c r="S1361" s="351" t="str" cm="1">
        <f t="array" ref="S1361" xml:space="preserve"> IFERROR( INDEX(調符字母, Q1361, 1), "")</f>
        <v/>
      </c>
      <c r="T1361" s="352"/>
      <c r="U1361" s="373" t="e" cm="1" vm="1">
        <f t="array" aca="1" ref="U1361" ca="1" xml:space="preserve"> INDEX(聲調對照表, $T1361, $E1361)</f>
        <v>#VALUE!</v>
      </c>
      <c r="W1361" s="380" t="str" cm="1">
        <f t="array" ref="W1361" xml:space="preserve"> IFERROR( IF( INDEX(聲母資料表, $M1361, W$5)=0, "", INDEX(聲母資料表, $M1361, W$5) ), "")</f>
        <v/>
      </c>
      <c r="X1361" s="380" t="str" cm="1">
        <f t="array" ref="X1361" xml:space="preserve"> IFERROR( INDEX(韻母資料表, $N1361, X$5), "" )</f>
        <v/>
      </c>
      <c r="Y1361" s="380" t="str" cm="1">
        <f t="array" ref="Y1361" xml:space="preserve"> IFERROR( IF($E1361="", "", INDEX(方音聲調符號表, 1, $E1361) ), "" )</f>
        <v/>
      </c>
      <c r="AA1361" s="380" t="str" cm="1">
        <f t="array" ref="AA1361" xml:space="preserve"> IFERROR( IF( INDEX(聲母資料表, $M1361, AA$5)=0, "", INDEX(聲母資料表, $M1361, AA$5) ), "")</f>
        <v/>
      </c>
      <c r="AB1361" s="380" t="str" cm="1">
        <f t="array" ref="AB1361" xml:space="preserve"> IFERROR( INDEX(韻母資料表, $N1361, AB$5), "" )</f>
        <v/>
      </c>
      <c r="AC1361" s="380" t="str">
        <f t="shared" ca="1" si="295"/>
        <v/>
      </c>
      <c r="AE1361" s="380" t="str" cm="1">
        <f t="array" ref="AE1361" xml:space="preserve"> IFERROR( IF( INDEX(聲母資料表, $M1361, AE$5)=0, "", INDEX(聲母資料表, $M1361, AE$5) ), "")</f>
        <v/>
      </c>
      <c r="AF1361" s="380" t="str" cm="1">
        <f t="array" ref="AF1361" xml:space="preserve"> IFERROR( INDEX(韻母資料表, $N1361, AF$5), "" )</f>
        <v/>
      </c>
      <c r="AG1361" s="380" t="str">
        <f t="shared" ca="1" si="296"/>
        <v/>
      </c>
      <c r="AI1361" s="380" t="str" cm="1">
        <f t="array" ref="AI1361" xml:space="preserve"> IFERROR( IF( INDEX(聲母資料表, $M1361, AI$5)=0, "", INDEX(聲母資料表, $M1361, AI$5) ), "")</f>
        <v/>
      </c>
      <c r="AJ1361" s="380" t="str" cm="1">
        <f t="array" ref="AJ1361" xml:space="preserve"> IFERROR( INDEX(韻母資料表, $N1361, AJ$5), "" )</f>
        <v/>
      </c>
      <c r="AK1361" s="373" t="e" cm="1" vm="1">
        <f t="array" aca="1" ref="AK1361" ca="1" xml:space="preserve"> IFERROR( INDEX(閩拚聲調符號表, $T1361, $E1361), "" )</f>
        <v>#VALUE!</v>
      </c>
      <c r="AL1361" s="380" t="str">
        <f t="shared" ca="1" si="297"/>
        <v/>
      </c>
    </row>
    <row r="1362" spans="1:38">
      <c r="A1362" s="333">
        <f t="shared" si="285"/>
        <v>1355</v>
      </c>
      <c r="B1362" s="334" t="e">
        <f>MID(#REF!, A1362, 1)</f>
        <v>#REF!</v>
      </c>
      <c r="C1362" s="335"/>
      <c r="D1362" s="335"/>
      <c r="E1362" s="336"/>
      <c r="F1362" s="400" t="str" cm="1">
        <f t="array" aca="1" ref="F1362" ca="1" xml:space="preserve"> IF($D1362="", "", $B1362 &amp; " (" &amp; INDIRECT(ADDRESS( ROW(), COLUMN() + F$5 )) &amp; ") " )</f>
        <v/>
      </c>
      <c r="G1362" s="337" t="str">
        <f t="shared" si="289"/>
        <v/>
      </c>
      <c r="H1362" s="394" t="str">
        <f t="shared" ca="1" si="290"/>
        <v/>
      </c>
      <c r="I1362" s="396" t="str">
        <f t="shared" ca="1" si="291"/>
        <v/>
      </c>
      <c r="J1362" s="381" t="str">
        <f t="shared" ca="1" si="292"/>
        <v/>
      </c>
      <c r="K1362" s="338" t="str">
        <f t="shared" si="293"/>
        <v/>
      </c>
      <c r="L1362" s="349"/>
      <c r="M1362" s="350" t="str">
        <f t="shared" si="286"/>
        <v/>
      </c>
      <c r="N1362" s="350" t="str">
        <f t="shared" si="287"/>
        <v/>
      </c>
      <c r="O1362" s="351" t="str" cm="1">
        <f t="array" ref="O1362" xml:space="preserve"> IFERROR( INDEX(聲母資料表, $M1362, O$5), "")</f>
        <v/>
      </c>
      <c r="P1362" s="351" t="str" cm="1">
        <f t="array" ref="P1362" xml:space="preserve"> IFERROR( INDEX(韻母資料表, $N1362, P$5), "")</f>
        <v/>
      </c>
      <c r="Q1362" s="352" t="str">
        <f t="shared" si="288"/>
        <v/>
      </c>
      <c r="R1362" s="395" t="str">
        <f t="shared" si="294"/>
        <v/>
      </c>
      <c r="S1362" s="351" t="str" cm="1">
        <f t="array" ref="S1362" xml:space="preserve"> IFERROR( INDEX(調符字母, Q1362, 1), "")</f>
        <v/>
      </c>
      <c r="T1362" s="352"/>
      <c r="U1362" s="373" t="e" cm="1" vm="1">
        <f t="array" aca="1" ref="U1362" ca="1" xml:space="preserve"> INDEX(聲調對照表, $T1362, $E1362)</f>
        <v>#VALUE!</v>
      </c>
      <c r="W1362" s="380" t="str" cm="1">
        <f t="array" ref="W1362" xml:space="preserve"> IFERROR( IF( INDEX(聲母資料表, $M1362, W$5)=0, "", INDEX(聲母資料表, $M1362, W$5) ), "")</f>
        <v/>
      </c>
      <c r="X1362" s="380" t="str" cm="1">
        <f t="array" ref="X1362" xml:space="preserve"> IFERROR( INDEX(韻母資料表, $N1362, X$5), "" )</f>
        <v/>
      </c>
      <c r="Y1362" s="380" t="str" cm="1">
        <f t="array" ref="Y1362" xml:space="preserve"> IFERROR( IF($E1362="", "", INDEX(方音聲調符號表, 1, $E1362) ), "" )</f>
        <v/>
      </c>
      <c r="AA1362" s="380" t="str" cm="1">
        <f t="array" ref="AA1362" xml:space="preserve"> IFERROR( IF( INDEX(聲母資料表, $M1362, AA$5)=0, "", INDEX(聲母資料表, $M1362, AA$5) ), "")</f>
        <v/>
      </c>
      <c r="AB1362" s="380" t="str" cm="1">
        <f t="array" ref="AB1362" xml:space="preserve"> IFERROR( INDEX(韻母資料表, $N1362, AB$5), "" )</f>
        <v/>
      </c>
      <c r="AC1362" s="380" t="str">
        <f t="shared" ca="1" si="295"/>
        <v/>
      </c>
      <c r="AE1362" s="380" t="str" cm="1">
        <f t="array" ref="AE1362" xml:space="preserve"> IFERROR( IF( INDEX(聲母資料表, $M1362, AE$5)=0, "", INDEX(聲母資料表, $M1362, AE$5) ), "")</f>
        <v/>
      </c>
      <c r="AF1362" s="380" t="str" cm="1">
        <f t="array" ref="AF1362" xml:space="preserve"> IFERROR( INDEX(韻母資料表, $N1362, AF$5), "" )</f>
        <v/>
      </c>
      <c r="AG1362" s="380" t="str">
        <f t="shared" ca="1" si="296"/>
        <v/>
      </c>
      <c r="AI1362" s="380" t="str" cm="1">
        <f t="array" ref="AI1362" xml:space="preserve"> IFERROR( IF( INDEX(聲母資料表, $M1362, AI$5)=0, "", INDEX(聲母資料表, $M1362, AI$5) ), "")</f>
        <v/>
      </c>
      <c r="AJ1362" s="380" t="str" cm="1">
        <f t="array" ref="AJ1362" xml:space="preserve"> IFERROR( INDEX(韻母資料表, $N1362, AJ$5), "" )</f>
        <v/>
      </c>
      <c r="AK1362" s="373" t="e" cm="1" vm="1">
        <f t="array" aca="1" ref="AK1362" ca="1" xml:space="preserve"> IFERROR( INDEX(閩拚聲調符號表, $T1362, $E1362), "" )</f>
        <v>#VALUE!</v>
      </c>
      <c r="AL1362" s="380" t="str">
        <f t="shared" ca="1" si="297"/>
        <v/>
      </c>
    </row>
    <row r="1363" spans="1:38">
      <c r="A1363" s="333">
        <f t="shared" si="285"/>
        <v>1356</v>
      </c>
      <c r="B1363" s="334" t="e">
        <f>MID(#REF!, A1363, 1)</f>
        <v>#REF!</v>
      </c>
      <c r="C1363" s="335"/>
      <c r="D1363" s="335"/>
      <c r="E1363" s="336"/>
      <c r="F1363" s="400" t="str" cm="1">
        <f t="array" aca="1" ref="F1363" ca="1" xml:space="preserve"> IF($D1363="", "", $B1363 &amp; " (" &amp; INDIRECT(ADDRESS( ROW(), COLUMN() + F$5 )) &amp; ") " )</f>
        <v/>
      </c>
      <c r="G1363" s="337" t="str">
        <f t="shared" si="289"/>
        <v/>
      </c>
      <c r="H1363" s="394" t="str">
        <f t="shared" ca="1" si="290"/>
        <v/>
      </c>
      <c r="I1363" s="396" t="str">
        <f t="shared" ca="1" si="291"/>
        <v/>
      </c>
      <c r="J1363" s="381" t="str">
        <f t="shared" ca="1" si="292"/>
        <v/>
      </c>
      <c r="K1363" s="338" t="str">
        <f t="shared" si="293"/>
        <v/>
      </c>
      <c r="L1363" s="349"/>
      <c r="M1363" s="350" t="str">
        <f t="shared" si="286"/>
        <v/>
      </c>
      <c r="N1363" s="350" t="str">
        <f t="shared" si="287"/>
        <v/>
      </c>
      <c r="O1363" s="351" t="str" cm="1">
        <f t="array" ref="O1363" xml:space="preserve"> IFERROR( INDEX(聲母資料表, $M1363, O$5), "")</f>
        <v/>
      </c>
      <c r="P1363" s="351" t="str" cm="1">
        <f t="array" ref="P1363" xml:space="preserve"> IFERROR( INDEX(韻母資料表, $N1363, P$5), "")</f>
        <v/>
      </c>
      <c r="Q1363" s="352" t="str">
        <f t="shared" si="288"/>
        <v/>
      </c>
      <c r="R1363" s="395" t="str">
        <f t="shared" si="294"/>
        <v/>
      </c>
      <c r="S1363" s="351" t="str" cm="1">
        <f t="array" ref="S1363" xml:space="preserve"> IFERROR( INDEX(調符字母, Q1363, 1), "")</f>
        <v/>
      </c>
      <c r="T1363" s="352"/>
      <c r="U1363" s="373" t="e" cm="1" vm="1">
        <f t="array" aca="1" ref="U1363" ca="1" xml:space="preserve"> INDEX(聲調對照表, $T1363, $E1363)</f>
        <v>#VALUE!</v>
      </c>
      <c r="W1363" s="380" t="str" cm="1">
        <f t="array" ref="W1363" xml:space="preserve"> IFERROR( IF( INDEX(聲母資料表, $M1363, W$5)=0, "", INDEX(聲母資料表, $M1363, W$5) ), "")</f>
        <v/>
      </c>
      <c r="X1363" s="380" t="str" cm="1">
        <f t="array" ref="X1363" xml:space="preserve"> IFERROR( INDEX(韻母資料表, $N1363, X$5), "" )</f>
        <v/>
      </c>
      <c r="Y1363" s="380" t="str" cm="1">
        <f t="array" ref="Y1363" xml:space="preserve"> IFERROR( IF($E1363="", "", INDEX(方音聲調符號表, 1, $E1363) ), "" )</f>
        <v/>
      </c>
      <c r="AA1363" s="380" t="str" cm="1">
        <f t="array" ref="AA1363" xml:space="preserve"> IFERROR( IF( INDEX(聲母資料表, $M1363, AA$5)=0, "", INDEX(聲母資料表, $M1363, AA$5) ), "")</f>
        <v/>
      </c>
      <c r="AB1363" s="380" t="str" cm="1">
        <f t="array" ref="AB1363" xml:space="preserve"> IFERROR( INDEX(韻母資料表, $N1363, AB$5), "" )</f>
        <v/>
      </c>
      <c r="AC1363" s="380" t="str">
        <f t="shared" ca="1" si="295"/>
        <v/>
      </c>
      <c r="AE1363" s="380" t="str" cm="1">
        <f t="array" ref="AE1363" xml:space="preserve"> IFERROR( IF( INDEX(聲母資料表, $M1363, AE$5)=0, "", INDEX(聲母資料表, $M1363, AE$5) ), "")</f>
        <v/>
      </c>
      <c r="AF1363" s="380" t="str" cm="1">
        <f t="array" ref="AF1363" xml:space="preserve"> IFERROR( INDEX(韻母資料表, $N1363, AF$5), "" )</f>
        <v/>
      </c>
      <c r="AG1363" s="380" t="str">
        <f t="shared" ca="1" si="296"/>
        <v/>
      </c>
      <c r="AI1363" s="380" t="str" cm="1">
        <f t="array" ref="AI1363" xml:space="preserve"> IFERROR( IF( INDEX(聲母資料表, $M1363, AI$5)=0, "", INDEX(聲母資料表, $M1363, AI$5) ), "")</f>
        <v/>
      </c>
      <c r="AJ1363" s="380" t="str" cm="1">
        <f t="array" ref="AJ1363" xml:space="preserve"> IFERROR( INDEX(韻母資料表, $N1363, AJ$5), "" )</f>
        <v/>
      </c>
      <c r="AK1363" s="373" t="e" cm="1" vm="1">
        <f t="array" aca="1" ref="AK1363" ca="1" xml:space="preserve"> IFERROR( INDEX(閩拚聲調符號表, $T1363, $E1363), "" )</f>
        <v>#VALUE!</v>
      </c>
      <c r="AL1363" s="380" t="str">
        <f t="shared" ca="1" si="297"/>
        <v/>
      </c>
    </row>
    <row r="1364" spans="1:38">
      <c r="A1364" s="333">
        <f t="shared" si="285"/>
        <v>1357</v>
      </c>
      <c r="B1364" s="334" t="e">
        <f>MID(#REF!, A1364, 1)</f>
        <v>#REF!</v>
      </c>
      <c r="C1364" s="335"/>
      <c r="D1364" s="335"/>
      <c r="E1364" s="336"/>
      <c r="F1364" s="400" t="str" cm="1">
        <f t="array" aca="1" ref="F1364" ca="1" xml:space="preserve"> IF($D1364="", "", $B1364 &amp; " (" &amp; INDIRECT(ADDRESS( ROW(), COLUMN() + F$5 )) &amp; ") " )</f>
        <v/>
      </c>
      <c r="G1364" s="337" t="str">
        <f t="shared" si="289"/>
        <v/>
      </c>
      <c r="H1364" s="394" t="str">
        <f t="shared" ca="1" si="290"/>
        <v/>
      </c>
      <c r="I1364" s="396" t="str">
        <f t="shared" ca="1" si="291"/>
        <v/>
      </c>
      <c r="J1364" s="381" t="str">
        <f t="shared" ca="1" si="292"/>
        <v/>
      </c>
      <c r="K1364" s="338" t="str">
        <f t="shared" si="293"/>
        <v/>
      </c>
      <c r="L1364" s="349"/>
      <c r="M1364" s="350" t="str">
        <f t="shared" si="286"/>
        <v/>
      </c>
      <c r="N1364" s="350" t="str">
        <f t="shared" si="287"/>
        <v/>
      </c>
      <c r="O1364" s="351" t="str" cm="1">
        <f t="array" ref="O1364" xml:space="preserve"> IFERROR( INDEX(聲母資料表, $M1364, O$5), "")</f>
        <v/>
      </c>
      <c r="P1364" s="351" t="str" cm="1">
        <f t="array" ref="P1364" xml:space="preserve"> IFERROR( INDEX(韻母資料表, $N1364, P$5), "")</f>
        <v/>
      </c>
      <c r="Q1364" s="352" t="str">
        <f t="shared" si="288"/>
        <v/>
      </c>
      <c r="R1364" s="395" t="str">
        <f t="shared" si="294"/>
        <v/>
      </c>
      <c r="S1364" s="351" t="str" cm="1">
        <f t="array" ref="S1364" xml:space="preserve"> IFERROR( INDEX(調符字母, Q1364, 1), "")</f>
        <v/>
      </c>
      <c r="T1364" s="352"/>
      <c r="U1364" s="373" t="e" cm="1" vm="1">
        <f t="array" aca="1" ref="U1364" ca="1" xml:space="preserve"> INDEX(聲調對照表, $T1364, $E1364)</f>
        <v>#VALUE!</v>
      </c>
      <c r="W1364" s="380" t="str" cm="1">
        <f t="array" ref="W1364" xml:space="preserve"> IFERROR( IF( INDEX(聲母資料表, $M1364, W$5)=0, "", INDEX(聲母資料表, $M1364, W$5) ), "")</f>
        <v/>
      </c>
      <c r="X1364" s="380" t="str" cm="1">
        <f t="array" ref="X1364" xml:space="preserve"> IFERROR( INDEX(韻母資料表, $N1364, X$5), "" )</f>
        <v/>
      </c>
      <c r="Y1364" s="380" t="str" cm="1">
        <f t="array" ref="Y1364" xml:space="preserve"> IFERROR( IF($E1364="", "", INDEX(方音聲調符號表, 1, $E1364) ), "" )</f>
        <v/>
      </c>
      <c r="AA1364" s="380" t="str" cm="1">
        <f t="array" ref="AA1364" xml:space="preserve"> IFERROR( IF( INDEX(聲母資料表, $M1364, AA$5)=0, "", INDEX(聲母資料表, $M1364, AA$5) ), "")</f>
        <v/>
      </c>
      <c r="AB1364" s="380" t="str" cm="1">
        <f t="array" ref="AB1364" xml:space="preserve"> IFERROR( INDEX(韻母資料表, $N1364, AB$5), "" )</f>
        <v/>
      </c>
      <c r="AC1364" s="380" t="str">
        <f t="shared" ca="1" si="295"/>
        <v/>
      </c>
      <c r="AE1364" s="380" t="str" cm="1">
        <f t="array" ref="AE1364" xml:space="preserve"> IFERROR( IF( INDEX(聲母資料表, $M1364, AE$5)=0, "", INDEX(聲母資料表, $M1364, AE$5) ), "")</f>
        <v/>
      </c>
      <c r="AF1364" s="380" t="str" cm="1">
        <f t="array" ref="AF1364" xml:space="preserve"> IFERROR( INDEX(韻母資料表, $N1364, AF$5), "" )</f>
        <v/>
      </c>
      <c r="AG1364" s="380" t="str">
        <f t="shared" ca="1" si="296"/>
        <v/>
      </c>
      <c r="AI1364" s="380" t="str" cm="1">
        <f t="array" ref="AI1364" xml:space="preserve"> IFERROR( IF( INDEX(聲母資料表, $M1364, AI$5)=0, "", INDEX(聲母資料表, $M1364, AI$5) ), "")</f>
        <v/>
      </c>
      <c r="AJ1364" s="380" t="str" cm="1">
        <f t="array" ref="AJ1364" xml:space="preserve"> IFERROR( INDEX(韻母資料表, $N1364, AJ$5), "" )</f>
        <v/>
      </c>
      <c r="AK1364" s="373" t="e" cm="1" vm="1">
        <f t="array" aca="1" ref="AK1364" ca="1" xml:space="preserve"> IFERROR( INDEX(閩拚聲調符號表, $T1364, $E1364), "" )</f>
        <v>#VALUE!</v>
      </c>
      <c r="AL1364" s="380" t="str">
        <f t="shared" ca="1" si="297"/>
        <v/>
      </c>
    </row>
    <row r="1365" spans="1:38">
      <c r="A1365" s="333">
        <f t="shared" si="285"/>
        <v>1358</v>
      </c>
      <c r="B1365" s="334" t="e">
        <f>MID(#REF!, A1365, 1)</f>
        <v>#REF!</v>
      </c>
      <c r="C1365" s="335"/>
      <c r="D1365" s="335"/>
      <c r="E1365" s="336"/>
      <c r="F1365" s="400" t="str" cm="1">
        <f t="array" aca="1" ref="F1365" ca="1" xml:space="preserve"> IF($D1365="", "", $B1365 &amp; " (" &amp; INDIRECT(ADDRESS( ROW(), COLUMN() + F$5 )) &amp; ") " )</f>
        <v/>
      </c>
      <c r="G1365" s="337" t="str">
        <f t="shared" si="289"/>
        <v/>
      </c>
      <c r="H1365" s="394" t="str">
        <f t="shared" ca="1" si="290"/>
        <v/>
      </c>
      <c r="I1365" s="396" t="str">
        <f t="shared" ca="1" si="291"/>
        <v/>
      </c>
      <c r="J1365" s="381" t="str">
        <f t="shared" ca="1" si="292"/>
        <v/>
      </c>
      <c r="K1365" s="338" t="str">
        <f t="shared" si="293"/>
        <v/>
      </c>
      <c r="L1365" s="349"/>
      <c r="M1365" s="350" t="str">
        <f t="shared" si="286"/>
        <v/>
      </c>
      <c r="N1365" s="350" t="str">
        <f t="shared" si="287"/>
        <v/>
      </c>
      <c r="O1365" s="351" t="str" cm="1">
        <f t="array" ref="O1365" xml:space="preserve"> IFERROR( INDEX(聲母資料表, $M1365, O$5), "")</f>
        <v/>
      </c>
      <c r="P1365" s="351" t="str" cm="1">
        <f t="array" ref="P1365" xml:space="preserve"> IFERROR( INDEX(韻母資料表, $N1365, P$5), "")</f>
        <v/>
      </c>
      <c r="Q1365" s="352" t="str">
        <f t="shared" si="288"/>
        <v/>
      </c>
      <c r="R1365" s="395" t="str">
        <f t="shared" si="294"/>
        <v/>
      </c>
      <c r="S1365" s="351" t="str" cm="1">
        <f t="array" ref="S1365" xml:space="preserve"> IFERROR( INDEX(調符字母, Q1365, 1), "")</f>
        <v/>
      </c>
      <c r="T1365" s="352"/>
      <c r="U1365" s="373" t="e" cm="1" vm="1">
        <f t="array" aca="1" ref="U1365" ca="1" xml:space="preserve"> INDEX(聲調對照表, $T1365, $E1365)</f>
        <v>#VALUE!</v>
      </c>
      <c r="W1365" s="380" t="str" cm="1">
        <f t="array" ref="W1365" xml:space="preserve"> IFERROR( IF( INDEX(聲母資料表, $M1365, W$5)=0, "", INDEX(聲母資料表, $M1365, W$5) ), "")</f>
        <v/>
      </c>
      <c r="X1365" s="380" t="str" cm="1">
        <f t="array" ref="X1365" xml:space="preserve"> IFERROR( INDEX(韻母資料表, $N1365, X$5), "" )</f>
        <v/>
      </c>
      <c r="Y1365" s="380" t="str" cm="1">
        <f t="array" ref="Y1365" xml:space="preserve"> IFERROR( IF($E1365="", "", INDEX(方音聲調符號表, 1, $E1365) ), "" )</f>
        <v/>
      </c>
      <c r="AA1365" s="380" t="str" cm="1">
        <f t="array" ref="AA1365" xml:space="preserve"> IFERROR( IF( INDEX(聲母資料表, $M1365, AA$5)=0, "", INDEX(聲母資料表, $M1365, AA$5) ), "")</f>
        <v/>
      </c>
      <c r="AB1365" s="380" t="str" cm="1">
        <f t="array" ref="AB1365" xml:space="preserve"> IFERROR( INDEX(韻母資料表, $N1365, AB$5), "" )</f>
        <v/>
      </c>
      <c r="AC1365" s="380" t="str">
        <f t="shared" ca="1" si="295"/>
        <v/>
      </c>
      <c r="AE1365" s="380" t="str" cm="1">
        <f t="array" ref="AE1365" xml:space="preserve"> IFERROR( IF( INDEX(聲母資料表, $M1365, AE$5)=0, "", INDEX(聲母資料表, $M1365, AE$5) ), "")</f>
        <v/>
      </c>
      <c r="AF1365" s="380" t="str" cm="1">
        <f t="array" ref="AF1365" xml:space="preserve"> IFERROR( INDEX(韻母資料表, $N1365, AF$5), "" )</f>
        <v/>
      </c>
      <c r="AG1365" s="380" t="str">
        <f t="shared" ca="1" si="296"/>
        <v/>
      </c>
      <c r="AI1365" s="380" t="str" cm="1">
        <f t="array" ref="AI1365" xml:space="preserve"> IFERROR( IF( INDEX(聲母資料表, $M1365, AI$5)=0, "", INDEX(聲母資料表, $M1365, AI$5) ), "")</f>
        <v/>
      </c>
      <c r="AJ1365" s="380" t="str" cm="1">
        <f t="array" ref="AJ1365" xml:space="preserve"> IFERROR( INDEX(韻母資料表, $N1365, AJ$5), "" )</f>
        <v/>
      </c>
      <c r="AK1365" s="373" t="e" cm="1" vm="1">
        <f t="array" aca="1" ref="AK1365" ca="1" xml:space="preserve"> IFERROR( INDEX(閩拚聲調符號表, $T1365, $E1365), "" )</f>
        <v>#VALUE!</v>
      </c>
      <c r="AL1365" s="380" t="str">
        <f t="shared" ca="1" si="297"/>
        <v/>
      </c>
    </row>
    <row r="1366" spans="1:38">
      <c r="A1366" s="333">
        <f t="shared" si="285"/>
        <v>1359</v>
      </c>
      <c r="B1366" s="334" t="e">
        <f>MID(#REF!, A1366, 1)</f>
        <v>#REF!</v>
      </c>
      <c r="C1366" s="335"/>
      <c r="D1366" s="335"/>
      <c r="E1366" s="336"/>
      <c r="F1366" s="400" t="str" cm="1">
        <f t="array" aca="1" ref="F1366" ca="1" xml:space="preserve"> IF($D1366="", "", $B1366 &amp; " (" &amp; INDIRECT(ADDRESS( ROW(), COLUMN() + F$5 )) &amp; ") " )</f>
        <v/>
      </c>
      <c r="G1366" s="337" t="str">
        <f t="shared" si="289"/>
        <v/>
      </c>
      <c r="H1366" s="394" t="str">
        <f t="shared" ca="1" si="290"/>
        <v/>
      </c>
      <c r="I1366" s="396" t="str">
        <f t="shared" ca="1" si="291"/>
        <v/>
      </c>
      <c r="J1366" s="381" t="str">
        <f t="shared" ca="1" si="292"/>
        <v/>
      </c>
      <c r="K1366" s="338" t="str">
        <f t="shared" si="293"/>
        <v/>
      </c>
      <c r="L1366" s="349"/>
      <c r="M1366" s="350" t="str">
        <f t="shared" si="286"/>
        <v/>
      </c>
      <c r="N1366" s="350" t="str">
        <f t="shared" si="287"/>
        <v/>
      </c>
      <c r="O1366" s="351" t="str" cm="1">
        <f t="array" ref="O1366" xml:space="preserve"> IFERROR( INDEX(聲母資料表, $M1366, O$5), "")</f>
        <v/>
      </c>
      <c r="P1366" s="351" t="str" cm="1">
        <f t="array" ref="P1366" xml:space="preserve"> IFERROR( INDEX(韻母資料表, $N1366, P$5), "")</f>
        <v/>
      </c>
      <c r="Q1366" s="352" t="str">
        <f t="shared" si="288"/>
        <v/>
      </c>
      <c r="R1366" s="395" t="str">
        <f t="shared" si="294"/>
        <v/>
      </c>
      <c r="S1366" s="351" t="str" cm="1">
        <f t="array" ref="S1366" xml:space="preserve"> IFERROR( INDEX(調符字母, Q1366, 1), "")</f>
        <v/>
      </c>
      <c r="T1366" s="352"/>
      <c r="U1366" s="373" t="e" cm="1" vm="1">
        <f t="array" aca="1" ref="U1366" ca="1" xml:space="preserve"> INDEX(聲調對照表, $T1366, $E1366)</f>
        <v>#VALUE!</v>
      </c>
      <c r="W1366" s="380" t="str" cm="1">
        <f t="array" ref="W1366" xml:space="preserve"> IFERROR( IF( INDEX(聲母資料表, $M1366, W$5)=0, "", INDEX(聲母資料表, $M1366, W$5) ), "")</f>
        <v/>
      </c>
      <c r="X1366" s="380" t="str" cm="1">
        <f t="array" ref="X1366" xml:space="preserve"> IFERROR( INDEX(韻母資料表, $N1366, X$5), "" )</f>
        <v/>
      </c>
      <c r="Y1366" s="380" t="str" cm="1">
        <f t="array" ref="Y1366" xml:space="preserve"> IFERROR( IF($E1366="", "", INDEX(方音聲調符號表, 1, $E1366) ), "" )</f>
        <v/>
      </c>
      <c r="AA1366" s="380" t="str" cm="1">
        <f t="array" ref="AA1366" xml:space="preserve"> IFERROR( IF( INDEX(聲母資料表, $M1366, AA$5)=0, "", INDEX(聲母資料表, $M1366, AA$5) ), "")</f>
        <v/>
      </c>
      <c r="AB1366" s="380" t="str" cm="1">
        <f t="array" ref="AB1366" xml:space="preserve"> IFERROR( INDEX(韻母資料表, $N1366, AB$5), "" )</f>
        <v/>
      </c>
      <c r="AC1366" s="380" t="str">
        <f t="shared" ca="1" si="295"/>
        <v/>
      </c>
      <c r="AE1366" s="380" t="str" cm="1">
        <f t="array" ref="AE1366" xml:space="preserve"> IFERROR( IF( INDEX(聲母資料表, $M1366, AE$5)=0, "", INDEX(聲母資料表, $M1366, AE$5) ), "")</f>
        <v/>
      </c>
      <c r="AF1366" s="380" t="str" cm="1">
        <f t="array" ref="AF1366" xml:space="preserve"> IFERROR( INDEX(韻母資料表, $N1366, AF$5), "" )</f>
        <v/>
      </c>
      <c r="AG1366" s="380" t="str">
        <f t="shared" ca="1" si="296"/>
        <v/>
      </c>
      <c r="AI1366" s="380" t="str" cm="1">
        <f t="array" ref="AI1366" xml:space="preserve"> IFERROR( IF( INDEX(聲母資料表, $M1366, AI$5)=0, "", INDEX(聲母資料表, $M1366, AI$5) ), "")</f>
        <v/>
      </c>
      <c r="AJ1366" s="380" t="str" cm="1">
        <f t="array" ref="AJ1366" xml:space="preserve"> IFERROR( INDEX(韻母資料表, $N1366, AJ$5), "" )</f>
        <v/>
      </c>
      <c r="AK1366" s="373" t="e" cm="1" vm="1">
        <f t="array" aca="1" ref="AK1366" ca="1" xml:space="preserve"> IFERROR( INDEX(閩拚聲調符號表, $T1366, $E1366), "" )</f>
        <v>#VALUE!</v>
      </c>
      <c r="AL1366" s="380" t="str">
        <f t="shared" ca="1" si="297"/>
        <v/>
      </c>
    </row>
    <row r="1367" spans="1:38">
      <c r="A1367" s="333">
        <f t="shared" si="285"/>
        <v>1360</v>
      </c>
      <c r="B1367" s="334" t="e">
        <f>MID(#REF!, A1367, 1)</f>
        <v>#REF!</v>
      </c>
      <c r="C1367" s="335"/>
      <c r="D1367" s="335"/>
      <c r="E1367" s="336"/>
      <c r="F1367" s="400" t="str" cm="1">
        <f t="array" aca="1" ref="F1367" ca="1" xml:space="preserve"> IF($D1367="", "", $B1367 &amp; " (" &amp; INDIRECT(ADDRESS( ROW(), COLUMN() + F$5 )) &amp; ") " )</f>
        <v/>
      </c>
      <c r="G1367" s="337" t="str">
        <f t="shared" si="289"/>
        <v/>
      </c>
      <c r="H1367" s="394" t="str">
        <f t="shared" ca="1" si="290"/>
        <v/>
      </c>
      <c r="I1367" s="396" t="str">
        <f t="shared" ca="1" si="291"/>
        <v/>
      </c>
      <c r="J1367" s="381" t="str">
        <f t="shared" ca="1" si="292"/>
        <v/>
      </c>
      <c r="K1367" s="338" t="str">
        <f t="shared" si="293"/>
        <v/>
      </c>
      <c r="L1367" s="349"/>
      <c r="M1367" s="350" t="str">
        <f t="shared" si="286"/>
        <v/>
      </c>
      <c r="N1367" s="350" t="str">
        <f t="shared" si="287"/>
        <v/>
      </c>
      <c r="O1367" s="351" t="str" cm="1">
        <f t="array" ref="O1367" xml:space="preserve"> IFERROR( INDEX(聲母資料表, $M1367, O$5), "")</f>
        <v/>
      </c>
      <c r="P1367" s="351" t="str" cm="1">
        <f t="array" ref="P1367" xml:space="preserve"> IFERROR( INDEX(韻母資料表, $N1367, P$5), "")</f>
        <v/>
      </c>
      <c r="Q1367" s="352" t="str">
        <f t="shared" si="288"/>
        <v/>
      </c>
      <c r="R1367" s="395" t="str">
        <f t="shared" si="294"/>
        <v/>
      </c>
      <c r="S1367" s="351" t="str" cm="1">
        <f t="array" ref="S1367" xml:space="preserve"> IFERROR( INDEX(調符字母, Q1367, 1), "")</f>
        <v/>
      </c>
      <c r="T1367" s="352"/>
      <c r="U1367" s="373" t="e" cm="1" vm="1">
        <f t="array" aca="1" ref="U1367" ca="1" xml:space="preserve"> INDEX(聲調對照表, $T1367, $E1367)</f>
        <v>#VALUE!</v>
      </c>
      <c r="W1367" s="380" t="str" cm="1">
        <f t="array" ref="W1367" xml:space="preserve"> IFERROR( IF( INDEX(聲母資料表, $M1367, W$5)=0, "", INDEX(聲母資料表, $M1367, W$5) ), "")</f>
        <v/>
      </c>
      <c r="X1367" s="380" t="str" cm="1">
        <f t="array" ref="X1367" xml:space="preserve"> IFERROR( INDEX(韻母資料表, $N1367, X$5), "" )</f>
        <v/>
      </c>
      <c r="Y1367" s="380" t="str" cm="1">
        <f t="array" ref="Y1367" xml:space="preserve"> IFERROR( IF($E1367="", "", INDEX(方音聲調符號表, 1, $E1367) ), "" )</f>
        <v/>
      </c>
      <c r="AA1367" s="380" t="str" cm="1">
        <f t="array" ref="AA1367" xml:space="preserve"> IFERROR( IF( INDEX(聲母資料表, $M1367, AA$5)=0, "", INDEX(聲母資料表, $M1367, AA$5) ), "")</f>
        <v/>
      </c>
      <c r="AB1367" s="380" t="str" cm="1">
        <f t="array" ref="AB1367" xml:space="preserve"> IFERROR( INDEX(韻母資料表, $N1367, AB$5), "" )</f>
        <v/>
      </c>
      <c r="AC1367" s="380" t="str">
        <f t="shared" ca="1" si="295"/>
        <v/>
      </c>
      <c r="AE1367" s="380" t="str" cm="1">
        <f t="array" ref="AE1367" xml:space="preserve"> IFERROR( IF( INDEX(聲母資料表, $M1367, AE$5)=0, "", INDEX(聲母資料表, $M1367, AE$5) ), "")</f>
        <v/>
      </c>
      <c r="AF1367" s="380" t="str" cm="1">
        <f t="array" ref="AF1367" xml:space="preserve"> IFERROR( INDEX(韻母資料表, $N1367, AF$5), "" )</f>
        <v/>
      </c>
      <c r="AG1367" s="380" t="str">
        <f t="shared" ca="1" si="296"/>
        <v/>
      </c>
      <c r="AI1367" s="380" t="str" cm="1">
        <f t="array" ref="AI1367" xml:space="preserve"> IFERROR( IF( INDEX(聲母資料表, $M1367, AI$5)=0, "", INDEX(聲母資料表, $M1367, AI$5) ), "")</f>
        <v/>
      </c>
      <c r="AJ1367" s="380" t="str" cm="1">
        <f t="array" ref="AJ1367" xml:space="preserve"> IFERROR( INDEX(韻母資料表, $N1367, AJ$5), "" )</f>
        <v/>
      </c>
      <c r="AK1367" s="373" t="e" cm="1" vm="1">
        <f t="array" aca="1" ref="AK1367" ca="1" xml:space="preserve"> IFERROR( INDEX(閩拚聲調符號表, $T1367, $E1367), "" )</f>
        <v>#VALUE!</v>
      </c>
      <c r="AL1367" s="380" t="str">
        <f t="shared" ca="1" si="297"/>
        <v/>
      </c>
    </row>
    <row r="1368" spans="1:38">
      <c r="A1368" s="333">
        <f t="shared" si="285"/>
        <v>1361</v>
      </c>
      <c r="B1368" s="334" t="e">
        <f>MID(#REF!, A1368, 1)</f>
        <v>#REF!</v>
      </c>
      <c r="C1368" s="335"/>
      <c r="D1368" s="335"/>
      <c r="E1368" s="336"/>
      <c r="F1368" s="400" t="str" cm="1">
        <f t="array" aca="1" ref="F1368" ca="1" xml:space="preserve"> IF($D1368="", "", $B1368 &amp; " (" &amp; INDIRECT(ADDRESS( ROW(), COLUMN() + F$5 )) &amp; ") " )</f>
        <v/>
      </c>
      <c r="G1368" s="337" t="str">
        <f t="shared" si="289"/>
        <v/>
      </c>
      <c r="H1368" s="394" t="str">
        <f t="shared" ca="1" si="290"/>
        <v/>
      </c>
      <c r="I1368" s="396" t="str">
        <f t="shared" ca="1" si="291"/>
        <v/>
      </c>
      <c r="J1368" s="381" t="str">
        <f t="shared" ca="1" si="292"/>
        <v/>
      </c>
      <c r="K1368" s="338" t="str">
        <f t="shared" si="293"/>
        <v/>
      </c>
      <c r="L1368" s="349"/>
      <c r="M1368" s="350" t="str">
        <f t="shared" si="286"/>
        <v/>
      </c>
      <c r="N1368" s="350" t="str">
        <f t="shared" si="287"/>
        <v/>
      </c>
      <c r="O1368" s="351" t="str" cm="1">
        <f t="array" ref="O1368" xml:space="preserve"> IFERROR( INDEX(聲母資料表, $M1368, O$5), "")</f>
        <v/>
      </c>
      <c r="P1368" s="351" t="str" cm="1">
        <f t="array" ref="P1368" xml:space="preserve"> IFERROR( INDEX(韻母資料表, $N1368, P$5), "")</f>
        <v/>
      </c>
      <c r="Q1368" s="352" t="str">
        <f t="shared" si="288"/>
        <v/>
      </c>
      <c r="R1368" s="395" t="str">
        <f t="shared" si="294"/>
        <v/>
      </c>
      <c r="S1368" s="351" t="str" cm="1">
        <f t="array" ref="S1368" xml:space="preserve"> IFERROR( INDEX(調符字母, Q1368, 1), "")</f>
        <v/>
      </c>
      <c r="T1368" s="352"/>
      <c r="U1368" s="373" t="e" cm="1" vm="1">
        <f t="array" aca="1" ref="U1368" ca="1" xml:space="preserve"> INDEX(聲調對照表, $T1368, $E1368)</f>
        <v>#VALUE!</v>
      </c>
      <c r="W1368" s="380" t="str" cm="1">
        <f t="array" ref="W1368" xml:space="preserve"> IFERROR( IF( INDEX(聲母資料表, $M1368, W$5)=0, "", INDEX(聲母資料表, $M1368, W$5) ), "")</f>
        <v/>
      </c>
      <c r="X1368" s="380" t="str" cm="1">
        <f t="array" ref="X1368" xml:space="preserve"> IFERROR( INDEX(韻母資料表, $N1368, X$5), "" )</f>
        <v/>
      </c>
      <c r="Y1368" s="380" t="str" cm="1">
        <f t="array" ref="Y1368" xml:space="preserve"> IFERROR( IF($E1368="", "", INDEX(方音聲調符號表, 1, $E1368) ), "" )</f>
        <v/>
      </c>
      <c r="AA1368" s="380" t="str" cm="1">
        <f t="array" ref="AA1368" xml:space="preserve"> IFERROR( IF( INDEX(聲母資料表, $M1368, AA$5)=0, "", INDEX(聲母資料表, $M1368, AA$5) ), "")</f>
        <v/>
      </c>
      <c r="AB1368" s="380" t="str" cm="1">
        <f t="array" ref="AB1368" xml:space="preserve"> IFERROR( INDEX(韻母資料表, $N1368, AB$5), "" )</f>
        <v/>
      </c>
      <c r="AC1368" s="380" t="str">
        <f t="shared" ca="1" si="295"/>
        <v/>
      </c>
      <c r="AE1368" s="380" t="str" cm="1">
        <f t="array" ref="AE1368" xml:space="preserve"> IFERROR( IF( INDEX(聲母資料表, $M1368, AE$5)=0, "", INDEX(聲母資料表, $M1368, AE$5) ), "")</f>
        <v/>
      </c>
      <c r="AF1368" s="380" t="str" cm="1">
        <f t="array" ref="AF1368" xml:space="preserve"> IFERROR( INDEX(韻母資料表, $N1368, AF$5), "" )</f>
        <v/>
      </c>
      <c r="AG1368" s="380" t="str">
        <f t="shared" ca="1" si="296"/>
        <v/>
      </c>
      <c r="AI1368" s="380" t="str" cm="1">
        <f t="array" ref="AI1368" xml:space="preserve"> IFERROR( IF( INDEX(聲母資料表, $M1368, AI$5)=0, "", INDEX(聲母資料表, $M1368, AI$5) ), "")</f>
        <v/>
      </c>
      <c r="AJ1368" s="380" t="str" cm="1">
        <f t="array" ref="AJ1368" xml:space="preserve"> IFERROR( INDEX(韻母資料表, $N1368, AJ$5), "" )</f>
        <v/>
      </c>
      <c r="AK1368" s="373" t="e" cm="1" vm="1">
        <f t="array" aca="1" ref="AK1368" ca="1" xml:space="preserve"> IFERROR( INDEX(閩拚聲調符號表, $T1368, $E1368), "" )</f>
        <v>#VALUE!</v>
      </c>
      <c r="AL1368" s="380" t="str">
        <f t="shared" ca="1" si="297"/>
        <v/>
      </c>
    </row>
    <row r="1369" spans="1:38">
      <c r="A1369" s="333">
        <f t="shared" si="285"/>
        <v>1362</v>
      </c>
      <c r="B1369" s="334" t="e">
        <f>MID(#REF!, A1369, 1)</f>
        <v>#REF!</v>
      </c>
      <c r="C1369" s="335"/>
      <c r="D1369" s="335"/>
      <c r="E1369" s="336"/>
      <c r="F1369" s="400" t="str" cm="1">
        <f t="array" aca="1" ref="F1369" ca="1" xml:space="preserve"> IF($D1369="", "", $B1369 &amp; " (" &amp; INDIRECT(ADDRESS( ROW(), COLUMN() + F$5 )) &amp; ") " )</f>
        <v/>
      </c>
      <c r="G1369" s="337" t="str">
        <f t="shared" si="289"/>
        <v/>
      </c>
      <c r="H1369" s="394" t="str">
        <f t="shared" ca="1" si="290"/>
        <v/>
      </c>
      <c r="I1369" s="396" t="str">
        <f t="shared" ca="1" si="291"/>
        <v/>
      </c>
      <c r="J1369" s="381" t="str">
        <f t="shared" ca="1" si="292"/>
        <v/>
      </c>
      <c r="K1369" s="338" t="str">
        <f t="shared" si="293"/>
        <v/>
      </c>
      <c r="L1369" s="349"/>
      <c r="M1369" s="350" t="str">
        <f t="shared" si="286"/>
        <v/>
      </c>
      <c r="N1369" s="350" t="str">
        <f t="shared" si="287"/>
        <v/>
      </c>
      <c r="O1369" s="351" t="str" cm="1">
        <f t="array" ref="O1369" xml:space="preserve"> IFERROR( INDEX(聲母資料表, $M1369, O$5), "")</f>
        <v/>
      </c>
      <c r="P1369" s="351" t="str" cm="1">
        <f t="array" ref="P1369" xml:space="preserve"> IFERROR( INDEX(韻母資料表, $N1369, P$5), "")</f>
        <v/>
      </c>
      <c r="Q1369" s="352" t="str">
        <f t="shared" si="288"/>
        <v/>
      </c>
      <c r="R1369" s="395" t="str">
        <f t="shared" si="294"/>
        <v/>
      </c>
      <c r="S1369" s="351" t="str" cm="1">
        <f t="array" ref="S1369" xml:space="preserve"> IFERROR( INDEX(調符字母, Q1369, 1), "")</f>
        <v/>
      </c>
      <c r="T1369" s="352"/>
      <c r="U1369" s="373" t="e" cm="1" vm="1">
        <f t="array" aca="1" ref="U1369" ca="1" xml:space="preserve"> INDEX(聲調對照表, $T1369, $E1369)</f>
        <v>#VALUE!</v>
      </c>
      <c r="W1369" s="380" t="str" cm="1">
        <f t="array" ref="W1369" xml:space="preserve"> IFERROR( IF( INDEX(聲母資料表, $M1369, W$5)=0, "", INDEX(聲母資料表, $M1369, W$5) ), "")</f>
        <v/>
      </c>
      <c r="X1369" s="380" t="str" cm="1">
        <f t="array" ref="X1369" xml:space="preserve"> IFERROR( INDEX(韻母資料表, $N1369, X$5), "" )</f>
        <v/>
      </c>
      <c r="Y1369" s="380" t="str" cm="1">
        <f t="array" ref="Y1369" xml:space="preserve"> IFERROR( IF($E1369="", "", INDEX(方音聲調符號表, 1, $E1369) ), "" )</f>
        <v/>
      </c>
      <c r="AA1369" s="380" t="str" cm="1">
        <f t="array" ref="AA1369" xml:space="preserve"> IFERROR( IF( INDEX(聲母資料表, $M1369, AA$5)=0, "", INDEX(聲母資料表, $M1369, AA$5) ), "")</f>
        <v/>
      </c>
      <c r="AB1369" s="380" t="str" cm="1">
        <f t="array" ref="AB1369" xml:space="preserve"> IFERROR( INDEX(韻母資料表, $N1369, AB$5), "" )</f>
        <v/>
      </c>
      <c r="AC1369" s="380" t="str">
        <f t="shared" ca="1" si="295"/>
        <v/>
      </c>
      <c r="AE1369" s="380" t="str" cm="1">
        <f t="array" ref="AE1369" xml:space="preserve"> IFERROR( IF( INDEX(聲母資料表, $M1369, AE$5)=0, "", INDEX(聲母資料表, $M1369, AE$5) ), "")</f>
        <v/>
      </c>
      <c r="AF1369" s="380" t="str" cm="1">
        <f t="array" ref="AF1369" xml:space="preserve"> IFERROR( INDEX(韻母資料表, $N1369, AF$5), "" )</f>
        <v/>
      </c>
      <c r="AG1369" s="380" t="str">
        <f t="shared" ca="1" si="296"/>
        <v/>
      </c>
      <c r="AI1369" s="380" t="str" cm="1">
        <f t="array" ref="AI1369" xml:space="preserve"> IFERROR( IF( INDEX(聲母資料表, $M1369, AI$5)=0, "", INDEX(聲母資料表, $M1369, AI$5) ), "")</f>
        <v/>
      </c>
      <c r="AJ1369" s="380" t="str" cm="1">
        <f t="array" ref="AJ1369" xml:space="preserve"> IFERROR( INDEX(韻母資料表, $N1369, AJ$5), "" )</f>
        <v/>
      </c>
      <c r="AK1369" s="373" t="e" cm="1" vm="1">
        <f t="array" aca="1" ref="AK1369" ca="1" xml:space="preserve"> IFERROR( INDEX(閩拚聲調符號表, $T1369, $E1369), "" )</f>
        <v>#VALUE!</v>
      </c>
      <c r="AL1369" s="380" t="str">
        <f t="shared" ca="1" si="297"/>
        <v/>
      </c>
    </row>
    <row r="1370" spans="1:38">
      <c r="A1370" s="333">
        <f t="shared" si="285"/>
        <v>1363</v>
      </c>
      <c r="B1370" s="334" t="e">
        <f>MID(#REF!, A1370, 1)</f>
        <v>#REF!</v>
      </c>
      <c r="C1370" s="335"/>
      <c r="D1370" s="335"/>
      <c r="E1370" s="336"/>
      <c r="F1370" s="400" t="str" cm="1">
        <f t="array" aca="1" ref="F1370" ca="1" xml:space="preserve"> IF($D1370="", "", $B1370 &amp; " (" &amp; INDIRECT(ADDRESS( ROW(), COLUMN() + F$5 )) &amp; ") " )</f>
        <v/>
      </c>
      <c r="G1370" s="337" t="str">
        <f t="shared" si="289"/>
        <v/>
      </c>
      <c r="H1370" s="394" t="str">
        <f t="shared" ca="1" si="290"/>
        <v/>
      </c>
      <c r="I1370" s="396" t="str">
        <f t="shared" ca="1" si="291"/>
        <v/>
      </c>
      <c r="J1370" s="381" t="str">
        <f t="shared" ca="1" si="292"/>
        <v/>
      </c>
      <c r="K1370" s="338" t="str">
        <f t="shared" si="293"/>
        <v/>
      </c>
      <c r="L1370" s="349"/>
      <c r="M1370" s="350" t="str">
        <f t="shared" si="286"/>
        <v/>
      </c>
      <c r="N1370" s="350" t="str">
        <f t="shared" si="287"/>
        <v/>
      </c>
      <c r="O1370" s="351" t="str" cm="1">
        <f t="array" ref="O1370" xml:space="preserve"> IFERROR( INDEX(聲母資料表, $M1370, O$5), "")</f>
        <v/>
      </c>
      <c r="P1370" s="351" t="str" cm="1">
        <f t="array" ref="P1370" xml:space="preserve"> IFERROR( INDEX(韻母資料表, $N1370, P$5), "")</f>
        <v/>
      </c>
      <c r="Q1370" s="352" t="str">
        <f t="shared" si="288"/>
        <v/>
      </c>
      <c r="R1370" s="395" t="str">
        <f t="shared" si="294"/>
        <v/>
      </c>
      <c r="S1370" s="351" t="str" cm="1">
        <f t="array" ref="S1370" xml:space="preserve"> IFERROR( INDEX(調符字母, Q1370, 1), "")</f>
        <v/>
      </c>
      <c r="T1370" s="352"/>
      <c r="U1370" s="373" t="e" cm="1" vm="1">
        <f t="array" aca="1" ref="U1370" ca="1" xml:space="preserve"> INDEX(聲調對照表, $T1370, $E1370)</f>
        <v>#VALUE!</v>
      </c>
      <c r="W1370" s="380" t="str" cm="1">
        <f t="array" ref="W1370" xml:space="preserve"> IFERROR( IF( INDEX(聲母資料表, $M1370, W$5)=0, "", INDEX(聲母資料表, $M1370, W$5) ), "")</f>
        <v/>
      </c>
      <c r="X1370" s="380" t="str" cm="1">
        <f t="array" ref="X1370" xml:space="preserve"> IFERROR( INDEX(韻母資料表, $N1370, X$5), "" )</f>
        <v/>
      </c>
      <c r="Y1370" s="380" t="str" cm="1">
        <f t="array" ref="Y1370" xml:space="preserve"> IFERROR( IF($E1370="", "", INDEX(方音聲調符號表, 1, $E1370) ), "" )</f>
        <v/>
      </c>
      <c r="AA1370" s="380" t="str" cm="1">
        <f t="array" ref="AA1370" xml:space="preserve"> IFERROR( IF( INDEX(聲母資料表, $M1370, AA$5)=0, "", INDEX(聲母資料表, $M1370, AA$5) ), "")</f>
        <v/>
      </c>
      <c r="AB1370" s="380" t="str" cm="1">
        <f t="array" ref="AB1370" xml:space="preserve"> IFERROR( INDEX(韻母資料表, $N1370, AB$5), "" )</f>
        <v/>
      </c>
      <c r="AC1370" s="380" t="str">
        <f t="shared" ca="1" si="295"/>
        <v/>
      </c>
      <c r="AE1370" s="380" t="str" cm="1">
        <f t="array" ref="AE1370" xml:space="preserve"> IFERROR( IF( INDEX(聲母資料表, $M1370, AE$5)=0, "", INDEX(聲母資料表, $M1370, AE$5) ), "")</f>
        <v/>
      </c>
      <c r="AF1370" s="380" t="str" cm="1">
        <f t="array" ref="AF1370" xml:space="preserve"> IFERROR( INDEX(韻母資料表, $N1370, AF$5), "" )</f>
        <v/>
      </c>
      <c r="AG1370" s="380" t="str">
        <f t="shared" ca="1" si="296"/>
        <v/>
      </c>
      <c r="AI1370" s="380" t="str" cm="1">
        <f t="array" ref="AI1370" xml:space="preserve"> IFERROR( IF( INDEX(聲母資料表, $M1370, AI$5)=0, "", INDEX(聲母資料表, $M1370, AI$5) ), "")</f>
        <v/>
      </c>
      <c r="AJ1370" s="380" t="str" cm="1">
        <f t="array" ref="AJ1370" xml:space="preserve"> IFERROR( INDEX(韻母資料表, $N1370, AJ$5), "" )</f>
        <v/>
      </c>
      <c r="AK1370" s="373" t="e" cm="1" vm="1">
        <f t="array" aca="1" ref="AK1370" ca="1" xml:space="preserve"> IFERROR( INDEX(閩拚聲調符號表, $T1370, $E1370), "" )</f>
        <v>#VALUE!</v>
      </c>
      <c r="AL1370" s="380" t="str">
        <f t="shared" ca="1" si="297"/>
        <v/>
      </c>
    </row>
    <row r="1371" spans="1:38">
      <c r="A1371" s="333">
        <f t="shared" si="285"/>
        <v>1364</v>
      </c>
      <c r="B1371" s="334" t="e">
        <f>MID(#REF!, A1371, 1)</f>
        <v>#REF!</v>
      </c>
      <c r="C1371" s="335"/>
      <c r="D1371" s="335"/>
      <c r="E1371" s="336"/>
      <c r="F1371" s="400" t="str" cm="1">
        <f t="array" aca="1" ref="F1371" ca="1" xml:space="preserve"> IF($D1371="", "", $B1371 &amp; " (" &amp; INDIRECT(ADDRESS( ROW(), COLUMN() + F$5 )) &amp; ") " )</f>
        <v/>
      </c>
      <c r="G1371" s="337" t="str">
        <f t="shared" si="289"/>
        <v/>
      </c>
      <c r="H1371" s="394" t="str">
        <f t="shared" ca="1" si="290"/>
        <v/>
      </c>
      <c r="I1371" s="396" t="str">
        <f t="shared" ca="1" si="291"/>
        <v/>
      </c>
      <c r="J1371" s="381" t="str">
        <f t="shared" ca="1" si="292"/>
        <v/>
      </c>
      <c r="K1371" s="338" t="str">
        <f t="shared" si="293"/>
        <v/>
      </c>
      <c r="L1371" s="349"/>
      <c r="M1371" s="350" t="str">
        <f t="shared" si="286"/>
        <v/>
      </c>
      <c r="N1371" s="350" t="str">
        <f t="shared" si="287"/>
        <v/>
      </c>
      <c r="O1371" s="351" t="str" cm="1">
        <f t="array" ref="O1371" xml:space="preserve"> IFERROR( INDEX(聲母資料表, $M1371, O$5), "")</f>
        <v/>
      </c>
      <c r="P1371" s="351" t="str" cm="1">
        <f t="array" ref="P1371" xml:space="preserve"> IFERROR( INDEX(韻母資料表, $N1371, P$5), "")</f>
        <v/>
      </c>
      <c r="Q1371" s="352" t="str">
        <f t="shared" si="288"/>
        <v/>
      </c>
      <c r="R1371" s="395" t="str">
        <f t="shared" si="294"/>
        <v/>
      </c>
      <c r="S1371" s="351" t="str" cm="1">
        <f t="array" ref="S1371" xml:space="preserve"> IFERROR( INDEX(調符字母, Q1371, 1), "")</f>
        <v/>
      </c>
      <c r="T1371" s="352"/>
      <c r="U1371" s="373" t="e" cm="1" vm="1">
        <f t="array" aca="1" ref="U1371" ca="1" xml:space="preserve"> INDEX(聲調對照表, $T1371, $E1371)</f>
        <v>#VALUE!</v>
      </c>
      <c r="W1371" s="380" t="str" cm="1">
        <f t="array" ref="W1371" xml:space="preserve"> IFERROR( IF( INDEX(聲母資料表, $M1371, W$5)=0, "", INDEX(聲母資料表, $M1371, W$5) ), "")</f>
        <v/>
      </c>
      <c r="X1371" s="380" t="str" cm="1">
        <f t="array" ref="X1371" xml:space="preserve"> IFERROR( INDEX(韻母資料表, $N1371, X$5), "" )</f>
        <v/>
      </c>
      <c r="Y1371" s="380" t="str" cm="1">
        <f t="array" ref="Y1371" xml:space="preserve"> IFERROR( IF($E1371="", "", INDEX(方音聲調符號表, 1, $E1371) ), "" )</f>
        <v/>
      </c>
      <c r="AA1371" s="380" t="str" cm="1">
        <f t="array" ref="AA1371" xml:space="preserve"> IFERROR( IF( INDEX(聲母資料表, $M1371, AA$5)=0, "", INDEX(聲母資料表, $M1371, AA$5) ), "")</f>
        <v/>
      </c>
      <c r="AB1371" s="380" t="str" cm="1">
        <f t="array" ref="AB1371" xml:space="preserve"> IFERROR( INDEX(韻母資料表, $N1371, AB$5), "" )</f>
        <v/>
      </c>
      <c r="AC1371" s="380" t="str">
        <f t="shared" ca="1" si="295"/>
        <v/>
      </c>
      <c r="AE1371" s="380" t="str" cm="1">
        <f t="array" ref="AE1371" xml:space="preserve"> IFERROR( IF( INDEX(聲母資料表, $M1371, AE$5)=0, "", INDEX(聲母資料表, $M1371, AE$5) ), "")</f>
        <v/>
      </c>
      <c r="AF1371" s="380" t="str" cm="1">
        <f t="array" ref="AF1371" xml:space="preserve"> IFERROR( INDEX(韻母資料表, $N1371, AF$5), "" )</f>
        <v/>
      </c>
      <c r="AG1371" s="380" t="str">
        <f t="shared" ca="1" si="296"/>
        <v/>
      </c>
      <c r="AI1371" s="380" t="str" cm="1">
        <f t="array" ref="AI1371" xml:space="preserve"> IFERROR( IF( INDEX(聲母資料表, $M1371, AI$5)=0, "", INDEX(聲母資料表, $M1371, AI$5) ), "")</f>
        <v/>
      </c>
      <c r="AJ1371" s="380" t="str" cm="1">
        <f t="array" ref="AJ1371" xml:space="preserve"> IFERROR( INDEX(韻母資料表, $N1371, AJ$5), "" )</f>
        <v/>
      </c>
      <c r="AK1371" s="373" t="e" cm="1" vm="1">
        <f t="array" aca="1" ref="AK1371" ca="1" xml:space="preserve"> IFERROR( INDEX(閩拚聲調符號表, $T1371, $E1371), "" )</f>
        <v>#VALUE!</v>
      </c>
      <c r="AL1371" s="380" t="str">
        <f t="shared" ca="1" si="297"/>
        <v/>
      </c>
    </row>
    <row r="1372" spans="1:38">
      <c r="A1372" s="333">
        <f t="shared" si="285"/>
        <v>1365</v>
      </c>
      <c r="B1372" s="334" t="e">
        <f>MID(#REF!, A1372, 1)</f>
        <v>#REF!</v>
      </c>
      <c r="C1372" s="335"/>
      <c r="D1372" s="335"/>
      <c r="E1372" s="336"/>
      <c r="F1372" s="400" t="str" cm="1">
        <f t="array" aca="1" ref="F1372" ca="1" xml:space="preserve"> IF($D1372="", "", $B1372 &amp; " (" &amp; INDIRECT(ADDRESS( ROW(), COLUMN() + F$5 )) &amp; ") " )</f>
        <v/>
      </c>
      <c r="G1372" s="337" t="str">
        <f t="shared" si="289"/>
        <v/>
      </c>
      <c r="H1372" s="394" t="str">
        <f t="shared" ca="1" si="290"/>
        <v/>
      </c>
      <c r="I1372" s="396" t="str">
        <f t="shared" ca="1" si="291"/>
        <v/>
      </c>
      <c r="J1372" s="381" t="str">
        <f t="shared" ca="1" si="292"/>
        <v/>
      </c>
      <c r="K1372" s="338" t="str">
        <f t="shared" si="293"/>
        <v/>
      </c>
      <c r="L1372" s="349"/>
      <c r="M1372" s="350" t="str">
        <f t="shared" si="286"/>
        <v/>
      </c>
      <c r="N1372" s="350" t="str">
        <f t="shared" si="287"/>
        <v/>
      </c>
      <c r="O1372" s="351" t="str" cm="1">
        <f t="array" ref="O1372" xml:space="preserve"> IFERROR( INDEX(聲母資料表, $M1372, O$5), "")</f>
        <v/>
      </c>
      <c r="P1372" s="351" t="str" cm="1">
        <f t="array" ref="P1372" xml:space="preserve"> IFERROR( INDEX(韻母資料表, $N1372, P$5), "")</f>
        <v/>
      </c>
      <c r="Q1372" s="352" t="str">
        <f t="shared" si="288"/>
        <v/>
      </c>
      <c r="R1372" s="395" t="str">
        <f t="shared" si="294"/>
        <v/>
      </c>
      <c r="S1372" s="351" t="str" cm="1">
        <f t="array" ref="S1372" xml:space="preserve"> IFERROR( INDEX(調符字母, Q1372, 1), "")</f>
        <v/>
      </c>
      <c r="T1372" s="352"/>
      <c r="U1372" s="373" t="e" cm="1" vm="1">
        <f t="array" aca="1" ref="U1372" ca="1" xml:space="preserve"> INDEX(聲調對照表, $T1372, $E1372)</f>
        <v>#VALUE!</v>
      </c>
      <c r="W1372" s="380" t="str" cm="1">
        <f t="array" ref="W1372" xml:space="preserve"> IFERROR( IF( INDEX(聲母資料表, $M1372, W$5)=0, "", INDEX(聲母資料表, $M1372, W$5) ), "")</f>
        <v/>
      </c>
      <c r="X1372" s="380" t="str" cm="1">
        <f t="array" ref="X1372" xml:space="preserve"> IFERROR( INDEX(韻母資料表, $N1372, X$5), "" )</f>
        <v/>
      </c>
      <c r="Y1372" s="380" t="str" cm="1">
        <f t="array" ref="Y1372" xml:space="preserve"> IFERROR( IF($E1372="", "", INDEX(方音聲調符號表, 1, $E1372) ), "" )</f>
        <v/>
      </c>
      <c r="AA1372" s="380" t="str" cm="1">
        <f t="array" ref="AA1372" xml:space="preserve"> IFERROR( IF( INDEX(聲母資料表, $M1372, AA$5)=0, "", INDEX(聲母資料表, $M1372, AA$5) ), "")</f>
        <v/>
      </c>
      <c r="AB1372" s="380" t="str" cm="1">
        <f t="array" ref="AB1372" xml:space="preserve"> IFERROR( INDEX(韻母資料表, $N1372, AB$5), "" )</f>
        <v/>
      </c>
      <c r="AC1372" s="380" t="str">
        <f t="shared" ca="1" si="295"/>
        <v/>
      </c>
      <c r="AE1372" s="380" t="str" cm="1">
        <f t="array" ref="AE1372" xml:space="preserve"> IFERROR( IF( INDEX(聲母資料表, $M1372, AE$5)=0, "", INDEX(聲母資料表, $M1372, AE$5) ), "")</f>
        <v/>
      </c>
      <c r="AF1372" s="380" t="str" cm="1">
        <f t="array" ref="AF1372" xml:space="preserve"> IFERROR( INDEX(韻母資料表, $N1372, AF$5), "" )</f>
        <v/>
      </c>
      <c r="AG1372" s="380" t="str">
        <f t="shared" ca="1" si="296"/>
        <v/>
      </c>
      <c r="AI1372" s="380" t="str" cm="1">
        <f t="array" ref="AI1372" xml:space="preserve"> IFERROR( IF( INDEX(聲母資料表, $M1372, AI$5)=0, "", INDEX(聲母資料表, $M1372, AI$5) ), "")</f>
        <v/>
      </c>
      <c r="AJ1372" s="380" t="str" cm="1">
        <f t="array" ref="AJ1372" xml:space="preserve"> IFERROR( INDEX(韻母資料表, $N1372, AJ$5), "" )</f>
        <v/>
      </c>
      <c r="AK1372" s="373" t="e" cm="1" vm="1">
        <f t="array" aca="1" ref="AK1372" ca="1" xml:space="preserve"> IFERROR( INDEX(閩拚聲調符號表, $T1372, $E1372), "" )</f>
        <v>#VALUE!</v>
      </c>
      <c r="AL1372" s="380" t="str">
        <f t="shared" ca="1" si="297"/>
        <v/>
      </c>
    </row>
    <row r="1373" spans="1:38">
      <c r="A1373" s="333">
        <f t="shared" si="285"/>
        <v>1366</v>
      </c>
      <c r="B1373" s="334" t="e">
        <f>MID(#REF!, A1373, 1)</f>
        <v>#REF!</v>
      </c>
      <c r="C1373" s="335"/>
      <c r="D1373" s="335"/>
      <c r="E1373" s="336"/>
      <c r="F1373" s="400" t="str" cm="1">
        <f t="array" aca="1" ref="F1373" ca="1" xml:space="preserve"> IF($D1373="", "", $B1373 &amp; " (" &amp; INDIRECT(ADDRESS( ROW(), COLUMN() + F$5 )) &amp; ") " )</f>
        <v/>
      </c>
      <c r="G1373" s="337" t="str">
        <f t="shared" si="289"/>
        <v/>
      </c>
      <c r="H1373" s="394" t="str">
        <f t="shared" ca="1" si="290"/>
        <v/>
      </c>
      <c r="I1373" s="396" t="str">
        <f t="shared" ca="1" si="291"/>
        <v/>
      </c>
      <c r="J1373" s="381" t="str">
        <f t="shared" ca="1" si="292"/>
        <v/>
      </c>
      <c r="K1373" s="338" t="str">
        <f t="shared" si="293"/>
        <v/>
      </c>
      <c r="L1373" s="349"/>
      <c r="M1373" s="350" t="str">
        <f t="shared" si="286"/>
        <v/>
      </c>
      <c r="N1373" s="350" t="str">
        <f t="shared" si="287"/>
        <v/>
      </c>
      <c r="O1373" s="351" t="str" cm="1">
        <f t="array" ref="O1373" xml:space="preserve"> IFERROR( INDEX(聲母資料表, $M1373, O$5), "")</f>
        <v/>
      </c>
      <c r="P1373" s="351" t="str" cm="1">
        <f t="array" ref="P1373" xml:space="preserve"> IFERROR( INDEX(韻母資料表, $N1373, P$5), "")</f>
        <v/>
      </c>
      <c r="Q1373" s="352" t="str">
        <f t="shared" si="288"/>
        <v/>
      </c>
      <c r="R1373" s="395" t="str">
        <f t="shared" si="294"/>
        <v/>
      </c>
      <c r="S1373" s="351" t="str" cm="1">
        <f t="array" ref="S1373" xml:space="preserve"> IFERROR( INDEX(調符字母, Q1373, 1), "")</f>
        <v/>
      </c>
      <c r="T1373" s="352"/>
      <c r="U1373" s="373" t="e" cm="1" vm="1">
        <f t="array" aca="1" ref="U1373" ca="1" xml:space="preserve"> INDEX(聲調對照表, $T1373, $E1373)</f>
        <v>#VALUE!</v>
      </c>
      <c r="W1373" s="380" t="str" cm="1">
        <f t="array" ref="W1373" xml:space="preserve"> IFERROR( IF( INDEX(聲母資料表, $M1373, W$5)=0, "", INDEX(聲母資料表, $M1373, W$5) ), "")</f>
        <v/>
      </c>
      <c r="X1373" s="380" t="str" cm="1">
        <f t="array" ref="X1373" xml:space="preserve"> IFERROR( INDEX(韻母資料表, $N1373, X$5), "" )</f>
        <v/>
      </c>
      <c r="Y1373" s="380" t="str" cm="1">
        <f t="array" ref="Y1373" xml:space="preserve"> IFERROR( IF($E1373="", "", INDEX(方音聲調符號表, 1, $E1373) ), "" )</f>
        <v/>
      </c>
      <c r="AA1373" s="380" t="str" cm="1">
        <f t="array" ref="AA1373" xml:space="preserve"> IFERROR( IF( INDEX(聲母資料表, $M1373, AA$5)=0, "", INDEX(聲母資料表, $M1373, AA$5) ), "")</f>
        <v/>
      </c>
      <c r="AB1373" s="380" t="str" cm="1">
        <f t="array" ref="AB1373" xml:space="preserve"> IFERROR( INDEX(韻母資料表, $N1373, AB$5), "" )</f>
        <v/>
      </c>
      <c r="AC1373" s="380" t="str">
        <f t="shared" ca="1" si="295"/>
        <v/>
      </c>
      <c r="AE1373" s="380" t="str" cm="1">
        <f t="array" ref="AE1373" xml:space="preserve"> IFERROR( IF( INDEX(聲母資料表, $M1373, AE$5)=0, "", INDEX(聲母資料表, $M1373, AE$5) ), "")</f>
        <v/>
      </c>
      <c r="AF1373" s="380" t="str" cm="1">
        <f t="array" ref="AF1373" xml:space="preserve"> IFERROR( INDEX(韻母資料表, $N1373, AF$5), "" )</f>
        <v/>
      </c>
      <c r="AG1373" s="380" t="str">
        <f t="shared" ca="1" si="296"/>
        <v/>
      </c>
      <c r="AI1373" s="380" t="str" cm="1">
        <f t="array" ref="AI1373" xml:space="preserve"> IFERROR( IF( INDEX(聲母資料表, $M1373, AI$5)=0, "", INDEX(聲母資料表, $M1373, AI$5) ), "")</f>
        <v/>
      </c>
      <c r="AJ1373" s="380" t="str" cm="1">
        <f t="array" ref="AJ1373" xml:space="preserve"> IFERROR( INDEX(韻母資料表, $N1373, AJ$5), "" )</f>
        <v/>
      </c>
      <c r="AK1373" s="373" t="e" cm="1" vm="1">
        <f t="array" aca="1" ref="AK1373" ca="1" xml:space="preserve"> IFERROR( INDEX(閩拚聲調符號表, $T1373, $E1373), "" )</f>
        <v>#VALUE!</v>
      </c>
      <c r="AL1373" s="380" t="str">
        <f t="shared" ca="1" si="297"/>
        <v/>
      </c>
    </row>
    <row r="1374" spans="1:38">
      <c r="A1374" s="333">
        <f t="shared" si="285"/>
        <v>1367</v>
      </c>
      <c r="B1374" s="334" t="e">
        <f>MID(#REF!, A1374, 1)</f>
        <v>#REF!</v>
      </c>
      <c r="C1374" s="335"/>
      <c r="D1374" s="335"/>
      <c r="E1374" s="336"/>
      <c r="F1374" s="400" t="str" cm="1">
        <f t="array" aca="1" ref="F1374" ca="1" xml:space="preserve"> IF($D1374="", "", $B1374 &amp; " (" &amp; INDIRECT(ADDRESS( ROW(), COLUMN() + F$5 )) &amp; ") " )</f>
        <v/>
      </c>
      <c r="G1374" s="337" t="str">
        <f t="shared" si="289"/>
        <v/>
      </c>
      <c r="H1374" s="394" t="str">
        <f t="shared" ca="1" si="290"/>
        <v/>
      </c>
      <c r="I1374" s="396" t="str">
        <f t="shared" ca="1" si="291"/>
        <v/>
      </c>
      <c r="J1374" s="381" t="str">
        <f t="shared" ca="1" si="292"/>
        <v/>
      </c>
      <c r="K1374" s="338" t="str">
        <f t="shared" si="293"/>
        <v/>
      </c>
      <c r="L1374" s="349"/>
      <c r="M1374" s="350" t="str">
        <f t="shared" si="286"/>
        <v/>
      </c>
      <c r="N1374" s="350" t="str">
        <f t="shared" si="287"/>
        <v/>
      </c>
      <c r="O1374" s="351" t="str" cm="1">
        <f t="array" ref="O1374" xml:space="preserve"> IFERROR( INDEX(聲母資料表, $M1374, O$5), "")</f>
        <v/>
      </c>
      <c r="P1374" s="351" t="str" cm="1">
        <f t="array" ref="P1374" xml:space="preserve"> IFERROR( INDEX(韻母資料表, $N1374, P$5), "")</f>
        <v/>
      </c>
      <c r="Q1374" s="352" t="str">
        <f t="shared" si="288"/>
        <v/>
      </c>
      <c r="R1374" s="395" t="str">
        <f t="shared" si="294"/>
        <v/>
      </c>
      <c r="S1374" s="351" t="str" cm="1">
        <f t="array" ref="S1374" xml:space="preserve"> IFERROR( INDEX(調符字母, Q1374, 1), "")</f>
        <v/>
      </c>
      <c r="T1374" s="352"/>
      <c r="U1374" s="373" t="e" cm="1" vm="1">
        <f t="array" aca="1" ref="U1374" ca="1" xml:space="preserve"> INDEX(聲調對照表, $T1374, $E1374)</f>
        <v>#VALUE!</v>
      </c>
      <c r="W1374" s="380" t="str" cm="1">
        <f t="array" ref="W1374" xml:space="preserve"> IFERROR( IF( INDEX(聲母資料表, $M1374, W$5)=0, "", INDEX(聲母資料表, $M1374, W$5) ), "")</f>
        <v/>
      </c>
      <c r="X1374" s="380" t="str" cm="1">
        <f t="array" ref="X1374" xml:space="preserve"> IFERROR( INDEX(韻母資料表, $N1374, X$5), "" )</f>
        <v/>
      </c>
      <c r="Y1374" s="380" t="str" cm="1">
        <f t="array" ref="Y1374" xml:space="preserve"> IFERROR( IF($E1374="", "", INDEX(方音聲調符號表, 1, $E1374) ), "" )</f>
        <v/>
      </c>
      <c r="AA1374" s="380" t="str" cm="1">
        <f t="array" ref="AA1374" xml:space="preserve"> IFERROR( IF( INDEX(聲母資料表, $M1374, AA$5)=0, "", INDEX(聲母資料表, $M1374, AA$5) ), "")</f>
        <v/>
      </c>
      <c r="AB1374" s="380" t="str" cm="1">
        <f t="array" ref="AB1374" xml:space="preserve"> IFERROR( INDEX(韻母資料表, $N1374, AB$5), "" )</f>
        <v/>
      </c>
      <c r="AC1374" s="380" t="str">
        <f t="shared" ca="1" si="295"/>
        <v/>
      </c>
      <c r="AE1374" s="380" t="str" cm="1">
        <f t="array" ref="AE1374" xml:space="preserve"> IFERROR( IF( INDEX(聲母資料表, $M1374, AE$5)=0, "", INDEX(聲母資料表, $M1374, AE$5) ), "")</f>
        <v/>
      </c>
      <c r="AF1374" s="380" t="str" cm="1">
        <f t="array" ref="AF1374" xml:space="preserve"> IFERROR( INDEX(韻母資料表, $N1374, AF$5), "" )</f>
        <v/>
      </c>
      <c r="AG1374" s="380" t="str">
        <f t="shared" ca="1" si="296"/>
        <v/>
      </c>
      <c r="AI1374" s="380" t="str" cm="1">
        <f t="array" ref="AI1374" xml:space="preserve"> IFERROR( IF( INDEX(聲母資料表, $M1374, AI$5)=0, "", INDEX(聲母資料表, $M1374, AI$5) ), "")</f>
        <v/>
      </c>
      <c r="AJ1374" s="380" t="str" cm="1">
        <f t="array" ref="AJ1374" xml:space="preserve"> IFERROR( INDEX(韻母資料表, $N1374, AJ$5), "" )</f>
        <v/>
      </c>
      <c r="AK1374" s="373" t="e" cm="1" vm="1">
        <f t="array" aca="1" ref="AK1374" ca="1" xml:space="preserve"> IFERROR( INDEX(閩拚聲調符號表, $T1374, $E1374), "" )</f>
        <v>#VALUE!</v>
      </c>
      <c r="AL1374" s="380" t="str">
        <f t="shared" ca="1" si="297"/>
        <v/>
      </c>
    </row>
    <row r="1375" spans="1:38">
      <c r="A1375" s="333">
        <f t="shared" si="285"/>
        <v>1368</v>
      </c>
      <c r="B1375" s="334" t="e">
        <f>MID(#REF!, A1375, 1)</f>
        <v>#REF!</v>
      </c>
      <c r="C1375" s="335"/>
      <c r="D1375" s="335"/>
      <c r="E1375" s="336"/>
      <c r="F1375" s="400" t="str" cm="1">
        <f t="array" aca="1" ref="F1375" ca="1" xml:space="preserve"> IF($D1375="", "", $B1375 &amp; " (" &amp; INDIRECT(ADDRESS( ROW(), COLUMN() + F$5 )) &amp; ") " )</f>
        <v/>
      </c>
      <c r="G1375" s="337" t="str">
        <f t="shared" si="289"/>
        <v/>
      </c>
      <c r="H1375" s="394" t="str">
        <f t="shared" ca="1" si="290"/>
        <v/>
      </c>
      <c r="I1375" s="396" t="str">
        <f t="shared" ca="1" si="291"/>
        <v/>
      </c>
      <c r="J1375" s="381" t="str">
        <f t="shared" ca="1" si="292"/>
        <v/>
      </c>
      <c r="K1375" s="338" t="str">
        <f t="shared" si="293"/>
        <v/>
      </c>
      <c r="L1375" s="349"/>
      <c r="M1375" s="350" t="str">
        <f t="shared" si="286"/>
        <v/>
      </c>
      <c r="N1375" s="350" t="str">
        <f t="shared" si="287"/>
        <v/>
      </c>
      <c r="O1375" s="351" t="str" cm="1">
        <f t="array" ref="O1375" xml:space="preserve"> IFERROR( INDEX(聲母資料表, $M1375, O$5), "")</f>
        <v/>
      </c>
      <c r="P1375" s="351" t="str" cm="1">
        <f t="array" ref="P1375" xml:space="preserve"> IFERROR( INDEX(韻母資料表, $N1375, P$5), "")</f>
        <v/>
      </c>
      <c r="Q1375" s="352" t="str">
        <f t="shared" si="288"/>
        <v/>
      </c>
      <c r="R1375" s="395" t="str">
        <f t="shared" si="294"/>
        <v/>
      </c>
      <c r="S1375" s="351" t="str" cm="1">
        <f t="array" ref="S1375" xml:space="preserve"> IFERROR( INDEX(調符字母, Q1375, 1), "")</f>
        <v/>
      </c>
      <c r="T1375" s="352"/>
      <c r="U1375" s="373" t="e" cm="1" vm="1">
        <f t="array" aca="1" ref="U1375" ca="1" xml:space="preserve"> INDEX(聲調對照表, $T1375, $E1375)</f>
        <v>#VALUE!</v>
      </c>
      <c r="W1375" s="380" t="str" cm="1">
        <f t="array" ref="W1375" xml:space="preserve"> IFERROR( IF( INDEX(聲母資料表, $M1375, W$5)=0, "", INDEX(聲母資料表, $M1375, W$5) ), "")</f>
        <v/>
      </c>
      <c r="X1375" s="380" t="str" cm="1">
        <f t="array" ref="X1375" xml:space="preserve"> IFERROR( INDEX(韻母資料表, $N1375, X$5), "" )</f>
        <v/>
      </c>
      <c r="Y1375" s="380" t="str" cm="1">
        <f t="array" ref="Y1375" xml:space="preserve"> IFERROR( IF($E1375="", "", INDEX(方音聲調符號表, 1, $E1375) ), "" )</f>
        <v/>
      </c>
      <c r="AA1375" s="380" t="str" cm="1">
        <f t="array" ref="AA1375" xml:space="preserve"> IFERROR( IF( INDEX(聲母資料表, $M1375, AA$5)=0, "", INDEX(聲母資料表, $M1375, AA$5) ), "")</f>
        <v/>
      </c>
      <c r="AB1375" s="380" t="str" cm="1">
        <f t="array" ref="AB1375" xml:space="preserve"> IFERROR( INDEX(韻母資料表, $N1375, AB$5), "" )</f>
        <v/>
      </c>
      <c r="AC1375" s="380" t="str">
        <f t="shared" ca="1" si="295"/>
        <v/>
      </c>
      <c r="AE1375" s="380" t="str" cm="1">
        <f t="array" ref="AE1375" xml:space="preserve"> IFERROR( IF( INDEX(聲母資料表, $M1375, AE$5)=0, "", INDEX(聲母資料表, $M1375, AE$5) ), "")</f>
        <v/>
      </c>
      <c r="AF1375" s="380" t="str" cm="1">
        <f t="array" ref="AF1375" xml:space="preserve"> IFERROR( INDEX(韻母資料表, $N1375, AF$5), "" )</f>
        <v/>
      </c>
      <c r="AG1375" s="380" t="str">
        <f t="shared" ca="1" si="296"/>
        <v/>
      </c>
      <c r="AI1375" s="380" t="str" cm="1">
        <f t="array" ref="AI1375" xml:space="preserve"> IFERROR( IF( INDEX(聲母資料表, $M1375, AI$5)=0, "", INDEX(聲母資料表, $M1375, AI$5) ), "")</f>
        <v/>
      </c>
      <c r="AJ1375" s="380" t="str" cm="1">
        <f t="array" ref="AJ1375" xml:space="preserve"> IFERROR( INDEX(韻母資料表, $N1375, AJ$5), "" )</f>
        <v/>
      </c>
      <c r="AK1375" s="373" t="e" cm="1" vm="1">
        <f t="array" aca="1" ref="AK1375" ca="1" xml:space="preserve"> IFERROR( INDEX(閩拚聲調符號表, $T1375, $E1375), "" )</f>
        <v>#VALUE!</v>
      </c>
      <c r="AL1375" s="380" t="str">
        <f t="shared" ca="1" si="297"/>
        <v/>
      </c>
    </row>
    <row r="1376" spans="1:38">
      <c r="A1376" s="333">
        <f t="shared" si="285"/>
        <v>1369</v>
      </c>
      <c r="B1376" s="334" t="e">
        <f>MID(#REF!, A1376, 1)</f>
        <v>#REF!</v>
      </c>
      <c r="C1376" s="335"/>
      <c r="D1376" s="335"/>
      <c r="E1376" s="336"/>
      <c r="F1376" s="400" t="str" cm="1">
        <f t="array" aca="1" ref="F1376" ca="1" xml:space="preserve"> IF($D1376="", "", $B1376 &amp; " (" &amp; INDIRECT(ADDRESS( ROW(), COLUMN() + F$5 )) &amp; ") " )</f>
        <v/>
      </c>
      <c r="G1376" s="337" t="str">
        <f t="shared" si="289"/>
        <v/>
      </c>
      <c r="H1376" s="394" t="str">
        <f t="shared" ca="1" si="290"/>
        <v/>
      </c>
      <c r="I1376" s="396" t="str">
        <f t="shared" ca="1" si="291"/>
        <v/>
      </c>
      <c r="J1376" s="381" t="str">
        <f t="shared" ca="1" si="292"/>
        <v/>
      </c>
      <c r="K1376" s="338" t="str">
        <f t="shared" si="293"/>
        <v/>
      </c>
      <c r="L1376" s="349"/>
      <c r="M1376" s="350" t="str">
        <f t="shared" si="286"/>
        <v/>
      </c>
      <c r="N1376" s="350" t="str">
        <f t="shared" si="287"/>
        <v/>
      </c>
      <c r="O1376" s="351" t="str" cm="1">
        <f t="array" ref="O1376" xml:space="preserve"> IFERROR( INDEX(聲母資料表, $M1376, O$5), "")</f>
        <v/>
      </c>
      <c r="P1376" s="351" t="str" cm="1">
        <f t="array" ref="P1376" xml:space="preserve"> IFERROR( INDEX(韻母資料表, $N1376, P$5), "")</f>
        <v/>
      </c>
      <c r="Q1376" s="352" t="str">
        <f t="shared" si="288"/>
        <v/>
      </c>
      <c r="R1376" s="395" t="str">
        <f t="shared" si="294"/>
        <v/>
      </c>
      <c r="S1376" s="351" t="str" cm="1">
        <f t="array" ref="S1376" xml:space="preserve"> IFERROR( INDEX(調符字母, Q1376, 1), "")</f>
        <v/>
      </c>
      <c r="T1376" s="352"/>
      <c r="U1376" s="373" t="e" cm="1" vm="1">
        <f t="array" aca="1" ref="U1376" ca="1" xml:space="preserve"> INDEX(聲調對照表, $T1376, $E1376)</f>
        <v>#VALUE!</v>
      </c>
      <c r="W1376" s="380" t="str" cm="1">
        <f t="array" ref="W1376" xml:space="preserve"> IFERROR( IF( INDEX(聲母資料表, $M1376, W$5)=0, "", INDEX(聲母資料表, $M1376, W$5) ), "")</f>
        <v/>
      </c>
      <c r="X1376" s="380" t="str" cm="1">
        <f t="array" ref="X1376" xml:space="preserve"> IFERROR( INDEX(韻母資料表, $N1376, X$5), "" )</f>
        <v/>
      </c>
      <c r="Y1376" s="380" t="str" cm="1">
        <f t="array" ref="Y1376" xml:space="preserve"> IFERROR( IF($E1376="", "", INDEX(方音聲調符號表, 1, $E1376) ), "" )</f>
        <v/>
      </c>
      <c r="AA1376" s="380" t="str" cm="1">
        <f t="array" ref="AA1376" xml:space="preserve"> IFERROR( IF( INDEX(聲母資料表, $M1376, AA$5)=0, "", INDEX(聲母資料表, $M1376, AA$5) ), "")</f>
        <v/>
      </c>
      <c r="AB1376" s="380" t="str" cm="1">
        <f t="array" ref="AB1376" xml:space="preserve"> IFERROR( INDEX(韻母資料表, $N1376, AB$5), "" )</f>
        <v/>
      </c>
      <c r="AC1376" s="380" t="str">
        <f t="shared" ca="1" si="295"/>
        <v/>
      </c>
      <c r="AE1376" s="380" t="str" cm="1">
        <f t="array" ref="AE1376" xml:space="preserve"> IFERROR( IF( INDEX(聲母資料表, $M1376, AE$5)=0, "", INDEX(聲母資料表, $M1376, AE$5) ), "")</f>
        <v/>
      </c>
      <c r="AF1376" s="380" t="str" cm="1">
        <f t="array" ref="AF1376" xml:space="preserve"> IFERROR( INDEX(韻母資料表, $N1376, AF$5), "" )</f>
        <v/>
      </c>
      <c r="AG1376" s="380" t="str">
        <f t="shared" ca="1" si="296"/>
        <v/>
      </c>
      <c r="AI1376" s="380" t="str" cm="1">
        <f t="array" ref="AI1376" xml:space="preserve"> IFERROR( IF( INDEX(聲母資料表, $M1376, AI$5)=0, "", INDEX(聲母資料表, $M1376, AI$5) ), "")</f>
        <v/>
      </c>
      <c r="AJ1376" s="380" t="str" cm="1">
        <f t="array" ref="AJ1376" xml:space="preserve"> IFERROR( INDEX(韻母資料表, $N1376, AJ$5), "" )</f>
        <v/>
      </c>
      <c r="AK1376" s="373" t="e" cm="1" vm="1">
        <f t="array" aca="1" ref="AK1376" ca="1" xml:space="preserve"> IFERROR( INDEX(閩拚聲調符號表, $T1376, $E1376), "" )</f>
        <v>#VALUE!</v>
      </c>
      <c r="AL1376" s="380" t="str">
        <f t="shared" ca="1" si="297"/>
        <v/>
      </c>
    </row>
    <row r="1377" spans="1:38">
      <c r="A1377" s="333">
        <f t="shared" si="285"/>
        <v>1370</v>
      </c>
      <c r="B1377" s="334" t="e">
        <f>MID(#REF!, A1377, 1)</f>
        <v>#REF!</v>
      </c>
      <c r="C1377" s="335"/>
      <c r="D1377" s="335"/>
      <c r="E1377" s="336"/>
      <c r="F1377" s="400" t="str" cm="1">
        <f t="array" aca="1" ref="F1377" ca="1" xml:space="preserve"> IF($D1377="", "", $B1377 &amp; " (" &amp; INDIRECT(ADDRESS( ROW(), COLUMN() + F$5 )) &amp; ") " )</f>
        <v/>
      </c>
      <c r="G1377" s="337" t="str">
        <f t="shared" si="289"/>
        <v/>
      </c>
      <c r="H1377" s="394" t="str">
        <f t="shared" ca="1" si="290"/>
        <v/>
      </c>
      <c r="I1377" s="396" t="str">
        <f t="shared" ca="1" si="291"/>
        <v/>
      </c>
      <c r="J1377" s="381" t="str">
        <f t="shared" ca="1" si="292"/>
        <v/>
      </c>
      <c r="K1377" s="338" t="str">
        <f t="shared" si="293"/>
        <v/>
      </c>
      <c r="L1377" s="349"/>
      <c r="M1377" s="350" t="str">
        <f t="shared" si="286"/>
        <v/>
      </c>
      <c r="N1377" s="350" t="str">
        <f t="shared" si="287"/>
        <v/>
      </c>
      <c r="O1377" s="351" t="str" cm="1">
        <f t="array" ref="O1377" xml:space="preserve"> IFERROR( INDEX(聲母資料表, $M1377, O$5), "")</f>
        <v/>
      </c>
      <c r="P1377" s="351" t="str" cm="1">
        <f t="array" ref="P1377" xml:space="preserve"> IFERROR( INDEX(韻母資料表, $N1377, P$5), "")</f>
        <v/>
      </c>
      <c r="Q1377" s="352" t="str">
        <f t="shared" si="288"/>
        <v/>
      </c>
      <c r="R1377" s="395" t="str">
        <f t="shared" si="294"/>
        <v/>
      </c>
      <c r="S1377" s="351" t="str" cm="1">
        <f t="array" ref="S1377" xml:space="preserve"> IFERROR( INDEX(調符字母, Q1377, 1), "")</f>
        <v/>
      </c>
      <c r="T1377" s="352"/>
      <c r="U1377" s="373" t="e" cm="1" vm="1">
        <f t="array" aca="1" ref="U1377" ca="1" xml:space="preserve"> INDEX(聲調對照表, $T1377, $E1377)</f>
        <v>#VALUE!</v>
      </c>
      <c r="W1377" s="380" t="str" cm="1">
        <f t="array" ref="W1377" xml:space="preserve"> IFERROR( IF( INDEX(聲母資料表, $M1377, W$5)=0, "", INDEX(聲母資料表, $M1377, W$5) ), "")</f>
        <v/>
      </c>
      <c r="X1377" s="380" t="str" cm="1">
        <f t="array" ref="X1377" xml:space="preserve"> IFERROR( INDEX(韻母資料表, $N1377, X$5), "" )</f>
        <v/>
      </c>
      <c r="Y1377" s="380" t="str" cm="1">
        <f t="array" ref="Y1377" xml:space="preserve"> IFERROR( IF($E1377="", "", INDEX(方音聲調符號表, 1, $E1377) ), "" )</f>
        <v/>
      </c>
      <c r="AA1377" s="380" t="str" cm="1">
        <f t="array" ref="AA1377" xml:space="preserve"> IFERROR( IF( INDEX(聲母資料表, $M1377, AA$5)=0, "", INDEX(聲母資料表, $M1377, AA$5) ), "")</f>
        <v/>
      </c>
      <c r="AB1377" s="380" t="str" cm="1">
        <f t="array" ref="AB1377" xml:space="preserve"> IFERROR( INDEX(韻母資料表, $N1377, AB$5), "" )</f>
        <v/>
      </c>
      <c r="AC1377" s="380" t="str">
        <f t="shared" ca="1" si="295"/>
        <v/>
      </c>
      <c r="AE1377" s="380" t="str" cm="1">
        <f t="array" ref="AE1377" xml:space="preserve"> IFERROR( IF( INDEX(聲母資料表, $M1377, AE$5)=0, "", INDEX(聲母資料表, $M1377, AE$5) ), "")</f>
        <v/>
      </c>
      <c r="AF1377" s="380" t="str" cm="1">
        <f t="array" ref="AF1377" xml:space="preserve"> IFERROR( INDEX(韻母資料表, $N1377, AF$5), "" )</f>
        <v/>
      </c>
      <c r="AG1377" s="380" t="str">
        <f t="shared" ca="1" si="296"/>
        <v/>
      </c>
      <c r="AI1377" s="380" t="str" cm="1">
        <f t="array" ref="AI1377" xml:space="preserve"> IFERROR( IF( INDEX(聲母資料表, $M1377, AI$5)=0, "", INDEX(聲母資料表, $M1377, AI$5) ), "")</f>
        <v/>
      </c>
      <c r="AJ1377" s="380" t="str" cm="1">
        <f t="array" ref="AJ1377" xml:space="preserve"> IFERROR( INDEX(韻母資料表, $N1377, AJ$5), "" )</f>
        <v/>
      </c>
      <c r="AK1377" s="373" t="e" cm="1" vm="1">
        <f t="array" aca="1" ref="AK1377" ca="1" xml:space="preserve"> IFERROR( INDEX(閩拚聲調符號表, $T1377, $E1377), "" )</f>
        <v>#VALUE!</v>
      </c>
      <c r="AL1377" s="380" t="str">
        <f t="shared" ca="1" si="297"/>
        <v/>
      </c>
    </row>
    <row r="1378" spans="1:38">
      <c r="A1378" s="333">
        <f t="shared" si="285"/>
        <v>1371</v>
      </c>
      <c r="B1378" s="334" t="e">
        <f>MID(#REF!, A1378, 1)</f>
        <v>#REF!</v>
      </c>
      <c r="C1378" s="335"/>
      <c r="D1378" s="335"/>
      <c r="E1378" s="336"/>
      <c r="F1378" s="400" t="str" cm="1">
        <f t="array" aca="1" ref="F1378" ca="1" xml:space="preserve"> IF($D1378="", "", $B1378 &amp; " (" &amp; INDIRECT(ADDRESS( ROW(), COLUMN() + F$5 )) &amp; ") " )</f>
        <v/>
      </c>
      <c r="G1378" s="337" t="str">
        <f t="shared" si="289"/>
        <v/>
      </c>
      <c r="H1378" s="394" t="str">
        <f t="shared" ca="1" si="290"/>
        <v/>
      </c>
      <c r="I1378" s="396" t="str">
        <f t="shared" ca="1" si="291"/>
        <v/>
      </c>
      <c r="J1378" s="381" t="str">
        <f t="shared" ca="1" si="292"/>
        <v/>
      </c>
      <c r="K1378" s="338" t="str">
        <f t="shared" si="293"/>
        <v/>
      </c>
      <c r="L1378" s="349"/>
      <c r="M1378" s="350" t="str">
        <f t="shared" si="286"/>
        <v/>
      </c>
      <c r="N1378" s="350" t="str">
        <f t="shared" si="287"/>
        <v/>
      </c>
      <c r="O1378" s="351" t="str" cm="1">
        <f t="array" ref="O1378" xml:space="preserve"> IFERROR( INDEX(聲母資料表, $M1378, O$5), "")</f>
        <v/>
      </c>
      <c r="P1378" s="351" t="str" cm="1">
        <f t="array" ref="P1378" xml:space="preserve"> IFERROR( INDEX(韻母資料表, $N1378, P$5), "")</f>
        <v/>
      </c>
      <c r="Q1378" s="352" t="str">
        <f t="shared" si="288"/>
        <v/>
      </c>
      <c r="R1378" s="395" t="str">
        <f t="shared" si="294"/>
        <v/>
      </c>
      <c r="S1378" s="351" t="str" cm="1">
        <f t="array" ref="S1378" xml:space="preserve"> IFERROR( INDEX(調符字母, Q1378, 1), "")</f>
        <v/>
      </c>
      <c r="T1378" s="352"/>
      <c r="U1378" s="373" t="e" cm="1" vm="1">
        <f t="array" aca="1" ref="U1378" ca="1" xml:space="preserve"> INDEX(聲調對照表, $T1378, $E1378)</f>
        <v>#VALUE!</v>
      </c>
      <c r="W1378" s="380" t="str" cm="1">
        <f t="array" ref="W1378" xml:space="preserve"> IFERROR( IF( INDEX(聲母資料表, $M1378, W$5)=0, "", INDEX(聲母資料表, $M1378, W$5) ), "")</f>
        <v/>
      </c>
      <c r="X1378" s="380" t="str" cm="1">
        <f t="array" ref="X1378" xml:space="preserve"> IFERROR( INDEX(韻母資料表, $N1378, X$5), "" )</f>
        <v/>
      </c>
      <c r="Y1378" s="380" t="str" cm="1">
        <f t="array" ref="Y1378" xml:space="preserve"> IFERROR( IF($E1378="", "", INDEX(方音聲調符號表, 1, $E1378) ), "" )</f>
        <v/>
      </c>
      <c r="AA1378" s="380" t="str" cm="1">
        <f t="array" ref="AA1378" xml:space="preserve"> IFERROR( IF( INDEX(聲母資料表, $M1378, AA$5)=0, "", INDEX(聲母資料表, $M1378, AA$5) ), "")</f>
        <v/>
      </c>
      <c r="AB1378" s="380" t="str" cm="1">
        <f t="array" ref="AB1378" xml:space="preserve"> IFERROR( INDEX(韻母資料表, $N1378, AB$5), "" )</f>
        <v/>
      </c>
      <c r="AC1378" s="380" t="str">
        <f t="shared" ca="1" si="295"/>
        <v/>
      </c>
      <c r="AE1378" s="380" t="str" cm="1">
        <f t="array" ref="AE1378" xml:space="preserve"> IFERROR( IF( INDEX(聲母資料表, $M1378, AE$5)=0, "", INDEX(聲母資料表, $M1378, AE$5) ), "")</f>
        <v/>
      </c>
      <c r="AF1378" s="380" t="str" cm="1">
        <f t="array" ref="AF1378" xml:space="preserve"> IFERROR( INDEX(韻母資料表, $N1378, AF$5), "" )</f>
        <v/>
      </c>
      <c r="AG1378" s="380" t="str">
        <f t="shared" ca="1" si="296"/>
        <v/>
      </c>
      <c r="AI1378" s="380" t="str" cm="1">
        <f t="array" ref="AI1378" xml:space="preserve"> IFERROR( IF( INDEX(聲母資料表, $M1378, AI$5)=0, "", INDEX(聲母資料表, $M1378, AI$5) ), "")</f>
        <v/>
      </c>
      <c r="AJ1378" s="380" t="str" cm="1">
        <f t="array" ref="AJ1378" xml:space="preserve"> IFERROR( INDEX(韻母資料表, $N1378, AJ$5), "" )</f>
        <v/>
      </c>
      <c r="AK1378" s="373" t="e" cm="1" vm="1">
        <f t="array" aca="1" ref="AK1378" ca="1" xml:space="preserve"> IFERROR( INDEX(閩拚聲調符號表, $T1378, $E1378), "" )</f>
        <v>#VALUE!</v>
      </c>
      <c r="AL1378" s="380" t="str">
        <f t="shared" ca="1" si="297"/>
        <v/>
      </c>
    </row>
    <row r="1379" spans="1:38">
      <c r="A1379" s="333">
        <f t="shared" si="285"/>
        <v>1372</v>
      </c>
      <c r="B1379" s="334" t="e">
        <f>MID(#REF!, A1379, 1)</f>
        <v>#REF!</v>
      </c>
      <c r="C1379" s="335"/>
      <c r="D1379" s="335"/>
      <c r="E1379" s="336"/>
      <c r="F1379" s="400" t="str" cm="1">
        <f t="array" aca="1" ref="F1379" ca="1" xml:space="preserve"> IF($D1379="", "", $B1379 &amp; " (" &amp; INDIRECT(ADDRESS( ROW(), COLUMN() + F$5 )) &amp; ") " )</f>
        <v/>
      </c>
      <c r="G1379" s="337" t="str">
        <f t="shared" si="289"/>
        <v/>
      </c>
      <c r="H1379" s="394" t="str">
        <f t="shared" ca="1" si="290"/>
        <v/>
      </c>
      <c r="I1379" s="396" t="str">
        <f t="shared" ca="1" si="291"/>
        <v/>
      </c>
      <c r="J1379" s="381" t="str">
        <f t="shared" ca="1" si="292"/>
        <v/>
      </c>
      <c r="K1379" s="338" t="str">
        <f t="shared" si="293"/>
        <v/>
      </c>
      <c r="L1379" s="349"/>
      <c r="M1379" s="350" t="str">
        <f t="shared" si="286"/>
        <v/>
      </c>
      <c r="N1379" s="350" t="str">
        <f t="shared" si="287"/>
        <v/>
      </c>
      <c r="O1379" s="351" t="str" cm="1">
        <f t="array" ref="O1379" xml:space="preserve"> IFERROR( INDEX(聲母資料表, $M1379, O$5), "")</f>
        <v/>
      </c>
      <c r="P1379" s="351" t="str" cm="1">
        <f t="array" ref="P1379" xml:space="preserve"> IFERROR( INDEX(韻母資料表, $N1379, P$5), "")</f>
        <v/>
      </c>
      <c r="Q1379" s="352" t="str">
        <f t="shared" si="288"/>
        <v/>
      </c>
      <c r="R1379" s="395" t="str">
        <f t="shared" si="294"/>
        <v/>
      </c>
      <c r="S1379" s="351" t="str" cm="1">
        <f t="array" ref="S1379" xml:space="preserve"> IFERROR( INDEX(調符字母, Q1379, 1), "")</f>
        <v/>
      </c>
      <c r="T1379" s="352"/>
      <c r="U1379" s="373" t="e" cm="1" vm="1">
        <f t="array" aca="1" ref="U1379" ca="1" xml:space="preserve"> INDEX(聲調對照表, $T1379, $E1379)</f>
        <v>#VALUE!</v>
      </c>
      <c r="W1379" s="380" t="str" cm="1">
        <f t="array" ref="W1379" xml:space="preserve"> IFERROR( IF( INDEX(聲母資料表, $M1379, W$5)=0, "", INDEX(聲母資料表, $M1379, W$5) ), "")</f>
        <v/>
      </c>
      <c r="X1379" s="380" t="str" cm="1">
        <f t="array" ref="X1379" xml:space="preserve"> IFERROR( INDEX(韻母資料表, $N1379, X$5), "" )</f>
        <v/>
      </c>
      <c r="Y1379" s="380" t="str" cm="1">
        <f t="array" ref="Y1379" xml:space="preserve"> IFERROR( IF($E1379="", "", INDEX(方音聲調符號表, 1, $E1379) ), "" )</f>
        <v/>
      </c>
      <c r="AA1379" s="380" t="str" cm="1">
        <f t="array" ref="AA1379" xml:space="preserve"> IFERROR( IF( INDEX(聲母資料表, $M1379, AA$5)=0, "", INDEX(聲母資料表, $M1379, AA$5) ), "")</f>
        <v/>
      </c>
      <c r="AB1379" s="380" t="str" cm="1">
        <f t="array" ref="AB1379" xml:space="preserve"> IFERROR( INDEX(韻母資料表, $N1379, AB$5), "" )</f>
        <v/>
      </c>
      <c r="AC1379" s="380" t="str">
        <f t="shared" ca="1" si="295"/>
        <v/>
      </c>
      <c r="AE1379" s="380" t="str" cm="1">
        <f t="array" ref="AE1379" xml:space="preserve"> IFERROR( IF( INDEX(聲母資料表, $M1379, AE$5)=0, "", INDEX(聲母資料表, $M1379, AE$5) ), "")</f>
        <v/>
      </c>
      <c r="AF1379" s="380" t="str" cm="1">
        <f t="array" ref="AF1379" xml:space="preserve"> IFERROR( INDEX(韻母資料表, $N1379, AF$5), "" )</f>
        <v/>
      </c>
      <c r="AG1379" s="380" t="str">
        <f t="shared" ca="1" si="296"/>
        <v/>
      </c>
      <c r="AI1379" s="380" t="str" cm="1">
        <f t="array" ref="AI1379" xml:space="preserve"> IFERROR( IF( INDEX(聲母資料表, $M1379, AI$5)=0, "", INDEX(聲母資料表, $M1379, AI$5) ), "")</f>
        <v/>
      </c>
      <c r="AJ1379" s="380" t="str" cm="1">
        <f t="array" ref="AJ1379" xml:space="preserve"> IFERROR( INDEX(韻母資料表, $N1379, AJ$5), "" )</f>
        <v/>
      </c>
      <c r="AK1379" s="373" t="e" cm="1" vm="1">
        <f t="array" aca="1" ref="AK1379" ca="1" xml:space="preserve"> IFERROR( INDEX(閩拚聲調符號表, $T1379, $E1379), "" )</f>
        <v>#VALUE!</v>
      </c>
      <c r="AL1379" s="380" t="str">
        <f t="shared" ca="1" si="297"/>
        <v/>
      </c>
    </row>
    <row r="1380" spans="1:38">
      <c r="A1380" s="333">
        <f t="shared" si="285"/>
        <v>1373</v>
      </c>
      <c r="B1380" s="334" t="e">
        <f>MID(#REF!, A1380, 1)</f>
        <v>#REF!</v>
      </c>
      <c r="C1380" s="335"/>
      <c r="D1380" s="335"/>
      <c r="E1380" s="336"/>
      <c r="F1380" s="400" t="str" cm="1">
        <f t="array" aca="1" ref="F1380" ca="1" xml:space="preserve"> IF($D1380="", "", $B1380 &amp; " (" &amp; INDIRECT(ADDRESS( ROW(), COLUMN() + F$5 )) &amp; ") " )</f>
        <v/>
      </c>
      <c r="G1380" s="337" t="str">
        <f t="shared" si="289"/>
        <v/>
      </c>
      <c r="H1380" s="394" t="str">
        <f t="shared" ca="1" si="290"/>
        <v/>
      </c>
      <c r="I1380" s="396" t="str">
        <f t="shared" ca="1" si="291"/>
        <v/>
      </c>
      <c r="J1380" s="381" t="str">
        <f t="shared" ca="1" si="292"/>
        <v/>
      </c>
      <c r="K1380" s="338" t="str">
        <f t="shared" si="293"/>
        <v/>
      </c>
      <c r="L1380" s="349"/>
      <c r="M1380" s="350" t="str">
        <f t="shared" si="286"/>
        <v/>
      </c>
      <c r="N1380" s="350" t="str">
        <f t="shared" si="287"/>
        <v/>
      </c>
      <c r="O1380" s="351" t="str" cm="1">
        <f t="array" ref="O1380" xml:space="preserve"> IFERROR( INDEX(聲母資料表, $M1380, O$5), "")</f>
        <v/>
      </c>
      <c r="P1380" s="351" t="str" cm="1">
        <f t="array" ref="P1380" xml:space="preserve"> IFERROR( INDEX(韻母資料表, $N1380, P$5), "")</f>
        <v/>
      </c>
      <c r="Q1380" s="352" t="str">
        <f t="shared" si="288"/>
        <v/>
      </c>
      <c r="R1380" s="395" t="str">
        <f t="shared" si="294"/>
        <v/>
      </c>
      <c r="S1380" s="351" t="str" cm="1">
        <f t="array" ref="S1380" xml:space="preserve"> IFERROR( INDEX(調符字母, Q1380, 1), "")</f>
        <v/>
      </c>
      <c r="T1380" s="352"/>
      <c r="U1380" s="373" t="e" cm="1" vm="1">
        <f t="array" aca="1" ref="U1380" ca="1" xml:space="preserve"> INDEX(聲調對照表, $T1380, $E1380)</f>
        <v>#VALUE!</v>
      </c>
      <c r="W1380" s="380" t="str" cm="1">
        <f t="array" ref="W1380" xml:space="preserve"> IFERROR( IF( INDEX(聲母資料表, $M1380, W$5)=0, "", INDEX(聲母資料表, $M1380, W$5) ), "")</f>
        <v/>
      </c>
      <c r="X1380" s="380" t="str" cm="1">
        <f t="array" ref="X1380" xml:space="preserve"> IFERROR( INDEX(韻母資料表, $N1380, X$5), "" )</f>
        <v/>
      </c>
      <c r="Y1380" s="380" t="str" cm="1">
        <f t="array" ref="Y1380" xml:space="preserve"> IFERROR( IF($E1380="", "", INDEX(方音聲調符號表, 1, $E1380) ), "" )</f>
        <v/>
      </c>
      <c r="AA1380" s="380" t="str" cm="1">
        <f t="array" ref="AA1380" xml:space="preserve"> IFERROR( IF( INDEX(聲母資料表, $M1380, AA$5)=0, "", INDEX(聲母資料表, $M1380, AA$5) ), "")</f>
        <v/>
      </c>
      <c r="AB1380" s="380" t="str" cm="1">
        <f t="array" ref="AB1380" xml:space="preserve"> IFERROR( INDEX(韻母資料表, $N1380, AB$5), "" )</f>
        <v/>
      </c>
      <c r="AC1380" s="380" t="str">
        <f t="shared" ca="1" si="295"/>
        <v/>
      </c>
      <c r="AE1380" s="380" t="str" cm="1">
        <f t="array" ref="AE1380" xml:space="preserve"> IFERROR( IF( INDEX(聲母資料表, $M1380, AE$5)=0, "", INDEX(聲母資料表, $M1380, AE$5) ), "")</f>
        <v/>
      </c>
      <c r="AF1380" s="380" t="str" cm="1">
        <f t="array" ref="AF1380" xml:space="preserve"> IFERROR( INDEX(韻母資料表, $N1380, AF$5), "" )</f>
        <v/>
      </c>
      <c r="AG1380" s="380" t="str">
        <f t="shared" ca="1" si="296"/>
        <v/>
      </c>
      <c r="AI1380" s="380" t="str" cm="1">
        <f t="array" ref="AI1380" xml:space="preserve"> IFERROR( IF( INDEX(聲母資料表, $M1380, AI$5)=0, "", INDEX(聲母資料表, $M1380, AI$5) ), "")</f>
        <v/>
      </c>
      <c r="AJ1380" s="380" t="str" cm="1">
        <f t="array" ref="AJ1380" xml:space="preserve"> IFERROR( INDEX(韻母資料表, $N1380, AJ$5), "" )</f>
        <v/>
      </c>
      <c r="AK1380" s="373" t="e" cm="1" vm="1">
        <f t="array" aca="1" ref="AK1380" ca="1" xml:space="preserve"> IFERROR( INDEX(閩拚聲調符號表, $T1380, $E1380), "" )</f>
        <v>#VALUE!</v>
      </c>
      <c r="AL1380" s="380" t="str">
        <f t="shared" ca="1" si="297"/>
        <v/>
      </c>
    </row>
    <row r="1381" spans="1:38">
      <c r="A1381" s="333">
        <f t="shared" si="285"/>
        <v>1374</v>
      </c>
      <c r="B1381" s="334" t="e">
        <f>MID(#REF!, A1381, 1)</f>
        <v>#REF!</v>
      </c>
      <c r="C1381" s="335"/>
      <c r="D1381" s="335"/>
      <c r="E1381" s="336"/>
      <c r="F1381" s="400" t="str" cm="1">
        <f t="array" aca="1" ref="F1381" ca="1" xml:space="preserve"> IF($D1381="", "", $B1381 &amp; " (" &amp; INDIRECT(ADDRESS( ROW(), COLUMN() + F$5 )) &amp; ") " )</f>
        <v/>
      </c>
      <c r="G1381" s="337" t="str">
        <f t="shared" si="289"/>
        <v/>
      </c>
      <c r="H1381" s="394" t="str">
        <f t="shared" ca="1" si="290"/>
        <v/>
      </c>
      <c r="I1381" s="396" t="str">
        <f t="shared" ca="1" si="291"/>
        <v/>
      </c>
      <c r="J1381" s="381" t="str">
        <f t="shared" ca="1" si="292"/>
        <v/>
      </c>
      <c r="K1381" s="338" t="str">
        <f t="shared" si="293"/>
        <v/>
      </c>
      <c r="L1381" s="349"/>
      <c r="M1381" s="350" t="str">
        <f t="shared" si="286"/>
        <v/>
      </c>
      <c r="N1381" s="350" t="str">
        <f t="shared" si="287"/>
        <v/>
      </c>
      <c r="O1381" s="351" t="str" cm="1">
        <f t="array" ref="O1381" xml:space="preserve"> IFERROR( INDEX(聲母資料表, $M1381, O$5), "")</f>
        <v/>
      </c>
      <c r="P1381" s="351" t="str" cm="1">
        <f t="array" ref="P1381" xml:space="preserve"> IFERROR( INDEX(韻母資料表, $N1381, P$5), "")</f>
        <v/>
      </c>
      <c r="Q1381" s="352" t="str">
        <f t="shared" si="288"/>
        <v/>
      </c>
      <c r="R1381" s="395" t="str">
        <f t="shared" si="294"/>
        <v/>
      </c>
      <c r="S1381" s="351" t="str" cm="1">
        <f t="array" ref="S1381" xml:space="preserve"> IFERROR( INDEX(調符字母, Q1381, 1), "")</f>
        <v/>
      </c>
      <c r="T1381" s="352"/>
      <c r="U1381" s="373" t="e" cm="1" vm="1">
        <f t="array" aca="1" ref="U1381" ca="1" xml:space="preserve"> INDEX(聲調對照表, $T1381, $E1381)</f>
        <v>#VALUE!</v>
      </c>
      <c r="W1381" s="380" t="str" cm="1">
        <f t="array" ref="W1381" xml:space="preserve"> IFERROR( IF( INDEX(聲母資料表, $M1381, W$5)=0, "", INDEX(聲母資料表, $M1381, W$5) ), "")</f>
        <v/>
      </c>
      <c r="X1381" s="380" t="str" cm="1">
        <f t="array" ref="X1381" xml:space="preserve"> IFERROR( INDEX(韻母資料表, $N1381, X$5), "" )</f>
        <v/>
      </c>
      <c r="Y1381" s="380" t="str" cm="1">
        <f t="array" ref="Y1381" xml:space="preserve"> IFERROR( IF($E1381="", "", INDEX(方音聲調符號表, 1, $E1381) ), "" )</f>
        <v/>
      </c>
      <c r="AA1381" s="380" t="str" cm="1">
        <f t="array" ref="AA1381" xml:space="preserve"> IFERROR( IF( INDEX(聲母資料表, $M1381, AA$5)=0, "", INDEX(聲母資料表, $M1381, AA$5) ), "")</f>
        <v/>
      </c>
      <c r="AB1381" s="380" t="str" cm="1">
        <f t="array" ref="AB1381" xml:space="preserve"> IFERROR( INDEX(韻母資料表, $N1381, AB$5), "" )</f>
        <v/>
      </c>
      <c r="AC1381" s="380" t="str">
        <f t="shared" ca="1" si="295"/>
        <v/>
      </c>
      <c r="AE1381" s="380" t="str" cm="1">
        <f t="array" ref="AE1381" xml:space="preserve"> IFERROR( IF( INDEX(聲母資料表, $M1381, AE$5)=0, "", INDEX(聲母資料表, $M1381, AE$5) ), "")</f>
        <v/>
      </c>
      <c r="AF1381" s="380" t="str" cm="1">
        <f t="array" ref="AF1381" xml:space="preserve"> IFERROR( INDEX(韻母資料表, $N1381, AF$5), "" )</f>
        <v/>
      </c>
      <c r="AG1381" s="380" t="str">
        <f t="shared" ca="1" si="296"/>
        <v/>
      </c>
      <c r="AI1381" s="380" t="str" cm="1">
        <f t="array" ref="AI1381" xml:space="preserve"> IFERROR( IF( INDEX(聲母資料表, $M1381, AI$5)=0, "", INDEX(聲母資料表, $M1381, AI$5) ), "")</f>
        <v/>
      </c>
      <c r="AJ1381" s="380" t="str" cm="1">
        <f t="array" ref="AJ1381" xml:space="preserve"> IFERROR( INDEX(韻母資料表, $N1381, AJ$5), "" )</f>
        <v/>
      </c>
      <c r="AK1381" s="373" t="e" cm="1" vm="1">
        <f t="array" aca="1" ref="AK1381" ca="1" xml:space="preserve"> IFERROR( INDEX(閩拚聲調符號表, $T1381, $E1381), "" )</f>
        <v>#VALUE!</v>
      </c>
      <c r="AL1381" s="380" t="str">
        <f t="shared" ca="1" si="297"/>
        <v/>
      </c>
    </row>
    <row r="1382" spans="1:38">
      <c r="A1382" s="333">
        <f t="shared" si="285"/>
        <v>1375</v>
      </c>
      <c r="B1382" s="334" t="e">
        <f>MID(#REF!, A1382, 1)</f>
        <v>#REF!</v>
      </c>
      <c r="C1382" s="335"/>
      <c r="D1382" s="335"/>
      <c r="E1382" s="336"/>
      <c r="F1382" s="400" t="str" cm="1">
        <f t="array" aca="1" ref="F1382" ca="1" xml:space="preserve"> IF($D1382="", "", $B1382 &amp; " (" &amp; INDIRECT(ADDRESS( ROW(), COLUMN() + F$5 )) &amp; ") " )</f>
        <v/>
      </c>
      <c r="G1382" s="337" t="str">
        <f t="shared" si="289"/>
        <v/>
      </c>
      <c r="H1382" s="394" t="str">
        <f t="shared" ca="1" si="290"/>
        <v/>
      </c>
      <c r="I1382" s="396" t="str">
        <f t="shared" ca="1" si="291"/>
        <v/>
      </c>
      <c r="J1382" s="381" t="str">
        <f t="shared" ca="1" si="292"/>
        <v/>
      </c>
      <c r="K1382" s="338" t="str">
        <f t="shared" si="293"/>
        <v/>
      </c>
      <c r="L1382" s="349"/>
      <c r="M1382" s="350" t="str">
        <f t="shared" si="286"/>
        <v/>
      </c>
      <c r="N1382" s="350" t="str">
        <f t="shared" si="287"/>
        <v/>
      </c>
      <c r="O1382" s="351" t="str" cm="1">
        <f t="array" ref="O1382" xml:space="preserve"> IFERROR( INDEX(聲母資料表, $M1382, O$5), "")</f>
        <v/>
      </c>
      <c r="P1382" s="351" t="str" cm="1">
        <f t="array" ref="P1382" xml:space="preserve"> IFERROR( INDEX(韻母資料表, $N1382, P$5), "")</f>
        <v/>
      </c>
      <c r="Q1382" s="352" t="str">
        <f t="shared" si="288"/>
        <v/>
      </c>
      <c r="R1382" s="395" t="str">
        <f t="shared" si="294"/>
        <v/>
      </c>
      <c r="S1382" s="351" t="str" cm="1">
        <f t="array" ref="S1382" xml:space="preserve"> IFERROR( INDEX(調符字母, Q1382, 1), "")</f>
        <v/>
      </c>
      <c r="T1382" s="352"/>
      <c r="U1382" s="373" t="e" cm="1" vm="1">
        <f t="array" aca="1" ref="U1382" ca="1" xml:space="preserve"> INDEX(聲調對照表, $T1382, $E1382)</f>
        <v>#VALUE!</v>
      </c>
      <c r="W1382" s="380" t="str" cm="1">
        <f t="array" ref="W1382" xml:space="preserve"> IFERROR( IF( INDEX(聲母資料表, $M1382, W$5)=0, "", INDEX(聲母資料表, $M1382, W$5) ), "")</f>
        <v/>
      </c>
      <c r="X1382" s="380" t="str" cm="1">
        <f t="array" ref="X1382" xml:space="preserve"> IFERROR( INDEX(韻母資料表, $N1382, X$5), "" )</f>
        <v/>
      </c>
      <c r="Y1382" s="380" t="str" cm="1">
        <f t="array" ref="Y1382" xml:space="preserve"> IFERROR( IF($E1382="", "", INDEX(方音聲調符號表, 1, $E1382) ), "" )</f>
        <v/>
      </c>
      <c r="AA1382" s="380" t="str" cm="1">
        <f t="array" ref="AA1382" xml:space="preserve"> IFERROR( IF( INDEX(聲母資料表, $M1382, AA$5)=0, "", INDEX(聲母資料表, $M1382, AA$5) ), "")</f>
        <v/>
      </c>
      <c r="AB1382" s="380" t="str" cm="1">
        <f t="array" ref="AB1382" xml:space="preserve"> IFERROR( INDEX(韻母資料表, $N1382, AB$5), "" )</f>
        <v/>
      </c>
      <c r="AC1382" s="380" t="str">
        <f t="shared" ca="1" si="295"/>
        <v/>
      </c>
      <c r="AE1382" s="380" t="str" cm="1">
        <f t="array" ref="AE1382" xml:space="preserve"> IFERROR( IF( INDEX(聲母資料表, $M1382, AE$5)=0, "", INDEX(聲母資料表, $M1382, AE$5) ), "")</f>
        <v/>
      </c>
      <c r="AF1382" s="380" t="str" cm="1">
        <f t="array" ref="AF1382" xml:space="preserve"> IFERROR( INDEX(韻母資料表, $N1382, AF$5), "" )</f>
        <v/>
      </c>
      <c r="AG1382" s="380" t="str">
        <f t="shared" ca="1" si="296"/>
        <v/>
      </c>
      <c r="AI1382" s="380" t="str" cm="1">
        <f t="array" ref="AI1382" xml:space="preserve"> IFERROR( IF( INDEX(聲母資料表, $M1382, AI$5)=0, "", INDEX(聲母資料表, $M1382, AI$5) ), "")</f>
        <v/>
      </c>
      <c r="AJ1382" s="380" t="str" cm="1">
        <f t="array" ref="AJ1382" xml:space="preserve"> IFERROR( INDEX(韻母資料表, $N1382, AJ$5), "" )</f>
        <v/>
      </c>
      <c r="AK1382" s="373" t="e" cm="1" vm="1">
        <f t="array" aca="1" ref="AK1382" ca="1" xml:space="preserve"> IFERROR( INDEX(閩拚聲調符號表, $T1382, $E1382), "" )</f>
        <v>#VALUE!</v>
      </c>
      <c r="AL1382" s="380" t="str">
        <f t="shared" ca="1" si="297"/>
        <v/>
      </c>
    </row>
    <row r="1383" spans="1:38">
      <c r="A1383" s="333">
        <f t="shared" si="285"/>
        <v>1376</v>
      </c>
      <c r="B1383" s="334" t="e">
        <f>MID(#REF!, A1383, 1)</f>
        <v>#REF!</v>
      </c>
      <c r="C1383" s="335"/>
      <c r="D1383" s="335"/>
      <c r="E1383" s="336"/>
      <c r="F1383" s="400" t="str" cm="1">
        <f t="array" aca="1" ref="F1383" ca="1" xml:space="preserve"> IF($D1383="", "", $B1383 &amp; " (" &amp; INDIRECT(ADDRESS( ROW(), COLUMN() + F$5 )) &amp; ") " )</f>
        <v/>
      </c>
      <c r="G1383" s="337" t="str">
        <f t="shared" si="289"/>
        <v/>
      </c>
      <c r="H1383" s="394" t="str">
        <f t="shared" ca="1" si="290"/>
        <v/>
      </c>
      <c r="I1383" s="396" t="str">
        <f t="shared" ca="1" si="291"/>
        <v/>
      </c>
      <c r="J1383" s="381" t="str">
        <f t="shared" ca="1" si="292"/>
        <v/>
      </c>
      <c r="K1383" s="338" t="str">
        <f t="shared" si="293"/>
        <v/>
      </c>
      <c r="L1383" s="349"/>
      <c r="M1383" s="350" t="str">
        <f t="shared" si="286"/>
        <v/>
      </c>
      <c r="N1383" s="350" t="str">
        <f t="shared" si="287"/>
        <v/>
      </c>
      <c r="O1383" s="351" t="str" cm="1">
        <f t="array" ref="O1383" xml:space="preserve"> IFERROR( INDEX(聲母資料表, $M1383, O$5), "")</f>
        <v/>
      </c>
      <c r="P1383" s="351" t="str" cm="1">
        <f t="array" ref="P1383" xml:space="preserve"> IFERROR( INDEX(韻母資料表, $N1383, P$5), "")</f>
        <v/>
      </c>
      <c r="Q1383" s="352" t="str">
        <f t="shared" si="288"/>
        <v/>
      </c>
      <c r="R1383" s="395" t="str">
        <f t="shared" si="294"/>
        <v/>
      </c>
      <c r="S1383" s="351" t="str" cm="1">
        <f t="array" ref="S1383" xml:space="preserve"> IFERROR( INDEX(調符字母, Q1383, 1), "")</f>
        <v/>
      </c>
      <c r="T1383" s="352"/>
      <c r="U1383" s="373" t="e" cm="1" vm="1">
        <f t="array" aca="1" ref="U1383" ca="1" xml:space="preserve"> INDEX(聲調對照表, $T1383, $E1383)</f>
        <v>#VALUE!</v>
      </c>
      <c r="W1383" s="380" t="str" cm="1">
        <f t="array" ref="W1383" xml:space="preserve"> IFERROR( IF( INDEX(聲母資料表, $M1383, W$5)=0, "", INDEX(聲母資料表, $M1383, W$5) ), "")</f>
        <v/>
      </c>
      <c r="X1383" s="380" t="str" cm="1">
        <f t="array" ref="X1383" xml:space="preserve"> IFERROR( INDEX(韻母資料表, $N1383, X$5), "" )</f>
        <v/>
      </c>
      <c r="Y1383" s="380" t="str" cm="1">
        <f t="array" ref="Y1383" xml:space="preserve"> IFERROR( IF($E1383="", "", INDEX(方音聲調符號表, 1, $E1383) ), "" )</f>
        <v/>
      </c>
      <c r="AA1383" s="380" t="str" cm="1">
        <f t="array" ref="AA1383" xml:space="preserve"> IFERROR( IF( INDEX(聲母資料表, $M1383, AA$5)=0, "", INDEX(聲母資料表, $M1383, AA$5) ), "")</f>
        <v/>
      </c>
      <c r="AB1383" s="380" t="str" cm="1">
        <f t="array" ref="AB1383" xml:space="preserve"> IFERROR( INDEX(韻母資料表, $N1383, AB$5), "" )</f>
        <v/>
      </c>
      <c r="AC1383" s="380" t="str">
        <f t="shared" ca="1" si="295"/>
        <v/>
      </c>
      <c r="AE1383" s="380" t="str" cm="1">
        <f t="array" ref="AE1383" xml:space="preserve"> IFERROR( IF( INDEX(聲母資料表, $M1383, AE$5)=0, "", INDEX(聲母資料表, $M1383, AE$5) ), "")</f>
        <v/>
      </c>
      <c r="AF1383" s="380" t="str" cm="1">
        <f t="array" ref="AF1383" xml:space="preserve"> IFERROR( INDEX(韻母資料表, $N1383, AF$5), "" )</f>
        <v/>
      </c>
      <c r="AG1383" s="380" t="str">
        <f t="shared" ca="1" si="296"/>
        <v/>
      </c>
      <c r="AI1383" s="380" t="str" cm="1">
        <f t="array" ref="AI1383" xml:space="preserve"> IFERROR( IF( INDEX(聲母資料表, $M1383, AI$5)=0, "", INDEX(聲母資料表, $M1383, AI$5) ), "")</f>
        <v/>
      </c>
      <c r="AJ1383" s="380" t="str" cm="1">
        <f t="array" ref="AJ1383" xml:space="preserve"> IFERROR( INDEX(韻母資料表, $N1383, AJ$5), "" )</f>
        <v/>
      </c>
      <c r="AK1383" s="373" t="e" cm="1" vm="1">
        <f t="array" aca="1" ref="AK1383" ca="1" xml:space="preserve"> IFERROR( INDEX(閩拚聲調符號表, $T1383, $E1383), "" )</f>
        <v>#VALUE!</v>
      </c>
      <c r="AL1383" s="380" t="str">
        <f t="shared" ca="1" si="297"/>
        <v/>
      </c>
    </row>
    <row r="1384" spans="1:38">
      <c r="A1384" s="333">
        <f t="shared" si="285"/>
        <v>1377</v>
      </c>
      <c r="B1384" s="334" t="e">
        <f>MID(#REF!, A1384, 1)</f>
        <v>#REF!</v>
      </c>
      <c r="C1384" s="335"/>
      <c r="D1384" s="335"/>
      <c r="E1384" s="336"/>
      <c r="F1384" s="400" t="str" cm="1">
        <f t="array" aca="1" ref="F1384" ca="1" xml:space="preserve"> IF($D1384="", "", $B1384 &amp; " (" &amp; INDIRECT(ADDRESS( ROW(), COLUMN() + F$5 )) &amp; ") " )</f>
        <v/>
      </c>
      <c r="G1384" s="337" t="str">
        <f t="shared" si="289"/>
        <v/>
      </c>
      <c r="H1384" s="394" t="str">
        <f t="shared" ca="1" si="290"/>
        <v/>
      </c>
      <c r="I1384" s="396" t="str">
        <f t="shared" ca="1" si="291"/>
        <v/>
      </c>
      <c r="J1384" s="381" t="str">
        <f t="shared" ca="1" si="292"/>
        <v/>
      </c>
      <c r="K1384" s="338" t="str">
        <f t="shared" si="293"/>
        <v/>
      </c>
      <c r="L1384" s="349"/>
      <c r="M1384" s="350" t="str">
        <f t="shared" si="286"/>
        <v/>
      </c>
      <c r="N1384" s="350" t="str">
        <f t="shared" si="287"/>
        <v/>
      </c>
      <c r="O1384" s="351" t="str" cm="1">
        <f t="array" ref="O1384" xml:space="preserve"> IFERROR( INDEX(聲母資料表, $M1384, O$5), "")</f>
        <v/>
      </c>
      <c r="P1384" s="351" t="str" cm="1">
        <f t="array" ref="P1384" xml:space="preserve"> IFERROR( INDEX(韻母資料表, $N1384, P$5), "")</f>
        <v/>
      </c>
      <c r="Q1384" s="352" t="str">
        <f t="shared" si="288"/>
        <v/>
      </c>
      <c r="R1384" s="395" t="str">
        <f t="shared" si="294"/>
        <v/>
      </c>
      <c r="S1384" s="351" t="str" cm="1">
        <f t="array" ref="S1384" xml:space="preserve"> IFERROR( INDEX(調符字母, Q1384, 1), "")</f>
        <v/>
      </c>
      <c r="T1384" s="352"/>
      <c r="U1384" s="373" t="e" cm="1" vm="1">
        <f t="array" aca="1" ref="U1384" ca="1" xml:space="preserve"> INDEX(聲調對照表, $T1384, $E1384)</f>
        <v>#VALUE!</v>
      </c>
      <c r="W1384" s="380" t="str" cm="1">
        <f t="array" ref="W1384" xml:space="preserve"> IFERROR( IF( INDEX(聲母資料表, $M1384, W$5)=0, "", INDEX(聲母資料表, $M1384, W$5) ), "")</f>
        <v/>
      </c>
      <c r="X1384" s="380" t="str" cm="1">
        <f t="array" ref="X1384" xml:space="preserve"> IFERROR( INDEX(韻母資料表, $N1384, X$5), "" )</f>
        <v/>
      </c>
      <c r="Y1384" s="380" t="str" cm="1">
        <f t="array" ref="Y1384" xml:space="preserve"> IFERROR( IF($E1384="", "", INDEX(方音聲調符號表, 1, $E1384) ), "" )</f>
        <v/>
      </c>
      <c r="AA1384" s="380" t="str" cm="1">
        <f t="array" ref="AA1384" xml:space="preserve"> IFERROR( IF( INDEX(聲母資料表, $M1384, AA$5)=0, "", INDEX(聲母資料表, $M1384, AA$5) ), "")</f>
        <v/>
      </c>
      <c r="AB1384" s="380" t="str" cm="1">
        <f t="array" ref="AB1384" xml:space="preserve"> IFERROR( INDEX(韻母資料表, $N1384, AB$5), "" )</f>
        <v/>
      </c>
      <c r="AC1384" s="380" t="str">
        <f t="shared" ca="1" si="295"/>
        <v/>
      </c>
      <c r="AE1384" s="380" t="str" cm="1">
        <f t="array" ref="AE1384" xml:space="preserve"> IFERROR( IF( INDEX(聲母資料表, $M1384, AE$5)=0, "", INDEX(聲母資料表, $M1384, AE$5) ), "")</f>
        <v/>
      </c>
      <c r="AF1384" s="380" t="str" cm="1">
        <f t="array" ref="AF1384" xml:space="preserve"> IFERROR( INDEX(韻母資料表, $N1384, AF$5), "" )</f>
        <v/>
      </c>
      <c r="AG1384" s="380" t="str">
        <f t="shared" ca="1" si="296"/>
        <v/>
      </c>
      <c r="AI1384" s="380" t="str" cm="1">
        <f t="array" ref="AI1384" xml:space="preserve"> IFERROR( IF( INDEX(聲母資料表, $M1384, AI$5)=0, "", INDEX(聲母資料表, $M1384, AI$5) ), "")</f>
        <v/>
      </c>
      <c r="AJ1384" s="380" t="str" cm="1">
        <f t="array" ref="AJ1384" xml:space="preserve"> IFERROR( INDEX(韻母資料表, $N1384, AJ$5), "" )</f>
        <v/>
      </c>
      <c r="AK1384" s="373" t="e" cm="1" vm="1">
        <f t="array" aca="1" ref="AK1384" ca="1" xml:space="preserve"> IFERROR( INDEX(閩拚聲調符號表, $T1384, $E1384), "" )</f>
        <v>#VALUE!</v>
      </c>
      <c r="AL1384" s="380" t="str">
        <f t="shared" ca="1" si="297"/>
        <v/>
      </c>
    </row>
    <row r="1385" spans="1:38">
      <c r="A1385" s="333">
        <f t="shared" si="285"/>
        <v>1378</v>
      </c>
      <c r="B1385" s="334" t="e">
        <f>MID(#REF!, A1385, 1)</f>
        <v>#REF!</v>
      </c>
      <c r="C1385" s="335"/>
      <c r="D1385" s="335"/>
      <c r="E1385" s="336"/>
      <c r="F1385" s="400" t="str" cm="1">
        <f t="array" aca="1" ref="F1385" ca="1" xml:space="preserve"> IF($D1385="", "", $B1385 &amp; " (" &amp; INDIRECT(ADDRESS( ROW(), COLUMN() + F$5 )) &amp; ") " )</f>
        <v/>
      </c>
      <c r="G1385" s="337" t="str">
        <f t="shared" si="289"/>
        <v/>
      </c>
      <c r="H1385" s="394" t="str">
        <f t="shared" ca="1" si="290"/>
        <v/>
      </c>
      <c r="I1385" s="396" t="str">
        <f t="shared" ca="1" si="291"/>
        <v/>
      </c>
      <c r="J1385" s="381" t="str">
        <f t="shared" ca="1" si="292"/>
        <v/>
      </c>
      <c r="K1385" s="338" t="str">
        <f t="shared" si="293"/>
        <v/>
      </c>
      <c r="L1385" s="349"/>
      <c r="M1385" s="350" t="str">
        <f t="shared" si="286"/>
        <v/>
      </c>
      <c r="N1385" s="350" t="str">
        <f t="shared" si="287"/>
        <v/>
      </c>
      <c r="O1385" s="351" t="str" cm="1">
        <f t="array" ref="O1385" xml:space="preserve"> IFERROR( INDEX(聲母資料表, $M1385, O$5), "")</f>
        <v/>
      </c>
      <c r="P1385" s="351" t="str" cm="1">
        <f t="array" ref="P1385" xml:space="preserve"> IFERROR( INDEX(韻母資料表, $N1385, P$5), "")</f>
        <v/>
      </c>
      <c r="Q1385" s="352" t="str">
        <f t="shared" si="288"/>
        <v/>
      </c>
      <c r="R1385" s="395" t="str">
        <f t="shared" si="294"/>
        <v/>
      </c>
      <c r="S1385" s="351" t="str" cm="1">
        <f t="array" ref="S1385" xml:space="preserve"> IFERROR( INDEX(調符字母, Q1385, 1), "")</f>
        <v/>
      </c>
      <c r="T1385" s="352"/>
      <c r="U1385" s="373" t="e" cm="1" vm="1">
        <f t="array" aca="1" ref="U1385" ca="1" xml:space="preserve"> INDEX(聲調對照表, $T1385, $E1385)</f>
        <v>#VALUE!</v>
      </c>
      <c r="W1385" s="380" t="str" cm="1">
        <f t="array" ref="W1385" xml:space="preserve"> IFERROR( IF( INDEX(聲母資料表, $M1385, W$5)=0, "", INDEX(聲母資料表, $M1385, W$5) ), "")</f>
        <v/>
      </c>
      <c r="X1385" s="380" t="str" cm="1">
        <f t="array" ref="X1385" xml:space="preserve"> IFERROR( INDEX(韻母資料表, $N1385, X$5), "" )</f>
        <v/>
      </c>
      <c r="Y1385" s="380" t="str" cm="1">
        <f t="array" ref="Y1385" xml:space="preserve"> IFERROR( IF($E1385="", "", INDEX(方音聲調符號表, 1, $E1385) ), "" )</f>
        <v/>
      </c>
      <c r="AA1385" s="380" t="str" cm="1">
        <f t="array" ref="AA1385" xml:space="preserve"> IFERROR( IF( INDEX(聲母資料表, $M1385, AA$5)=0, "", INDEX(聲母資料表, $M1385, AA$5) ), "")</f>
        <v/>
      </c>
      <c r="AB1385" s="380" t="str" cm="1">
        <f t="array" ref="AB1385" xml:space="preserve"> IFERROR( INDEX(韻母資料表, $N1385, AB$5), "" )</f>
        <v/>
      </c>
      <c r="AC1385" s="380" t="str">
        <f t="shared" ca="1" si="295"/>
        <v/>
      </c>
      <c r="AE1385" s="380" t="str" cm="1">
        <f t="array" ref="AE1385" xml:space="preserve"> IFERROR( IF( INDEX(聲母資料表, $M1385, AE$5)=0, "", INDEX(聲母資料表, $M1385, AE$5) ), "")</f>
        <v/>
      </c>
      <c r="AF1385" s="380" t="str" cm="1">
        <f t="array" ref="AF1385" xml:space="preserve"> IFERROR( INDEX(韻母資料表, $N1385, AF$5), "" )</f>
        <v/>
      </c>
      <c r="AG1385" s="380" t="str">
        <f t="shared" ca="1" si="296"/>
        <v/>
      </c>
      <c r="AI1385" s="380" t="str" cm="1">
        <f t="array" ref="AI1385" xml:space="preserve"> IFERROR( IF( INDEX(聲母資料表, $M1385, AI$5)=0, "", INDEX(聲母資料表, $M1385, AI$5) ), "")</f>
        <v/>
      </c>
      <c r="AJ1385" s="380" t="str" cm="1">
        <f t="array" ref="AJ1385" xml:space="preserve"> IFERROR( INDEX(韻母資料表, $N1385, AJ$5), "" )</f>
        <v/>
      </c>
      <c r="AK1385" s="373" t="e" cm="1" vm="1">
        <f t="array" aca="1" ref="AK1385" ca="1" xml:space="preserve"> IFERROR( INDEX(閩拚聲調符號表, $T1385, $E1385), "" )</f>
        <v>#VALUE!</v>
      </c>
      <c r="AL1385" s="380" t="str">
        <f t="shared" ca="1" si="297"/>
        <v/>
      </c>
    </row>
    <row r="1386" spans="1:38">
      <c r="A1386" s="333">
        <f t="shared" si="285"/>
        <v>1379</v>
      </c>
      <c r="B1386" s="334" t="e">
        <f>MID(#REF!, A1386, 1)</f>
        <v>#REF!</v>
      </c>
      <c r="C1386" s="335"/>
      <c r="D1386" s="335"/>
      <c r="E1386" s="336"/>
      <c r="F1386" s="400" t="str" cm="1">
        <f t="array" aca="1" ref="F1386" ca="1" xml:space="preserve"> IF($D1386="", "", $B1386 &amp; " (" &amp; INDIRECT(ADDRESS( ROW(), COLUMN() + F$5 )) &amp; ") " )</f>
        <v/>
      </c>
      <c r="G1386" s="337" t="str">
        <f t="shared" si="289"/>
        <v/>
      </c>
      <c r="H1386" s="394" t="str">
        <f t="shared" ca="1" si="290"/>
        <v/>
      </c>
      <c r="I1386" s="396" t="str">
        <f t="shared" ca="1" si="291"/>
        <v/>
      </c>
      <c r="J1386" s="381" t="str">
        <f t="shared" ca="1" si="292"/>
        <v/>
      </c>
      <c r="K1386" s="338" t="str">
        <f t="shared" si="293"/>
        <v/>
      </c>
      <c r="L1386" s="349"/>
      <c r="M1386" s="350" t="str">
        <f t="shared" si="286"/>
        <v/>
      </c>
      <c r="N1386" s="350" t="str">
        <f t="shared" si="287"/>
        <v/>
      </c>
      <c r="O1386" s="351" t="str" cm="1">
        <f t="array" ref="O1386" xml:space="preserve"> IFERROR( INDEX(聲母資料表, $M1386, O$5), "")</f>
        <v/>
      </c>
      <c r="P1386" s="351" t="str" cm="1">
        <f t="array" ref="P1386" xml:space="preserve"> IFERROR( INDEX(韻母資料表, $N1386, P$5), "")</f>
        <v/>
      </c>
      <c r="Q1386" s="352" t="str">
        <f t="shared" si="288"/>
        <v/>
      </c>
      <c r="R1386" s="395" t="str">
        <f t="shared" si="294"/>
        <v/>
      </c>
      <c r="S1386" s="351" t="str" cm="1">
        <f t="array" ref="S1386" xml:space="preserve"> IFERROR( INDEX(調符字母, Q1386, 1), "")</f>
        <v/>
      </c>
      <c r="T1386" s="352"/>
      <c r="U1386" s="373" t="e" cm="1" vm="1">
        <f t="array" aca="1" ref="U1386" ca="1" xml:space="preserve"> INDEX(聲調對照表, $T1386, $E1386)</f>
        <v>#VALUE!</v>
      </c>
      <c r="W1386" s="380" t="str" cm="1">
        <f t="array" ref="W1386" xml:space="preserve"> IFERROR( IF( INDEX(聲母資料表, $M1386, W$5)=0, "", INDEX(聲母資料表, $M1386, W$5) ), "")</f>
        <v/>
      </c>
      <c r="X1386" s="380" t="str" cm="1">
        <f t="array" ref="X1386" xml:space="preserve"> IFERROR( INDEX(韻母資料表, $N1386, X$5), "" )</f>
        <v/>
      </c>
      <c r="Y1386" s="380" t="str" cm="1">
        <f t="array" ref="Y1386" xml:space="preserve"> IFERROR( IF($E1386="", "", INDEX(方音聲調符號表, 1, $E1386) ), "" )</f>
        <v/>
      </c>
      <c r="AA1386" s="380" t="str" cm="1">
        <f t="array" ref="AA1386" xml:space="preserve"> IFERROR( IF( INDEX(聲母資料表, $M1386, AA$5)=0, "", INDEX(聲母資料表, $M1386, AA$5) ), "")</f>
        <v/>
      </c>
      <c r="AB1386" s="380" t="str" cm="1">
        <f t="array" ref="AB1386" xml:space="preserve"> IFERROR( INDEX(韻母資料表, $N1386, AB$5), "" )</f>
        <v/>
      </c>
      <c r="AC1386" s="380" t="str">
        <f t="shared" ca="1" si="295"/>
        <v/>
      </c>
      <c r="AE1386" s="380" t="str" cm="1">
        <f t="array" ref="AE1386" xml:space="preserve"> IFERROR( IF( INDEX(聲母資料表, $M1386, AE$5)=0, "", INDEX(聲母資料表, $M1386, AE$5) ), "")</f>
        <v/>
      </c>
      <c r="AF1386" s="380" t="str" cm="1">
        <f t="array" ref="AF1386" xml:space="preserve"> IFERROR( INDEX(韻母資料表, $N1386, AF$5), "" )</f>
        <v/>
      </c>
      <c r="AG1386" s="380" t="str">
        <f t="shared" ca="1" si="296"/>
        <v/>
      </c>
      <c r="AI1386" s="380" t="str" cm="1">
        <f t="array" ref="AI1386" xml:space="preserve"> IFERROR( IF( INDEX(聲母資料表, $M1386, AI$5)=0, "", INDEX(聲母資料表, $M1386, AI$5) ), "")</f>
        <v/>
      </c>
      <c r="AJ1386" s="380" t="str" cm="1">
        <f t="array" ref="AJ1386" xml:space="preserve"> IFERROR( INDEX(韻母資料表, $N1386, AJ$5), "" )</f>
        <v/>
      </c>
      <c r="AK1386" s="373" t="e" cm="1" vm="1">
        <f t="array" aca="1" ref="AK1386" ca="1" xml:space="preserve"> IFERROR( INDEX(閩拚聲調符號表, $T1386, $E1386), "" )</f>
        <v>#VALUE!</v>
      </c>
      <c r="AL1386" s="380" t="str">
        <f t="shared" ca="1" si="297"/>
        <v/>
      </c>
    </row>
    <row r="1387" spans="1:38">
      <c r="A1387" s="333">
        <f t="shared" si="285"/>
        <v>1380</v>
      </c>
      <c r="B1387" s="334" t="e">
        <f>MID(#REF!, A1387, 1)</f>
        <v>#REF!</v>
      </c>
      <c r="C1387" s="335"/>
      <c r="D1387" s="335"/>
      <c r="E1387" s="336"/>
      <c r="F1387" s="400" t="str" cm="1">
        <f t="array" aca="1" ref="F1387" ca="1" xml:space="preserve"> IF($D1387="", "", $B1387 &amp; " (" &amp; INDIRECT(ADDRESS( ROW(), COLUMN() + F$5 )) &amp; ") " )</f>
        <v/>
      </c>
      <c r="G1387" s="337" t="str">
        <f t="shared" si="289"/>
        <v/>
      </c>
      <c r="H1387" s="394" t="str">
        <f t="shared" ca="1" si="290"/>
        <v/>
      </c>
      <c r="I1387" s="396" t="str">
        <f t="shared" ca="1" si="291"/>
        <v/>
      </c>
      <c r="J1387" s="381" t="str">
        <f t="shared" ca="1" si="292"/>
        <v/>
      </c>
      <c r="K1387" s="338" t="str">
        <f t="shared" si="293"/>
        <v/>
      </c>
      <c r="L1387" s="349"/>
      <c r="M1387" s="350" t="str">
        <f t="shared" si="286"/>
        <v/>
      </c>
      <c r="N1387" s="350" t="str">
        <f t="shared" si="287"/>
        <v/>
      </c>
      <c r="O1387" s="351" t="str" cm="1">
        <f t="array" ref="O1387" xml:space="preserve"> IFERROR( INDEX(聲母資料表, $M1387, O$5), "")</f>
        <v/>
      </c>
      <c r="P1387" s="351" t="str" cm="1">
        <f t="array" ref="P1387" xml:space="preserve"> IFERROR( INDEX(韻母資料表, $N1387, P$5), "")</f>
        <v/>
      </c>
      <c r="Q1387" s="352" t="str">
        <f t="shared" si="288"/>
        <v/>
      </c>
      <c r="R1387" s="395" t="str">
        <f t="shared" si="294"/>
        <v/>
      </c>
      <c r="S1387" s="351" t="str" cm="1">
        <f t="array" ref="S1387" xml:space="preserve"> IFERROR( INDEX(調符字母, Q1387, 1), "")</f>
        <v/>
      </c>
      <c r="T1387" s="352"/>
      <c r="U1387" s="373" t="e" cm="1" vm="1">
        <f t="array" aca="1" ref="U1387" ca="1" xml:space="preserve"> INDEX(聲調對照表, $T1387, $E1387)</f>
        <v>#VALUE!</v>
      </c>
      <c r="W1387" s="380" t="str" cm="1">
        <f t="array" ref="W1387" xml:space="preserve"> IFERROR( IF( INDEX(聲母資料表, $M1387, W$5)=0, "", INDEX(聲母資料表, $M1387, W$5) ), "")</f>
        <v/>
      </c>
      <c r="X1387" s="380" t="str" cm="1">
        <f t="array" ref="X1387" xml:space="preserve"> IFERROR( INDEX(韻母資料表, $N1387, X$5), "" )</f>
        <v/>
      </c>
      <c r="Y1387" s="380" t="str" cm="1">
        <f t="array" ref="Y1387" xml:space="preserve"> IFERROR( IF($E1387="", "", INDEX(方音聲調符號表, 1, $E1387) ), "" )</f>
        <v/>
      </c>
      <c r="AA1387" s="380" t="str" cm="1">
        <f t="array" ref="AA1387" xml:space="preserve"> IFERROR( IF( INDEX(聲母資料表, $M1387, AA$5)=0, "", INDEX(聲母資料表, $M1387, AA$5) ), "")</f>
        <v/>
      </c>
      <c r="AB1387" s="380" t="str" cm="1">
        <f t="array" ref="AB1387" xml:space="preserve"> IFERROR( INDEX(韻母資料表, $N1387, AB$5), "" )</f>
        <v/>
      </c>
      <c r="AC1387" s="380" t="str">
        <f t="shared" ca="1" si="295"/>
        <v/>
      </c>
      <c r="AE1387" s="380" t="str" cm="1">
        <f t="array" ref="AE1387" xml:space="preserve"> IFERROR( IF( INDEX(聲母資料表, $M1387, AE$5)=0, "", INDEX(聲母資料表, $M1387, AE$5) ), "")</f>
        <v/>
      </c>
      <c r="AF1387" s="380" t="str" cm="1">
        <f t="array" ref="AF1387" xml:space="preserve"> IFERROR( INDEX(韻母資料表, $N1387, AF$5), "" )</f>
        <v/>
      </c>
      <c r="AG1387" s="380" t="str">
        <f t="shared" ca="1" si="296"/>
        <v/>
      </c>
      <c r="AI1387" s="380" t="str" cm="1">
        <f t="array" ref="AI1387" xml:space="preserve"> IFERROR( IF( INDEX(聲母資料表, $M1387, AI$5)=0, "", INDEX(聲母資料表, $M1387, AI$5) ), "")</f>
        <v/>
      </c>
      <c r="AJ1387" s="380" t="str" cm="1">
        <f t="array" ref="AJ1387" xml:space="preserve"> IFERROR( INDEX(韻母資料表, $N1387, AJ$5), "" )</f>
        <v/>
      </c>
      <c r="AK1387" s="373" t="e" cm="1" vm="1">
        <f t="array" aca="1" ref="AK1387" ca="1" xml:space="preserve"> IFERROR( INDEX(閩拚聲調符號表, $T1387, $E1387), "" )</f>
        <v>#VALUE!</v>
      </c>
      <c r="AL1387" s="380" t="str">
        <f t="shared" ca="1" si="297"/>
        <v/>
      </c>
    </row>
    <row r="1388" spans="1:38">
      <c r="A1388" s="333">
        <f t="shared" si="285"/>
        <v>1381</v>
      </c>
      <c r="B1388" s="334" t="e">
        <f>MID(#REF!, A1388, 1)</f>
        <v>#REF!</v>
      </c>
      <c r="C1388" s="335"/>
      <c r="D1388" s="335"/>
      <c r="E1388" s="336"/>
      <c r="F1388" s="400" t="str" cm="1">
        <f t="array" aca="1" ref="F1388" ca="1" xml:space="preserve"> IF($D1388="", "", $B1388 &amp; " (" &amp; INDIRECT(ADDRESS( ROW(), COLUMN() + F$5 )) &amp; ") " )</f>
        <v/>
      </c>
      <c r="G1388" s="337" t="str">
        <f t="shared" si="289"/>
        <v/>
      </c>
      <c r="H1388" s="394" t="str">
        <f t="shared" ca="1" si="290"/>
        <v/>
      </c>
      <c r="I1388" s="396" t="str">
        <f t="shared" ca="1" si="291"/>
        <v/>
      </c>
      <c r="J1388" s="381" t="str">
        <f t="shared" ca="1" si="292"/>
        <v/>
      </c>
      <c r="K1388" s="338" t="str">
        <f t="shared" si="293"/>
        <v/>
      </c>
      <c r="L1388" s="349"/>
      <c r="M1388" s="350" t="str">
        <f t="shared" si="286"/>
        <v/>
      </c>
      <c r="N1388" s="350" t="str">
        <f t="shared" si="287"/>
        <v/>
      </c>
      <c r="O1388" s="351" t="str" cm="1">
        <f t="array" ref="O1388" xml:space="preserve"> IFERROR( INDEX(聲母資料表, $M1388, O$5), "")</f>
        <v/>
      </c>
      <c r="P1388" s="351" t="str" cm="1">
        <f t="array" ref="P1388" xml:space="preserve"> IFERROR( INDEX(韻母資料表, $N1388, P$5), "")</f>
        <v/>
      </c>
      <c r="Q1388" s="352" t="str">
        <f t="shared" si="288"/>
        <v/>
      </c>
      <c r="R1388" s="395" t="str">
        <f t="shared" si="294"/>
        <v/>
      </c>
      <c r="S1388" s="351" t="str" cm="1">
        <f t="array" ref="S1388" xml:space="preserve"> IFERROR( INDEX(調符字母, Q1388, 1), "")</f>
        <v/>
      </c>
      <c r="T1388" s="352"/>
      <c r="U1388" s="373" t="e" cm="1" vm="1">
        <f t="array" aca="1" ref="U1388" ca="1" xml:space="preserve"> INDEX(聲調對照表, $T1388, $E1388)</f>
        <v>#VALUE!</v>
      </c>
      <c r="W1388" s="380" t="str" cm="1">
        <f t="array" ref="W1388" xml:space="preserve"> IFERROR( IF( INDEX(聲母資料表, $M1388, W$5)=0, "", INDEX(聲母資料表, $M1388, W$5) ), "")</f>
        <v/>
      </c>
      <c r="X1388" s="380" t="str" cm="1">
        <f t="array" ref="X1388" xml:space="preserve"> IFERROR( INDEX(韻母資料表, $N1388, X$5), "" )</f>
        <v/>
      </c>
      <c r="Y1388" s="380" t="str" cm="1">
        <f t="array" ref="Y1388" xml:space="preserve"> IFERROR( IF($E1388="", "", INDEX(方音聲調符號表, 1, $E1388) ), "" )</f>
        <v/>
      </c>
      <c r="AA1388" s="380" t="str" cm="1">
        <f t="array" ref="AA1388" xml:space="preserve"> IFERROR( IF( INDEX(聲母資料表, $M1388, AA$5)=0, "", INDEX(聲母資料表, $M1388, AA$5) ), "")</f>
        <v/>
      </c>
      <c r="AB1388" s="380" t="str" cm="1">
        <f t="array" ref="AB1388" xml:space="preserve"> IFERROR( INDEX(韻母資料表, $N1388, AB$5), "" )</f>
        <v/>
      </c>
      <c r="AC1388" s="380" t="str">
        <f t="shared" ca="1" si="295"/>
        <v/>
      </c>
      <c r="AE1388" s="380" t="str" cm="1">
        <f t="array" ref="AE1388" xml:space="preserve"> IFERROR( IF( INDEX(聲母資料表, $M1388, AE$5)=0, "", INDEX(聲母資料表, $M1388, AE$5) ), "")</f>
        <v/>
      </c>
      <c r="AF1388" s="380" t="str" cm="1">
        <f t="array" ref="AF1388" xml:space="preserve"> IFERROR( INDEX(韻母資料表, $N1388, AF$5), "" )</f>
        <v/>
      </c>
      <c r="AG1388" s="380" t="str">
        <f t="shared" ca="1" si="296"/>
        <v/>
      </c>
      <c r="AI1388" s="380" t="str" cm="1">
        <f t="array" ref="AI1388" xml:space="preserve"> IFERROR( IF( INDEX(聲母資料表, $M1388, AI$5)=0, "", INDEX(聲母資料表, $M1388, AI$5) ), "")</f>
        <v/>
      </c>
      <c r="AJ1388" s="380" t="str" cm="1">
        <f t="array" ref="AJ1388" xml:space="preserve"> IFERROR( INDEX(韻母資料表, $N1388, AJ$5), "" )</f>
        <v/>
      </c>
      <c r="AK1388" s="373" t="e" cm="1" vm="1">
        <f t="array" aca="1" ref="AK1388" ca="1" xml:space="preserve"> IFERROR( INDEX(閩拚聲調符號表, $T1388, $E1388), "" )</f>
        <v>#VALUE!</v>
      </c>
      <c r="AL1388" s="380" t="str">
        <f t="shared" ca="1" si="297"/>
        <v/>
      </c>
    </row>
    <row r="1389" spans="1:38">
      <c r="A1389" s="333">
        <f t="shared" si="285"/>
        <v>1382</v>
      </c>
      <c r="B1389" s="334" t="e">
        <f>MID(#REF!, A1389, 1)</f>
        <v>#REF!</v>
      </c>
      <c r="C1389" s="335"/>
      <c r="D1389" s="335"/>
      <c r="E1389" s="336"/>
      <c r="F1389" s="400" t="str" cm="1">
        <f t="array" aca="1" ref="F1389" ca="1" xml:space="preserve"> IF($D1389="", "", $B1389 &amp; " (" &amp; INDIRECT(ADDRESS( ROW(), COLUMN() + F$5 )) &amp; ") " )</f>
        <v/>
      </c>
      <c r="G1389" s="337" t="str">
        <f t="shared" si="289"/>
        <v/>
      </c>
      <c r="H1389" s="394" t="str">
        <f t="shared" ca="1" si="290"/>
        <v/>
      </c>
      <c r="I1389" s="396" t="str">
        <f t="shared" ca="1" si="291"/>
        <v/>
      </c>
      <c r="J1389" s="381" t="str">
        <f t="shared" ca="1" si="292"/>
        <v/>
      </c>
      <c r="K1389" s="338" t="str">
        <f t="shared" si="293"/>
        <v/>
      </c>
      <c r="L1389" s="349"/>
      <c r="M1389" s="350" t="str">
        <f t="shared" si="286"/>
        <v/>
      </c>
      <c r="N1389" s="350" t="str">
        <f t="shared" si="287"/>
        <v/>
      </c>
      <c r="O1389" s="351" t="str" cm="1">
        <f t="array" ref="O1389" xml:space="preserve"> IFERROR( INDEX(聲母資料表, $M1389, O$5), "")</f>
        <v/>
      </c>
      <c r="P1389" s="351" t="str" cm="1">
        <f t="array" ref="P1389" xml:space="preserve"> IFERROR( INDEX(韻母資料表, $N1389, P$5), "")</f>
        <v/>
      </c>
      <c r="Q1389" s="352" t="str">
        <f t="shared" si="288"/>
        <v/>
      </c>
      <c r="R1389" s="395" t="str">
        <f t="shared" si="294"/>
        <v/>
      </c>
      <c r="S1389" s="351" t="str" cm="1">
        <f t="array" ref="S1389" xml:space="preserve"> IFERROR( INDEX(調符字母, Q1389, 1), "")</f>
        <v/>
      </c>
      <c r="T1389" s="352"/>
      <c r="U1389" s="373" t="e" cm="1" vm="1">
        <f t="array" aca="1" ref="U1389" ca="1" xml:space="preserve"> INDEX(聲調對照表, $T1389, $E1389)</f>
        <v>#VALUE!</v>
      </c>
      <c r="W1389" s="380" t="str" cm="1">
        <f t="array" ref="W1389" xml:space="preserve"> IFERROR( IF( INDEX(聲母資料表, $M1389, W$5)=0, "", INDEX(聲母資料表, $M1389, W$5) ), "")</f>
        <v/>
      </c>
      <c r="X1389" s="380" t="str" cm="1">
        <f t="array" ref="X1389" xml:space="preserve"> IFERROR( INDEX(韻母資料表, $N1389, X$5), "" )</f>
        <v/>
      </c>
      <c r="Y1389" s="380" t="str" cm="1">
        <f t="array" ref="Y1389" xml:space="preserve"> IFERROR( IF($E1389="", "", INDEX(方音聲調符號表, 1, $E1389) ), "" )</f>
        <v/>
      </c>
      <c r="AA1389" s="380" t="str" cm="1">
        <f t="array" ref="AA1389" xml:space="preserve"> IFERROR( IF( INDEX(聲母資料表, $M1389, AA$5)=0, "", INDEX(聲母資料表, $M1389, AA$5) ), "")</f>
        <v/>
      </c>
      <c r="AB1389" s="380" t="str" cm="1">
        <f t="array" ref="AB1389" xml:space="preserve"> IFERROR( INDEX(韻母資料表, $N1389, AB$5), "" )</f>
        <v/>
      </c>
      <c r="AC1389" s="380" t="str">
        <f t="shared" ca="1" si="295"/>
        <v/>
      </c>
      <c r="AE1389" s="380" t="str" cm="1">
        <f t="array" ref="AE1389" xml:space="preserve"> IFERROR( IF( INDEX(聲母資料表, $M1389, AE$5)=0, "", INDEX(聲母資料表, $M1389, AE$5) ), "")</f>
        <v/>
      </c>
      <c r="AF1389" s="380" t="str" cm="1">
        <f t="array" ref="AF1389" xml:space="preserve"> IFERROR( INDEX(韻母資料表, $N1389, AF$5), "" )</f>
        <v/>
      </c>
      <c r="AG1389" s="380" t="str">
        <f t="shared" ca="1" si="296"/>
        <v/>
      </c>
      <c r="AI1389" s="380" t="str" cm="1">
        <f t="array" ref="AI1389" xml:space="preserve"> IFERROR( IF( INDEX(聲母資料表, $M1389, AI$5)=0, "", INDEX(聲母資料表, $M1389, AI$5) ), "")</f>
        <v/>
      </c>
      <c r="AJ1389" s="380" t="str" cm="1">
        <f t="array" ref="AJ1389" xml:space="preserve"> IFERROR( INDEX(韻母資料表, $N1389, AJ$5), "" )</f>
        <v/>
      </c>
      <c r="AK1389" s="373" t="e" cm="1" vm="1">
        <f t="array" aca="1" ref="AK1389" ca="1" xml:space="preserve"> IFERROR( INDEX(閩拚聲調符號表, $T1389, $E1389), "" )</f>
        <v>#VALUE!</v>
      </c>
      <c r="AL1389" s="380" t="str">
        <f t="shared" ca="1" si="297"/>
        <v/>
      </c>
    </row>
    <row r="1390" spans="1:38">
      <c r="A1390" s="333">
        <f t="shared" si="285"/>
        <v>1383</v>
      </c>
      <c r="B1390" s="334" t="e">
        <f>MID(#REF!, A1390, 1)</f>
        <v>#REF!</v>
      </c>
      <c r="C1390" s="335"/>
      <c r="D1390" s="335"/>
      <c r="E1390" s="336"/>
      <c r="F1390" s="400" t="str" cm="1">
        <f t="array" aca="1" ref="F1390" ca="1" xml:space="preserve"> IF($D1390="", "", $B1390 &amp; " (" &amp; INDIRECT(ADDRESS( ROW(), COLUMN() + F$5 )) &amp; ") " )</f>
        <v/>
      </c>
      <c r="G1390" s="337" t="str">
        <f t="shared" si="289"/>
        <v/>
      </c>
      <c r="H1390" s="394" t="str">
        <f t="shared" ca="1" si="290"/>
        <v/>
      </c>
      <c r="I1390" s="396" t="str">
        <f t="shared" ca="1" si="291"/>
        <v/>
      </c>
      <c r="J1390" s="381" t="str">
        <f t="shared" ca="1" si="292"/>
        <v/>
      </c>
      <c r="K1390" s="338" t="str">
        <f t="shared" si="293"/>
        <v/>
      </c>
      <c r="L1390" s="349"/>
      <c r="M1390" s="350" t="str">
        <f t="shared" si="286"/>
        <v/>
      </c>
      <c r="N1390" s="350" t="str">
        <f t="shared" si="287"/>
        <v/>
      </c>
      <c r="O1390" s="351" t="str" cm="1">
        <f t="array" ref="O1390" xml:space="preserve"> IFERROR( INDEX(聲母資料表, $M1390, O$5), "")</f>
        <v/>
      </c>
      <c r="P1390" s="351" t="str" cm="1">
        <f t="array" ref="P1390" xml:space="preserve"> IFERROR( INDEX(韻母資料表, $N1390, P$5), "")</f>
        <v/>
      </c>
      <c r="Q1390" s="352" t="str">
        <f t="shared" si="288"/>
        <v/>
      </c>
      <c r="R1390" s="395" t="str">
        <f t="shared" si="294"/>
        <v/>
      </c>
      <c r="S1390" s="351" t="str" cm="1">
        <f t="array" ref="S1390" xml:space="preserve"> IFERROR( INDEX(調符字母, Q1390, 1), "")</f>
        <v/>
      </c>
      <c r="T1390" s="352"/>
      <c r="U1390" s="373" t="e" cm="1" vm="1">
        <f t="array" aca="1" ref="U1390" ca="1" xml:space="preserve"> INDEX(聲調對照表, $T1390, $E1390)</f>
        <v>#VALUE!</v>
      </c>
      <c r="W1390" s="380" t="str" cm="1">
        <f t="array" ref="W1390" xml:space="preserve"> IFERROR( IF( INDEX(聲母資料表, $M1390, W$5)=0, "", INDEX(聲母資料表, $M1390, W$5) ), "")</f>
        <v/>
      </c>
      <c r="X1390" s="380" t="str" cm="1">
        <f t="array" ref="X1390" xml:space="preserve"> IFERROR( INDEX(韻母資料表, $N1390, X$5), "" )</f>
        <v/>
      </c>
      <c r="Y1390" s="380" t="str" cm="1">
        <f t="array" ref="Y1390" xml:space="preserve"> IFERROR( IF($E1390="", "", INDEX(方音聲調符號表, 1, $E1390) ), "" )</f>
        <v/>
      </c>
      <c r="AA1390" s="380" t="str" cm="1">
        <f t="array" ref="AA1390" xml:space="preserve"> IFERROR( IF( INDEX(聲母資料表, $M1390, AA$5)=0, "", INDEX(聲母資料表, $M1390, AA$5) ), "")</f>
        <v/>
      </c>
      <c r="AB1390" s="380" t="str" cm="1">
        <f t="array" ref="AB1390" xml:space="preserve"> IFERROR( INDEX(韻母資料表, $N1390, AB$5), "" )</f>
        <v/>
      </c>
      <c r="AC1390" s="380" t="str">
        <f t="shared" ca="1" si="295"/>
        <v/>
      </c>
      <c r="AE1390" s="380" t="str" cm="1">
        <f t="array" ref="AE1390" xml:space="preserve"> IFERROR( IF( INDEX(聲母資料表, $M1390, AE$5)=0, "", INDEX(聲母資料表, $M1390, AE$5) ), "")</f>
        <v/>
      </c>
      <c r="AF1390" s="380" t="str" cm="1">
        <f t="array" ref="AF1390" xml:space="preserve"> IFERROR( INDEX(韻母資料表, $N1390, AF$5), "" )</f>
        <v/>
      </c>
      <c r="AG1390" s="380" t="str">
        <f t="shared" ca="1" si="296"/>
        <v/>
      </c>
      <c r="AI1390" s="380" t="str" cm="1">
        <f t="array" ref="AI1390" xml:space="preserve"> IFERROR( IF( INDEX(聲母資料表, $M1390, AI$5)=0, "", INDEX(聲母資料表, $M1390, AI$5) ), "")</f>
        <v/>
      </c>
      <c r="AJ1390" s="380" t="str" cm="1">
        <f t="array" ref="AJ1390" xml:space="preserve"> IFERROR( INDEX(韻母資料表, $N1390, AJ$5), "" )</f>
        <v/>
      </c>
      <c r="AK1390" s="373" t="e" cm="1" vm="1">
        <f t="array" aca="1" ref="AK1390" ca="1" xml:space="preserve"> IFERROR( INDEX(閩拚聲調符號表, $T1390, $E1390), "" )</f>
        <v>#VALUE!</v>
      </c>
      <c r="AL1390" s="380" t="str">
        <f t="shared" ca="1" si="297"/>
        <v/>
      </c>
    </row>
    <row r="1391" spans="1:38">
      <c r="A1391" s="333">
        <f t="shared" si="285"/>
        <v>1384</v>
      </c>
      <c r="B1391" s="334" t="e">
        <f>MID(#REF!, A1391, 1)</f>
        <v>#REF!</v>
      </c>
      <c r="C1391" s="335"/>
      <c r="D1391" s="335"/>
      <c r="E1391" s="336"/>
      <c r="F1391" s="400" t="str" cm="1">
        <f t="array" aca="1" ref="F1391" ca="1" xml:space="preserve"> IF($D1391="", "", $B1391 &amp; " (" &amp; INDIRECT(ADDRESS( ROW(), COLUMN() + F$5 )) &amp; ") " )</f>
        <v/>
      </c>
      <c r="G1391" s="337" t="str">
        <f t="shared" si="289"/>
        <v/>
      </c>
      <c r="H1391" s="394" t="str">
        <f t="shared" ca="1" si="290"/>
        <v/>
      </c>
      <c r="I1391" s="396" t="str">
        <f t="shared" ca="1" si="291"/>
        <v/>
      </c>
      <c r="J1391" s="381" t="str">
        <f t="shared" ca="1" si="292"/>
        <v/>
      </c>
      <c r="K1391" s="338" t="str">
        <f t="shared" si="293"/>
        <v/>
      </c>
      <c r="L1391" s="349"/>
      <c r="M1391" s="350" t="str">
        <f t="shared" si="286"/>
        <v/>
      </c>
      <c r="N1391" s="350" t="str">
        <f t="shared" si="287"/>
        <v/>
      </c>
      <c r="O1391" s="351" t="str" cm="1">
        <f t="array" ref="O1391" xml:space="preserve"> IFERROR( INDEX(聲母資料表, $M1391, O$5), "")</f>
        <v/>
      </c>
      <c r="P1391" s="351" t="str" cm="1">
        <f t="array" ref="P1391" xml:space="preserve"> IFERROR( INDEX(韻母資料表, $N1391, P$5), "")</f>
        <v/>
      </c>
      <c r="Q1391" s="352" t="str">
        <f t="shared" si="288"/>
        <v/>
      </c>
      <c r="R1391" s="395" t="str">
        <f t="shared" si="294"/>
        <v/>
      </c>
      <c r="S1391" s="351" t="str" cm="1">
        <f t="array" ref="S1391" xml:space="preserve"> IFERROR( INDEX(調符字母, Q1391, 1), "")</f>
        <v/>
      </c>
      <c r="T1391" s="352"/>
      <c r="U1391" s="373" t="e" cm="1" vm="1">
        <f t="array" aca="1" ref="U1391" ca="1" xml:space="preserve"> INDEX(聲調對照表, $T1391, $E1391)</f>
        <v>#VALUE!</v>
      </c>
      <c r="W1391" s="380" t="str" cm="1">
        <f t="array" ref="W1391" xml:space="preserve"> IFERROR( IF( INDEX(聲母資料表, $M1391, W$5)=0, "", INDEX(聲母資料表, $M1391, W$5) ), "")</f>
        <v/>
      </c>
      <c r="X1391" s="380" t="str" cm="1">
        <f t="array" ref="X1391" xml:space="preserve"> IFERROR( INDEX(韻母資料表, $N1391, X$5), "" )</f>
        <v/>
      </c>
      <c r="Y1391" s="380" t="str" cm="1">
        <f t="array" ref="Y1391" xml:space="preserve"> IFERROR( IF($E1391="", "", INDEX(方音聲調符號表, 1, $E1391) ), "" )</f>
        <v/>
      </c>
      <c r="AA1391" s="380" t="str" cm="1">
        <f t="array" ref="AA1391" xml:space="preserve"> IFERROR( IF( INDEX(聲母資料表, $M1391, AA$5)=0, "", INDEX(聲母資料表, $M1391, AA$5) ), "")</f>
        <v/>
      </c>
      <c r="AB1391" s="380" t="str" cm="1">
        <f t="array" ref="AB1391" xml:space="preserve"> IFERROR( INDEX(韻母資料表, $N1391, AB$5), "" )</f>
        <v/>
      </c>
      <c r="AC1391" s="380" t="str">
        <f t="shared" ca="1" si="295"/>
        <v/>
      </c>
      <c r="AE1391" s="380" t="str" cm="1">
        <f t="array" ref="AE1391" xml:space="preserve"> IFERROR( IF( INDEX(聲母資料表, $M1391, AE$5)=0, "", INDEX(聲母資料表, $M1391, AE$5) ), "")</f>
        <v/>
      </c>
      <c r="AF1391" s="380" t="str" cm="1">
        <f t="array" ref="AF1391" xml:space="preserve"> IFERROR( INDEX(韻母資料表, $N1391, AF$5), "" )</f>
        <v/>
      </c>
      <c r="AG1391" s="380" t="str">
        <f t="shared" ca="1" si="296"/>
        <v/>
      </c>
      <c r="AI1391" s="380" t="str" cm="1">
        <f t="array" ref="AI1391" xml:space="preserve"> IFERROR( IF( INDEX(聲母資料表, $M1391, AI$5)=0, "", INDEX(聲母資料表, $M1391, AI$5) ), "")</f>
        <v/>
      </c>
      <c r="AJ1391" s="380" t="str" cm="1">
        <f t="array" ref="AJ1391" xml:space="preserve"> IFERROR( INDEX(韻母資料表, $N1391, AJ$5), "" )</f>
        <v/>
      </c>
      <c r="AK1391" s="373" t="e" cm="1" vm="1">
        <f t="array" aca="1" ref="AK1391" ca="1" xml:space="preserve"> IFERROR( INDEX(閩拚聲調符號表, $T1391, $E1391), "" )</f>
        <v>#VALUE!</v>
      </c>
      <c r="AL1391" s="380" t="str">
        <f t="shared" ca="1" si="297"/>
        <v/>
      </c>
    </row>
    <row r="1392" spans="1:38">
      <c r="A1392" s="333">
        <f t="shared" si="285"/>
        <v>1385</v>
      </c>
      <c r="B1392" s="334" t="e">
        <f>MID(#REF!, A1392, 1)</f>
        <v>#REF!</v>
      </c>
      <c r="C1392" s="335"/>
      <c r="D1392" s="335"/>
      <c r="E1392" s="336"/>
      <c r="F1392" s="400" t="str" cm="1">
        <f t="array" aca="1" ref="F1392" ca="1" xml:space="preserve"> IF($D1392="", "", $B1392 &amp; " (" &amp; INDIRECT(ADDRESS( ROW(), COLUMN() + F$5 )) &amp; ") " )</f>
        <v/>
      </c>
      <c r="G1392" s="337" t="str">
        <f t="shared" si="289"/>
        <v/>
      </c>
      <c r="H1392" s="394" t="str">
        <f t="shared" ca="1" si="290"/>
        <v/>
      </c>
      <c r="I1392" s="396" t="str">
        <f t="shared" ca="1" si="291"/>
        <v/>
      </c>
      <c r="J1392" s="381" t="str">
        <f t="shared" ca="1" si="292"/>
        <v/>
      </c>
      <c r="K1392" s="338" t="str">
        <f t="shared" si="293"/>
        <v/>
      </c>
      <c r="L1392" s="349"/>
      <c r="M1392" s="350" t="str">
        <f t="shared" si="286"/>
        <v/>
      </c>
      <c r="N1392" s="350" t="str">
        <f t="shared" si="287"/>
        <v/>
      </c>
      <c r="O1392" s="351" t="str" cm="1">
        <f t="array" ref="O1392" xml:space="preserve"> IFERROR( INDEX(聲母資料表, $M1392, O$5), "")</f>
        <v/>
      </c>
      <c r="P1392" s="351" t="str" cm="1">
        <f t="array" ref="P1392" xml:space="preserve"> IFERROR( INDEX(韻母資料表, $N1392, P$5), "")</f>
        <v/>
      </c>
      <c r="Q1392" s="352" t="str">
        <f t="shared" si="288"/>
        <v/>
      </c>
      <c r="R1392" s="395" t="str">
        <f t="shared" si="294"/>
        <v/>
      </c>
      <c r="S1392" s="351" t="str" cm="1">
        <f t="array" ref="S1392" xml:space="preserve"> IFERROR( INDEX(調符字母, Q1392, 1), "")</f>
        <v/>
      </c>
      <c r="T1392" s="352"/>
      <c r="U1392" s="373" t="e" cm="1" vm="1">
        <f t="array" aca="1" ref="U1392" ca="1" xml:space="preserve"> INDEX(聲調對照表, $T1392, $E1392)</f>
        <v>#VALUE!</v>
      </c>
      <c r="W1392" s="380" t="str" cm="1">
        <f t="array" ref="W1392" xml:space="preserve"> IFERROR( IF( INDEX(聲母資料表, $M1392, W$5)=0, "", INDEX(聲母資料表, $M1392, W$5) ), "")</f>
        <v/>
      </c>
      <c r="X1392" s="380" t="str" cm="1">
        <f t="array" ref="X1392" xml:space="preserve"> IFERROR( INDEX(韻母資料表, $N1392, X$5), "" )</f>
        <v/>
      </c>
      <c r="Y1392" s="380" t="str" cm="1">
        <f t="array" ref="Y1392" xml:space="preserve"> IFERROR( IF($E1392="", "", INDEX(方音聲調符號表, 1, $E1392) ), "" )</f>
        <v/>
      </c>
      <c r="AA1392" s="380" t="str" cm="1">
        <f t="array" ref="AA1392" xml:space="preserve"> IFERROR( IF( INDEX(聲母資料表, $M1392, AA$5)=0, "", INDEX(聲母資料表, $M1392, AA$5) ), "")</f>
        <v/>
      </c>
      <c r="AB1392" s="380" t="str" cm="1">
        <f t="array" ref="AB1392" xml:space="preserve"> IFERROR( INDEX(韻母資料表, $N1392, AB$5), "" )</f>
        <v/>
      </c>
      <c r="AC1392" s="380" t="str">
        <f t="shared" ca="1" si="295"/>
        <v/>
      </c>
      <c r="AE1392" s="380" t="str" cm="1">
        <f t="array" ref="AE1392" xml:space="preserve"> IFERROR( IF( INDEX(聲母資料表, $M1392, AE$5)=0, "", INDEX(聲母資料表, $M1392, AE$5) ), "")</f>
        <v/>
      </c>
      <c r="AF1392" s="380" t="str" cm="1">
        <f t="array" ref="AF1392" xml:space="preserve"> IFERROR( INDEX(韻母資料表, $N1392, AF$5), "" )</f>
        <v/>
      </c>
      <c r="AG1392" s="380" t="str">
        <f t="shared" ca="1" si="296"/>
        <v/>
      </c>
      <c r="AI1392" s="380" t="str" cm="1">
        <f t="array" ref="AI1392" xml:space="preserve"> IFERROR( IF( INDEX(聲母資料表, $M1392, AI$5)=0, "", INDEX(聲母資料表, $M1392, AI$5) ), "")</f>
        <v/>
      </c>
      <c r="AJ1392" s="380" t="str" cm="1">
        <f t="array" ref="AJ1392" xml:space="preserve"> IFERROR( INDEX(韻母資料表, $N1392, AJ$5), "" )</f>
        <v/>
      </c>
      <c r="AK1392" s="373" t="e" cm="1" vm="1">
        <f t="array" aca="1" ref="AK1392" ca="1" xml:space="preserve"> IFERROR( INDEX(閩拚聲調符號表, $T1392, $E1392), "" )</f>
        <v>#VALUE!</v>
      </c>
      <c r="AL1392" s="380" t="str">
        <f t="shared" ca="1" si="297"/>
        <v/>
      </c>
    </row>
    <row r="1393" spans="1:38">
      <c r="A1393" s="333">
        <f t="shared" si="285"/>
        <v>1386</v>
      </c>
      <c r="B1393" s="334" t="e">
        <f>MID(#REF!, A1393, 1)</f>
        <v>#REF!</v>
      </c>
      <c r="C1393" s="335"/>
      <c r="D1393" s="335"/>
      <c r="E1393" s="336"/>
      <c r="F1393" s="400" t="str" cm="1">
        <f t="array" aca="1" ref="F1393" ca="1" xml:space="preserve"> IF($D1393="", "", $B1393 &amp; " (" &amp; INDIRECT(ADDRESS( ROW(), COLUMN() + F$5 )) &amp; ") " )</f>
        <v/>
      </c>
      <c r="G1393" s="337" t="str">
        <f t="shared" si="289"/>
        <v/>
      </c>
      <c r="H1393" s="394" t="str">
        <f t="shared" ca="1" si="290"/>
        <v/>
      </c>
      <c r="I1393" s="396" t="str">
        <f t="shared" ca="1" si="291"/>
        <v/>
      </c>
      <c r="J1393" s="381" t="str">
        <f t="shared" ca="1" si="292"/>
        <v/>
      </c>
      <c r="K1393" s="338" t="str">
        <f t="shared" si="293"/>
        <v/>
      </c>
      <c r="L1393" s="349"/>
      <c r="M1393" s="350" t="str">
        <f t="shared" si="286"/>
        <v/>
      </c>
      <c r="N1393" s="350" t="str">
        <f t="shared" si="287"/>
        <v/>
      </c>
      <c r="O1393" s="351" t="str" cm="1">
        <f t="array" ref="O1393" xml:space="preserve"> IFERROR( INDEX(聲母資料表, $M1393, O$5), "")</f>
        <v/>
      </c>
      <c r="P1393" s="351" t="str" cm="1">
        <f t="array" ref="P1393" xml:space="preserve"> IFERROR( INDEX(韻母資料表, $N1393, P$5), "")</f>
        <v/>
      </c>
      <c r="Q1393" s="352" t="str">
        <f t="shared" si="288"/>
        <v/>
      </c>
      <c r="R1393" s="395" t="str">
        <f t="shared" si="294"/>
        <v/>
      </c>
      <c r="S1393" s="351" t="str" cm="1">
        <f t="array" ref="S1393" xml:space="preserve"> IFERROR( INDEX(調符字母, Q1393, 1), "")</f>
        <v/>
      </c>
      <c r="T1393" s="352"/>
      <c r="U1393" s="373" t="e" cm="1" vm="1">
        <f t="array" aca="1" ref="U1393" ca="1" xml:space="preserve"> INDEX(聲調對照表, $T1393, $E1393)</f>
        <v>#VALUE!</v>
      </c>
      <c r="W1393" s="380" t="str" cm="1">
        <f t="array" ref="W1393" xml:space="preserve"> IFERROR( IF( INDEX(聲母資料表, $M1393, W$5)=0, "", INDEX(聲母資料表, $M1393, W$5) ), "")</f>
        <v/>
      </c>
      <c r="X1393" s="380" t="str" cm="1">
        <f t="array" ref="X1393" xml:space="preserve"> IFERROR( INDEX(韻母資料表, $N1393, X$5), "" )</f>
        <v/>
      </c>
      <c r="Y1393" s="380" t="str" cm="1">
        <f t="array" ref="Y1393" xml:space="preserve"> IFERROR( IF($E1393="", "", INDEX(方音聲調符號表, 1, $E1393) ), "" )</f>
        <v/>
      </c>
      <c r="AA1393" s="380" t="str" cm="1">
        <f t="array" ref="AA1393" xml:space="preserve"> IFERROR( IF( INDEX(聲母資料表, $M1393, AA$5)=0, "", INDEX(聲母資料表, $M1393, AA$5) ), "")</f>
        <v/>
      </c>
      <c r="AB1393" s="380" t="str" cm="1">
        <f t="array" ref="AB1393" xml:space="preserve"> IFERROR( INDEX(韻母資料表, $N1393, AB$5), "" )</f>
        <v/>
      </c>
      <c r="AC1393" s="380" t="str">
        <f t="shared" ca="1" si="295"/>
        <v/>
      </c>
      <c r="AE1393" s="380" t="str" cm="1">
        <f t="array" ref="AE1393" xml:space="preserve"> IFERROR( IF( INDEX(聲母資料表, $M1393, AE$5)=0, "", INDEX(聲母資料表, $M1393, AE$5) ), "")</f>
        <v/>
      </c>
      <c r="AF1393" s="380" t="str" cm="1">
        <f t="array" ref="AF1393" xml:space="preserve"> IFERROR( INDEX(韻母資料表, $N1393, AF$5), "" )</f>
        <v/>
      </c>
      <c r="AG1393" s="380" t="str">
        <f t="shared" ca="1" si="296"/>
        <v/>
      </c>
      <c r="AI1393" s="380" t="str" cm="1">
        <f t="array" ref="AI1393" xml:space="preserve"> IFERROR( IF( INDEX(聲母資料表, $M1393, AI$5)=0, "", INDEX(聲母資料表, $M1393, AI$5) ), "")</f>
        <v/>
      </c>
      <c r="AJ1393" s="380" t="str" cm="1">
        <f t="array" ref="AJ1393" xml:space="preserve"> IFERROR( INDEX(韻母資料表, $N1393, AJ$5), "" )</f>
        <v/>
      </c>
      <c r="AK1393" s="373" t="e" cm="1" vm="1">
        <f t="array" aca="1" ref="AK1393" ca="1" xml:space="preserve"> IFERROR( INDEX(閩拚聲調符號表, $T1393, $E1393), "" )</f>
        <v>#VALUE!</v>
      </c>
      <c r="AL1393" s="380" t="str">
        <f t="shared" ca="1" si="297"/>
        <v/>
      </c>
    </row>
    <row r="1394" spans="1:38">
      <c r="A1394" s="333">
        <f t="shared" si="285"/>
        <v>1387</v>
      </c>
      <c r="B1394" s="334" t="e">
        <f>MID(#REF!, A1394, 1)</f>
        <v>#REF!</v>
      </c>
      <c r="C1394" s="335"/>
      <c r="D1394" s="335"/>
      <c r="E1394" s="336"/>
      <c r="F1394" s="400" t="str" cm="1">
        <f t="array" aca="1" ref="F1394" ca="1" xml:space="preserve"> IF($D1394="", "", $B1394 &amp; " (" &amp; INDIRECT(ADDRESS( ROW(), COLUMN() + F$5 )) &amp; ") " )</f>
        <v/>
      </c>
      <c r="G1394" s="337" t="str">
        <f t="shared" si="289"/>
        <v/>
      </c>
      <c r="H1394" s="394" t="str">
        <f t="shared" ca="1" si="290"/>
        <v/>
      </c>
      <c r="I1394" s="396" t="str">
        <f t="shared" ca="1" si="291"/>
        <v/>
      </c>
      <c r="J1394" s="381" t="str">
        <f t="shared" ca="1" si="292"/>
        <v/>
      </c>
      <c r="K1394" s="338" t="str">
        <f t="shared" si="293"/>
        <v/>
      </c>
      <c r="L1394" s="349"/>
      <c r="M1394" s="350" t="str">
        <f t="shared" si="286"/>
        <v/>
      </c>
      <c r="N1394" s="350" t="str">
        <f t="shared" si="287"/>
        <v/>
      </c>
      <c r="O1394" s="351" t="str" cm="1">
        <f t="array" ref="O1394" xml:space="preserve"> IFERROR( INDEX(聲母資料表, $M1394, O$5), "")</f>
        <v/>
      </c>
      <c r="P1394" s="351" t="str" cm="1">
        <f t="array" ref="P1394" xml:space="preserve"> IFERROR( INDEX(韻母資料表, $N1394, P$5), "")</f>
        <v/>
      </c>
      <c r="Q1394" s="352" t="str">
        <f t="shared" si="288"/>
        <v/>
      </c>
      <c r="R1394" s="395" t="str">
        <f t="shared" si="294"/>
        <v/>
      </c>
      <c r="S1394" s="351" t="str" cm="1">
        <f t="array" ref="S1394" xml:space="preserve"> IFERROR( INDEX(調符字母, Q1394, 1), "")</f>
        <v/>
      </c>
      <c r="T1394" s="352"/>
      <c r="U1394" s="373" t="e" cm="1" vm="1">
        <f t="array" aca="1" ref="U1394" ca="1" xml:space="preserve"> INDEX(聲調對照表, $T1394, $E1394)</f>
        <v>#VALUE!</v>
      </c>
      <c r="W1394" s="380" t="str" cm="1">
        <f t="array" ref="W1394" xml:space="preserve"> IFERROR( IF( INDEX(聲母資料表, $M1394, W$5)=0, "", INDEX(聲母資料表, $M1394, W$5) ), "")</f>
        <v/>
      </c>
      <c r="X1394" s="380" t="str" cm="1">
        <f t="array" ref="X1394" xml:space="preserve"> IFERROR( INDEX(韻母資料表, $N1394, X$5), "" )</f>
        <v/>
      </c>
      <c r="Y1394" s="380" t="str" cm="1">
        <f t="array" ref="Y1394" xml:space="preserve"> IFERROR( IF($E1394="", "", INDEX(方音聲調符號表, 1, $E1394) ), "" )</f>
        <v/>
      </c>
      <c r="AA1394" s="380" t="str" cm="1">
        <f t="array" ref="AA1394" xml:space="preserve"> IFERROR( IF( INDEX(聲母資料表, $M1394, AA$5)=0, "", INDEX(聲母資料表, $M1394, AA$5) ), "")</f>
        <v/>
      </c>
      <c r="AB1394" s="380" t="str" cm="1">
        <f t="array" ref="AB1394" xml:space="preserve"> IFERROR( INDEX(韻母資料表, $N1394, AB$5), "" )</f>
        <v/>
      </c>
      <c r="AC1394" s="380" t="str">
        <f t="shared" ca="1" si="295"/>
        <v/>
      </c>
      <c r="AE1394" s="380" t="str" cm="1">
        <f t="array" ref="AE1394" xml:space="preserve"> IFERROR( IF( INDEX(聲母資料表, $M1394, AE$5)=0, "", INDEX(聲母資料表, $M1394, AE$5) ), "")</f>
        <v/>
      </c>
      <c r="AF1394" s="380" t="str" cm="1">
        <f t="array" ref="AF1394" xml:space="preserve"> IFERROR( INDEX(韻母資料表, $N1394, AF$5), "" )</f>
        <v/>
      </c>
      <c r="AG1394" s="380" t="str">
        <f t="shared" ca="1" si="296"/>
        <v/>
      </c>
      <c r="AI1394" s="380" t="str" cm="1">
        <f t="array" ref="AI1394" xml:space="preserve"> IFERROR( IF( INDEX(聲母資料表, $M1394, AI$5)=0, "", INDEX(聲母資料表, $M1394, AI$5) ), "")</f>
        <v/>
      </c>
      <c r="AJ1394" s="380" t="str" cm="1">
        <f t="array" ref="AJ1394" xml:space="preserve"> IFERROR( INDEX(韻母資料表, $N1394, AJ$5), "" )</f>
        <v/>
      </c>
      <c r="AK1394" s="373" t="e" cm="1" vm="1">
        <f t="array" aca="1" ref="AK1394" ca="1" xml:space="preserve"> IFERROR( INDEX(閩拚聲調符號表, $T1394, $E1394), "" )</f>
        <v>#VALUE!</v>
      </c>
      <c r="AL1394" s="380" t="str">
        <f t="shared" ca="1" si="297"/>
        <v/>
      </c>
    </row>
    <row r="1395" spans="1:38">
      <c r="A1395" s="333">
        <f t="shared" si="285"/>
        <v>1388</v>
      </c>
      <c r="B1395" s="334" t="e">
        <f>MID(#REF!, A1395, 1)</f>
        <v>#REF!</v>
      </c>
      <c r="C1395" s="335"/>
      <c r="D1395" s="335"/>
      <c r="E1395" s="336"/>
      <c r="F1395" s="400" t="str" cm="1">
        <f t="array" aca="1" ref="F1395" ca="1" xml:space="preserve"> IF($D1395="", "", $B1395 &amp; " (" &amp; INDIRECT(ADDRESS( ROW(), COLUMN() + F$5 )) &amp; ") " )</f>
        <v/>
      </c>
      <c r="G1395" s="337" t="str">
        <f t="shared" si="289"/>
        <v/>
      </c>
      <c r="H1395" s="394" t="str">
        <f t="shared" ca="1" si="290"/>
        <v/>
      </c>
      <c r="I1395" s="396" t="str">
        <f t="shared" ca="1" si="291"/>
        <v/>
      </c>
      <c r="J1395" s="381" t="str">
        <f t="shared" ca="1" si="292"/>
        <v/>
      </c>
      <c r="K1395" s="338" t="str">
        <f t="shared" si="293"/>
        <v/>
      </c>
      <c r="L1395" s="349"/>
      <c r="M1395" s="350" t="str">
        <f t="shared" si="286"/>
        <v/>
      </c>
      <c r="N1395" s="350" t="str">
        <f t="shared" si="287"/>
        <v/>
      </c>
      <c r="O1395" s="351" t="str" cm="1">
        <f t="array" ref="O1395" xml:space="preserve"> IFERROR( INDEX(聲母資料表, $M1395, O$5), "")</f>
        <v/>
      </c>
      <c r="P1395" s="351" t="str" cm="1">
        <f t="array" ref="P1395" xml:space="preserve"> IFERROR( INDEX(韻母資料表, $N1395, P$5), "")</f>
        <v/>
      </c>
      <c r="Q1395" s="352" t="str">
        <f t="shared" si="288"/>
        <v/>
      </c>
      <c r="R1395" s="395" t="str">
        <f t="shared" si="294"/>
        <v/>
      </c>
      <c r="S1395" s="351" t="str" cm="1">
        <f t="array" ref="S1395" xml:space="preserve"> IFERROR( INDEX(調符字母, Q1395, 1), "")</f>
        <v/>
      </c>
      <c r="T1395" s="352"/>
      <c r="U1395" s="373" t="e" cm="1" vm="1">
        <f t="array" aca="1" ref="U1395" ca="1" xml:space="preserve"> INDEX(聲調對照表, $T1395, $E1395)</f>
        <v>#VALUE!</v>
      </c>
      <c r="W1395" s="380" t="str" cm="1">
        <f t="array" ref="W1395" xml:space="preserve"> IFERROR( IF( INDEX(聲母資料表, $M1395, W$5)=0, "", INDEX(聲母資料表, $M1395, W$5) ), "")</f>
        <v/>
      </c>
      <c r="X1395" s="380" t="str" cm="1">
        <f t="array" ref="X1395" xml:space="preserve"> IFERROR( INDEX(韻母資料表, $N1395, X$5), "" )</f>
        <v/>
      </c>
      <c r="Y1395" s="380" t="str" cm="1">
        <f t="array" ref="Y1395" xml:space="preserve"> IFERROR( IF($E1395="", "", INDEX(方音聲調符號表, 1, $E1395) ), "" )</f>
        <v/>
      </c>
      <c r="AA1395" s="380" t="str" cm="1">
        <f t="array" ref="AA1395" xml:space="preserve"> IFERROR( IF( INDEX(聲母資料表, $M1395, AA$5)=0, "", INDEX(聲母資料表, $M1395, AA$5) ), "")</f>
        <v/>
      </c>
      <c r="AB1395" s="380" t="str" cm="1">
        <f t="array" ref="AB1395" xml:space="preserve"> IFERROR( INDEX(韻母資料表, $N1395, AB$5), "" )</f>
        <v/>
      </c>
      <c r="AC1395" s="380" t="str">
        <f t="shared" ca="1" si="295"/>
        <v/>
      </c>
      <c r="AE1395" s="380" t="str" cm="1">
        <f t="array" ref="AE1395" xml:space="preserve"> IFERROR( IF( INDEX(聲母資料表, $M1395, AE$5)=0, "", INDEX(聲母資料表, $M1395, AE$5) ), "")</f>
        <v/>
      </c>
      <c r="AF1395" s="380" t="str" cm="1">
        <f t="array" ref="AF1395" xml:space="preserve"> IFERROR( INDEX(韻母資料表, $N1395, AF$5), "" )</f>
        <v/>
      </c>
      <c r="AG1395" s="380" t="str">
        <f t="shared" ca="1" si="296"/>
        <v/>
      </c>
      <c r="AI1395" s="380" t="str" cm="1">
        <f t="array" ref="AI1395" xml:space="preserve"> IFERROR( IF( INDEX(聲母資料表, $M1395, AI$5)=0, "", INDEX(聲母資料表, $M1395, AI$5) ), "")</f>
        <v/>
      </c>
      <c r="AJ1395" s="380" t="str" cm="1">
        <f t="array" ref="AJ1395" xml:space="preserve"> IFERROR( INDEX(韻母資料表, $N1395, AJ$5), "" )</f>
        <v/>
      </c>
      <c r="AK1395" s="373" t="e" cm="1" vm="1">
        <f t="array" aca="1" ref="AK1395" ca="1" xml:space="preserve"> IFERROR( INDEX(閩拚聲調符號表, $T1395, $E1395), "" )</f>
        <v>#VALUE!</v>
      </c>
      <c r="AL1395" s="380" t="str">
        <f t="shared" ca="1" si="297"/>
        <v/>
      </c>
    </row>
    <row r="1396" spans="1:38">
      <c r="A1396" s="333">
        <f t="shared" si="285"/>
        <v>1389</v>
      </c>
      <c r="B1396" s="334" t="e">
        <f>MID(#REF!, A1396, 1)</f>
        <v>#REF!</v>
      </c>
      <c r="C1396" s="335"/>
      <c r="D1396" s="335"/>
      <c r="E1396" s="336"/>
      <c r="F1396" s="400" t="str" cm="1">
        <f t="array" aca="1" ref="F1396" ca="1" xml:space="preserve"> IF($D1396="", "", $B1396 &amp; " (" &amp; INDIRECT(ADDRESS( ROW(), COLUMN() + F$5 )) &amp; ") " )</f>
        <v/>
      </c>
      <c r="G1396" s="337" t="str">
        <f t="shared" si="289"/>
        <v/>
      </c>
      <c r="H1396" s="394" t="str">
        <f t="shared" ca="1" si="290"/>
        <v/>
      </c>
      <c r="I1396" s="396" t="str">
        <f t="shared" ca="1" si="291"/>
        <v/>
      </c>
      <c r="J1396" s="381" t="str">
        <f t="shared" ca="1" si="292"/>
        <v/>
      </c>
      <c r="K1396" s="338" t="str">
        <f t="shared" si="293"/>
        <v/>
      </c>
      <c r="L1396" s="349"/>
      <c r="M1396" s="350" t="str">
        <f t="shared" si="286"/>
        <v/>
      </c>
      <c r="N1396" s="350" t="str">
        <f t="shared" si="287"/>
        <v/>
      </c>
      <c r="O1396" s="351" t="str" cm="1">
        <f t="array" ref="O1396" xml:space="preserve"> IFERROR( INDEX(聲母資料表, $M1396, O$5), "")</f>
        <v/>
      </c>
      <c r="P1396" s="351" t="str" cm="1">
        <f t="array" ref="P1396" xml:space="preserve"> IFERROR( INDEX(韻母資料表, $N1396, P$5), "")</f>
        <v/>
      </c>
      <c r="Q1396" s="352" t="str">
        <f t="shared" si="288"/>
        <v/>
      </c>
      <c r="R1396" s="395" t="str">
        <f t="shared" si="294"/>
        <v/>
      </c>
      <c r="S1396" s="351" t="str" cm="1">
        <f t="array" ref="S1396" xml:space="preserve"> IFERROR( INDEX(調符字母, Q1396, 1), "")</f>
        <v/>
      </c>
      <c r="T1396" s="352"/>
      <c r="U1396" s="373" t="e" cm="1" vm="1">
        <f t="array" aca="1" ref="U1396" ca="1" xml:space="preserve"> INDEX(聲調對照表, $T1396, $E1396)</f>
        <v>#VALUE!</v>
      </c>
      <c r="W1396" s="380" t="str" cm="1">
        <f t="array" ref="W1396" xml:space="preserve"> IFERROR( IF( INDEX(聲母資料表, $M1396, W$5)=0, "", INDEX(聲母資料表, $M1396, W$5) ), "")</f>
        <v/>
      </c>
      <c r="X1396" s="380" t="str" cm="1">
        <f t="array" ref="X1396" xml:space="preserve"> IFERROR( INDEX(韻母資料表, $N1396, X$5), "" )</f>
        <v/>
      </c>
      <c r="Y1396" s="380" t="str" cm="1">
        <f t="array" ref="Y1396" xml:space="preserve"> IFERROR( IF($E1396="", "", INDEX(方音聲調符號表, 1, $E1396) ), "" )</f>
        <v/>
      </c>
      <c r="AA1396" s="380" t="str" cm="1">
        <f t="array" ref="AA1396" xml:space="preserve"> IFERROR( IF( INDEX(聲母資料表, $M1396, AA$5)=0, "", INDEX(聲母資料表, $M1396, AA$5) ), "")</f>
        <v/>
      </c>
      <c r="AB1396" s="380" t="str" cm="1">
        <f t="array" ref="AB1396" xml:space="preserve"> IFERROR( INDEX(韻母資料表, $N1396, AB$5), "" )</f>
        <v/>
      </c>
      <c r="AC1396" s="380" t="str">
        <f t="shared" ca="1" si="295"/>
        <v/>
      </c>
      <c r="AE1396" s="380" t="str" cm="1">
        <f t="array" ref="AE1396" xml:space="preserve"> IFERROR( IF( INDEX(聲母資料表, $M1396, AE$5)=0, "", INDEX(聲母資料表, $M1396, AE$5) ), "")</f>
        <v/>
      </c>
      <c r="AF1396" s="380" t="str" cm="1">
        <f t="array" ref="AF1396" xml:space="preserve"> IFERROR( INDEX(韻母資料表, $N1396, AF$5), "" )</f>
        <v/>
      </c>
      <c r="AG1396" s="380" t="str">
        <f t="shared" ca="1" si="296"/>
        <v/>
      </c>
      <c r="AI1396" s="380" t="str" cm="1">
        <f t="array" ref="AI1396" xml:space="preserve"> IFERROR( IF( INDEX(聲母資料表, $M1396, AI$5)=0, "", INDEX(聲母資料表, $M1396, AI$5) ), "")</f>
        <v/>
      </c>
      <c r="AJ1396" s="380" t="str" cm="1">
        <f t="array" ref="AJ1396" xml:space="preserve"> IFERROR( INDEX(韻母資料表, $N1396, AJ$5), "" )</f>
        <v/>
      </c>
      <c r="AK1396" s="373" t="e" cm="1" vm="1">
        <f t="array" aca="1" ref="AK1396" ca="1" xml:space="preserve"> IFERROR( INDEX(閩拚聲調符號表, $T1396, $E1396), "" )</f>
        <v>#VALUE!</v>
      </c>
      <c r="AL1396" s="380" t="str">
        <f t="shared" ca="1" si="297"/>
        <v/>
      </c>
    </row>
    <row r="1397" spans="1:38">
      <c r="A1397" s="333">
        <f t="shared" si="285"/>
        <v>1390</v>
      </c>
      <c r="B1397" s="334" t="e">
        <f>MID(#REF!, A1397, 1)</f>
        <v>#REF!</v>
      </c>
      <c r="C1397" s="335"/>
      <c r="D1397" s="335"/>
      <c r="E1397" s="336"/>
      <c r="F1397" s="400" t="str" cm="1">
        <f t="array" aca="1" ref="F1397" ca="1" xml:space="preserve"> IF($D1397="", "", $B1397 &amp; " (" &amp; INDIRECT(ADDRESS( ROW(), COLUMN() + F$5 )) &amp; ") " )</f>
        <v/>
      </c>
      <c r="G1397" s="337" t="str">
        <f t="shared" si="289"/>
        <v/>
      </c>
      <c r="H1397" s="394" t="str">
        <f t="shared" ca="1" si="290"/>
        <v/>
      </c>
      <c r="I1397" s="396" t="str">
        <f t="shared" ca="1" si="291"/>
        <v/>
      </c>
      <c r="J1397" s="381" t="str">
        <f t="shared" ca="1" si="292"/>
        <v/>
      </c>
      <c r="K1397" s="338" t="str">
        <f t="shared" si="293"/>
        <v/>
      </c>
      <c r="L1397" s="349"/>
      <c r="M1397" s="350" t="str">
        <f t="shared" si="286"/>
        <v/>
      </c>
      <c r="N1397" s="350" t="str">
        <f t="shared" si="287"/>
        <v/>
      </c>
      <c r="O1397" s="351" t="str" cm="1">
        <f t="array" ref="O1397" xml:space="preserve"> IFERROR( INDEX(聲母資料表, $M1397, O$5), "")</f>
        <v/>
      </c>
      <c r="P1397" s="351" t="str" cm="1">
        <f t="array" ref="P1397" xml:space="preserve"> IFERROR( INDEX(韻母資料表, $N1397, P$5), "")</f>
        <v/>
      </c>
      <c r="Q1397" s="352" t="str">
        <f t="shared" si="288"/>
        <v/>
      </c>
      <c r="R1397" s="395" t="str">
        <f t="shared" si="294"/>
        <v/>
      </c>
      <c r="S1397" s="351" t="str" cm="1">
        <f t="array" ref="S1397" xml:space="preserve"> IFERROR( INDEX(調符字母, Q1397, 1), "")</f>
        <v/>
      </c>
      <c r="T1397" s="352"/>
      <c r="U1397" s="373" t="e" cm="1" vm="1">
        <f t="array" aca="1" ref="U1397" ca="1" xml:space="preserve"> INDEX(聲調對照表, $T1397, $E1397)</f>
        <v>#VALUE!</v>
      </c>
      <c r="W1397" s="380" t="str" cm="1">
        <f t="array" ref="W1397" xml:space="preserve"> IFERROR( IF( INDEX(聲母資料表, $M1397, W$5)=0, "", INDEX(聲母資料表, $M1397, W$5) ), "")</f>
        <v/>
      </c>
      <c r="X1397" s="380" t="str" cm="1">
        <f t="array" ref="X1397" xml:space="preserve"> IFERROR( INDEX(韻母資料表, $N1397, X$5), "" )</f>
        <v/>
      </c>
      <c r="Y1397" s="380" t="str" cm="1">
        <f t="array" ref="Y1397" xml:space="preserve"> IFERROR( IF($E1397="", "", INDEX(方音聲調符號表, 1, $E1397) ), "" )</f>
        <v/>
      </c>
      <c r="AA1397" s="380" t="str" cm="1">
        <f t="array" ref="AA1397" xml:space="preserve"> IFERROR( IF( INDEX(聲母資料表, $M1397, AA$5)=0, "", INDEX(聲母資料表, $M1397, AA$5) ), "")</f>
        <v/>
      </c>
      <c r="AB1397" s="380" t="str" cm="1">
        <f t="array" ref="AB1397" xml:space="preserve"> IFERROR( INDEX(韻母資料表, $N1397, AB$5), "" )</f>
        <v/>
      </c>
      <c r="AC1397" s="380" t="str">
        <f t="shared" ca="1" si="295"/>
        <v/>
      </c>
      <c r="AE1397" s="380" t="str" cm="1">
        <f t="array" ref="AE1397" xml:space="preserve"> IFERROR( IF( INDEX(聲母資料表, $M1397, AE$5)=0, "", INDEX(聲母資料表, $M1397, AE$5) ), "")</f>
        <v/>
      </c>
      <c r="AF1397" s="380" t="str" cm="1">
        <f t="array" ref="AF1397" xml:space="preserve"> IFERROR( INDEX(韻母資料表, $N1397, AF$5), "" )</f>
        <v/>
      </c>
      <c r="AG1397" s="380" t="str">
        <f t="shared" ca="1" si="296"/>
        <v/>
      </c>
      <c r="AI1397" s="380" t="str" cm="1">
        <f t="array" ref="AI1397" xml:space="preserve"> IFERROR( IF( INDEX(聲母資料表, $M1397, AI$5)=0, "", INDEX(聲母資料表, $M1397, AI$5) ), "")</f>
        <v/>
      </c>
      <c r="AJ1397" s="380" t="str" cm="1">
        <f t="array" ref="AJ1397" xml:space="preserve"> IFERROR( INDEX(韻母資料表, $N1397, AJ$5), "" )</f>
        <v/>
      </c>
      <c r="AK1397" s="373" t="e" cm="1" vm="1">
        <f t="array" aca="1" ref="AK1397" ca="1" xml:space="preserve"> IFERROR( INDEX(閩拚聲調符號表, $T1397, $E1397), "" )</f>
        <v>#VALUE!</v>
      </c>
      <c r="AL1397" s="380" t="str">
        <f t="shared" ca="1" si="297"/>
        <v/>
      </c>
    </row>
    <row r="1398" spans="1:38">
      <c r="A1398" s="333">
        <f t="shared" si="285"/>
        <v>1391</v>
      </c>
      <c r="B1398" s="334" t="e">
        <f>MID(#REF!, A1398, 1)</f>
        <v>#REF!</v>
      </c>
      <c r="C1398" s="335"/>
      <c r="D1398" s="335"/>
      <c r="E1398" s="336"/>
      <c r="F1398" s="400" t="str" cm="1">
        <f t="array" aca="1" ref="F1398" ca="1" xml:space="preserve"> IF($D1398="", "", $B1398 &amp; " (" &amp; INDIRECT(ADDRESS( ROW(), COLUMN() + F$5 )) &amp; ") " )</f>
        <v/>
      </c>
      <c r="G1398" s="337" t="str">
        <f t="shared" si="289"/>
        <v/>
      </c>
      <c r="H1398" s="394" t="str">
        <f t="shared" ca="1" si="290"/>
        <v/>
      </c>
      <c r="I1398" s="396" t="str">
        <f t="shared" ca="1" si="291"/>
        <v/>
      </c>
      <c r="J1398" s="381" t="str">
        <f t="shared" ca="1" si="292"/>
        <v/>
      </c>
      <c r="K1398" s="338" t="str">
        <f t="shared" si="293"/>
        <v/>
      </c>
      <c r="L1398" s="349"/>
      <c r="M1398" s="350" t="str">
        <f t="shared" si="286"/>
        <v/>
      </c>
      <c r="N1398" s="350" t="str">
        <f t="shared" si="287"/>
        <v/>
      </c>
      <c r="O1398" s="351" t="str" cm="1">
        <f t="array" ref="O1398" xml:space="preserve"> IFERROR( INDEX(聲母資料表, $M1398, O$5), "")</f>
        <v/>
      </c>
      <c r="P1398" s="351" t="str" cm="1">
        <f t="array" ref="P1398" xml:space="preserve"> IFERROR( INDEX(韻母資料表, $N1398, P$5), "")</f>
        <v/>
      </c>
      <c r="Q1398" s="352" t="str">
        <f t="shared" si="288"/>
        <v/>
      </c>
      <c r="R1398" s="395" t="str">
        <f t="shared" si="294"/>
        <v/>
      </c>
      <c r="S1398" s="351" t="str" cm="1">
        <f t="array" ref="S1398" xml:space="preserve"> IFERROR( INDEX(調符字母, Q1398, 1), "")</f>
        <v/>
      </c>
      <c r="T1398" s="352"/>
      <c r="U1398" s="373" t="e" cm="1" vm="1">
        <f t="array" aca="1" ref="U1398" ca="1" xml:space="preserve"> INDEX(聲調對照表, $T1398, $E1398)</f>
        <v>#VALUE!</v>
      </c>
      <c r="W1398" s="380" t="str" cm="1">
        <f t="array" ref="W1398" xml:space="preserve"> IFERROR( IF( INDEX(聲母資料表, $M1398, W$5)=0, "", INDEX(聲母資料表, $M1398, W$5) ), "")</f>
        <v/>
      </c>
      <c r="X1398" s="380" t="str" cm="1">
        <f t="array" ref="X1398" xml:space="preserve"> IFERROR( INDEX(韻母資料表, $N1398, X$5), "" )</f>
        <v/>
      </c>
      <c r="Y1398" s="380" t="str" cm="1">
        <f t="array" ref="Y1398" xml:space="preserve"> IFERROR( IF($E1398="", "", INDEX(方音聲調符號表, 1, $E1398) ), "" )</f>
        <v/>
      </c>
      <c r="AA1398" s="380" t="str" cm="1">
        <f t="array" ref="AA1398" xml:space="preserve"> IFERROR( IF( INDEX(聲母資料表, $M1398, AA$5)=0, "", INDEX(聲母資料表, $M1398, AA$5) ), "")</f>
        <v/>
      </c>
      <c r="AB1398" s="380" t="str" cm="1">
        <f t="array" ref="AB1398" xml:space="preserve"> IFERROR( INDEX(韻母資料表, $N1398, AB$5), "" )</f>
        <v/>
      </c>
      <c r="AC1398" s="380" t="str">
        <f t="shared" ca="1" si="295"/>
        <v/>
      </c>
      <c r="AE1398" s="380" t="str" cm="1">
        <f t="array" ref="AE1398" xml:space="preserve"> IFERROR( IF( INDEX(聲母資料表, $M1398, AE$5)=0, "", INDEX(聲母資料表, $M1398, AE$5) ), "")</f>
        <v/>
      </c>
      <c r="AF1398" s="380" t="str" cm="1">
        <f t="array" ref="AF1398" xml:space="preserve"> IFERROR( INDEX(韻母資料表, $N1398, AF$5), "" )</f>
        <v/>
      </c>
      <c r="AG1398" s="380" t="str">
        <f t="shared" ca="1" si="296"/>
        <v/>
      </c>
      <c r="AI1398" s="380" t="str" cm="1">
        <f t="array" ref="AI1398" xml:space="preserve"> IFERROR( IF( INDEX(聲母資料表, $M1398, AI$5)=0, "", INDEX(聲母資料表, $M1398, AI$5) ), "")</f>
        <v/>
      </c>
      <c r="AJ1398" s="380" t="str" cm="1">
        <f t="array" ref="AJ1398" xml:space="preserve"> IFERROR( INDEX(韻母資料表, $N1398, AJ$5), "" )</f>
        <v/>
      </c>
      <c r="AK1398" s="373" t="e" cm="1" vm="1">
        <f t="array" aca="1" ref="AK1398" ca="1" xml:space="preserve"> IFERROR( INDEX(閩拚聲調符號表, $T1398, $E1398), "" )</f>
        <v>#VALUE!</v>
      </c>
      <c r="AL1398" s="380" t="str">
        <f t="shared" ca="1" si="297"/>
        <v/>
      </c>
    </row>
    <row r="1399" spans="1:38">
      <c r="A1399" s="333">
        <f t="shared" si="285"/>
        <v>1392</v>
      </c>
      <c r="B1399" s="334" t="e">
        <f>MID(#REF!, A1399, 1)</f>
        <v>#REF!</v>
      </c>
      <c r="C1399" s="335"/>
      <c r="D1399" s="335"/>
      <c r="E1399" s="336"/>
      <c r="F1399" s="400" t="str" cm="1">
        <f t="array" aca="1" ref="F1399" ca="1" xml:space="preserve"> IF($D1399="", "", $B1399 &amp; " (" &amp; INDIRECT(ADDRESS( ROW(), COLUMN() + F$5 )) &amp; ") " )</f>
        <v/>
      </c>
      <c r="G1399" s="337" t="str">
        <f t="shared" si="289"/>
        <v/>
      </c>
      <c r="H1399" s="394" t="str">
        <f t="shared" ca="1" si="290"/>
        <v/>
      </c>
      <c r="I1399" s="396" t="str">
        <f t="shared" ca="1" si="291"/>
        <v/>
      </c>
      <c r="J1399" s="381" t="str">
        <f t="shared" ca="1" si="292"/>
        <v/>
      </c>
      <c r="K1399" s="338" t="str">
        <f t="shared" si="293"/>
        <v/>
      </c>
      <c r="L1399" s="349"/>
      <c r="M1399" s="350" t="str">
        <f t="shared" si="286"/>
        <v/>
      </c>
      <c r="N1399" s="350" t="str">
        <f t="shared" si="287"/>
        <v/>
      </c>
      <c r="O1399" s="351" t="str" cm="1">
        <f t="array" ref="O1399" xml:space="preserve"> IFERROR( INDEX(聲母資料表, $M1399, O$5), "")</f>
        <v/>
      </c>
      <c r="P1399" s="351" t="str" cm="1">
        <f t="array" ref="P1399" xml:space="preserve"> IFERROR( INDEX(韻母資料表, $N1399, P$5), "")</f>
        <v/>
      </c>
      <c r="Q1399" s="352" t="str">
        <f t="shared" si="288"/>
        <v/>
      </c>
      <c r="R1399" s="395" t="str">
        <f t="shared" si="294"/>
        <v/>
      </c>
      <c r="S1399" s="351" t="str" cm="1">
        <f t="array" ref="S1399" xml:space="preserve"> IFERROR( INDEX(調符字母, Q1399, 1), "")</f>
        <v/>
      </c>
      <c r="T1399" s="352"/>
      <c r="U1399" s="373" t="e" cm="1" vm="1">
        <f t="array" aca="1" ref="U1399" ca="1" xml:space="preserve"> INDEX(聲調對照表, $T1399, $E1399)</f>
        <v>#VALUE!</v>
      </c>
      <c r="W1399" s="380" t="str" cm="1">
        <f t="array" ref="W1399" xml:space="preserve"> IFERROR( IF( INDEX(聲母資料表, $M1399, W$5)=0, "", INDEX(聲母資料表, $M1399, W$5) ), "")</f>
        <v/>
      </c>
      <c r="X1399" s="380" t="str" cm="1">
        <f t="array" ref="X1399" xml:space="preserve"> IFERROR( INDEX(韻母資料表, $N1399, X$5), "" )</f>
        <v/>
      </c>
      <c r="Y1399" s="380" t="str" cm="1">
        <f t="array" ref="Y1399" xml:space="preserve"> IFERROR( IF($E1399="", "", INDEX(方音聲調符號表, 1, $E1399) ), "" )</f>
        <v/>
      </c>
      <c r="AA1399" s="380" t="str" cm="1">
        <f t="array" ref="AA1399" xml:space="preserve"> IFERROR( IF( INDEX(聲母資料表, $M1399, AA$5)=0, "", INDEX(聲母資料表, $M1399, AA$5) ), "")</f>
        <v/>
      </c>
      <c r="AB1399" s="380" t="str" cm="1">
        <f t="array" ref="AB1399" xml:space="preserve"> IFERROR( INDEX(韻母資料表, $N1399, AB$5), "" )</f>
        <v/>
      </c>
      <c r="AC1399" s="380" t="str">
        <f t="shared" ca="1" si="295"/>
        <v/>
      </c>
      <c r="AE1399" s="380" t="str" cm="1">
        <f t="array" ref="AE1399" xml:space="preserve"> IFERROR( IF( INDEX(聲母資料表, $M1399, AE$5)=0, "", INDEX(聲母資料表, $M1399, AE$5) ), "")</f>
        <v/>
      </c>
      <c r="AF1399" s="380" t="str" cm="1">
        <f t="array" ref="AF1399" xml:space="preserve"> IFERROR( INDEX(韻母資料表, $N1399, AF$5), "" )</f>
        <v/>
      </c>
      <c r="AG1399" s="380" t="str">
        <f t="shared" ca="1" si="296"/>
        <v/>
      </c>
      <c r="AI1399" s="380" t="str" cm="1">
        <f t="array" ref="AI1399" xml:space="preserve"> IFERROR( IF( INDEX(聲母資料表, $M1399, AI$5)=0, "", INDEX(聲母資料表, $M1399, AI$5) ), "")</f>
        <v/>
      </c>
      <c r="AJ1399" s="380" t="str" cm="1">
        <f t="array" ref="AJ1399" xml:space="preserve"> IFERROR( INDEX(韻母資料表, $N1399, AJ$5), "" )</f>
        <v/>
      </c>
      <c r="AK1399" s="373" t="e" cm="1" vm="1">
        <f t="array" aca="1" ref="AK1399" ca="1" xml:space="preserve"> IFERROR( INDEX(閩拚聲調符號表, $T1399, $E1399), "" )</f>
        <v>#VALUE!</v>
      </c>
      <c r="AL1399" s="380" t="str">
        <f t="shared" ca="1" si="297"/>
        <v/>
      </c>
    </row>
    <row r="1400" spans="1:38">
      <c r="A1400" s="333">
        <f t="shared" si="285"/>
        <v>1393</v>
      </c>
      <c r="B1400" s="334" t="e">
        <f>MID(#REF!, A1400, 1)</f>
        <v>#REF!</v>
      </c>
      <c r="C1400" s="335"/>
      <c r="D1400" s="335"/>
      <c r="E1400" s="336"/>
      <c r="F1400" s="400" t="str" cm="1">
        <f t="array" aca="1" ref="F1400" ca="1" xml:space="preserve"> IF($D1400="", "", $B1400 &amp; " (" &amp; INDIRECT(ADDRESS( ROW(), COLUMN() + F$5 )) &amp; ") " )</f>
        <v/>
      </c>
      <c r="G1400" s="337" t="str">
        <f t="shared" si="289"/>
        <v/>
      </c>
      <c r="H1400" s="394" t="str">
        <f t="shared" ca="1" si="290"/>
        <v/>
      </c>
      <c r="I1400" s="396" t="str">
        <f t="shared" ca="1" si="291"/>
        <v/>
      </c>
      <c r="J1400" s="381" t="str">
        <f t="shared" ca="1" si="292"/>
        <v/>
      </c>
      <c r="K1400" s="338" t="str">
        <f t="shared" si="293"/>
        <v/>
      </c>
      <c r="L1400" s="349"/>
      <c r="M1400" s="350" t="str">
        <f t="shared" si="286"/>
        <v/>
      </c>
      <c r="N1400" s="350" t="str">
        <f t="shared" si="287"/>
        <v/>
      </c>
      <c r="O1400" s="351" t="str" cm="1">
        <f t="array" ref="O1400" xml:space="preserve"> IFERROR( INDEX(聲母資料表, $M1400, O$5), "")</f>
        <v/>
      </c>
      <c r="P1400" s="351" t="str" cm="1">
        <f t="array" ref="P1400" xml:space="preserve"> IFERROR( INDEX(韻母資料表, $N1400, P$5), "")</f>
        <v/>
      </c>
      <c r="Q1400" s="352" t="str">
        <f t="shared" si="288"/>
        <v/>
      </c>
      <c r="R1400" s="395" t="str">
        <f t="shared" si="294"/>
        <v/>
      </c>
      <c r="S1400" s="351" t="str" cm="1">
        <f t="array" ref="S1400" xml:space="preserve"> IFERROR( INDEX(調符字母, Q1400, 1), "")</f>
        <v/>
      </c>
      <c r="T1400" s="352"/>
      <c r="U1400" s="373" t="e" cm="1" vm="1">
        <f t="array" aca="1" ref="U1400" ca="1" xml:space="preserve"> INDEX(聲調對照表, $T1400, $E1400)</f>
        <v>#VALUE!</v>
      </c>
      <c r="W1400" s="380" t="str" cm="1">
        <f t="array" ref="W1400" xml:space="preserve"> IFERROR( IF( INDEX(聲母資料表, $M1400, W$5)=0, "", INDEX(聲母資料表, $M1400, W$5) ), "")</f>
        <v/>
      </c>
      <c r="X1400" s="380" t="str" cm="1">
        <f t="array" ref="X1400" xml:space="preserve"> IFERROR( INDEX(韻母資料表, $N1400, X$5), "" )</f>
        <v/>
      </c>
      <c r="Y1400" s="380" t="str" cm="1">
        <f t="array" ref="Y1400" xml:space="preserve"> IFERROR( IF($E1400="", "", INDEX(方音聲調符號表, 1, $E1400) ), "" )</f>
        <v/>
      </c>
      <c r="AA1400" s="380" t="str" cm="1">
        <f t="array" ref="AA1400" xml:space="preserve"> IFERROR( IF( INDEX(聲母資料表, $M1400, AA$5)=0, "", INDEX(聲母資料表, $M1400, AA$5) ), "")</f>
        <v/>
      </c>
      <c r="AB1400" s="380" t="str" cm="1">
        <f t="array" ref="AB1400" xml:space="preserve"> IFERROR( INDEX(韻母資料表, $N1400, AB$5), "" )</f>
        <v/>
      </c>
      <c r="AC1400" s="380" t="str">
        <f t="shared" ca="1" si="295"/>
        <v/>
      </c>
      <c r="AE1400" s="380" t="str" cm="1">
        <f t="array" ref="AE1400" xml:space="preserve"> IFERROR( IF( INDEX(聲母資料表, $M1400, AE$5)=0, "", INDEX(聲母資料表, $M1400, AE$5) ), "")</f>
        <v/>
      </c>
      <c r="AF1400" s="380" t="str" cm="1">
        <f t="array" ref="AF1400" xml:space="preserve"> IFERROR( INDEX(韻母資料表, $N1400, AF$5), "" )</f>
        <v/>
      </c>
      <c r="AG1400" s="380" t="str">
        <f t="shared" ca="1" si="296"/>
        <v/>
      </c>
      <c r="AI1400" s="380" t="str" cm="1">
        <f t="array" ref="AI1400" xml:space="preserve"> IFERROR( IF( INDEX(聲母資料表, $M1400, AI$5)=0, "", INDEX(聲母資料表, $M1400, AI$5) ), "")</f>
        <v/>
      </c>
      <c r="AJ1400" s="380" t="str" cm="1">
        <f t="array" ref="AJ1400" xml:space="preserve"> IFERROR( INDEX(韻母資料表, $N1400, AJ$5), "" )</f>
        <v/>
      </c>
      <c r="AK1400" s="373" t="e" cm="1" vm="1">
        <f t="array" aca="1" ref="AK1400" ca="1" xml:space="preserve"> IFERROR( INDEX(閩拚聲調符號表, $T1400, $E1400), "" )</f>
        <v>#VALUE!</v>
      </c>
      <c r="AL1400" s="380" t="str">
        <f t="shared" ca="1" si="297"/>
        <v/>
      </c>
    </row>
    <row r="1401" spans="1:38">
      <c r="A1401" s="333">
        <f t="shared" si="285"/>
        <v>1394</v>
      </c>
      <c r="B1401" s="334" t="e">
        <f>MID(#REF!, A1401, 1)</f>
        <v>#REF!</v>
      </c>
      <c r="C1401" s="335"/>
      <c r="D1401" s="335"/>
      <c r="E1401" s="336"/>
      <c r="F1401" s="400" t="str" cm="1">
        <f t="array" aca="1" ref="F1401" ca="1" xml:space="preserve"> IF($D1401="", "", $B1401 &amp; " (" &amp; INDIRECT(ADDRESS( ROW(), COLUMN() + F$5 )) &amp; ") " )</f>
        <v/>
      </c>
      <c r="G1401" s="337" t="str">
        <f t="shared" si="289"/>
        <v/>
      </c>
      <c r="H1401" s="394" t="str">
        <f t="shared" ca="1" si="290"/>
        <v/>
      </c>
      <c r="I1401" s="396" t="str">
        <f t="shared" ca="1" si="291"/>
        <v/>
      </c>
      <c r="J1401" s="381" t="str">
        <f t="shared" ca="1" si="292"/>
        <v/>
      </c>
      <c r="K1401" s="338" t="str">
        <f t="shared" si="293"/>
        <v/>
      </c>
      <c r="L1401" s="349"/>
      <c r="M1401" s="350" t="str">
        <f t="shared" si="286"/>
        <v/>
      </c>
      <c r="N1401" s="350" t="str">
        <f t="shared" si="287"/>
        <v/>
      </c>
      <c r="O1401" s="351" t="str" cm="1">
        <f t="array" ref="O1401" xml:space="preserve"> IFERROR( INDEX(聲母資料表, $M1401, O$5), "")</f>
        <v/>
      </c>
      <c r="P1401" s="351" t="str" cm="1">
        <f t="array" ref="P1401" xml:space="preserve"> IFERROR( INDEX(韻母資料表, $N1401, P$5), "")</f>
        <v/>
      </c>
      <c r="Q1401" s="352" t="str">
        <f t="shared" si="288"/>
        <v/>
      </c>
      <c r="R1401" s="395" t="str">
        <f t="shared" si="294"/>
        <v/>
      </c>
      <c r="S1401" s="351" t="str" cm="1">
        <f t="array" ref="S1401" xml:space="preserve"> IFERROR( INDEX(調符字母, Q1401, 1), "")</f>
        <v/>
      </c>
      <c r="T1401" s="352"/>
      <c r="U1401" s="373" t="e" cm="1" vm="1">
        <f t="array" aca="1" ref="U1401" ca="1" xml:space="preserve"> INDEX(聲調對照表, $T1401, $E1401)</f>
        <v>#VALUE!</v>
      </c>
      <c r="W1401" s="380" t="str" cm="1">
        <f t="array" ref="W1401" xml:space="preserve"> IFERROR( IF( INDEX(聲母資料表, $M1401, W$5)=0, "", INDEX(聲母資料表, $M1401, W$5) ), "")</f>
        <v/>
      </c>
      <c r="X1401" s="380" t="str" cm="1">
        <f t="array" ref="X1401" xml:space="preserve"> IFERROR( INDEX(韻母資料表, $N1401, X$5), "" )</f>
        <v/>
      </c>
      <c r="Y1401" s="380" t="str" cm="1">
        <f t="array" ref="Y1401" xml:space="preserve"> IFERROR( IF($E1401="", "", INDEX(方音聲調符號表, 1, $E1401) ), "" )</f>
        <v/>
      </c>
      <c r="AA1401" s="380" t="str" cm="1">
        <f t="array" ref="AA1401" xml:space="preserve"> IFERROR( IF( INDEX(聲母資料表, $M1401, AA$5)=0, "", INDEX(聲母資料表, $M1401, AA$5) ), "")</f>
        <v/>
      </c>
      <c r="AB1401" s="380" t="str" cm="1">
        <f t="array" ref="AB1401" xml:space="preserve"> IFERROR( INDEX(韻母資料表, $N1401, AB$5), "" )</f>
        <v/>
      </c>
      <c r="AC1401" s="380" t="str">
        <f t="shared" ca="1" si="295"/>
        <v/>
      </c>
      <c r="AE1401" s="380" t="str" cm="1">
        <f t="array" ref="AE1401" xml:space="preserve"> IFERROR( IF( INDEX(聲母資料表, $M1401, AE$5)=0, "", INDEX(聲母資料表, $M1401, AE$5) ), "")</f>
        <v/>
      </c>
      <c r="AF1401" s="380" t="str" cm="1">
        <f t="array" ref="AF1401" xml:space="preserve"> IFERROR( INDEX(韻母資料表, $N1401, AF$5), "" )</f>
        <v/>
      </c>
      <c r="AG1401" s="380" t="str">
        <f t="shared" ca="1" si="296"/>
        <v/>
      </c>
      <c r="AI1401" s="380" t="str" cm="1">
        <f t="array" ref="AI1401" xml:space="preserve"> IFERROR( IF( INDEX(聲母資料表, $M1401, AI$5)=0, "", INDEX(聲母資料表, $M1401, AI$5) ), "")</f>
        <v/>
      </c>
      <c r="AJ1401" s="380" t="str" cm="1">
        <f t="array" ref="AJ1401" xml:space="preserve"> IFERROR( INDEX(韻母資料表, $N1401, AJ$5), "" )</f>
        <v/>
      </c>
      <c r="AK1401" s="373" t="e" cm="1" vm="1">
        <f t="array" aca="1" ref="AK1401" ca="1" xml:space="preserve"> IFERROR( INDEX(閩拚聲調符號表, $T1401, $E1401), "" )</f>
        <v>#VALUE!</v>
      </c>
      <c r="AL1401" s="380" t="str">
        <f t="shared" ca="1" si="297"/>
        <v/>
      </c>
    </row>
    <row r="1402" spans="1:38">
      <c r="A1402" s="333">
        <f t="shared" si="285"/>
        <v>1395</v>
      </c>
      <c r="B1402" s="334" t="e">
        <f>MID(#REF!, A1402, 1)</f>
        <v>#REF!</v>
      </c>
      <c r="C1402" s="335"/>
      <c r="D1402" s="335"/>
      <c r="E1402" s="336"/>
      <c r="F1402" s="400" t="str" cm="1">
        <f t="array" aca="1" ref="F1402" ca="1" xml:space="preserve"> IF($D1402="", "", $B1402 &amp; " (" &amp; INDIRECT(ADDRESS( ROW(), COLUMN() + F$5 )) &amp; ") " )</f>
        <v/>
      </c>
      <c r="G1402" s="337" t="str">
        <f t="shared" si="289"/>
        <v/>
      </c>
      <c r="H1402" s="394" t="str">
        <f t="shared" ca="1" si="290"/>
        <v/>
      </c>
      <c r="I1402" s="396" t="str">
        <f t="shared" ca="1" si="291"/>
        <v/>
      </c>
      <c r="J1402" s="381" t="str">
        <f t="shared" ca="1" si="292"/>
        <v/>
      </c>
      <c r="K1402" s="338" t="str">
        <f t="shared" si="293"/>
        <v/>
      </c>
      <c r="L1402" s="349"/>
      <c r="M1402" s="350" t="str">
        <f t="shared" si="286"/>
        <v/>
      </c>
      <c r="N1402" s="350" t="str">
        <f t="shared" si="287"/>
        <v/>
      </c>
      <c r="O1402" s="351" t="str" cm="1">
        <f t="array" ref="O1402" xml:space="preserve"> IFERROR( INDEX(聲母資料表, $M1402, O$5), "")</f>
        <v/>
      </c>
      <c r="P1402" s="351" t="str" cm="1">
        <f t="array" ref="P1402" xml:space="preserve"> IFERROR( INDEX(韻母資料表, $N1402, P$5), "")</f>
        <v/>
      </c>
      <c r="Q1402" s="352" t="str">
        <f t="shared" si="288"/>
        <v/>
      </c>
      <c r="R1402" s="395" t="str">
        <f t="shared" si="294"/>
        <v/>
      </c>
      <c r="S1402" s="351" t="str" cm="1">
        <f t="array" ref="S1402" xml:space="preserve"> IFERROR( INDEX(調符字母, Q1402, 1), "")</f>
        <v/>
      </c>
      <c r="T1402" s="352"/>
      <c r="U1402" s="373" t="e" cm="1" vm="1">
        <f t="array" aca="1" ref="U1402" ca="1" xml:space="preserve"> INDEX(聲調對照表, $T1402, $E1402)</f>
        <v>#VALUE!</v>
      </c>
      <c r="W1402" s="380" t="str" cm="1">
        <f t="array" ref="W1402" xml:space="preserve"> IFERROR( IF( INDEX(聲母資料表, $M1402, W$5)=0, "", INDEX(聲母資料表, $M1402, W$5) ), "")</f>
        <v/>
      </c>
      <c r="X1402" s="380" t="str" cm="1">
        <f t="array" ref="X1402" xml:space="preserve"> IFERROR( INDEX(韻母資料表, $N1402, X$5), "" )</f>
        <v/>
      </c>
      <c r="Y1402" s="380" t="str" cm="1">
        <f t="array" ref="Y1402" xml:space="preserve"> IFERROR( IF($E1402="", "", INDEX(方音聲調符號表, 1, $E1402) ), "" )</f>
        <v/>
      </c>
      <c r="AA1402" s="380" t="str" cm="1">
        <f t="array" ref="AA1402" xml:space="preserve"> IFERROR( IF( INDEX(聲母資料表, $M1402, AA$5)=0, "", INDEX(聲母資料表, $M1402, AA$5) ), "")</f>
        <v/>
      </c>
      <c r="AB1402" s="380" t="str" cm="1">
        <f t="array" ref="AB1402" xml:space="preserve"> IFERROR( INDEX(韻母資料表, $N1402, AB$5), "" )</f>
        <v/>
      </c>
      <c r="AC1402" s="380" t="str">
        <f t="shared" ca="1" si="295"/>
        <v/>
      </c>
      <c r="AE1402" s="380" t="str" cm="1">
        <f t="array" ref="AE1402" xml:space="preserve"> IFERROR( IF( INDEX(聲母資料表, $M1402, AE$5)=0, "", INDEX(聲母資料表, $M1402, AE$5) ), "")</f>
        <v/>
      </c>
      <c r="AF1402" s="380" t="str" cm="1">
        <f t="array" ref="AF1402" xml:space="preserve"> IFERROR( INDEX(韻母資料表, $N1402, AF$5), "" )</f>
        <v/>
      </c>
      <c r="AG1402" s="380" t="str">
        <f t="shared" ca="1" si="296"/>
        <v/>
      </c>
      <c r="AI1402" s="380" t="str" cm="1">
        <f t="array" ref="AI1402" xml:space="preserve"> IFERROR( IF( INDEX(聲母資料表, $M1402, AI$5)=0, "", INDEX(聲母資料表, $M1402, AI$5) ), "")</f>
        <v/>
      </c>
      <c r="AJ1402" s="380" t="str" cm="1">
        <f t="array" ref="AJ1402" xml:space="preserve"> IFERROR( INDEX(韻母資料表, $N1402, AJ$5), "" )</f>
        <v/>
      </c>
      <c r="AK1402" s="373" t="e" cm="1" vm="1">
        <f t="array" aca="1" ref="AK1402" ca="1" xml:space="preserve"> IFERROR( INDEX(閩拚聲調符號表, $T1402, $E1402), "" )</f>
        <v>#VALUE!</v>
      </c>
      <c r="AL1402" s="380" t="str">
        <f t="shared" ca="1" si="297"/>
        <v/>
      </c>
    </row>
    <row r="1403" spans="1:38">
      <c r="A1403" s="333">
        <f t="shared" si="285"/>
        <v>1396</v>
      </c>
      <c r="B1403" s="334" t="e">
        <f>MID(#REF!, A1403, 1)</f>
        <v>#REF!</v>
      </c>
      <c r="C1403" s="335"/>
      <c r="D1403" s="335"/>
      <c r="E1403" s="336"/>
      <c r="F1403" s="400" t="str" cm="1">
        <f t="array" aca="1" ref="F1403" ca="1" xml:space="preserve"> IF($D1403="", "", $B1403 &amp; " (" &amp; INDIRECT(ADDRESS( ROW(), COLUMN() + F$5 )) &amp; ") " )</f>
        <v/>
      </c>
      <c r="G1403" s="337" t="str">
        <f t="shared" si="289"/>
        <v/>
      </c>
      <c r="H1403" s="394" t="str">
        <f t="shared" ca="1" si="290"/>
        <v/>
      </c>
      <c r="I1403" s="396" t="str">
        <f t="shared" ca="1" si="291"/>
        <v/>
      </c>
      <c r="J1403" s="381" t="str">
        <f t="shared" ca="1" si="292"/>
        <v/>
      </c>
      <c r="K1403" s="338" t="str">
        <f t="shared" si="293"/>
        <v/>
      </c>
      <c r="L1403" s="349"/>
      <c r="M1403" s="350" t="str">
        <f t="shared" si="286"/>
        <v/>
      </c>
      <c r="N1403" s="350" t="str">
        <f t="shared" si="287"/>
        <v/>
      </c>
      <c r="O1403" s="351" t="str" cm="1">
        <f t="array" ref="O1403" xml:space="preserve"> IFERROR( INDEX(聲母資料表, $M1403, O$5), "")</f>
        <v/>
      </c>
      <c r="P1403" s="351" t="str" cm="1">
        <f t="array" ref="P1403" xml:space="preserve"> IFERROR( INDEX(韻母資料表, $N1403, P$5), "")</f>
        <v/>
      </c>
      <c r="Q1403" s="352" t="str">
        <f t="shared" si="288"/>
        <v/>
      </c>
      <c r="R1403" s="395" t="str">
        <f t="shared" si="294"/>
        <v/>
      </c>
      <c r="S1403" s="351" t="str" cm="1">
        <f t="array" ref="S1403" xml:space="preserve"> IFERROR( INDEX(調符字母, Q1403, 1), "")</f>
        <v/>
      </c>
      <c r="T1403" s="352"/>
      <c r="U1403" s="373" t="e" cm="1" vm="1">
        <f t="array" aca="1" ref="U1403" ca="1" xml:space="preserve"> INDEX(聲調對照表, $T1403, $E1403)</f>
        <v>#VALUE!</v>
      </c>
      <c r="W1403" s="380" t="str" cm="1">
        <f t="array" ref="W1403" xml:space="preserve"> IFERROR( IF( INDEX(聲母資料表, $M1403, W$5)=0, "", INDEX(聲母資料表, $M1403, W$5) ), "")</f>
        <v/>
      </c>
      <c r="X1403" s="380" t="str" cm="1">
        <f t="array" ref="X1403" xml:space="preserve"> IFERROR( INDEX(韻母資料表, $N1403, X$5), "" )</f>
        <v/>
      </c>
      <c r="Y1403" s="380" t="str" cm="1">
        <f t="array" ref="Y1403" xml:space="preserve"> IFERROR( IF($E1403="", "", INDEX(方音聲調符號表, 1, $E1403) ), "" )</f>
        <v/>
      </c>
      <c r="AA1403" s="380" t="str" cm="1">
        <f t="array" ref="AA1403" xml:space="preserve"> IFERROR( IF( INDEX(聲母資料表, $M1403, AA$5)=0, "", INDEX(聲母資料表, $M1403, AA$5) ), "")</f>
        <v/>
      </c>
      <c r="AB1403" s="380" t="str" cm="1">
        <f t="array" ref="AB1403" xml:space="preserve"> IFERROR( INDEX(韻母資料表, $N1403, AB$5), "" )</f>
        <v/>
      </c>
      <c r="AC1403" s="380" t="str">
        <f t="shared" ca="1" si="295"/>
        <v/>
      </c>
      <c r="AE1403" s="380" t="str" cm="1">
        <f t="array" ref="AE1403" xml:space="preserve"> IFERROR( IF( INDEX(聲母資料表, $M1403, AE$5)=0, "", INDEX(聲母資料表, $M1403, AE$5) ), "")</f>
        <v/>
      </c>
      <c r="AF1403" s="380" t="str" cm="1">
        <f t="array" ref="AF1403" xml:space="preserve"> IFERROR( INDEX(韻母資料表, $N1403, AF$5), "" )</f>
        <v/>
      </c>
      <c r="AG1403" s="380" t="str">
        <f t="shared" ca="1" si="296"/>
        <v/>
      </c>
      <c r="AI1403" s="380" t="str" cm="1">
        <f t="array" ref="AI1403" xml:space="preserve"> IFERROR( IF( INDEX(聲母資料表, $M1403, AI$5)=0, "", INDEX(聲母資料表, $M1403, AI$5) ), "")</f>
        <v/>
      </c>
      <c r="AJ1403" s="380" t="str" cm="1">
        <f t="array" ref="AJ1403" xml:space="preserve"> IFERROR( INDEX(韻母資料表, $N1403, AJ$5), "" )</f>
        <v/>
      </c>
      <c r="AK1403" s="373" t="e" cm="1" vm="1">
        <f t="array" aca="1" ref="AK1403" ca="1" xml:space="preserve"> IFERROR( INDEX(閩拚聲調符號表, $T1403, $E1403), "" )</f>
        <v>#VALUE!</v>
      </c>
      <c r="AL1403" s="380" t="str">
        <f t="shared" ca="1" si="297"/>
        <v/>
      </c>
    </row>
    <row r="1404" spans="1:38">
      <c r="A1404" s="333">
        <f t="shared" si="285"/>
        <v>1397</v>
      </c>
      <c r="B1404" s="334" t="e">
        <f>MID(#REF!, A1404, 1)</f>
        <v>#REF!</v>
      </c>
      <c r="C1404" s="335"/>
      <c r="D1404" s="335"/>
      <c r="E1404" s="336"/>
      <c r="F1404" s="400" t="str" cm="1">
        <f t="array" aca="1" ref="F1404" ca="1" xml:space="preserve"> IF($D1404="", "", $B1404 &amp; " (" &amp; INDIRECT(ADDRESS( ROW(), COLUMN() + F$5 )) &amp; ") " )</f>
        <v/>
      </c>
      <c r="G1404" s="337" t="str">
        <f t="shared" si="289"/>
        <v/>
      </c>
      <c r="H1404" s="394" t="str">
        <f t="shared" ca="1" si="290"/>
        <v/>
      </c>
      <c r="I1404" s="396" t="str">
        <f t="shared" ca="1" si="291"/>
        <v/>
      </c>
      <c r="J1404" s="381" t="str">
        <f t="shared" ca="1" si="292"/>
        <v/>
      </c>
      <c r="K1404" s="338" t="str">
        <f t="shared" si="293"/>
        <v/>
      </c>
      <c r="L1404" s="349"/>
      <c r="M1404" s="350" t="str">
        <f t="shared" si="286"/>
        <v/>
      </c>
      <c r="N1404" s="350" t="str">
        <f t="shared" si="287"/>
        <v/>
      </c>
      <c r="O1404" s="351" t="str" cm="1">
        <f t="array" ref="O1404" xml:space="preserve"> IFERROR( INDEX(聲母資料表, $M1404, O$5), "")</f>
        <v/>
      </c>
      <c r="P1404" s="351" t="str" cm="1">
        <f t="array" ref="P1404" xml:space="preserve"> IFERROR( INDEX(韻母資料表, $N1404, P$5), "")</f>
        <v/>
      </c>
      <c r="Q1404" s="352" t="str">
        <f t="shared" si="288"/>
        <v/>
      </c>
      <c r="R1404" s="395" t="str">
        <f t="shared" si="294"/>
        <v/>
      </c>
      <c r="S1404" s="351" t="str" cm="1">
        <f t="array" ref="S1404" xml:space="preserve"> IFERROR( INDEX(調符字母, Q1404, 1), "")</f>
        <v/>
      </c>
      <c r="T1404" s="352"/>
      <c r="U1404" s="373" t="e" cm="1" vm="1">
        <f t="array" aca="1" ref="U1404" ca="1" xml:space="preserve"> INDEX(聲調對照表, $T1404, $E1404)</f>
        <v>#VALUE!</v>
      </c>
      <c r="W1404" s="380" t="str" cm="1">
        <f t="array" ref="W1404" xml:space="preserve"> IFERROR( IF( INDEX(聲母資料表, $M1404, W$5)=0, "", INDEX(聲母資料表, $M1404, W$5) ), "")</f>
        <v/>
      </c>
      <c r="X1404" s="380" t="str" cm="1">
        <f t="array" ref="X1404" xml:space="preserve"> IFERROR( INDEX(韻母資料表, $N1404, X$5), "" )</f>
        <v/>
      </c>
      <c r="Y1404" s="380" t="str" cm="1">
        <f t="array" ref="Y1404" xml:space="preserve"> IFERROR( IF($E1404="", "", INDEX(方音聲調符號表, 1, $E1404) ), "" )</f>
        <v/>
      </c>
      <c r="AA1404" s="380" t="str" cm="1">
        <f t="array" ref="AA1404" xml:space="preserve"> IFERROR( IF( INDEX(聲母資料表, $M1404, AA$5)=0, "", INDEX(聲母資料表, $M1404, AA$5) ), "")</f>
        <v/>
      </c>
      <c r="AB1404" s="380" t="str" cm="1">
        <f t="array" ref="AB1404" xml:space="preserve"> IFERROR( INDEX(韻母資料表, $N1404, AB$5), "" )</f>
        <v/>
      </c>
      <c r="AC1404" s="380" t="str">
        <f t="shared" ca="1" si="295"/>
        <v/>
      </c>
      <c r="AE1404" s="380" t="str" cm="1">
        <f t="array" ref="AE1404" xml:space="preserve"> IFERROR( IF( INDEX(聲母資料表, $M1404, AE$5)=0, "", INDEX(聲母資料表, $M1404, AE$5) ), "")</f>
        <v/>
      </c>
      <c r="AF1404" s="380" t="str" cm="1">
        <f t="array" ref="AF1404" xml:space="preserve"> IFERROR( INDEX(韻母資料表, $N1404, AF$5), "" )</f>
        <v/>
      </c>
      <c r="AG1404" s="380" t="str">
        <f t="shared" ca="1" si="296"/>
        <v/>
      </c>
      <c r="AI1404" s="380" t="str" cm="1">
        <f t="array" ref="AI1404" xml:space="preserve"> IFERROR( IF( INDEX(聲母資料表, $M1404, AI$5)=0, "", INDEX(聲母資料表, $M1404, AI$5) ), "")</f>
        <v/>
      </c>
      <c r="AJ1404" s="380" t="str" cm="1">
        <f t="array" ref="AJ1404" xml:space="preserve"> IFERROR( INDEX(韻母資料表, $N1404, AJ$5), "" )</f>
        <v/>
      </c>
      <c r="AK1404" s="373" t="e" cm="1" vm="1">
        <f t="array" aca="1" ref="AK1404" ca="1" xml:space="preserve"> IFERROR( INDEX(閩拚聲調符號表, $T1404, $E1404), "" )</f>
        <v>#VALUE!</v>
      </c>
      <c r="AL1404" s="380" t="str">
        <f t="shared" ca="1" si="297"/>
        <v/>
      </c>
    </row>
    <row r="1405" spans="1:38">
      <c r="A1405" s="333">
        <f t="shared" si="285"/>
        <v>1398</v>
      </c>
      <c r="B1405" s="334" t="e">
        <f>MID(#REF!, A1405, 1)</f>
        <v>#REF!</v>
      </c>
      <c r="C1405" s="335"/>
      <c r="D1405" s="335"/>
      <c r="E1405" s="336"/>
      <c r="F1405" s="400" t="str" cm="1">
        <f t="array" aca="1" ref="F1405" ca="1" xml:space="preserve"> IF($D1405="", "", $B1405 &amp; " (" &amp; INDIRECT(ADDRESS( ROW(), COLUMN() + F$5 )) &amp; ") " )</f>
        <v/>
      </c>
      <c r="G1405" s="337" t="str">
        <f t="shared" si="289"/>
        <v/>
      </c>
      <c r="H1405" s="394" t="str">
        <f t="shared" ca="1" si="290"/>
        <v/>
      </c>
      <c r="I1405" s="396" t="str">
        <f t="shared" ca="1" si="291"/>
        <v/>
      </c>
      <c r="J1405" s="381" t="str">
        <f t="shared" ca="1" si="292"/>
        <v/>
      </c>
      <c r="K1405" s="338" t="str">
        <f t="shared" si="293"/>
        <v/>
      </c>
      <c r="L1405" s="349"/>
      <c r="M1405" s="350" t="str">
        <f t="shared" si="286"/>
        <v/>
      </c>
      <c r="N1405" s="350" t="str">
        <f t="shared" si="287"/>
        <v/>
      </c>
      <c r="O1405" s="351" t="str" cm="1">
        <f t="array" ref="O1405" xml:space="preserve"> IFERROR( INDEX(聲母資料表, $M1405, O$5), "")</f>
        <v/>
      </c>
      <c r="P1405" s="351" t="str" cm="1">
        <f t="array" ref="P1405" xml:space="preserve"> IFERROR( INDEX(韻母資料表, $N1405, P$5), "")</f>
        <v/>
      </c>
      <c r="Q1405" s="352" t="str">
        <f t="shared" si="288"/>
        <v/>
      </c>
      <c r="R1405" s="395" t="str">
        <f t="shared" si="294"/>
        <v/>
      </c>
      <c r="S1405" s="351" t="str" cm="1">
        <f t="array" ref="S1405" xml:space="preserve"> IFERROR( INDEX(調符字母, Q1405, 1), "")</f>
        <v/>
      </c>
      <c r="T1405" s="352"/>
      <c r="U1405" s="373" t="e" cm="1" vm="1">
        <f t="array" aca="1" ref="U1405" ca="1" xml:space="preserve"> INDEX(聲調對照表, $T1405, $E1405)</f>
        <v>#VALUE!</v>
      </c>
      <c r="W1405" s="380" t="str" cm="1">
        <f t="array" ref="W1405" xml:space="preserve"> IFERROR( IF( INDEX(聲母資料表, $M1405, W$5)=0, "", INDEX(聲母資料表, $M1405, W$5) ), "")</f>
        <v/>
      </c>
      <c r="X1405" s="380" t="str" cm="1">
        <f t="array" ref="X1405" xml:space="preserve"> IFERROR( INDEX(韻母資料表, $N1405, X$5), "" )</f>
        <v/>
      </c>
      <c r="Y1405" s="380" t="str" cm="1">
        <f t="array" ref="Y1405" xml:space="preserve"> IFERROR( IF($E1405="", "", INDEX(方音聲調符號表, 1, $E1405) ), "" )</f>
        <v/>
      </c>
      <c r="AA1405" s="380" t="str" cm="1">
        <f t="array" ref="AA1405" xml:space="preserve"> IFERROR( IF( INDEX(聲母資料表, $M1405, AA$5)=0, "", INDEX(聲母資料表, $M1405, AA$5) ), "")</f>
        <v/>
      </c>
      <c r="AB1405" s="380" t="str" cm="1">
        <f t="array" ref="AB1405" xml:space="preserve"> IFERROR( INDEX(韻母資料表, $N1405, AB$5), "" )</f>
        <v/>
      </c>
      <c r="AC1405" s="380" t="str">
        <f t="shared" ca="1" si="295"/>
        <v/>
      </c>
      <c r="AE1405" s="380" t="str" cm="1">
        <f t="array" ref="AE1405" xml:space="preserve"> IFERROR( IF( INDEX(聲母資料表, $M1405, AE$5)=0, "", INDEX(聲母資料表, $M1405, AE$5) ), "")</f>
        <v/>
      </c>
      <c r="AF1405" s="380" t="str" cm="1">
        <f t="array" ref="AF1405" xml:space="preserve"> IFERROR( INDEX(韻母資料表, $N1405, AF$5), "" )</f>
        <v/>
      </c>
      <c r="AG1405" s="380" t="str">
        <f t="shared" ca="1" si="296"/>
        <v/>
      </c>
      <c r="AI1405" s="380" t="str" cm="1">
        <f t="array" ref="AI1405" xml:space="preserve"> IFERROR( IF( INDEX(聲母資料表, $M1405, AI$5)=0, "", INDEX(聲母資料表, $M1405, AI$5) ), "")</f>
        <v/>
      </c>
      <c r="AJ1405" s="380" t="str" cm="1">
        <f t="array" ref="AJ1405" xml:space="preserve"> IFERROR( INDEX(韻母資料表, $N1405, AJ$5), "" )</f>
        <v/>
      </c>
      <c r="AK1405" s="373" t="e" cm="1" vm="1">
        <f t="array" aca="1" ref="AK1405" ca="1" xml:space="preserve"> IFERROR( INDEX(閩拚聲調符號表, $T1405, $E1405), "" )</f>
        <v>#VALUE!</v>
      </c>
      <c r="AL1405" s="380" t="str">
        <f t="shared" ca="1" si="297"/>
        <v/>
      </c>
    </row>
    <row r="1406" spans="1:38">
      <c r="A1406" s="333">
        <f t="shared" si="285"/>
        <v>1399</v>
      </c>
      <c r="B1406" s="334" t="e">
        <f>MID(#REF!, A1406, 1)</f>
        <v>#REF!</v>
      </c>
      <c r="C1406" s="335"/>
      <c r="D1406" s="335"/>
      <c r="E1406" s="336"/>
      <c r="F1406" s="400" t="str" cm="1">
        <f t="array" aca="1" ref="F1406" ca="1" xml:space="preserve"> IF($D1406="", "", $B1406 &amp; " (" &amp; INDIRECT(ADDRESS( ROW(), COLUMN() + F$5 )) &amp; ") " )</f>
        <v/>
      </c>
      <c r="G1406" s="337" t="str">
        <f t="shared" si="289"/>
        <v/>
      </c>
      <c r="H1406" s="394" t="str">
        <f t="shared" ca="1" si="290"/>
        <v/>
      </c>
      <c r="I1406" s="396" t="str">
        <f t="shared" ca="1" si="291"/>
        <v/>
      </c>
      <c r="J1406" s="381" t="str">
        <f t="shared" ca="1" si="292"/>
        <v/>
      </c>
      <c r="K1406" s="338" t="str">
        <f t="shared" si="293"/>
        <v/>
      </c>
      <c r="L1406" s="349"/>
      <c r="M1406" s="350" t="str">
        <f t="shared" si="286"/>
        <v/>
      </c>
      <c r="N1406" s="350" t="str">
        <f t="shared" si="287"/>
        <v/>
      </c>
      <c r="O1406" s="351" t="str" cm="1">
        <f t="array" ref="O1406" xml:space="preserve"> IFERROR( INDEX(聲母資料表, $M1406, O$5), "")</f>
        <v/>
      </c>
      <c r="P1406" s="351" t="str" cm="1">
        <f t="array" ref="P1406" xml:space="preserve"> IFERROR( INDEX(韻母資料表, $N1406, P$5), "")</f>
        <v/>
      </c>
      <c r="Q1406" s="352" t="str">
        <f t="shared" si="288"/>
        <v/>
      </c>
      <c r="R1406" s="395" t="str">
        <f t="shared" si="294"/>
        <v/>
      </c>
      <c r="S1406" s="351" t="str" cm="1">
        <f t="array" ref="S1406" xml:space="preserve"> IFERROR( INDEX(調符字母, Q1406, 1), "")</f>
        <v/>
      </c>
      <c r="T1406" s="352"/>
      <c r="U1406" s="373" t="e" cm="1" vm="1">
        <f t="array" aca="1" ref="U1406" ca="1" xml:space="preserve"> INDEX(聲調對照表, $T1406, $E1406)</f>
        <v>#VALUE!</v>
      </c>
      <c r="W1406" s="380" t="str" cm="1">
        <f t="array" ref="W1406" xml:space="preserve"> IFERROR( IF( INDEX(聲母資料表, $M1406, W$5)=0, "", INDEX(聲母資料表, $M1406, W$5) ), "")</f>
        <v/>
      </c>
      <c r="X1406" s="380" t="str" cm="1">
        <f t="array" ref="X1406" xml:space="preserve"> IFERROR( INDEX(韻母資料表, $N1406, X$5), "" )</f>
        <v/>
      </c>
      <c r="Y1406" s="380" t="str" cm="1">
        <f t="array" ref="Y1406" xml:space="preserve"> IFERROR( IF($E1406="", "", INDEX(方音聲調符號表, 1, $E1406) ), "" )</f>
        <v/>
      </c>
      <c r="AA1406" s="380" t="str" cm="1">
        <f t="array" ref="AA1406" xml:space="preserve"> IFERROR( IF( INDEX(聲母資料表, $M1406, AA$5)=0, "", INDEX(聲母資料表, $M1406, AA$5) ), "")</f>
        <v/>
      </c>
      <c r="AB1406" s="380" t="str" cm="1">
        <f t="array" ref="AB1406" xml:space="preserve"> IFERROR( INDEX(韻母資料表, $N1406, AB$5), "" )</f>
        <v/>
      </c>
      <c r="AC1406" s="380" t="str">
        <f t="shared" ca="1" si="295"/>
        <v/>
      </c>
      <c r="AE1406" s="380" t="str" cm="1">
        <f t="array" ref="AE1406" xml:space="preserve"> IFERROR( IF( INDEX(聲母資料表, $M1406, AE$5)=0, "", INDEX(聲母資料表, $M1406, AE$5) ), "")</f>
        <v/>
      </c>
      <c r="AF1406" s="380" t="str" cm="1">
        <f t="array" ref="AF1406" xml:space="preserve"> IFERROR( INDEX(韻母資料表, $N1406, AF$5), "" )</f>
        <v/>
      </c>
      <c r="AG1406" s="380" t="str">
        <f t="shared" ca="1" si="296"/>
        <v/>
      </c>
      <c r="AI1406" s="380" t="str" cm="1">
        <f t="array" ref="AI1406" xml:space="preserve"> IFERROR( IF( INDEX(聲母資料表, $M1406, AI$5)=0, "", INDEX(聲母資料表, $M1406, AI$5) ), "")</f>
        <v/>
      </c>
      <c r="AJ1406" s="380" t="str" cm="1">
        <f t="array" ref="AJ1406" xml:space="preserve"> IFERROR( INDEX(韻母資料表, $N1406, AJ$5), "" )</f>
        <v/>
      </c>
      <c r="AK1406" s="373" t="e" cm="1" vm="1">
        <f t="array" aca="1" ref="AK1406" ca="1" xml:space="preserve"> IFERROR( INDEX(閩拚聲調符號表, $T1406, $E1406), "" )</f>
        <v>#VALUE!</v>
      </c>
      <c r="AL1406" s="380" t="str">
        <f t="shared" ca="1" si="297"/>
        <v/>
      </c>
    </row>
    <row r="1407" spans="1:38">
      <c r="A1407" s="333">
        <f t="shared" si="285"/>
        <v>1400</v>
      </c>
      <c r="B1407" s="334" t="e">
        <f>MID(#REF!, A1407, 1)</f>
        <v>#REF!</v>
      </c>
      <c r="C1407" s="335"/>
      <c r="D1407" s="335"/>
      <c r="E1407" s="336"/>
      <c r="F1407" s="400" t="str" cm="1">
        <f t="array" aca="1" ref="F1407" ca="1" xml:space="preserve"> IF($D1407="", "", $B1407 &amp; " (" &amp; INDIRECT(ADDRESS( ROW(), COLUMN() + F$5 )) &amp; ") " )</f>
        <v/>
      </c>
      <c r="G1407" s="337" t="str">
        <f t="shared" si="289"/>
        <v/>
      </c>
      <c r="H1407" s="394" t="str">
        <f t="shared" ca="1" si="290"/>
        <v/>
      </c>
      <c r="I1407" s="396" t="str">
        <f t="shared" ca="1" si="291"/>
        <v/>
      </c>
      <c r="J1407" s="381" t="str">
        <f t="shared" ca="1" si="292"/>
        <v/>
      </c>
      <c r="K1407" s="338" t="str">
        <f t="shared" si="293"/>
        <v/>
      </c>
      <c r="L1407" s="349"/>
      <c r="M1407" s="350" t="str">
        <f t="shared" si="286"/>
        <v/>
      </c>
      <c r="N1407" s="350" t="str">
        <f t="shared" si="287"/>
        <v/>
      </c>
      <c r="O1407" s="351" t="str" cm="1">
        <f t="array" ref="O1407" xml:space="preserve"> IFERROR( INDEX(聲母資料表, $M1407, O$5), "")</f>
        <v/>
      </c>
      <c r="P1407" s="351" t="str" cm="1">
        <f t="array" ref="P1407" xml:space="preserve"> IFERROR( INDEX(韻母資料表, $N1407, P$5), "")</f>
        <v/>
      </c>
      <c r="Q1407" s="352" t="str">
        <f t="shared" si="288"/>
        <v/>
      </c>
      <c r="R1407" s="395" t="str">
        <f t="shared" si="294"/>
        <v/>
      </c>
      <c r="S1407" s="351" t="str" cm="1">
        <f t="array" ref="S1407" xml:space="preserve"> IFERROR( INDEX(調符字母, Q1407, 1), "")</f>
        <v/>
      </c>
      <c r="T1407" s="352"/>
      <c r="U1407" s="373" t="e" cm="1" vm="1">
        <f t="array" aca="1" ref="U1407" ca="1" xml:space="preserve"> INDEX(聲調對照表, $T1407, $E1407)</f>
        <v>#VALUE!</v>
      </c>
      <c r="W1407" s="380" t="str" cm="1">
        <f t="array" ref="W1407" xml:space="preserve"> IFERROR( IF( INDEX(聲母資料表, $M1407, W$5)=0, "", INDEX(聲母資料表, $M1407, W$5) ), "")</f>
        <v/>
      </c>
      <c r="X1407" s="380" t="str" cm="1">
        <f t="array" ref="X1407" xml:space="preserve"> IFERROR( INDEX(韻母資料表, $N1407, X$5), "" )</f>
        <v/>
      </c>
      <c r="Y1407" s="380" t="str" cm="1">
        <f t="array" ref="Y1407" xml:space="preserve"> IFERROR( IF($E1407="", "", INDEX(方音聲調符號表, 1, $E1407) ), "" )</f>
        <v/>
      </c>
      <c r="AA1407" s="380" t="str" cm="1">
        <f t="array" ref="AA1407" xml:space="preserve"> IFERROR( IF( INDEX(聲母資料表, $M1407, AA$5)=0, "", INDEX(聲母資料表, $M1407, AA$5) ), "")</f>
        <v/>
      </c>
      <c r="AB1407" s="380" t="str" cm="1">
        <f t="array" ref="AB1407" xml:space="preserve"> IFERROR( INDEX(韻母資料表, $N1407, AB$5), "" )</f>
        <v/>
      </c>
      <c r="AC1407" s="380" t="str">
        <f t="shared" ca="1" si="295"/>
        <v/>
      </c>
      <c r="AE1407" s="380" t="str" cm="1">
        <f t="array" ref="AE1407" xml:space="preserve"> IFERROR( IF( INDEX(聲母資料表, $M1407, AE$5)=0, "", INDEX(聲母資料表, $M1407, AE$5) ), "")</f>
        <v/>
      </c>
      <c r="AF1407" s="380" t="str" cm="1">
        <f t="array" ref="AF1407" xml:space="preserve"> IFERROR( INDEX(韻母資料表, $N1407, AF$5), "" )</f>
        <v/>
      </c>
      <c r="AG1407" s="380" t="str">
        <f t="shared" ca="1" si="296"/>
        <v/>
      </c>
      <c r="AI1407" s="380" t="str" cm="1">
        <f t="array" ref="AI1407" xml:space="preserve"> IFERROR( IF( INDEX(聲母資料表, $M1407, AI$5)=0, "", INDEX(聲母資料表, $M1407, AI$5) ), "")</f>
        <v/>
      </c>
      <c r="AJ1407" s="380" t="str" cm="1">
        <f t="array" ref="AJ1407" xml:space="preserve"> IFERROR( INDEX(韻母資料表, $N1407, AJ$5), "" )</f>
        <v/>
      </c>
      <c r="AK1407" s="373" t="e" cm="1" vm="1">
        <f t="array" aca="1" ref="AK1407" ca="1" xml:space="preserve"> IFERROR( INDEX(閩拚聲調符號表, $T1407, $E1407), "" )</f>
        <v>#VALUE!</v>
      </c>
      <c r="AL1407" s="380" t="str">
        <f t="shared" ca="1" si="297"/>
        <v/>
      </c>
    </row>
    <row r="1408" spans="1:38">
      <c r="A1408" s="333">
        <f t="shared" si="285"/>
        <v>1401</v>
      </c>
      <c r="B1408" s="334" t="e">
        <f>MID(#REF!, A1408, 1)</f>
        <v>#REF!</v>
      </c>
      <c r="C1408" s="335"/>
      <c r="D1408" s="335"/>
      <c r="E1408" s="336"/>
      <c r="F1408" s="400" t="str" cm="1">
        <f t="array" aca="1" ref="F1408" ca="1" xml:space="preserve"> IF($D1408="", "", $B1408 &amp; " (" &amp; INDIRECT(ADDRESS( ROW(), COLUMN() + F$5 )) &amp; ") " )</f>
        <v/>
      </c>
      <c r="G1408" s="337" t="str">
        <f t="shared" si="289"/>
        <v/>
      </c>
      <c r="H1408" s="394" t="str">
        <f t="shared" ca="1" si="290"/>
        <v/>
      </c>
      <c r="I1408" s="396" t="str">
        <f t="shared" ca="1" si="291"/>
        <v/>
      </c>
      <c r="J1408" s="381" t="str">
        <f t="shared" ca="1" si="292"/>
        <v/>
      </c>
      <c r="K1408" s="338" t="str">
        <f t="shared" si="293"/>
        <v/>
      </c>
      <c r="L1408" s="349"/>
      <c r="M1408" s="350" t="str">
        <f t="shared" si="286"/>
        <v/>
      </c>
      <c r="N1408" s="350" t="str">
        <f t="shared" si="287"/>
        <v/>
      </c>
      <c r="O1408" s="351" t="str" cm="1">
        <f t="array" ref="O1408" xml:space="preserve"> IFERROR( INDEX(聲母資料表, $M1408, O$5), "")</f>
        <v/>
      </c>
      <c r="P1408" s="351" t="str" cm="1">
        <f t="array" ref="P1408" xml:space="preserve"> IFERROR( INDEX(韻母資料表, $N1408, P$5), "")</f>
        <v/>
      </c>
      <c r="Q1408" s="352" t="str">
        <f t="shared" si="288"/>
        <v/>
      </c>
      <c r="R1408" s="395" t="str">
        <f t="shared" si="294"/>
        <v/>
      </c>
      <c r="S1408" s="351" t="str" cm="1">
        <f t="array" ref="S1408" xml:space="preserve"> IFERROR( INDEX(調符字母, Q1408, 1), "")</f>
        <v/>
      </c>
      <c r="T1408" s="352"/>
      <c r="U1408" s="373" t="e" cm="1" vm="1">
        <f t="array" aca="1" ref="U1408" ca="1" xml:space="preserve"> INDEX(聲調對照表, $T1408, $E1408)</f>
        <v>#VALUE!</v>
      </c>
      <c r="W1408" s="380" t="str" cm="1">
        <f t="array" ref="W1408" xml:space="preserve"> IFERROR( IF( INDEX(聲母資料表, $M1408, W$5)=0, "", INDEX(聲母資料表, $M1408, W$5) ), "")</f>
        <v/>
      </c>
      <c r="X1408" s="380" t="str" cm="1">
        <f t="array" ref="X1408" xml:space="preserve"> IFERROR( INDEX(韻母資料表, $N1408, X$5), "" )</f>
        <v/>
      </c>
      <c r="Y1408" s="380" t="str" cm="1">
        <f t="array" ref="Y1408" xml:space="preserve"> IFERROR( IF($E1408="", "", INDEX(方音聲調符號表, 1, $E1408) ), "" )</f>
        <v/>
      </c>
      <c r="AA1408" s="380" t="str" cm="1">
        <f t="array" ref="AA1408" xml:space="preserve"> IFERROR( IF( INDEX(聲母資料表, $M1408, AA$5)=0, "", INDEX(聲母資料表, $M1408, AA$5) ), "")</f>
        <v/>
      </c>
      <c r="AB1408" s="380" t="str" cm="1">
        <f t="array" ref="AB1408" xml:space="preserve"> IFERROR( INDEX(韻母資料表, $N1408, AB$5), "" )</f>
        <v/>
      </c>
      <c r="AC1408" s="380" t="str">
        <f t="shared" ca="1" si="295"/>
        <v/>
      </c>
      <c r="AE1408" s="380" t="str" cm="1">
        <f t="array" ref="AE1408" xml:space="preserve"> IFERROR( IF( INDEX(聲母資料表, $M1408, AE$5)=0, "", INDEX(聲母資料表, $M1408, AE$5) ), "")</f>
        <v/>
      </c>
      <c r="AF1408" s="380" t="str" cm="1">
        <f t="array" ref="AF1408" xml:space="preserve"> IFERROR( INDEX(韻母資料表, $N1408, AF$5), "" )</f>
        <v/>
      </c>
      <c r="AG1408" s="380" t="str">
        <f t="shared" ca="1" si="296"/>
        <v/>
      </c>
      <c r="AI1408" s="380" t="str" cm="1">
        <f t="array" ref="AI1408" xml:space="preserve"> IFERROR( IF( INDEX(聲母資料表, $M1408, AI$5)=0, "", INDEX(聲母資料表, $M1408, AI$5) ), "")</f>
        <v/>
      </c>
      <c r="AJ1408" s="380" t="str" cm="1">
        <f t="array" ref="AJ1408" xml:space="preserve"> IFERROR( INDEX(韻母資料表, $N1408, AJ$5), "" )</f>
        <v/>
      </c>
      <c r="AK1408" s="373" t="e" cm="1" vm="1">
        <f t="array" aca="1" ref="AK1408" ca="1" xml:space="preserve"> IFERROR( INDEX(閩拚聲調符號表, $T1408, $E1408), "" )</f>
        <v>#VALUE!</v>
      </c>
      <c r="AL1408" s="380" t="str">
        <f t="shared" ca="1" si="297"/>
        <v/>
      </c>
    </row>
    <row r="1409" spans="1:38">
      <c r="A1409" s="333">
        <f t="shared" si="285"/>
        <v>1402</v>
      </c>
      <c r="B1409" s="334" t="e">
        <f>MID(#REF!, A1409, 1)</f>
        <v>#REF!</v>
      </c>
      <c r="C1409" s="335"/>
      <c r="D1409" s="335"/>
      <c r="E1409" s="336"/>
      <c r="F1409" s="400" t="str" cm="1">
        <f t="array" aca="1" ref="F1409" ca="1" xml:space="preserve"> IF($D1409="", "", $B1409 &amp; " (" &amp; INDIRECT(ADDRESS( ROW(), COLUMN() + F$5 )) &amp; ") " )</f>
        <v/>
      </c>
      <c r="G1409" s="337" t="str">
        <f t="shared" si="289"/>
        <v/>
      </c>
      <c r="H1409" s="394" t="str">
        <f t="shared" ca="1" si="290"/>
        <v/>
      </c>
      <c r="I1409" s="396" t="str">
        <f t="shared" ca="1" si="291"/>
        <v/>
      </c>
      <c r="J1409" s="381" t="str">
        <f t="shared" ca="1" si="292"/>
        <v/>
      </c>
      <c r="K1409" s="338" t="str">
        <f t="shared" si="293"/>
        <v/>
      </c>
      <c r="L1409" s="349"/>
      <c r="M1409" s="350" t="str">
        <f t="shared" si="286"/>
        <v/>
      </c>
      <c r="N1409" s="350" t="str">
        <f t="shared" si="287"/>
        <v/>
      </c>
      <c r="O1409" s="351" t="str" cm="1">
        <f t="array" ref="O1409" xml:space="preserve"> IFERROR( INDEX(聲母資料表, $M1409, O$5), "")</f>
        <v/>
      </c>
      <c r="P1409" s="351" t="str" cm="1">
        <f t="array" ref="P1409" xml:space="preserve"> IFERROR( INDEX(韻母資料表, $N1409, P$5), "")</f>
        <v/>
      </c>
      <c r="Q1409" s="352" t="str">
        <f t="shared" si="288"/>
        <v/>
      </c>
      <c r="R1409" s="395" t="str">
        <f t="shared" si="294"/>
        <v/>
      </c>
      <c r="S1409" s="351" t="str" cm="1">
        <f t="array" ref="S1409" xml:space="preserve"> IFERROR( INDEX(調符字母, Q1409, 1), "")</f>
        <v/>
      </c>
      <c r="T1409" s="352"/>
      <c r="U1409" s="373" t="e" cm="1" vm="1">
        <f t="array" aca="1" ref="U1409" ca="1" xml:space="preserve"> INDEX(聲調對照表, $T1409, $E1409)</f>
        <v>#VALUE!</v>
      </c>
      <c r="W1409" s="380" t="str" cm="1">
        <f t="array" ref="W1409" xml:space="preserve"> IFERROR( IF( INDEX(聲母資料表, $M1409, W$5)=0, "", INDEX(聲母資料表, $M1409, W$5) ), "")</f>
        <v/>
      </c>
      <c r="X1409" s="380" t="str" cm="1">
        <f t="array" ref="X1409" xml:space="preserve"> IFERROR( INDEX(韻母資料表, $N1409, X$5), "" )</f>
        <v/>
      </c>
      <c r="Y1409" s="380" t="str" cm="1">
        <f t="array" ref="Y1409" xml:space="preserve"> IFERROR( IF($E1409="", "", INDEX(方音聲調符號表, 1, $E1409) ), "" )</f>
        <v/>
      </c>
      <c r="AA1409" s="380" t="str" cm="1">
        <f t="array" ref="AA1409" xml:space="preserve"> IFERROR( IF( INDEX(聲母資料表, $M1409, AA$5)=0, "", INDEX(聲母資料表, $M1409, AA$5) ), "")</f>
        <v/>
      </c>
      <c r="AB1409" s="380" t="str" cm="1">
        <f t="array" ref="AB1409" xml:space="preserve"> IFERROR( INDEX(韻母資料表, $N1409, AB$5), "" )</f>
        <v/>
      </c>
      <c r="AC1409" s="380" t="str">
        <f t="shared" ca="1" si="295"/>
        <v/>
      </c>
      <c r="AE1409" s="380" t="str" cm="1">
        <f t="array" ref="AE1409" xml:space="preserve"> IFERROR( IF( INDEX(聲母資料表, $M1409, AE$5)=0, "", INDEX(聲母資料表, $M1409, AE$5) ), "")</f>
        <v/>
      </c>
      <c r="AF1409" s="380" t="str" cm="1">
        <f t="array" ref="AF1409" xml:space="preserve"> IFERROR( INDEX(韻母資料表, $N1409, AF$5), "" )</f>
        <v/>
      </c>
      <c r="AG1409" s="380" t="str">
        <f t="shared" ca="1" si="296"/>
        <v/>
      </c>
      <c r="AI1409" s="380" t="str" cm="1">
        <f t="array" ref="AI1409" xml:space="preserve"> IFERROR( IF( INDEX(聲母資料表, $M1409, AI$5)=0, "", INDEX(聲母資料表, $M1409, AI$5) ), "")</f>
        <v/>
      </c>
      <c r="AJ1409" s="380" t="str" cm="1">
        <f t="array" ref="AJ1409" xml:space="preserve"> IFERROR( INDEX(韻母資料表, $N1409, AJ$5), "" )</f>
        <v/>
      </c>
      <c r="AK1409" s="373" t="e" cm="1" vm="1">
        <f t="array" aca="1" ref="AK1409" ca="1" xml:space="preserve"> IFERROR( INDEX(閩拚聲調符號表, $T1409, $E1409), "" )</f>
        <v>#VALUE!</v>
      </c>
      <c r="AL1409" s="380" t="str">
        <f t="shared" ca="1" si="297"/>
        <v/>
      </c>
    </row>
    <row r="1410" spans="1:38">
      <c r="A1410" s="333">
        <f t="shared" si="285"/>
        <v>1403</v>
      </c>
      <c r="B1410" s="334" t="e">
        <f>MID(#REF!, A1410, 1)</f>
        <v>#REF!</v>
      </c>
      <c r="C1410" s="335"/>
      <c r="D1410" s="335"/>
      <c r="E1410" s="336"/>
      <c r="F1410" s="400" t="str" cm="1">
        <f t="array" aca="1" ref="F1410" ca="1" xml:space="preserve"> IF($D1410="", "", $B1410 &amp; " (" &amp; INDIRECT(ADDRESS( ROW(), COLUMN() + F$5 )) &amp; ") " )</f>
        <v/>
      </c>
      <c r="G1410" s="337" t="str">
        <f t="shared" si="289"/>
        <v/>
      </c>
      <c r="H1410" s="394" t="str">
        <f t="shared" ca="1" si="290"/>
        <v/>
      </c>
      <c r="I1410" s="396" t="str">
        <f t="shared" ca="1" si="291"/>
        <v/>
      </c>
      <c r="J1410" s="381" t="str">
        <f t="shared" ca="1" si="292"/>
        <v/>
      </c>
      <c r="K1410" s="338" t="str">
        <f t="shared" si="293"/>
        <v/>
      </c>
      <c r="L1410" s="349"/>
      <c r="M1410" s="350" t="str">
        <f t="shared" si="286"/>
        <v/>
      </c>
      <c r="N1410" s="350" t="str">
        <f t="shared" si="287"/>
        <v/>
      </c>
      <c r="O1410" s="351" t="str" cm="1">
        <f t="array" ref="O1410" xml:space="preserve"> IFERROR( INDEX(聲母資料表, $M1410, O$5), "")</f>
        <v/>
      </c>
      <c r="P1410" s="351" t="str" cm="1">
        <f t="array" ref="P1410" xml:space="preserve"> IFERROR( INDEX(韻母資料表, $N1410, P$5), "")</f>
        <v/>
      </c>
      <c r="Q1410" s="352" t="str">
        <f t="shared" si="288"/>
        <v/>
      </c>
      <c r="R1410" s="395" t="str">
        <f t="shared" si="294"/>
        <v/>
      </c>
      <c r="S1410" s="351" t="str" cm="1">
        <f t="array" ref="S1410" xml:space="preserve"> IFERROR( INDEX(調符字母, Q1410, 1), "")</f>
        <v/>
      </c>
      <c r="T1410" s="352"/>
      <c r="U1410" s="373" t="e" cm="1" vm="1">
        <f t="array" aca="1" ref="U1410" ca="1" xml:space="preserve"> INDEX(聲調對照表, $T1410, $E1410)</f>
        <v>#VALUE!</v>
      </c>
      <c r="W1410" s="380" t="str" cm="1">
        <f t="array" ref="W1410" xml:space="preserve"> IFERROR( IF( INDEX(聲母資料表, $M1410, W$5)=0, "", INDEX(聲母資料表, $M1410, W$5) ), "")</f>
        <v/>
      </c>
      <c r="X1410" s="380" t="str" cm="1">
        <f t="array" ref="X1410" xml:space="preserve"> IFERROR( INDEX(韻母資料表, $N1410, X$5), "" )</f>
        <v/>
      </c>
      <c r="Y1410" s="380" t="str" cm="1">
        <f t="array" ref="Y1410" xml:space="preserve"> IFERROR( IF($E1410="", "", INDEX(方音聲調符號表, 1, $E1410) ), "" )</f>
        <v/>
      </c>
      <c r="AA1410" s="380" t="str" cm="1">
        <f t="array" ref="AA1410" xml:space="preserve"> IFERROR( IF( INDEX(聲母資料表, $M1410, AA$5)=0, "", INDEX(聲母資料表, $M1410, AA$5) ), "")</f>
        <v/>
      </c>
      <c r="AB1410" s="380" t="str" cm="1">
        <f t="array" ref="AB1410" xml:space="preserve"> IFERROR( INDEX(韻母資料表, $N1410, AB$5), "" )</f>
        <v/>
      </c>
      <c r="AC1410" s="380" t="str">
        <f t="shared" ca="1" si="295"/>
        <v/>
      </c>
      <c r="AE1410" s="380" t="str" cm="1">
        <f t="array" ref="AE1410" xml:space="preserve"> IFERROR( IF( INDEX(聲母資料表, $M1410, AE$5)=0, "", INDEX(聲母資料表, $M1410, AE$5) ), "")</f>
        <v/>
      </c>
      <c r="AF1410" s="380" t="str" cm="1">
        <f t="array" ref="AF1410" xml:space="preserve"> IFERROR( INDEX(韻母資料表, $N1410, AF$5), "" )</f>
        <v/>
      </c>
      <c r="AG1410" s="380" t="str">
        <f t="shared" ca="1" si="296"/>
        <v/>
      </c>
      <c r="AI1410" s="380" t="str" cm="1">
        <f t="array" ref="AI1410" xml:space="preserve"> IFERROR( IF( INDEX(聲母資料表, $M1410, AI$5)=0, "", INDEX(聲母資料表, $M1410, AI$5) ), "")</f>
        <v/>
      </c>
      <c r="AJ1410" s="380" t="str" cm="1">
        <f t="array" ref="AJ1410" xml:space="preserve"> IFERROR( INDEX(韻母資料表, $N1410, AJ$5), "" )</f>
        <v/>
      </c>
      <c r="AK1410" s="373" t="e" cm="1" vm="1">
        <f t="array" aca="1" ref="AK1410" ca="1" xml:space="preserve"> IFERROR( INDEX(閩拚聲調符號表, $T1410, $E1410), "" )</f>
        <v>#VALUE!</v>
      </c>
      <c r="AL1410" s="380" t="str">
        <f t="shared" ca="1" si="297"/>
        <v/>
      </c>
    </row>
    <row r="1411" spans="1:38">
      <c r="A1411" s="333">
        <f t="shared" si="285"/>
        <v>1404</v>
      </c>
      <c r="B1411" s="334" t="e">
        <f>MID(#REF!, A1411, 1)</f>
        <v>#REF!</v>
      </c>
      <c r="C1411" s="335"/>
      <c r="D1411" s="335"/>
      <c r="E1411" s="336"/>
      <c r="F1411" s="400" t="str" cm="1">
        <f t="array" aca="1" ref="F1411" ca="1" xml:space="preserve"> IF($D1411="", "", $B1411 &amp; " (" &amp; INDIRECT(ADDRESS( ROW(), COLUMN() + F$5 )) &amp; ") " )</f>
        <v/>
      </c>
      <c r="G1411" s="337" t="str">
        <f t="shared" si="289"/>
        <v/>
      </c>
      <c r="H1411" s="394" t="str">
        <f t="shared" ca="1" si="290"/>
        <v/>
      </c>
      <c r="I1411" s="396" t="str">
        <f t="shared" ca="1" si="291"/>
        <v/>
      </c>
      <c r="J1411" s="381" t="str">
        <f t="shared" ca="1" si="292"/>
        <v/>
      </c>
      <c r="K1411" s="338" t="str">
        <f t="shared" si="293"/>
        <v/>
      </c>
      <c r="L1411" s="349"/>
      <c r="M1411" s="350" t="str">
        <f t="shared" si="286"/>
        <v/>
      </c>
      <c r="N1411" s="350" t="str">
        <f t="shared" si="287"/>
        <v/>
      </c>
      <c r="O1411" s="351" t="str" cm="1">
        <f t="array" ref="O1411" xml:space="preserve"> IFERROR( INDEX(聲母資料表, $M1411, O$5), "")</f>
        <v/>
      </c>
      <c r="P1411" s="351" t="str" cm="1">
        <f t="array" ref="P1411" xml:space="preserve"> IFERROR( INDEX(韻母資料表, $N1411, P$5), "")</f>
        <v/>
      </c>
      <c r="Q1411" s="352" t="str">
        <f t="shared" si="288"/>
        <v/>
      </c>
      <c r="R1411" s="395" t="str">
        <f t="shared" si="294"/>
        <v/>
      </c>
      <c r="S1411" s="351" t="str" cm="1">
        <f t="array" ref="S1411" xml:space="preserve"> IFERROR( INDEX(調符字母, Q1411, 1), "")</f>
        <v/>
      </c>
      <c r="T1411" s="352"/>
      <c r="U1411" s="373" t="e" cm="1" vm="1">
        <f t="array" aca="1" ref="U1411" ca="1" xml:space="preserve"> INDEX(聲調對照表, $T1411, $E1411)</f>
        <v>#VALUE!</v>
      </c>
      <c r="W1411" s="380" t="str" cm="1">
        <f t="array" ref="W1411" xml:space="preserve"> IFERROR( IF( INDEX(聲母資料表, $M1411, W$5)=0, "", INDEX(聲母資料表, $M1411, W$5) ), "")</f>
        <v/>
      </c>
      <c r="X1411" s="380" t="str" cm="1">
        <f t="array" ref="X1411" xml:space="preserve"> IFERROR( INDEX(韻母資料表, $N1411, X$5), "" )</f>
        <v/>
      </c>
      <c r="Y1411" s="380" t="str" cm="1">
        <f t="array" ref="Y1411" xml:space="preserve"> IFERROR( IF($E1411="", "", INDEX(方音聲調符號表, 1, $E1411) ), "" )</f>
        <v/>
      </c>
      <c r="AA1411" s="380" t="str" cm="1">
        <f t="array" ref="AA1411" xml:space="preserve"> IFERROR( IF( INDEX(聲母資料表, $M1411, AA$5)=0, "", INDEX(聲母資料表, $M1411, AA$5) ), "")</f>
        <v/>
      </c>
      <c r="AB1411" s="380" t="str" cm="1">
        <f t="array" ref="AB1411" xml:space="preserve"> IFERROR( INDEX(韻母資料表, $N1411, AB$5), "" )</f>
        <v/>
      </c>
      <c r="AC1411" s="380" t="str">
        <f t="shared" ca="1" si="295"/>
        <v/>
      </c>
      <c r="AE1411" s="380" t="str" cm="1">
        <f t="array" ref="AE1411" xml:space="preserve"> IFERROR( IF( INDEX(聲母資料表, $M1411, AE$5)=0, "", INDEX(聲母資料表, $M1411, AE$5) ), "")</f>
        <v/>
      </c>
      <c r="AF1411" s="380" t="str" cm="1">
        <f t="array" ref="AF1411" xml:space="preserve"> IFERROR( INDEX(韻母資料表, $N1411, AF$5), "" )</f>
        <v/>
      </c>
      <c r="AG1411" s="380" t="str">
        <f t="shared" ca="1" si="296"/>
        <v/>
      </c>
      <c r="AI1411" s="380" t="str" cm="1">
        <f t="array" ref="AI1411" xml:space="preserve"> IFERROR( IF( INDEX(聲母資料表, $M1411, AI$5)=0, "", INDEX(聲母資料表, $M1411, AI$5) ), "")</f>
        <v/>
      </c>
      <c r="AJ1411" s="380" t="str" cm="1">
        <f t="array" ref="AJ1411" xml:space="preserve"> IFERROR( INDEX(韻母資料表, $N1411, AJ$5), "" )</f>
        <v/>
      </c>
      <c r="AK1411" s="373" t="e" cm="1" vm="1">
        <f t="array" aca="1" ref="AK1411" ca="1" xml:space="preserve"> IFERROR( INDEX(閩拚聲調符號表, $T1411, $E1411), "" )</f>
        <v>#VALUE!</v>
      </c>
      <c r="AL1411" s="380" t="str">
        <f t="shared" ca="1" si="297"/>
        <v/>
      </c>
    </row>
    <row r="1412" spans="1:38">
      <c r="A1412" s="333">
        <f t="shared" si="285"/>
        <v>1405</v>
      </c>
      <c r="B1412" s="334" t="e">
        <f>MID(#REF!, A1412, 1)</f>
        <v>#REF!</v>
      </c>
      <c r="C1412" s="335"/>
      <c r="D1412" s="335"/>
      <c r="E1412" s="336"/>
      <c r="F1412" s="400" t="str" cm="1">
        <f t="array" aca="1" ref="F1412" ca="1" xml:space="preserve"> IF($D1412="", "", $B1412 &amp; " (" &amp; INDIRECT(ADDRESS( ROW(), COLUMN() + F$5 )) &amp; ") " )</f>
        <v/>
      </c>
      <c r="G1412" s="337" t="str">
        <f t="shared" si="289"/>
        <v/>
      </c>
      <c r="H1412" s="394" t="str">
        <f t="shared" ca="1" si="290"/>
        <v/>
      </c>
      <c r="I1412" s="396" t="str">
        <f t="shared" ca="1" si="291"/>
        <v/>
      </c>
      <c r="J1412" s="381" t="str">
        <f t="shared" ca="1" si="292"/>
        <v/>
      </c>
      <c r="K1412" s="338" t="str">
        <f t="shared" si="293"/>
        <v/>
      </c>
      <c r="L1412" s="349"/>
      <c r="M1412" s="350" t="str">
        <f t="shared" si="286"/>
        <v/>
      </c>
      <c r="N1412" s="350" t="str">
        <f t="shared" si="287"/>
        <v/>
      </c>
      <c r="O1412" s="351" t="str" cm="1">
        <f t="array" ref="O1412" xml:space="preserve"> IFERROR( INDEX(聲母資料表, $M1412, O$5), "")</f>
        <v/>
      </c>
      <c r="P1412" s="351" t="str" cm="1">
        <f t="array" ref="P1412" xml:space="preserve"> IFERROR( INDEX(韻母資料表, $N1412, P$5), "")</f>
        <v/>
      </c>
      <c r="Q1412" s="352" t="str">
        <f t="shared" si="288"/>
        <v/>
      </c>
      <c r="R1412" s="395" t="str">
        <f t="shared" si="294"/>
        <v/>
      </c>
      <c r="S1412" s="351" t="str" cm="1">
        <f t="array" ref="S1412" xml:space="preserve"> IFERROR( INDEX(調符字母, Q1412, 1), "")</f>
        <v/>
      </c>
      <c r="T1412" s="352"/>
      <c r="U1412" s="373" t="e" cm="1" vm="1">
        <f t="array" aca="1" ref="U1412" ca="1" xml:space="preserve"> INDEX(聲調對照表, $T1412, $E1412)</f>
        <v>#VALUE!</v>
      </c>
      <c r="W1412" s="380" t="str" cm="1">
        <f t="array" ref="W1412" xml:space="preserve"> IFERROR( IF( INDEX(聲母資料表, $M1412, W$5)=0, "", INDEX(聲母資料表, $M1412, W$5) ), "")</f>
        <v/>
      </c>
      <c r="X1412" s="380" t="str" cm="1">
        <f t="array" ref="X1412" xml:space="preserve"> IFERROR( INDEX(韻母資料表, $N1412, X$5), "" )</f>
        <v/>
      </c>
      <c r="Y1412" s="380" t="str" cm="1">
        <f t="array" ref="Y1412" xml:space="preserve"> IFERROR( IF($E1412="", "", INDEX(方音聲調符號表, 1, $E1412) ), "" )</f>
        <v/>
      </c>
      <c r="AA1412" s="380" t="str" cm="1">
        <f t="array" ref="AA1412" xml:space="preserve"> IFERROR( IF( INDEX(聲母資料表, $M1412, AA$5)=0, "", INDEX(聲母資料表, $M1412, AA$5) ), "")</f>
        <v/>
      </c>
      <c r="AB1412" s="380" t="str" cm="1">
        <f t="array" ref="AB1412" xml:space="preserve"> IFERROR( INDEX(韻母資料表, $N1412, AB$5), "" )</f>
        <v/>
      </c>
      <c r="AC1412" s="380" t="str">
        <f t="shared" ca="1" si="295"/>
        <v/>
      </c>
      <c r="AE1412" s="380" t="str" cm="1">
        <f t="array" ref="AE1412" xml:space="preserve"> IFERROR( IF( INDEX(聲母資料表, $M1412, AE$5)=0, "", INDEX(聲母資料表, $M1412, AE$5) ), "")</f>
        <v/>
      </c>
      <c r="AF1412" s="380" t="str" cm="1">
        <f t="array" ref="AF1412" xml:space="preserve"> IFERROR( INDEX(韻母資料表, $N1412, AF$5), "" )</f>
        <v/>
      </c>
      <c r="AG1412" s="380" t="str">
        <f t="shared" ca="1" si="296"/>
        <v/>
      </c>
      <c r="AI1412" s="380" t="str" cm="1">
        <f t="array" ref="AI1412" xml:space="preserve"> IFERROR( IF( INDEX(聲母資料表, $M1412, AI$5)=0, "", INDEX(聲母資料表, $M1412, AI$5) ), "")</f>
        <v/>
      </c>
      <c r="AJ1412" s="380" t="str" cm="1">
        <f t="array" ref="AJ1412" xml:space="preserve"> IFERROR( INDEX(韻母資料表, $N1412, AJ$5), "" )</f>
        <v/>
      </c>
      <c r="AK1412" s="373" t="e" cm="1" vm="1">
        <f t="array" aca="1" ref="AK1412" ca="1" xml:space="preserve"> IFERROR( INDEX(閩拚聲調符號表, $T1412, $E1412), "" )</f>
        <v>#VALUE!</v>
      </c>
      <c r="AL1412" s="380" t="str">
        <f t="shared" ca="1" si="297"/>
        <v/>
      </c>
    </row>
    <row r="1413" spans="1:38">
      <c r="A1413" s="333">
        <f t="shared" si="285"/>
        <v>1406</v>
      </c>
      <c r="B1413" s="334" t="e">
        <f>MID(#REF!, A1413, 1)</f>
        <v>#REF!</v>
      </c>
      <c r="C1413" s="335"/>
      <c r="D1413" s="335"/>
      <c r="E1413" s="336"/>
      <c r="F1413" s="400" t="str" cm="1">
        <f t="array" aca="1" ref="F1413" ca="1" xml:space="preserve"> IF($D1413="", "", $B1413 &amp; " (" &amp; INDIRECT(ADDRESS( ROW(), COLUMN() + F$5 )) &amp; ") " )</f>
        <v/>
      </c>
      <c r="G1413" s="337" t="str">
        <f t="shared" si="289"/>
        <v/>
      </c>
      <c r="H1413" s="394" t="str">
        <f t="shared" ca="1" si="290"/>
        <v/>
      </c>
      <c r="I1413" s="396" t="str">
        <f t="shared" ca="1" si="291"/>
        <v/>
      </c>
      <c r="J1413" s="381" t="str">
        <f t="shared" ca="1" si="292"/>
        <v/>
      </c>
      <c r="K1413" s="338" t="str">
        <f t="shared" si="293"/>
        <v/>
      </c>
      <c r="L1413" s="349"/>
      <c r="M1413" s="350" t="str">
        <f t="shared" si="286"/>
        <v/>
      </c>
      <c r="N1413" s="350" t="str">
        <f t="shared" si="287"/>
        <v/>
      </c>
      <c r="O1413" s="351" t="str" cm="1">
        <f t="array" ref="O1413" xml:space="preserve"> IFERROR( INDEX(聲母資料表, $M1413, O$5), "")</f>
        <v/>
      </c>
      <c r="P1413" s="351" t="str" cm="1">
        <f t="array" ref="P1413" xml:space="preserve"> IFERROR( INDEX(韻母資料表, $N1413, P$5), "")</f>
        <v/>
      </c>
      <c r="Q1413" s="352" t="str">
        <f t="shared" si="288"/>
        <v/>
      </c>
      <c r="R1413" s="395" t="str">
        <f t="shared" si="294"/>
        <v/>
      </c>
      <c r="S1413" s="351" t="str" cm="1">
        <f t="array" ref="S1413" xml:space="preserve"> IFERROR( INDEX(調符字母, Q1413, 1), "")</f>
        <v/>
      </c>
      <c r="T1413" s="352"/>
      <c r="U1413" s="373" t="e" cm="1" vm="1">
        <f t="array" aca="1" ref="U1413" ca="1" xml:space="preserve"> INDEX(聲調對照表, $T1413, $E1413)</f>
        <v>#VALUE!</v>
      </c>
      <c r="W1413" s="380" t="str" cm="1">
        <f t="array" ref="W1413" xml:space="preserve"> IFERROR( IF( INDEX(聲母資料表, $M1413, W$5)=0, "", INDEX(聲母資料表, $M1413, W$5) ), "")</f>
        <v/>
      </c>
      <c r="X1413" s="380" t="str" cm="1">
        <f t="array" ref="X1413" xml:space="preserve"> IFERROR( INDEX(韻母資料表, $N1413, X$5), "" )</f>
        <v/>
      </c>
      <c r="Y1413" s="380" t="str" cm="1">
        <f t="array" ref="Y1413" xml:space="preserve"> IFERROR( IF($E1413="", "", INDEX(方音聲調符號表, 1, $E1413) ), "" )</f>
        <v/>
      </c>
      <c r="AA1413" s="380" t="str" cm="1">
        <f t="array" ref="AA1413" xml:space="preserve"> IFERROR( IF( INDEX(聲母資料表, $M1413, AA$5)=0, "", INDEX(聲母資料表, $M1413, AA$5) ), "")</f>
        <v/>
      </c>
      <c r="AB1413" s="380" t="str" cm="1">
        <f t="array" ref="AB1413" xml:space="preserve"> IFERROR( INDEX(韻母資料表, $N1413, AB$5), "" )</f>
        <v/>
      </c>
      <c r="AC1413" s="380" t="str">
        <f t="shared" ca="1" si="295"/>
        <v/>
      </c>
      <c r="AE1413" s="380" t="str" cm="1">
        <f t="array" ref="AE1413" xml:space="preserve"> IFERROR( IF( INDEX(聲母資料表, $M1413, AE$5)=0, "", INDEX(聲母資料表, $M1413, AE$5) ), "")</f>
        <v/>
      </c>
      <c r="AF1413" s="380" t="str" cm="1">
        <f t="array" ref="AF1413" xml:space="preserve"> IFERROR( INDEX(韻母資料表, $N1413, AF$5), "" )</f>
        <v/>
      </c>
      <c r="AG1413" s="380" t="str">
        <f t="shared" ca="1" si="296"/>
        <v/>
      </c>
      <c r="AI1413" s="380" t="str" cm="1">
        <f t="array" ref="AI1413" xml:space="preserve"> IFERROR( IF( INDEX(聲母資料表, $M1413, AI$5)=0, "", INDEX(聲母資料表, $M1413, AI$5) ), "")</f>
        <v/>
      </c>
      <c r="AJ1413" s="380" t="str" cm="1">
        <f t="array" ref="AJ1413" xml:space="preserve"> IFERROR( INDEX(韻母資料表, $N1413, AJ$5), "" )</f>
        <v/>
      </c>
      <c r="AK1413" s="373" t="e" cm="1" vm="1">
        <f t="array" aca="1" ref="AK1413" ca="1" xml:space="preserve"> IFERROR( INDEX(閩拚聲調符號表, $T1413, $E1413), "" )</f>
        <v>#VALUE!</v>
      </c>
      <c r="AL1413" s="380" t="str">
        <f t="shared" ca="1" si="297"/>
        <v/>
      </c>
    </row>
    <row r="1414" spans="1:38">
      <c r="A1414" s="333">
        <f t="shared" si="285"/>
        <v>1407</v>
      </c>
      <c r="B1414" s="334" t="e">
        <f>MID(#REF!, A1414, 1)</f>
        <v>#REF!</v>
      </c>
      <c r="C1414" s="335"/>
      <c r="D1414" s="335"/>
      <c r="E1414" s="336"/>
      <c r="F1414" s="400" t="str" cm="1">
        <f t="array" aca="1" ref="F1414" ca="1" xml:space="preserve"> IF($D1414="", "", $B1414 &amp; " (" &amp; INDIRECT(ADDRESS( ROW(), COLUMN() + F$5 )) &amp; ") " )</f>
        <v/>
      </c>
      <c r="G1414" s="337" t="str">
        <f t="shared" si="289"/>
        <v/>
      </c>
      <c r="H1414" s="394" t="str">
        <f t="shared" ca="1" si="290"/>
        <v/>
      </c>
      <c r="I1414" s="396" t="str">
        <f t="shared" ca="1" si="291"/>
        <v/>
      </c>
      <c r="J1414" s="381" t="str">
        <f t="shared" ca="1" si="292"/>
        <v/>
      </c>
      <c r="K1414" s="338" t="str">
        <f t="shared" si="293"/>
        <v/>
      </c>
      <c r="L1414" s="349"/>
      <c r="M1414" s="350" t="str">
        <f t="shared" si="286"/>
        <v/>
      </c>
      <c r="N1414" s="350" t="str">
        <f t="shared" si="287"/>
        <v/>
      </c>
      <c r="O1414" s="351" t="str" cm="1">
        <f t="array" ref="O1414" xml:space="preserve"> IFERROR( INDEX(聲母資料表, $M1414, O$5), "")</f>
        <v/>
      </c>
      <c r="P1414" s="351" t="str" cm="1">
        <f t="array" ref="P1414" xml:space="preserve"> IFERROR( INDEX(韻母資料表, $N1414, P$5), "")</f>
        <v/>
      </c>
      <c r="Q1414" s="352" t="str">
        <f t="shared" si="288"/>
        <v/>
      </c>
      <c r="R1414" s="395" t="str">
        <f t="shared" si="294"/>
        <v/>
      </c>
      <c r="S1414" s="351" t="str" cm="1">
        <f t="array" ref="S1414" xml:space="preserve"> IFERROR( INDEX(調符字母, Q1414, 1), "")</f>
        <v/>
      </c>
      <c r="T1414" s="352"/>
      <c r="U1414" s="373" t="e" cm="1" vm="1">
        <f t="array" aca="1" ref="U1414" ca="1" xml:space="preserve"> INDEX(聲調對照表, $T1414, $E1414)</f>
        <v>#VALUE!</v>
      </c>
      <c r="W1414" s="380" t="str" cm="1">
        <f t="array" ref="W1414" xml:space="preserve"> IFERROR( IF( INDEX(聲母資料表, $M1414, W$5)=0, "", INDEX(聲母資料表, $M1414, W$5) ), "")</f>
        <v/>
      </c>
      <c r="X1414" s="380" t="str" cm="1">
        <f t="array" ref="X1414" xml:space="preserve"> IFERROR( INDEX(韻母資料表, $N1414, X$5), "" )</f>
        <v/>
      </c>
      <c r="Y1414" s="380" t="str" cm="1">
        <f t="array" ref="Y1414" xml:space="preserve"> IFERROR( IF($E1414="", "", INDEX(方音聲調符號表, 1, $E1414) ), "" )</f>
        <v/>
      </c>
      <c r="AA1414" s="380" t="str" cm="1">
        <f t="array" ref="AA1414" xml:space="preserve"> IFERROR( IF( INDEX(聲母資料表, $M1414, AA$5)=0, "", INDEX(聲母資料表, $M1414, AA$5) ), "")</f>
        <v/>
      </c>
      <c r="AB1414" s="380" t="str" cm="1">
        <f t="array" ref="AB1414" xml:space="preserve"> IFERROR( INDEX(韻母資料表, $N1414, AB$5), "" )</f>
        <v/>
      </c>
      <c r="AC1414" s="380" t="str">
        <f t="shared" ca="1" si="295"/>
        <v/>
      </c>
      <c r="AE1414" s="380" t="str" cm="1">
        <f t="array" ref="AE1414" xml:space="preserve"> IFERROR( IF( INDEX(聲母資料表, $M1414, AE$5)=0, "", INDEX(聲母資料表, $M1414, AE$5) ), "")</f>
        <v/>
      </c>
      <c r="AF1414" s="380" t="str" cm="1">
        <f t="array" ref="AF1414" xml:space="preserve"> IFERROR( INDEX(韻母資料表, $N1414, AF$5), "" )</f>
        <v/>
      </c>
      <c r="AG1414" s="380" t="str">
        <f t="shared" ca="1" si="296"/>
        <v/>
      </c>
      <c r="AI1414" s="380" t="str" cm="1">
        <f t="array" ref="AI1414" xml:space="preserve"> IFERROR( IF( INDEX(聲母資料表, $M1414, AI$5)=0, "", INDEX(聲母資料表, $M1414, AI$5) ), "")</f>
        <v/>
      </c>
      <c r="AJ1414" s="380" t="str" cm="1">
        <f t="array" ref="AJ1414" xml:space="preserve"> IFERROR( INDEX(韻母資料表, $N1414, AJ$5), "" )</f>
        <v/>
      </c>
      <c r="AK1414" s="373" t="e" cm="1" vm="1">
        <f t="array" aca="1" ref="AK1414" ca="1" xml:space="preserve"> IFERROR( INDEX(閩拚聲調符號表, $T1414, $E1414), "" )</f>
        <v>#VALUE!</v>
      </c>
      <c r="AL1414" s="380" t="str">
        <f t="shared" ca="1" si="297"/>
        <v/>
      </c>
    </row>
    <row r="1415" spans="1:38">
      <c r="A1415" s="333">
        <f t="shared" si="285"/>
        <v>1408</v>
      </c>
      <c r="B1415" s="334" t="e">
        <f>MID(#REF!, A1415, 1)</f>
        <v>#REF!</v>
      </c>
      <c r="C1415" s="335"/>
      <c r="D1415" s="335"/>
      <c r="E1415" s="336"/>
      <c r="F1415" s="400" t="str" cm="1">
        <f t="array" aca="1" ref="F1415" ca="1" xml:space="preserve"> IF($D1415="", "", $B1415 &amp; " (" &amp; INDIRECT(ADDRESS( ROW(), COLUMN() + F$5 )) &amp; ") " )</f>
        <v/>
      </c>
      <c r="G1415" s="337" t="str">
        <f t="shared" si="289"/>
        <v/>
      </c>
      <c r="H1415" s="394" t="str">
        <f t="shared" ca="1" si="290"/>
        <v/>
      </c>
      <c r="I1415" s="396" t="str">
        <f t="shared" ca="1" si="291"/>
        <v/>
      </c>
      <c r="J1415" s="381" t="str">
        <f t="shared" ca="1" si="292"/>
        <v/>
      </c>
      <c r="K1415" s="338" t="str">
        <f t="shared" si="293"/>
        <v/>
      </c>
      <c r="L1415" s="349"/>
      <c r="M1415" s="350" t="str">
        <f t="shared" si="286"/>
        <v/>
      </c>
      <c r="N1415" s="350" t="str">
        <f t="shared" si="287"/>
        <v/>
      </c>
      <c r="O1415" s="351" t="str" cm="1">
        <f t="array" ref="O1415" xml:space="preserve"> IFERROR( INDEX(聲母資料表, $M1415, O$5), "")</f>
        <v/>
      </c>
      <c r="P1415" s="351" t="str" cm="1">
        <f t="array" ref="P1415" xml:space="preserve"> IFERROR( INDEX(韻母資料表, $N1415, P$5), "")</f>
        <v/>
      </c>
      <c r="Q1415" s="352" t="str">
        <f t="shared" si="288"/>
        <v/>
      </c>
      <c r="R1415" s="395" t="str">
        <f t="shared" si="294"/>
        <v/>
      </c>
      <c r="S1415" s="351" t="str" cm="1">
        <f t="array" ref="S1415" xml:space="preserve"> IFERROR( INDEX(調符字母, Q1415, 1), "")</f>
        <v/>
      </c>
      <c r="T1415" s="352"/>
      <c r="U1415" s="373" t="e" cm="1" vm="1">
        <f t="array" aca="1" ref="U1415" ca="1" xml:space="preserve"> INDEX(聲調對照表, $T1415, $E1415)</f>
        <v>#VALUE!</v>
      </c>
      <c r="W1415" s="380" t="str" cm="1">
        <f t="array" ref="W1415" xml:space="preserve"> IFERROR( IF( INDEX(聲母資料表, $M1415, W$5)=0, "", INDEX(聲母資料表, $M1415, W$5) ), "")</f>
        <v/>
      </c>
      <c r="X1415" s="380" t="str" cm="1">
        <f t="array" ref="X1415" xml:space="preserve"> IFERROR( INDEX(韻母資料表, $N1415, X$5), "" )</f>
        <v/>
      </c>
      <c r="Y1415" s="380" t="str" cm="1">
        <f t="array" ref="Y1415" xml:space="preserve"> IFERROR( IF($E1415="", "", INDEX(方音聲調符號表, 1, $E1415) ), "" )</f>
        <v/>
      </c>
      <c r="AA1415" s="380" t="str" cm="1">
        <f t="array" ref="AA1415" xml:space="preserve"> IFERROR( IF( INDEX(聲母資料表, $M1415, AA$5)=0, "", INDEX(聲母資料表, $M1415, AA$5) ), "")</f>
        <v/>
      </c>
      <c r="AB1415" s="380" t="str" cm="1">
        <f t="array" ref="AB1415" xml:space="preserve"> IFERROR( INDEX(韻母資料表, $N1415, AB$5), "" )</f>
        <v/>
      </c>
      <c r="AC1415" s="380" t="str">
        <f t="shared" ca="1" si="295"/>
        <v/>
      </c>
      <c r="AE1415" s="380" t="str" cm="1">
        <f t="array" ref="AE1415" xml:space="preserve"> IFERROR( IF( INDEX(聲母資料表, $M1415, AE$5)=0, "", INDEX(聲母資料表, $M1415, AE$5) ), "")</f>
        <v/>
      </c>
      <c r="AF1415" s="380" t="str" cm="1">
        <f t="array" ref="AF1415" xml:space="preserve"> IFERROR( INDEX(韻母資料表, $N1415, AF$5), "" )</f>
        <v/>
      </c>
      <c r="AG1415" s="380" t="str">
        <f t="shared" ca="1" si="296"/>
        <v/>
      </c>
      <c r="AI1415" s="380" t="str" cm="1">
        <f t="array" ref="AI1415" xml:space="preserve"> IFERROR( IF( INDEX(聲母資料表, $M1415, AI$5)=0, "", INDEX(聲母資料表, $M1415, AI$5) ), "")</f>
        <v/>
      </c>
      <c r="AJ1415" s="380" t="str" cm="1">
        <f t="array" ref="AJ1415" xml:space="preserve"> IFERROR( INDEX(韻母資料表, $N1415, AJ$5), "" )</f>
        <v/>
      </c>
      <c r="AK1415" s="373" t="e" cm="1" vm="1">
        <f t="array" aca="1" ref="AK1415" ca="1" xml:space="preserve"> IFERROR( INDEX(閩拚聲調符號表, $T1415, $E1415), "" )</f>
        <v>#VALUE!</v>
      </c>
      <c r="AL1415" s="380" t="str">
        <f t="shared" ca="1" si="297"/>
        <v/>
      </c>
    </row>
    <row r="1416" spans="1:38">
      <c r="A1416" s="333">
        <f t="shared" ref="A1416:A1479" si="298">ROW() - ROW($7:$7)</f>
        <v>1409</v>
      </c>
      <c r="B1416" s="334" t="e">
        <f>MID(#REF!, A1416, 1)</f>
        <v>#REF!</v>
      </c>
      <c r="C1416" s="335"/>
      <c r="D1416" s="335"/>
      <c r="E1416" s="336"/>
      <c r="F1416" s="400" t="str" cm="1">
        <f t="array" aca="1" ref="F1416" ca="1" xml:space="preserve"> IF($D1416="", "", $B1416 &amp; " (" &amp; INDIRECT(ADDRESS( ROW(), COLUMN() + F$5 )) &amp; ") " )</f>
        <v/>
      </c>
      <c r="G1416" s="337" t="str">
        <f t="shared" si="289"/>
        <v/>
      </c>
      <c r="H1416" s="394" t="str">
        <f t="shared" ca="1" si="290"/>
        <v/>
      </c>
      <c r="I1416" s="396" t="str">
        <f t="shared" ca="1" si="291"/>
        <v/>
      </c>
      <c r="J1416" s="381" t="str">
        <f t="shared" ca="1" si="292"/>
        <v/>
      </c>
      <c r="K1416" s="338" t="str">
        <f t="shared" si="293"/>
        <v/>
      </c>
      <c r="L1416" s="349"/>
      <c r="M1416" s="350" t="str">
        <f t="shared" ref="M1416:M1479" si="299" xml:space="preserve"> IFERROR( MATCH($C1416, 聲母碼, 0), "" )</f>
        <v/>
      </c>
      <c r="N1416" s="350" t="str">
        <f t="shared" ref="N1416:N1479" si="300" xml:space="preserve"> IFERROR( MATCH($D1416, 韻母碼, 0), "" )</f>
        <v/>
      </c>
      <c r="O1416" s="351" t="str" cm="1">
        <f t="array" ref="O1416" xml:space="preserve"> IFERROR( INDEX(聲母資料表, $M1416, O$5), "")</f>
        <v/>
      </c>
      <c r="P1416" s="351" t="str" cm="1">
        <f t="array" ref="P1416" xml:space="preserve"> IFERROR( INDEX(韻母資料表, $N1416, P$5), "")</f>
        <v/>
      </c>
      <c r="Q1416" s="352" t="str">
        <f t="shared" ref="Q1416:Q1479" si="301" xml:space="preserve"> IFERROR( MATCH(P1416, 十五音韻母清單, 0), "")</f>
        <v/>
      </c>
      <c r="R1416" s="395" t="str">
        <f t="shared" si="294"/>
        <v/>
      </c>
      <c r="S1416" s="351" t="str" cm="1">
        <f t="array" ref="S1416" xml:space="preserve"> IFERROR( INDEX(調符字母, Q1416, 1), "")</f>
        <v/>
      </c>
      <c r="T1416" s="352"/>
      <c r="U1416" s="373" t="e" cm="1" vm="1">
        <f t="array" aca="1" ref="U1416" ca="1" xml:space="preserve"> INDEX(聲調對照表, $T1416, $E1416)</f>
        <v>#VALUE!</v>
      </c>
      <c r="W1416" s="380" t="str" cm="1">
        <f t="array" ref="W1416" xml:space="preserve"> IFERROR( IF( INDEX(聲母資料表, $M1416, W$5)=0, "", INDEX(聲母資料表, $M1416, W$5) ), "")</f>
        <v/>
      </c>
      <c r="X1416" s="380" t="str" cm="1">
        <f t="array" ref="X1416" xml:space="preserve"> IFERROR( INDEX(韻母資料表, $N1416, X$5), "" )</f>
        <v/>
      </c>
      <c r="Y1416" s="380" t="str" cm="1">
        <f t="array" ref="Y1416" xml:space="preserve"> IFERROR( IF($E1416="", "", INDEX(方音聲調符號表, 1, $E1416) ), "" )</f>
        <v/>
      </c>
      <c r="AA1416" s="380" t="str" cm="1">
        <f t="array" ref="AA1416" xml:space="preserve"> IFERROR( IF( INDEX(聲母資料表, $M1416, AA$5)=0, "", INDEX(聲母資料表, $M1416, AA$5) ), "")</f>
        <v/>
      </c>
      <c r="AB1416" s="380" t="str" cm="1">
        <f t="array" ref="AB1416" xml:space="preserve"> IFERROR( INDEX(韻母資料表, $N1416, AB$5), "" )</f>
        <v/>
      </c>
      <c r="AC1416" s="380" t="str">
        <f t="shared" ca="1" si="295"/>
        <v/>
      </c>
      <c r="AE1416" s="380" t="str" cm="1">
        <f t="array" ref="AE1416" xml:space="preserve"> IFERROR( IF( INDEX(聲母資料表, $M1416, AE$5)=0, "", INDEX(聲母資料表, $M1416, AE$5) ), "")</f>
        <v/>
      </c>
      <c r="AF1416" s="380" t="str" cm="1">
        <f t="array" ref="AF1416" xml:space="preserve"> IFERROR( INDEX(韻母資料表, $N1416, AF$5), "" )</f>
        <v/>
      </c>
      <c r="AG1416" s="380" t="str">
        <f t="shared" ca="1" si="296"/>
        <v/>
      </c>
      <c r="AI1416" s="380" t="str" cm="1">
        <f t="array" ref="AI1416" xml:space="preserve"> IFERROR( IF( INDEX(聲母資料表, $M1416, AI$5)=0, "", INDEX(聲母資料表, $M1416, AI$5) ), "")</f>
        <v/>
      </c>
      <c r="AJ1416" s="380" t="str" cm="1">
        <f t="array" ref="AJ1416" xml:space="preserve"> IFERROR( INDEX(韻母資料表, $N1416, AJ$5), "" )</f>
        <v/>
      </c>
      <c r="AK1416" s="373" t="e" cm="1" vm="1">
        <f t="array" aca="1" ref="AK1416" ca="1" xml:space="preserve"> IFERROR( INDEX(閩拚聲調符號表, $T1416, $E1416), "" )</f>
        <v>#VALUE!</v>
      </c>
      <c r="AL1416" s="380" t="str">
        <f t="shared" ca="1" si="297"/>
        <v/>
      </c>
    </row>
    <row r="1417" spans="1:38">
      <c r="A1417" s="333">
        <f t="shared" si="298"/>
        <v>1410</v>
      </c>
      <c r="B1417" s="334" t="e">
        <f>MID(#REF!, A1417, 1)</f>
        <v>#REF!</v>
      </c>
      <c r="C1417" s="335"/>
      <c r="D1417" s="335"/>
      <c r="E1417" s="336"/>
      <c r="F1417" s="400" t="str" cm="1">
        <f t="array" aca="1" ref="F1417" ca="1" xml:space="preserve"> IF($D1417="", "", $B1417 &amp; " (" &amp; INDIRECT(ADDRESS( ROW(), COLUMN() + F$5 )) &amp; ") " )</f>
        <v/>
      </c>
      <c r="G1417" s="337" t="str">
        <f t="shared" ref="G1417:G1480" si="302" xml:space="preserve"> $P1417 &amp; $R1417 &amp; $O1417</f>
        <v/>
      </c>
      <c r="H1417" s="394" t="str">
        <f t="shared" ref="H1417:H1480" ca="1" si="303" xml:space="preserve"> TRIM( $AE1417 &amp; $AG1417 )</f>
        <v/>
      </c>
      <c r="I1417" s="396" t="str">
        <f t="shared" ref="I1417:I1480" ca="1" si="304" xml:space="preserve"> TRIM( $AA1417 &amp; $AC1417 )</f>
        <v/>
      </c>
      <c r="J1417" s="381" t="str">
        <f t="shared" ref="J1417:J1480" ca="1" si="305" xml:space="preserve"> TRIM( $AI1417 &amp; $AL1417 )</f>
        <v/>
      </c>
      <c r="K1417" s="338" t="str">
        <f t="shared" ref="K1417:K1480" si="306" xml:space="preserve"> _xlfn.CONCAT($W1417:$Y1417)</f>
        <v/>
      </c>
      <c r="L1417" s="349"/>
      <c r="M1417" s="350" t="str">
        <f t="shared" si="299"/>
        <v/>
      </c>
      <c r="N1417" s="350" t="str">
        <f t="shared" si="300"/>
        <v/>
      </c>
      <c r="O1417" s="351" t="str" cm="1">
        <f t="array" ref="O1417" xml:space="preserve"> IFERROR( INDEX(聲母資料表, $M1417, O$5), "")</f>
        <v/>
      </c>
      <c r="P1417" s="351" t="str" cm="1">
        <f t="array" ref="P1417" xml:space="preserve"> IFERROR( INDEX(韻母資料表, $N1417, P$5), "")</f>
        <v/>
      </c>
      <c r="Q1417" s="352" t="str">
        <f t="shared" si="301"/>
        <v/>
      </c>
      <c r="R1417" s="395" t="str">
        <f t="shared" ref="R1417:R1480" si="307" xml:space="preserve"> IF( $E1417="", "",  TEXT($E1417,"[DBNum1][$-zh-TW]G/通用格式") )</f>
        <v/>
      </c>
      <c r="S1417" s="351" t="str" cm="1">
        <f t="array" ref="S1417" xml:space="preserve"> IFERROR( INDEX(調符字母, Q1417, 1), "")</f>
        <v/>
      </c>
      <c r="T1417" s="352"/>
      <c r="U1417" s="373" t="e" cm="1" vm="1">
        <f t="array" aca="1" ref="U1417" ca="1" xml:space="preserve"> INDEX(聲調對照表, $T1417, $E1417)</f>
        <v>#VALUE!</v>
      </c>
      <c r="W1417" s="380" t="str" cm="1">
        <f t="array" ref="W1417" xml:space="preserve"> IFERROR( IF( INDEX(聲母資料表, $M1417, W$5)=0, "", INDEX(聲母資料表, $M1417, W$5) ), "")</f>
        <v/>
      </c>
      <c r="X1417" s="380" t="str" cm="1">
        <f t="array" ref="X1417" xml:space="preserve"> IFERROR( INDEX(韻母資料表, $N1417, X$5), "" )</f>
        <v/>
      </c>
      <c r="Y1417" s="380" t="str" cm="1">
        <f t="array" ref="Y1417" xml:space="preserve"> IFERROR( IF($E1417="", "", INDEX(方音聲調符號表, 1, $E1417) ), "" )</f>
        <v/>
      </c>
      <c r="AA1417" s="380" t="str" cm="1">
        <f t="array" ref="AA1417" xml:space="preserve"> IFERROR( IF( INDEX(聲母資料表, $M1417, AA$5)=0, "", INDEX(聲母資料表, $M1417, AA$5) ), "")</f>
        <v/>
      </c>
      <c r="AB1417" s="380" t="str" cm="1">
        <f t="array" ref="AB1417" xml:space="preserve"> IFERROR( INDEX(韻母資料表, $N1417, AB$5), "" )</f>
        <v/>
      </c>
      <c r="AC1417" s="380" t="str">
        <f t="shared" ref="AC1417:AC1480" ca="1" si="308" xml:space="preserve"> IFERROR( SUBSTITUTE(AB1417, $S1417,  $U1417), "" )</f>
        <v/>
      </c>
      <c r="AE1417" s="380" t="str" cm="1">
        <f t="array" ref="AE1417" xml:space="preserve"> IFERROR( IF( INDEX(聲母資料表, $M1417, AE$5)=0, "", INDEX(聲母資料表, $M1417, AE$5) ), "")</f>
        <v/>
      </c>
      <c r="AF1417" s="380" t="str" cm="1">
        <f t="array" ref="AF1417" xml:space="preserve"> IFERROR( INDEX(韻母資料表, $N1417, AF$5), "" )</f>
        <v/>
      </c>
      <c r="AG1417" s="380" t="str">
        <f t="shared" ref="AG1417:AG1480" ca="1" si="309" xml:space="preserve"> IFERROR( SUBSTITUTE(AF1417, $S1417,  $U1417), "" )</f>
        <v/>
      </c>
      <c r="AI1417" s="380" t="str" cm="1">
        <f t="array" ref="AI1417" xml:space="preserve"> IFERROR( IF( INDEX(聲母資料表, $M1417, AI$5)=0, "", INDEX(聲母資料表, $M1417, AI$5) ), "")</f>
        <v/>
      </c>
      <c r="AJ1417" s="380" t="str" cm="1">
        <f t="array" ref="AJ1417" xml:space="preserve"> IFERROR( INDEX(韻母資料表, $N1417, AJ$5), "" )</f>
        <v/>
      </c>
      <c r="AK1417" s="373" t="e" cm="1" vm="1">
        <f t="array" aca="1" ref="AK1417" ca="1" xml:space="preserve"> IFERROR( INDEX(閩拚聲調符號表, $T1417, $E1417), "" )</f>
        <v>#VALUE!</v>
      </c>
      <c r="AL1417" s="380" t="str">
        <f t="shared" ref="AL1417:AL1480" ca="1" si="310" xml:space="preserve"> IFERROR( SUBSTITUTE(AJ1417, $S1417,  $AK1417), "" )</f>
        <v/>
      </c>
    </row>
    <row r="1418" spans="1:38">
      <c r="A1418" s="333">
        <f t="shared" si="298"/>
        <v>1411</v>
      </c>
      <c r="B1418" s="334" t="e">
        <f>MID(#REF!, A1418, 1)</f>
        <v>#REF!</v>
      </c>
      <c r="C1418" s="335"/>
      <c r="D1418" s="335"/>
      <c r="E1418" s="336"/>
      <c r="F1418" s="400" t="str" cm="1">
        <f t="array" aca="1" ref="F1418" ca="1" xml:space="preserve"> IF($D1418="", "", $B1418 &amp; " (" &amp; INDIRECT(ADDRESS( ROW(), COLUMN() + F$5 )) &amp; ") " )</f>
        <v/>
      </c>
      <c r="G1418" s="337" t="str">
        <f t="shared" si="302"/>
        <v/>
      </c>
      <c r="H1418" s="394" t="str">
        <f t="shared" ca="1" si="303"/>
        <v/>
      </c>
      <c r="I1418" s="396" t="str">
        <f t="shared" ca="1" si="304"/>
        <v/>
      </c>
      <c r="J1418" s="381" t="str">
        <f t="shared" ca="1" si="305"/>
        <v/>
      </c>
      <c r="K1418" s="338" t="str">
        <f t="shared" si="306"/>
        <v/>
      </c>
      <c r="L1418" s="349"/>
      <c r="M1418" s="350" t="str">
        <f t="shared" si="299"/>
        <v/>
      </c>
      <c r="N1418" s="350" t="str">
        <f t="shared" si="300"/>
        <v/>
      </c>
      <c r="O1418" s="351" t="str" cm="1">
        <f t="array" ref="O1418" xml:space="preserve"> IFERROR( INDEX(聲母資料表, $M1418, O$5), "")</f>
        <v/>
      </c>
      <c r="P1418" s="351" t="str" cm="1">
        <f t="array" ref="P1418" xml:space="preserve"> IFERROR( INDEX(韻母資料表, $N1418, P$5), "")</f>
        <v/>
      </c>
      <c r="Q1418" s="352" t="str">
        <f t="shared" si="301"/>
        <v/>
      </c>
      <c r="R1418" s="395" t="str">
        <f t="shared" si="307"/>
        <v/>
      </c>
      <c r="S1418" s="351" t="str" cm="1">
        <f t="array" ref="S1418" xml:space="preserve"> IFERROR( INDEX(調符字母, Q1418, 1), "")</f>
        <v/>
      </c>
      <c r="T1418" s="352"/>
      <c r="U1418" s="373" t="e" cm="1" vm="1">
        <f t="array" aca="1" ref="U1418" ca="1" xml:space="preserve"> INDEX(聲調對照表, $T1418, $E1418)</f>
        <v>#VALUE!</v>
      </c>
      <c r="W1418" s="380" t="str" cm="1">
        <f t="array" ref="W1418" xml:space="preserve"> IFERROR( IF( INDEX(聲母資料表, $M1418, W$5)=0, "", INDEX(聲母資料表, $M1418, W$5) ), "")</f>
        <v/>
      </c>
      <c r="X1418" s="380" t="str" cm="1">
        <f t="array" ref="X1418" xml:space="preserve"> IFERROR( INDEX(韻母資料表, $N1418, X$5), "" )</f>
        <v/>
      </c>
      <c r="Y1418" s="380" t="str" cm="1">
        <f t="array" ref="Y1418" xml:space="preserve"> IFERROR( IF($E1418="", "", INDEX(方音聲調符號表, 1, $E1418) ), "" )</f>
        <v/>
      </c>
      <c r="AA1418" s="380" t="str" cm="1">
        <f t="array" ref="AA1418" xml:space="preserve"> IFERROR( IF( INDEX(聲母資料表, $M1418, AA$5)=0, "", INDEX(聲母資料表, $M1418, AA$5) ), "")</f>
        <v/>
      </c>
      <c r="AB1418" s="380" t="str" cm="1">
        <f t="array" ref="AB1418" xml:space="preserve"> IFERROR( INDEX(韻母資料表, $N1418, AB$5), "" )</f>
        <v/>
      </c>
      <c r="AC1418" s="380" t="str">
        <f t="shared" ca="1" si="308"/>
        <v/>
      </c>
      <c r="AE1418" s="380" t="str" cm="1">
        <f t="array" ref="AE1418" xml:space="preserve"> IFERROR( IF( INDEX(聲母資料表, $M1418, AE$5)=0, "", INDEX(聲母資料表, $M1418, AE$5) ), "")</f>
        <v/>
      </c>
      <c r="AF1418" s="380" t="str" cm="1">
        <f t="array" ref="AF1418" xml:space="preserve"> IFERROR( INDEX(韻母資料表, $N1418, AF$5), "" )</f>
        <v/>
      </c>
      <c r="AG1418" s="380" t="str">
        <f t="shared" ca="1" si="309"/>
        <v/>
      </c>
      <c r="AI1418" s="380" t="str" cm="1">
        <f t="array" ref="AI1418" xml:space="preserve"> IFERROR( IF( INDEX(聲母資料表, $M1418, AI$5)=0, "", INDEX(聲母資料表, $M1418, AI$5) ), "")</f>
        <v/>
      </c>
      <c r="AJ1418" s="380" t="str" cm="1">
        <f t="array" ref="AJ1418" xml:space="preserve"> IFERROR( INDEX(韻母資料表, $N1418, AJ$5), "" )</f>
        <v/>
      </c>
      <c r="AK1418" s="373" t="e" cm="1" vm="1">
        <f t="array" aca="1" ref="AK1418" ca="1" xml:space="preserve"> IFERROR( INDEX(閩拚聲調符號表, $T1418, $E1418), "" )</f>
        <v>#VALUE!</v>
      </c>
      <c r="AL1418" s="380" t="str">
        <f t="shared" ca="1" si="310"/>
        <v/>
      </c>
    </row>
    <row r="1419" spans="1:38">
      <c r="A1419" s="333">
        <f t="shared" si="298"/>
        <v>1412</v>
      </c>
      <c r="B1419" s="334" t="e">
        <f>MID(#REF!, A1419, 1)</f>
        <v>#REF!</v>
      </c>
      <c r="C1419" s="335"/>
      <c r="D1419" s="335"/>
      <c r="E1419" s="336"/>
      <c r="F1419" s="400" t="str" cm="1">
        <f t="array" aca="1" ref="F1419" ca="1" xml:space="preserve"> IF($D1419="", "", $B1419 &amp; " (" &amp; INDIRECT(ADDRESS( ROW(), COLUMN() + F$5 )) &amp; ") " )</f>
        <v/>
      </c>
      <c r="G1419" s="337" t="str">
        <f t="shared" si="302"/>
        <v/>
      </c>
      <c r="H1419" s="394" t="str">
        <f t="shared" ca="1" si="303"/>
        <v/>
      </c>
      <c r="I1419" s="396" t="str">
        <f t="shared" ca="1" si="304"/>
        <v/>
      </c>
      <c r="J1419" s="381" t="str">
        <f t="shared" ca="1" si="305"/>
        <v/>
      </c>
      <c r="K1419" s="338" t="str">
        <f t="shared" si="306"/>
        <v/>
      </c>
      <c r="L1419" s="349"/>
      <c r="M1419" s="350" t="str">
        <f t="shared" si="299"/>
        <v/>
      </c>
      <c r="N1419" s="350" t="str">
        <f t="shared" si="300"/>
        <v/>
      </c>
      <c r="O1419" s="351" t="str" cm="1">
        <f t="array" ref="O1419" xml:space="preserve"> IFERROR( INDEX(聲母資料表, $M1419, O$5), "")</f>
        <v/>
      </c>
      <c r="P1419" s="351" t="str" cm="1">
        <f t="array" ref="P1419" xml:space="preserve"> IFERROR( INDEX(韻母資料表, $N1419, P$5), "")</f>
        <v/>
      </c>
      <c r="Q1419" s="352" t="str">
        <f t="shared" si="301"/>
        <v/>
      </c>
      <c r="R1419" s="395" t="str">
        <f t="shared" si="307"/>
        <v/>
      </c>
      <c r="S1419" s="351" t="str" cm="1">
        <f t="array" ref="S1419" xml:space="preserve"> IFERROR( INDEX(調符字母, Q1419, 1), "")</f>
        <v/>
      </c>
      <c r="T1419" s="352"/>
      <c r="U1419" s="373" t="e" cm="1" vm="1">
        <f t="array" aca="1" ref="U1419" ca="1" xml:space="preserve"> INDEX(聲調對照表, $T1419, $E1419)</f>
        <v>#VALUE!</v>
      </c>
      <c r="W1419" s="380" t="str" cm="1">
        <f t="array" ref="W1419" xml:space="preserve"> IFERROR( IF( INDEX(聲母資料表, $M1419, W$5)=0, "", INDEX(聲母資料表, $M1419, W$5) ), "")</f>
        <v/>
      </c>
      <c r="X1419" s="380" t="str" cm="1">
        <f t="array" ref="X1419" xml:space="preserve"> IFERROR( INDEX(韻母資料表, $N1419, X$5), "" )</f>
        <v/>
      </c>
      <c r="Y1419" s="380" t="str" cm="1">
        <f t="array" ref="Y1419" xml:space="preserve"> IFERROR( IF($E1419="", "", INDEX(方音聲調符號表, 1, $E1419) ), "" )</f>
        <v/>
      </c>
      <c r="AA1419" s="380" t="str" cm="1">
        <f t="array" ref="AA1419" xml:space="preserve"> IFERROR( IF( INDEX(聲母資料表, $M1419, AA$5)=0, "", INDEX(聲母資料表, $M1419, AA$5) ), "")</f>
        <v/>
      </c>
      <c r="AB1419" s="380" t="str" cm="1">
        <f t="array" ref="AB1419" xml:space="preserve"> IFERROR( INDEX(韻母資料表, $N1419, AB$5), "" )</f>
        <v/>
      </c>
      <c r="AC1419" s="380" t="str">
        <f t="shared" ca="1" si="308"/>
        <v/>
      </c>
      <c r="AE1419" s="380" t="str" cm="1">
        <f t="array" ref="AE1419" xml:space="preserve"> IFERROR( IF( INDEX(聲母資料表, $M1419, AE$5)=0, "", INDEX(聲母資料表, $M1419, AE$5) ), "")</f>
        <v/>
      </c>
      <c r="AF1419" s="380" t="str" cm="1">
        <f t="array" ref="AF1419" xml:space="preserve"> IFERROR( INDEX(韻母資料表, $N1419, AF$5), "" )</f>
        <v/>
      </c>
      <c r="AG1419" s="380" t="str">
        <f t="shared" ca="1" si="309"/>
        <v/>
      </c>
      <c r="AI1419" s="380" t="str" cm="1">
        <f t="array" ref="AI1419" xml:space="preserve"> IFERROR( IF( INDEX(聲母資料表, $M1419, AI$5)=0, "", INDEX(聲母資料表, $M1419, AI$5) ), "")</f>
        <v/>
      </c>
      <c r="AJ1419" s="380" t="str" cm="1">
        <f t="array" ref="AJ1419" xml:space="preserve"> IFERROR( INDEX(韻母資料表, $N1419, AJ$5), "" )</f>
        <v/>
      </c>
      <c r="AK1419" s="373" t="e" cm="1" vm="1">
        <f t="array" aca="1" ref="AK1419" ca="1" xml:space="preserve"> IFERROR( INDEX(閩拚聲調符號表, $T1419, $E1419), "" )</f>
        <v>#VALUE!</v>
      </c>
      <c r="AL1419" s="380" t="str">
        <f t="shared" ca="1" si="310"/>
        <v/>
      </c>
    </row>
    <row r="1420" spans="1:38">
      <c r="A1420" s="333">
        <f t="shared" si="298"/>
        <v>1413</v>
      </c>
      <c r="B1420" s="334" t="e">
        <f>MID(#REF!, A1420, 1)</f>
        <v>#REF!</v>
      </c>
      <c r="C1420" s="335"/>
      <c r="D1420" s="335"/>
      <c r="E1420" s="336"/>
      <c r="F1420" s="400" t="str" cm="1">
        <f t="array" aca="1" ref="F1420" ca="1" xml:space="preserve"> IF($D1420="", "", $B1420 &amp; " (" &amp; INDIRECT(ADDRESS( ROW(), COLUMN() + F$5 )) &amp; ") " )</f>
        <v/>
      </c>
      <c r="G1420" s="337" t="str">
        <f t="shared" si="302"/>
        <v/>
      </c>
      <c r="H1420" s="394" t="str">
        <f t="shared" ca="1" si="303"/>
        <v/>
      </c>
      <c r="I1420" s="396" t="str">
        <f t="shared" ca="1" si="304"/>
        <v/>
      </c>
      <c r="J1420" s="381" t="str">
        <f t="shared" ca="1" si="305"/>
        <v/>
      </c>
      <c r="K1420" s="338" t="str">
        <f t="shared" si="306"/>
        <v/>
      </c>
      <c r="L1420" s="349"/>
      <c r="M1420" s="350" t="str">
        <f t="shared" si="299"/>
        <v/>
      </c>
      <c r="N1420" s="350" t="str">
        <f t="shared" si="300"/>
        <v/>
      </c>
      <c r="O1420" s="351" t="str" cm="1">
        <f t="array" ref="O1420" xml:space="preserve"> IFERROR( INDEX(聲母資料表, $M1420, O$5), "")</f>
        <v/>
      </c>
      <c r="P1420" s="351" t="str" cm="1">
        <f t="array" ref="P1420" xml:space="preserve"> IFERROR( INDEX(韻母資料表, $N1420, P$5), "")</f>
        <v/>
      </c>
      <c r="Q1420" s="352" t="str">
        <f t="shared" si="301"/>
        <v/>
      </c>
      <c r="R1420" s="395" t="str">
        <f t="shared" si="307"/>
        <v/>
      </c>
      <c r="S1420" s="351" t="str" cm="1">
        <f t="array" ref="S1420" xml:space="preserve"> IFERROR( INDEX(調符字母, Q1420, 1), "")</f>
        <v/>
      </c>
      <c r="T1420" s="352"/>
      <c r="U1420" s="373" t="e" cm="1" vm="1">
        <f t="array" aca="1" ref="U1420" ca="1" xml:space="preserve"> INDEX(聲調對照表, $T1420, $E1420)</f>
        <v>#VALUE!</v>
      </c>
      <c r="W1420" s="380" t="str" cm="1">
        <f t="array" ref="W1420" xml:space="preserve"> IFERROR( IF( INDEX(聲母資料表, $M1420, W$5)=0, "", INDEX(聲母資料表, $M1420, W$5) ), "")</f>
        <v/>
      </c>
      <c r="X1420" s="380" t="str" cm="1">
        <f t="array" ref="X1420" xml:space="preserve"> IFERROR( INDEX(韻母資料表, $N1420, X$5), "" )</f>
        <v/>
      </c>
      <c r="Y1420" s="380" t="str" cm="1">
        <f t="array" ref="Y1420" xml:space="preserve"> IFERROR( IF($E1420="", "", INDEX(方音聲調符號表, 1, $E1420) ), "" )</f>
        <v/>
      </c>
      <c r="AA1420" s="380" t="str" cm="1">
        <f t="array" ref="AA1420" xml:space="preserve"> IFERROR( IF( INDEX(聲母資料表, $M1420, AA$5)=0, "", INDEX(聲母資料表, $M1420, AA$5) ), "")</f>
        <v/>
      </c>
      <c r="AB1420" s="380" t="str" cm="1">
        <f t="array" ref="AB1420" xml:space="preserve"> IFERROR( INDEX(韻母資料表, $N1420, AB$5), "" )</f>
        <v/>
      </c>
      <c r="AC1420" s="380" t="str">
        <f t="shared" ca="1" si="308"/>
        <v/>
      </c>
      <c r="AE1420" s="380" t="str" cm="1">
        <f t="array" ref="AE1420" xml:space="preserve"> IFERROR( IF( INDEX(聲母資料表, $M1420, AE$5)=0, "", INDEX(聲母資料表, $M1420, AE$5) ), "")</f>
        <v/>
      </c>
      <c r="AF1420" s="380" t="str" cm="1">
        <f t="array" ref="AF1420" xml:space="preserve"> IFERROR( INDEX(韻母資料表, $N1420, AF$5), "" )</f>
        <v/>
      </c>
      <c r="AG1420" s="380" t="str">
        <f t="shared" ca="1" si="309"/>
        <v/>
      </c>
      <c r="AI1420" s="380" t="str" cm="1">
        <f t="array" ref="AI1420" xml:space="preserve"> IFERROR( IF( INDEX(聲母資料表, $M1420, AI$5)=0, "", INDEX(聲母資料表, $M1420, AI$5) ), "")</f>
        <v/>
      </c>
      <c r="AJ1420" s="380" t="str" cm="1">
        <f t="array" ref="AJ1420" xml:space="preserve"> IFERROR( INDEX(韻母資料表, $N1420, AJ$5), "" )</f>
        <v/>
      </c>
      <c r="AK1420" s="373" t="e" cm="1" vm="1">
        <f t="array" aca="1" ref="AK1420" ca="1" xml:space="preserve"> IFERROR( INDEX(閩拚聲調符號表, $T1420, $E1420), "" )</f>
        <v>#VALUE!</v>
      </c>
      <c r="AL1420" s="380" t="str">
        <f t="shared" ca="1" si="310"/>
        <v/>
      </c>
    </row>
    <row r="1421" spans="1:38">
      <c r="A1421" s="333">
        <f t="shared" si="298"/>
        <v>1414</v>
      </c>
      <c r="B1421" s="334" t="e">
        <f>MID(#REF!, A1421, 1)</f>
        <v>#REF!</v>
      </c>
      <c r="C1421" s="335"/>
      <c r="D1421" s="335"/>
      <c r="E1421" s="336"/>
      <c r="F1421" s="400" t="str" cm="1">
        <f t="array" aca="1" ref="F1421" ca="1" xml:space="preserve"> IF($D1421="", "", $B1421 &amp; " (" &amp; INDIRECT(ADDRESS( ROW(), COLUMN() + F$5 )) &amp; ") " )</f>
        <v/>
      </c>
      <c r="G1421" s="337" t="str">
        <f t="shared" si="302"/>
        <v/>
      </c>
      <c r="H1421" s="394" t="str">
        <f t="shared" ca="1" si="303"/>
        <v/>
      </c>
      <c r="I1421" s="396" t="str">
        <f t="shared" ca="1" si="304"/>
        <v/>
      </c>
      <c r="J1421" s="381" t="str">
        <f t="shared" ca="1" si="305"/>
        <v/>
      </c>
      <c r="K1421" s="338" t="str">
        <f t="shared" si="306"/>
        <v/>
      </c>
      <c r="L1421" s="349"/>
      <c r="M1421" s="350" t="str">
        <f t="shared" si="299"/>
        <v/>
      </c>
      <c r="N1421" s="350" t="str">
        <f t="shared" si="300"/>
        <v/>
      </c>
      <c r="O1421" s="351" t="str" cm="1">
        <f t="array" ref="O1421" xml:space="preserve"> IFERROR( INDEX(聲母資料表, $M1421, O$5), "")</f>
        <v/>
      </c>
      <c r="P1421" s="351" t="str" cm="1">
        <f t="array" ref="P1421" xml:space="preserve"> IFERROR( INDEX(韻母資料表, $N1421, P$5), "")</f>
        <v/>
      </c>
      <c r="Q1421" s="352" t="str">
        <f t="shared" si="301"/>
        <v/>
      </c>
      <c r="R1421" s="395" t="str">
        <f t="shared" si="307"/>
        <v/>
      </c>
      <c r="S1421" s="351" t="str" cm="1">
        <f t="array" ref="S1421" xml:space="preserve"> IFERROR( INDEX(調符字母, Q1421, 1), "")</f>
        <v/>
      </c>
      <c r="T1421" s="352"/>
      <c r="U1421" s="373" t="e" cm="1" vm="1">
        <f t="array" aca="1" ref="U1421" ca="1" xml:space="preserve"> INDEX(聲調對照表, $T1421, $E1421)</f>
        <v>#VALUE!</v>
      </c>
      <c r="W1421" s="380" t="str" cm="1">
        <f t="array" ref="W1421" xml:space="preserve"> IFERROR( IF( INDEX(聲母資料表, $M1421, W$5)=0, "", INDEX(聲母資料表, $M1421, W$5) ), "")</f>
        <v/>
      </c>
      <c r="X1421" s="380" t="str" cm="1">
        <f t="array" ref="X1421" xml:space="preserve"> IFERROR( INDEX(韻母資料表, $N1421, X$5), "" )</f>
        <v/>
      </c>
      <c r="Y1421" s="380" t="str" cm="1">
        <f t="array" ref="Y1421" xml:space="preserve"> IFERROR( IF($E1421="", "", INDEX(方音聲調符號表, 1, $E1421) ), "" )</f>
        <v/>
      </c>
      <c r="AA1421" s="380" t="str" cm="1">
        <f t="array" ref="AA1421" xml:space="preserve"> IFERROR( IF( INDEX(聲母資料表, $M1421, AA$5)=0, "", INDEX(聲母資料表, $M1421, AA$5) ), "")</f>
        <v/>
      </c>
      <c r="AB1421" s="380" t="str" cm="1">
        <f t="array" ref="AB1421" xml:space="preserve"> IFERROR( INDEX(韻母資料表, $N1421, AB$5), "" )</f>
        <v/>
      </c>
      <c r="AC1421" s="380" t="str">
        <f t="shared" ca="1" si="308"/>
        <v/>
      </c>
      <c r="AE1421" s="380" t="str" cm="1">
        <f t="array" ref="AE1421" xml:space="preserve"> IFERROR( IF( INDEX(聲母資料表, $M1421, AE$5)=0, "", INDEX(聲母資料表, $M1421, AE$5) ), "")</f>
        <v/>
      </c>
      <c r="AF1421" s="380" t="str" cm="1">
        <f t="array" ref="AF1421" xml:space="preserve"> IFERROR( INDEX(韻母資料表, $N1421, AF$5), "" )</f>
        <v/>
      </c>
      <c r="AG1421" s="380" t="str">
        <f t="shared" ca="1" si="309"/>
        <v/>
      </c>
      <c r="AI1421" s="380" t="str" cm="1">
        <f t="array" ref="AI1421" xml:space="preserve"> IFERROR( IF( INDEX(聲母資料表, $M1421, AI$5)=0, "", INDEX(聲母資料表, $M1421, AI$5) ), "")</f>
        <v/>
      </c>
      <c r="AJ1421" s="380" t="str" cm="1">
        <f t="array" ref="AJ1421" xml:space="preserve"> IFERROR( INDEX(韻母資料表, $N1421, AJ$5), "" )</f>
        <v/>
      </c>
      <c r="AK1421" s="373" t="e" cm="1" vm="1">
        <f t="array" aca="1" ref="AK1421" ca="1" xml:space="preserve"> IFERROR( INDEX(閩拚聲調符號表, $T1421, $E1421), "" )</f>
        <v>#VALUE!</v>
      </c>
      <c r="AL1421" s="380" t="str">
        <f t="shared" ca="1" si="310"/>
        <v/>
      </c>
    </row>
    <row r="1422" spans="1:38">
      <c r="A1422" s="333">
        <f t="shared" si="298"/>
        <v>1415</v>
      </c>
      <c r="B1422" s="334" t="e">
        <f>MID(#REF!, A1422, 1)</f>
        <v>#REF!</v>
      </c>
      <c r="C1422" s="335"/>
      <c r="D1422" s="335"/>
      <c r="E1422" s="336"/>
      <c r="F1422" s="400" t="str" cm="1">
        <f t="array" aca="1" ref="F1422" ca="1" xml:space="preserve"> IF($D1422="", "", $B1422 &amp; " (" &amp; INDIRECT(ADDRESS( ROW(), COLUMN() + F$5 )) &amp; ") " )</f>
        <v/>
      </c>
      <c r="G1422" s="337" t="str">
        <f t="shared" si="302"/>
        <v/>
      </c>
      <c r="H1422" s="394" t="str">
        <f t="shared" ca="1" si="303"/>
        <v/>
      </c>
      <c r="I1422" s="396" t="str">
        <f t="shared" ca="1" si="304"/>
        <v/>
      </c>
      <c r="J1422" s="381" t="str">
        <f t="shared" ca="1" si="305"/>
        <v/>
      </c>
      <c r="K1422" s="338" t="str">
        <f t="shared" si="306"/>
        <v/>
      </c>
      <c r="L1422" s="349"/>
      <c r="M1422" s="350" t="str">
        <f t="shared" si="299"/>
        <v/>
      </c>
      <c r="N1422" s="350" t="str">
        <f t="shared" si="300"/>
        <v/>
      </c>
      <c r="O1422" s="351" t="str" cm="1">
        <f t="array" ref="O1422" xml:space="preserve"> IFERROR( INDEX(聲母資料表, $M1422, O$5), "")</f>
        <v/>
      </c>
      <c r="P1422" s="351" t="str" cm="1">
        <f t="array" ref="P1422" xml:space="preserve"> IFERROR( INDEX(韻母資料表, $N1422, P$5), "")</f>
        <v/>
      </c>
      <c r="Q1422" s="352" t="str">
        <f t="shared" si="301"/>
        <v/>
      </c>
      <c r="R1422" s="395" t="str">
        <f t="shared" si="307"/>
        <v/>
      </c>
      <c r="S1422" s="351" t="str" cm="1">
        <f t="array" ref="S1422" xml:space="preserve"> IFERROR( INDEX(調符字母, Q1422, 1), "")</f>
        <v/>
      </c>
      <c r="T1422" s="352"/>
      <c r="U1422" s="373" t="e" cm="1" vm="1">
        <f t="array" aca="1" ref="U1422" ca="1" xml:space="preserve"> INDEX(聲調對照表, $T1422, $E1422)</f>
        <v>#VALUE!</v>
      </c>
      <c r="W1422" s="380" t="str" cm="1">
        <f t="array" ref="W1422" xml:space="preserve"> IFERROR( IF( INDEX(聲母資料表, $M1422, W$5)=0, "", INDEX(聲母資料表, $M1422, W$5) ), "")</f>
        <v/>
      </c>
      <c r="X1422" s="380" t="str" cm="1">
        <f t="array" ref="X1422" xml:space="preserve"> IFERROR( INDEX(韻母資料表, $N1422, X$5), "" )</f>
        <v/>
      </c>
      <c r="Y1422" s="380" t="str" cm="1">
        <f t="array" ref="Y1422" xml:space="preserve"> IFERROR( IF($E1422="", "", INDEX(方音聲調符號表, 1, $E1422) ), "" )</f>
        <v/>
      </c>
      <c r="AA1422" s="380" t="str" cm="1">
        <f t="array" ref="AA1422" xml:space="preserve"> IFERROR( IF( INDEX(聲母資料表, $M1422, AA$5)=0, "", INDEX(聲母資料表, $M1422, AA$5) ), "")</f>
        <v/>
      </c>
      <c r="AB1422" s="380" t="str" cm="1">
        <f t="array" ref="AB1422" xml:space="preserve"> IFERROR( INDEX(韻母資料表, $N1422, AB$5), "" )</f>
        <v/>
      </c>
      <c r="AC1422" s="380" t="str">
        <f t="shared" ca="1" si="308"/>
        <v/>
      </c>
      <c r="AE1422" s="380" t="str" cm="1">
        <f t="array" ref="AE1422" xml:space="preserve"> IFERROR( IF( INDEX(聲母資料表, $M1422, AE$5)=0, "", INDEX(聲母資料表, $M1422, AE$5) ), "")</f>
        <v/>
      </c>
      <c r="AF1422" s="380" t="str" cm="1">
        <f t="array" ref="AF1422" xml:space="preserve"> IFERROR( INDEX(韻母資料表, $N1422, AF$5), "" )</f>
        <v/>
      </c>
      <c r="AG1422" s="380" t="str">
        <f t="shared" ca="1" si="309"/>
        <v/>
      </c>
      <c r="AI1422" s="380" t="str" cm="1">
        <f t="array" ref="AI1422" xml:space="preserve"> IFERROR( IF( INDEX(聲母資料表, $M1422, AI$5)=0, "", INDEX(聲母資料表, $M1422, AI$5) ), "")</f>
        <v/>
      </c>
      <c r="AJ1422" s="380" t="str" cm="1">
        <f t="array" ref="AJ1422" xml:space="preserve"> IFERROR( INDEX(韻母資料表, $N1422, AJ$5), "" )</f>
        <v/>
      </c>
      <c r="AK1422" s="373" t="e" cm="1" vm="1">
        <f t="array" aca="1" ref="AK1422" ca="1" xml:space="preserve"> IFERROR( INDEX(閩拚聲調符號表, $T1422, $E1422), "" )</f>
        <v>#VALUE!</v>
      </c>
      <c r="AL1422" s="380" t="str">
        <f t="shared" ca="1" si="310"/>
        <v/>
      </c>
    </row>
    <row r="1423" spans="1:38">
      <c r="A1423" s="333">
        <f t="shared" si="298"/>
        <v>1416</v>
      </c>
      <c r="B1423" s="334" t="e">
        <f>MID(#REF!, A1423, 1)</f>
        <v>#REF!</v>
      </c>
      <c r="C1423" s="335"/>
      <c r="D1423" s="335"/>
      <c r="E1423" s="336"/>
      <c r="F1423" s="400" t="str" cm="1">
        <f t="array" aca="1" ref="F1423" ca="1" xml:space="preserve"> IF($D1423="", "", $B1423 &amp; " (" &amp; INDIRECT(ADDRESS( ROW(), COLUMN() + F$5 )) &amp; ") " )</f>
        <v/>
      </c>
      <c r="G1423" s="337" t="str">
        <f t="shared" si="302"/>
        <v/>
      </c>
      <c r="H1423" s="394" t="str">
        <f t="shared" ca="1" si="303"/>
        <v/>
      </c>
      <c r="I1423" s="396" t="str">
        <f t="shared" ca="1" si="304"/>
        <v/>
      </c>
      <c r="J1423" s="381" t="str">
        <f t="shared" ca="1" si="305"/>
        <v/>
      </c>
      <c r="K1423" s="338" t="str">
        <f t="shared" si="306"/>
        <v/>
      </c>
      <c r="L1423" s="349"/>
      <c r="M1423" s="350" t="str">
        <f t="shared" si="299"/>
        <v/>
      </c>
      <c r="N1423" s="350" t="str">
        <f t="shared" si="300"/>
        <v/>
      </c>
      <c r="O1423" s="351" t="str" cm="1">
        <f t="array" ref="O1423" xml:space="preserve"> IFERROR( INDEX(聲母資料表, $M1423, O$5), "")</f>
        <v/>
      </c>
      <c r="P1423" s="351" t="str" cm="1">
        <f t="array" ref="P1423" xml:space="preserve"> IFERROR( INDEX(韻母資料表, $N1423, P$5), "")</f>
        <v/>
      </c>
      <c r="Q1423" s="352" t="str">
        <f t="shared" si="301"/>
        <v/>
      </c>
      <c r="R1423" s="395" t="str">
        <f t="shared" si="307"/>
        <v/>
      </c>
      <c r="S1423" s="351" t="str" cm="1">
        <f t="array" ref="S1423" xml:space="preserve"> IFERROR( INDEX(調符字母, Q1423, 1), "")</f>
        <v/>
      </c>
      <c r="T1423" s="352"/>
      <c r="U1423" s="373" t="e" cm="1" vm="1">
        <f t="array" aca="1" ref="U1423" ca="1" xml:space="preserve"> INDEX(聲調對照表, $T1423, $E1423)</f>
        <v>#VALUE!</v>
      </c>
      <c r="W1423" s="380" t="str" cm="1">
        <f t="array" ref="W1423" xml:space="preserve"> IFERROR( IF( INDEX(聲母資料表, $M1423, W$5)=0, "", INDEX(聲母資料表, $M1423, W$5) ), "")</f>
        <v/>
      </c>
      <c r="X1423" s="380" t="str" cm="1">
        <f t="array" ref="X1423" xml:space="preserve"> IFERROR( INDEX(韻母資料表, $N1423, X$5), "" )</f>
        <v/>
      </c>
      <c r="Y1423" s="380" t="str" cm="1">
        <f t="array" ref="Y1423" xml:space="preserve"> IFERROR( IF($E1423="", "", INDEX(方音聲調符號表, 1, $E1423) ), "" )</f>
        <v/>
      </c>
      <c r="AA1423" s="380" t="str" cm="1">
        <f t="array" ref="AA1423" xml:space="preserve"> IFERROR( IF( INDEX(聲母資料表, $M1423, AA$5)=0, "", INDEX(聲母資料表, $M1423, AA$5) ), "")</f>
        <v/>
      </c>
      <c r="AB1423" s="380" t="str" cm="1">
        <f t="array" ref="AB1423" xml:space="preserve"> IFERROR( INDEX(韻母資料表, $N1423, AB$5), "" )</f>
        <v/>
      </c>
      <c r="AC1423" s="380" t="str">
        <f t="shared" ca="1" si="308"/>
        <v/>
      </c>
      <c r="AE1423" s="380" t="str" cm="1">
        <f t="array" ref="AE1423" xml:space="preserve"> IFERROR( IF( INDEX(聲母資料表, $M1423, AE$5)=0, "", INDEX(聲母資料表, $M1423, AE$5) ), "")</f>
        <v/>
      </c>
      <c r="AF1423" s="380" t="str" cm="1">
        <f t="array" ref="AF1423" xml:space="preserve"> IFERROR( INDEX(韻母資料表, $N1423, AF$5), "" )</f>
        <v/>
      </c>
      <c r="AG1423" s="380" t="str">
        <f t="shared" ca="1" si="309"/>
        <v/>
      </c>
      <c r="AI1423" s="380" t="str" cm="1">
        <f t="array" ref="AI1423" xml:space="preserve"> IFERROR( IF( INDEX(聲母資料表, $M1423, AI$5)=0, "", INDEX(聲母資料表, $M1423, AI$5) ), "")</f>
        <v/>
      </c>
      <c r="AJ1423" s="380" t="str" cm="1">
        <f t="array" ref="AJ1423" xml:space="preserve"> IFERROR( INDEX(韻母資料表, $N1423, AJ$5), "" )</f>
        <v/>
      </c>
      <c r="AK1423" s="373" t="e" cm="1" vm="1">
        <f t="array" aca="1" ref="AK1423" ca="1" xml:space="preserve"> IFERROR( INDEX(閩拚聲調符號表, $T1423, $E1423), "" )</f>
        <v>#VALUE!</v>
      </c>
      <c r="AL1423" s="380" t="str">
        <f t="shared" ca="1" si="310"/>
        <v/>
      </c>
    </row>
    <row r="1424" spans="1:38">
      <c r="A1424" s="333">
        <f t="shared" si="298"/>
        <v>1417</v>
      </c>
      <c r="B1424" s="334" t="e">
        <f>MID(#REF!, A1424, 1)</f>
        <v>#REF!</v>
      </c>
      <c r="C1424" s="335"/>
      <c r="D1424" s="335"/>
      <c r="E1424" s="336"/>
      <c r="F1424" s="400" t="str" cm="1">
        <f t="array" aca="1" ref="F1424" ca="1" xml:space="preserve"> IF($D1424="", "", $B1424 &amp; " (" &amp; INDIRECT(ADDRESS( ROW(), COLUMN() + F$5 )) &amp; ") " )</f>
        <v/>
      </c>
      <c r="G1424" s="337" t="str">
        <f t="shared" si="302"/>
        <v/>
      </c>
      <c r="H1424" s="394" t="str">
        <f t="shared" ca="1" si="303"/>
        <v/>
      </c>
      <c r="I1424" s="396" t="str">
        <f t="shared" ca="1" si="304"/>
        <v/>
      </c>
      <c r="J1424" s="381" t="str">
        <f t="shared" ca="1" si="305"/>
        <v/>
      </c>
      <c r="K1424" s="338" t="str">
        <f t="shared" si="306"/>
        <v/>
      </c>
      <c r="L1424" s="349"/>
      <c r="M1424" s="350" t="str">
        <f t="shared" si="299"/>
        <v/>
      </c>
      <c r="N1424" s="350" t="str">
        <f t="shared" si="300"/>
        <v/>
      </c>
      <c r="O1424" s="351" t="str" cm="1">
        <f t="array" ref="O1424" xml:space="preserve"> IFERROR( INDEX(聲母資料表, $M1424, O$5), "")</f>
        <v/>
      </c>
      <c r="P1424" s="351" t="str" cm="1">
        <f t="array" ref="P1424" xml:space="preserve"> IFERROR( INDEX(韻母資料表, $N1424, P$5), "")</f>
        <v/>
      </c>
      <c r="Q1424" s="352" t="str">
        <f t="shared" si="301"/>
        <v/>
      </c>
      <c r="R1424" s="395" t="str">
        <f t="shared" si="307"/>
        <v/>
      </c>
      <c r="S1424" s="351" t="str" cm="1">
        <f t="array" ref="S1424" xml:space="preserve"> IFERROR( INDEX(調符字母, Q1424, 1), "")</f>
        <v/>
      </c>
      <c r="T1424" s="352"/>
      <c r="U1424" s="373" t="e" cm="1" vm="1">
        <f t="array" aca="1" ref="U1424" ca="1" xml:space="preserve"> INDEX(聲調對照表, $T1424, $E1424)</f>
        <v>#VALUE!</v>
      </c>
      <c r="W1424" s="380" t="str" cm="1">
        <f t="array" ref="W1424" xml:space="preserve"> IFERROR( IF( INDEX(聲母資料表, $M1424, W$5)=0, "", INDEX(聲母資料表, $M1424, W$5) ), "")</f>
        <v/>
      </c>
      <c r="X1424" s="380" t="str" cm="1">
        <f t="array" ref="X1424" xml:space="preserve"> IFERROR( INDEX(韻母資料表, $N1424, X$5), "" )</f>
        <v/>
      </c>
      <c r="Y1424" s="380" t="str" cm="1">
        <f t="array" ref="Y1424" xml:space="preserve"> IFERROR( IF($E1424="", "", INDEX(方音聲調符號表, 1, $E1424) ), "" )</f>
        <v/>
      </c>
      <c r="AA1424" s="380" t="str" cm="1">
        <f t="array" ref="AA1424" xml:space="preserve"> IFERROR( IF( INDEX(聲母資料表, $M1424, AA$5)=0, "", INDEX(聲母資料表, $M1424, AA$5) ), "")</f>
        <v/>
      </c>
      <c r="AB1424" s="380" t="str" cm="1">
        <f t="array" ref="AB1424" xml:space="preserve"> IFERROR( INDEX(韻母資料表, $N1424, AB$5), "" )</f>
        <v/>
      </c>
      <c r="AC1424" s="380" t="str">
        <f t="shared" ca="1" si="308"/>
        <v/>
      </c>
      <c r="AE1424" s="380" t="str" cm="1">
        <f t="array" ref="AE1424" xml:space="preserve"> IFERROR( IF( INDEX(聲母資料表, $M1424, AE$5)=0, "", INDEX(聲母資料表, $M1424, AE$5) ), "")</f>
        <v/>
      </c>
      <c r="AF1424" s="380" t="str" cm="1">
        <f t="array" ref="AF1424" xml:space="preserve"> IFERROR( INDEX(韻母資料表, $N1424, AF$5), "" )</f>
        <v/>
      </c>
      <c r="AG1424" s="380" t="str">
        <f t="shared" ca="1" si="309"/>
        <v/>
      </c>
      <c r="AI1424" s="380" t="str" cm="1">
        <f t="array" ref="AI1424" xml:space="preserve"> IFERROR( IF( INDEX(聲母資料表, $M1424, AI$5)=0, "", INDEX(聲母資料表, $M1424, AI$5) ), "")</f>
        <v/>
      </c>
      <c r="AJ1424" s="380" t="str" cm="1">
        <f t="array" ref="AJ1424" xml:space="preserve"> IFERROR( INDEX(韻母資料表, $N1424, AJ$5), "" )</f>
        <v/>
      </c>
      <c r="AK1424" s="373" t="e" cm="1" vm="1">
        <f t="array" aca="1" ref="AK1424" ca="1" xml:space="preserve"> IFERROR( INDEX(閩拚聲調符號表, $T1424, $E1424), "" )</f>
        <v>#VALUE!</v>
      </c>
      <c r="AL1424" s="380" t="str">
        <f t="shared" ca="1" si="310"/>
        <v/>
      </c>
    </row>
    <row r="1425" spans="1:38">
      <c r="A1425" s="333">
        <f t="shared" si="298"/>
        <v>1418</v>
      </c>
      <c r="B1425" s="334" t="e">
        <f>MID(#REF!, A1425, 1)</f>
        <v>#REF!</v>
      </c>
      <c r="C1425" s="335"/>
      <c r="D1425" s="335"/>
      <c r="E1425" s="336"/>
      <c r="F1425" s="400" t="str" cm="1">
        <f t="array" aca="1" ref="F1425" ca="1" xml:space="preserve"> IF($D1425="", "", $B1425 &amp; " (" &amp; INDIRECT(ADDRESS( ROW(), COLUMN() + F$5 )) &amp; ") " )</f>
        <v/>
      </c>
      <c r="G1425" s="337" t="str">
        <f t="shared" si="302"/>
        <v/>
      </c>
      <c r="H1425" s="394" t="str">
        <f t="shared" ca="1" si="303"/>
        <v/>
      </c>
      <c r="I1425" s="396" t="str">
        <f t="shared" ca="1" si="304"/>
        <v/>
      </c>
      <c r="J1425" s="381" t="str">
        <f t="shared" ca="1" si="305"/>
        <v/>
      </c>
      <c r="K1425" s="338" t="str">
        <f t="shared" si="306"/>
        <v/>
      </c>
      <c r="L1425" s="349"/>
      <c r="M1425" s="350" t="str">
        <f t="shared" si="299"/>
        <v/>
      </c>
      <c r="N1425" s="350" t="str">
        <f t="shared" si="300"/>
        <v/>
      </c>
      <c r="O1425" s="351" t="str" cm="1">
        <f t="array" ref="O1425" xml:space="preserve"> IFERROR( INDEX(聲母資料表, $M1425, O$5), "")</f>
        <v/>
      </c>
      <c r="P1425" s="351" t="str" cm="1">
        <f t="array" ref="P1425" xml:space="preserve"> IFERROR( INDEX(韻母資料表, $N1425, P$5), "")</f>
        <v/>
      </c>
      <c r="Q1425" s="352" t="str">
        <f t="shared" si="301"/>
        <v/>
      </c>
      <c r="R1425" s="395" t="str">
        <f t="shared" si="307"/>
        <v/>
      </c>
      <c r="S1425" s="351" t="str" cm="1">
        <f t="array" ref="S1425" xml:space="preserve"> IFERROR( INDEX(調符字母, Q1425, 1), "")</f>
        <v/>
      </c>
      <c r="T1425" s="352"/>
      <c r="U1425" s="373" t="e" cm="1" vm="1">
        <f t="array" aca="1" ref="U1425" ca="1" xml:space="preserve"> INDEX(聲調對照表, $T1425, $E1425)</f>
        <v>#VALUE!</v>
      </c>
      <c r="W1425" s="380" t="str" cm="1">
        <f t="array" ref="W1425" xml:space="preserve"> IFERROR( IF( INDEX(聲母資料表, $M1425, W$5)=0, "", INDEX(聲母資料表, $M1425, W$5) ), "")</f>
        <v/>
      </c>
      <c r="X1425" s="380" t="str" cm="1">
        <f t="array" ref="X1425" xml:space="preserve"> IFERROR( INDEX(韻母資料表, $N1425, X$5), "" )</f>
        <v/>
      </c>
      <c r="Y1425" s="380" t="str" cm="1">
        <f t="array" ref="Y1425" xml:space="preserve"> IFERROR( IF($E1425="", "", INDEX(方音聲調符號表, 1, $E1425) ), "" )</f>
        <v/>
      </c>
      <c r="AA1425" s="380" t="str" cm="1">
        <f t="array" ref="AA1425" xml:space="preserve"> IFERROR( IF( INDEX(聲母資料表, $M1425, AA$5)=0, "", INDEX(聲母資料表, $M1425, AA$5) ), "")</f>
        <v/>
      </c>
      <c r="AB1425" s="380" t="str" cm="1">
        <f t="array" ref="AB1425" xml:space="preserve"> IFERROR( INDEX(韻母資料表, $N1425, AB$5), "" )</f>
        <v/>
      </c>
      <c r="AC1425" s="380" t="str">
        <f t="shared" ca="1" si="308"/>
        <v/>
      </c>
      <c r="AE1425" s="380" t="str" cm="1">
        <f t="array" ref="AE1425" xml:space="preserve"> IFERROR( IF( INDEX(聲母資料表, $M1425, AE$5)=0, "", INDEX(聲母資料表, $M1425, AE$5) ), "")</f>
        <v/>
      </c>
      <c r="AF1425" s="380" t="str" cm="1">
        <f t="array" ref="AF1425" xml:space="preserve"> IFERROR( INDEX(韻母資料表, $N1425, AF$5), "" )</f>
        <v/>
      </c>
      <c r="AG1425" s="380" t="str">
        <f t="shared" ca="1" si="309"/>
        <v/>
      </c>
      <c r="AI1425" s="380" t="str" cm="1">
        <f t="array" ref="AI1425" xml:space="preserve"> IFERROR( IF( INDEX(聲母資料表, $M1425, AI$5)=0, "", INDEX(聲母資料表, $M1425, AI$5) ), "")</f>
        <v/>
      </c>
      <c r="AJ1425" s="380" t="str" cm="1">
        <f t="array" ref="AJ1425" xml:space="preserve"> IFERROR( INDEX(韻母資料表, $N1425, AJ$5), "" )</f>
        <v/>
      </c>
      <c r="AK1425" s="373" t="e" cm="1" vm="1">
        <f t="array" aca="1" ref="AK1425" ca="1" xml:space="preserve"> IFERROR( INDEX(閩拚聲調符號表, $T1425, $E1425), "" )</f>
        <v>#VALUE!</v>
      </c>
      <c r="AL1425" s="380" t="str">
        <f t="shared" ca="1" si="310"/>
        <v/>
      </c>
    </row>
    <row r="1426" spans="1:38">
      <c r="A1426" s="333">
        <f t="shared" si="298"/>
        <v>1419</v>
      </c>
      <c r="B1426" s="334" t="e">
        <f>MID(#REF!, A1426, 1)</f>
        <v>#REF!</v>
      </c>
      <c r="C1426" s="335"/>
      <c r="D1426" s="335"/>
      <c r="E1426" s="336"/>
      <c r="F1426" s="400" t="str" cm="1">
        <f t="array" aca="1" ref="F1426" ca="1" xml:space="preserve"> IF($D1426="", "", $B1426 &amp; " (" &amp; INDIRECT(ADDRESS( ROW(), COLUMN() + F$5 )) &amp; ") " )</f>
        <v/>
      </c>
      <c r="G1426" s="337" t="str">
        <f t="shared" si="302"/>
        <v/>
      </c>
      <c r="H1426" s="394" t="str">
        <f t="shared" ca="1" si="303"/>
        <v/>
      </c>
      <c r="I1426" s="396" t="str">
        <f t="shared" ca="1" si="304"/>
        <v/>
      </c>
      <c r="J1426" s="381" t="str">
        <f t="shared" ca="1" si="305"/>
        <v/>
      </c>
      <c r="K1426" s="338" t="str">
        <f t="shared" si="306"/>
        <v/>
      </c>
      <c r="L1426" s="349"/>
      <c r="M1426" s="350" t="str">
        <f t="shared" si="299"/>
        <v/>
      </c>
      <c r="N1426" s="350" t="str">
        <f t="shared" si="300"/>
        <v/>
      </c>
      <c r="O1426" s="351" t="str" cm="1">
        <f t="array" ref="O1426" xml:space="preserve"> IFERROR( INDEX(聲母資料表, $M1426, O$5), "")</f>
        <v/>
      </c>
      <c r="P1426" s="351" t="str" cm="1">
        <f t="array" ref="P1426" xml:space="preserve"> IFERROR( INDEX(韻母資料表, $N1426, P$5), "")</f>
        <v/>
      </c>
      <c r="Q1426" s="352" t="str">
        <f t="shared" si="301"/>
        <v/>
      </c>
      <c r="R1426" s="395" t="str">
        <f t="shared" si="307"/>
        <v/>
      </c>
      <c r="S1426" s="351" t="str" cm="1">
        <f t="array" ref="S1426" xml:space="preserve"> IFERROR( INDEX(調符字母, Q1426, 1), "")</f>
        <v/>
      </c>
      <c r="T1426" s="352"/>
      <c r="U1426" s="373" t="e" cm="1" vm="1">
        <f t="array" aca="1" ref="U1426" ca="1" xml:space="preserve"> INDEX(聲調對照表, $T1426, $E1426)</f>
        <v>#VALUE!</v>
      </c>
      <c r="W1426" s="380" t="str" cm="1">
        <f t="array" ref="W1426" xml:space="preserve"> IFERROR( IF( INDEX(聲母資料表, $M1426, W$5)=0, "", INDEX(聲母資料表, $M1426, W$5) ), "")</f>
        <v/>
      </c>
      <c r="X1426" s="380" t="str" cm="1">
        <f t="array" ref="X1426" xml:space="preserve"> IFERROR( INDEX(韻母資料表, $N1426, X$5), "" )</f>
        <v/>
      </c>
      <c r="Y1426" s="380" t="str" cm="1">
        <f t="array" ref="Y1426" xml:space="preserve"> IFERROR( IF($E1426="", "", INDEX(方音聲調符號表, 1, $E1426) ), "" )</f>
        <v/>
      </c>
      <c r="AA1426" s="380" t="str" cm="1">
        <f t="array" ref="AA1426" xml:space="preserve"> IFERROR( IF( INDEX(聲母資料表, $M1426, AA$5)=0, "", INDEX(聲母資料表, $M1426, AA$5) ), "")</f>
        <v/>
      </c>
      <c r="AB1426" s="380" t="str" cm="1">
        <f t="array" ref="AB1426" xml:space="preserve"> IFERROR( INDEX(韻母資料表, $N1426, AB$5), "" )</f>
        <v/>
      </c>
      <c r="AC1426" s="380" t="str">
        <f t="shared" ca="1" si="308"/>
        <v/>
      </c>
      <c r="AE1426" s="380" t="str" cm="1">
        <f t="array" ref="AE1426" xml:space="preserve"> IFERROR( IF( INDEX(聲母資料表, $M1426, AE$5)=0, "", INDEX(聲母資料表, $M1426, AE$5) ), "")</f>
        <v/>
      </c>
      <c r="AF1426" s="380" t="str" cm="1">
        <f t="array" ref="AF1426" xml:space="preserve"> IFERROR( INDEX(韻母資料表, $N1426, AF$5), "" )</f>
        <v/>
      </c>
      <c r="AG1426" s="380" t="str">
        <f t="shared" ca="1" si="309"/>
        <v/>
      </c>
      <c r="AI1426" s="380" t="str" cm="1">
        <f t="array" ref="AI1426" xml:space="preserve"> IFERROR( IF( INDEX(聲母資料表, $M1426, AI$5)=0, "", INDEX(聲母資料表, $M1426, AI$5) ), "")</f>
        <v/>
      </c>
      <c r="AJ1426" s="380" t="str" cm="1">
        <f t="array" ref="AJ1426" xml:space="preserve"> IFERROR( INDEX(韻母資料表, $N1426, AJ$5), "" )</f>
        <v/>
      </c>
      <c r="AK1426" s="373" t="e" cm="1" vm="1">
        <f t="array" aca="1" ref="AK1426" ca="1" xml:space="preserve"> IFERROR( INDEX(閩拚聲調符號表, $T1426, $E1426), "" )</f>
        <v>#VALUE!</v>
      </c>
      <c r="AL1426" s="380" t="str">
        <f t="shared" ca="1" si="310"/>
        <v/>
      </c>
    </row>
    <row r="1427" spans="1:38">
      <c r="A1427" s="333">
        <f t="shared" si="298"/>
        <v>1420</v>
      </c>
      <c r="B1427" s="334" t="e">
        <f>MID(#REF!, A1427, 1)</f>
        <v>#REF!</v>
      </c>
      <c r="C1427" s="335"/>
      <c r="D1427" s="335"/>
      <c r="E1427" s="336"/>
      <c r="F1427" s="400" t="str" cm="1">
        <f t="array" aca="1" ref="F1427" ca="1" xml:space="preserve"> IF($D1427="", "", $B1427 &amp; " (" &amp; INDIRECT(ADDRESS( ROW(), COLUMN() + F$5 )) &amp; ") " )</f>
        <v/>
      </c>
      <c r="G1427" s="337" t="str">
        <f t="shared" si="302"/>
        <v/>
      </c>
      <c r="H1427" s="394" t="str">
        <f t="shared" ca="1" si="303"/>
        <v/>
      </c>
      <c r="I1427" s="396" t="str">
        <f t="shared" ca="1" si="304"/>
        <v/>
      </c>
      <c r="J1427" s="381" t="str">
        <f t="shared" ca="1" si="305"/>
        <v/>
      </c>
      <c r="K1427" s="338" t="str">
        <f t="shared" si="306"/>
        <v/>
      </c>
      <c r="L1427" s="349"/>
      <c r="M1427" s="350" t="str">
        <f t="shared" si="299"/>
        <v/>
      </c>
      <c r="N1427" s="350" t="str">
        <f t="shared" si="300"/>
        <v/>
      </c>
      <c r="O1427" s="351" t="str" cm="1">
        <f t="array" ref="O1427" xml:space="preserve"> IFERROR( INDEX(聲母資料表, $M1427, O$5), "")</f>
        <v/>
      </c>
      <c r="P1427" s="351" t="str" cm="1">
        <f t="array" ref="P1427" xml:space="preserve"> IFERROR( INDEX(韻母資料表, $N1427, P$5), "")</f>
        <v/>
      </c>
      <c r="Q1427" s="352" t="str">
        <f t="shared" si="301"/>
        <v/>
      </c>
      <c r="R1427" s="395" t="str">
        <f t="shared" si="307"/>
        <v/>
      </c>
      <c r="S1427" s="351" t="str" cm="1">
        <f t="array" ref="S1427" xml:space="preserve"> IFERROR( INDEX(調符字母, Q1427, 1), "")</f>
        <v/>
      </c>
      <c r="T1427" s="352"/>
      <c r="U1427" s="373" t="e" cm="1" vm="1">
        <f t="array" aca="1" ref="U1427" ca="1" xml:space="preserve"> INDEX(聲調對照表, $T1427, $E1427)</f>
        <v>#VALUE!</v>
      </c>
      <c r="W1427" s="380" t="str" cm="1">
        <f t="array" ref="W1427" xml:space="preserve"> IFERROR( IF( INDEX(聲母資料表, $M1427, W$5)=0, "", INDEX(聲母資料表, $M1427, W$5) ), "")</f>
        <v/>
      </c>
      <c r="X1427" s="380" t="str" cm="1">
        <f t="array" ref="X1427" xml:space="preserve"> IFERROR( INDEX(韻母資料表, $N1427, X$5), "" )</f>
        <v/>
      </c>
      <c r="Y1427" s="380" t="str" cm="1">
        <f t="array" ref="Y1427" xml:space="preserve"> IFERROR( IF($E1427="", "", INDEX(方音聲調符號表, 1, $E1427) ), "" )</f>
        <v/>
      </c>
      <c r="AA1427" s="380" t="str" cm="1">
        <f t="array" ref="AA1427" xml:space="preserve"> IFERROR( IF( INDEX(聲母資料表, $M1427, AA$5)=0, "", INDEX(聲母資料表, $M1427, AA$5) ), "")</f>
        <v/>
      </c>
      <c r="AB1427" s="380" t="str" cm="1">
        <f t="array" ref="AB1427" xml:space="preserve"> IFERROR( INDEX(韻母資料表, $N1427, AB$5), "" )</f>
        <v/>
      </c>
      <c r="AC1427" s="380" t="str">
        <f t="shared" ca="1" si="308"/>
        <v/>
      </c>
      <c r="AE1427" s="380" t="str" cm="1">
        <f t="array" ref="AE1427" xml:space="preserve"> IFERROR( IF( INDEX(聲母資料表, $M1427, AE$5)=0, "", INDEX(聲母資料表, $M1427, AE$5) ), "")</f>
        <v/>
      </c>
      <c r="AF1427" s="380" t="str" cm="1">
        <f t="array" ref="AF1427" xml:space="preserve"> IFERROR( INDEX(韻母資料表, $N1427, AF$5), "" )</f>
        <v/>
      </c>
      <c r="AG1427" s="380" t="str">
        <f t="shared" ca="1" si="309"/>
        <v/>
      </c>
      <c r="AI1427" s="380" t="str" cm="1">
        <f t="array" ref="AI1427" xml:space="preserve"> IFERROR( IF( INDEX(聲母資料表, $M1427, AI$5)=0, "", INDEX(聲母資料表, $M1427, AI$5) ), "")</f>
        <v/>
      </c>
      <c r="AJ1427" s="380" t="str" cm="1">
        <f t="array" ref="AJ1427" xml:space="preserve"> IFERROR( INDEX(韻母資料表, $N1427, AJ$5), "" )</f>
        <v/>
      </c>
      <c r="AK1427" s="373" t="e" cm="1" vm="1">
        <f t="array" aca="1" ref="AK1427" ca="1" xml:space="preserve"> IFERROR( INDEX(閩拚聲調符號表, $T1427, $E1427), "" )</f>
        <v>#VALUE!</v>
      </c>
      <c r="AL1427" s="380" t="str">
        <f t="shared" ca="1" si="310"/>
        <v/>
      </c>
    </row>
    <row r="1428" spans="1:38">
      <c r="A1428" s="333">
        <f t="shared" si="298"/>
        <v>1421</v>
      </c>
      <c r="B1428" s="334" t="e">
        <f>MID(#REF!, A1428, 1)</f>
        <v>#REF!</v>
      </c>
      <c r="C1428" s="335"/>
      <c r="D1428" s="335"/>
      <c r="E1428" s="336"/>
      <c r="F1428" s="400" t="str" cm="1">
        <f t="array" aca="1" ref="F1428" ca="1" xml:space="preserve"> IF($D1428="", "", $B1428 &amp; " (" &amp; INDIRECT(ADDRESS( ROW(), COLUMN() + F$5 )) &amp; ") " )</f>
        <v/>
      </c>
      <c r="G1428" s="337" t="str">
        <f t="shared" si="302"/>
        <v/>
      </c>
      <c r="H1428" s="394" t="str">
        <f t="shared" ca="1" si="303"/>
        <v/>
      </c>
      <c r="I1428" s="396" t="str">
        <f t="shared" ca="1" si="304"/>
        <v/>
      </c>
      <c r="J1428" s="381" t="str">
        <f t="shared" ca="1" si="305"/>
        <v/>
      </c>
      <c r="K1428" s="338" t="str">
        <f t="shared" si="306"/>
        <v/>
      </c>
      <c r="L1428" s="349"/>
      <c r="M1428" s="350" t="str">
        <f t="shared" si="299"/>
        <v/>
      </c>
      <c r="N1428" s="350" t="str">
        <f t="shared" si="300"/>
        <v/>
      </c>
      <c r="O1428" s="351" t="str" cm="1">
        <f t="array" ref="O1428" xml:space="preserve"> IFERROR( INDEX(聲母資料表, $M1428, O$5), "")</f>
        <v/>
      </c>
      <c r="P1428" s="351" t="str" cm="1">
        <f t="array" ref="P1428" xml:space="preserve"> IFERROR( INDEX(韻母資料表, $N1428, P$5), "")</f>
        <v/>
      </c>
      <c r="Q1428" s="352" t="str">
        <f t="shared" si="301"/>
        <v/>
      </c>
      <c r="R1428" s="395" t="str">
        <f t="shared" si="307"/>
        <v/>
      </c>
      <c r="S1428" s="351" t="str" cm="1">
        <f t="array" ref="S1428" xml:space="preserve"> IFERROR( INDEX(調符字母, Q1428, 1), "")</f>
        <v/>
      </c>
      <c r="T1428" s="352"/>
      <c r="U1428" s="373" t="e" cm="1" vm="1">
        <f t="array" aca="1" ref="U1428" ca="1" xml:space="preserve"> INDEX(聲調對照表, $T1428, $E1428)</f>
        <v>#VALUE!</v>
      </c>
      <c r="W1428" s="380" t="str" cm="1">
        <f t="array" ref="W1428" xml:space="preserve"> IFERROR( IF( INDEX(聲母資料表, $M1428, W$5)=0, "", INDEX(聲母資料表, $M1428, W$5) ), "")</f>
        <v/>
      </c>
      <c r="X1428" s="380" t="str" cm="1">
        <f t="array" ref="X1428" xml:space="preserve"> IFERROR( INDEX(韻母資料表, $N1428, X$5), "" )</f>
        <v/>
      </c>
      <c r="Y1428" s="380" t="str" cm="1">
        <f t="array" ref="Y1428" xml:space="preserve"> IFERROR( IF($E1428="", "", INDEX(方音聲調符號表, 1, $E1428) ), "" )</f>
        <v/>
      </c>
      <c r="AA1428" s="380" t="str" cm="1">
        <f t="array" ref="AA1428" xml:space="preserve"> IFERROR( IF( INDEX(聲母資料表, $M1428, AA$5)=0, "", INDEX(聲母資料表, $M1428, AA$5) ), "")</f>
        <v/>
      </c>
      <c r="AB1428" s="380" t="str" cm="1">
        <f t="array" ref="AB1428" xml:space="preserve"> IFERROR( INDEX(韻母資料表, $N1428, AB$5), "" )</f>
        <v/>
      </c>
      <c r="AC1428" s="380" t="str">
        <f t="shared" ca="1" si="308"/>
        <v/>
      </c>
      <c r="AE1428" s="380" t="str" cm="1">
        <f t="array" ref="AE1428" xml:space="preserve"> IFERROR( IF( INDEX(聲母資料表, $M1428, AE$5)=0, "", INDEX(聲母資料表, $M1428, AE$5) ), "")</f>
        <v/>
      </c>
      <c r="AF1428" s="380" t="str" cm="1">
        <f t="array" ref="AF1428" xml:space="preserve"> IFERROR( INDEX(韻母資料表, $N1428, AF$5), "" )</f>
        <v/>
      </c>
      <c r="AG1428" s="380" t="str">
        <f t="shared" ca="1" si="309"/>
        <v/>
      </c>
      <c r="AI1428" s="380" t="str" cm="1">
        <f t="array" ref="AI1428" xml:space="preserve"> IFERROR( IF( INDEX(聲母資料表, $M1428, AI$5)=0, "", INDEX(聲母資料表, $M1428, AI$5) ), "")</f>
        <v/>
      </c>
      <c r="AJ1428" s="380" t="str" cm="1">
        <f t="array" ref="AJ1428" xml:space="preserve"> IFERROR( INDEX(韻母資料表, $N1428, AJ$5), "" )</f>
        <v/>
      </c>
      <c r="AK1428" s="373" t="e" cm="1" vm="1">
        <f t="array" aca="1" ref="AK1428" ca="1" xml:space="preserve"> IFERROR( INDEX(閩拚聲調符號表, $T1428, $E1428), "" )</f>
        <v>#VALUE!</v>
      </c>
      <c r="AL1428" s="380" t="str">
        <f t="shared" ca="1" si="310"/>
        <v/>
      </c>
    </row>
    <row r="1429" spans="1:38">
      <c r="A1429" s="333">
        <f t="shared" si="298"/>
        <v>1422</v>
      </c>
      <c r="B1429" s="334" t="e">
        <f>MID(#REF!, A1429, 1)</f>
        <v>#REF!</v>
      </c>
      <c r="C1429" s="335"/>
      <c r="D1429" s="335"/>
      <c r="E1429" s="336"/>
      <c r="F1429" s="400" t="str" cm="1">
        <f t="array" aca="1" ref="F1429" ca="1" xml:space="preserve"> IF($D1429="", "", $B1429 &amp; " (" &amp; INDIRECT(ADDRESS( ROW(), COLUMN() + F$5 )) &amp; ") " )</f>
        <v/>
      </c>
      <c r="G1429" s="337" t="str">
        <f t="shared" si="302"/>
        <v/>
      </c>
      <c r="H1429" s="394" t="str">
        <f t="shared" ca="1" si="303"/>
        <v/>
      </c>
      <c r="I1429" s="396" t="str">
        <f t="shared" ca="1" si="304"/>
        <v/>
      </c>
      <c r="J1429" s="381" t="str">
        <f t="shared" ca="1" si="305"/>
        <v/>
      </c>
      <c r="K1429" s="338" t="str">
        <f t="shared" si="306"/>
        <v/>
      </c>
      <c r="L1429" s="349"/>
      <c r="M1429" s="350" t="str">
        <f t="shared" si="299"/>
        <v/>
      </c>
      <c r="N1429" s="350" t="str">
        <f t="shared" si="300"/>
        <v/>
      </c>
      <c r="O1429" s="351" t="str" cm="1">
        <f t="array" ref="O1429" xml:space="preserve"> IFERROR( INDEX(聲母資料表, $M1429, O$5), "")</f>
        <v/>
      </c>
      <c r="P1429" s="351" t="str" cm="1">
        <f t="array" ref="P1429" xml:space="preserve"> IFERROR( INDEX(韻母資料表, $N1429, P$5), "")</f>
        <v/>
      </c>
      <c r="Q1429" s="352" t="str">
        <f t="shared" si="301"/>
        <v/>
      </c>
      <c r="R1429" s="395" t="str">
        <f t="shared" si="307"/>
        <v/>
      </c>
      <c r="S1429" s="351" t="str" cm="1">
        <f t="array" ref="S1429" xml:space="preserve"> IFERROR( INDEX(調符字母, Q1429, 1), "")</f>
        <v/>
      </c>
      <c r="T1429" s="352"/>
      <c r="U1429" s="373" t="e" cm="1" vm="1">
        <f t="array" aca="1" ref="U1429" ca="1" xml:space="preserve"> INDEX(聲調對照表, $T1429, $E1429)</f>
        <v>#VALUE!</v>
      </c>
      <c r="W1429" s="380" t="str" cm="1">
        <f t="array" ref="W1429" xml:space="preserve"> IFERROR( IF( INDEX(聲母資料表, $M1429, W$5)=0, "", INDEX(聲母資料表, $M1429, W$5) ), "")</f>
        <v/>
      </c>
      <c r="X1429" s="380" t="str" cm="1">
        <f t="array" ref="X1429" xml:space="preserve"> IFERROR( INDEX(韻母資料表, $N1429, X$5), "" )</f>
        <v/>
      </c>
      <c r="Y1429" s="380" t="str" cm="1">
        <f t="array" ref="Y1429" xml:space="preserve"> IFERROR( IF($E1429="", "", INDEX(方音聲調符號表, 1, $E1429) ), "" )</f>
        <v/>
      </c>
      <c r="AA1429" s="380" t="str" cm="1">
        <f t="array" ref="AA1429" xml:space="preserve"> IFERROR( IF( INDEX(聲母資料表, $M1429, AA$5)=0, "", INDEX(聲母資料表, $M1429, AA$5) ), "")</f>
        <v/>
      </c>
      <c r="AB1429" s="380" t="str" cm="1">
        <f t="array" ref="AB1429" xml:space="preserve"> IFERROR( INDEX(韻母資料表, $N1429, AB$5), "" )</f>
        <v/>
      </c>
      <c r="AC1429" s="380" t="str">
        <f t="shared" ca="1" si="308"/>
        <v/>
      </c>
      <c r="AE1429" s="380" t="str" cm="1">
        <f t="array" ref="AE1429" xml:space="preserve"> IFERROR( IF( INDEX(聲母資料表, $M1429, AE$5)=0, "", INDEX(聲母資料表, $M1429, AE$5) ), "")</f>
        <v/>
      </c>
      <c r="AF1429" s="380" t="str" cm="1">
        <f t="array" ref="AF1429" xml:space="preserve"> IFERROR( INDEX(韻母資料表, $N1429, AF$5), "" )</f>
        <v/>
      </c>
      <c r="AG1429" s="380" t="str">
        <f t="shared" ca="1" si="309"/>
        <v/>
      </c>
      <c r="AI1429" s="380" t="str" cm="1">
        <f t="array" ref="AI1429" xml:space="preserve"> IFERROR( IF( INDEX(聲母資料表, $M1429, AI$5)=0, "", INDEX(聲母資料表, $M1429, AI$5) ), "")</f>
        <v/>
      </c>
      <c r="AJ1429" s="380" t="str" cm="1">
        <f t="array" ref="AJ1429" xml:space="preserve"> IFERROR( INDEX(韻母資料表, $N1429, AJ$5), "" )</f>
        <v/>
      </c>
      <c r="AK1429" s="373" t="e" cm="1" vm="1">
        <f t="array" aca="1" ref="AK1429" ca="1" xml:space="preserve"> IFERROR( INDEX(閩拚聲調符號表, $T1429, $E1429), "" )</f>
        <v>#VALUE!</v>
      </c>
      <c r="AL1429" s="380" t="str">
        <f t="shared" ca="1" si="310"/>
        <v/>
      </c>
    </row>
    <row r="1430" spans="1:38">
      <c r="A1430" s="333">
        <f t="shared" si="298"/>
        <v>1423</v>
      </c>
      <c r="B1430" s="334" t="e">
        <f>MID(#REF!, A1430, 1)</f>
        <v>#REF!</v>
      </c>
      <c r="C1430" s="335"/>
      <c r="D1430" s="335"/>
      <c r="E1430" s="336"/>
      <c r="F1430" s="400" t="str" cm="1">
        <f t="array" aca="1" ref="F1430" ca="1" xml:space="preserve"> IF($D1430="", "", $B1430 &amp; " (" &amp; INDIRECT(ADDRESS( ROW(), COLUMN() + F$5 )) &amp; ") " )</f>
        <v/>
      </c>
      <c r="G1430" s="337" t="str">
        <f t="shared" si="302"/>
        <v/>
      </c>
      <c r="H1430" s="394" t="str">
        <f t="shared" ca="1" si="303"/>
        <v/>
      </c>
      <c r="I1430" s="396" t="str">
        <f t="shared" ca="1" si="304"/>
        <v/>
      </c>
      <c r="J1430" s="381" t="str">
        <f t="shared" ca="1" si="305"/>
        <v/>
      </c>
      <c r="K1430" s="338" t="str">
        <f t="shared" si="306"/>
        <v/>
      </c>
      <c r="L1430" s="349"/>
      <c r="M1430" s="350" t="str">
        <f t="shared" si="299"/>
        <v/>
      </c>
      <c r="N1430" s="350" t="str">
        <f t="shared" si="300"/>
        <v/>
      </c>
      <c r="O1430" s="351" t="str" cm="1">
        <f t="array" ref="O1430" xml:space="preserve"> IFERROR( INDEX(聲母資料表, $M1430, O$5), "")</f>
        <v/>
      </c>
      <c r="P1430" s="351" t="str" cm="1">
        <f t="array" ref="P1430" xml:space="preserve"> IFERROR( INDEX(韻母資料表, $N1430, P$5), "")</f>
        <v/>
      </c>
      <c r="Q1430" s="352" t="str">
        <f t="shared" si="301"/>
        <v/>
      </c>
      <c r="R1430" s="395" t="str">
        <f t="shared" si="307"/>
        <v/>
      </c>
      <c r="S1430" s="351" t="str" cm="1">
        <f t="array" ref="S1430" xml:space="preserve"> IFERROR( INDEX(調符字母, Q1430, 1), "")</f>
        <v/>
      </c>
      <c r="T1430" s="352"/>
      <c r="U1430" s="373" t="e" cm="1" vm="1">
        <f t="array" aca="1" ref="U1430" ca="1" xml:space="preserve"> INDEX(聲調對照表, $T1430, $E1430)</f>
        <v>#VALUE!</v>
      </c>
      <c r="W1430" s="380" t="str" cm="1">
        <f t="array" ref="W1430" xml:space="preserve"> IFERROR( IF( INDEX(聲母資料表, $M1430, W$5)=0, "", INDEX(聲母資料表, $M1430, W$5) ), "")</f>
        <v/>
      </c>
      <c r="X1430" s="380" t="str" cm="1">
        <f t="array" ref="X1430" xml:space="preserve"> IFERROR( INDEX(韻母資料表, $N1430, X$5), "" )</f>
        <v/>
      </c>
      <c r="Y1430" s="380" t="str" cm="1">
        <f t="array" ref="Y1430" xml:space="preserve"> IFERROR( IF($E1430="", "", INDEX(方音聲調符號表, 1, $E1430) ), "" )</f>
        <v/>
      </c>
      <c r="AA1430" s="380" t="str" cm="1">
        <f t="array" ref="AA1430" xml:space="preserve"> IFERROR( IF( INDEX(聲母資料表, $M1430, AA$5)=0, "", INDEX(聲母資料表, $M1430, AA$5) ), "")</f>
        <v/>
      </c>
      <c r="AB1430" s="380" t="str" cm="1">
        <f t="array" ref="AB1430" xml:space="preserve"> IFERROR( INDEX(韻母資料表, $N1430, AB$5), "" )</f>
        <v/>
      </c>
      <c r="AC1430" s="380" t="str">
        <f t="shared" ca="1" si="308"/>
        <v/>
      </c>
      <c r="AE1430" s="380" t="str" cm="1">
        <f t="array" ref="AE1430" xml:space="preserve"> IFERROR( IF( INDEX(聲母資料表, $M1430, AE$5)=0, "", INDEX(聲母資料表, $M1430, AE$5) ), "")</f>
        <v/>
      </c>
      <c r="AF1430" s="380" t="str" cm="1">
        <f t="array" ref="AF1430" xml:space="preserve"> IFERROR( INDEX(韻母資料表, $N1430, AF$5), "" )</f>
        <v/>
      </c>
      <c r="AG1430" s="380" t="str">
        <f t="shared" ca="1" si="309"/>
        <v/>
      </c>
      <c r="AI1430" s="380" t="str" cm="1">
        <f t="array" ref="AI1430" xml:space="preserve"> IFERROR( IF( INDEX(聲母資料表, $M1430, AI$5)=0, "", INDEX(聲母資料表, $M1430, AI$5) ), "")</f>
        <v/>
      </c>
      <c r="AJ1430" s="380" t="str" cm="1">
        <f t="array" ref="AJ1430" xml:space="preserve"> IFERROR( INDEX(韻母資料表, $N1430, AJ$5), "" )</f>
        <v/>
      </c>
      <c r="AK1430" s="373" t="e" cm="1" vm="1">
        <f t="array" aca="1" ref="AK1430" ca="1" xml:space="preserve"> IFERROR( INDEX(閩拚聲調符號表, $T1430, $E1430), "" )</f>
        <v>#VALUE!</v>
      </c>
      <c r="AL1430" s="380" t="str">
        <f t="shared" ca="1" si="310"/>
        <v/>
      </c>
    </row>
    <row r="1431" spans="1:38">
      <c r="A1431" s="333">
        <f t="shared" si="298"/>
        <v>1424</v>
      </c>
      <c r="B1431" s="334" t="e">
        <f>MID(#REF!, A1431, 1)</f>
        <v>#REF!</v>
      </c>
      <c r="C1431" s="335"/>
      <c r="D1431" s="335"/>
      <c r="E1431" s="336"/>
      <c r="F1431" s="400" t="str" cm="1">
        <f t="array" aca="1" ref="F1431" ca="1" xml:space="preserve"> IF($D1431="", "", $B1431 &amp; " (" &amp; INDIRECT(ADDRESS( ROW(), COLUMN() + F$5 )) &amp; ") " )</f>
        <v/>
      </c>
      <c r="G1431" s="337" t="str">
        <f t="shared" si="302"/>
        <v/>
      </c>
      <c r="H1431" s="394" t="str">
        <f t="shared" ca="1" si="303"/>
        <v/>
      </c>
      <c r="I1431" s="396" t="str">
        <f t="shared" ca="1" si="304"/>
        <v/>
      </c>
      <c r="J1431" s="381" t="str">
        <f t="shared" ca="1" si="305"/>
        <v/>
      </c>
      <c r="K1431" s="338" t="str">
        <f t="shared" si="306"/>
        <v/>
      </c>
      <c r="L1431" s="349"/>
      <c r="M1431" s="350" t="str">
        <f t="shared" si="299"/>
        <v/>
      </c>
      <c r="N1431" s="350" t="str">
        <f t="shared" si="300"/>
        <v/>
      </c>
      <c r="O1431" s="351" t="str" cm="1">
        <f t="array" ref="O1431" xml:space="preserve"> IFERROR( INDEX(聲母資料表, $M1431, O$5), "")</f>
        <v/>
      </c>
      <c r="P1431" s="351" t="str" cm="1">
        <f t="array" ref="P1431" xml:space="preserve"> IFERROR( INDEX(韻母資料表, $N1431, P$5), "")</f>
        <v/>
      </c>
      <c r="Q1431" s="352" t="str">
        <f t="shared" si="301"/>
        <v/>
      </c>
      <c r="R1431" s="395" t="str">
        <f t="shared" si="307"/>
        <v/>
      </c>
      <c r="S1431" s="351" t="str" cm="1">
        <f t="array" ref="S1431" xml:space="preserve"> IFERROR( INDEX(調符字母, Q1431, 1), "")</f>
        <v/>
      </c>
      <c r="T1431" s="352"/>
      <c r="U1431" s="373" t="e" cm="1" vm="1">
        <f t="array" aca="1" ref="U1431" ca="1" xml:space="preserve"> INDEX(聲調對照表, $T1431, $E1431)</f>
        <v>#VALUE!</v>
      </c>
      <c r="W1431" s="380" t="str" cm="1">
        <f t="array" ref="W1431" xml:space="preserve"> IFERROR( IF( INDEX(聲母資料表, $M1431, W$5)=0, "", INDEX(聲母資料表, $M1431, W$5) ), "")</f>
        <v/>
      </c>
      <c r="X1431" s="380" t="str" cm="1">
        <f t="array" ref="X1431" xml:space="preserve"> IFERROR( INDEX(韻母資料表, $N1431, X$5), "" )</f>
        <v/>
      </c>
      <c r="Y1431" s="380" t="str" cm="1">
        <f t="array" ref="Y1431" xml:space="preserve"> IFERROR( IF($E1431="", "", INDEX(方音聲調符號表, 1, $E1431) ), "" )</f>
        <v/>
      </c>
      <c r="AA1431" s="380" t="str" cm="1">
        <f t="array" ref="AA1431" xml:space="preserve"> IFERROR( IF( INDEX(聲母資料表, $M1431, AA$5)=0, "", INDEX(聲母資料表, $M1431, AA$5) ), "")</f>
        <v/>
      </c>
      <c r="AB1431" s="380" t="str" cm="1">
        <f t="array" ref="AB1431" xml:space="preserve"> IFERROR( INDEX(韻母資料表, $N1431, AB$5), "" )</f>
        <v/>
      </c>
      <c r="AC1431" s="380" t="str">
        <f t="shared" ca="1" si="308"/>
        <v/>
      </c>
      <c r="AE1431" s="380" t="str" cm="1">
        <f t="array" ref="AE1431" xml:space="preserve"> IFERROR( IF( INDEX(聲母資料表, $M1431, AE$5)=0, "", INDEX(聲母資料表, $M1431, AE$5) ), "")</f>
        <v/>
      </c>
      <c r="AF1431" s="380" t="str" cm="1">
        <f t="array" ref="AF1431" xml:space="preserve"> IFERROR( INDEX(韻母資料表, $N1431, AF$5), "" )</f>
        <v/>
      </c>
      <c r="AG1431" s="380" t="str">
        <f t="shared" ca="1" si="309"/>
        <v/>
      </c>
      <c r="AI1431" s="380" t="str" cm="1">
        <f t="array" ref="AI1431" xml:space="preserve"> IFERROR( IF( INDEX(聲母資料表, $M1431, AI$5)=0, "", INDEX(聲母資料表, $M1431, AI$5) ), "")</f>
        <v/>
      </c>
      <c r="AJ1431" s="380" t="str" cm="1">
        <f t="array" ref="AJ1431" xml:space="preserve"> IFERROR( INDEX(韻母資料表, $N1431, AJ$5), "" )</f>
        <v/>
      </c>
      <c r="AK1431" s="373" t="e" cm="1" vm="1">
        <f t="array" aca="1" ref="AK1431" ca="1" xml:space="preserve"> IFERROR( INDEX(閩拚聲調符號表, $T1431, $E1431), "" )</f>
        <v>#VALUE!</v>
      </c>
      <c r="AL1431" s="380" t="str">
        <f t="shared" ca="1" si="310"/>
        <v/>
      </c>
    </row>
    <row r="1432" spans="1:38">
      <c r="A1432" s="333">
        <f t="shared" si="298"/>
        <v>1425</v>
      </c>
      <c r="B1432" s="334" t="e">
        <f>MID(#REF!, A1432, 1)</f>
        <v>#REF!</v>
      </c>
      <c r="C1432" s="335"/>
      <c r="D1432" s="335"/>
      <c r="E1432" s="336"/>
      <c r="F1432" s="400" t="str" cm="1">
        <f t="array" aca="1" ref="F1432" ca="1" xml:space="preserve"> IF($D1432="", "", $B1432 &amp; " (" &amp; INDIRECT(ADDRESS( ROW(), COLUMN() + F$5 )) &amp; ") " )</f>
        <v/>
      </c>
      <c r="G1432" s="337" t="str">
        <f t="shared" si="302"/>
        <v/>
      </c>
      <c r="H1432" s="394" t="str">
        <f t="shared" ca="1" si="303"/>
        <v/>
      </c>
      <c r="I1432" s="396" t="str">
        <f t="shared" ca="1" si="304"/>
        <v/>
      </c>
      <c r="J1432" s="381" t="str">
        <f t="shared" ca="1" si="305"/>
        <v/>
      </c>
      <c r="K1432" s="338" t="str">
        <f t="shared" si="306"/>
        <v/>
      </c>
      <c r="L1432" s="349"/>
      <c r="M1432" s="350" t="str">
        <f t="shared" si="299"/>
        <v/>
      </c>
      <c r="N1432" s="350" t="str">
        <f t="shared" si="300"/>
        <v/>
      </c>
      <c r="O1432" s="351" t="str" cm="1">
        <f t="array" ref="O1432" xml:space="preserve"> IFERROR( INDEX(聲母資料表, $M1432, O$5), "")</f>
        <v/>
      </c>
      <c r="P1432" s="351" t="str" cm="1">
        <f t="array" ref="P1432" xml:space="preserve"> IFERROR( INDEX(韻母資料表, $N1432, P$5), "")</f>
        <v/>
      </c>
      <c r="Q1432" s="352" t="str">
        <f t="shared" si="301"/>
        <v/>
      </c>
      <c r="R1432" s="395" t="str">
        <f t="shared" si="307"/>
        <v/>
      </c>
      <c r="S1432" s="351" t="str" cm="1">
        <f t="array" ref="S1432" xml:space="preserve"> IFERROR( INDEX(調符字母, Q1432, 1), "")</f>
        <v/>
      </c>
      <c r="T1432" s="352"/>
      <c r="U1432" s="373" t="e" cm="1" vm="1">
        <f t="array" aca="1" ref="U1432" ca="1" xml:space="preserve"> INDEX(聲調對照表, $T1432, $E1432)</f>
        <v>#VALUE!</v>
      </c>
      <c r="W1432" s="380" t="str" cm="1">
        <f t="array" ref="W1432" xml:space="preserve"> IFERROR( IF( INDEX(聲母資料表, $M1432, W$5)=0, "", INDEX(聲母資料表, $M1432, W$5) ), "")</f>
        <v/>
      </c>
      <c r="X1432" s="380" t="str" cm="1">
        <f t="array" ref="X1432" xml:space="preserve"> IFERROR( INDEX(韻母資料表, $N1432, X$5), "" )</f>
        <v/>
      </c>
      <c r="Y1432" s="380" t="str" cm="1">
        <f t="array" ref="Y1432" xml:space="preserve"> IFERROR( IF($E1432="", "", INDEX(方音聲調符號表, 1, $E1432) ), "" )</f>
        <v/>
      </c>
      <c r="AA1432" s="380" t="str" cm="1">
        <f t="array" ref="AA1432" xml:space="preserve"> IFERROR( IF( INDEX(聲母資料表, $M1432, AA$5)=0, "", INDEX(聲母資料表, $M1432, AA$5) ), "")</f>
        <v/>
      </c>
      <c r="AB1432" s="380" t="str" cm="1">
        <f t="array" ref="AB1432" xml:space="preserve"> IFERROR( INDEX(韻母資料表, $N1432, AB$5), "" )</f>
        <v/>
      </c>
      <c r="AC1432" s="380" t="str">
        <f t="shared" ca="1" si="308"/>
        <v/>
      </c>
      <c r="AE1432" s="380" t="str" cm="1">
        <f t="array" ref="AE1432" xml:space="preserve"> IFERROR( IF( INDEX(聲母資料表, $M1432, AE$5)=0, "", INDEX(聲母資料表, $M1432, AE$5) ), "")</f>
        <v/>
      </c>
      <c r="AF1432" s="380" t="str" cm="1">
        <f t="array" ref="AF1432" xml:space="preserve"> IFERROR( INDEX(韻母資料表, $N1432, AF$5), "" )</f>
        <v/>
      </c>
      <c r="AG1432" s="380" t="str">
        <f t="shared" ca="1" si="309"/>
        <v/>
      </c>
      <c r="AI1432" s="380" t="str" cm="1">
        <f t="array" ref="AI1432" xml:space="preserve"> IFERROR( IF( INDEX(聲母資料表, $M1432, AI$5)=0, "", INDEX(聲母資料表, $M1432, AI$5) ), "")</f>
        <v/>
      </c>
      <c r="AJ1432" s="380" t="str" cm="1">
        <f t="array" ref="AJ1432" xml:space="preserve"> IFERROR( INDEX(韻母資料表, $N1432, AJ$5), "" )</f>
        <v/>
      </c>
      <c r="AK1432" s="373" t="e" cm="1" vm="1">
        <f t="array" aca="1" ref="AK1432" ca="1" xml:space="preserve"> IFERROR( INDEX(閩拚聲調符號表, $T1432, $E1432), "" )</f>
        <v>#VALUE!</v>
      </c>
      <c r="AL1432" s="380" t="str">
        <f t="shared" ca="1" si="310"/>
        <v/>
      </c>
    </row>
    <row r="1433" spans="1:38">
      <c r="A1433" s="333">
        <f t="shared" si="298"/>
        <v>1426</v>
      </c>
      <c r="B1433" s="334" t="e">
        <f>MID(#REF!, A1433, 1)</f>
        <v>#REF!</v>
      </c>
      <c r="C1433" s="335"/>
      <c r="D1433" s="335"/>
      <c r="E1433" s="336"/>
      <c r="F1433" s="400" t="str" cm="1">
        <f t="array" aca="1" ref="F1433" ca="1" xml:space="preserve"> IF($D1433="", "", $B1433 &amp; " (" &amp; INDIRECT(ADDRESS( ROW(), COLUMN() + F$5 )) &amp; ") " )</f>
        <v/>
      </c>
      <c r="G1433" s="337" t="str">
        <f t="shared" si="302"/>
        <v/>
      </c>
      <c r="H1433" s="394" t="str">
        <f t="shared" ca="1" si="303"/>
        <v/>
      </c>
      <c r="I1433" s="396" t="str">
        <f t="shared" ca="1" si="304"/>
        <v/>
      </c>
      <c r="J1433" s="381" t="str">
        <f t="shared" ca="1" si="305"/>
        <v/>
      </c>
      <c r="K1433" s="338" t="str">
        <f t="shared" si="306"/>
        <v/>
      </c>
      <c r="L1433" s="349"/>
      <c r="M1433" s="350" t="str">
        <f t="shared" si="299"/>
        <v/>
      </c>
      <c r="N1433" s="350" t="str">
        <f t="shared" si="300"/>
        <v/>
      </c>
      <c r="O1433" s="351" t="str" cm="1">
        <f t="array" ref="O1433" xml:space="preserve"> IFERROR( INDEX(聲母資料表, $M1433, O$5), "")</f>
        <v/>
      </c>
      <c r="P1433" s="351" t="str" cm="1">
        <f t="array" ref="P1433" xml:space="preserve"> IFERROR( INDEX(韻母資料表, $N1433, P$5), "")</f>
        <v/>
      </c>
      <c r="Q1433" s="352" t="str">
        <f t="shared" si="301"/>
        <v/>
      </c>
      <c r="R1433" s="395" t="str">
        <f t="shared" si="307"/>
        <v/>
      </c>
      <c r="S1433" s="351" t="str" cm="1">
        <f t="array" ref="S1433" xml:space="preserve"> IFERROR( INDEX(調符字母, Q1433, 1), "")</f>
        <v/>
      </c>
      <c r="T1433" s="352"/>
      <c r="U1433" s="373" t="e" cm="1" vm="1">
        <f t="array" aca="1" ref="U1433" ca="1" xml:space="preserve"> INDEX(聲調對照表, $T1433, $E1433)</f>
        <v>#VALUE!</v>
      </c>
      <c r="W1433" s="380" t="str" cm="1">
        <f t="array" ref="W1433" xml:space="preserve"> IFERROR( IF( INDEX(聲母資料表, $M1433, W$5)=0, "", INDEX(聲母資料表, $M1433, W$5) ), "")</f>
        <v/>
      </c>
      <c r="X1433" s="380" t="str" cm="1">
        <f t="array" ref="X1433" xml:space="preserve"> IFERROR( INDEX(韻母資料表, $N1433, X$5), "" )</f>
        <v/>
      </c>
      <c r="Y1433" s="380" t="str" cm="1">
        <f t="array" ref="Y1433" xml:space="preserve"> IFERROR( IF($E1433="", "", INDEX(方音聲調符號表, 1, $E1433) ), "" )</f>
        <v/>
      </c>
      <c r="AA1433" s="380" t="str" cm="1">
        <f t="array" ref="AA1433" xml:space="preserve"> IFERROR( IF( INDEX(聲母資料表, $M1433, AA$5)=0, "", INDEX(聲母資料表, $M1433, AA$5) ), "")</f>
        <v/>
      </c>
      <c r="AB1433" s="380" t="str" cm="1">
        <f t="array" ref="AB1433" xml:space="preserve"> IFERROR( INDEX(韻母資料表, $N1433, AB$5), "" )</f>
        <v/>
      </c>
      <c r="AC1433" s="380" t="str">
        <f t="shared" ca="1" si="308"/>
        <v/>
      </c>
      <c r="AE1433" s="380" t="str" cm="1">
        <f t="array" ref="AE1433" xml:space="preserve"> IFERROR( IF( INDEX(聲母資料表, $M1433, AE$5)=0, "", INDEX(聲母資料表, $M1433, AE$5) ), "")</f>
        <v/>
      </c>
      <c r="AF1433" s="380" t="str" cm="1">
        <f t="array" ref="AF1433" xml:space="preserve"> IFERROR( INDEX(韻母資料表, $N1433, AF$5), "" )</f>
        <v/>
      </c>
      <c r="AG1433" s="380" t="str">
        <f t="shared" ca="1" si="309"/>
        <v/>
      </c>
      <c r="AI1433" s="380" t="str" cm="1">
        <f t="array" ref="AI1433" xml:space="preserve"> IFERROR( IF( INDEX(聲母資料表, $M1433, AI$5)=0, "", INDEX(聲母資料表, $M1433, AI$5) ), "")</f>
        <v/>
      </c>
      <c r="AJ1433" s="380" t="str" cm="1">
        <f t="array" ref="AJ1433" xml:space="preserve"> IFERROR( INDEX(韻母資料表, $N1433, AJ$5), "" )</f>
        <v/>
      </c>
      <c r="AK1433" s="373" t="e" cm="1" vm="1">
        <f t="array" aca="1" ref="AK1433" ca="1" xml:space="preserve"> IFERROR( INDEX(閩拚聲調符號表, $T1433, $E1433), "" )</f>
        <v>#VALUE!</v>
      </c>
      <c r="AL1433" s="380" t="str">
        <f t="shared" ca="1" si="310"/>
        <v/>
      </c>
    </row>
    <row r="1434" spans="1:38">
      <c r="A1434" s="333">
        <f t="shared" si="298"/>
        <v>1427</v>
      </c>
      <c r="B1434" s="334" t="e">
        <f>MID(#REF!, A1434, 1)</f>
        <v>#REF!</v>
      </c>
      <c r="C1434" s="335"/>
      <c r="D1434" s="335"/>
      <c r="E1434" s="336"/>
      <c r="F1434" s="400" t="str" cm="1">
        <f t="array" aca="1" ref="F1434" ca="1" xml:space="preserve"> IF($D1434="", "", $B1434 &amp; " (" &amp; INDIRECT(ADDRESS( ROW(), COLUMN() + F$5 )) &amp; ") " )</f>
        <v/>
      </c>
      <c r="G1434" s="337" t="str">
        <f t="shared" si="302"/>
        <v/>
      </c>
      <c r="H1434" s="394" t="str">
        <f t="shared" ca="1" si="303"/>
        <v/>
      </c>
      <c r="I1434" s="396" t="str">
        <f t="shared" ca="1" si="304"/>
        <v/>
      </c>
      <c r="J1434" s="381" t="str">
        <f t="shared" ca="1" si="305"/>
        <v/>
      </c>
      <c r="K1434" s="338" t="str">
        <f t="shared" si="306"/>
        <v/>
      </c>
      <c r="L1434" s="349"/>
      <c r="M1434" s="350" t="str">
        <f t="shared" si="299"/>
        <v/>
      </c>
      <c r="N1434" s="350" t="str">
        <f t="shared" si="300"/>
        <v/>
      </c>
      <c r="O1434" s="351" t="str" cm="1">
        <f t="array" ref="O1434" xml:space="preserve"> IFERROR( INDEX(聲母資料表, $M1434, O$5), "")</f>
        <v/>
      </c>
      <c r="P1434" s="351" t="str" cm="1">
        <f t="array" ref="P1434" xml:space="preserve"> IFERROR( INDEX(韻母資料表, $N1434, P$5), "")</f>
        <v/>
      </c>
      <c r="Q1434" s="352" t="str">
        <f t="shared" si="301"/>
        <v/>
      </c>
      <c r="R1434" s="395" t="str">
        <f t="shared" si="307"/>
        <v/>
      </c>
      <c r="S1434" s="351" t="str" cm="1">
        <f t="array" ref="S1434" xml:space="preserve"> IFERROR( INDEX(調符字母, Q1434, 1), "")</f>
        <v/>
      </c>
      <c r="T1434" s="352"/>
      <c r="U1434" s="373" t="e" cm="1" vm="1">
        <f t="array" aca="1" ref="U1434" ca="1" xml:space="preserve"> INDEX(聲調對照表, $T1434, $E1434)</f>
        <v>#VALUE!</v>
      </c>
      <c r="W1434" s="380" t="str" cm="1">
        <f t="array" ref="W1434" xml:space="preserve"> IFERROR( IF( INDEX(聲母資料表, $M1434, W$5)=0, "", INDEX(聲母資料表, $M1434, W$5) ), "")</f>
        <v/>
      </c>
      <c r="X1434" s="380" t="str" cm="1">
        <f t="array" ref="X1434" xml:space="preserve"> IFERROR( INDEX(韻母資料表, $N1434, X$5), "" )</f>
        <v/>
      </c>
      <c r="Y1434" s="380" t="str" cm="1">
        <f t="array" ref="Y1434" xml:space="preserve"> IFERROR( IF($E1434="", "", INDEX(方音聲調符號表, 1, $E1434) ), "" )</f>
        <v/>
      </c>
      <c r="AA1434" s="380" t="str" cm="1">
        <f t="array" ref="AA1434" xml:space="preserve"> IFERROR( IF( INDEX(聲母資料表, $M1434, AA$5)=0, "", INDEX(聲母資料表, $M1434, AA$5) ), "")</f>
        <v/>
      </c>
      <c r="AB1434" s="380" t="str" cm="1">
        <f t="array" ref="AB1434" xml:space="preserve"> IFERROR( INDEX(韻母資料表, $N1434, AB$5), "" )</f>
        <v/>
      </c>
      <c r="AC1434" s="380" t="str">
        <f t="shared" ca="1" si="308"/>
        <v/>
      </c>
      <c r="AE1434" s="380" t="str" cm="1">
        <f t="array" ref="AE1434" xml:space="preserve"> IFERROR( IF( INDEX(聲母資料表, $M1434, AE$5)=0, "", INDEX(聲母資料表, $M1434, AE$5) ), "")</f>
        <v/>
      </c>
      <c r="AF1434" s="380" t="str" cm="1">
        <f t="array" ref="AF1434" xml:space="preserve"> IFERROR( INDEX(韻母資料表, $N1434, AF$5), "" )</f>
        <v/>
      </c>
      <c r="AG1434" s="380" t="str">
        <f t="shared" ca="1" si="309"/>
        <v/>
      </c>
      <c r="AI1434" s="380" t="str" cm="1">
        <f t="array" ref="AI1434" xml:space="preserve"> IFERROR( IF( INDEX(聲母資料表, $M1434, AI$5)=0, "", INDEX(聲母資料表, $M1434, AI$5) ), "")</f>
        <v/>
      </c>
      <c r="AJ1434" s="380" t="str" cm="1">
        <f t="array" ref="AJ1434" xml:space="preserve"> IFERROR( INDEX(韻母資料表, $N1434, AJ$5), "" )</f>
        <v/>
      </c>
      <c r="AK1434" s="373" t="e" cm="1" vm="1">
        <f t="array" aca="1" ref="AK1434" ca="1" xml:space="preserve"> IFERROR( INDEX(閩拚聲調符號表, $T1434, $E1434), "" )</f>
        <v>#VALUE!</v>
      </c>
      <c r="AL1434" s="380" t="str">
        <f t="shared" ca="1" si="310"/>
        <v/>
      </c>
    </row>
    <row r="1435" spans="1:38">
      <c r="A1435" s="333">
        <f t="shared" si="298"/>
        <v>1428</v>
      </c>
      <c r="B1435" s="334" t="e">
        <f>MID(#REF!, A1435, 1)</f>
        <v>#REF!</v>
      </c>
      <c r="C1435" s="335"/>
      <c r="D1435" s="335"/>
      <c r="E1435" s="336"/>
      <c r="F1435" s="400" t="str" cm="1">
        <f t="array" aca="1" ref="F1435" ca="1" xml:space="preserve"> IF($D1435="", "", $B1435 &amp; " (" &amp; INDIRECT(ADDRESS( ROW(), COLUMN() + F$5 )) &amp; ") " )</f>
        <v/>
      </c>
      <c r="G1435" s="337" t="str">
        <f t="shared" si="302"/>
        <v/>
      </c>
      <c r="H1435" s="394" t="str">
        <f t="shared" ca="1" si="303"/>
        <v/>
      </c>
      <c r="I1435" s="396" t="str">
        <f t="shared" ca="1" si="304"/>
        <v/>
      </c>
      <c r="J1435" s="381" t="str">
        <f t="shared" ca="1" si="305"/>
        <v/>
      </c>
      <c r="K1435" s="338" t="str">
        <f t="shared" si="306"/>
        <v/>
      </c>
      <c r="L1435" s="349"/>
      <c r="M1435" s="350" t="str">
        <f t="shared" si="299"/>
        <v/>
      </c>
      <c r="N1435" s="350" t="str">
        <f t="shared" si="300"/>
        <v/>
      </c>
      <c r="O1435" s="351" t="str" cm="1">
        <f t="array" ref="O1435" xml:space="preserve"> IFERROR( INDEX(聲母資料表, $M1435, O$5), "")</f>
        <v/>
      </c>
      <c r="P1435" s="351" t="str" cm="1">
        <f t="array" ref="P1435" xml:space="preserve"> IFERROR( INDEX(韻母資料表, $N1435, P$5), "")</f>
        <v/>
      </c>
      <c r="Q1435" s="352" t="str">
        <f t="shared" si="301"/>
        <v/>
      </c>
      <c r="R1435" s="395" t="str">
        <f t="shared" si="307"/>
        <v/>
      </c>
      <c r="S1435" s="351" t="str" cm="1">
        <f t="array" ref="S1435" xml:space="preserve"> IFERROR( INDEX(調符字母, Q1435, 1), "")</f>
        <v/>
      </c>
      <c r="T1435" s="352"/>
      <c r="U1435" s="373" t="e" cm="1" vm="1">
        <f t="array" aca="1" ref="U1435" ca="1" xml:space="preserve"> INDEX(聲調對照表, $T1435, $E1435)</f>
        <v>#VALUE!</v>
      </c>
      <c r="W1435" s="380" t="str" cm="1">
        <f t="array" ref="W1435" xml:space="preserve"> IFERROR( IF( INDEX(聲母資料表, $M1435, W$5)=0, "", INDEX(聲母資料表, $M1435, W$5) ), "")</f>
        <v/>
      </c>
      <c r="X1435" s="380" t="str" cm="1">
        <f t="array" ref="X1435" xml:space="preserve"> IFERROR( INDEX(韻母資料表, $N1435, X$5), "" )</f>
        <v/>
      </c>
      <c r="Y1435" s="380" t="str" cm="1">
        <f t="array" ref="Y1435" xml:space="preserve"> IFERROR( IF($E1435="", "", INDEX(方音聲調符號表, 1, $E1435) ), "" )</f>
        <v/>
      </c>
      <c r="AA1435" s="380" t="str" cm="1">
        <f t="array" ref="AA1435" xml:space="preserve"> IFERROR( IF( INDEX(聲母資料表, $M1435, AA$5)=0, "", INDEX(聲母資料表, $M1435, AA$5) ), "")</f>
        <v/>
      </c>
      <c r="AB1435" s="380" t="str" cm="1">
        <f t="array" ref="AB1435" xml:space="preserve"> IFERROR( INDEX(韻母資料表, $N1435, AB$5), "" )</f>
        <v/>
      </c>
      <c r="AC1435" s="380" t="str">
        <f t="shared" ca="1" si="308"/>
        <v/>
      </c>
      <c r="AE1435" s="380" t="str" cm="1">
        <f t="array" ref="AE1435" xml:space="preserve"> IFERROR( IF( INDEX(聲母資料表, $M1435, AE$5)=0, "", INDEX(聲母資料表, $M1435, AE$5) ), "")</f>
        <v/>
      </c>
      <c r="AF1435" s="380" t="str" cm="1">
        <f t="array" ref="AF1435" xml:space="preserve"> IFERROR( INDEX(韻母資料表, $N1435, AF$5), "" )</f>
        <v/>
      </c>
      <c r="AG1435" s="380" t="str">
        <f t="shared" ca="1" si="309"/>
        <v/>
      </c>
      <c r="AI1435" s="380" t="str" cm="1">
        <f t="array" ref="AI1435" xml:space="preserve"> IFERROR( IF( INDEX(聲母資料表, $M1435, AI$5)=0, "", INDEX(聲母資料表, $M1435, AI$5) ), "")</f>
        <v/>
      </c>
      <c r="AJ1435" s="380" t="str" cm="1">
        <f t="array" ref="AJ1435" xml:space="preserve"> IFERROR( INDEX(韻母資料表, $N1435, AJ$5), "" )</f>
        <v/>
      </c>
      <c r="AK1435" s="373" t="e" cm="1" vm="1">
        <f t="array" aca="1" ref="AK1435" ca="1" xml:space="preserve"> IFERROR( INDEX(閩拚聲調符號表, $T1435, $E1435), "" )</f>
        <v>#VALUE!</v>
      </c>
      <c r="AL1435" s="380" t="str">
        <f t="shared" ca="1" si="310"/>
        <v/>
      </c>
    </row>
    <row r="1436" spans="1:38">
      <c r="A1436" s="333">
        <f t="shared" si="298"/>
        <v>1429</v>
      </c>
      <c r="B1436" s="334" t="e">
        <f>MID(#REF!, A1436, 1)</f>
        <v>#REF!</v>
      </c>
      <c r="C1436" s="335"/>
      <c r="D1436" s="335"/>
      <c r="E1436" s="336"/>
      <c r="F1436" s="400" t="str" cm="1">
        <f t="array" aca="1" ref="F1436" ca="1" xml:space="preserve"> IF($D1436="", "", $B1436 &amp; " (" &amp; INDIRECT(ADDRESS( ROW(), COLUMN() + F$5 )) &amp; ") " )</f>
        <v/>
      </c>
      <c r="G1436" s="337" t="str">
        <f t="shared" si="302"/>
        <v/>
      </c>
      <c r="H1436" s="394" t="str">
        <f t="shared" ca="1" si="303"/>
        <v/>
      </c>
      <c r="I1436" s="396" t="str">
        <f t="shared" ca="1" si="304"/>
        <v/>
      </c>
      <c r="J1436" s="381" t="str">
        <f t="shared" ca="1" si="305"/>
        <v/>
      </c>
      <c r="K1436" s="338" t="str">
        <f t="shared" si="306"/>
        <v/>
      </c>
      <c r="L1436" s="349"/>
      <c r="M1436" s="350" t="str">
        <f t="shared" si="299"/>
        <v/>
      </c>
      <c r="N1436" s="350" t="str">
        <f t="shared" si="300"/>
        <v/>
      </c>
      <c r="O1436" s="351" t="str" cm="1">
        <f t="array" ref="O1436" xml:space="preserve"> IFERROR( INDEX(聲母資料表, $M1436, O$5), "")</f>
        <v/>
      </c>
      <c r="P1436" s="351" t="str" cm="1">
        <f t="array" ref="P1436" xml:space="preserve"> IFERROR( INDEX(韻母資料表, $N1436, P$5), "")</f>
        <v/>
      </c>
      <c r="Q1436" s="352" t="str">
        <f t="shared" si="301"/>
        <v/>
      </c>
      <c r="R1436" s="395" t="str">
        <f t="shared" si="307"/>
        <v/>
      </c>
      <c r="S1436" s="351" t="str" cm="1">
        <f t="array" ref="S1436" xml:space="preserve"> IFERROR( INDEX(調符字母, Q1436, 1), "")</f>
        <v/>
      </c>
      <c r="T1436" s="352"/>
      <c r="U1436" s="373" t="e" cm="1" vm="1">
        <f t="array" aca="1" ref="U1436" ca="1" xml:space="preserve"> INDEX(聲調對照表, $T1436, $E1436)</f>
        <v>#VALUE!</v>
      </c>
      <c r="W1436" s="380" t="str" cm="1">
        <f t="array" ref="W1436" xml:space="preserve"> IFERROR( IF( INDEX(聲母資料表, $M1436, W$5)=0, "", INDEX(聲母資料表, $M1436, W$5) ), "")</f>
        <v/>
      </c>
      <c r="X1436" s="380" t="str" cm="1">
        <f t="array" ref="X1436" xml:space="preserve"> IFERROR( INDEX(韻母資料表, $N1436, X$5), "" )</f>
        <v/>
      </c>
      <c r="Y1436" s="380" t="str" cm="1">
        <f t="array" ref="Y1436" xml:space="preserve"> IFERROR( IF($E1436="", "", INDEX(方音聲調符號表, 1, $E1436) ), "" )</f>
        <v/>
      </c>
      <c r="AA1436" s="380" t="str" cm="1">
        <f t="array" ref="AA1436" xml:space="preserve"> IFERROR( IF( INDEX(聲母資料表, $M1436, AA$5)=0, "", INDEX(聲母資料表, $M1436, AA$5) ), "")</f>
        <v/>
      </c>
      <c r="AB1436" s="380" t="str" cm="1">
        <f t="array" ref="AB1436" xml:space="preserve"> IFERROR( INDEX(韻母資料表, $N1436, AB$5), "" )</f>
        <v/>
      </c>
      <c r="AC1436" s="380" t="str">
        <f t="shared" ca="1" si="308"/>
        <v/>
      </c>
      <c r="AE1436" s="380" t="str" cm="1">
        <f t="array" ref="AE1436" xml:space="preserve"> IFERROR( IF( INDEX(聲母資料表, $M1436, AE$5)=0, "", INDEX(聲母資料表, $M1436, AE$5) ), "")</f>
        <v/>
      </c>
      <c r="AF1436" s="380" t="str" cm="1">
        <f t="array" ref="AF1436" xml:space="preserve"> IFERROR( INDEX(韻母資料表, $N1436, AF$5), "" )</f>
        <v/>
      </c>
      <c r="AG1436" s="380" t="str">
        <f t="shared" ca="1" si="309"/>
        <v/>
      </c>
      <c r="AI1436" s="380" t="str" cm="1">
        <f t="array" ref="AI1436" xml:space="preserve"> IFERROR( IF( INDEX(聲母資料表, $M1436, AI$5)=0, "", INDEX(聲母資料表, $M1436, AI$5) ), "")</f>
        <v/>
      </c>
      <c r="AJ1436" s="380" t="str" cm="1">
        <f t="array" ref="AJ1436" xml:space="preserve"> IFERROR( INDEX(韻母資料表, $N1436, AJ$5), "" )</f>
        <v/>
      </c>
      <c r="AK1436" s="373" t="e" cm="1" vm="1">
        <f t="array" aca="1" ref="AK1436" ca="1" xml:space="preserve"> IFERROR( INDEX(閩拚聲調符號表, $T1436, $E1436), "" )</f>
        <v>#VALUE!</v>
      </c>
      <c r="AL1436" s="380" t="str">
        <f t="shared" ca="1" si="310"/>
        <v/>
      </c>
    </row>
    <row r="1437" spans="1:38">
      <c r="A1437" s="333">
        <f t="shared" si="298"/>
        <v>1430</v>
      </c>
      <c r="B1437" s="334" t="e">
        <f>MID(#REF!, A1437, 1)</f>
        <v>#REF!</v>
      </c>
      <c r="C1437" s="335"/>
      <c r="D1437" s="335"/>
      <c r="E1437" s="336"/>
      <c r="F1437" s="400" t="str" cm="1">
        <f t="array" aca="1" ref="F1437" ca="1" xml:space="preserve"> IF($D1437="", "", $B1437 &amp; " (" &amp; INDIRECT(ADDRESS( ROW(), COLUMN() + F$5 )) &amp; ") " )</f>
        <v/>
      </c>
      <c r="G1437" s="337" t="str">
        <f t="shared" si="302"/>
        <v/>
      </c>
      <c r="H1437" s="394" t="str">
        <f t="shared" ca="1" si="303"/>
        <v/>
      </c>
      <c r="I1437" s="396" t="str">
        <f t="shared" ca="1" si="304"/>
        <v/>
      </c>
      <c r="J1437" s="381" t="str">
        <f t="shared" ca="1" si="305"/>
        <v/>
      </c>
      <c r="K1437" s="338" t="str">
        <f t="shared" si="306"/>
        <v/>
      </c>
      <c r="L1437" s="349"/>
      <c r="M1437" s="350" t="str">
        <f t="shared" si="299"/>
        <v/>
      </c>
      <c r="N1437" s="350" t="str">
        <f t="shared" si="300"/>
        <v/>
      </c>
      <c r="O1437" s="351" t="str" cm="1">
        <f t="array" ref="O1437" xml:space="preserve"> IFERROR( INDEX(聲母資料表, $M1437, O$5), "")</f>
        <v/>
      </c>
      <c r="P1437" s="351" t="str" cm="1">
        <f t="array" ref="P1437" xml:space="preserve"> IFERROR( INDEX(韻母資料表, $N1437, P$5), "")</f>
        <v/>
      </c>
      <c r="Q1437" s="352" t="str">
        <f t="shared" si="301"/>
        <v/>
      </c>
      <c r="R1437" s="395" t="str">
        <f t="shared" si="307"/>
        <v/>
      </c>
      <c r="S1437" s="351" t="str" cm="1">
        <f t="array" ref="S1437" xml:space="preserve"> IFERROR( INDEX(調符字母, Q1437, 1), "")</f>
        <v/>
      </c>
      <c r="T1437" s="352"/>
      <c r="U1437" s="373" t="e" cm="1" vm="1">
        <f t="array" aca="1" ref="U1437" ca="1" xml:space="preserve"> INDEX(聲調對照表, $T1437, $E1437)</f>
        <v>#VALUE!</v>
      </c>
      <c r="W1437" s="380" t="str" cm="1">
        <f t="array" ref="W1437" xml:space="preserve"> IFERROR( IF( INDEX(聲母資料表, $M1437, W$5)=0, "", INDEX(聲母資料表, $M1437, W$5) ), "")</f>
        <v/>
      </c>
      <c r="X1437" s="380" t="str" cm="1">
        <f t="array" ref="X1437" xml:space="preserve"> IFERROR( INDEX(韻母資料表, $N1437, X$5), "" )</f>
        <v/>
      </c>
      <c r="Y1437" s="380" t="str" cm="1">
        <f t="array" ref="Y1437" xml:space="preserve"> IFERROR( IF($E1437="", "", INDEX(方音聲調符號表, 1, $E1437) ), "" )</f>
        <v/>
      </c>
      <c r="AA1437" s="380" t="str" cm="1">
        <f t="array" ref="AA1437" xml:space="preserve"> IFERROR( IF( INDEX(聲母資料表, $M1437, AA$5)=0, "", INDEX(聲母資料表, $M1437, AA$5) ), "")</f>
        <v/>
      </c>
      <c r="AB1437" s="380" t="str" cm="1">
        <f t="array" ref="AB1437" xml:space="preserve"> IFERROR( INDEX(韻母資料表, $N1437, AB$5), "" )</f>
        <v/>
      </c>
      <c r="AC1437" s="380" t="str">
        <f t="shared" ca="1" si="308"/>
        <v/>
      </c>
      <c r="AE1437" s="380" t="str" cm="1">
        <f t="array" ref="AE1437" xml:space="preserve"> IFERROR( IF( INDEX(聲母資料表, $M1437, AE$5)=0, "", INDEX(聲母資料表, $M1437, AE$5) ), "")</f>
        <v/>
      </c>
      <c r="AF1437" s="380" t="str" cm="1">
        <f t="array" ref="AF1437" xml:space="preserve"> IFERROR( INDEX(韻母資料表, $N1437, AF$5), "" )</f>
        <v/>
      </c>
      <c r="AG1437" s="380" t="str">
        <f t="shared" ca="1" si="309"/>
        <v/>
      </c>
      <c r="AI1437" s="380" t="str" cm="1">
        <f t="array" ref="AI1437" xml:space="preserve"> IFERROR( IF( INDEX(聲母資料表, $M1437, AI$5)=0, "", INDEX(聲母資料表, $M1437, AI$5) ), "")</f>
        <v/>
      </c>
      <c r="AJ1437" s="380" t="str" cm="1">
        <f t="array" ref="AJ1437" xml:space="preserve"> IFERROR( INDEX(韻母資料表, $N1437, AJ$5), "" )</f>
        <v/>
      </c>
      <c r="AK1437" s="373" t="e" cm="1" vm="1">
        <f t="array" aca="1" ref="AK1437" ca="1" xml:space="preserve"> IFERROR( INDEX(閩拚聲調符號表, $T1437, $E1437), "" )</f>
        <v>#VALUE!</v>
      </c>
      <c r="AL1437" s="380" t="str">
        <f t="shared" ca="1" si="310"/>
        <v/>
      </c>
    </row>
    <row r="1438" spans="1:38">
      <c r="A1438" s="333">
        <f t="shared" si="298"/>
        <v>1431</v>
      </c>
      <c r="B1438" s="334" t="e">
        <f>MID(#REF!, A1438, 1)</f>
        <v>#REF!</v>
      </c>
      <c r="C1438" s="335"/>
      <c r="D1438" s="335"/>
      <c r="E1438" s="336"/>
      <c r="F1438" s="400" t="str" cm="1">
        <f t="array" aca="1" ref="F1438" ca="1" xml:space="preserve"> IF($D1438="", "", $B1438 &amp; " (" &amp; INDIRECT(ADDRESS( ROW(), COLUMN() + F$5 )) &amp; ") " )</f>
        <v/>
      </c>
      <c r="G1438" s="337" t="str">
        <f t="shared" si="302"/>
        <v/>
      </c>
      <c r="H1438" s="394" t="str">
        <f t="shared" ca="1" si="303"/>
        <v/>
      </c>
      <c r="I1438" s="396" t="str">
        <f t="shared" ca="1" si="304"/>
        <v/>
      </c>
      <c r="J1438" s="381" t="str">
        <f t="shared" ca="1" si="305"/>
        <v/>
      </c>
      <c r="K1438" s="338" t="str">
        <f t="shared" si="306"/>
        <v/>
      </c>
      <c r="L1438" s="349"/>
      <c r="M1438" s="350" t="str">
        <f t="shared" si="299"/>
        <v/>
      </c>
      <c r="N1438" s="350" t="str">
        <f t="shared" si="300"/>
        <v/>
      </c>
      <c r="O1438" s="351" t="str" cm="1">
        <f t="array" ref="O1438" xml:space="preserve"> IFERROR( INDEX(聲母資料表, $M1438, O$5), "")</f>
        <v/>
      </c>
      <c r="P1438" s="351" t="str" cm="1">
        <f t="array" ref="P1438" xml:space="preserve"> IFERROR( INDEX(韻母資料表, $N1438, P$5), "")</f>
        <v/>
      </c>
      <c r="Q1438" s="352" t="str">
        <f t="shared" si="301"/>
        <v/>
      </c>
      <c r="R1438" s="395" t="str">
        <f t="shared" si="307"/>
        <v/>
      </c>
      <c r="S1438" s="351" t="str" cm="1">
        <f t="array" ref="S1438" xml:space="preserve"> IFERROR( INDEX(調符字母, Q1438, 1), "")</f>
        <v/>
      </c>
      <c r="T1438" s="352"/>
      <c r="U1438" s="373" t="e" cm="1" vm="1">
        <f t="array" aca="1" ref="U1438" ca="1" xml:space="preserve"> INDEX(聲調對照表, $T1438, $E1438)</f>
        <v>#VALUE!</v>
      </c>
      <c r="W1438" s="380" t="str" cm="1">
        <f t="array" ref="W1438" xml:space="preserve"> IFERROR( IF( INDEX(聲母資料表, $M1438, W$5)=0, "", INDEX(聲母資料表, $M1438, W$5) ), "")</f>
        <v/>
      </c>
      <c r="X1438" s="380" t="str" cm="1">
        <f t="array" ref="X1438" xml:space="preserve"> IFERROR( INDEX(韻母資料表, $N1438, X$5), "" )</f>
        <v/>
      </c>
      <c r="Y1438" s="380" t="str" cm="1">
        <f t="array" ref="Y1438" xml:space="preserve"> IFERROR( IF($E1438="", "", INDEX(方音聲調符號表, 1, $E1438) ), "" )</f>
        <v/>
      </c>
      <c r="AA1438" s="380" t="str" cm="1">
        <f t="array" ref="AA1438" xml:space="preserve"> IFERROR( IF( INDEX(聲母資料表, $M1438, AA$5)=0, "", INDEX(聲母資料表, $M1438, AA$5) ), "")</f>
        <v/>
      </c>
      <c r="AB1438" s="380" t="str" cm="1">
        <f t="array" ref="AB1438" xml:space="preserve"> IFERROR( INDEX(韻母資料表, $N1438, AB$5), "" )</f>
        <v/>
      </c>
      <c r="AC1438" s="380" t="str">
        <f t="shared" ca="1" si="308"/>
        <v/>
      </c>
      <c r="AE1438" s="380" t="str" cm="1">
        <f t="array" ref="AE1438" xml:space="preserve"> IFERROR( IF( INDEX(聲母資料表, $M1438, AE$5)=0, "", INDEX(聲母資料表, $M1438, AE$5) ), "")</f>
        <v/>
      </c>
      <c r="AF1438" s="380" t="str" cm="1">
        <f t="array" ref="AF1438" xml:space="preserve"> IFERROR( INDEX(韻母資料表, $N1438, AF$5), "" )</f>
        <v/>
      </c>
      <c r="AG1438" s="380" t="str">
        <f t="shared" ca="1" si="309"/>
        <v/>
      </c>
      <c r="AI1438" s="380" t="str" cm="1">
        <f t="array" ref="AI1438" xml:space="preserve"> IFERROR( IF( INDEX(聲母資料表, $M1438, AI$5)=0, "", INDEX(聲母資料表, $M1438, AI$5) ), "")</f>
        <v/>
      </c>
      <c r="AJ1438" s="380" t="str" cm="1">
        <f t="array" ref="AJ1438" xml:space="preserve"> IFERROR( INDEX(韻母資料表, $N1438, AJ$5), "" )</f>
        <v/>
      </c>
      <c r="AK1438" s="373" t="e" cm="1" vm="1">
        <f t="array" aca="1" ref="AK1438" ca="1" xml:space="preserve"> IFERROR( INDEX(閩拚聲調符號表, $T1438, $E1438), "" )</f>
        <v>#VALUE!</v>
      </c>
      <c r="AL1438" s="380" t="str">
        <f t="shared" ca="1" si="310"/>
        <v/>
      </c>
    </row>
    <row r="1439" spans="1:38">
      <c r="A1439" s="333">
        <f t="shared" si="298"/>
        <v>1432</v>
      </c>
      <c r="B1439" s="334" t="e">
        <f>MID(#REF!, A1439, 1)</f>
        <v>#REF!</v>
      </c>
      <c r="C1439" s="335"/>
      <c r="D1439" s="335"/>
      <c r="E1439" s="336"/>
      <c r="F1439" s="400" t="str" cm="1">
        <f t="array" aca="1" ref="F1439" ca="1" xml:space="preserve"> IF($D1439="", "", $B1439 &amp; " (" &amp; INDIRECT(ADDRESS( ROW(), COLUMN() + F$5 )) &amp; ") " )</f>
        <v/>
      </c>
      <c r="G1439" s="337" t="str">
        <f t="shared" si="302"/>
        <v/>
      </c>
      <c r="H1439" s="394" t="str">
        <f t="shared" ca="1" si="303"/>
        <v/>
      </c>
      <c r="I1439" s="396" t="str">
        <f t="shared" ca="1" si="304"/>
        <v/>
      </c>
      <c r="J1439" s="381" t="str">
        <f t="shared" ca="1" si="305"/>
        <v/>
      </c>
      <c r="K1439" s="338" t="str">
        <f t="shared" si="306"/>
        <v/>
      </c>
      <c r="L1439" s="349"/>
      <c r="M1439" s="350" t="str">
        <f t="shared" si="299"/>
        <v/>
      </c>
      <c r="N1439" s="350" t="str">
        <f t="shared" si="300"/>
        <v/>
      </c>
      <c r="O1439" s="351" t="str" cm="1">
        <f t="array" ref="O1439" xml:space="preserve"> IFERROR( INDEX(聲母資料表, $M1439, O$5), "")</f>
        <v/>
      </c>
      <c r="P1439" s="351" t="str" cm="1">
        <f t="array" ref="P1439" xml:space="preserve"> IFERROR( INDEX(韻母資料表, $N1439, P$5), "")</f>
        <v/>
      </c>
      <c r="Q1439" s="352" t="str">
        <f t="shared" si="301"/>
        <v/>
      </c>
      <c r="R1439" s="395" t="str">
        <f t="shared" si="307"/>
        <v/>
      </c>
      <c r="S1439" s="351" t="str" cm="1">
        <f t="array" ref="S1439" xml:space="preserve"> IFERROR( INDEX(調符字母, Q1439, 1), "")</f>
        <v/>
      </c>
      <c r="T1439" s="352"/>
      <c r="U1439" s="373" t="e" cm="1" vm="1">
        <f t="array" aca="1" ref="U1439" ca="1" xml:space="preserve"> INDEX(聲調對照表, $T1439, $E1439)</f>
        <v>#VALUE!</v>
      </c>
      <c r="W1439" s="380" t="str" cm="1">
        <f t="array" ref="W1439" xml:space="preserve"> IFERROR( IF( INDEX(聲母資料表, $M1439, W$5)=0, "", INDEX(聲母資料表, $M1439, W$5) ), "")</f>
        <v/>
      </c>
      <c r="X1439" s="380" t="str" cm="1">
        <f t="array" ref="X1439" xml:space="preserve"> IFERROR( INDEX(韻母資料表, $N1439, X$5), "" )</f>
        <v/>
      </c>
      <c r="Y1439" s="380" t="str" cm="1">
        <f t="array" ref="Y1439" xml:space="preserve"> IFERROR( IF($E1439="", "", INDEX(方音聲調符號表, 1, $E1439) ), "" )</f>
        <v/>
      </c>
      <c r="AA1439" s="380" t="str" cm="1">
        <f t="array" ref="AA1439" xml:space="preserve"> IFERROR( IF( INDEX(聲母資料表, $M1439, AA$5)=0, "", INDEX(聲母資料表, $M1439, AA$5) ), "")</f>
        <v/>
      </c>
      <c r="AB1439" s="380" t="str" cm="1">
        <f t="array" ref="AB1439" xml:space="preserve"> IFERROR( INDEX(韻母資料表, $N1439, AB$5), "" )</f>
        <v/>
      </c>
      <c r="AC1439" s="380" t="str">
        <f t="shared" ca="1" si="308"/>
        <v/>
      </c>
      <c r="AE1439" s="380" t="str" cm="1">
        <f t="array" ref="AE1439" xml:space="preserve"> IFERROR( IF( INDEX(聲母資料表, $M1439, AE$5)=0, "", INDEX(聲母資料表, $M1439, AE$5) ), "")</f>
        <v/>
      </c>
      <c r="AF1439" s="380" t="str" cm="1">
        <f t="array" ref="AF1439" xml:space="preserve"> IFERROR( INDEX(韻母資料表, $N1439, AF$5), "" )</f>
        <v/>
      </c>
      <c r="AG1439" s="380" t="str">
        <f t="shared" ca="1" si="309"/>
        <v/>
      </c>
      <c r="AI1439" s="380" t="str" cm="1">
        <f t="array" ref="AI1439" xml:space="preserve"> IFERROR( IF( INDEX(聲母資料表, $M1439, AI$5)=0, "", INDEX(聲母資料表, $M1439, AI$5) ), "")</f>
        <v/>
      </c>
      <c r="AJ1439" s="380" t="str" cm="1">
        <f t="array" ref="AJ1439" xml:space="preserve"> IFERROR( INDEX(韻母資料表, $N1439, AJ$5), "" )</f>
        <v/>
      </c>
      <c r="AK1439" s="373" t="e" cm="1" vm="1">
        <f t="array" aca="1" ref="AK1439" ca="1" xml:space="preserve"> IFERROR( INDEX(閩拚聲調符號表, $T1439, $E1439), "" )</f>
        <v>#VALUE!</v>
      </c>
      <c r="AL1439" s="380" t="str">
        <f t="shared" ca="1" si="310"/>
        <v/>
      </c>
    </row>
    <row r="1440" spans="1:38">
      <c r="A1440" s="333">
        <f t="shared" si="298"/>
        <v>1433</v>
      </c>
      <c r="B1440" s="334" t="e">
        <f>MID(#REF!, A1440, 1)</f>
        <v>#REF!</v>
      </c>
      <c r="C1440" s="335"/>
      <c r="D1440" s="335"/>
      <c r="E1440" s="336"/>
      <c r="F1440" s="400" t="str" cm="1">
        <f t="array" aca="1" ref="F1440" ca="1" xml:space="preserve"> IF($D1440="", "", $B1440 &amp; " (" &amp; INDIRECT(ADDRESS( ROW(), COLUMN() + F$5 )) &amp; ") " )</f>
        <v/>
      </c>
      <c r="G1440" s="337" t="str">
        <f t="shared" si="302"/>
        <v/>
      </c>
      <c r="H1440" s="394" t="str">
        <f t="shared" ca="1" si="303"/>
        <v/>
      </c>
      <c r="I1440" s="396" t="str">
        <f t="shared" ca="1" si="304"/>
        <v/>
      </c>
      <c r="J1440" s="381" t="str">
        <f t="shared" ca="1" si="305"/>
        <v/>
      </c>
      <c r="K1440" s="338" t="str">
        <f t="shared" si="306"/>
        <v/>
      </c>
      <c r="L1440" s="349"/>
      <c r="M1440" s="350" t="str">
        <f t="shared" si="299"/>
        <v/>
      </c>
      <c r="N1440" s="350" t="str">
        <f t="shared" si="300"/>
        <v/>
      </c>
      <c r="O1440" s="351" t="str" cm="1">
        <f t="array" ref="O1440" xml:space="preserve"> IFERROR( INDEX(聲母資料表, $M1440, O$5), "")</f>
        <v/>
      </c>
      <c r="P1440" s="351" t="str" cm="1">
        <f t="array" ref="P1440" xml:space="preserve"> IFERROR( INDEX(韻母資料表, $N1440, P$5), "")</f>
        <v/>
      </c>
      <c r="Q1440" s="352" t="str">
        <f t="shared" si="301"/>
        <v/>
      </c>
      <c r="R1440" s="395" t="str">
        <f t="shared" si="307"/>
        <v/>
      </c>
      <c r="S1440" s="351" t="str" cm="1">
        <f t="array" ref="S1440" xml:space="preserve"> IFERROR( INDEX(調符字母, Q1440, 1), "")</f>
        <v/>
      </c>
      <c r="T1440" s="352"/>
      <c r="U1440" s="373" t="e" cm="1" vm="1">
        <f t="array" aca="1" ref="U1440" ca="1" xml:space="preserve"> INDEX(聲調對照表, $T1440, $E1440)</f>
        <v>#VALUE!</v>
      </c>
      <c r="W1440" s="380" t="str" cm="1">
        <f t="array" ref="W1440" xml:space="preserve"> IFERROR( IF( INDEX(聲母資料表, $M1440, W$5)=0, "", INDEX(聲母資料表, $M1440, W$5) ), "")</f>
        <v/>
      </c>
      <c r="X1440" s="380" t="str" cm="1">
        <f t="array" ref="X1440" xml:space="preserve"> IFERROR( INDEX(韻母資料表, $N1440, X$5), "" )</f>
        <v/>
      </c>
      <c r="Y1440" s="380" t="str" cm="1">
        <f t="array" ref="Y1440" xml:space="preserve"> IFERROR( IF($E1440="", "", INDEX(方音聲調符號表, 1, $E1440) ), "" )</f>
        <v/>
      </c>
      <c r="AA1440" s="380" t="str" cm="1">
        <f t="array" ref="AA1440" xml:space="preserve"> IFERROR( IF( INDEX(聲母資料表, $M1440, AA$5)=0, "", INDEX(聲母資料表, $M1440, AA$5) ), "")</f>
        <v/>
      </c>
      <c r="AB1440" s="380" t="str" cm="1">
        <f t="array" ref="AB1440" xml:space="preserve"> IFERROR( INDEX(韻母資料表, $N1440, AB$5), "" )</f>
        <v/>
      </c>
      <c r="AC1440" s="380" t="str">
        <f t="shared" ca="1" si="308"/>
        <v/>
      </c>
      <c r="AE1440" s="380" t="str" cm="1">
        <f t="array" ref="AE1440" xml:space="preserve"> IFERROR( IF( INDEX(聲母資料表, $M1440, AE$5)=0, "", INDEX(聲母資料表, $M1440, AE$5) ), "")</f>
        <v/>
      </c>
      <c r="AF1440" s="380" t="str" cm="1">
        <f t="array" ref="AF1440" xml:space="preserve"> IFERROR( INDEX(韻母資料表, $N1440, AF$5), "" )</f>
        <v/>
      </c>
      <c r="AG1440" s="380" t="str">
        <f t="shared" ca="1" si="309"/>
        <v/>
      </c>
      <c r="AI1440" s="380" t="str" cm="1">
        <f t="array" ref="AI1440" xml:space="preserve"> IFERROR( IF( INDEX(聲母資料表, $M1440, AI$5)=0, "", INDEX(聲母資料表, $M1440, AI$5) ), "")</f>
        <v/>
      </c>
      <c r="AJ1440" s="380" t="str" cm="1">
        <f t="array" ref="AJ1440" xml:space="preserve"> IFERROR( INDEX(韻母資料表, $N1440, AJ$5), "" )</f>
        <v/>
      </c>
      <c r="AK1440" s="373" t="e" cm="1" vm="1">
        <f t="array" aca="1" ref="AK1440" ca="1" xml:space="preserve"> IFERROR( INDEX(閩拚聲調符號表, $T1440, $E1440), "" )</f>
        <v>#VALUE!</v>
      </c>
      <c r="AL1440" s="380" t="str">
        <f t="shared" ca="1" si="310"/>
        <v/>
      </c>
    </row>
    <row r="1441" spans="1:38">
      <c r="A1441" s="333">
        <f t="shared" si="298"/>
        <v>1434</v>
      </c>
      <c r="B1441" s="334" t="e">
        <f>MID(#REF!, A1441, 1)</f>
        <v>#REF!</v>
      </c>
      <c r="C1441" s="335"/>
      <c r="D1441" s="335"/>
      <c r="E1441" s="336"/>
      <c r="F1441" s="400" t="str" cm="1">
        <f t="array" aca="1" ref="F1441" ca="1" xml:space="preserve"> IF($D1441="", "", $B1441 &amp; " (" &amp; INDIRECT(ADDRESS( ROW(), COLUMN() + F$5 )) &amp; ") " )</f>
        <v/>
      </c>
      <c r="G1441" s="337" t="str">
        <f t="shared" si="302"/>
        <v/>
      </c>
      <c r="H1441" s="394" t="str">
        <f t="shared" ca="1" si="303"/>
        <v/>
      </c>
      <c r="I1441" s="396" t="str">
        <f t="shared" ca="1" si="304"/>
        <v/>
      </c>
      <c r="J1441" s="381" t="str">
        <f t="shared" ca="1" si="305"/>
        <v/>
      </c>
      <c r="K1441" s="338" t="str">
        <f t="shared" si="306"/>
        <v/>
      </c>
      <c r="L1441" s="349"/>
      <c r="M1441" s="350" t="str">
        <f t="shared" si="299"/>
        <v/>
      </c>
      <c r="N1441" s="350" t="str">
        <f t="shared" si="300"/>
        <v/>
      </c>
      <c r="O1441" s="351" t="str" cm="1">
        <f t="array" ref="O1441" xml:space="preserve"> IFERROR( INDEX(聲母資料表, $M1441, O$5), "")</f>
        <v/>
      </c>
      <c r="P1441" s="351" t="str" cm="1">
        <f t="array" ref="P1441" xml:space="preserve"> IFERROR( INDEX(韻母資料表, $N1441, P$5), "")</f>
        <v/>
      </c>
      <c r="Q1441" s="352" t="str">
        <f t="shared" si="301"/>
        <v/>
      </c>
      <c r="R1441" s="395" t="str">
        <f t="shared" si="307"/>
        <v/>
      </c>
      <c r="S1441" s="351" t="str" cm="1">
        <f t="array" ref="S1441" xml:space="preserve"> IFERROR( INDEX(調符字母, Q1441, 1), "")</f>
        <v/>
      </c>
      <c r="T1441" s="352"/>
      <c r="U1441" s="373" t="e" cm="1" vm="1">
        <f t="array" aca="1" ref="U1441" ca="1" xml:space="preserve"> INDEX(聲調對照表, $T1441, $E1441)</f>
        <v>#VALUE!</v>
      </c>
      <c r="W1441" s="380" t="str" cm="1">
        <f t="array" ref="W1441" xml:space="preserve"> IFERROR( IF( INDEX(聲母資料表, $M1441, W$5)=0, "", INDEX(聲母資料表, $M1441, W$5) ), "")</f>
        <v/>
      </c>
      <c r="X1441" s="380" t="str" cm="1">
        <f t="array" ref="X1441" xml:space="preserve"> IFERROR( INDEX(韻母資料表, $N1441, X$5), "" )</f>
        <v/>
      </c>
      <c r="Y1441" s="380" t="str" cm="1">
        <f t="array" ref="Y1441" xml:space="preserve"> IFERROR( IF($E1441="", "", INDEX(方音聲調符號表, 1, $E1441) ), "" )</f>
        <v/>
      </c>
      <c r="AA1441" s="380" t="str" cm="1">
        <f t="array" ref="AA1441" xml:space="preserve"> IFERROR( IF( INDEX(聲母資料表, $M1441, AA$5)=0, "", INDEX(聲母資料表, $M1441, AA$5) ), "")</f>
        <v/>
      </c>
      <c r="AB1441" s="380" t="str" cm="1">
        <f t="array" ref="AB1441" xml:space="preserve"> IFERROR( INDEX(韻母資料表, $N1441, AB$5), "" )</f>
        <v/>
      </c>
      <c r="AC1441" s="380" t="str">
        <f t="shared" ca="1" si="308"/>
        <v/>
      </c>
      <c r="AE1441" s="380" t="str" cm="1">
        <f t="array" ref="AE1441" xml:space="preserve"> IFERROR( IF( INDEX(聲母資料表, $M1441, AE$5)=0, "", INDEX(聲母資料表, $M1441, AE$5) ), "")</f>
        <v/>
      </c>
      <c r="AF1441" s="380" t="str" cm="1">
        <f t="array" ref="AF1441" xml:space="preserve"> IFERROR( INDEX(韻母資料表, $N1441, AF$5), "" )</f>
        <v/>
      </c>
      <c r="AG1441" s="380" t="str">
        <f t="shared" ca="1" si="309"/>
        <v/>
      </c>
      <c r="AI1441" s="380" t="str" cm="1">
        <f t="array" ref="AI1441" xml:space="preserve"> IFERROR( IF( INDEX(聲母資料表, $M1441, AI$5)=0, "", INDEX(聲母資料表, $M1441, AI$5) ), "")</f>
        <v/>
      </c>
      <c r="AJ1441" s="380" t="str" cm="1">
        <f t="array" ref="AJ1441" xml:space="preserve"> IFERROR( INDEX(韻母資料表, $N1441, AJ$5), "" )</f>
        <v/>
      </c>
      <c r="AK1441" s="373" t="e" cm="1" vm="1">
        <f t="array" aca="1" ref="AK1441" ca="1" xml:space="preserve"> IFERROR( INDEX(閩拚聲調符號表, $T1441, $E1441), "" )</f>
        <v>#VALUE!</v>
      </c>
      <c r="AL1441" s="380" t="str">
        <f t="shared" ca="1" si="310"/>
        <v/>
      </c>
    </row>
    <row r="1442" spans="1:38">
      <c r="A1442" s="333">
        <f t="shared" si="298"/>
        <v>1435</v>
      </c>
      <c r="B1442" s="334" t="e">
        <f>MID(#REF!, A1442, 1)</f>
        <v>#REF!</v>
      </c>
      <c r="C1442" s="335"/>
      <c r="D1442" s="335"/>
      <c r="E1442" s="336"/>
      <c r="F1442" s="400" t="str" cm="1">
        <f t="array" aca="1" ref="F1442" ca="1" xml:space="preserve"> IF($D1442="", "", $B1442 &amp; " (" &amp; INDIRECT(ADDRESS( ROW(), COLUMN() + F$5 )) &amp; ") " )</f>
        <v/>
      </c>
      <c r="G1442" s="337" t="str">
        <f t="shared" si="302"/>
        <v/>
      </c>
      <c r="H1442" s="394" t="str">
        <f t="shared" ca="1" si="303"/>
        <v/>
      </c>
      <c r="I1442" s="396" t="str">
        <f t="shared" ca="1" si="304"/>
        <v/>
      </c>
      <c r="J1442" s="381" t="str">
        <f t="shared" ca="1" si="305"/>
        <v/>
      </c>
      <c r="K1442" s="338" t="str">
        <f t="shared" si="306"/>
        <v/>
      </c>
      <c r="L1442" s="349"/>
      <c r="M1442" s="350" t="str">
        <f t="shared" si="299"/>
        <v/>
      </c>
      <c r="N1442" s="350" t="str">
        <f t="shared" si="300"/>
        <v/>
      </c>
      <c r="O1442" s="351" t="str" cm="1">
        <f t="array" ref="O1442" xml:space="preserve"> IFERROR( INDEX(聲母資料表, $M1442, O$5), "")</f>
        <v/>
      </c>
      <c r="P1442" s="351" t="str" cm="1">
        <f t="array" ref="P1442" xml:space="preserve"> IFERROR( INDEX(韻母資料表, $N1442, P$5), "")</f>
        <v/>
      </c>
      <c r="Q1442" s="352" t="str">
        <f t="shared" si="301"/>
        <v/>
      </c>
      <c r="R1442" s="395" t="str">
        <f t="shared" si="307"/>
        <v/>
      </c>
      <c r="S1442" s="351" t="str" cm="1">
        <f t="array" ref="S1442" xml:space="preserve"> IFERROR( INDEX(調符字母, Q1442, 1), "")</f>
        <v/>
      </c>
      <c r="T1442" s="352"/>
      <c r="U1442" s="373" t="e" cm="1" vm="1">
        <f t="array" aca="1" ref="U1442" ca="1" xml:space="preserve"> INDEX(聲調對照表, $T1442, $E1442)</f>
        <v>#VALUE!</v>
      </c>
      <c r="W1442" s="380" t="str" cm="1">
        <f t="array" ref="W1442" xml:space="preserve"> IFERROR( IF( INDEX(聲母資料表, $M1442, W$5)=0, "", INDEX(聲母資料表, $M1442, W$5) ), "")</f>
        <v/>
      </c>
      <c r="X1442" s="380" t="str" cm="1">
        <f t="array" ref="X1442" xml:space="preserve"> IFERROR( INDEX(韻母資料表, $N1442, X$5), "" )</f>
        <v/>
      </c>
      <c r="Y1442" s="380" t="str" cm="1">
        <f t="array" ref="Y1442" xml:space="preserve"> IFERROR( IF($E1442="", "", INDEX(方音聲調符號表, 1, $E1442) ), "" )</f>
        <v/>
      </c>
      <c r="AA1442" s="380" t="str" cm="1">
        <f t="array" ref="AA1442" xml:space="preserve"> IFERROR( IF( INDEX(聲母資料表, $M1442, AA$5)=0, "", INDEX(聲母資料表, $M1442, AA$5) ), "")</f>
        <v/>
      </c>
      <c r="AB1442" s="380" t="str" cm="1">
        <f t="array" ref="AB1442" xml:space="preserve"> IFERROR( INDEX(韻母資料表, $N1442, AB$5), "" )</f>
        <v/>
      </c>
      <c r="AC1442" s="380" t="str">
        <f t="shared" ca="1" si="308"/>
        <v/>
      </c>
      <c r="AE1442" s="380" t="str" cm="1">
        <f t="array" ref="AE1442" xml:space="preserve"> IFERROR( IF( INDEX(聲母資料表, $M1442, AE$5)=0, "", INDEX(聲母資料表, $M1442, AE$5) ), "")</f>
        <v/>
      </c>
      <c r="AF1442" s="380" t="str" cm="1">
        <f t="array" ref="AF1442" xml:space="preserve"> IFERROR( INDEX(韻母資料表, $N1442, AF$5), "" )</f>
        <v/>
      </c>
      <c r="AG1442" s="380" t="str">
        <f t="shared" ca="1" si="309"/>
        <v/>
      </c>
      <c r="AI1442" s="380" t="str" cm="1">
        <f t="array" ref="AI1442" xml:space="preserve"> IFERROR( IF( INDEX(聲母資料表, $M1442, AI$5)=0, "", INDEX(聲母資料表, $M1442, AI$5) ), "")</f>
        <v/>
      </c>
      <c r="AJ1442" s="380" t="str" cm="1">
        <f t="array" ref="AJ1442" xml:space="preserve"> IFERROR( INDEX(韻母資料表, $N1442, AJ$5), "" )</f>
        <v/>
      </c>
      <c r="AK1442" s="373" t="e" cm="1" vm="1">
        <f t="array" aca="1" ref="AK1442" ca="1" xml:space="preserve"> IFERROR( INDEX(閩拚聲調符號表, $T1442, $E1442), "" )</f>
        <v>#VALUE!</v>
      </c>
      <c r="AL1442" s="380" t="str">
        <f t="shared" ca="1" si="310"/>
        <v/>
      </c>
    </row>
    <row r="1443" spans="1:38">
      <c r="A1443" s="333">
        <f t="shared" si="298"/>
        <v>1436</v>
      </c>
      <c r="B1443" s="334" t="e">
        <f>MID(#REF!, A1443, 1)</f>
        <v>#REF!</v>
      </c>
      <c r="C1443" s="335"/>
      <c r="D1443" s="335"/>
      <c r="E1443" s="336"/>
      <c r="F1443" s="400" t="str" cm="1">
        <f t="array" aca="1" ref="F1443" ca="1" xml:space="preserve"> IF($D1443="", "", $B1443 &amp; " (" &amp; INDIRECT(ADDRESS( ROW(), COLUMN() + F$5 )) &amp; ") " )</f>
        <v/>
      </c>
      <c r="G1443" s="337" t="str">
        <f t="shared" si="302"/>
        <v/>
      </c>
      <c r="H1443" s="394" t="str">
        <f t="shared" ca="1" si="303"/>
        <v/>
      </c>
      <c r="I1443" s="396" t="str">
        <f t="shared" ca="1" si="304"/>
        <v/>
      </c>
      <c r="J1443" s="381" t="str">
        <f t="shared" ca="1" si="305"/>
        <v/>
      </c>
      <c r="K1443" s="338" t="str">
        <f t="shared" si="306"/>
        <v/>
      </c>
      <c r="L1443" s="349"/>
      <c r="M1443" s="350" t="str">
        <f t="shared" si="299"/>
        <v/>
      </c>
      <c r="N1443" s="350" t="str">
        <f t="shared" si="300"/>
        <v/>
      </c>
      <c r="O1443" s="351" t="str" cm="1">
        <f t="array" ref="O1443" xml:space="preserve"> IFERROR( INDEX(聲母資料表, $M1443, O$5), "")</f>
        <v/>
      </c>
      <c r="P1443" s="351" t="str" cm="1">
        <f t="array" ref="P1443" xml:space="preserve"> IFERROR( INDEX(韻母資料表, $N1443, P$5), "")</f>
        <v/>
      </c>
      <c r="Q1443" s="352" t="str">
        <f t="shared" si="301"/>
        <v/>
      </c>
      <c r="R1443" s="395" t="str">
        <f t="shared" si="307"/>
        <v/>
      </c>
      <c r="S1443" s="351" t="str" cm="1">
        <f t="array" ref="S1443" xml:space="preserve"> IFERROR( INDEX(調符字母, Q1443, 1), "")</f>
        <v/>
      </c>
      <c r="T1443" s="352"/>
      <c r="U1443" s="373" t="e" cm="1" vm="1">
        <f t="array" aca="1" ref="U1443" ca="1" xml:space="preserve"> INDEX(聲調對照表, $T1443, $E1443)</f>
        <v>#VALUE!</v>
      </c>
      <c r="W1443" s="380" t="str" cm="1">
        <f t="array" ref="W1443" xml:space="preserve"> IFERROR( IF( INDEX(聲母資料表, $M1443, W$5)=0, "", INDEX(聲母資料表, $M1443, W$5) ), "")</f>
        <v/>
      </c>
      <c r="X1443" s="380" t="str" cm="1">
        <f t="array" ref="X1443" xml:space="preserve"> IFERROR( INDEX(韻母資料表, $N1443, X$5), "" )</f>
        <v/>
      </c>
      <c r="Y1443" s="380" t="str" cm="1">
        <f t="array" ref="Y1443" xml:space="preserve"> IFERROR( IF($E1443="", "", INDEX(方音聲調符號表, 1, $E1443) ), "" )</f>
        <v/>
      </c>
      <c r="AA1443" s="380" t="str" cm="1">
        <f t="array" ref="AA1443" xml:space="preserve"> IFERROR( IF( INDEX(聲母資料表, $M1443, AA$5)=0, "", INDEX(聲母資料表, $M1443, AA$5) ), "")</f>
        <v/>
      </c>
      <c r="AB1443" s="380" t="str" cm="1">
        <f t="array" ref="AB1443" xml:space="preserve"> IFERROR( INDEX(韻母資料表, $N1443, AB$5), "" )</f>
        <v/>
      </c>
      <c r="AC1443" s="380" t="str">
        <f t="shared" ca="1" si="308"/>
        <v/>
      </c>
      <c r="AE1443" s="380" t="str" cm="1">
        <f t="array" ref="AE1443" xml:space="preserve"> IFERROR( IF( INDEX(聲母資料表, $M1443, AE$5)=0, "", INDEX(聲母資料表, $M1443, AE$5) ), "")</f>
        <v/>
      </c>
      <c r="AF1443" s="380" t="str" cm="1">
        <f t="array" ref="AF1443" xml:space="preserve"> IFERROR( INDEX(韻母資料表, $N1443, AF$5), "" )</f>
        <v/>
      </c>
      <c r="AG1443" s="380" t="str">
        <f t="shared" ca="1" si="309"/>
        <v/>
      </c>
      <c r="AI1443" s="380" t="str" cm="1">
        <f t="array" ref="AI1443" xml:space="preserve"> IFERROR( IF( INDEX(聲母資料表, $M1443, AI$5)=0, "", INDEX(聲母資料表, $M1443, AI$5) ), "")</f>
        <v/>
      </c>
      <c r="AJ1443" s="380" t="str" cm="1">
        <f t="array" ref="AJ1443" xml:space="preserve"> IFERROR( INDEX(韻母資料表, $N1443, AJ$5), "" )</f>
        <v/>
      </c>
      <c r="AK1443" s="373" t="e" cm="1" vm="1">
        <f t="array" aca="1" ref="AK1443" ca="1" xml:space="preserve"> IFERROR( INDEX(閩拚聲調符號表, $T1443, $E1443), "" )</f>
        <v>#VALUE!</v>
      </c>
      <c r="AL1443" s="380" t="str">
        <f t="shared" ca="1" si="310"/>
        <v/>
      </c>
    </row>
    <row r="1444" spans="1:38">
      <c r="A1444" s="333">
        <f t="shared" si="298"/>
        <v>1437</v>
      </c>
      <c r="B1444" s="334" t="e">
        <f>MID(#REF!, A1444, 1)</f>
        <v>#REF!</v>
      </c>
      <c r="C1444" s="335"/>
      <c r="D1444" s="335"/>
      <c r="E1444" s="336"/>
      <c r="F1444" s="400" t="str" cm="1">
        <f t="array" aca="1" ref="F1444" ca="1" xml:space="preserve"> IF($D1444="", "", $B1444 &amp; " (" &amp; INDIRECT(ADDRESS( ROW(), COLUMN() + F$5 )) &amp; ") " )</f>
        <v/>
      </c>
      <c r="G1444" s="337" t="str">
        <f t="shared" si="302"/>
        <v/>
      </c>
      <c r="H1444" s="394" t="str">
        <f t="shared" ca="1" si="303"/>
        <v/>
      </c>
      <c r="I1444" s="396" t="str">
        <f t="shared" ca="1" si="304"/>
        <v/>
      </c>
      <c r="J1444" s="381" t="str">
        <f t="shared" ca="1" si="305"/>
        <v/>
      </c>
      <c r="K1444" s="338" t="str">
        <f t="shared" si="306"/>
        <v/>
      </c>
      <c r="L1444" s="349"/>
      <c r="M1444" s="350" t="str">
        <f t="shared" si="299"/>
        <v/>
      </c>
      <c r="N1444" s="350" t="str">
        <f t="shared" si="300"/>
        <v/>
      </c>
      <c r="O1444" s="351" t="str" cm="1">
        <f t="array" ref="O1444" xml:space="preserve"> IFERROR( INDEX(聲母資料表, $M1444, O$5), "")</f>
        <v/>
      </c>
      <c r="P1444" s="351" t="str" cm="1">
        <f t="array" ref="P1444" xml:space="preserve"> IFERROR( INDEX(韻母資料表, $N1444, P$5), "")</f>
        <v/>
      </c>
      <c r="Q1444" s="352" t="str">
        <f t="shared" si="301"/>
        <v/>
      </c>
      <c r="R1444" s="395" t="str">
        <f t="shared" si="307"/>
        <v/>
      </c>
      <c r="S1444" s="351" t="str" cm="1">
        <f t="array" ref="S1444" xml:space="preserve"> IFERROR( INDEX(調符字母, Q1444, 1), "")</f>
        <v/>
      </c>
      <c r="T1444" s="352"/>
      <c r="U1444" s="373" t="e" cm="1" vm="1">
        <f t="array" aca="1" ref="U1444" ca="1" xml:space="preserve"> INDEX(聲調對照表, $T1444, $E1444)</f>
        <v>#VALUE!</v>
      </c>
      <c r="W1444" s="380" t="str" cm="1">
        <f t="array" ref="W1444" xml:space="preserve"> IFERROR( IF( INDEX(聲母資料表, $M1444, W$5)=0, "", INDEX(聲母資料表, $M1444, W$5) ), "")</f>
        <v/>
      </c>
      <c r="X1444" s="380" t="str" cm="1">
        <f t="array" ref="X1444" xml:space="preserve"> IFERROR( INDEX(韻母資料表, $N1444, X$5), "" )</f>
        <v/>
      </c>
      <c r="Y1444" s="380" t="str" cm="1">
        <f t="array" ref="Y1444" xml:space="preserve"> IFERROR( IF($E1444="", "", INDEX(方音聲調符號表, 1, $E1444) ), "" )</f>
        <v/>
      </c>
      <c r="AA1444" s="380" t="str" cm="1">
        <f t="array" ref="AA1444" xml:space="preserve"> IFERROR( IF( INDEX(聲母資料表, $M1444, AA$5)=0, "", INDEX(聲母資料表, $M1444, AA$5) ), "")</f>
        <v/>
      </c>
      <c r="AB1444" s="380" t="str" cm="1">
        <f t="array" ref="AB1444" xml:space="preserve"> IFERROR( INDEX(韻母資料表, $N1444, AB$5), "" )</f>
        <v/>
      </c>
      <c r="AC1444" s="380" t="str">
        <f t="shared" ca="1" si="308"/>
        <v/>
      </c>
      <c r="AE1444" s="380" t="str" cm="1">
        <f t="array" ref="AE1444" xml:space="preserve"> IFERROR( IF( INDEX(聲母資料表, $M1444, AE$5)=0, "", INDEX(聲母資料表, $M1444, AE$5) ), "")</f>
        <v/>
      </c>
      <c r="AF1444" s="380" t="str" cm="1">
        <f t="array" ref="AF1444" xml:space="preserve"> IFERROR( INDEX(韻母資料表, $N1444, AF$5), "" )</f>
        <v/>
      </c>
      <c r="AG1444" s="380" t="str">
        <f t="shared" ca="1" si="309"/>
        <v/>
      </c>
      <c r="AI1444" s="380" t="str" cm="1">
        <f t="array" ref="AI1444" xml:space="preserve"> IFERROR( IF( INDEX(聲母資料表, $M1444, AI$5)=0, "", INDEX(聲母資料表, $M1444, AI$5) ), "")</f>
        <v/>
      </c>
      <c r="AJ1444" s="380" t="str" cm="1">
        <f t="array" ref="AJ1444" xml:space="preserve"> IFERROR( INDEX(韻母資料表, $N1444, AJ$5), "" )</f>
        <v/>
      </c>
      <c r="AK1444" s="373" t="e" cm="1" vm="1">
        <f t="array" aca="1" ref="AK1444" ca="1" xml:space="preserve"> IFERROR( INDEX(閩拚聲調符號表, $T1444, $E1444), "" )</f>
        <v>#VALUE!</v>
      </c>
      <c r="AL1444" s="380" t="str">
        <f t="shared" ca="1" si="310"/>
        <v/>
      </c>
    </row>
    <row r="1445" spans="1:38">
      <c r="A1445" s="333">
        <f t="shared" si="298"/>
        <v>1438</v>
      </c>
      <c r="B1445" s="334" t="e">
        <f>MID(#REF!, A1445, 1)</f>
        <v>#REF!</v>
      </c>
      <c r="C1445" s="335"/>
      <c r="D1445" s="335"/>
      <c r="E1445" s="336"/>
      <c r="F1445" s="400" t="str" cm="1">
        <f t="array" aca="1" ref="F1445" ca="1" xml:space="preserve"> IF($D1445="", "", $B1445 &amp; " (" &amp; INDIRECT(ADDRESS( ROW(), COLUMN() + F$5 )) &amp; ") " )</f>
        <v/>
      </c>
      <c r="G1445" s="337" t="str">
        <f t="shared" si="302"/>
        <v/>
      </c>
      <c r="H1445" s="394" t="str">
        <f t="shared" ca="1" si="303"/>
        <v/>
      </c>
      <c r="I1445" s="396" t="str">
        <f t="shared" ca="1" si="304"/>
        <v/>
      </c>
      <c r="J1445" s="381" t="str">
        <f t="shared" ca="1" si="305"/>
        <v/>
      </c>
      <c r="K1445" s="338" t="str">
        <f t="shared" si="306"/>
        <v/>
      </c>
      <c r="L1445" s="349"/>
      <c r="M1445" s="350" t="str">
        <f t="shared" si="299"/>
        <v/>
      </c>
      <c r="N1445" s="350" t="str">
        <f t="shared" si="300"/>
        <v/>
      </c>
      <c r="O1445" s="351" t="str" cm="1">
        <f t="array" ref="O1445" xml:space="preserve"> IFERROR( INDEX(聲母資料表, $M1445, O$5), "")</f>
        <v/>
      </c>
      <c r="P1445" s="351" t="str" cm="1">
        <f t="array" ref="P1445" xml:space="preserve"> IFERROR( INDEX(韻母資料表, $N1445, P$5), "")</f>
        <v/>
      </c>
      <c r="Q1445" s="352" t="str">
        <f t="shared" si="301"/>
        <v/>
      </c>
      <c r="R1445" s="395" t="str">
        <f t="shared" si="307"/>
        <v/>
      </c>
      <c r="S1445" s="351" t="str" cm="1">
        <f t="array" ref="S1445" xml:space="preserve"> IFERROR( INDEX(調符字母, Q1445, 1), "")</f>
        <v/>
      </c>
      <c r="T1445" s="352"/>
      <c r="U1445" s="373" t="e" cm="1" vm="1">
        <f t="array" aca="1" ref="U1445" ca="1" xml:space="preserve"> INDEX(聲調對照表, $T1445, $E1445)</f>
        <v>#VALUE!</v>
      </c>
      <c r="W1445" s="380" t="str" cm="1">
        <f t="array" ref="W1445" xml:space="preserve"> IFERROR( IF( INDEX(聲母資料表, $M1445, W$5)=0, "", INDEX(聲母資料表, $M1445, W$5) ), "")</f>
        <v/>
      </c>
      <c r="X1445" s="380" t="str" cm="1">
        <f t="array" ref="X1445" xml:space="preserve"> IFERROR( INDEX(韻母資料表, $N1445, X$5), "" )</f>
        <v/>
      </c>
      <c r="Y1445" s="380" t="str" cm="1">
        <f t="array" ref="Y1445" xml:space="preserve"> IFERROR( IF($E1445="", "", INDEX(方音聲調符號表, 1, $E1445) ), "" )</f>
        <v/>
      </c>
      <c r="AA1445" s="380" t="str" cm="1">
        <f t="array" ref="AA1445" xml:space="preserve"> IFERROR( IF( INDEX(聲母資料表, $M1445, AA$5)=0, "", INDEX(聲母資料表, $M1445, AA$5) ), "")</f>
        <v/>
      </c>
      <c r="AB1445" s="380" t="str" cm="1">
        <f t="array" ref="AB1445" xml:space="preserve"> IFERROR( INDEX(韻母資料表, $N1445, AB$5), "" )</f>
        <v/>
      </c>
      <c r="AC1445" s="380" t="str">
        <f t="shared" ca="1" si="308"/>
        <v/>
      </c>
      <c r="AE1445" s="380" t="str" cm="1">
        <f t="array" ref="AE1445" xml:space="preserve"> IFERROR( IF( INDEX(聲母資料表, $M1445, AE$5)=0, "", INDEX(聲母資料表, $M1445, AE$5) ), "")</f>
        <v/>
      </c>
      <c r="AF1445" s="380" t="str" cm="1">
        <f t="array" ref="AF1445" xml:space="preserve"> IFERROR( INDEX(韻母資料表, $N1445, AF$5), "" )</f>
        <v/>
      </c>
      <c r="AG1445" s="380" t="str">
        <f t="shared" ca="1" si="309"/>
        <v/>
      </c>
      <c r="AI1445" s="380" t="str" cm="1">
        <f t="array" ref="AI1445" xml:space="preserve"> IFERROR( IF( INDEX(聲母資料表, $M1445, AI$5)=0, "", INDEX(聲母資料表, $M1445, AI$5) ), "")</f>
        <v/>
      </c>
      <c r="AJ1445" s="380" t="str" cm="1">
        <f t="array" ref="AJ1445" xml:space="preserve"> IFERROR( INDEX(韻母資料表, $N1445, AJ$5), "" )</f>
        <v/>
      </c>
      <c r="AK1445" s="373" t="e" cm="1" vm="1">
        <f t="array" aca="1" ref="AK1445" ca="1" xml:space="preserve"> IFERROR( INDEX(閩拚聲調符號表, $T1445, $E1445), "" )</f>
        <v>#VALUE!</v>
      </c>
      <c r="AL1445" s="380" t="str">
        <f t="shared" ca="1" si="310"/>
        <v/>
      </c>
    </row>
    <row r="1446" spans="1:38">
      <c r="A1446" s="333">
        <f t="shared" si="298"/>
        <v>1439</v>
      </c>
      <c r="B1446" s="334" t="e">
        <f>MID(#REF!, A1446, 1)</f>
        <v>#REF!</v>
      </c>
      <c r="C1446" s="335"/>
      <c r="D1446" s="335"/>
      <c r="E1446" s="336"/>
      <c r="F1446" s="400" t="str" cm="1">
        <f t="array" aca="1" ref="F1446" ca="1" xml:space="preserve"> IF($D1446="", "", $B1446 &amp; " (" &amp; INDIRECT(ADDRESS( ROW(), COLUMN() + F$5 )) &amp; ") " )</f>
        <v/>
      </c>
      <c r="G1446" s="337" t="str">
        <f t="shared" si="302"/>
        <v/>
      </c>
      <c r="H1446" s="394" t="str">
        <f t="shared" ca="1" si="303"/>
        <v/>
      </c>
      <c r="I1446" s="396" t="str">
        <f t="shared" ca="1" si="304"/>
        <v/>
      </c>
      <c r="J1446" s="381" t="str">
        <f t="shared" ca="1" si="305"/>
        <v/>
      </c>
      <c r="K1446" s="338" t="str">
        <f t="shared" si="306"/>
        <v/>
      </c>
      <c r="L1446" s="349"/>
      <c r="M1446" s="350" t="str">
        <f t="shared" si="299"/>
        <v/>
      </c>
      <c r="N1446" s="350" t="str">
        <f t="shared" si="300"/>
        <v/>
      </c>
      <c r="O1446" s="351" t="str" cm="1">
        <f t="array" ref="O1446" xml:space="preserve"> IFERROR( INDEX(聲母資料表, $M1446, O$5), "")</f>
        <v/>
      </c>
      <c r="P1446" s="351" t="str" cm="1">
        <f t="array" ref="P1446" xml:space="preserve"> IFERROR( INDEX(韻母資料表, $N1446, P$5), "")</f>
        <v/>
      </c>
      <c r="Q1446" s="352" t="str">
        <f t="shared" si="301"/>
        <v/>
      </c>
      <c r="R1446" s="395" t="str">
        <f t="shared" si="307"/>
        <v/>
      </c>
      <c r="S1446" s="351" t="str" cm="1">
        <f t="array" ref="S1446" xml:space="preserve"> IFERROR( INDEX(調符字母, Q1446, 1), "")</f>
        <v/>
      </c>
      <c r="T1446" s="352"/>
      <c r="U1446" s="373" t="e" cm="1" vm="1">
        <f t="array" aca="1" ref="U1446" ca="1" xml:space="preserve"> INDEX(聲調對照表, $T1446, $E1446)</f>
        <v>#VALUE!</v>
      </c>
      <c r="W1446" s="380" t="str" cm="1">
        <f t="array" ref="W1446" xml:space="preserve"> IFERROR( IF( INDEX(聲母資料表, $M1446, W$5)=0, "", INDEX(聲母資料表, $M1446, W$5) ), "")</f>
        <v/>
      </c>
      <c r="X1446" s="380" t="str" cm="1">
        <f t="array" ref="X1446" xml:space="preserve"> IFERROR( INDEX(韻母資料表, $N1446, X$5), "" )</f>
        <v/>
      </c>
      <c r="Y1446" s="380" t="str" cm="1">
        <f t="array" ref="Y1446" xml:space="preserve"> IFERROR( IF($E1446="", "", INDEX(方音聲調符號表, 1, $E1446) ), "" )</f>
        <v/>
      </c>
      <c r="AA1446" s="380" t="str" cm="1">
        <f t="array" ref="AA1446" xml:space="preserve"> IFERROR( IF( INDEX(聲母資料表, $M1446, AA$5)=0, "", INDEX(聲母資料表, $M1446, AA$5) ), "")</f>
        <v/>
      </c>
      <c r="AB1446" s="380" t="str" cm="1">
        <f t="array" ref="AB1446" xml:space="preserve"> IFERROR( INDEX(韻母資料表, $N1446, AB$5), "" )</f>
        <v/>
      </c>
      <c r="AC1446" s="380" t="str">
        <f t="shared" ca="1" si="308"/>
        <v/>
      </c>
      <c r="AE1446" s="380" t="str" cm="1">
        <f t="array" ref="AE1446" xml:space="preserve"> IFERROR( IF( INDEX(聲母資料表, $M1446, AE$5)=0, "", INDEX(聲母資料表, $M1446, AE$5) ), "")</f>
        <v/>
      </c>
      <c r="AF1446" s="380" t="str" cm="1">
        <f t="array" ref="AF1446" xml:space="preserve"> IFERROR( INDEX(韻母資料表, $N1446, AF$5), "" )</f>
        <v/>
      </c>
      <c r="AG1446" s="380" t="str">
        <f t="shared" ca="1" si="309"/>
        <v/>
      </c>
      <c r="AI1446" s="380" t="str" cm="1">
        <f t="array" ref="AI1446" xml:space="preserve"> IFERROR( IF( INDEX(聲母資料表, $M1446, AI$5)=0, "", INDEX(聲母資料表, $M1446, AI$5) ), "")</f>
        <v/>
      </c>
      <c r="AJ1446" s="380" t="str" cm="1">
        <f t="array" ref="AJ1446" xml:space="preserve"> IFERROR( INDEX(韻母資料表, $N1446, AJ$5), "" )</f>
        <v/>
      </c>
      <c r="AK1446" s="373" t="e" cm="1" vm="1">
        <f t="array" aca="1" ref="AK1446" ca="1" xml:space="preserve"> IFERROR( INDEX(閩拚聲調符號表, $T1446, $E1446), "" )</f>
        <v>#VALUE!</v>
      </c>
      <c r="AL1446" s="380" t="str">
        <f t="shared" ca="1" si="310"/>
        <v/>
      </c>
    </row>
    <row r="1447" spans="1:38">
      <c r="A1447" s="333">
        <f t="shared" si="298"/>
        <v>1440</v>
      </c>
      <c r="B1447" s="334" t="e">
        <f>MID(#REF!, A1447, 1)</f>
        <v>#REF!</v>
      </c>
      <c r="C1447" s="335"/>
      <c r="D1447" s="335"/>
      <c r="E1447" s="336"/>
      <c r="F1447" s="400" t="str" cm="1">
        <f t="array" aca="1" ref="F1447" ca="1" xml:space="preserve"> IF($D1447="", "", $B1447 &amp; " (" &amp; INDIRECT(ADDRESS( ROW(), COLUMN() + F$5 )) &amp; ") " )</f>
        <v/>
      </c>
      <c r="G1447" s="337" t="str">
        <f t="shared" si="302"/>
        <v/>
      </c>
      <c r="H1447" s="394" t="str">
        <f t="shared" ca="1" si="303"/>
        <v/>
      </c>
      <c r="I1447" s="396" t="str">
        <f t="shared" ca="1" si="304"/>
        <v/>
      </c>
      <c r="J1447" s="381" t="str">
        <f t="shared" ca="1" si="305"/>
        <v/>
      </c>
      <c r="K1447" s="338" t="str">
        <f t="shared" si="306"/>
        <v/>
      </c>
      <c r="L1447" s="349"/>
      <c r="M1447" s="350" t="str">
        <f t="shared" si="299"/>
        <v/>
      </c>
      <c r="N1447" s="350" t="str">
        <f t="shared" si="300"/>
        <v/>
      </c>
      <c r="O1447" s="351" t="str" cm="1">
        <f t="array" ref="O1447" xml:space="preserve"> IFERROR( INDEX(聲母資料表, $M1447, O$5), "")</f>
        <v/>
      </c>
      <c r="P1447" s="351" t="str" cm="1">
        <f t="array" ref="P1447" xml:space="preserve"> IFERROR( INDEX(韻母資料表, $N1447, P$5), "")</f>
        <v/>
      </c>
      <c r="Q1447" s="352" t="str">
        <f t="shared" si="301"/>
        <v/>
      </c>
      <c r="R1447" s="395" t="str">
        <f t="shared" si="307"/>
        <v/>
      </c>
      <c r="S1447" s="351" t="str" cm="1">
        <f t="array" ref="S1447" xml:space="preserve"> IFERROR( INDEX(調符字母, Q1447, 1), "")</f>
        <v/>
      </c>
      <c r="T1447" s="352"/>
      <c r="U1447" s="373" t="e" cm="1" vm="1">
        <f t="array" aca="1" ref="U1447" ca="1" xml:space="preserve"> INDEX(聲調對照表, $T1447, $E1447)</f>
        <v>#VALUE!</v>
      </c>
      <c r="W1447" s="380" t="str" cm="1">
        <f t="array" ref="W1447" xml:space="preserve"> IFERROR( IF( INDEX(聲母資料表, $M1447, W$5)=0, "", INDEX(聲母資料表, $M1447, W$5) ), "")</f>
        <v/>
      </c>
      <c r="X1447" s="380" t="str" cm="1">
        <f t="array" ref="X1447" xml:space="preserve"> IFERROR( INDEX(韻母資料表, $N1447, X$5), "" )</f>
        <v/>
      </c>
      <c r="Y1447" s="380" t="str" cm="1">
        <f t="array" ref="Y1447" xml:space="preserve"> IFERROR( IF($E1447="", "", INDEX(方音聲調符號表, 1, $E1447) ), "" )</f>
        <v/>
      </c>
      <c r="AA1447" s="380" t="str" cm="1">
        <f t="array" ref="AA1447" xml:space="preserve"> IFERROR( IF( INDEX(聲母資料表, $M1447, AA$5)=0, "", INDEX(聲母資料表, $M1447, AA$5) ), "")</f>
        <v/>
      </c>
      <c r="AB1447" s="380" t="str" cm="1">
        <f t="array" ref="AB1447" xml:space="preserve"> IFERROR( INDEX(韻母資料表, $N1447, AB$5), "" )</f>
        <v/>
      </c>
      <c r="AC1447" s="380" t="str">
        <f t="shared" ca="1" si="308"/>
        <v/>
      </c>
      <c r="AE1447" s="380" t="str" cm="1">
        <f t="array" ref="AE1447" xml:space="preserve"> IFERROR( IF( INDEX(聲母資料表, $M1447, AE$5)=0, "", INDEX(聲母資料表, $M1447, AE$5) ), "")</f>
        <v/>
      </c>
      <c r="AF1447" s="380" t="str" cm="1">
        <f t="array" ref="AF1447" xml:space="preserve"> IFERROR( INDEX(韻母資料表, $N1447, AF$5), "" )</f>
        <v/>
      </c>
      <c r="AG1447" s="380" t="str">
        <f t="shared" ca="1" si="309"/>
        <v/>
      </c>
      <c r="AI1447" s="380" t="str" cm="1">
        <f t="array" ref="AI1447" xml:space="preserve"> IFERROR( IF( INDEX(聲母資料表, $M1447, AI$5)=0, "", INDEX(聲母資料表, $M1447, AI$5) ), "")</f>
        <v/>
      </c>
      <c r="AJ1447" s="380" t="str" cm="1">
        <f t="array" ref="AJ1447" xml:space="preserve"> IFERROR( INDEX(韻母資料表, $N1447, AJ$5), "" )</f>
        <v/>
      </c>
      <c r="AK1447" s="373" t="e" cm="1" vm="1">
        <f t="array" aca="1" ref="AK1447" ca="1" xml:space="preserve"> IFERROR( INDEX(閩拚聲調符號表, $T1447, $E1447), "" )</f>
        <v>#VALUE!</v>
      </c>
      <c r="AL1447" s="380" t="str">
        <f t="shared" ca="1" si="310"/>
        <v/>
      </c>
    </row>
    <row r="1448" spans="1:38">
      <c r="A1448" s="333">
        <f t="shared" si="298"/>
        <v>1441</v>
      </c>
      <c r="B1448" s="334" t="e">
        <f>MID(#REF!, A1448, 1)</f>
        <v>#REF!</v>
      </c>
      <c r="C1448" s="335"/>
      <c r="D1448" s="335"/>
      <c r="E1448" s="336"/>
      <c r="F1448" s="400" t="str" cm="1">
        <f t="array" aca="1" ref="F1448" ca="1" xml:space="preserve"> IF($D1448="", "", $B1448 &amp; " (" &amp; INDIRECT(ADDRESS( ROW(), COLUMN() + F$5 )) &amp; ") " )</f>
        <v/>
      </c>
      <c r="G1448" s="337" t="str">
        <f t="shared" si="302"/>
        <v/>
      </c>
      <c r="H1448" s="394" t="str">
        <f t="shared" ca="1" si="303"/>
        <v/>
      </c>
      <c r="I1448" s="396" t="str">
        <f t="shared" ca="1" si="304"/>
        <v/>
      </c>
      <c r="J1448" s="381" t="str">
        <f t="shared" ca="1" si="305"/>
        <v/>
      </c>
      <c r="K1448" s="338" t="str">
        <f t="shared" si="306"/>
        <v/>
      </c>
      <c r="L1448" s="349"/>
      <c r="M1448" s="350" t="str">
        <f t="shared" si="299"/>
        <v/>
      </c>
      <c r="N1448" s="350" t="str">
        <f t="shared" si="300"/>
        <v/>
      </c>
      <c r="O1448" s="351" t="str" cm="1">
        <f t="array" ref="O1448" xml:space="preserve"> IFERROR( INDEX(聲母資料表, $M1448, O$5), "")</f>
        <v/>
      </c>
      <c r="P1448" s="351" t="str" cm="1">
        <f t="array" ref="P1448" xml:space="preserve"> IFERROR( INDEX(韻母資料表, $N1448, P$5), "")</f>
        <v/>
      </c>
      <c r="Q1448" s="352" t="str">
        <f t="shared" si="301"/>
        <v/>
      </c>
      <c r="R1448" s="395" t="str">
        <f t="shared" si="307"/>
        <v/>
      </c>
      <c r="S1448" s="351" t="str" cm="1">
        <f t="array" ref="S1448" xml:space="preserve"> IFERROR( INDEX(調符字母, Q1448, 1), "")</f>
        <v/>
      </c>
      <c r="T1448" s="352"/>
      <c r="U1448" s="373" t="e" cm="1" vm="1">
        <f t="array" aca="1" ref="U1448" ca="1" xml:space="preserve"> INDEX(聲調對照表, $T1448, $E1448)</f>
        <v>#VALUE!</v>
      </c>
      <c r="W1448" s="380" t="str" cm="1">
        <f t="array" ref="W1448" xml:space="preserve"> IFERROR( IF( INDEX(聲母資料表, $M1448, W$5)=0, "", INDEX(聲母資料表, $M1448, W$5) ), "")</f>
        <v/>
      </c>
      <c r="X1448" s="380" t="str" cm="1">
        <f t="array" ref="X1448" xml:space="preserve"> IFERROR( INDEX(韻母資料表, $N1448, X$5), "" )</f>
        <v/>
      </c>
      <c r="Y1448" s="380" t="str" cm="1">
        <f t="array" ref="Y1448" xml:space="preserve"> IFERROR( IF($E1448="", "", INDEX(方音聲調符號表, 1, $E1448) ), "" )</f>
        <v/>
      </c>
      <c r="AA1448" s="380" t="str" cm="1">
        <f t="array" ref="AA1448" xml:space="preserve"> IFERROR( IF( INDEX(聲母資料表, $M1448, AA$5)=0, "", INDEX(聲母資料表, $M1448, AA$5) ), "")</f>
        <v/>
      </c>
      <c r="AB1448" s="380" t="str" cm="1">
        <f t="array" ref="AB1448" xml:space="preserve"> IFERROR( INDEX(韻母資料表, $N1448, AB$5), "" )</f>
        <v/>
      </c>
      <c r="AC1448" s="380" t="str">
        <f t="shared" ca="1" si="308"/>
        <v/>
      </c>
      <c r="AE1448" s="380" t="str" cm="1">
        <f t="array" ref="AE1448" xml:space="preserve"> IFERROR( IF( INDEX(聲母資料表, $M1448, AE$5)=0, "", INDEX(聲母資料表, $M1448, AE$5) ), "")</f>
        <v/>
      </c>
      <c r="AF1448" s="380" t="str" cm="1">
        <f t="array" ref="AF1448" xml:space="preserve"> IFERROR( INDEX(韻母資料表, $N1448, AF$5), "" )</f>
        <v/>
      </c>
      <c r="AG1448" s="380" t="str">
        <f t="shared" ca="1" si="309"/>
        <v/>
      </c>
      <c r="AI1448" s="380" t="str" cm="1">
        <f t="array" ref="AI1448" xml:space="preserve"> IFERROR( IF( INDEX(聲母資料表, $M1448, AI$5)=0, "", INDEX(聲母資料表, $M1448, AI$5) ), "")</f>
        <v/>
      </c>
      <c r="AJ1448" s="380" t="str" cm="1">
        <f t="array" ref="AJ1448" xml:space="preserve"> IFERROR( INDEX(韻母資料表, $N1448, AJ$5), "" )</f>
        <v/>
      </c>
      <c r="AK1448" s="373" t="e" cm="1" vm="1">
        <f t="array" aca="1" ref="AK1448" ca="1" xml:space="preserve"> IFERROR( INDEX(閩拚聲調符號表, $T1448, $E1448), "" )</f>
        <v>#VALUE!</v>
      </c>
      <c r="AL1448" s="380" t="str">
        <f t="shared" ca="1" si="310"/>
        <v/>
      </c>
    </row>
    <row r="1449" spans="1:38">
      <c r="A1449" s="333">
        <f t="shared" si="298"/>
        <v>1442</v>
      </c>
      <c r="B1449" s="334" t="e">
        <f>MID(#REF!, A1449, 1)</f>
        <v>#REF!</v>
      </c>
      <c r="C1449" s="335"/>
      <c r="D1449" s="335"/>
      <c r="E1449" s="336"/>
      <c r="F1449" s="400" t="str" cm="1">
        <f t="array" aca="1" ref="F1449" ca="1" xml:space="preserve"> IF($D1449="", "", $B1449 &amp; " (" &amp; INDIRECT(ADDRESS( ROW(), COLUMN() + F$5 )) &amp; ") " )</f>
        <v/>
      </c>
      <c r="G1449" s="337" t="str">
        <f t="shared" si="302"/>
        <v/>
      </c>
      <c r="H1449" s="394" t="str">
        <f t="shared" ca="1" si="303"/>
        <v/>
      </c>
      <c r="I1449" s="396" t="str">
        <f t="shared" ca="1" si="304"/>
        <v/>
      </c>
      <c r="J1449" s="381" t="str">
        <f t="shared" ca="1" si="305"/>
        <v/>
      </c>
      <c r="K1449" s="338" t="str">
        <f t="shared" si="306"/>
        <v/>
      </c>
      <c r="L1449" s="349"/>
      <c r="M1449" s="350" t="str">
        <f t="shared" si="299"/>
        <v/>
      </c>
      <c r="N1449" s="350" t="str">
        <f t="shared" si="300"/>
        <v/>
      </c>
      <c r="O1449" s="351" t="str" cm="1">
        <f t="array" ref="O1449" xml:space="preserve"> IFERROR( INDEX(聲母資料表, $M1449, O$5), "")</f>
        <v/>
      </c>
      <c r="P1449" s="351" t="str" cm="1">
        <f t="array" ref="P1449" xml:space="preserve"> IFERROR( INDEX(韻母資料表, $N1449, P$5), "")</f>
        <v/>
      </c>
      <c r="Q1449" s="352" t="str">
        <f t="shared" si="301"/>
        <v/>
      </c>
      <c r="R1449" s="395" t="str">
        <f t="shared" si="307"/>
        <v/>
      </c>
      <c r="S1449" s="351" t="str" cm="1">
        <f t="array" ref="S1449" xml:space="preserve"> IFERROR( INDEX(調符字母, Q1449, 1), "")</f>
        <v/>
      </c>
      <c r="T1449" s="352"/>
      <c r="U1449" s="373" t="e" cm="1" vm="1">
        <f t="array" aca="1" ref="U1449" ca="1" xml:space="preserve"> INDEX(聲調對照表, $T1449, $E1449)</f>
        <v>#VALUE!</v>
      </c>
      <c r="W1449" s="380" t="str" cm="1">
        <f t="array" ref="W1449" xml:space="preserve"> IFERROR( IF( INDEX(聲母資料表, $M1449, W$5)=0, "", INDEX(聲母資料表, $M1449, W$5) ), "")</f>
        <v/>
      </c>
      <c r="X1449" s="380" t="str" cm="1">
        <f t="array" ref="X1449" xml:space="preserve"> IFERROR( INDEX(韻母資料表, $N1449, X$5), "" )</f>
        <v/>
      </c>
      <c r="Y1449" s="380" t="str" cm="1">
        <f t="array" ref="Y1449" xml:space="preserve"> IFERROR( IF($E1449="", "", INDEX(方音聲調符號表, 1, $E1449) ), "" )</f>
        <v/>
      </c>
      <c r="AA1449" s="380" t="str" cm="1">
        <f t="array" ref="AA1449" xml:space="preserve"> IFERROR( IF( INDEX(聲母資料表, $M1449, AA$5)=0, "", INDEX(聲母資料表, $M1449, AA$5) ), "")</f>
        <v/>
      </c>
      <c r="AB1449" s="380" t="str" cm="1">
        <f t="array" ref="AB1449" xml:space="preserve"> IFERROR( INDEX(韻母資料表, $N1449, AB$5), "" )</f>
        <v/>
      </c>
      <c r="AC1449" s="380" t="str">
        <f t="shared" ca="1" si="308"/>
        <v/>
      </c>
      <c r="AE1449" s="380" t="str" cm="1">
        <f t="array" ref="AE1449" xml:space="preserve"> IFERROR( IF( INDEX(聲母資料表, $M1449, AE$5)=0, "", INDEX(聲母資料表, $M1449, AE$5) ), "")</f>
        <v/>
      </c>
      <c r="AF1449" s="380" t="str" cm="1">
        <f t="array" ref="AF1449" xml:space="preserve"> IFERROR( INDEX(韻母資料表, $N1449, AF$5), "" )</f>
        <v/>
      </c>
      <c r="AG1449" s="380" t="str">
        <f t="shared" ca="1" si="309"/>
        <v/>
      </c>
      <c r="AI1449" s="380" t="str" cm="1">
        <f t="array" ref="AI1449" xml:space="preserve"> IFERROR( IF( INDEX(聲母資料表, $M1449, AI$5)=0, "", INDEX(聲母資料表, $M1449, AI$5) ), "")</f>
        <v/>
      </c>
      <c r="AJ1449" s="380" t="str" cm="1">
        <f t="array" ref="AJ1449" xml:space="preserve"> IFERROR( INDEX(韻母資料表, $N1449, AJ$5), "" )</f>
        <v/>
      </c>
      <c r="AK1449" s="373" t="e" cm="1" vm="1">
        <f t="array" aca="1" ref="AK1449" ca="1" xml:space="preserve"> IFERROR( INDEX(閩拚聲調符號表, $T1449, $E1449), "" )</f>
        <v>#VALUE!</v>
      </c>
      <c r="AL1449" s="380" t="str">
        <f t="shared" ca="1" si="310"/>
        <v/>
      </c>
    </row>
    <row r="1450" spans="1:38">
      <c r="A1450" s="333">
        <f t="shared" si="298"/>
        <v>1443</v>
      </c>
      <c r="B1450" s="334" t="e">
        <f>MID(#REF!, A1450, 1)</f>
        <v>#REF!</v>
      </c>
      <c r="C1450" s="335"/>
      <c r="D1450" s="335"/>
      <c r="E1450" s="336"/>
      <c r="F1450" s="400" t="str" cm="1">
        <f t="array" aca="1" ref="F1450" ca="1" xml:space="preserve"> IF($D1450="", "", $B1450 &amp; " (" &amp; INDIRECT(ADDRESS( ROW(), COLUMN() + F$5 )) &amp; ") " )</f>
        <v/>
      </c>
      <c r="G1450" s="337" t="str">
        <f t="shared" si="302"/>
        <v/>
      </c>
      <c r="H1450" s="394" t="str">
        <f t="shared" ca="1" si="303"/>
        <v/>
      </c>
      <c r="I1450" s="396" t="str">
        <f t="shared" ca="1" si="304"/>
        <v/>
      </c>
      <c r="J1450" s="381" t="str">
        <f t="shared" ca="1" si="305"/>
        <v/>
      </c>
      <c r="K1450" s="338" t="str">
        <f t="shared" si="306"/>
        <v/>
      </c>
      <c r="L1450" s="349"/>
      <c r="M1450" s="350" t="str">
        <f t="shared" si="299"/>
        <v/>
      </c>
      <c r="N1450" s="350" t="str">
        <f t="shared" si="300"/>
        <v/>
      </c>
      <c r="O1450" s="351" t="str" cm="1">
        <f t="array" ref="O1450" xml:space="preserve"> IFERROR( INDEX(聲母資料表, $M1450, O$5), "")</f>
        <v/>
      </c>
      <c r="P1450" s="351" t="str" cm="1">
        <f t="array" ref="P1450" xml:space="preserve"> IFERROR( INDEX(韻母資料表, $N1450, P$5), "")</f>
        <v/>
      </c>
      <c r="Q1450" s="352" t="str">
        <f t="shared" si="301"/>
        <v/>
      </c>
      <c r="R1450" s="395" t="str">
        <f t="shared" si="307"/>
        <v/>
      </c>
      <c r="S1450" s="351" t="str" cm="1">
        <f t="array" ref="S1450" xml:space="preserve"> IFERROR( INDEX(調符字母, Q1450, 1), "")</f>
        <v/>
      </c>
      <c r="T1450" s="352"/>
      <c r="U1450" s="373" t="e" cm="1" vm="1">
        <f t="array" aca="1" ref="U1450" ca="1" xml:space="preserve"> INDEX(聲調對照表, $T1450, $E1450)</f>
        <v>#VALUE!</v>
      </c>
      <c r="W1450" s="380" t="str" cm="1">
        <f t="array" ref="W1450" xml:space="preserve"> IFERROR( IF( INDEX(聲母資料表, $M1450, W$5)=0, "", INDEX(聲母資料表, $M1450, W$5) ), "")</f>
        <v/>
      </c>
      <c r="X1450" s="380" t="str" cm="1">
        <f t="array" ref="X1450" xml:space="preserve"> IFERROR( INDEX(韻母資料表, $N1450, X$5), "" )</f>
        <v/>
      </c>
      <c r="Y1450" s="380" t="str" cm="1">
        <f t="array" ref="Y1450" xml:space="preserve"> IFERROR( IF($E1450="", "", INDEX(方音聲調符號表, 1, $E1450) ), "" )</f>
        <v/>
      </c>
      <c r="AA1450" s="380" t="str" cm="1">
        <f t="array" ref="AA1450" xml:space="preserve"> IFERROR( IF( INDEX(聲母資料表, $M1450, AA$5)=0, "", INDEX(聲母資料表, $M1450, AA$5) ), "")</f>
        <v/>
      </c>
      <c r="AB1450" s="380" t="str" cm="1">
        <f t="array" ref="AB1450" xml:space="preserve"> IFERROR( INDEX(韻母資料表, $N1450, AB$5), "" )</f>
        <v/>
      </c>
      <c r="AC1450" s="380" t="str">
        <f t="shared" ca="1" si="308"/>
        <v/>
      </c>
      <c r="AE1450" s="380" t="str" cm="1">
        <f t="array" ref="AE1450" xml:space="preserve"> IFERROR( IF( INDEX(聲母資料表, $M1450, AE$5)=0, "", INDEX(聲母資料表, $M1450, AE$5) ), "")</f>
        <v/>
      </c>
      <c r="AF1450" s="380" t="str" cm="1">
        <f t="array" ref="AF1450" xml:space="preserve"> IFERROR( INDEX(韻母資料表, $N1450, AF$5), "" )</f>
        <v/>
      </c>
      <c r="AG1450" s="380" t="str">
        <f t="shared" ca="1" si="309"/>
        <v/>
      </c>
      <c r="AI1450" s="380" t="str" cm="1">
        <f t="array" ref="AI1450" xml:space="preserve"> IFERROR( IF( INDEX(聲母資料表, $M1450, AI$5)=0, "", INDEX(聲母資料表, $M1450, AI$5) ), "")</f>
        <v/>
      </c>
      <c r="AJ1450" s="380" t="str" cm="1">
        <f t="array" ref="AJ1450" xml:space="preserve"> IFERROR( INDEX(韻母資料表, $N1450, AJ$5), "" )</f>
        <v/>
      </c>
      <c r="AK1450" s="373" t="e" cm="1" vm="1">
        <f t="array" aca="1" ref="AK1450" ca="1" xml:space="preserve"> IFERROR( INDEX(閩拚聲調符號表, $T1450, $E1450), "" )</f>
        <v>#VALUE!</v>
      </c>
      <c r="AL1450" s="380" t="str">
        <f t="shared" ca="1" si="310"/>
        <v/>
      </c>
    </row>
    <row r="1451" spans="1:38">
      <c r="A1451" s="333">
        <f t="shared" si="298"/>
        <v>1444</v>
      </c>
      <c r="B1451" s="334" t="e">
        <f>MID(#REF!, A1451, 1)</f>
        <v>#REF!</v>
      </c>
      <c r="C1451" s="335"/>
      <c r="D1451" s="335"/>
      <c r="E1451" s="336"/>
      <c r="F1451" s="400" t="str" cm="1">
        <f t="array" aca="1" ref="F1451" ca="1" xml:space="preserve"> IF($D1451="", "", $B1451 &amp; " (" &amp; INDIRECT(ADDRESS( ROW(), COLUMN() + F$5 )) &amp; ") " )</f>
        <v/>
      </c>
      <c r="G1451" s="337" t="str">
        <f t="shared" si="302"/>
        <v/>
      </c>
      <c r="H1451" s="394" t="str">
        <f t="shared" ca="1" si="303"/>
        <v/>
      </c>
      <c r="I1451" s="396" t="str">
        <f t="shared" ca="1" si="304"/>
        <v/>
      </c>
      <c r="J1451" s="381" t="str">
        <f t="shared" ca="1" si="305"/>
        <v/>
      </c>
      <c r="K1451" s="338" t="str">
        <f t="shared" si="306"/>
        <v/>
      </c>
      <c r="L1451" s="349"/>
      <c r="M1451" s="350" t="str">
        <f t="shared" si="299"/>
        <v/>
      </c>
      <c r="N1451" s="350" t="str">
        <f t="shared" si="300"/>
        <v/>
      </c>
      <c r="O1451" s="351" t="str" cm="1">
        <f t="array" ref="O1451" xml:space="preserve"> IFERROR( INDEX(聲母資料表, $M1451, O$5), "")</f>
        <v/>
      </c>
      <c r="P1451" s="351" t="str" cm="1">
        <f t="array" ref="P1451" xml:space="preserve"> IFERROR( INDEX(韻母資料表, $N1451, P$5), "")</f>
        <v/>
      </c>
      <c r="Q1451" s="352" t="str">
        <f t="shared" si="301"/>
        <v/>
      </c>
      <c r="R1451" s="395" t="str">
        <f t="shared" si="307"/>
        <v/>
      </c>
      <c r="S1451" s="351" t="str" cm="1">
        <f t="array" ref="S1451" xml:space="preserve"> IFERROR( INDEX(調符字母, Q1451, 1), "")</f>
        <v/>
      </c>
      <c r="T1451" s="352"/>
      <c r="U1451" s="373" t="e" cm="1" vm="1">
        <f t="array" aca="1" ref="U1451" ca="1" xml:space="preserve"> INDEX(聲調對照表, $T1451, $E1451)</f>
        <v>#VALUE!</v>
      </c>
      <c r="W1451" s="380" t="str" cm="1">
        <f t="array" ref="W1451" xml:space="preserve"> IFERROR( IF( INDEX(聲母資料表, $M1451, W$5)=0, "", INDEX(聲母資料表, $M1451, W$5) ), "")</f>
        <v/>
      </c>
      <c r="X1451" s="380" t="str" cm="1">
        <f t="array" ref="X1451" xml:space="preserve"> IFERROR( INDEX(韻母資料表, $N1451, X$5), "" )</f>
        <v/>
      </c>
      <c r="Y1451" s="380" t="str" cm="1">
        <f t="array" ref="Y1451" xml:space="preserve"> IFERROR( IF($E1451="", "", INDEX(方音聲調符號表, 1, $E1451) ), "" )</f>
        <v/>
      </c>
      <c r="AA1451" s="380" t="str" cm="1">
        <f t="array" ref="AA1451" xml:space="preserve"> IFERROR( IF( INDEX(聲母資料表, $M1451, AA$5)=0, "", INDEX(聲母資料表, $M1451, AA$5) ), "")</f>
        <v/>
      </c>
      <c r="AB1451" s="380" t="str" cm="1">
        <f t="array" ref="AB1451" xml:space="preserve"> IFERROR( INDEX(韻母資料表, $N1451, AB$5), "" )</f>
        <v/>
      </c>
      <c r="AC1451" s="380" t="str">
        <f t="shared" ca="1" si="308"/>
        <v/>
      </c>
      <c r="AE1451" s="380" t="str" cm="1">
        <f t="array" ref="AE1451" xml:space="preserve"> IFERROR( IF( INDEX(聲母資料表, $M1451, AE$5)=0, "", INDEX(聲母資料表, $M1451, AE$5) ), "")</f>
        <v/>
      </c>
      <c r="AF1451" s="380" t="str" cm="1">
        <f t="array" ref="AF1451" xml:space="preserve"> IFERROR( INDEX(韻母資料表, $N1451, AF$5), "" )</f>
        <v/>
      </c>
      <c r="AG1451" s="380" t="str">
        <f t="shared" ca="1" si="309"/>
        <v/>
      </c>
      <c r="AI1451" s="380" t="str" cm="1">
        <f t="array" ref="AI1451" xml:space="preserve"> IFERROR( IF( INDEX(聲母資料表, $M1451, AI$5)=0, "", INDEX(聲母資料表, $M1451, AI$5) ), "")</f>
        <v/>
      </c>
      <c r="AJ1451" s="380" t="str" cm="1">
        <f t="array" ref="AJ1451" xml:space="preserve"> IFERROR( INDEX(韻母資料表, $N1451, AJ$5), "" )</f>
        <v/>
      </c>
      <c r="AK1451" s="373" t="e" cm="1" vm="1">
        <f t="array" aca="1" ref="AK1451" ca="1" xml:space="preserve"> IFERROR( INDEX(閩拚聲調符號表, $T1451, $E1451), "" )</f>
        <v>#VALUE!</v>
      </c>
      <c r="AL1451" s="380" t="str">
        <f t="shared" ca="1" si="310"/>
        <v/>
      </c>
    </row>
    <row r="1452" spans="1:38">
      <c r="A1452" s="333">
        <f t="shared" si="298"/>
        <v>1445</v>
      </c>
      <c r="B1452" s="334" t="e">
        <f>MID(#REF!, A1452, 1)</f>
        <v>#REF!</v>
      </c>
      <c r="C1452" s="335"/>
      <c r="D1452" s="335"/>
      <c r="E1452" s="336"/>
      <c r="F1452" s="400" t="str" cm="1">
        <f t="array" aca="1" ref="F1452" ca="1" xml:space="preserve"> IF($D1452="", "", $B1452 &amp; " (" &amp; INDIRECT(ADDRESS( ROW(), COLUMN() + F$5 )) &amp; ") " )</f>
        <v/>
      </c>
      <c r="G1452" s="337" t="str">
        <f t="shared" si="302"/>
        <v/>
      </c>
      <c r="H1452" s="394" t="str">
        <f t="shared" ca="1" si="303"/>
        <v/>
      </c>
      <c r="I1452" s="396" t="str">
        <f t="shared" ca="1" si="304"/>
        <v/>
      </c>
      <c r="J1452" s="381" t="str">
        <f t="shared" ca="1" si="305"/>
        <v/>
      </c>
      <c r="K1452" s="338" t="str">
        <f t="shared" si="306"/>
        <v/>
      </c>
      <c r="L1452" s="349"/>
      <c r="M1452" s="350" t="str">
        <f t="shared" si="299"/>
        <v/>
      </c>
      <c r="N1452" s="350" t="str">
        <f t="shared" si="300"/>
        <v/>
      </c>
      <c r="O1452" s="351" t="str" cm="1">
        <f t="array" ref="O1452" xml:space="preserve"> IFERROR( INDEX(聲母資料表, $M1452, O$5), "")</f>
        <v/>
      </c>
      <c r="P1452" s="351" t="str" cm="1">
        <f t="array" ref="P1452" xml:space="preserve"> IFERROR( INDEX(韻母資料表, $N1452, P$5), "")</f>
        <v/>
      </c>
      <c r="Q1452" s="352" t="str">
        <f t="shared" si="301"/>
        <v/>
      </c>
      <c r="R1452" s="395" t="str">
        <f t="shared" si="307"/>
        <v/>
      </c>
      <c r="S1452" s="351" t="str" cm="1">
        <f t="array" ref="S1452" xml:space="preserve"> IFERROR( INDEX(調符字母, Q1452, 1), "")</f>
        <v/>
      </c>
      <c r="T1452" s="352"/>
      <c r="U1452" s="373" t="e" cm="1" vm="1">
        <f t="array" aca="1" ref="U1452" ca="1" xml:space="preserve"> INDEX(聲調對照表, $T1452, $E1452)</f>
        <v>#VALUE!</v>
      </c>
      <c r="W1452" s="380" t="str" cm="1">
        <f t="array" ref="W1452" xml:space="preserve"> IFERROR( IF( INDEX(聲母資料表, $M1452, W$5)=0, "", INDEX(聲母資料表, $M1452, W$5) ), "")</f>
        <v/>
      </c>
      <c r="X1452" s="380" t="str" cm="1">
        <f t="array" ref="X1452" xml:space="preserve"> IFERROR( INDEX(韻母資料表, $N1452, X$5), "" )</f>
        <v/>
      </c>
      <c r="Y1452" s="380" t="str" cm="1">
        <f t="array" ref="Y1452" xml:space="preserve"> IFERROR( IF($E1452="", "", INDEX(方音聲調符號表, 1, $E1452) ), "" )</f>
        <v/>
      </c>
      <c r="AA1452" s="380" t="str" cm="1">
        <f t="array" ref="AA1452" xml:space="preserve"> IFERROR( IF( INDEX(聲母資料表, $M1452, AA$5)=0, "", INDEX(聲母資料表, $M1452, AA$5) ), "")</f>
        <v/>
      </c>
      <c r="AB1452" s="380" t="str" cm="1">
        <f t="array" ref="AB1452" xml:space="preserve"> IFERROR( INDEX(韻母資料表, $N1452, AB$5), "" )</f>
        <v/>
      </c>
      <c r="AC1452" s="380" t="str">
        <f t="shared" ca="1" si="308"/>
        <v/>
      </c>
      <c r="AE1452" s="380" t="str" cm="1">
        <f t="array" ref="AE1452" xml:space="preserve"> IFERROR( IF( INDEX(聲母資料表, $M1452, AE$5)=0, "", INDEX(聲母資料表, $M1452, AE$5) ), "")</f>
        <v/>
      </c>
      <c r="AF1452" s="380" t="str" cm="1">
        <f t="array" ref="AF1452" xml:space="preserve"> IFERROR( INDEX(韻母資料表, $N1452, AF$5), "" )</f>
        <v/>
      </c>
      <c r="AG1452" s="380" t="str">
        <f t="shared" ca="1" si="309"/>
        <v/>
      </c>
      <c r="AI1452" s="380" t="str" cm="1">
        <f t="array" ref="AI1452" xml:space="preserve"> IFERROR( IF( INDEX(聲母資料表, $M1452, AI$5)=0, "", INDEX(聲母資料表, $M1452, AI$5) ), "")</f>
        <v/>
      </c>
      <c r="AJ1452" s="380" t="str" cm="1">
        <f t="array" ref="AJ1452" xml:space="preserve"> IFERROR( INDEX(韻母資料表, $N1452, AJ$5), "" )</f>
        <v/>
      </c>
      <c r="AK1452" s="373" t="e" cm="1" vm="1">
        <f t="array" aca="1" ref="AK1452" ca="1" xml:space="preserve"> IFERROR( INDEX(閩拚聲調符號表, $T1452, $E1452), "" )</f>
        <v>#VALUE!</v>
      </c>
      <c r="AL1452" s="380" t="str">
        <f t="shared" ca="1" si="310"/>
        <v/>
      </c>
    </row>
    <row r="1453" spans="1:38">
      <c r="A1453" s="333">
        <f t="shared" si="298"/>
        <v>1446</v>
      </c>
      <c r="B1453" s="334" t="e">
        <f>MID(#REF!, A1453, 1)</f>
        <v>#REF!</v>
      </c>
      <c r="C1453" s="335"/>
      <c r="D1453" s="335"/>
      <c r="E1453" s="336"/>
      <c r="F1453" s="400" t="str" cm="1">
        <f t="array" aca="1" ref="F1453" ca="1" xml:space="preserve"> IF($D1453="", "", $B1453 &amp; " (" &amp; INDIRECT(ADDRESS( ROW(), COLUMN() + F$5 )) &amp; ") " )</f>
        <v/>
      </c>
      <c r="G1453" s="337" t="str">
        <f t="shared" si="302"/>
        <v/>
      </c>
      <c r="H1453" s="394" t="str">
        <f t="shared" ca="1" si="303"/>
        <v/>
      </c>
      <c r="I1453" s="396" t="str">
        <f t="shared" ca="1" si="304"/>
        <v/>
      </c>
      <c r="J1453" s="381" t="str">
        <f t="shared" ca="1" si="305"/>
        <v/>
      </c>
      <c r="K1453" s="338" t="str">
        <f t="shared" si="306"/>
        <v/>
      </c>
      <c r="L1453" s="349"/>
      <c r="M1453" s="350" t="str">
        <f t="shared" si="299"/>
        <v/>
      </c>
      <c r="N1453" s="350" t="str">
        <f t="shared" si="300"/>
        <v/>
      </c>
      <c r="O1453" s="351" t="str" cm="1">
        <f t="array" ref="O1453" xml:space="preserve"> IFERROR( INDEX(聲母資料表, $M1453, O$5), "")</f>
        <v/>
      </c>
      <c r="P1453" s="351" t="str" cm="1">
        <f t="array" ref="P1453" xml:space="preserve"> IFERROR( INDEX(韻母資料表, $N1453, P$5), "")</f>
        <v/>
      </c>
      <c r="Q1453" s="352" t="str">
        <f t="shared" si="301"/>
        <v/>
      </c>
      <c r="R1453" s="395" t="str">
        <f t="shared" si="307"/>
        <v/>
      </c>
      <c r="S1453" s="351" t="str" cm="1">
        <f t="array" ref="S1453" xml:space="preserve"> IFERROR( INDEX(調符字母, Q1453, 1), "")</f>
        <v/>
      </c>
      <c r="T1453" s="352"/>
      <c r="U1453" s="373" t="e" cm="1" vm="1">
        <f t="array" aca="1" ref="U1453" ca="1" xml:space="preserve"> INDEX(聲調對照表, $T1453, $E1453)</f>
        <v>#VALUE!</v>
      </c>
      <c r="W1453" s="380" t="str" cm="1">
        <f t="array" ref="W1453" xml:space="preserve"> IFERROR( IF( INDEX(聲母資料表, $M1453, W$5)=0, "", INDEX(聲母資料表, $M1453, W$5) ), "")</f>
        <v/>
      </c>
      <c r="X1453" s="380" t="str" cm="1">
        <f t="array" ref="X1453" xml:space="preserve"> IFERROR( INDEX(韻母資料表, $N1453, X$5), "" )</f>
        <v/>
      </c>
      <c r="Y1453" s="380" t="str" cm="1">
        <f t="array" ref="Y1453" xml:space="preserve"> IFERROR( IF($E1453="", "", INDEX(方音聲調符號表, 1, $E1453) ), "" )</f>
        <v/>
      </c>
      <c r="AA1453" s="380" t="str" cm="1">
        <f t="array" ref="AA1453" xml:space="preserve"> IFERROR( IF( INDEX(聲母資料表, $M1453, AA$5)=0, "", INDEX(聲母資料表, $M1453, AA$5) ), "")</f>
        <v/>
      </c>
      <c r="AB1453" s="380" t="str" cm="1">
        <f t="array" ref="AB1453" xml:space="preserve"> IFERROR( INDEX(韻母資料表, $N1453, AB$5), "" )</f>
        <v/>
      </c>
      <c r="AC1453" s="380" t="str">
        <f t="shared" ca="1" si="308"/>
        <v/>
      </c>
      <c r="AE1453" s="380" t="str" cm="1">
        <f t="array" ref="AE1453" xml:space="preserve"> IFERROR( IF( INDEX(聲母資料表, $M1453, AE$5)=0, "", INDEX(聲母資料表, $M1453, AE$5) ), "")</f>
        <v/>
      </c>
      <c r="AF1453" s="380" t="str" cm="1">
        <f t="array" ref="AF1453" xml:space="preserve"> IFERROR( INDEX(韻母資料表, $N1453, AF$5), "" )</f>
        <v/>
      </c>
      <c r="AG1453" s="380" t="str">
        <f t="shared" ca="1" si="309"/>
        <v/>
      </c>
      <c r="AI1453" s="380" t="str" cm="1">
        <f t="array" ref="AI1453" xml:space="preserve"> IFERROR( IF( INDEX(聲母資料表, $M1453, AI$5)=0, "", INDEX(聲母資料表, $M1453, AI$5) ), "")</f>
        <v/>
      </c>
      <c r="AJ1453" s="380" t="str" cm="1">
        <f t="array" ref="AJ1453" xml:space="preserve"> IFERROR( INDEX(韻母資料表, $N1453, AJ$5), "" )</f>
        <v/>
      </c>
      <c r="AK1453" s="373" t="e" cm="1" vm="1">
        <f t="array" aca="1" ref="AK1453" ca="1" xml:space="preserve"> IFERROR( INDEX(閩拚聲調符號表, $T1453, $E1453), "" )</f>
        <v>#VALUE!</v>
      </c>
      <c r="AL1453" s="380" t="str">
        <f t="shared" ca="1" si="310"/>
        <v/>
      </c>
    </row>
    <row r="1454" spans="1:38">
      <c r="A1454" s="333">
        <f t="shared" si="298"/>
        <v>1447</v>
      </c>
      <c r="B1454" s="334" t="e">
        <f>MID(#REF!, A1454, 1)</f>
        <v>#REF!</v>
      </c>
      <c r="C1454" s="335"/>
      <c r="D1454" s="335"/>
      <c r="E1454" s="336"/>
      <c r="F1454" s="400" t="str" cm="1">
        <f t="array" aca="1" ref="F1454" ca="1" xml:space="preserve"> IF($D1454="", "", $B1454 &amp; " (" &amp; INDIRECT(ADDRESS( ROW(), COLUMN() + F$5 )) &amp; ") " )</f>
        <v/>
      </c>
      <c r="G1454" s="337" t="str">
        <f t="shared" si="302"/>
        <v/>
      </c>
      <c r="H1454" s="394" t="str">
        <f t="shared" ca="1" si="303"/>
        <v/>
      </c>
      <c r="I1454" s="396" t="str">
        <f t="shared" ca="1" si="304"/>
        <v/>
      </c>
      <c r="J1454" s="381" t="str">
        <f t="shared" ca="1" si="305"/>
        <v/>
      </c>
      <c r="K1454" s="338" t="str">
        <f t="shared" si="306"/>
        <v/>
      </c>
      <c r="L1454" s="349"/>
      <c r="M1454" s="350" t="str">
        <f t="shared" si="299"/>
        <v/>
      </c>
      <c r="N1454" s="350" t="str">
        <f t="shared" si="300"/>
        <v/>
      </c>
      <c r="O1454" s="351" t="str" cm="1">
        <f t="array" ref="O1454" xml:space="preserve"> IFERROR( INDEX(聲母資料表, $M1454, O$5), "")</f>
        <v/>
      </c>
      <c r="P1454" s="351" t="str" cm="1">
        <f t="array" ref="P1454" xml:space="preserve"> IFERROR( INDEX(韻母資料表, $N1454, P$5), "")</f>
        <v/>
      </c>
      <c r="Q1454" s="352" t="str">
        <f t="shared" si="301"/>
        <v/>
      </c>
      <c r="R1454" s="395" t="str">
        <f t="shared" si="307"/>
        <v/>
      </c>
      <c r="S1454" s="351" t="str" cm="1">
        <f t="array" ref="S1454" xml:space="preserve"> IFERROR( INDEX(調符字母, Q1454, 1), "")</f>
        <v/>
      </c>
      <c r="T1454" s="352"/>
      <c r="U1454" s="373" t="e" cm="1" vm="1">
        <f t="array" aca="1" ref="U1454" ca="1" xml:space="preserve"> INDEX(聲調對照表, $T1454, $E1454)</f>
        <v>#VALUE!</v>
      </c>
      <c r="W1454" s="380" t="str" cm="1">
        <f t="array" ref="W1454" xml:space="preserve"> IFERROR( IF( INDEX(聲母資料表, $M1454, W$5)=0, "", INDEX(聲母資料表, $M1454, W$5) ), "")</f>
        <v/>
      </c>
      <c r="X1454" s="380" t="str" cm="1">
        <f t="array" ref="X1454" xml:space="preserve"> IFERROR( INDEX(韻母資料表, $N1454, X$5), "" )</f>
        <v/>
      </c>
      <c r="Y1454" s="380" t="str" cm="1">
        <f t="array" ref="Y1454" xml:space="preserve"> IFERROR( IF($E1454="", "", INDEX(方音聲調符號表, 1, $E1454) ), "" )</f>
        <v/>
      </c>
      <c r="AA1454" s="380" t="str" cm="1">
        <f t="array" ref="AA1454" xml:space="preserve"> IFERROR( IF( INDEX(聲母資料表, $M1454, AA$5)=0, "", INDEX(聲母資料表, $M1454, AA$5) ), "")</f>
        <v/>
      </c>
      <c r="AB1454" s="380" t="str" cm="1">
        <f t="array" ref="AB1454" xml:space="preserve"> IFERROR( INDEX(韻母資料表, $N1454, AB$5), "" )</f>
        <v/>
      </c>
      <c r="AC1454" s="380" t="str">
        <f t="shared" ca="1" si="308"/>
        <v/>
      </c>
      <c r="AE1454" s="380" t="str" cm="1">
        <f t="array" ref="AE1454" xml:space="preserve"> IFERROR( IF( INDEX(聲母資料表, $M1454, AE$5)=0, "", INDEX(聲母資料表, $M1454, AE$5) ), "")</f>
        <v/>
      </c>
      <c r="AF1454" s="380" t="str" cm="1">
        <f t="array" ref="AF1454" xml:space="preserve"> IFERROR( INDEX(韻母資料表, $N1454, AF$5), "" )</f>
        <v/>
      </c>
      <c r="AG1454" s="380" t="str">
        <f t="shared" ca="1" si="309"/>
        <v/>
      </c>
      <c r="AI1454" s="380" t="str" cm="1">
        <f t="array" ref="AI1454" xml:space="preserve"> IFERROR( IF( INDEX(聲母資料表, $M1454, AI$5)=0, "", INDEX(聲母資料表, $M1454, AI$5) ), "")</f>
        <v/>
      </c>
      <c r="AJ1454" s="380" t="str" cm="1">
        <f t="array" ref="AJ1454" xml:space="preserve"> IFERROR( INDEX(韻母資料表, $N1454, AJ$5), "" )</f>
        <v/>
      </c>
      <c r="AK1454" s="373" t="e" cm="1" vm="1">
        <f t="array" aca="1" ref="AK1454" ca="1" xml:space="preserve"> IFERROR( INDEX(閩拚聲調符號表, $T1454, $E1454), "" )</f>
        <v>#VALUE!</v>
      </c>
      <c r="AL1454" s="380" t="str">
        <f t="shared" ca="1" si="310"/>
        <v/>
      </c>
    </row>
    <row r="1455" spans="1:38">
      <c r="A1455" s="333">
        <f t="shared" si="298"/>
        <v>1448</v>
      </c>
      <c r="B1455" s="334" t="e">
        <f>MID(#REF!, A1455, 1)</f>
        <v>#REF!</v>
      </c>
      <c r="C1455" s="335"/>
      <c r="D1455" s="335"/>
      <c r="E1455" s="336"/>
      <c r="F1455" s="400" t="str" cm="1">
        <f t="array" aca="1" ref="F1455" ca="1" xml:space="preserve"> IF($D1455="", "", $B1455 &amp; " (" &amp; INDIRECT(ADDRESS( ROW(), COLUMN() + F$5 )) &amp; ") " )</f>
        <v/>
      </c>
      <c r="G1455" s="337" t="str">
        <f t="shared" si="302"/>
        <v/>
      </c>
      <c r="H1455" s="394" t="str">
        <f t="shared" ca="1" si="303"/>
        <v/>
      </c>
      <c r="I1455" s="396" t="str">
        <f t="shared" ca="1" si="304"/>
        <v/>
      </c>
      <c r="J1455" s="381" t="str">
        <f t="shared" ca="1" si="305"/>
        <v/>
      </c>
      <c r="K1455" s="338" t="str">
        <f t="shared" si="306"/>
        <v/>
      </c>
      <c r="L1455" s="349"/>
      <c r="M1455" s="350" t="str">
        <f t="shared" si="299"/>
        <v/>
      </c>
      <c r="N1455" s="350" t="str">
        <f t="shared" si="300"/>
        <v/>
      </c>
      <c r="O1455" s="351" t="str" cm="1">
        <f t="array" ref="O1455" xml:space="preserve"> IFERROR( INDEX(聲母資料表, $M1455, O$5), "")</f>
        <v/>
      </c>
      <c r="P1455" s="351" t="str" cm="1">
        <f t="array" ref="P1455" xml:space="preserve"> IFERROR( INDEX(韻母資料表, $N1455, P$5), "")</f>
        <v/>
      </c>
      <c r="Q1455" s="352" t="str">
        <f t="shared" si="301"/>
        <v/>
      </c>
      <c r="R1455" s="395" t="str">
        <f t="shared" si="307"/>
        <v/>
      </c>
      <c r="S1455" s="351" t="str" cm="1">
        <f t="array" ref="S1455" xml:space="preserve"> IFERROR( INDEX(調符字母, Q1455, 1), "")</f>
        <v/>
      </c>
      <c r="T1455" s="352"/>
      <c r="U1455" s="373" t="e" cm="1" vm="1">
        <f t="array" aca="1" ref="U1455" ca="1" xml:space="preserve"> INDEX(聲調對照表, $T1455, $E1455)</f>
        <v>#VALUE!</v>
      </c>
      <c r="W1455" s="380" t="str" cm="1">
        <f t="array" ref="W1455" xml:space="preserve"> IFERROR( IF( INDEX(聲母資料表, $M1455, W$5)=0, "", INDEX(聲母資料表, $M1455, W$5) ), "")</f>
        <v/>
      </c>
      <c r="X1455" s="380" t="str" cm="1">
        <f t="array" ref="X1455" xml:space="preserve"> IFERROR( INDEX(韻母資料表, $N1455, X$5), "" )</f>
        <v/>
      </c>
      <c r="Y1455" s="380" t="str" cm="1">
        <f t="array" ref="Y1455" xml:space="preserve"> IFERROR( IF($E1455="", "", INDEX(方音聲調符號表, 1, $E1455) ), "" )</f>
        <v/>
      </c>
      <c r="AA1455" s="380" t="str" cm="1">
        <f t="array" ref="AA1455" xml:space="preserve"> IFERROR( IF( INDEX(聲母資料表, $M1455, AA$5)=0, "", INDEX(聲母資料表, $M1455, AA$5) ), "")</f>
        <v/>
      </c>
      <c r="AB1455" s="380" t="str" cm="1">
        <f t="array" ref="AB1455" xml:space="preserve"> IFERROR( INDEX(韻母資料表, $N1455, AB$5), "" )</f>
        <v/>
      </c>
      <c r="AC1455" s="380" t="str">
        <f t="shared" ca="1" si="308"/>
        <v/>
      </c>
      <c r="AE1455" s="380" t="str" cm="1">
        <f t="array" ref="AE1455" xml:space="preserve"> IFERROR( IF( INDEX(聲母資料表, $M1455, AE$5)=0, "", INDEX(聲母資料表, $M1455, AE$5) ), "")</f>
        <v/>
      </c>
      <c r="AF1455" s="380" t="str" cm="1">
        <f t="array" ref="AF1455" xml:space="preserve"> IFERROR( INDEX(韻母資料表, $N1455, AF$5), "" )</f>
        <v/>
      </c>
      <c r="AG1455" s="380" t="str">
        <f t="shared" ca="1" si="309"/>
        <v/>
      </c>
      <c r="AI1455" s="380" t="str" cm="1">
        <f t="array" ref="AI1455" xml:space="preserve"> IFERROR( IF( INDEX(聲母資料表, $M1455, AI$5)=0, "", INDEX(聲母資料表, $M1455, AI$5) ), "")</f>
        <v/>
      </c>
      <c r="AJ1455" s="380" t="str" cm="1">
        <f t="array" ref="AJ1455" xml:space="preserve"> IFERROR( INDEX(韻母資料表, $N1455, AJ$5), "" )</f>
        <v/>
      </c>
      <c r="AK1455" s="373" t="e" cm="1" vm="1">
        <f t="array" aca="1" ref="AK1455" ca="1" xml:space="preserve"> IFERROR( INDEX(閩拚聲調符號表, $T1455, $E1455), "" )</f>
        <v>#VALUE!</v>
      </c>
      <c r="AL1455" s="380" t="str">
        <f t="shared" ca="1" si="310"/>
        <v/>
      </c>
    </row>
    <row r="1456" spans="1:38">
      <c r="A1456" s="333">
        <f t="shared" si="298"/>
        <v>1449</v>
      </c>
      <c r="B1456" s="334" t="e">
        <f>MID(#REF!, A1456, 1)</f>
        <v>#REF!</v>
      </c>
      <c r="C1456" s="335"/>
      <c r="D1456" s="335"/>
      <c r="E1456" s="336"/>
      <c r="F1456" s="400" t="str" cm="1">
        <f t="array" aca="1" ref="F1456" ca="1" xml:space="preserve"> IF($D1456="", "", $B1456 &amp; " (" &amp; INDIRECT(ADDRESS( ROW(), COLUMN() + F$5 )) &amp; ") " )</f>
        <v/>
      </c>
      <c r="G1456" s="337" t="str">
        <f t="shared" si="302"/>
        <v/>
      </c>
      <c r="H1456" s="394" t="str">
        <f t="shared" ca="1" si="303"/>
        <v/>
      </c>
      <c r="I1456" s="396" t="str">
        <f t="shared" ca="1" si="304"/>
        <v/>
      </c>
      <c r="J1456" s="381" t="str">
        <f t="shared" ca="1" si="305"/>
        <v/>
      </c>
      <c r="K1456" s="338" t="str">
        <f t="shared" si="306"/>
        <v/>
      </c>
      <c r="L1456" s="349"/>
      <c r="M1456" s="350" t="str">
        <f t="shared" si="299"/>
        <v/>
      </c>
      <c r="N1456" s="350" t="str">
        <f t="shared" si="300"/>
        <v/>
      </c>
      <c r="O1456" s="351" t="str" cm="1">
        <f t="array" ref="O1456" xml:space="preserve"> IFERROR( INDEX(聲母資料表, $M1456, O$5), "")</f>
        <v/>
      </c>
      <c r="P1456" s="351" t="str" cm="1">
        <f t="array" ref="P1456" xml:space="preserve"> IFERROR( INDEX(韻母資料表, $N1456, P$5), "")</f>
        <v/>
      </c>
      <c r="Q1456" s="352" t="str">
        <f t="shared" si="301"/>
        <v/>
      </c>
      <c r="R1456" s="395" t="str">
        <f t="shared" si="307"/>
        <v/>
      </c>
      <c r="S1456" s="351" t="str" cm="1">
        <f t="array" ref="S1456" xml:space="preserve"> IFERROR( INDEX(調符字母, Q1456, 1), "")</f>
        <v/>
      </c>
      <c r="T1456" s="352"/>
      <c r="U1456" s="373" t="e" cm="1" vm="1">
        <f t="array" aca="1" ref="U1456" ca="1" xml:space="preserve"> INDEX(聲調對照表, $T1456, $E1456)</f>
        <v>#VALUE!</v>
      </c>
      <c r="W1456" s="380" t="str" cm="1">
        <f t="array" ref="W1456" xml:space="preserve"> IFERROR( IF( INDEX(聲母資料表, $M1456, W$5)=0, "", INDEX(聲母資料表, $M1456, W$5) ), "")</f>
        <v/>
      </c>
      <c r="X1456" s="380" t="str" cm="1">
        <f t="array" ref="X1456" xml:space="preserve"> IFERROR( INDEX(韻母資料表, $N1456, X$5), "" )</f>
        <v/>
      </c>
      <c r="Y1456" s="380" t="str" cm="1">
        <f t="array" ref="Y1456" xml:space="preserve"> IFERROR( IF($E1456="", "", INDEX(方音聲調符號表, 1, $E1456) ), "" )</f>
        <v/>
      </c>
      <c r="AA1456" s="380" t="str" cm="1">
        <f t="array" ref="AA1456" xml:space="preserve"> IFERROR( IF( INDEX(聲母資料表, $M1456, AA$5)=0, "", INDEX(聲母資料表, $M1456, AA$5) ), "")</f>
        <v/>
      </c>
      <c r="AB1456" s="380" t="str" cm="1">
        <f t="array" ref="AB1456" xml:space="preserve"> IFERROR( INDEX(韻母資料表, $N1456, AB$5), "" )</f>
        <v/>
      </c>
      <c r="AC1456" s="380" t="str">
        <f t="shared" ca="1" si="308"/>
        <v/>
      </c>
      <c r="AE1456" s="380" t="str" cm="1">
        <f t="array" ref="AE1456" xml:space="preserve"> IFERROR( IF( INDEX(聲母資料表, $M1456, AE$5)=0, "", INDEX(聲母資料表, $M1456, AE$5) ), "")</f>
        <v/>
      </c>
      <c r="AF1456" s="380" t="str" cm="1">
        <f t="array" ref="AF1456" xml:space="preserve"> IFERROR( INDEX(韻母資料表, $N1456, AF$5), "" )</f>
        <v/>
      </c>
      <c r="AG1456" s="380" t="str">
        <f t="shared" ca="1" si="309"/>
        <v/>
      </c>
      <c r="AI1456" s="380" t="str" cm="1">
        <f t="array" ref="AI1456" xml:space="preserve"> IFERROR( IF( INDEX(聲母資料表, $M1456, AI$5)=0, "", INDEX(聲母資料表, $M1456, AI$5) ), "")</f>
        <v/>
      </c>
      <c r="AJ1456" s="380" t="str" cm="1">
        <f t="array" ref="AJ1456" xml:space="preserve"> IFERROR( INDEX(韻母資料表, $N1456, AJ$5), "" )</f>
        <v/>
      </c>
      <c r="AK1456" s="373" t="e" cm="1" vm="1">
        <f t="array" aca="1" ref="AK1456" ca="1" xml:space="preserve"> IFERROR( INDEX(閩拚聲調符號表, $T1456, $E1456), "" )</f>
        <v>#VALUE!</v>
      </c>
      <c r="AL1456" s="380" t="str">
        <f t="shared" ca="1" si="310"/>
        <v/>
      </c>
    </row>
    <row r="1457" spans="1:38">
      <c r="A1457" s="333">
        <f t="shared" si="298"/>
        <v>1450</v>
      </c>
      <c r="B1457" s="334" t="e">
        <f>MID(#REF!, A1457, 1)</f>
        <v>#REF!</v>
      </c>
      <c r="C1457" s="335"/>
      <c r="D1457" s="335"/>
      <c r="E1457" s="336"/>
      <c r="F1457" s="400" t="str" cm="1">
        <f t="array" aca="1" ref="F1457" ca="1" xml:space="preserve"> IF($D1457="", "", $B1457 &amp; " (" &amp; INDIRECT(ADDRESS( ROW(), COLUMN() + F$5 )) &amp; ") " )</f>
        <v/>
      </c>
      <c r="G1457" s="337" t="str">
        <f t="shared" si="302"/>
        <v/>
      </c>
      <c r="H1457" s="394" t="str">
        <f t="shared" ca="1" si="303"/>
        <v/>
      </c>
      <c r="I1457" s="396" t="str">
        <f t="shared" ca="1" si="304"/>
        <v/>
      </c>
      <c r="J1457" s="381" t="str">
        <f t="shared" ca="1" si="305"/>
        <v/>
      </c>
      <c r="K1457" s="338" t="str">
        <f t="shared" si="306"/>
        <v/>
      </c>
      <c r="L1457" s="349"/>
      <c r="M1457" s="350" t="str">
        <f t="shared" si="299"/>
        <v/>
      </c>
      <c r="N1457" s="350" t="str">
        <f t="shared" si="300"/>
        <v/>
      </c>
      <c r="O1457" s="351" t="str" cm="1">
        <f t="array" ref="O1457" xml:space="preserve"> IFERROR( INDEX(聲母資料表, $M1457, O$5), "")</f>
        <v/>
      </c>
      <c r="P1457" s="351" t="str" cm="1">
        <f t="array" ref="P1457" xml:space="preserve"> IFERROR( INDEX(韻母資料表, $N1457, P$5), "")</f>
        <v/>
      </c>
      <c r="Q1457" s="352" t="str">
        <f t="shared" si="301"/>
        <v/>
      </c>
      <c r="R1457" s="395" t="str">
        <f t="shared" si="307"/>
        <v/>
      </c>
      <c r="S1457" s="351" t="str" cm="1">
        <f t="array" ref="S1457" xml:space="preserve"> IFERROR( INDEX(調符字母, Q1457, 1), "")</f>
        <v/>
      </c>
      <c r="T1457" s="352"/>
      <c r="U1457" s="373" t="e" cm="1" vm="1">
        <f t="array" aca="1" ref="U1457" ca="1" xml:space="preserve"> INDEX(聲調對照表, $T1457, $E1457)</f>
        <v>#VALUE!</v>
      </c>
      <c r="W1457" s="380" t="str" cm="1">
        <f t="array" ref="W1457" xml:space="preserve"> IFERROR( IF( INDEX(聲母資料表, $M1457, W$5)=0, "", INDEX(聲母資料表, $M1457, W$5) ), "")</f>
        <v/>
      </c>
      <c r="X1457" s="380" t="str" cm="1">
        <f t="array" ref="X1457" xml:space="preserve"> IFERROR( INDEX(韻母資料表, $N1457, X$5), "" )</f>
        <v/>
      </c>
      <c r="Y1457" s="380" t="str" cm="1">
        <f t="array" ref="Y1457" xml:space="preserve"> IFERROR( IF($E1457="", "", INDEX(方音聲調符號表, 1, $E1457) ), "" )</f>
        <v/>
      </c>
      <c r="AA1457" s="380" t="str" cm="1">
        <f t="array" ref="AA1457" xml:space="preserve"> IFERROR( IF( INDEX(聲母資料表, $M1457, AA$5)=0, "", INDEX(聲母資料表, $M1457, AA$5) ), "")</f>
        <v/>
      </c>
      <c r="AB1457" s="380" t="str" cm="1">
        <f t="array" ref="AB1457" xml:space="preserve"> IFERROR( INDEX(韻母資料表, $N1457, AB$5), "" )</f>
        <v/>
      </c>
      <c r="AC1457" s="380" t="str">
        <f t="shared" ca="1" si="308"/>
        <v/>
      </c>
      <c r="AE1457" s="380" t="str" cm="1">
        <f t="array" ref="AE1457" xml:space="preserve"> IFERROR( IF( INDEX(聲母資料表, $M1457, AE$5)=0, "", INDEX(聲母資料表, $M1457, AE$5) ), "")</f>
        <v/>
      </c>
      <c r="AF1457" s="380" t="str" cm="1">
        <f t="array" ref="AF1457" xml:space="preserve"> IFERROR( INDEX(韻母資料表, $N1457, AF$5), "" )</f>
        <v/>
      </c>
      <c r="AG1457" s="380" t="str">
        <f t="shared" ca="1" si="309"/>
        <v/>
      </c>
      <c r="AI1457" s="380" t="str" cm="1">
        <f t="array" ref="AI1457" xml:space="preserve"> IFERROR( IF( INDEX(聲母資料表, $M1457, AI$5)=0, "", INDEX(聲母資料表, $M1457, AI$5) ), "")</f>
        <v/>
      </c>
      <c r="AJ1457" s="380" t="str" cm="1">
        <f t="array" ref="AJ1457" xml:space="preserve"> IFERROR( INDEX(韻母資料表, $N1457, AJ$5), "" )</f>
        <v/>
      </c>
      <c r="AK1457" s="373" t="e" cm="1" vm="1">
        <f t="array" aca="1" ref="AK1457" ca="1" xml:space="preserve"> IFERROR( INDEX(閩拚聲調符號表, $T1457, $E1457), "" )</f>
        <v>#VALUE!</v>
      </c>
      <c r="AL1457" s="380" t="str">
        <f t="shared" ca="1" si="310"/>
        <v/>
      </c>
    </row>
    <row r="1458" spans="1:38">
      <c r="A1458" s="333">
        <f t="shared" si="298"/>
        <v>1451</v>
      </c>
      <c r="B1458" s="334" t="e">
        <f>MID(#REF!, A1458, 1)</f>
        <v>#REF!</v>
      </c>
      <c r="C1458" s="335"/>
      <c r="D1458" s="335"/>
      <c r="E1458" s="336"/>
      <c r="F1458" s="400" t="str" cm="1">
        <f t="array" aca="1" ref="F1458" ca="1" xml:space="preserve"> IF($D1458="", "", $B1458 &amp; " (" &amp; INDIRECT(ADDRESS( ROW(), COLUMN() + F$5 )) &amp; ") " )</f>
        <v/>
      </c>
      <c r="G1458" s="337" t="str">
        <f t="shared" si="302"/>
        <v/>
      </c>
      <c r="H1458" s="394" t="str">
        <f t="shared" ca="1" si="303"/>
        <v/>
      </c>
      <c r="I1458" s="396" t="str">
        <f t="shared" ca="1" si="304"/>
        <v/>
      </c>
      <c r="J1458" s="381" t="str">
        <f t="shared" ca="1" si="305"/>
        <v/>
      </c>
      <c r="K1458" s="338" t="str">
        <f t="shared" si="306"/>
        <v/>
      </c>
      <c r="L1458" s="349"/>
      <c r="M1458" s="350" t="str">
        <f t="shared" si="299"/>
        <v/>
      </c>
      <c r="N1458" s="350" t="str">
        <f t="shared" si="300"/>
        <v/>
      </c>
      <c r="O1458" s="351" t="str" cm="1">
        <f t="array" ref="O1458" xml:space="preserve"> IFERROR( INDEX(聲母資料表, $M1458, O$5), "")</f>
        <v/>
      </c>
      <c r="P1458" s="351" t="str" cm="1">
        <f t="array" ref="P1458" xml:space="preserve"> IFERROR( INDEX(韻母資料表, $N1458, P$5), "")</f>
        <v/>
      </c>
      <c r="Q1458" s="352" t="str">
        <f t="shared" si="301"/>
        <v/>
      </c>
      <c r="R1458" s="395" t="str">
        <f t="shared" si="307"/>
        <v/>
      </c>
      <c r="S1458" s="351" t="str" cm="1">
        <f t="array" ref="S1458" xml:space="preserve"> IFERROR( INDEX(調符字母, Q1458, 1), "")</f>
        <v/>
      </c>
      <c r="T1458" s="352"/>
      <c r="U1458" s="373" t="e" cm="1" vm="1">
        <f t="array" aca="1" ref="U1458" ca="1" xml:space="preserve"> INDEX(聲調對照表, $T1458, $E1458)</f>
        <v>#VALUE!</v>
      </c>
      <c r="W1458" s="380" t="str" cm="1">
        <f t="array" ref="W1458" xml:space="preserve"> IFERROR( IF( INDEX(聲母資料表, $M1458, W$5)=0, "", INDEX(聲母資料表, $M1458, W$5) ), "")</f>
        <v/>
      </c>
      <c r="X1458" s="380" t="str" cm="1">
        <f t="array" ref="X1458" xml:space="preserve"> IFERROR( INDEX(韻母資料表, $N1458, X$5), "" )</f>
        <v/>
      </c>
      <c r="Y1458" s="380" t="str" cm="1">
        <f t="array" ref="Y1458" xml:space="preserve"> IFERROR( IF($E1458="", "", INDEX(方音聲調符號表, 1, $E1458) ), "" )</f>
        <v/>
      </c>
      <c r="AA1458" s="380" t="str" cm="1">
        <f t="array" ref="AA1458" xml:space="preserve"> IFERROR( IF( INDEX(聲母資料表, $M1458, AA$5)=0, "", INDEX(聲母資料表, $M1458, AA$5) ), "")</f>
        <v/>
      </c>
      <c r="AB1458" s="380" t="str" cm="1">
        <f t="array" ref="AB1458" xml:space="preserve"> IFERROR( INDEX(韻母資料表, $N1458, AB$5), "" )</f>
        <v/>
      </c>
      <c r="AC1458" s="380" t="str">
        <f t="shared" ca="1" si="308"/>
        <v/>
      </c>
      <c r="AE1458" s="380" t="str" cm="1">
        <f t="array" ref="AE1458" xml:space="preserve"> IFERROR( IF( INDEX(聲母資料表, $M1458, AE$5)=0, "", INDEX(聲母資料表, $M1458, AE$5) ), "")</f>
        <v/>
      </c>
      <c r="AF1458" s="380" t="str" cm="1">
        <f t="array" ref="AF1458" xml:space="preserve"> IFERROR( INDEX(韻母資料表, $N1458, AF$5), "" )</f>
        <v/>
      </c>
      <c r="AG1458" s="380" t="str">
        <f t="shared" ca="1" si="309"/>
        <v/>
      </c>
      <c r="AI1458" s="380" t="str" cm="1">
        <f t="array" ref="AI1458" xml:space="preserve"> IFERROR( IF( INDEX(聲母資料表, $M1458, AI$5)=0, "", INDEX(聲母資料表, $M1458, AI$5) ), "")</f>
        <v/>
      </c>
      <c r="AJ1458" s="380" t="str" cm="1">
        <f t="array" ref="AJ1458" xml:space="preserve"> IFERROR( INDEX(韻母資料表, $N1458, AJ$5), "" )</f>
        <v/>
      </c>
      <c r="AK1458" s="373" t="e" cm="1" vm="1">
        <f t="array" aca="1" ref="AK1458" ca="1" xml:space="preserve"> IFERROR( INDEX(閩拚聲調符號表, $T1458, $E1458), "" )</f>
        <v>#VALUE!</v>
      </c>
      <c r="AL1458" s="380" t="str">
        <f t="shared" ca="1" si="310"/>
        <v/>
      </c>
    </row>
    <row r="1459" spans="1:38">
      <c r="A1459" s="333">
        <f t="shared" si="298"/>
        <v>1452</v>
      </c>
      <c r="B1459" s="334" t="e">
        <f>MID(#REF!, A1459, 1)</f>
        <v>#REF!</v>
      </c>
      <c r="C1459" s="335"/>
      <c r="D1459" s="335"/>
      <c r="E1459" s="336"/>
      <c r="F1459" s="400" t="str" cm="1">
        <f t="array" aca="1" ref="F1459" ca="1" xml:space="preserve"> IF($D1459="", "", $B1459 &amp; " (" &amp; INDIRECT(ADDRESS( ROW(), COLUMN() + F$5 )) &amp; ") " )</f>
        <v/>
      </c>
      <c r="G1459" s="337" t="str">
        <f t="shared" si="302"/>
        <v/>
      </c>
      <c r="H1459" s="394" t="str">
        <f t="shared" ca="1" si="303"/>
        <v/>
      </c>
      <c r="I1459" s="396" t="str">
        <f t="shared" ca="1" si="304"/>
        <v/>
      </c>
      <c r="J1459" s="381" t="str">
        <f t="shared" ca="1" si="305"/>
        <v/>
      </c>
      <c r="K1459" s="338" t="str">
        <f t="shared" si="306"/>
        <v/>
      </c>
      <c r="L1459" s="349"/>
      <c r="M1459" s="350" t="str">
        <f t="shared" si="299"/>
        <v/>
      </c>
      <c r="N1459" s="350" t="str">
        <f t="shared" si="300"/>
        <v/>
      </c>
      <c r="O1459" s="351" t="str" cm="1">
        <f t="array" ref="O1459" xml:space="preserve"> IFERROR( INDEX(聲母資料表, $M1459, O$5), "")</f>
        <v/>
      </c>
      <c r="P1459" s="351" t="str" cm="1">
        <f t="array" ref="P1459" xml:space="preserve"> IFERROR( INDEX(韻母資料表, $N1459, P$5), "")</f>
        <v/>
      </c>
      <c r="Q1459" s="352" t="str">
        <f t="shared" si="301"/>
        <v/>
      </c>
      <c r="R1459" s="395" t="str">
        <f t="shared" si="307"/>
        <v/>
      </c>
      <c r="S1459" s="351" t="str" cm="1">
        <f t="array" ref="S1459" xml:space="preserve"> IFERROR( INDEX(調符字母, Q1459, 1), "")</f>
        <v/>
      </c>
      <c r="T1459" s="352"/>
      <c r="U1459" s="373" t="e" cm="1" vm="1">
        <f t="array" aca="1" ref="U1459" ca="1" xml:space="preserve"> INDEX(聲調對照表, $T1459, $E1459)</f>
        <v>#VALUE!</v>
      </c>
      <c r="W1459" s="380" t="str" cm="1">
        <f t="array" ref="W1459" xml:space="preserve"> IFERROR( IF( INDEX(聲母資料表, $M1459, W$5)=0, "", INDEX(聲母資料表, $M1459, W$5) ), "")</f>
        <v/>
      </c>
      <c r="X1459" s="380" t="str" cm="1">
        <f t="array" ref="X1459" xml:space="preserve"> IFERROR( INDEX(韻母資料表, $N1459, X$5), "" )</f>
        <v/>
      </c>
      <c r="Y1459" s="380" t="str" cm="1">
        <f t="array" ref="Y1459" xml:space="preserve"> IFERROR( IF($E1459="", "", INDEX(方音聲調符號表, 1, $E1459) ), "" )</f>
        <v/>
      </c>
      <c r="AA1459" s="380" t="str" cm="1">
        <f t="array" ref="AA1459" xml:space="preserve"> IFERROR( IF( INDEX(聲母資料表, $M1459, AA$5)=0, "", INDEX(聲母資料表, $M1459, AA$5) ), "")</f>
        <v/>
      </c>
      <c r="AB1459" s="380" t="str" cm="1">
        <f t="array" ref="AB1459" xml:space="preserve"> IFERROR( INDEX(韻母資料表, $N1459, AB$5), "" )</f>
        <v/>
      </c>
      <c r="AC1459" s="380" t="str">
        <f t="shared" ca="1" si="308"/>
        <v/>
      </c>
      <c r="AE1459" s="380" t="str" cm="1">
        <f t="array" ref="AE1459" xml:space="preserve"> IFERROR( IF( INDEX(聲母資料表, $M1459, AE$5)=0, "", INDEX(聲母資料表, $M1459, AE$5) ), "")</f>
        <v/>
      </c>
      <c r="AF1459" s="380" t="str" cm="1">
        <f t="array" ref="AF1459" xml:space="preserve"> IFERROR( INDEX(韻母資料表, $N1459, AF$5), "" )</f>
        <v/>
      </c>
      <c r="AG1459" s="380" t="str">
        <f t="shared" ca="1" si="309"/>
        <v/>
      </c>
      <c r="AI1459" s="380" t="str" cm="1">
        <f t="array" ref="AI1459" xml:space="preserve"> IFERROR( IF( INDEX(聲母資料表, $M1459, AI$5)=0, "", INDEX(聲母資料表, $M1459, AI$5) ), "")</f>
        <v/>
      </c>
      <c r="AJ1459" s="380" t="str" cm="1">
        <f t="array" ref="AJ1459" xml:space="preserve"> IFERROR( INDEX(韻母資料表, $N1459, AJ$5), "" )</f>
        <v/>
      </c>
      <c r="AK1459" s="373" t="e" cm="1" vm="1">
        <f t="array" aca="1" ref="AK1459" ca="1" xml:space="preserve"> IFERROR( INDEX(閩拚聲調符號表, $T1459, $E1459), "" )</f>
        <v>#VALUE!</v>
      </c>
      <c r="AL1459" s="380" t="str">
        <f t="shared" ca="1" si="310"/>
        <v/>
      </c>
    </row>
    <row r="1460" spans="1:38">
      <c r="A1460" s="333">
        <f t="shared" si="298"/>
        <v>1453</v>
      </c>
      <c r="B1460" s="334" t="e">
        <f>MID(#REF!, A1460, 1)</f>
        <v>#REF!</v>
      </c>
      <c r="C1460" s="335"/>
      <c r="D1460" s="335"/>
      <c r="E1460" s="336"/>
      <c r="F1460" s="400" t="str" cm="1">
        <f t="array" aca="1" ref="F1460" ca="1" xml:space="preserve"> IF($D1460="", "", $B1460 &amp; " (" &amp; INDIRECT(ADDRESS( ROW(), COLUMN() + F$5 )) &amp; ") " )</f>
        <v/>
      </c>
      <c r="G1460" s="337" t="str">
        <f t="shared" si="302"/>
        <v/>
      </c>
      <c r="H1460" s="394" t="str">
        <f t="shared" ca="1" si="303"/>
        <v/>
      </c>
      <c r="I1460" s="396" t="str">
        <f t="shared" ca="1" si="304"/>
        <v/>
      </c>
      <c r="J1460" s="381" t="str">
        <f t="shared" ca="1" si="305"/>
        <v/>
      </c>
      <c r="K1460" s="338" t="str">
        <f t="shared" si="306"/>
        <v/>
      </c>
      <c r="L1460" s="349"/>
      <c r="M1460" s="350" t="str">
        <f t="shared" si="299"/>
        <v/>
      </c>
      <c r="N1460" s="350" t="str">
        <f t="shared" si="300"/>
        <v/>
      </c>
      <c r="O1460" s="351" t="str" cm="1">
        <f t="array" ref="O1460" xml:space="preserve"> IFERROR( INDEX(聲母資料表, $M1460, O$5), "")</f>
        <v/>
      </c>
      <c r="P1460" s="351" t="str" cm="1">
        <f t="array" ref="P1460" xml:space="preserve"> IFERROR( INDEX(韻母資料表, $N1460, P$5), "")</f>
        <v/>
      </c>
      <c r="Q1460" s="352" t="str">
        <f t="shared" si="301"/>
        <v/>
      </c>
      <c r="R1460" s="395" t="str">
        <f t="shared" si="307"/>
        <v/>
      </c>
      <c r="S1460" s="351" t="str" cm="1">
        <f t="array" ref="S1460" xml:space="preserve"> IFERROR( INDEX(調符字母, Q1460, 1), "")</f>
        <v/>
      </c>
      <c r="T1460" s="352"/>
      <c r="U1460" s="373" t="e" cm="1" vm="1">
        <f t="array" aca="1" ref="U1460" ca="1" xml:space="preserve"> INDEX(聲調對照表, $T1460, $E1460)</f>
        <v>#VALUE!</v>
      </c>
      <c r="W1460" s="380" t="str" cm="1">
        <f t="array" ref="W1460" xml:space="preserve"> IFERROR( IF( INDEX(聲母資料表, $M1460, W$5)=0, "", INDEX(聲母資料表, $M1460, W$5) ), "")</f>
        <v/>
      </c>
      <c r="X1460" s="380" t="str" cm="1">
        <f t="array" ref="X1460" xml:space="preserve"> IFERROR( INDEX(韻母資料表, $N1460, X$5), "" )</f>
        <v/>
      </c>
      <c r="Y1460" s="380" t="str" cm="1">
        <f t="array" ref="Y1460" xml:space="preserve"> IFERROR( IF($E1460="", "", INDEX(方音聲調符號表, 1, $E1460) ), "" )</f>
        <v/>
      </c>
      <c r="AA1460" s="380" t="str" cm="1">
        <f t="array" ref="AA1460" xml:space="preserve"> IFERROR( IF( INDEX(聲母資料表, $M1460, AA$5)=0, "", INDEX(聲母資料表, $M1460, AA$5) ), "")</f>
        <v/>
      </c>
      <c r="AB1460" s="380" t="str" cm="1">
        <f t="array" ref="AB1460" xml:space="preserve"> IFERROR( INDEX(韻母資料表, $N1460, AB$5), "" )</f>
        <v/>
      </c>
      <c r="AC1460" s="380" t="str">
        <f t="shared" ca="1" si="308"/>
        <v/>
      </c>
      <c r="AE1460" s="380" t="str" cm="1">
        <f t="array" ref="AE1460" xml:space="preserve"> IFERROR( IF( INDEX(聲母資料表, $M1460, AE$5)=0, "", INDEX(聲母資料表, $M1460, AE$5) ), "")</f>
        <v/>
      </c>
      <c r="AF1460" s="380" t="str" cm="1">
        <f t="array" ref="AF1460" xml:space="preserve"> IFERROR( INDEX(韻母資料表, $N1460, AF$5), "" )</f>
        <v/>
      </c>
      <c r="AG1460" s="380" t="str">
        <f t="shared" ca="1" si="309"/>
        <v/>
      </c>
      <c r="AI1460" s="380" t="str" cm="1">
        <f t="array" ref="AI1460" xml:space="preserve"> IFERROR( IF( INDEX(聲母資料表, $M1460, AI$5)=0, "", INDEX(聲母資料表, $M1460, AI$5) ), "")</f>
        <v/>
      </c>
      <c r="AJ1460" s="380" t="str" cm="1">
        <f t="array" ref="AJ1460" xml:space="preserve"> IFERROR( INDEX(韻母資料表, $N1460, AJ$5), "" )</f>
        <v/>
      </c>
      <c r="AK1460" s="373" t="e" cm="1" vm="1">
        <f t="array" aca="1" ref="AK1460" ca="1" xml:space="preserve"> IFERROR( INDEX(閩拚聲調符號表, $T1460, $E1460), "" )</f>
        <v>#VALUE!</v>
      </c>
      <c r="AL1460" s="380" t="str">
        <f t="shared" ca="1" si="310"/>
        <v/>
      </c>
    </row>
    <row r="1461" spans="1:38">
      <c r="A1461" s="333">
        <f t="shared" si="298"/>
        <v>1454</v>
      </c>
      <c r="B1461" s="334" t="e">
        <f>MID(#REF!, A1461, 1)</f>
        <v>#REF!</v>
      </c>
      <c r="C1461" s="335"/>
      <c r="D1461" s="335"/>
      <c r="E1461" s="336"/>
      <c r="F1461" s="400" t="str" cm="1">
        <f t="array" aca="1" ref="F1461" ca="1" xml:space="preserve"> IF($D1461="", "", $B1461 &amp; " (" &amp; INDIRECT(ADDRESS( ROW(), COLUMN() + F$5 )) &amp; ") " )</f>
        <v/>
      </c>
      <c r="G1461" s="337" t="str">
        <f t="shared" si="302"/>
        <v/>
      </c>
      <c r="H1461" s="394" t="str">
        <f t="shared" ca="1" si="303"/>
        <v/>
      </c>
      <c r="I1461" s="396" t="str">
        <f t="shared" ca="1" si="304"/>
        <v/>
      </c>
      <c r="J1461" s="381" t="str">
        <f t="shared" ca="1" si="305"/>
        <v/>
      </c>
      <c r="K1461" s="338" t="str">
        <f t="shared" si="306"/>
        <v/>
      </c>
      <c r="L1461" s="349"/>
      <c r="M1461" s="350" t="str">
        <f t="shared" si="299"/>
        <v/>
      </c>
      <c r="N1461" s="350" t="str">
        <f t="shared" si="300"/>
        <v/>
      </c>
      <c r="O1461" s="351" t="str" cm="1">
        <f t="array" ref="O1461" xml:space="preserve"> IFERROR( INDEX(聲母資料表, $M1461, O$5), "")</f>
        <v/>
      </c>
      <c r="P1461" s="351" t="str" cm="1">
        <f t="array" ref="P1461" xml:space="preserve"> IFERROR( INDEX(韻母資料表, $N1461, P$5), "")</f>
        <v/>
      </c>
      <c r="Q1461" s="352" t="str">
        <f t="shared" si="301"/>
        <v/>
      </c>
      <c r="R1461" s="395" t="str">
        <f t="shared" si="307"/>
        <v/>
      </c>
      <c r="S1461" s="351" t="str" cm="1">
        <f t="array" ref="S1461" xml:space="preserve"> IFERROR( INDEX(調符字母, Q1461, 1), "")</f>
        <v/>
      </c>
      <c r="T1461" s="352"/>
      <c r="U1461" s="373" t="e" cm="1" vm="1">
        <f t="array" aca="1" ref="U1461" ca="1" xml:space="preserve"> INDEX(聲調對照表, $T1461, $E1461)</f>
        <v>#VALUE!</v>
      </c>
      <c r="W1461" s="380" t="str" cm="1">
        <f t="array" ref="W1461" xml:space="preserve"> IFERROR( IF( INDEX(聲母資料表, $M1461, W$5)=0, "", INDEX(聲母資料表, $M1461, W$5) ), "")</f>
        <v/>
      </c>
      <c r="X1461" s="380" t="str" cm="1">
        <f t="array" ref="X1461" xml:space="preserve"> IFERROR( INDEX(韻母資料表, $N1461, X$5), "" )</f>
        <v/>
      </c>
      <c r="Y1461" s="380" t="str" cm="1">
        <f t="array" ref="Y1461" xml:space="preserve"> IFERROR( IF($E1461="", "", INDEX(方音聲調符號表, 1, $E1461) ), "" )</f>
        <v/>
      </c>
      <c r="AA1461" s="380" t="str" cm="1">
        <f t="array" ref="AA1461" xml:space="preserve"> IFERROR( IF( INDEX(聲母資料表, $M1461, AA$5)=0, "", INDEX(聲母資料表, $M1461, AA$5) ), "")</f>
        <v/>
      </c>
      <c r="AB1461" s="380" t="str" cm="1">
        <f t="array" ref="AB1461" xml:space="preserve"> IFERROR( INDEX(韻母資料表, $N1461, AB$5), "" )</f>
        <v/>
      </c>
      <c r="AC1461" s="380" t="str">
        <f t="shared" ca="1" si="308"/>
        <v/>
      </c>
      <c r="AE1461" s="380" t="str" cm="1">
        <f t="array" ref="AE1461" xml:space="preserve"> IFERROR( IF( INDEX(聲母資料表, $M1461, AE$5)=0, "", INDEX(聲母資料表, $M1461, AE$5) ), "")</f>
        <v/>
      </c>
      <c r="AF1461" s="380" t="str" cm="1">
        <f t="array" ref="AF1461" xml:space="preserve"> IFERROR( INDEX(韻母資料表, $N1461, AF$5), "" )</f>
        <v/>
      </c>
      <c r="AG1461" s="380" t="str">
        <f t="shared" ca="1" si="309"/>
        <v/>
      </c>
      <c r="AI1461" s="380" t="str" cm="1">
        <f t="array" ref="AI1461" xml:space="preserve"> IFERROR( IF( INDEX(聲母資料表, $M1461, AI$5)=0, "", INDEX(聲母資料表, $M1461, AI$5) ), "")</f>
        <v/>
      </c>
      <c r="AJ1461" s="380" t="str" cm="1">
        <f t="array" ref="AJ1461" xml:space="preserve"> IFERROR( INDEX(韻母資料表, $N1461, AJ$5), "" )</f>
        <v/>
      </c>
      <c r="AK1461" s="373" t="e" cm="1" vm="1">
        <f t="array" aca="1" ref="AK1461" ca="1" xml:space="preserve"> IFERROR( INDEX(閩拚聲調符號表, $T1461, $E1461), "" )</f>
        <v>#VALUE!</v>
      </c>
      <c r="AL1461" s="380" t="str">
        <f t="shared" ca="1" si="310"/>
        <v/>
      </c>
    </row>
    <row r="1462" spans="1:38">
      <c r="A1462" s="333">
        <f t="shared" si="298"/>
        <v>1455</v>
      </c>
      <c r="B1462" s="334" t="e">
        <f>MID(#REF!, A1462, 1)</f>
        <v>#REF!</v>
      </c>
      <c r="C1462" s="335"/>
      <c r="D1462" s="335"/>
      <c r="E1462" s="336"/>
      <c r="F1462" s="400" t="str" cm="1">
        <f t="array" aca="1" ref="F1462" ca="1" xml:space="preserve"> IF($D1462="", "", $B1462 &amp; " (" &amp; INDIRECT(ADDRESS( ROW(), COLUMN() + F$5 )) &amp; ") " )</f>
        <v/>
      </c>
      <c r="G1462" s="337" t="str">
        <f t="shared" si="302"/>
        <v/>
      </c>
      <c r="H1462" s="394" t="str">
        <f t="shared" ca="1" si="303"/>
        <v/>
      </c>
      <c r="I1462" s="396" t="str">
        <f t="shared" ca="1" si="304"/>
        <v/>
      </c>
      <c r="J1462" s="381" t="str">
        <f t="shared" ca="1" si="305"/>
        <v/>
      </c>
      <c r="K1462" s="338" t="str">
        <f t="shared" si="306"/>
        <v/>
      </c>
      <c r="L1462" s="349"/>
      <c r="M1462" s="350" t="str">
        <f t="shared" si="299"/>
        <v/>
      </c>
      <c r="N1462" s="350" t="str">
        <f t="shared" si="300"/>
        <v/>
      </c>
      <c r="O1462" s="351" t="str" cm="1">
        <f t="array" ref="O1462" xml:space="preserve"> IFERROR( INDEX(聲母資料表, $M1462, O$5), "")</f>
        <v/>
      </c>
      <c r="P1462" s="351" t="str" cm="1">
        <f t="array" ref="P1462" xml:space="preserve"> IFERROR( INDEX(韻母資料表, $N1462, P$5), "")</f>
        <v/>
      </c>
      <c r="Q1462" s="352" t="str">
        <f t="shared" si="301"/>
        <v/>
      </c>
      <c r="R1462" s="395" t="str">
        <f t="shared" si="307"/>
        <v/>
      </c>
      <c r="S1462" s="351" t="str" cm="1">
        <f t="array" ref="S1462" xml:space="preserve"> IFERROR( INDEX(調符字母, Q1462, 1), "")</f>
        <v/>
      </c>
      <c r="T1462" s="352"/>
      <c r="U1462" s="373" t="e" cm="1" vm="1">
        <f t="array" aca="1" ref="U1462" ca="1" xml:space="preserve"> INDEX(聲調對照表, $T1462, $E1462)</f>
        <v>#VALUE!</v>
      </c>
      <c r="W1462" s="380" t="str" cm="1">
        <f t="array" ref="W1462" xml:space="preserve"> IFERROR( IF( INDEX(聲母資料表, $M1462, W$5)=0, "", INDEX(聲母資料表, $M1462, W$5) ), "")</f>
        <v/>
      </c>
      <c r="X1462" s="380" t="str" cm="1">
        <f t="array" ref="X1462" xml:space="preserve"> IFERROR( INDEX(韻母資料表, $N1462, X$5), "" )</f>
        <v/>
      </c>
      <c r="Y1462" s="380" t="str" cm="1">
        <f t="array" ref="Y1462" xml:space="preserve"> IFERROR( IF($E1462="", "", INDEX(方音聲調符號表, 1, $E1462) ), "" )</f>
        <v/>
      </c>
      <c r="AA1462" s="380" t="str" cm="1">
        <f t="array" ref="AA1462" xml:space="preserve"> IFERROR( IF( INDEX(聲母資料表, $M1462, AA$5)=0, "", INDEX(聲母資料表, $M1462, AA$5) ), "")</f>
        <v/>
      </c>
      <c r="AB1462" s="380" t="str" cm="1">
        <f t="array" ref="AB1462" xml:space="preserve"> IFERROR( INDEX(韻母資料表, $N1462, AB$5), "" )</f>
        <v/>
      </c>
      <c r="AC1462" s="380" t="str">
        <f t="shared" ca="1" si="308"/>
        <v/>
      </c>
      <c r="AE1462" s="380" t="str" cm="1">
        <f t="array" ref="AE1462" xml:space="preserve"> IFERROR( IF( INDEX(聲母資料表, $M1462, AE$5)=0, "", INDEX(聲母資料表, $M1462, AE$5) ), "")</f>
        <v/>
      </c>
      <c r="AF1462" s="380" t="str" cm="1">
        <f t="array" ref="AF1462" xml:space="preserve"> IFERROR( INDEX(韻母資料表, $N1462, AF$5), "" )</f>
        <v/>
      </c>
      <c r="AG1462" s="380" t="str">
        <f t="shared" ca="1" si="309"/>
        <v/>
      </c>
      <c r="AI1462" s="380" t="str" cm="1">
        <f t="array" ref="AI1462" xml:space="preserve"> IFERROR( IF( INDEX(聲母資料表, $M1462, AI$5)=0, "", INDEX(聲母資料表, $M1462, AI$5) ), "")</f>
        <v/>
      </c>
      <c r="AJ1462" s="380" t="str" cm="1">
        <f t="array" ref="AJ1462" xml:space="preserve"> IFERROR( INDEX(韻母資料表, $N1462, AJ$5), "" )</f>
        <v/>
      </c>
      <c r="AK1462" s="373" t="e" cm="1" vm="1">
        <f t="array" aca="1" ref="AK1462" ca="1" xml:space="preserve"> IFERROR( INDEX(閩拚聲調符號表, $T1462, $E1462), "" )</f>
        <v>#VALUE!</v>
      </c>
      <c r="AL1462" s="380" t="str">
        <f t="shared" ca="1" si="310"/>
        <v/>
      </c>
    </row>
    <row r="1463" spans="1:38">
      <c r="A1463" s="333">
        <f t="shared" si="298"/>
        <v>1456</v>
      </c>
      <c r="B1463" s="334" t="e">
        <f>MID(#REF!, A1463, 1)</f>
        <v>#REF!</v>
      </c>
      <c r="C1463" s="335"/>
      <c r="D1463" s="335"/>
      <c r="E1463" s="336"/>
      <c r="F1463" s="400" t="str" cm="1">
        <f t="array" aca="1" ref="F1463" ca="1" xml:space="preserve"> IF($D1463="", "", $B1463 &amp; " (" &amp; INDIRECT(ADDRESS( ROW(), COLUMN() + F$5 )) &amp; ") " )</f>
        <v/>
      </c>
      <c r="G1463" s="337" t="str">
        <f t="shared" si="302"/>
        <v/>
      </c>
      <c r="H1463" s="394" t="str">
        <f t="shared" ca="1" si="303"/>
        <v/>
      </c>
      <c r="I1463" s="396" t="str">
        <f t="shared" ca="1" si="304"/>
        <v/>
      </c>
      <c r="J1463" s="381" t="str">
        <f t="shared" ca="1" si="305"/>
        <v/>
      </c>
      <c r="K1463" s="338" t="str">
        <f t="shared" si="306"/>
        <v/>
      </c>
      <c r="L1463" s="349"/>
      <c r="M1463" s="350" t="str">
        <f t="shared" si="299"/>
        <v/>
      </c>
      <c r="N1463" s="350" t="str">
        <f t="shared" si="300"/>
        <v/>
      </c>
      <c r="O1463" s="351" t="str" cm="1">
        <f t="array" ref="O1463" xml:space="preserve"> IFERROR( INDEX(聲母資料表, $M1463, O$5), "")</f>
        <v/>
      </c>
      <c r="P1463" s="351" t="str" cm="1">
        <f t="array" ref="P1463" xml:space="preserve"> IFERROR( INDEX(韻母資料表, $N1463, P$5), "")</f>
        <v/>
      </c>
      <c r="Q1463" s="352" t="str">
        <f t="shared" si="301"/>
        <v/>
      </c>
      <c r="R1463" s="395" t="str">
        <f t="shared" si="307"/>
        <v/>
      </c>
      <c r="S1463" s="351" t="str" cm="1">
        <f t="array" ref="S1463" xml:space="preserve"> IFERROR( INDEX(調符字母, Q1463, 1), "")</f>
        <v/>
      </c>
      <c r="T1463" s="352"/>
      <c r="U1463" s="373" t="e" cm="1" vm="1">
        <f t="array" aca="1" ref="U1463" ca="1" xml:space="preserve"> INDEX(聲調對照表, $T1463, $E1463)</f>
        <v>#VALUE!</v>
      </c>
      <c r="W1463" s="380" t="str" cm="1">
        <f t="array" ref="W1463" xml:space="preserve"> IFERROR( IF( INDEX(聲母資料表, $M1463, W$5)=0, "", INDEX(聲母資料表, $M1463, W$5) ), "")</f>
        <v/>
      </c>
      <c r="X1463" s="380" t="str" cm="1">
        <f t="array" ref="X1463" xml:space="preserve"> IFERROR( INDEX(韻母資料表, $N1463, X$5), "" )</f>
        <v/>
      </c>
      <c r="Y1463" s="380" t="str" cm="1">
        <f t="array" ref="Y1463" xml:space="preserve"> IFERROR( IF($E1463="", "", INDEX(方音聲調符號表, 1, $E1463) ), "" )</f>
        <v/>
      </c>
      <c r="AA1463" s="380" t="str" cm="1">
        <f t="array" ref="AA1463" xml:space="preserve"> IFERROR( IF( INDEX(聲母資料表, $M1463, AA$5)=0, "", INDEX(聲母資料表, $M1463, AA$5) ), "")</f>
        <v/>
      </c>
      <c r="AB1463" s="380" t="str" cm="1">
        <f t="array" ref="AB1463" xml:space="preserve"> IFERROR( INDEX(韻母資料表, $N1463, AB$5), "" )</f>
        <v/>
      </c>
      <c r="AC1463" s="380" t="str">
        <f t="shared" ca="1" si="308"/>
        <v/>
      </c>
      <c r="AE1463" s="380" t="str" cm="1">
        <f t="array" ref="AE1463" xml:space="preserve"> IFERROR( IF( INDEX(聲母資料表, $M1463, AE$5)=0, "", INDEX(聲母資料表, $M1463, AE$5) ), "")</f>
        <v/>
      </c>
      <c r="AF1463" s="380" t="str" cm="1">
        <f t="array" ref="AF1463" xml:space="preserve"> IFERROR( INDEX(韻母資料表, $N1463, AF$5), "" )</f>
        <v/>
      </c>
      <c r="AG1463" s="380" t="str">
        <f t="shared" ca="1" si="309"/>
        <v/>
      </c>
      <c r="AI1463" s="380" t="str" cm="1">
        <f t="array" ref="AI1463" xml:space="preserve"> IFERROR( IF( INDEX(聲母資料表, $M1463, AI$5)=0, "", INDEX(聲母資料表, $M1463, AI$5) ), "")</f>
        <v/>
      </c>
      <c r="AJ1463" s="380" t="str" cm="1">
        <f t="array" ref="AJ1463" xml:space="preserve"> IFERROR( INDEX(韻母資料表, $N1463, AJ$5), "" )</f>
        <v/>
      </c>
      <c r="AK1463" s="373" t="e" cm="1" vm="1">
        <f t="array" aca="1" ref="AK1463" ca="1" xml:space="preserve"> IFERROR( INDEX(閩拚聲調符號表, $T1463, $E1463), "" )</f>
        <v>#VALUE!</v>
      </c>
      <c r="AL1463" s="380" t="str">
        <f t="shared" ca="1" si="310"/>
        <v/>
      </c>
    </row>
    <row r="1464" spans="1:38">
      <c r="A1464" s="333">
        <f t="shared" si="298"/>
        <v>1457</v>
      </c>
      <c r="B1464" s="334" t="e">
        <f>MID(#REF!, A1464, 1)</f>
        <v>#REF!</v>
      </c>
      <c r="C1464" s="335"/>
      <c r="D1464" s="335"/>
      <c r="E1464" s="336"/>
      <c r="F1464" s="400" t="str" cm="1">
        <f t="array" aca="1" ref="F1464" ca="1" xml:space="preserve"> IF($D1464="", "", $B1464 &amp; " (" &amp; INDIRECT(ADDRESS( ROW(), COLUMN() + F$5 )) &amp; ") " )</f>
        <v/>
      </c>
      <c r="G1464" s="337" t="str">
        <f t="shared" si="302"/>
        <v/>
      </c>
      <c r="H1464" s="394" t="str">
        <f t="shared" ca="1" si="303"/>
        <v/>
      </c>
      <c r="I1464" s="396" t="str">
        <f t="shared" ca="1" si="304"/>
        <v/>
      </c>
      <c r="J1464" s="381" t="str">
        <f t="shared" ca="1" si="305"/>
        <v/>
      </c>
      <c r="K1464" s="338" t="str">
        <f t="shared" si="306"/>
        <v/>
      </c>
      <c r="L1464" s="349"/>
      <c r="M1464" s="350" t="str">
        <f t="shared" si="299"/>
        <v/>
      </c>
      <c r="N1464" s="350" t="str">
        <f t="shared" si="300"/>
        <v/>
      </c>
      <c r="O1464" s="351" t="str" cm="1">
        <f t="array" ref="O1464" xml:space="preserve"> IFERROR( INDEX(聲母資料表, $M1464, O$5), "")</f>
        <v/>
      </c>
      <c r="P1464" s="351" t="str" cm="1">
        <f t="array" ref="P1464" xml:space="preserve"> IFERROR( INDEX(韻母資料表, $N1464, P$5), "")</f>
        <v/>
      </c>
      <c r="Q1464" s="352" t="str">
        <f t="shared" si="301"/>
        <v/>
      </c>
      <c r="R1464" s="395" t="str">
        <f t="shared" si="307"/>
        <v/>
      </c>
      <c r="S1464" s="351" t="str" cm="1">
        <f t="array" ref="S1464" xml:space="preserve"> IFERROR( INDEX(調符字母, Q1464, 1), "")</f>
        <v/>
      </c>
      <c r="T1464" s="352"/>
      <c r="U1464" s="373" t="e" cm="1" vm="1">
        <f t="array" aca="1" ref="U1464" ca="1" xml:space="preserve"> INDEX(聲調對照表, $T1464, $E1464)</f>
        <v>#VALUE!</v>
      </c>
      <c r="W1464" s="380" t="str" cm="1">
        <f t="array" ref="W1464" xml:space="preserve"> IFERROR( IF( INDEX(聲母資料表, $M1464, W$5)=0, "", INDEX(聲母資料表, $M1464, W$5) ), "")</f>
        <v/>
      </c>
      <c r="X1464" s="380" t="str" cm="1">
        <f t="array" ref="X1464" xml:space="preserve"> IFERROR( INDEX(韻母資料表, $N1464, X$5), "" )</f>
        <v/>
      </c>
      <c r="Y1464" s="380" t="str" cm="1">
        <f t="array" ref="Y1464" xml:space="preserve"> IFERROR( IF($E1464="", "", INDEX(方音聲調符號表, 1, $E1464) ), "" )</f>
        <v/>
      </c>
      <c r="AA1464" s="380" t="str" cm="1">
        <f t="array" ref="AA1464" xml:space="preserve"> IFERROR( IF( INDEX(聲母資料表, $M1464, AA$5)=0, "", INDEX(聲母資料表, $M1464, AA$5) ), "")</f>
        <v/>
      </c>
      <c r="AB1464" s="380" t="str" cm="1">
        <f t="array" ref="AB1464" xml:space="preserve"> IFERROR( INDEX(韻母資料表, $N1464, AB$5), "" )</f>
        <v/>
      </c>
      <c r="AC1464" s="380" t="str">
        <f t="shared" ca="1" si="308"/>
        <v/>
      </c>
      <c r="AE1464" s="380" t="str" cm="1">
        <f t="array" ref="AE1464" xml:space="preserve"> IFERROR( IF( INDEX(聲母資料表, $M1464, AE$5)=0, "", INDEX(聲母資料表, $M1464, AE$5) ), "")</f>
        <v/>
      </c>
      <c r="AF1464" s="380" t="str" cm="1">
        <f t="array" ref="AF1464" xml:space="preserve"> IFERROR( INDEX(韻母資料表, $N1464, AF$5), "" )</f>
        <v/>
      </c>
      <c r="AG1464" s="380" t="str">
        <f t="shared" ca="1" si="309"/>
        <v/>
      </c>
      <c r="AI1464" s="380" t="str" cm="1">
        <f t="array" ref="AI1464" xml:space="preserve"> IFERROR( IF( INDEX(聲母資料表, $M1464, AI$5)=0, "", INDEX(聲母資料表, $M1464, AI$5) ), "")</f>
        <v/>
      </c>
      <c r="AJ1464" s="380" t="str" cm="1">
        <f t="array" ref="AJ1464" xml:space="preserve"> IFERROR( INDEX(韻母資料表, $N1464, AJ$5), "" )</f>
        <v/>
      </c>
      <c r="AK1464" s="373" t="e" cm="1" vm="1">
        <f t="array" aca="1" ref="AK1464" ca="1" xml:space="preserve"> IFERROR( INDEX(閩拚聲調符號表, $T1464, $E1464), "" )</f>
        <v>#VALUE!</v>
      </c>
      <c r="AL1464" s="380" t="str">
        <f t="shared" ca="1" si="310"/>
        <v/>
      </c>
    </row>
    <row r="1465" spans="1:38">
      <c r="A1465" s="333">
        <f t="shared" si="298"/>
        <v>1458</v>
      </c>
      <c r="B1465" s="334" t="e">
        <f>MID(#REF!, A1465, 1)</f>
        <v>#REF!</v>
      </c>
      <c r="C1465" s="335"/>
      <c r="D1465" s="335"/>
      <c r="E1465" s="336"/>
      <c r="F1465" s="400" t="str" cm="1">
        <f t="array" aca="1" ref="F1465" ca="1" xml:space="preserve"> IF($D1465="", "", $B1465 &amp; " (" &amp; INDIRECT(ADDRESS( ROW(), COLUMN() + F$5 )) &amp; ") " )</f>
        <v/>
      </c>
      <c r="G1465" s="337" t="str">
        <f t="shared" si="302"/>
        <v/>
      </c>
      <c r="H1465" s="394" t="str">
        <f t="shared" ca="1" si="303"/>
        <v/>
      </c>
      <c r="I1465" s="396" t="str">
        <f t="shared" ca="1" si="304"/>
        <v/>
      </c>
      <c r="J1465" s="381" t="str">
        <f t="shared" ca="1" si="305"/>
        <v/>
      </c>
      <c r="K1465" s="338" t="str">
        <f t="shared" si="306"/>
        <v/>
      </c>
      <c r="L1465" s="349"/>
      <c r="M1465" s="350" t="str">
        <f t="shared" si="299"/>
        <v/>
      </c>
      <c r="N1465" s="350" t="str">
        <f t="shared" si="300"/>
        <v/>
      </c>
      <c r="O1465" s="351" t="str" cm="1">
        <f t="array" ref="O1465" xml:space="preserve"> IFERROR( INDEX(聲母資料表, $M1465, O$5), "")</f>
        <v/>
      </c>
      <c r="P1465" s="351" t="str" cm="1">
        <f t="array" ref="P1465" xml:space="preserve"> IFERROR( INDEX(韻母資料表, $N1465, P$5), "")</f>
        <v/>
      </c>
      <c r="Q1465" s="352" t="str">
        <f t="shared" si="301"/>
        <v/>
      </c>
      <c r="R1465" s="395" t="str">
        <f t="shared" si="307"/>
        <v/>
      </c>
      <c r="S1465" s="351" t="str" cm="1">
        <f t="array" ref="S1465" xml:space="preserve"> IFERROR( INDEX(調符字母, Q1465, 1), "")</f>
        <v/>
      </c>
      <c r="T1465" s="352"/>
      <c r="U1465" s="373" t="e" cm="1" vm="1">
        <f t="array" aca="1" ref="U1465" ca="1" xml:space="preserve"> INDEX(聲調對照表, $T1465, $E1465)</f>
        <v>#VALUE!</v>
      </c>
      <c r="W1465" s="380" t="str" cm="1">
        <f t="array" ref="W1465" xml:space="preserve"> IFERROR( IF( INDEX(聲母資料表, $M1465, W$5)=0, "", INDEX(聲母資料表, $M1465, W$5) ), "")</f>
        <v/>
      </c>
      <c r="X1465" s="380" t="str" cm="1">
        <f t="array" ref="X1465" xml:space="preserve"> IFERROR( INDEX(韻母資料表, $N1465, X$5), "" )</f>
        <v/>
      </c>
      <c r="Y1465" s="380" t="str" cm="1">
        <f t="array" ref="Y1465" xml:space="preserve"> IFERROR( IF($E1465="", "", INDEX(方音聲調符號表, 1, $E1465) ), "" )</f>
        <v/>
      </c>
      <c r="AA1465" s="380" t="str" cm="1">
        <f t="array" ref="AA1465" xml:space="preserve"> IFERROR( IF( INDEX(聲母資料表, $M1465, AA$5)=0, "", INDEX(聲母資料表, $M1465, AA$5) ), "")</f>
        <v/>
      </c>
      <c r="AB1465" s="380" t="str" cm="1">
        <f t="array" ref="AB1465" xml:space="preserve"> IFERROR( INDEX(韻母資料表, $N1465, AB$5), "" )</f>
        <v/>
      </c>
      <c r="AC1465" s="380" t="str">
        <f t="shared" ca="1" si="308"/>
        <v/>
      </c>
      <c r="AE1465" s="380" t="str" cm="1">
        <f t="array" ref="AE1465" xml:space="preserve"> IFERROR( IF( INDEX(聲母資料表, $M1465, AE$5)=0, "", INDEX(聲母資料表, $M1465, AE$5) ), "")</f>
        <v/>
      </c>
      <c r="AF1465" s="380" t="str" cm="1">
        <f t="array" ref="AF1465" xml:space="preserve"> IFERROR( INDEX(韻母資料表, $N1465, AF$5), "" )</f>
        <v/>
      </c>
      <c r="AG1465" s="380" t="str">
        <f t="shared" ca="1" si="309"/>
        <v/>
      </c>
      <c r="AI1465" s="380" t="str" cm="1">
        <f t="array" ref="AI1465" xml:space="preserve"> IFERROR( IF( INDEX(聲母資料表, $M1465, AI$5)=0, "", INDEX(聲母資料表, $M1465, AI$5) ), "")</f>
        <v/>
      </c>
      <c r="AJ1465" s="380" t="str" cm="1">
        <f t="array" ref="AJ1465" xml:space="preserve"> IFERROR( INDEX(韻母資料表, $N1465, AJ$5), "" )</f>
        <v/>
      </c>
      <c r="AK1465" s="373" t="e" cm="1" vm="1">
        <f t="array" aca="1" ref="AK1465" ca="1" xml:space="preserve"> IFERROR( INDEX(閩拚聲調符號表, $T1465, $E1465), "" )</f>
        <v>#VALUE!</v>
      </c>
      <c r="AL1465" s="380" t="str">
        <f t="shared" ca="1" si="310"/>
        <v/>
      </c>
    </row>
    <row r="1466" spans="1:38">
      <c r="A1466" s="333">
        <f t="shared" si="298"/>
        <v>1459</v>
      </c>
      <c r="B1466" s="334" t="e">
        <f>MID(#REF!, A1466, 1)</f>
        <v>#REF!</v>
      </c>
      <c r="C1466" s="335"/>
      <c r="D1466" s="335"/>
      <c r="E1466" s="336"/>
      <c r="F1466" s="400" t="str" cm="1">
        <f t="array" aca="1" ref="F1466" ca="1" xml:space="preserve"> IF($D1466="", "", $B1466 &amp; " (" &amp; INDIRECT(ADDRESS( ROW(), COLUMN() + F$5 )) &amp; ") " )</f>
        <v/>
      </c>
      <c r="G1466" s="337" t="str">
        <f t="shared" si="302"/>
        <v/>
      </c>
      <c r="H1466" s="394" t="str">
        <f t="shared" ca="1" si="303"/>
        <v/>
      </c>
      <c r="I1466" s="396" t="str">
        <f t="shared" ca="1" si="304"/>
        <v/>
      </c>
      <c r="J1466" s="381" t="str">
        <f t="shared" ca="1" si="305"/>
        <v/>
      </c>
      <c r="K1466" s="338" t="str">
        <f t="shared" si="306"/>
        <v/>
      </c>
      <c r="L1466" s="349"/>
      <c r="M1466" s="350" t="str">
        <f t="shared" si="299"/>
        <v/>
      </c>
      <c r="N1466" s="350" t="str">
        <f t="shared" si="300"/>
        <v/>
      </c>
      <c r="O1466" s="351" t="str" cm="1">
        <f t="array" ref="O1466" xml:space="preserve"> IFERROR( INDEX(聲母資料表, $M1466, O$5), "")</f>
        <v/>
      </c>
      <c r="P1466" s="351" t="str" cm="1">
        <f t="array" ref="P1466" xml:space="preserve"> IFERROR( INDEX(韻母資料表, $N1466, P$5), "")</f>
        <v/>
      </c>
      <c r="Q1466" s="352" t="str">
        <f t="shared" si="301"/>
        <v/>
      </c>
      <c r="R1466" s="395" t="str">
        <f t="shared" si="307"/>
        <v/>
      </c>
      <c r="S1466" s="351" t="str" cm="1">
        <f t="array" ref="S1466" xml:space="preserve"> IFERROR( INDEX(調符字母, Q1466, 1), "")</f>
        <v/>
      </c>
      <c r="T1466" s="352"/>
      <c r="U1466" s="373" t="e" cm="1" vm="1">
        <f t="array" aca="1" ref="U1466" ca="1" xml:space="preserve"> INDEX(聲調對照表, $T1466, $E1466)</f>
        <v>#VALUE!</v>
      </c>
      <c r="W1466" s="380" t="str" cm="1">
        <f t="array" ref="W1466" xml:space="preserve"> IFERROR( IF( INDEX(聲母資料表, $M1466, W$5)=0, "", INDEX(聲母資料表, $M1466, W$5) ), "")</f>
        <v/>
      </c>
      <c r="X1466" s="380" t="str" cm="1">
        <f t="array" ref="X1466" xml:space="preserve"> IFERROR( INDEX(韻母資料表, $N1466, X$5), "" )</f>
        <v/>
      </c>
      <c r="Y1466" s="380" t="str" cm="1">
        <f t="array" ref="Y1466" xml:space="preserve"> IFERROR( IF($E1466="", "", INDEX(方音聲調符號表, 1, $E1466) ), "" )</f>
        <v/>
      </c>
      <c r="AA1466" s="380" t="str" cm="1">
        <f t="array" ref="AA1466" xml:space="preserve"> IFERROR( IF( INDEX(聲母資料表, $M1466, AA$5)=0, "", INDEX(聲母資料表, $M1466, AA$5) ), "")</f>
        <v/>
      </c>
      <c r="AB1466" s="380" t="str" cm="1">
        <f t="array" ref="AB1466" xml:space="preserve"> IFERROR( INDEX(韻母資料表, $N1466, AB$5), "" )</f>
        <v/>
      </c>
      <c r="AC1466" s="380" t="str">
        <f t="shared" ca="1" si="308"/>
        <v/>
      </c>
      <c r="AE1466" s="380" t="str" cm="1">
        <f t="array" ref="AE1466" xml:space="preserve"> IFERROR( IF( INDEX(聲母資料表, $M1466, AE$5)=0, "", INDEX(聲母資料表, $M1466, AE$5) ), "")</f>
        <v/>
      </c>
      <c r="AF1466" s="380" t="str" cm="1">
        <f t="array" ref="AF1466" xml:space="preserve"> IFERROR( INDEX(韻母資料表, $N1466, AF$5), "" )</f>
        <v/>
      </c>
      <c r="AG1466" s="380" t="str">
        <f t="shared" ca="1" si="309"/>
        <v/>
      </c>
      <c r="AI1466" s="380" t="str" cm="1">
        <f t="array" ref="AI1466" xml:space="preserve"> IFERROR( IF( INDEX(聲母資料表, $M1466, AI$5)=0, "", INDEX(聲母資料表, $M1466, AI$5) ), "")</f>
        <v/>
      </c>
      <c r="AJ1466" s="380" t="str" cm="1">
        <f t="array" ref="AJ1466" xml:space="preserve"> IFERROR( INDEX(韻母資料表, $N1466, AJ$5), "" )</f>
        <v/>
      </c>
      <c r="AK1466" s="373" t="e" cm="1" vm="1">
        <f t="array" aca="1" ref="AK1466" ca="1" xml:space="preserve"> IFERROR( INDEX(閩拚聲調符號表, $T1466, $E1466), "" )</f>
        <v>#VALUE!</v>
      </c>
      <c r="AL1466" s="380" t="str">
        <f t="shared" ca="1" si="310"/>
        <v/>
      </c>
    </row>
    <row r="1467" spans="1:38">
      <c r="A1467" s="333">
        <f t="shared" si="298"/>
        <v>1460</v>
      </c>
      <c r="B1467" s="334" t="e">
        <f>MID(#REF!, A1467, 1)</f>
        <v>#REF!</v>
      </c>
      <c r="C1467" s="335"/>
      <c r="D1467" s="335"/>
      <c r="E1467" s="336"/>
      <c r="F1467" s="400" t="str" cm="1">
        <f t="array" aca="1" ref="F1467" ca="1" xml:space="preserve"> IF($D1467="", "", $B1467 &amp; " (" &amp; INDIRECT(ADDRESS( ROW(), COLUMN() + F$5 )) &amp; ") " )</f>
        <v/>
      </c>
      <c r="G1467" s="337" t="str">
        <f t="shared" si="302"/>
        <v/>
      </c>
      <c r="H1467" s="394" t="str">
        <f t="shared" ca="1" si="303"/>
        <v/>
      </c>
      <c r="I1467" s="396" t="str">
        <f t="shared" ca="1" si="304"/>
        <v/>
      </c>
      <c r="J1467" s="381" t="str">
        <f t="shared" ca="1" si="305"/>
        <v/>
      </c>
      <c r="K1467" s="338" t="str">
        <f t="shared" si="306"/>
        <v/>
      </c>
      <c r="L1467" s="349"/>
      <c r="M1467" s="350" t="str">
        <f t="shared" si="299"/>
        <v/>
      </c>
      <c r="N1467" s="350" t="str">
        <f t="shared" si="300"/>
        <v/>
      </c>
      <c r="O1467" s="351" t="str" cm="1">
        <f t="array" ref="O1467" xml:space="preserve"> IFERROR( INDEX(聲母資料表, $M1467, O$5), "")</f>
        <v/>
      </c>
      <c r="P1467" s="351" t="str" cm="1">
        <f t="array" ref="P1467" xml:space="preserve"> IFERROR( INDEX(韻母資料表, $N1467, P$5), "")</f>
        <v/>
      </c>
      <c r="Q1467" s="352" t="str">
        <f t="shared" si="301"/>
        <v/>
      </c>
      <c r="R1467" s="395" t="str">
        <f t="shared" si="307"/>
        <v/>
      </c>
      <c r="S1467" s="351" t="str" cm="1">
        <f t="array" ref="S1467" xml:space="preserve"> IFERROR( INDEX(調符字母, Q1467, 1), "")</f>
        <v/>
      </c>
      <c r="T1467" s="352"/>
      <c r="U1467" s="373" t="e" cm="1" vm="1">
        <f t="array" aca="1" ref="U1467" ca="1" xml:space="preserve"> INDEX(聲調對照表, $T1467, $E1467)</f>
        <v>#VALUE!</v>
      </c>
      <c r="W1467" s="380" t="str" cm="1">
        <f t="array" ref="W1467" xml:space="preserve"> IFERROR( IF( INDEX(聲母資料表, $M1467, W$5)=0, "", INDEX(聲母資料表, $M1467, W$5) ), "")</f>
        <v/>
      </c>
      <c r="X1467" s="380" t="str" cm="1">
        <f t="array" ref="X1467" xml:space="preserve"> IFERROR( INDEX(韻母資料表, $N1467, X$5), "" )</f>
        <v/>
      </c>
      <c r="Y1467" s="380" t="str" cm="1">
        <f t="array" ref="Y1467" xml:space="preserve"> IFERROR( IF($E1467="", "", INDEX(方音聲調符號表, 1, $E1467) ), "" )</f>
        <v/>
      </c>
      <c r="AA1467" s="380" t="str" cm="1">
        <f t="array" ref="AA1467" xml:space="preserve"> IFERROR( IF( INDEX(聲母資料表, $M1467, AA$5)=0, "", INDEX(聲母資料表, $M1467, AA$5) ), "")</f>
        <v/>
      </c>
      <c r="AB1467" s="380" t="str" cm="1">
        <f t="array" ref="AB1467" xml:space="preserve"> IFERROR( INDEX(韻母資料表, $N1467, AB$5), "" )</f>
        <v/>
      </c>
      <c r="AC1467" s="380" t="str">
        <f t="shared" ca="1" si="308"/>
        <v/>
      </c>
      <c r="AE1467" s="380" t="str" cm="1">
        <f t="array" ref="AE1467" xml:space="preserve"> IFERROR( IF( INDEX(聲母資料表, $M1467, AE$5)=0, "", INDEX(聲母資料表, $M1467, AE$5) ), "")</f>
        <v/>
      </c>
      <c r="AF1467" s="380" t="str" cm="1">
        <f t="array" ref="AF1467" xml:space="preserve"> IFERROR( INDEX(韻母資料表, $N1467, AF$5), "" )</f>
        <v/>
      </c>
      <c r="AG1467" s="380" t="str">
        <f t="shared" ca="1" si="309"/>
        <v/>
      </c>
      <c r="AI1467" s="380" t="str" cm="1">
        <f t="array" ref="AI1467" xml:space="preserve"> IFERROR( IF( INDEX(聲母資料表, $M1467, AI$5)=0, "", INDEX(聲母資料表, $M1467, AI$5) ), "")</f>
        <v/>
      </c>
      <c r="AJ1467" s="380" t="str" cm="1">
        <f t="array" ref="AJ1467" xml:space="preserve"> IFERROR( INDEX(韻母資料表, $N1467, AJ$5), "" )</f>
        <v/>
      </c>
      <c r="AK1467" s="373" t="e" cm="1" vm="1">
        <f t="array" aca="1" ref="AK1467" ca="1" xml:space="preserve"> IFERROR( INDEX(閩拚聲調符號表, $T1467, $E1467), "" )</f>
        <v>#VALUE!</v>
      </c>
      <c r="AL1467" s="380" t="str">
        <f t="shared" ca="1" si="310"/>
        <v/>
      </c>
    </row>
    <row r="1468" spans="1:38">
      <c r="A1468" s="333">
        <f t="shared" si="298"/>
        <v>1461</v>
      </c>
      <c r="B1468" s="334" t="e">
        <f>MID(#REF!, A1468, 1)</f>
        <v>#REF!</v>
      </c>
      <c r="C1468" s="335"/>
      <c r="D1468" s="335"/>
      <c r="E1468" s="336"/>
      <c r="F1468" s="400" t="str" cm="1">
        <f t="array" aca="1" ref="F1468" ca="1" xml:space="preserve"> IF($D1468="", "", $B1468 &amp; " (" &amp; INDIRECT(ADDRESS( ROW(), COLUMN() + F$5 )) &amp; ") " )</f>
        <v/>
      </c>
      <c r="G1468" s="337" t="str">
        <f t="shared" si="302"/>
        <v/>
      </c>
      <c r="H1468" s="394" t="str">
        <f t="shared" ca="1" si="303"/>
        <v/>
      </c>
      <c r="I1468" s="396" t="str">
        <f t="shared" ca="1" si="304"/>
        <v/>
      </c>
      <c r="J1468" s="381" t="str">
        <f t="shared" ca="1" si="305"/>
        <v/>
      </c>
      <c r="K1468" s="338" t="str">
        <f t="shared" si="306"/>
        <v/>
      </c>
      <c r="L1468" s="349"/>
      <c r="M1468" s="350" t="str">
        <f t="shared" si="299"/>
        <v/>
      </c>
      <c r="N1468" s="350" t="str">
        <f t="shared" si="300"/>
        <v/>
      </c>
      <c r="O1468" s="351" t="str" cm="1">
        <f t="array" ref="O1468" xml:space="preserve"> IFERROR( INDEX(聲母資料表, $M1468, O$5), "")</f>
        <v/>
      </c>
      <c r="P1468" s="351" t="str" cm="1">
        <f t="array" ref="P1468" xml:space="preserve"> IFERROR( INDEX(韻母資料表, $N1468, P$5), "")</f>
        <v/>
      </c>
      <c r="Q1468" s="352" t="str">
        <f t="shared" si="301"/>
        <v/>
      </c>
      <c r="R1468" s="395" t="str">
        <f t="shared" si="307"/>
        <v/>
      </c>
      <c r="S1468" s="351" t="str" cm="1">
        <f t="array" ref="S1468" xml:space="preserve"> IFERROR( INDEX(調符字母, Q1468, 1), "")</f>
        <v/>
      </c>
      <c r="T1468" s="352"/>
      <c r="U1468" s="373" t="e" cm="1" vm="1">
        <f t="array" aca="1" ref="U1468" ca="1" xml:space="preserve"> INDEX(聲調對照表, $T1468, $E1468)</f>
        <v>#VALUE!</v>
      </c>
      <c r="W1468" s="380" t="str" cm="1">
        <f t="array" ref="W1468" xml:space="preserve"> IFERROR( IF( INDEX(聲母資料表, $M1468, W$5)=0, "", INDEX(聲母資料表, $M1468, W$5) ), "")</f>
        <v/>
      </c>
      <c r="X1468" s="380" t="str" cm="1">
        <f t="array" ref="X1468" xml:space="preserve"> IFERROR( INDEX(韻母資料表, $N1468, X$5), "" )</f>
        <v/>
      </c>
      <c r="Y1468" s="380" t="str" cm="1">
        <f t="array" ref="Y1468" xml:space="preserve"> IFERROR( IF($E1468="", "", INDEX(方音聲調符號表, 1, $E1468) ), "" )</f>
        <v/>
      </c>
      <c r="AA1468" s="380" t="str" cm="1">
        <f t="array" ref="AA1468" xml:space="preserve"> IFERROR( IF( INDEX(聲母資料表, $M1468, AA$5)=0, "", INDEX(聲母資料表, $M1468, AA$5) ), "")</f>
        <v/>
      </c>
      <c r="AB1468" s="380" t="str" cm="1">
        <f t="array" ref="AB1468" xml:space="preserve"> IFERROR( INDEX(韻母資料表, $N1468, AB$5), "" )</f>
        <v/>
      </c>
      <c r="AC1468" s="380" t="str">
        <f t="shared" ca="1" si="308"/>
        <v/>
      </c>
      <c r="AE1468" s="380" t="str" cm="1">
        <f t="array" ref="AE1468" xml:space="preserve"> IFERROR( IF( INDEX(聲母資料表, $M1468, AE$5)=0, "", INDEX(聲母資料表, $M1468, AE$5) ), "")</f>
        <v/>
      </c>
      <c r="AF1468" s="380" t="str" cm="1">
        <f t="array" ref="AF1468" xml:space="preserve"> IFERROR( INDEX(韻母資料表, $N1468, AF$5), "" )</f>
        <v/>
      </c>
      <c r="AG1468" s="380" t="str">
        <f t="shared" ca="1" si="309"/>
        <v/>
      </c>
      <c r="AI1468" s="380" t="str" cm="1">
        <f t="array" ref="AI1468" xml:space="preserve"> IFERROR( IF( INDEX(聲母資料表, $M1468, AI$5)=0, "", INDEX(聲母資料表, $M1468, AI$5) ), "")</f>
        <v/>
      </c>
      <c r="AJ1468" s="380" t="str" cm="1">
        <f t="array" ref="AJ1468" xml:space="preserve"> IFERROR( INDEX(韻母資料表, $N1468, AJ$5), "" )</f>
        <v/>
      </c>
      <c r="AK1468" s="373" t="e" cm="1" vm="1">
        <f t="array" aca="1" ref="AK1468" ca="1" xml:space="preserve"> IFERROR( INDEX(閩拚聲調符號表, $T1468, $E1468), "" )</f>
        <v>#VALUE!</v>
      </c>
      <c r="AL1468" s="380" t="str">
        <f t="shared" ca="1" si="310"/>
        <v/>
      </c>
    </row>
    <row r="1469" spans="1:38">
      <c r="A1469" s="333">
        <f t="shared" si="298"/>
        <v>1462</v>
      </c>
      <c r="B1469" s="334" t="e">
        <f>MID(#REF!, A1469, 1)</f>
        <v>#REF!</v>
      </c>
      <c r="C1469" s="335"/>
      <c r="D1469" s="335"/>
      <c r="E1469" s="336"/>
      <c r="F1469" s="400" t="str" cm="1">
        <f t="array" aca="1" ref="F1469" ca="1" xml:space="preserve"> IF($D1469="", "", $B1469 &amp; " (" &amp; INDIRECT(ADDRESS( ROW(), COLUMN() + F$5 )) &amp; ") " )</f>
        <v/>
      </c>
      <c r="G1469" s="337" t="str">
        <f t="shared" si="302"/>
        <v/>
      </c>
      <c r="H1469" s="394" t="str">
        <f t="shared" ca="1" si="303"/>
        <v/>
      </c>
      <c r="I1469" s="396" t="str">
        <f t="shared" ca="1" si="304"/>
        <v/>
      </c>
      <c r="J1469" s="381" t="str">
        <f t="shared" ca="1" si="305"/>
        <v/>
      </c>
      <c r="K1469" s="338" t="str">
        <f t="shared" si="306"/>
        <v/>
      </c>
      <c r="L1469" s="349"/>
      <c r="M1469" s="350" t="str">
        <f t="shared" si="299"/>
        <v/>
      </c>
      <c r="N1469" s="350" t="str">
        <f t="shared" si="300"/>
        <v/>
      </c>
      <c r="O1469" s="351" t="str" cm="1">
        <f t="array" ref="O1469" xml:space="preserve"> IFERROR( INDEX(聲母資料表, $M1469, O$5), "")</f>
        <v/>
      </c>
      <c r="P1469" s="351" t="str" cm="1">
        <f t="array" ref="P1469" xml:space="preserve"> IFERROR( INDEX(韻母資料表, $N1469, P$5), "")</f>
        <v/>
      </c>
      <c r="Q1469" s="352" t="str">
        <f t="shared" si="301"/>
        <v/>
      </c>
      <c r="R1469" s="395" t="str">
        <f t="shared" si="307"/>
        <v/>
      </c>
      <c r="S1469" s="351" t="str" cm="1">
        <f t="array" ref="S1469" xml:space="preserve"> IFERROR( INDEX(調符字母, Q1469, 1), "")</f>
        <v/>
      </c>
      <c r="T1469" s="352"/>
      <c r="U1469" s="373" t="e" cm="1" vm="1">
        <f t="array" aca="1" ref="U1469" ca="1" xml:space="preserve"> INDEX(聲調對照表, $T1469, $E1469)</f>
        <v>#VALUE!</v>
      </c>
      <c r="W1469" s="380" t="str" cm="1">
        <f t="array" ref="W1469" xml:space="preserve"> IFERROR( IF( INDEX(聲母資料表, $M1469, W$5)=0, "", INDEX(聲母資料表, $M1469, W$5) ), "")</f>
        <v/>
      </c>
      <c r="X1469" s="380" t="str" cm="1">
        <f t="array" ref="X1469" xml:space="preserve"> IFERROR( INDEX(韻母資料表, $N1469, X$5), "" )</f>
        <v/>
      </c>
      <c r="Y1469" s="380" t="str" cm="1">
        <f t="array" ref="Y1469" xml:space="preserve"> IFERROR( IF($E1469="", "", INDEX(方音聲調符號表, 1, $E1469) ), "" )</f>
        <v/>
      </c>
      <c r="AA1469" s="380" t="str" cm="1">
        <f t="array" ref="AA1469" xml:space="preserve"> IFERROR( IF( INDEX(聲母資料表, $M1469, AA$5)=0, "", INDEX(聲母資料表, $M1469, AA$5) ), "")</f>
        <v/>
      </c>
      <c r="AB1469" s="380" t="str" cm="1">
        <f t="array" ref="AB1469" xml:space="preserve"> IFERROR( INDEX(韻母資料表, $N1469, AB$5), "" )</f>
        <v/>
      </c>
      <c r="AC1469" s="380" t="str">
        <f t="shared" ca="1" si="308"/>
        <v/>
      </c>
      <c r="AE1469" s="380" t="str" cm="1">
        <f t="array" ref="AE1469" xml:space="preserve"> IFERROR( IF( INDEX(聲母資料表, $M1469, AE$5)=0, "", INDEX(聲母資料表, $M1469, AE$5) ), "")</f>
        <v/>
      </c>
      <c r="AF1469" s="380" t="str" cm="1">
        <f t="array" ref="AF1469" xml:space="preserve"> IFERROR( INDEX(韻母資料表, $N1469, AF$5), "" )</f>
        <v/>
      </c>
      <c r="AG1469" s="380" t="str">
        <f t="shared" ca="1" si="309"/>
        <v/>
      </c>
      <c r="AI1469" s="380" t="str" cm="1">
        <f t="array" ref="AI1469" xml:space="preserve"> IFERROR( IF( INDEX(聲母資料表, $M1469, AI$5)=0, "", INDEX(聲母資料表, $M1469, AI$5) ), "")</f>
        <v/>
      </c>
      <c r="AJ1469" s="380" t="str" cm="1">
        <f t="array" ref="AJ1469" xml:space="preserve"> IFERROR( INDEX(韻母資料表, $N1469, AJ$5), "" )</f>
        <v/>
      </c>
      <c r="AK1469" s="373" t="e" cm="1" vm="1">
        <f t="array" aca="1" ref="AK1469" ca="1" xml:space="preserve"> IFERROR( INDEX(閩拚聲調符號表, $T1469, $E1469), "" )</f>
        <v>#VALUE!</v>
      </c>
      <c r="AL1469" s="380" t="str">
        <f t="shared" ca="1" si="310"/>
        <v/>
      </c>
    </row>
    <row r="1470" spans="1:38">
      <c r="A1470" s="333">
        <f t="shared" si="298"/>
        <v>1463</v>
      </c>
      <c r="B1470" s="334" t="e">
        <f>MID(#REF!, A1470, 1)</f>
        <v>#REF!</v>
      </c>
      <c r="C1470" s="335"/>
      <c r="D1470" s="335"/>
      <c r="E1470" s="336"/>
      <c r="F1470" s="400" t="str" cm="1">
        <f t="array" aca="1" ref="F1470" ca="1" xml:space="preserve"> IF($D1470="", "", $B1470 &amp; " (" &amp; INDIRECT(ADDRESS( ROW(), COLUMN() + F$5 )) &amp; ") " )</f>
        <v/>
      </c>
      <c r="G1470" s="337" t="str">
        <f t="shared" si="302"/>
        <v/>
      </c>
      <c r="H1470" s="394" t="str">
        <f t="shared" ca="1" si="303"/>
        <v/>
      </c>
      <c r="I1470" s="396" t="str">
        <f t="shared" ca="1" si="304"/>
        <v/>
      </c>
      <c r="J1470" s="381" t="str">
        <f t="shared" ca="1" si="305"/>
        <v/>
      </c>
      <c r="K1470" s="338" t="str">
        <f t="shared" si="306"/>
        <v/>
      </c>
      <c r="L1470" s="349"/>
      <c r="M1470" s="350" t="str">
        <f t="shared" si="299"/>
        <v/>
      </c>
      <c r="N1470" s="350" t="str">
        <f t="shared" si="300"/>
        <v/>
      </c>
      <c r="O1470" s="351" t="str" cm="1">
        <f t="array" ref="O1470" xml:space="preserve"> IFERROR( INDEX(聲母資料表, $M1470, O$5), "")</f>
        <v/>
      </c>
      <c r="P1470" s="351" t="str" cm="1">
        <f t="array" ref="P1470" xml:space="preserve"> IFERROR( INDEX(韻母資料表, $N1470, P$5), "")</f>
        <v/>
      </c>
      <c r="Q1470" s="352" t="str">
        <f t="shared" si="301"/>
        <v/>
      </c>
      <c r="R1470" s="395" t="str">
        <f t="shared" si="307"/>
        <v/>
      </c>
      <c r="S1470" s="351" t="str" cm="1">
        <f t="array" ref="S1470" xml:space="preserve"> IFERROR( INDEX(調符字母, Q1470, 1), "")</f>
        <v/>
      </c>
      <c r="T1470" s="352"/>
      <c r="U1470" s="373" t="e" cm="1" vm="1">
        <f t="array" aca="1" ref="U1470" ca="1" xml:space="preserve"> INDEX(聲調對照表, $T1470, $E1470)</f>
        <v>#VALUE!</v>
      </c>
      <c r="W1470" s="380" t="str" cm="1">
        <f t="array" ref="W1470" xml:space="preserve"> IFERROR( IF( INDEX(聲母資料表, $M1470, W$5)=0, "", INDEX(聲母資料表, $M1470, W$5) ), "")</f>
        <v/>
      </c>
      <c r="X1470" s="380" t="str" cm="1">
        <f t="array" ref="X1470" xml:space="preserve"> IFERROR( INDEX(韻母資料表, $N1470, X$5), "" )</f>
        <v/>
      </c>
      <c r="Y1470" s="380" t="str" cm="1">
        <f t="array" ref="Y1470" xml:space="preserve"> IFERROR( IF($E1470="", "", INDEX(方音聲調符號表, 1, $E1470) ), "" )</f>
        <v/>
      </c>
      <c r="AA1470" s="380" t="str" cm="1">
        <f t="array" ref="AA1470" xml:space="preserve"> IFERROR( IF( INDEX(聲母資料表, $M1470, AA$5)=0, "", INDEX(聲母資料表, $M1470, AA$5) ), "")</f>
        <v/>
      </c>
      <c r="AB1470" s="380" t="str" cm="1">
        <f t="array" ref="AB1470" xml:space="preserve"> IFERROR( INDEX(韻母資料表, $N1470, AB$5), "" )</f>
        <v/>
      </c>
      <c r="AC1470" s="380" t="str">
        <f t="shared" ca="1" si="308"/>
        <v/>
      </c>
      <c r="AE1470" s="380" t="str" cm="1">
        <f t="array" ref="AE1470" xml:space="preserve"> IFERROR( IF( INDEX(聲母資料表, $M1470, AE$5)=0, "", INDEX(聲母資料表, $M1470, AE$5) ), "")</f>
        <v/>
      </c>
      <c r="AF1470" s="380" t="str" cm="1">
        <f t="array" ref="AF1470" xml:space="preserve"> IFERROR( INDEX(韻母資料表, $N1470, AF$5), "" )</f>
        <v/>
      </c>
      <c r="AG1470" s="380" t="str">
        <f t="shared" ca="1" si="309"/>
        <v/>
      </c>
      <c r="AI1470" s="380" t="str" cm="1">
        <f t="array" ref="AI1470" xml:space="preserve"> IFERROR( IF( INDEX(聲母資料表, $M1470, AI$5)=0, "", INDEX(聲母資料表, $M1470, AI$5) ), "")</f>
        <v/>
      </c>
      <c r="AJ1470" s="380" t="str" cm="1">
        <f t="array" ref="AJ1470" xml:space="preserve"> IFERROR( INDEX(韻母資料表, $N1470, AJ$5), "" )</f>
        <v/>
      </c>
      <c r="AK1470" s="373" t="e" cm="1" vm="1">
        <f t="array" aca="1" ref="AK1470" ca="1" xml:space="preserve"> IFERROR( INDEX(閩拚聲調符號表, $T1470, $E1470), "" )</f>
        <v>#VALUE!</v>
      </c>
      <c r="AL1470" s="380" t="str">
        <f t="shared" ca="1" si="310"/>
        <v/>
      </c>
    </row>
    <row r="1471" spans="1:38">
      <c r="A1471" s="333">
        <f t="shared" si="298"/>
        <v>1464</v>
      </c>
      <c r="B1471" s="334" t="e">
        <f>MID(#REF!, A1471, 1)</f>
        <v>#REF!</v>
      </c>
      <c r="C1471" s="335"/>
      <c r="D1471" s="335"/>
      <c r="E1471" s="336"/>
      <c r="F1471" s="400" t="str" cm="1">
        <f t="array" aca="1" ref="F1471" ca="1" xml:space="preserve"> IF($D1471="", "", $B1471 &amp; " (" &amp; INDIRECT(ADDRESS( ROW(), COLUMN() + F$5 )) &amp; ") " )</f>
        <v/>
      </c>
      <c r="G1471" s="337" t="str">
        <f t="shared" si="302"/>
        <v/>
      </c>
      <c r="H1471" s="394" t="str">
        <f t="shared" ca="1" si="303"/>
        <v/>
      </c>
      <c r="I1471" s="396" t="str">
        <f t="shared" ca="1" si="304"/>
        <v/>
      </c>
      <c r="J1471" s="381" t="str">
        <f t="shared" ca="1" si="305"/>
        <v/>
      </c>
      <c r="K1471" s="338" t="str">
        <f t="shared" si="306"/>
        <v/>
      </c>
      <c r="L1471" s="349"/>
      <c r="M1471" s="350" t="str">
        <f t="shared" si="299"/>
        <v/>
      </c>
      <c r="N1471" s="350" t="str">
        <f t="shared" si="300"/>
        <v/>
      </c>
      <c r="O1471" s="351" t="str" cm="1">
        <f t="array" ref="O1471" xml:space="preserve"> IFERROR( INDEX(聲母資料表, $M1471, O$5), "")</f>
        <v/>
      </c>
      <c r="P1471" s="351" t="str" cm="1">
        <f t="array" ref="P1471" xml:space="preserve"> IFERROR( INDEX(韻母資料表, $N1471, P$5), "")</f>
        <v/>
      </c>
      <c r="Q1471" s="352" t="str">
        <f t="shared" si="301"/>
        <v/>
      </c>
      <c r="R1471" s="395" t="str">
        <f t="shared" si="307"/>
        <v/>
      </c>
      <c r="S1471" s="351" t="str" cm="1">
        <f t="array" ref="S1471" xml:space="preserve"> IFERROR( INDEX(調符字母, Q1471, 1), "")</f>
        <v/>
      </c>
      <c r="T1471" s="352"/>
      <c r="U1471" s="373" t="e" cm="1" vm="1">
        <f t="array" aca="1" ref="U1471" ca="1" xml:space="preserve"> INDEX(聲調對照表, $T1471, $E1471)</f>
        <v>#VALUE!</v>
      </c>
      <c r="W1471" s="380" t="str" cm="1">
        <f t="array" ref="W1471" xml:space="preserve"> IFERROR( IF( INDEX(聲母資料表, $M1471, W$5)=0, "", INDEX(聲母資料表, $M1471, W$5) ), "")</f>
        <v/>
      </c>
      <c r="X1471" s="380" t="str" cm="1">
        <f t="array" ref="X1471" xml:space="preserve"> IFERROR( INDEX(韻母資料表, $N1471, X$5), "" )</f>
        <v/>
      </c>
      <c r="Y1471" s="380" t="str" cm="1">
        <f t="array" ref="Y1471" xml:space="preserve"> IFERROR( IF($E1471="", "", INDEX(方音聲調符號表, 1, $E1471) ), "" )</f>
        <v/>
      </c>
      <c r="AA1471" s="380" t="str" cm="1">
        <f t="array" ref="AA1471" xml:space="preserve"> IFERROR( IF( INDEX(聲母資料表, $M1471, AA$5)=0, "", INDEX(聲母資料表, $M1471, AA$5) ), "")</f>
        <v/>
      </c>
      <c r="AB1471" s="380" t="str" cm="1">
        <f t="array" ref="AB1471" xml:space="preserve"> IFERROR( INDEX(韻母資料表, $N1471, AB$5), "" )</f>
        <v/>
      </c>
      <c r="AC1471" s="380" t="str">
        <f t="shared" ca="1" si="308"/>
        <v/>
      </c>
      <c r="AE1471" s="380" t="str" cm="1">
        <f t="array" ref="AE1471" xml:space="preserve"> IFERROR( IF( INDEX(聲母資料表, $M1471, AE$5)=0, "", INDEX(聲母資料表, $M1471, AE$5) ), "")</f>
        <v/>
      </c>
      <c r="AF1471" s="380" t="str" cm="1">
        <f t="array" ref="AF1471" xml:space="preserve"> IFERROR( INDEX(韻母資料表, $N1471, AF$5), "" )</f>
        <v/>
      </c>
      <c r="AG1471" s="380" t="str">
        <f t="shared" ca="1" si="309"/>
        <v/>
      </c>
      <c r="AI1471" s="380" t="str" cm="1">
        <f t="array" ref="AI1471" xml:space="preserve"> IFERROR( IF( INDEX(聲母資料表, $M1471, AI$5)=0, "", INDEX(聲母資料表, $M1471, AI$5) ), "")</f>
        <v/>
      </c>
      <c r="AJ1471" s="380" t="str" cm="1">
        <f t="array" ref="AJ1471" xml:space="preserve"> IFERROR( INDEX(韻母資料表, $N1471, AJ$5), "" )</f>
        <v/>
      </c>
      <c r="AK1471" s="373" t="e" cm="1" vm="1">
        <f t="array" aca="1" ref="AK1471" ca="1" xml:space="preserve"> IFERROR( INDEX(閩拚聲調符號表, $T1471, $E1471), "" )</f>
        <v>#VALUE!</v>
      </c>
      <c r="AL1471" s="380" t="str">
        <f t="shared" ca="1" si="310"/>
        <v/>
      </c>
    </row>
    <row r="1472" spans="1:38">
      <c r="A1472" s="333">
        <f t="shared" si="298"/>
        <v>1465</v>
      </c>
      <c r="B1472" s="334" t="e">
        <f>MID(#REF!, A1472, 1)</f>
        <v>#REF!</v>
      </c>
      <c r="C1472" s="335"/>
      <c r="D1472" s="335"/>
      <c r="E1472" s="336"/>
      <c r="F1472" s="400" t="str" cm="1">
        <f t="array" aca="1" ref="F1472" ca="1" xml:space="preserve"> IF($D1472="", "", $B1472 &amp; " (" &amp; INDIRECT(ADDRESS( ROW(), COLUMN() + F$5 )) &amp; ") " )</f>
        <v/>
      </c>
      <c r="G1472" s="337" t="str">
        <f t="shared" si="302"/>
        <v/>
      </c>
      <c r="H1472" s="394" t="str">
        <f t="shared" ca="1" si="303"/>
        <v/>
      </c>
      <c r="I1472" s="396" t="str">
        <f t="shared" ca="1" si="304"/>
        <v/>
      </c>
      <c r="J1472" s="381" t="str">
        <f t="shared" ca="1" si="305"/>
        <v/>
      </c>
      <c r="K1472" s="338" t="str">
        <f t="shared" si="306"/>
        <v/>
      </c>
      <c r="L1472" s="349"/>
      <c r="M1472" s="350" t="str">
        <f t="shared" si="299"/>
        <v/>
      </c>
      <c r="N1472" s="350" t="str">
        <f t="shared" si="300"/>
        <v/>
      </c>
      <c r="O1472" s="351" t="str" cm="1">
        <f t="array" ref="O1472" xml:space="preserve"> IFERROR( INDEX(聲母資料表, $M1472, O$5), "")</f>
        <v/>
      </c>
      <c r="P1472" s="351" t="str" cm="1">
        <f t="array" ref="P1472" xml:space="preserve"> IFERROR( INDEX(韻母資料表, $N1472, P$5), "")</f>
        <v/>
      </c>
      <c r="Q1472" s="352" t="str">
        <f t="shared" si="301"/>
        <v/>
      </c>
      <c r="R1472" s="395" t="str">
        <f t="shared" si="307"/>
        <v/>
      </c>
      <c r="S1472" s="351" t="str" cm="1">
        <f t="array" ref="S1472" xml:space="preserve"> IFERROR( INDEX(調符字母, Q1472, 1), "")</f>
        <v/>
      </c>
      <c r="T1472" s="352"/>
      <c r="U1472" s="373" t="e" cm="1" vm="1">
        <f t="array" aca="1" ref="U1472" ca="1" xml:space="preserve"> INDEX(聲調對照表, $T1472, $E1472)</f>
        <v>#VALUE!</v>
      </c>
      <c r="W1472" s="380" t="str" cm="1">
        <f t="array" ref="W1472" xml:space="preserve"> IFERROR( IF( INDEX(聲母資料表, $M1472, W$5)=0, "", INDEX(聲母資料表, $M1472, W$5) ), "")</f>
        <v/>
      </c>
      <c r="X1472" s="380" t="str" cm="1">
        <f t="array" ref="X1472" xml:space="preserve"> IFERROR( INDEX(韻母資料表, $N1472, X$5), "" )</f>
        <v/>
      </c>
      <c r="Y1472" s="380" t="str" cm="1">
        <f t="array" ref="Y1472" xml:space="preserve"> IFERROR( IF($E1472="", "", INDEX(方音聲調符號表, 1, $E1472) ), "" )</f>
        <v/>
      </c>
      <c r="AA1472" s="380" t="str" cm="1">
        <f t="array" ref="AA1472" xml:space="preserve"> IFERROR( IF( INDEX(聲母資料表, $M1472, AA$5)=0, "", INDEX(聲母資料表, $M1472, AA$5) ), "")</f>
        <v/>
      </c>
      <c r="AB1472" s="380" t="str" cm="1">
        <f t="array" ref="AB1472" xml:space="preserve"> IFERROR( INDEX(韻母資料表, $N1472, AB$5), "" )</f>
        <v/>
      </c>
      <c r="AC1472" s="380" t="str">
        <f t="shared" ca="1" si="308"/>
        <v/>
      </c>
      <c r="AE1472" s="380" t="str" cm="1">
        <f t="array" ref="AE1472" xml:space="preserve"> IFERROR( IF( INDEX(聲母資料表, $M1472, AE$5)=0, "", INDEX(聲母資料表, $M1472, AE$5) ), "")</f>
        <v/>
      </c>
      <c r="AF1472" s="380" t="str" cm="1">
        <f t="array" ref="AF1472" xml:space="preserve"> IFERROR( INDEX(韻母資料表, $N1472, AF$5), "" )</f>
        <v/>
      </c>
      <c r="AG1472" s="380" t="str">
        <f t="shared" ca="1" si="309"/>
        <v/>
      </c>
      <c r="AI1472" s="380" t="str" cm="1">
        <f t="array" ref="AI1472" xml:space="preserve"> IFERROR( IF( INDEX(聲母資料表, $M1472, AI$5)=0, "", INDEX(聲母資料表, $M1472, AI$5) ), "")</f>
        <v/>
      </c>
      <c r="AJ1472" s="380" t="str" cm="1">
        <f t="array" ref="AJ1472" xml:space="preserve"> IFERROR( INDEX(韻母資料表, $N1472, AJ$5), "" )</f>
        <v/>
      </c>
      <c r="AK1472" s="373" t="e" cm="1" vm="1">
        <f t="array" aca="1" ref="AK1472" ca="1" xml:space="preserve"> IFERROR( INDEX(閩拚聲調符號表, $T1472, $E1472), "" )</f>
        <v>#VALUE!</v>
      </c>
      <c r="AL1472" s="380" t="str">
        <f t="shared" ca="1" si="310"/>
        <v/>
      </c>
    </row>
    <row r="1473" spans="1:38">
      <c r="A1473" s="333">
        <f t="shared" si="298"/>
        <v>1466</v>
      </c>
      <c r="B1473" s="334" t="e">
        <f>MID(#REF!, A1473, 1)</f>
        <v>#REF!</v>
      </c>
      <c r="C1473" s="335"/>
      <c r="D1473" s="335"/>
      <c r="E1473" s="336"/>
      <c r="F1473" s="400" t="str" cm="1">
        <f t="array" aca="1" ref="F1473" ca="1" xml:space="preserve"> IF($D1473="", "", $B1473 &amp; " (" &amp; INDIRECT(ADDRESS( ROW(), COLUMN() + F$5 )) &amp; ") " )</f>
        <v/>
      </c>
      <c r="G1473" s="337" t="str">
        <f t="shared" si="302"/>
        <v/>
      </c>
      <c r="H1473" s="394" t="str">
        <f t="shared" ca="1" si="303"/>
        <v/>
      </c>
      <c r="I1473" s="396" t="str">
        <f t="shared" ca="1" si="304"/>
        <v/>
      </c>
      <c r="J1473" s="381" t="str">
        <f t="shared" ca="1" si="305"/>
        <v/>
      </c>
      <c r="K1473" s="338" t="str">
        <f t="shared" si="306"/>
        <v/>
      </c>
      <c r="L1473" s="349"/>
      <c r="M1473" s="350" t="str">
        <f t="shared" si="299"/>
        <v/>
      </c>
      <c r="N1473" s="350" t="str">
        <f t="shared" si="300"/>
        <v/>
      </c>
      <c r="O1473" s="351" t="str" cm="1">
        <f t="array" ref="O1473" xml:space="preserve"> IFERROR( INDEX(聲母資料表, $M1473, O$5), "")</f>
        <v/>
      </c>
      <c r="P1473" s="351" t="str" cm="1">
        <f t="array" ref="P1473" xml:space="preserve"> IFERROR( INDEX(韻母資料表, $N1473, P$5), "")</f>
        <v/>
      </c>
      <c r="Q1473" s="352" t="str">
        <f t="shared" si="301"/>
        <v/>
      </c>
      <c r="R1473" s="395" t="str">
        <f t="shared" si="307"/>
        <v/>
      </c>
      <c r="S1473" s="351" t="str" cm="1">
        <f t="array" ref="S1473" xml:space="preserve"> IFERROR( INDEX(調符字母, Q1473, 1), "")</f>
        <v/>
      </c>
      <c r="T1473" s="352"/>
      <c r="U1473" s="373" t="e" cm="1" vm="1">
        <f t="array" aca="1" ref="U1473" ca="1" xml:space="preserve"> INDEX(聲調對照表, $T1473, $E1473)</f>
        <v>#VALUE!</v>
      </c>
      <c r="W1473" s="380" t="str" cm="1">
        <f t="array" ref="W1473" xml:space="preserve"> IFERROR( IF( INDEX(聲母資料表, $M1473, W$5)=0, "", INDEX(聲母資料表, $M1473, W$5) ), "")</f>
        <v/>
      </c>
      <c r="X1473" s="380" t="str" cm="1">
        <f t="array" ref="X1473" xml:space="preserve"> IFERROR( INDEX(韻母資料表, $N1473, X$5), "" )</f>
        <v/>
      </c>
      <c r="Y1473" s="380" t="str" cm="1">
        <f t="array" ref="Y1473" xml:space="preserve"> IFERROR( IF($E1473="", "", INDEX(方音聲調符號表, 1, $E1473) ), "" )</f>
        <v/>
      </c>
      <c r="AA1473" s="380" t="str" cm="1">
        <f t="array" ref="AA1473" xml:space="preserve"> IFERROR( IF( INDEX(聲母資料表, $M1473, AA$5)=0, "", INDEX(聲母資料表, $M1473, AA$5) ), "")</f>
        <v/>
      </c>
      <c r="AB1473" s="380" t="str" cm="1">
        <f t="array" ref="AB1473" xml:space="preserve"> IFERROR( INDEX(韻母資料表, $N1473, AB$5), "" )</f>
        <v/>
      </c>
      <c r="AC1473" s="380" t="str">
        <f t="shared" ca="1" si="308"/>
        <v/>
      </c>
      <c r="AE1473" s="380" t="str" cm="1">
        <f t="array" ref="AE1473" xml:space="preserve"> IFERROR( IF( INDEX(聲母資料表, $M1473, AE$5)=0, "", INDEX(聲母資料表, $M1473, AE$5) ), "")</f>
        <v/>
      </c>
      <c r="AF1473" s="380" t="str" cm="1">
        <f t="array" ref="AF1473" xml:space="preserve"> IFERROR( INDEX(韻母資料表, $N1473, AF$5), "" )</f>
        <v/>
      </c>
      <c r="AG1473" s="380" t="str">
        <f t="shared" ca="1" si="309"/>
        <v/>
      </c>
      <c r="AI1473" s="380" t="str" cm="1">
        <f t="array" ref="AI1473" xml:space="preserve"> IFERROR( IF( INDEX(聲母資料表, $M1473, AI$5)=0, "", INDEX(聲母資料表, $M1473, AI$5) ), "")</f>
        <v/>
      </c>
      <c r="AJ1473" s="380" t="str" cm="1">
        <f t="array" ref="AJ1473" xml:space="preserve"> IFERROR( INDEX(韻母資料表, $N1473, AJ$5), "" )</f>
        <v/>
      </c>
      <c r="AK1473" s="373" t="e" cm="1" vm="1">
        <f t="array" aca="1" ref="AK1473" ca="1" xml:space="preserve"> IFERROR( INDEX(閩拚聲調符號表, $T1473, $E1473), "" )</f>
        <v>#VALUE!</v>
      </c>
      <c r="AL1473" s="380" t="str">
        <f t="shared" ca="1" si="310"/>
        <v/>
      </c>
    </row>
    <row r="1474" spans="1:38">
      <c r="A1474" s="333">
        <f t="shared" si="298"/>
        <v>1467</v>
      </c>
      <c r="B1474" s="334" t="e">
        <f>MID(#REF!, A1474, 1)</f>
        <v>#REF!</v>
      </c>
      <c r="C1474" s="335"/>
      <c r="D1474" s="335"/>
      <c r="E1474" s="336"/>
      <c r="F1474" s="400" t="str" cm="1">
        <f t="array" aca="1" ref="F1474" ca="1" xml:space="preserve"> IF($D1474="", "", $B1474 &amp; " (" &amp; INDIRECT(ADDRESS( ROW(), COLUMN() + F$5 )) &amp; ") " )</f>
        <v/>
      </c>
      <c r="G1474" s="337" t="str">
        <f t="shared" si="302"/>
        <v/>
      </c>
      <c r="H1474" s="394" t="str">
        <f t="shared" ca="1" si="303"/>
        <v/>
      </c>
      <c r="I1474" s="396" t="str">
        <f t="shared" ca="1" si="304"/>
        <v/>
      </c>
      <c r="J1474" s="381" t="str">
        <f t="shared" ca="1" si="305"/>
        <v/>
      </c>
      <c r="K1474" s="338" t="str">
        <f t="shared" si="306"/>
        <v/>
      </c>
      <c r="L1474" s="349"/>
      <c r="M1474" s="350" t="str">
        <f t="shared" si="299"/>
        <v/>
      </c>
      <c r="N1474" s="350" t="str">
        <f t="shared" si="300"/>
        <v/>
      </c>
      <c r="O1474" s="351" t="str" cm="1">
        <f t="array" ref="O1474" xml:space="preserve"> IFERROR( INDEX(聲母資料表, $M1474, O$5), "")</f>
        <v/>
      </c>
      <c r="P1474" s="351" t="str" cm="1">
        <f t="array" ref="P1474" xml:space="preserve"> IFERROR( INDEX(韻母資料表, $N1474, P$5), "")</f>
        <v/>
      </c>
      <c r="Q1474" s="352" t="str">
        <f t="shared" si="301"/>
        <v/>
      </c>
      <c r="R1474" s="395" t="str">
        <f t="shared" si="307"/>
        <v/>
      </c>
      <c r="S1474" s="351" t="str" cm="1">
        <f t="array" ref="S1474" xml:space="preserve"> IFERROR( INDEX(調符字母, Q1474, 1), "")</f>
        <v/>
      </c>
      <c r="T1474" s="352"/>
      <c r="U1474" s="373" t="e" cm="1" vm="1">
        <f t="array" aca="1" ref="U1474" ca="1" xml:space="preserve"> INDEX(聲調對照表, $T1474, $E1474)</f>
        <v>#VALUE!</v>
      </c>
      <c r="W1474" s="380" t="str" cm="1">
        <f t="array" ref="W1474" xml:space="preserve"> IFERROR( IF( INDEX(聲母資料表, $M1474, W$5)=0, "", INDEX(聲母資料表, $M1474, W$5) ), "")</f>
        <v/>
      </c>
      <c r="X1474" s="380" t="str" cm="1">
        <f t="array" ref="X1474" xml:space="preserve"> IFERROR( INDEX(韻母資料表, $N1474, X$5), "" )</f>
        <v/>
      </c>
      <c r="Y1474" s="380" t="str" cm="1">
        <f t="array" ref="Y1474" xml:space="preserve"> IFERROR( IF($E1474="", "", INDEX(方音聲調符號表, 1, $E1474) ), "" )</f>
        <v/>
      </c>
      <c r="AA1474" s="380" t="str" cm="1">
        <f t="array" ref="AA1474" xml:space="preserve"> IFERROR( IF( INDEX(聲母資料表, $M1474, AA$5)=0, "", INDEX(聲母資料表, $M1474, AA$5) ), "")</f>
        <v/>
      </c>
      <c r="AB1474" s="380" t="str" cm="1">
        <f t="array" ref="AB1474" xml:space="preserve"> IFERROR( INDEX(韻母資料表, $N1474, AB$5), "" )</f>
        <v/>
      </c>
      <c r="AC1474" s="380" t="str">
        <f t="shared" ca="1" si="308"/>
        <v/>
      </c>
      <c r="AE1474" s="380" t="str" cm="1">
        <f t="array" ref="AE1474" xml:space="preserve"> IFERROR( IF( INDEX(聲母資料表, $M1474, AE$5)=0, "", INDEX(聲母資料表, $M1474, AE$5) ), "")</f>
        <v/>
      </c>
      <c r="AF1474" s="380" t="str" cm="1">
        <f t="array" ref="AF1474" xml:space="preserve"> IFERROR( INDEX(韻母資料表, $N1474, AF$5), "" )</f>
        <v/>
      </c>
      <c r="AG1474" s="380" t="str">
        <f t="shared" ca="1" si="309"/>
        <v/>
      </c>
      <c r="AI1474" s="380" t="str" cm="1">
        <f t="array" ref="AI1474" xml:space="preserve"> IFERROR( IF( INDEX(聲母資料表, $M1474, AI$5)=0, "", INDEX(聲母資料表, $M1474, AI$5) ), "")</f>
        <v/>
      </c>
      <c r="AJ1474" s="380" t="str" cm="1">
        <f t="array" ref="AJ1474" xml:space="preserve"> IFERROR( INDEX(韻母資料表, $N1474, AJ$5), "" )</f>
        <v/>
      </c>
      <c r="AK1474" s="373" t="e" cm="1" vm="1">
        <f t="array" aca="1" ref="AK1474" ca="1" xml:space="preserve"> IFERROR( INDEX(閩拚聲調符號表, $T1474, $E1474), "" )</f>
        <v>#VALUE!</v>
      </c>
      <c r="AL1474" s="380" t="str">
        <f t="shared" ca="1" si="310"/>
        <v/>
      </c>
    </row>
    <row r="1475" spans="1:38">
      <c r="A1475" s="333">
        <f t="shared" si="298"/>
        <v>1468</v>
      </c>
      <c r="B1475" s="334" t="e">
        <f>MID(#REF!, A1475, 1)</f>
        <v>#REF!</v>
      </c>
      <c r="C1475" s="335"/>
      <c r="D1475" s="335"/>
      <c r="E1475" s="336"/>
      <c r="F1475" s="400" t="str" cm="1">
        <f t="array" aca="1" ref="F1475" ca="1" xml:space="preserve"> IF($D1475="", "", $B1475 &amp; " (" &amp; INDIRECT(ADDRESS( ROW(), COLUMN() + F$5 )) &amp; ") " )</f>
        <v/>
      </c>
      <c r="G1475" s="337" t="str">
        <f t="shared" si="302"/>
        <v/>
      </c>
      <c r="H1475" s="394" t="str">
        <f t="shared" ca="1" si="303"/>
        <v/>
      </c>
      <c r="I1475" s="396" t="str">
        <f t="shared" ca="1" si="304"/>
        <v/>
      </c>
      <c r="J1475" s="381" t="str">
        <f t="shared" ca="1" si="305"/>
        <v/>
      </c>
      <c r="K1475" s="338" t="str">
        <f t="shared" si="306"/>
        <v/>
      </c>
      <c r="L1475" s="349"/>
      <c r="M1475" s="350" t="str">
        <f t="shared" si="299"/>
        <v/>
      </c>
      <c r="N1475" s="350" t="str">
        <f t="shared" si="300"/>
        <v/>
      </c>
      <c r="O1475" s="351" t="str" cm="1">
        <f t="array" ref="O1475" xml:space="preserve"> IFERROR( INDEX(聲母資料表, $M1475, O$5), "")</f>
        <v/>
      </c>
      <c r="P1475" s="351" t="str" cm="1">
        <f t="array" ref="P1475" xml:space="preserve"> IFERROR( INDEX(韻母資料表, $N1475, P$5), "")</f>
        <v/>
      </c>
      <c r="Q1475" s="352" t="str">
        <f t="shared" si="301"/>
        <v/>
      </c>
      <c r="R1475" s="395" t="str">
        <f t="shared" si="307"/>
        <v/>
      </c>
      <c r="S1475" s="351" t="str" cm="1">
        <f t="array" ref="S1475" xml:space="preserve"> IFERROR( INDEX(調符字母, Q1475, 1), "")</f>
        <v/>
      </c>
      <c r="T1475" s="352"/>
      <c r="U1475" s="373" t="e" cm="1" vm="1">
        <f t="array" aca="1" ref="U1475" ca="1" xml:space="preserve"> INDEX(聲調對照表, $T1475, $E1475)</f>
        <v>#VALUE!</v>
      </c>
      <c r="W1475" s="380" t="str" cm="1">
        <f t="array" ref="W1475" xml:space="preserve"> IFERROR( IF( INDEX(聲母資料表, $M1475, W$5)=0, "", INDEX(聲母資料表, $M1475, W$5) ), "")</f>
        <v/>
      </c>
      <c r="X1475" s="380" t="str" cm="1">
        <f t="array" ref="X1475" xml:space="preserve"> IFERROR( INDEX(韻母資料表, $N1475, X$5), "" )</f>
        <v/>
      </c>
      <c r="Y1475" s="380" t="str" cm="1">
        <f t="array" ref="Y1475" xml:space="preserve"> IFERROR( IF($E1475="", "", INDEX(方音聲調符號表, 1, $E1475) ), "" )</f>
        <v/>
      </c>
      <c r="AA1475" s="380" t="str" cm="1">
        <f t="array" ref="AA1475" xml:space="preserve"> IFERROR( IF( INDEX(聲母資料表, $M1475, AA$5)=0, "", INDEX(聲母資料表, $M1475, AA$5) ), "")</f>
        <v/>
      </c>
      <c r="AB1475" s="380" t="str" cm="1">
        <f t="array" ref="AB1475" xml:space="preserve"> IFERROR( INDEX(韻母資料表, $N1475, AB$5), "" )</f>
        <v/>
      </c>
      <c r="AC1475" s="380" t="str">
        <f t="shared" ca="1" si="308"/>
        <v/>
      </c>
      <c r="AE1475" s="380" t="str" cm="1">
        <f t="array" ref="AE1475" xml:space="preserve"> IFERROR( IF( INDEX(聲母資料表, $M1475, AE$5)=0, "", INDEX(聲母資料表, $M1475, AE$5) ), "")</f>
        <v/>
      </c>
      <c r="AF1475" s="380" t="str" cm="1">
        <f t="array" ref="AF1475" xml:space="preserve"> IFERROR( INDEX(韻母資料表, $N1475, AF$5), "" )</f>
        <v/>
      </c>
      <c r="AG1475" s="380" t="str">
        <f t="shared" ca="1" si="309"/>
        <v/>
      </c>
      <c r="AI1475" s="380" t="str" cm="1">
        <f t="array" ref="AI1475" xml:space="preserve"> IFERROR( IF( INDEX(聲母資料表, $M1475, AI$5)=0, "", INDEX(聲母資料表, $M1475, AI$5) ), "")</f>
        <v/>
      </c>
      <c r="AJ1475" s="380" t="str" cm="1">
        <f t="array" ref="AJ1475" xml:space="preserve"> IFERROR( INDEX(韻母資料表, $N1475, AJ$5), "" )</f>
        <v/>
      </c>
      <c r="AK1475" s="373" t="e" cm="1" vm="1">
        <f t="array" aca="1" ref="AK1475" ca="1" xml:space="preserve"> IFERROR( INDEX(閩拚聲調符號表, $T1475, $E1475), "" )</f>
        <v>#VALUE!</v>
      </c>
      <c r="AL1475" s="380" t="str">
        <f t="shared" ca="1" si="310"/>
        <v/>
      </c>
    </row>
    <row r="1476" spans="1:38">
      <c r="A1476" s="333">
        <f t="shared" si="298"/>
        <v>1469</v>
      </c>
      <c r="B1476" s="334" t="e">
        <f>MID(#REF!, A1476, 1)</f>
        <v>#REF!</v>
      </c>
      <c r="C1476" s="335"/>
      <c r="D1476" s="335"/>
      <c r="E1476" s="336"/>
      <c r="F1476" s="400" t="str" cm="1">
        <f t="array" aca="1" ref="F1476" ca="1" xml:space="preserve"> IF($D1476="", "", $B1476 &amp; " (" &amp; INDIRECT(ADDRESS( ROW(), COLUMN() + F$5 )) &amp; ") " )</f>
        <v/>
      </c>
      <c r="G1476" s="337" t="str">
        <f t="shared" si="302"/>
        <v/>
      </c>
      <c r="H1476" s="394" t="str">
        <f t="shared" ca="1" si="303"/>
        <v/>
      </c>
      <c r="I1476" s="396" t="str">
        <f t="shared" ca="1" si="304"/>
        <v/>
      </c>
      <c r="J1476" s="381" t="str">
        <f t="shared" ca="1" si="305"/>
        <v/>
      </c>
      <c r="K1476" s="338" t="str">
        <f t="shared" si="306"/>
        <v/>
      </c>
      <c r="L1476" s="349"/>
      <c r="M1476" s="350" t="str">
        <f t="shared" si="299"/>
        <v/>
      </c>
      <c r="N1476" s="350" t="str">
        <f t="shared" si="300"/>
        <v/>
      </c>
      <c r="O1476" s="351" t="str" cm="1">
        <f t="array" ref="O1476" xml:space="preserve"> IFERROR( INDEX(聲母資料表, $M1476, O$5), "")</f>
        <v/>
      </c>
      <c r="P1476" s="351" t="str" cm="1">
        <f t="array" ref="P1476" xml:space="preserve"> IFERROR( INDEX(韻母資料表, $N1476, P$5), "")</f>
        <v/>
      </c>
      <c r="Q1476" s="352" t="str">
        <f t="shared" si="301"/>
        <v/>
      </c>
      <c r="R1476" s="395" t="str">
        <f t="shared" si="307"/>
        <v/>
      </c>
      <c r="S1476" s="351" t="str" cm="1">
        <f t="array" ref="S1476" xml:space="preserve"> IFERROR( INDEX(調符字母, Q1476, 1), "")</f>
        <v/>
      </c>
      <c r="T1476" s="352"/>
      <c r="U1476" s="373" t="e" cm="1" vm="1">
        <f t="array" aca="1" ref="U1476" ca="1" xml:space="preserve"> INDEX(聲調對照表, $T1476, $E1476)</f>
        <v>#VALUE!</v>
      </c>
      <c r="W1476" s="380" t="str" cm="1">
        <f t="array" ref="W1476" xml:space="preserve"> IFERROR( IF( INDEX(聲母資料表, $M1476, W$5)=0, "", INDEX(聲母資料表, $M1476, W$5) ), "")</f>
        <v/>
      </c>
      <c r="X1476" s="380" t="str" cm="1">
        <f t="array" ref="X1476" xml:space="preserve"> IFERROR( INDEX(韻母資料表, $N1476, X$5), "" )</f>
        <v/>
      </c>
      <c r="Y1476" s="380" t="str" cm="1">
        <f t="array" ref="Y1476" xml:space="preserve"> IFERROR( IF($E1476="", "", INDEX(方音聲調符號表, 1, $E1476) ), "" )</f>
        <v/>
      </c>
      <c r="AA1476" s="380" t="str" cm="1">
        <f t="array" ref="AA1476" xml:space="preserve"> IFERROR( IF( INDEX(聲母資料表, $M1476, AA$5)=0, "", INDEX(聲母資料表, $M1476, AA$5) ), "")</f>
        <v/>
      </c>
      <c r="AB1476" s="380" t="str" cm="1">
        <f t="array" ref="AB1476" xml:space="preserve"> IFERROR( INDEX(韻母資料表, $N1476, AB$5), "" )</f>
        <v/>
      </c>
      <c r="AC1476" s="380" t="str">
        <f t="shared" ca="1" si="308"/>
        <v/>
      </c>
      <c r="AE1476" s="380" t="str" cm="1">
        <f t="array" ref="AE1476" xml:space="preserve"> IFERROR( IF( INDEX(聲母資料表, $M1476, AE$5)=0, "", INDEX(聲母資料表, $M1476, AE$5) ), "")</f>
        <v/>
      </c>
      <c r="AF1476" s="380" t="str" cm="1">
        <f t="array" ref="AF1476" xml:space="preserve"> IFERROR( INDEX(韻母資料表, $N1476, AF$5), "" )</f>
        <v/>
      </c>
      <c r="AG1476" s="380" t="str">
        <f t="shared" ca="1" si="309"/>
        <v/>
      </c>
      <c r="AI1476" s="380" t="str" cm="1">
        <f t="array" ref="AI1476" xml:space="preserve"> IFERROR( IF( INDEX(聲母資料表, $M1476, AI$5)=0, "", INDEX(聲母資料表, $M1476, AI$5) ), "")</f>
        <v/>
      </c>
      <c r="AJ1476" s="380" t="str" cm="1">
        <f t="array" ref="AJ1476" xml:space="preserve"> IFERROR( INDEX(韻母資料表, $N1476, AJ$5), "" )</f>
        <v/>
      </c>
      <c r="AK1476" s="373" t="e" cm="1" vm="1">
        <f t="array" aca="1" ref="AK1476" ca="1" xml:space="preserve"> IFERROR( INDEX(閩拚聲調符號表, $T1476, $E1476), "" )</f>
        <v>#VALUE!</v>
      </c>
      <c r="AL1476" s="380" t="str">
        <f t="shared" ca="1" si="310"/>
        <v/>
      </c>
    </row>
    <row r="1477" spans="1:38">
      <c r="A1477" s="333">
        <f t="shared" si="298"/>
        <v>1470</v>
      </c>
      <c r="B1477" s="334" t="e">
        <f>MID(#REF!, A1477, 1)</f>
        <v>#REF!</v>
      </c>
      <c r="C1477" s="335"/>
      <c r="D1477" s="335"/>
      <c r="E1477" s="336"/>
      <c r="F1477" s="400" t="str" cm="1">
        <f t="array" aca="1" ref="F1477" ca="1" xml:space="preserve"> IF($D1477="", "", $B1477 &amp; " (" &amp; INDIRECT(ADDRESS( ROW(), COLUMN() + F$5 )) &amp; ") " )</f>
        <v/>
      </c>
      <c r="G1477" s="337" t="str">
        <f t="shared" si="302"/>
        <v/>
      </c>
      <c r="H1477" s="394" t="str">
        <f t="shared" ca="1" si="303"/>
        <v/>
      </c>
      <c r="I1477" s="396" t="str">
        <f t="shared" ca="1" si="304"/>
        <v/>
      </c>
      <c r="J1477" s="381" t="str">
        <f t="shared" ca="1" si="305"/>
        <v/>
      </c>
      <c r="K1477" s="338" t="str">
        <f t="shared" si="306"/>
        <v/>
      </c>
      <c r="L1477" s="349"/>
      <c r="M1477" s="350" t="str">
        <f t="shared" si="299"/>
        <v/>
      </c>
      <c r="N1477" s="350" t="str">
        <f t="shared" si="300"/>
        <v/>
      </c>
      <c r="O1477" s="351" t="str" cm="1">
        <f t="array" ref="O1477" xml:space="preserve"> IFERROR( INDEX(聲母資料表, $M1477, O$5), "")</f>
        <v/>
      </c>
      <c r="P1477" s="351" t="str" cm="1">
        <f t="array" ref="P1477" xml:space="preserve"> IFERROR( INDEX(韻母資料表, $N1477, P$5), "")</f>
        <v/>
      </c>
      <c r="Q1477" s="352" t="str">
        <f t="shared" si="301"/>
        <v/>
      </c>
      <c r="R1477" s="395" t="str">
        <f t="shared" si="307"/>
        <v/>
      </c>
      <c r="S1477" s="351" t="str" cm="1">
        <f t="array" ref="S1477" xml:space="preserve"> IFERROR( INDEX(調符字母, Q1477, 1), "")</f>
        <v/>
      </c>
      <c r="T1477" s="352"/>
      <c r="U1477" s="373" t="e" cm="1" vm="1">
        <f t="array" aca="1" ref="U1477" ca="1" xml:space="preserve"> INDEX(聲調對照表, $T1477, $E1477)</f>
        <v>#VALUE!</v>
      </c>
      <c r="W1477" s="380" t="str" cm="1">
        <f t="array" ref="W1477" xml:space="preserve"> IFERROR( IF( INDEX(聲母資料表, $M1477, W$5)=0, "", INDEX(聲母資料表, $M1477, W$5) ), "")</f>
        <v/>
      </c>
      <c r="X1477" s="380" t="str" cm="1">
        <f t="array" ref="X1477" xml:space="preserve"> IFERROR( INDEX(韻母資料表, $N1477, X$5), "" )</f>
        <v/>
      </c>
      <c r="Y1477" s="380" t="str" cm="1">
        <f t="array" ref="Y1477" xml:space="preserve"> IFERROR( IF($E1477="", "", INDEX(方音聲調符號表, 1, $E1477) ), "" )</f>
        <v/>
      </c>
      <c r="AA1477" s="380" t="str" cm="1">
        <f t="array" ref="AA1477" xml:space="preserve"> IFERROR( IF( INDEX(聲母資料表, $M1477, AA$5)=0, "", INDEX(聲母資料表, $M1477, AA$5) ), "")</f>
        <v/>
      </c>
      <c r="AB1477" s="380" t="str" cm="1">
        <f t="array" ref="AB1477" xml:space="preserve"> IFERROR( INDEX(韻母資料表, $N1477, AB$5), "" )</f>
        <v/>
      </c>
      <c r="AC1477" s="380" t="str">
        <f t="shared" ca="1" si="308"/>
        <v/>
      </c>
      <c r="AE1477" s="380" t="str" cm="1">
        <f t="array" ref="AE1477" xml:space="preserve"> IFERROR( IF( INDEX(聲母資料表, $M1477, AE$5)=0, "", INDEX(聲母資料表, $M1477, AE$5) ), "")</f>
        <v/>
      </c>
      <c r="AF1477" s="380" t="str" cm="1">
        <f t="array" ref="AF1477" xml:space="preserve"> IFERROR( INDEX(韻母資料表, $N1477, AF$5), "" )</f>
        <v/>
      </c>
      <c r="AG1477" s="380" t="str">
        <f t="shared" ca="1" si="309"/>
        <v/>
      </c>
      <c r="AI1477" s="380" t="str" cm="1">
        <f t="array" ref="AI1477" xml:space="preserve"> IFERROR( IF( INDEX(聲母資料表, $M1477, AI$5)=0, "", INDEX(聲母資料表, $M1477, AI$5) ), "")</f>
        <v/>
      </c>
      <c r="AJ1477" s="380" t="str" cm="1">
        <f t="array" ref="AJ1477" xml:space="preserve"> IFERROR( INDEX(韻母資料表, $N1477, AJ$5), "" )</f>
        <v/>
      </c>
      <c r="AK1477" s="373" t="e" cm="1" vm="1">
        <f t="array" aca="1" ref="AK1477" ca="1" xml:space="preserve"> IFERROR( INDEX(閩拚聲調符號表, $T1477, $E1477), "" )</f>
        <v>#VALUE!</v>
      </c>
      <c r="AL1477" s="380" t="str">
        <f t="shared" ca="1" si="310"/>
        <v/>
      </c>
    </row>
    <row r="1478" spans="1:38">
      <c r="A1478" s="333">
        <f t="shared" si="298"/>
        <v>1471</v>
      </c>
      <c r="B1478" s="334" t="e">
        <f>MID(#REF!, A1478, 1)</f>
        <v>#REF!</v>
      </c>
      <c r="C1478" s="335"/>
      <c r="D1478" s="335"/>
      <c r="E1478" s="336"/>
      <c r="F1478" s="400" t="str" cm="1">
        <f t="array" aca="1" ref="F1478" ca="1" xml:space="preserve"> IF($D1478="", "", $B1478 &amp; " (" &amp; INDIRECT(ADDRESS( ROW(), COLUMN() + F$5 )) &amp; ") " )</f>
        <v/>
      </c>
      <c r="G1478" s="337" t="str">
        <f t="shared" si="302"/>
        <v/>
      </c>
      <c r="H1478" s="394" t="str">
        <f t="shared" ca="1" si="303"/>
        <v/>
      </c>
      <c r="I1478" s="396" t="str">
        <f t="shared" ca="1" si="304"/>
        <v/>
      </c>
      <c r="J1478" s="381" t="str">
        <f t="shared" ca="1" si="305"/>
        <v/>
      </c>
      <c r="K1478" s="338" t="str">
        <f t="shared" si="306"/>
        <v/>
      </c>
      <c r="L1478" s="349"/>
      <c r="M1478" s="350" t="str">
        <f t="shared" si="299"/>
        <v/>
      </c>
      <c r="N1478" s="350" t="str">
        <f t="shared" si="300"/>
        <v/>
      </c>
      <c r="O1478" s="351" t="str" cm="1">
        <f t="array" ref="O1478" xml:space="preserve"> IFERROR( INDEX(聲母資料表, $M1478, O$5), "")</f>
        <v/>
      </c>
      <c r="P1478" s="351" t="str" cm="1">
        <f t="array" ref="P1478" xml:space="preserve"> IFERROR( INDEX(韻母資料表, $N1478, P$5), "")</f>
        <v/>
      </c>
      <c r="Q1478" s="352" t="str">
        <f t="shared" si="301"/>
        <v/>
      </c>
      <c r="R1478" s="395" t="str">
        <f t="shared" si="307"/>
        <v/>
      </c>
      <c r="S1478" s="351" t="str" cm="1">
        <f t="array" ref="S1478" xml:space="preserve"> IFERROR( INDEX(調符字母, Q1478, 1), "")</f>
        <v/>
      </c>
      <c r="T1478" s="352"/>
      <c r="U1478" s="373" t="e" cm="1" vm="1">
        <f t="array" aca="1" ref="U1478" ca="1" xml:space="preserve"> INDEX(聲調對照表, $T1478, $E1478)</f>
        <v>#VALUE!</v>
      </c>
      <c r="W1478" s="380" t="str" cm="1">
        <f t="array" ref="W1478" xml:space="preserve"> IFERROR( IF( INDEX(聲母資料表, $M1478, W$5)=0, "", INDEX(聲母資料表, $M1478, W$5) ), "")</f>
        <v/>
      </c>
      <c r="X1478" s="380" t="str" cm="1">
        <f t="array" ref="X1478" xml:space="preserve"> IFERROR( INDEX(韻母資料表, $N1478, X$5), "" )</f>
        <v/>
      </c>
      <c r="Y1478" s="380" t="str" cm="1">
        <f t="array" ref="Y1478" xml:space="preserve"> IFERROR( IF($E1478="", "", INDEX(方音聲調符號表, 1, $E1478) ), "" )</f>
        <v/>
      </c>
      <c r="AA1478" s="380" t="str" cm="1">
        <f t="array" ref="AA1478" xml:space="preserve"> IFERROR( IF( INDEX(聲母資料表, $M1478, AA$5)=0, "", INDEX(聲母資料表, $M1478, AA$5) ), "")</f>
        <v/>
      </c>
      <c r="AB1478" s="380" t="str" cm="1">
        <f t="array" ref="AB1478" xml:space="preserve"> IFERROR( INDEX(韻母資料表, $N1478, AB$5), "" )</f>
        <v/>
      </c>
      <c r="AC1478" s="380" t="str">
        <f t="shared" ca="1" si="308"/>
        <v/>
      </c>
      <c r="AE1478" s="380" t="str" cm="1">
        <f t="array" ref="AE1478" xml:space="preserve"> IFERROR( IF( INDEX(聲母資料表, $M1478, AE$5)=0, "", INDEX(聲母資料表, $M1478, AE$5) ), "")</f>
        <v/>
      </c>
      <c r="AF1478" s="380" t="str" cm="1">
        <f t="array" ref="AF1478" xml:space="preserve"> IFERROR( INDEX(韻母資料表, $N1478, AF$5), "" )</f>
        <v/>
      </c>
      <c r="AG1478" s="380" t="str">
        <f t="shared" ca="1" si="309"/>
        <v/>
      </c>
      <c r="AI1478" s="380" t="str" cm="1">
        <f t="array" ref="AI1478" xml:space="preserve"> IFERROR( IF( INDEX(聲母資料表, $M1478, AI$5)=0, "", INDEX(聲母資料表, $M1478, AI$5) ), "")</f>
        <v/>
      </c>
      <c r="AJ1478" s="380" t="str" cm="1">
        <f t="array" ref="AJ1478" xml:space="preserve"> IFERROR( INDEX(韻母資料表, $N1478, AJ$5), "" )</f>
        <v/>
      </c>
      <c r="AK1478" s="373" t="e" cm="1" vm="1">
        <f t="array" aca="1" ref="AK1478" ca="1" xml:space="preserve"> IFERROR( INDEX(閩拚聲調符號表, $T1478, $E1478), "" )</f>
        <v>#VALUE!</v>
      </c>
      <c r="AL1478" s="380" t="str">
        <f t="shared" ca="1" si="310"/>
        <v/>
      </c>
    </row>
    <row r="1479" spans="1:38">
      <c r="A1479" s="333">
        <f t="shared" si="298"/>
        <v>1472</v>
      </c>
      <c r="B1479" s="334" t="e">
        <f>MID(#REF!, A1479, 1)</f>
        <v>#REF!</v>
      </c>
      <c r="C1479" s="335"/>
      <c r="D1479" s="335"/>
      <c r="E1479" s="336"/>
      <c r="F1479" s="400" t="str" cm="1">
        <f t="array" aca="1" ref="F1479" ca="1" xml:space="preserve"> IF($D1479="", "", $B1479 &amp; " (" &amp; INDIRECT(ADDRESS( ROW(), COLUMN() + F$5 )) &amp; ") " )</f>
        <v/>
      </c>
      <c r="G1479" s="337" t="str">
        <f t="shared" si="302"/>
        <v/>
      </c>
      <c r="H1479" s="394" t="str">
        <f t="shared" ca="1" si="303"/>
        <v/>
      </c>
      <c r="I1479" s="396" t="str">
        <f t="shared" ca="1" si="304"/>
        <v/>
      </c>
      <c r="J1479" s="381" t="str">
        <f t="shared" ca="1" si="305"/>
        <v/>
      </c>
      <c r="K1479" s="338" t="str">
        <f t="shared" si="306"/>
        <v/>
      </c>
      <c r="L1479" s="349"/>
      <c r="M1479" s="350" t="str">
        <f t="shared" si="299"/>
        <v/>
      </c>
      <c r="N1479" s="350" t="str">
        <f t="shared" si="300"/>
        <v/>
      </c>
      <c r="O1479" s="351" t="str" cm="1">
        <f t="array" ref="O1479" xml:space="preserve"> IFERROR( INDEX(聲母資料表, $M1479, O$5), "")</f>
        <v/>
      </c>
      <c r="P1479" s="351" t="str" cm="1">
        <f t="array" ref="P1479" xml:space="preserve"> IFERROR( INDEX(韻母資料表, $N1479, P$5), "")</f>
        <v/>
      </c>
      <c r="Q1479" s="352" t="str">
        <f t="shared" si="301"/>
        <v/>
      </c>
      <c r="R1479" s="395" t="str">
        <f t="shared" si="307"/>
        <v/>
      </c>
      <c r="S1479" s="351" t="str" cm="1">
        <f t="array" ref="S1479" xml:space="preserve"> IFERROR( INDEX(調符字母, Q1479, 1), "")</f>
        <v/>
      </c>
      <c r="T1479" s="352"/>
      <c r="U1479" s="373" t="e" cm="1" vm="1">
        <f t="array" aca="1" ref="U1479" ca="1" xml:space="preserve"> INDEX(聲調對照表, $T1479, $E1479)</f>
        <v>#VALUE!</v>
      </c>
      <c r="W1479" s="380" t="str" cm="1">
        <f t="array" ref="W1479" xml:space="preserve"> IFERROR( IF( INDEX(聲母資料表, $M1479, W$5)=0, "", INDEX(聲母資料表, $M1479, W$5) ), "")</f>
        <v/>
      </c>
      <c r="X1479" s="380" t="str" cm="1">
        <f t="array" ref="X1479" xml:space="preserve"> IFERROR( INDEX(韻母資料表, $N1479, X$5), "" )</f>
        <v/>
      </c>
      <c r="Y1479" s="380" t="str" cm="1">
        <f t="array" ref="Y1479" xml:space="preserve"> IFERROR( IF($E1479="", "", INDEX(方音聲調符號表, 1, $E1479) ), "" )</f>
        <v/>
      </c>
      <c r="AA1479" s="380" t="str" cm="1">
        <f t="array" ref="AA1479" xml:space="preserve"> IFERROR( IF( INDEX(聲母資料表, $M1479, AA$5)=0, "", INDEX(聲母資料表, $M1479, AA$5) ), "")</f>
        <v/>
      </c>
      <c r="AB1479" s="380" t="str" cm="1">
        <f t="array" ref="AB1479" xml:space="preserve"> IFERROR( INDEX(韻母資料表, $N1479, AB$5), "" )</f>
        <v/>
      </c>
      <c r="AC1479" s="380" t="str">
        <f t="shared" ca="1" si="308"/>
        <v/>
      </c>
      <c r="AE1479" s="380" t="str" cm="1">
        <f t="array" ref="AE1479" xml:space="preserve"> IFERROR( IF( INDEX(聲母資料表, $M1479, AE$5)=0, "", INDEX(聲母資料表, $M1479, AE$5) ), "")</f>
        <v/>
      </c>
      <c r="AF1479" s="380" t="str" cm="1">
        <f t="array" ref="AF1479" xml:space="preserve"> IFERROR( INDEX(韻母資料表, $N1479, AF$5), "" )</f>
        <v/>
      </c>
      <c r="AG1479" s="380" t="str">
        <f t="shared" ca="1" si="309"/>
        <v/>
      </c>
      <c r="AI1479" s="380" t="str" cm="1">
        <f t="array" ref="AI1479" xml:space="preserve"> IFERROR( IF( INDEX(聲母資料表, $M1479, AI$5)=0, "", INDEX(聲母資料表, $M1479, AI$5) ), "")</f>
        <v/>
      </c>
      <c r="AJ1479" s="380" t="str" cm="1">
        <f t="array" ref="AJ1479" xml:space="preserve"> IFERROR( INDEX(韻母資料表, $N1479, AJ$5), "" )</f>
        <v/>
      </c>
      <c r="AK1479" s="373" t="e" cm="1" vm="1">
        <f t="array" aca="1" ref="AK1479" ca="1" xml:space="preserve"> IFERROR( INDEX(閩拚聲調符號表, $T1479, $E1479), "" )</f>
        <v>#VALUE!</v>
      </c>
      <c r="AL1479" s="380" t="str">
        <f t="shared" ca="1" si="310"/>
        <v/>
      </c>
    </row>
    <row r="1480" spans="1:38">
      <c r="A1480" s="333">
        <f t="shared" ref="A1480:A1543" si="311">ROW() - ROW($7:$7)</f>
        <v>1473</v>
      </c>
      <c r="B1480" s="334" t="e">
        <f>MID(#REF!, A1480, 1)</f>
        <v>#REF!</v>
      </c>
      <c r="C1480" s="335"/>
      <c r="D1480" s="335"/>
      <c r="E1480" s="336"/>
      <c r="F1480" s="400" t="str" cm="1">
        <f t="array" aca="1" ref="F1480" ca="1" xml:space="preserve"> IF($D1480="", "", $B1480 &amp; " (" &amp; INDIRECT(ADDRESS( ROW(), COLUMN() + F$5 )) &amp; ") " )</f>
        <v/>
      </c>
      <c r="G1480" s="337" t="str">
        <f t="shared" si="302"/>
        <v/>
      </c>
      <c r="H1480" s="394" t="str">
        <f t="shared" ca="1" si="303"/>
        <v/>
      </c>
      <c r="I1480" s="396" t="str">
        <f t="shared" ca="1" si="304"/>
        <v/>
      </c>
      <c r="J1480" s="381" t="str">
        <f t="shared" ca="1" si="305"/>
        <v/>
      </c>
      <c r="K1480" s="338" t="str">
        <f t="shared" si="306"/>
        <v/>
      </c>
      <c r="L1480" s="349"/>
      <c r="M1480" s="350" t="str">
        <f t="shared" ref="M1480:M1543" si="312" xml:space="preserve"> IFERROR( MATCH($C1480, 聲母碼, 0), "" )</f>
        <v/>
      </c>
      <c r="N1480" s="350" t="str">
        <f t="shared" ref="N1480:N1543" si="313" xml:space="preserve"> IFERROR( MATCH($D1480, 韻母碼, 0), "" )</f>
        <v/>
      </c>
      <c r="O1480" s="351" t="str" cm="1">
        <f t="array" ref="O1480" xml:space="preserve"> IFERROR( INDEX(聲母資料表, $M1480, O$5), "")</f>
        <v/>
      </c>
      <c r="P1480" s="351" t="str" cm="1">
        <f t="array" ref="P1480" xml:space="preserve"> IFERROR( INDEX(韻母資料表, $N1480, P$5), "")</f>
        <v/>
      </c>
      <c r="Q1480" s="352" t="str">
        <f t="shared" ref="Q1480:Q1543" si="314" xml:space="preserve"> IFERROR( MATCH(P1480, 十五音韻母清單, 0), "")</f>
        <v/>
      </c>
      <c r="R1480" s="395" t="str">
        <f t="shared" si="307"/>
        <v/>
      </c>
      <c r="S1480" s="351" t="str" cm="1">
        <f t="array" ref="S1480" xml:space="preserve"> IFERROR( INDEX(調符字母, Q1480, 1), "")</f>
        <v/>
      </c>
      <c r="T1480" s="352"/>
      <c r="U1480" s="373" t="e" cm="1" vm="1">
        <f t="array" aca="1" ref="U1480" ca="1" xml:space="preserve"> INDEX(聲調對照表, $T1480, $E1480)</f>
        <v>#VALUE!</v>
      </c>
      <c r="W1480" s="380" t="str" cm="1">
        <f t="array" ref="W1480" xml:space="preserve"> IFERROR( IF( INDEX(聲母資料表, $M1480, W$5)=0, "", INDEX(聲母資料表, $M1480, W$5) ), "")</f>
        <v/>
      </c>
      <c r="X1480" s="380" t="str" cm="1">
        <f t="array" ref="X1480" xml:space="preserve"> IFERROR( INDEX(韻母資料表, $N1480, X$5), "" )</f>
        <v/>
      </c>
      <c r="Y1480" s="380" t="str" cm="1">
        <f t="array" ref="Y1480" xml:space="preserve"> IFERROR( IF($E1480="", "", INDEX(方音聲調符號表, 1, $E1480) ), "" )</f>
        <v/>
      </c>
      <c r="AA1480" s="380" t="str" cm="1">
        <f t="array" ref="AA1480" xml:space="preserve"> IFERROR( IF( INDEX(聲母資料表, $M1480, AA$5)=0, "", INDEX(聲母資料表, $M1480, AA$5) ), "")</f>
        <v/>
      </c>
      <c r="AB1480" s="380" t="str" cm="1">
        <f t="array" ref="AB1480" xml:space="preserve"> IFERROR( INDEX(韻母資料表, $N1480, AB$5), "" )</f>
        <v/>
      </c>
      <c r="AC1480" s="380" t="str">
        <f t="shared" ca="1" si="308"/>
        <v/>
      </c>
      <c r="AE1480" s="380" t="str" cm="1">
        <f t="array" ref="AE1480" xml:space="preserve"> IFERROR( IF( INDEX(聲母資料表, $M1480, AE$5)=0, "", INDEX(聲母資料表, $M1480, AE$5) ), "")</f>
        <v/>
      </c>
      <c r="AF1480" s="380" t="str" cm="1">
        <f t="array" ref="AF1480" xml:space="preserve"> IFERROR( INDEX(韻母資料表, $N1480, AF$5), "" )</f>
        <v/>
      </c>
      <c r="AG1480" s="380" t="str">
        <f t="shared" ca="1" si="309"/>
        <v/>
      </c>
      <c r="AI1480" s="380" t="str" cm="1">
        <f t="array" ref="AI1480" xml:space="preserve"> IFERROR( IF( INDEX(聲母資料表, $M1480, AI$5)=0, "", INDEX(聲母資料表, $M1480, AI$5) ), "")</f>
        <v/>
      </c>
      <c r="AJ1480" s="380" t="str" cm="1">
        <f t="array" ref="AJ1480" xml:space="preserve"> IFERROR( INDEX(韻母資料表, $N1480, AJ$5), "" )</f>
        <v/>
      </c>
      <c r="AK1480" s="373" t="e" cm="1" vm="1">
        <f t="array" aca="1" ref="AK1480" ca="1" xml:space="preserve"> IFERROR( INDEX(閩拚聲調符號表, $T1480, $E1480), "" )</f>
        <v>#VALUE!</v>
      </c>
      <c r="AL1480" s="380" t="str">
        <f t="shared" ca="1" si="310"/>
        <v/>
      </c>
    </row>
    <row r="1481" spans="1:38">
      <c r="A1481" s="333">
        <f t="shared" si="311"/>
        <v>1474</v>
      </c>
      <c r="B1481" s="334" t="e">
        <f>MID(#REF!, A1481, 1)</f>
        <v>#REF!</v>
      </c>
      <c r="C1481" s="335"/>
      <c r="D1481" s="335"/>
      <c r="E1481" s="336"/>
      <c r="F1481" s="400" t="str" cm="1">
        <f t="array" aca="1" ref="F1481" ca="1" xml:space="preserve"> IF($D1481="", "", $B1481 &amp; " (" &amp; INDIRECT(ADDRESS( ROW(), COLUMN() + F$5 )) &amp; ") " )</f>
        <v/>
      </c>
      <c r="G1481" s="337" t="str">
        <f t="shared" ref="G1481:G1544" si="315" xml:space="preserve"> $P1481 &amp; $R1481 &amp; $O1481</f>
        <v/>
      </c>
      <c r="H1481" s="394" t="str">
        <f t="shared" ref="H1481:H1544" ca="1" si="316" xml:space="preserve"> TRIM( $AE1481 &amp; $AG1481 )</f>
        <v/>
      </c>
      <c r="I1481" s="396" t="str">
        <f t="shared" ref="I1481:I1544" ca="1" si="317" xml:space="preserve"> TRIM( $AA1481 &amp; $AC1481 )</f>
        <v/>
      </c>
      <c r="J1481" s="381" t="str">
        <f t="shared" ref="J1481:J1544" ca="1" si="318" xml:space="preserve"> TRIM( $AI1481 &amp; $AL1481 )</f>
        <v/>
      </c>
      <c r="K1481" s="338" t="str">
        <f t="shared" ref="K1481:K1544" si="319" xml:space="preserve"> _xlfn.CONCAT($W1481:$Y1481)</f>
        <v/>
      </c>
      <c r="L1481" s="349"/>
      <c r="M1481" s="350" t="str">
        <f t="shared" si="312"/>
        <v/>
      </c>
      <c r="N1481" s="350" t="str">
        <f t="shared" si="313"/>
        <v/>
      </c>
      <c r="O1481" s="351" t="str" cm="1">
        <f t="array" ref="O1481" xml:space="preserve"> IFERROR( INDEX(聲母資料表, $M1481, O$5), "")</f>
        <v/>
      </c>
      <c r="P1481" s="351" t="str" cm="1">
        <f t="array" ref="P1481" xml:space="preserve"> IFERROR( INDEX(韻母資料表, $N1481, P$5), "")</f>
        <v/>
      </c>
      <c r="Q1481" s="352" t="str">
        <f t="shared" si="314"/>
        <v/>
      </c>
      <c r="R1481" s="395" t="str">
        <f t="shared" ref="R1481:R1544" si="320" xml:space="preserve"> IF( $E1481="", "",  TEXT($E1481,"[DBNum1][$-zh-TW]G/通用格式") )</f>
        <v/>
      </c>
      <c r="S1481" s="351" t="str" cm="1">
        <f t="array" ref="S1481" xml:space="preserve"> IFERROR( INDEX(調符字母, Q1481, 1), "")</f>
        <v/>
      </c>
      <c r="T1481" s="352"/>
      <c r="U1481" s="373" t="e" cm="1" vm="1">
        <f t="array" aca="1" ref="U1481" ca="1" xml:space="preserve"> INDEX(聲調對照表, $T1481, $E1481)</f>
        <v>#VALUE!</v>
      </c>
      <c r="W1481" s="380" t="str" cm="1">
        <f t="array" ref="W1481" xml:space="preserve"> IFERROR( IF( INDEX(聲母資料表, $M1481, W$5)=0, "", INDEX(聲母資料表, $M1481, W$5) ), "")</f>
        <v/>
      </c>
      <c r="X1481" s="380" t="str" cm="1">
        <f t="array" ref="X1481" xml:space="preserve"> IFERROR( INDEX(韻母資料表, $N1481, X$5), "" )</f>
        <v/>
      </c>
      <c r="Y1481" s="380" t="str" cm="1">
        <f t="array" ref="Y1481" xml:space="preserve"> IFERROR( IF($E1481="", "", INDEX(方音聲調符號表, 1, $E1481) ), "" )</f>
        <v/>
      </c>
      <c r="AA1481" s="380" t="str" cm="1">
        <f t="array" ref="AA1481" xml:space="preserve"> IFERROR( IF( INDEX(聲母資料表, $M1481, AA$5)=0, "", INDEX(聲母資料表, $M1481, AA$5) ), "")</f>
        <v/>
      </c>
      <c r="AB1481" s="380" t="str" cm="1">
        <f t="array" ref="AB1481" xml:space="preserve"> IFERROR( INDEX(韻母資料表, $N1481, AB$5), "" )</f>
        <v/>
      </c>
      <c r="AC1481" s="380" t="str">
        <f t="shared" ref="AC1481:AC1544" ca="1" si="321" xml:space="preserve"> IFERROR( SUBSTITUTE(AB1481, $S1481,  $U1481), "" )</f>
        <v/>
      </c>
      <c r="AE1481" s="380" t="str" cm="1">
        <f t="array" ref="AE1481" xml:space="preserve"> IFERROR( IF( INDEX(聲母資料表, $M1481, AE$5)=0, "", INDEX(聲母資料表, $M1481, AE$5) ), "")</f>
        <v/>
      </c>
      <c r="AF1481" s="380" t="str" cm="1">
        <f t="array" ref="AF1481" xml:space="preserve"> IFERROR( INDEX(韻母資料表, $N1481, AF$5), "" )</f>
        <v/>
      </c>
      <c r="AG1481" s="380" t="str">
        <f t="shared" ref="AG1481:AG1544" ca="1" si="322" xml:space="preserve"> IFERROR( SUBSTITUTE(AF1481, $S1481,  $U1481), "" )</f>
        <v/>
      </c>
      <c r="AI1481" s="380" t="str" cm="1">
        <f t="array" ref="AI1481" xml:space="preserve"> IFERROR( IF( INDEX(聲母資料表, $M1481, AI$5)=0, "", INDEX(聲母資料表, $M1481, AI$5) ), "")</f>
        <v/>
      </c>
      <c r="AJ1481" s="380" t="str" cm="1">
        <f t="array" ref="AJ1481" xml:space="preserve"> IFERROR( INDEX(韻母資料表, $N1481, AJ$5), "" )</f>
        <v/>
      </c>
      <c r="AK1481" s="373" t="e" cm="1" vm="1">
        <f t="array" aca="1" ref="AK1481" ca="1" xml:space="preserve"> IFERROR( INDEX(閩拚聲調符號表, $T1481, $E1481), "" )</f>
        <v>#VALUE!</v>
      </c>
      <c r="AL1481" s="380" t="str">
        <f t="shared" ref="AL1481:AL1544" ca="1" si="323" xml:space="preserve"> IFERROR( SUBSTITUTE(AJ1481, $S1481,  $AK1481), "" )</f>
        <v/>
      </c>
    </row>
    <row r="1482" spans="1:38">
      <c r="A1482" s="333">
        <f t="shared" si="311"/>
        <v>1475</v>
      </c>
      <c r="B1482" s="334" t="e">
        <f>MID(#REF!, A1482, 1)</f>
        <v>#REF!</v>
      </c>
      <c r="C1482" s="335"/>
      <c r="D1482" s="335"/>
      <c r="E1482" s="336"/>
      <c r="F1482" s="400" t="str" cm="1">
        <f t="array" aca="1" ref="F1482" ca="1" xml:space="preserve"> IF($D1482="", "", $B1482 &amp; " (" &amp; INDIRECT(ADDRESS( ROW(), COLUMN() + F$5 )) &amp; ") " )</f>
        <v/>
      </c>
      <c r="G1482" s="337" t="str">
        <f t="shared" si="315"/>
        <v/>
      </c>
      <c r="H1482" s="394" t="str">
        <f t="shared" ca="1" si="316"/>
        <v/>
      </c>
      <c r="I1482" s="396" t="str">
        <f t="shared" ca="1" si="317"/>
        <v/>
      </c>
      <c r="J1482" s="381" t="str">
        <f t="shared" ca="1" si="318"/>
        <v/>
      </c>
      <c r="K1482" s="338" t="str">
        <f t="shared" si="319"/>
        <v/>
      </c>
      <c r="L1482" s="349"/>
      <c r="M1482" s="350" t="str">
        <f t="shared" si="312"/>
        <v/>
      </c>
      <c r="N1482" s="350" t="str">
        <f t="shared" si="313"/>
        <v/>
      </c>
      <c r="O1482" s="351" t="str" cm="1">
        <f t="array" ref="O1482" xml:space="preserve"> IFERROR( INDEX(聲母資料表, $M1482, O$5), "")</f>
        <v/>
      </c>
      <c r="P1482" s="351" t="str" cm="1">
        <f t="array" ref="P1482" xml:space="preserve"> IFERROR( INDEX(韻母資料表, $N1482, P$5), "")</f>
        <v/>
      </c>
      <c r="Q1482" s="352" t="str">
        <f t="shared" si="314"/>
        <v/>
      </c>
      <c r="R1482" s="395" t="str">
        <f t="shared" si="320"/>
        <v/>
      </c>
      <c r="S1482" s="351" t="str" cm="1">
        <f t="array" ref="S1482" xml:space="preserve"> IFERROR( INDEX(調符字母, Q1482, 1), "")</f>
        <v/>
      </c>
      <c r="T1482" s="352"/>
      <c r="U1482" s="373" t="e" cm="1" vm="1">
        <f t="array" aca="1" ref="U1482" ca="1" xml:space="preserve"> INDEX(聲調對照表, $T1482, $E1482)</f>
        <v>#VALUE!</v>
      </c>
      <c r="W1482" s="380" t="str" cm="1">
        <f t="array" ref="W1482" xml:space="preserve"> IFERROR( IF( INDEX(聲母資料表, $M1482, W$5)=0, "", INDEX(聲母資料表, $M1482, W$5) ), "")</f>
        <v/>
      </c>
      <c r="X1482" s="380" t="str" cm="1">
        <f t="array" ref="X1482" xml:space="preserve"> IFERROR( INDEX(韻母資料表, $N1482, X$5), "" )</f>
        <v/>
      </c>
      <c r="Y1482" s="380" t="str" cm="1">
        <f t="array" ref="Y1482" xml:space="preserve"> IFERROR( IF($E1482="", "", INDEX(方音聲調符號表, 1, $E1482) ), "" )</f>
        <v/>
      </c>
      <c r="AA1482" s="380" t="str" cm="1">
        <f t="array" ref="AA1482" xml:space="preserve"> IFERROR( IF( INDEX(聲母資料表, $M1482, AA$5)=0, "", INDEX(聲母資料表, $M1482, AA$5) ), "")</f>
        <v/>
      </c>
      <c r="AB1482" s="380" t="str" cm="1">
        <f t="array" ref="AB1482" xml:space="preserve"> IFERROR( INDEX(韻母資料表, $N1482, AB$5), "" )</f>
        <v/>
      </c>
      <c r="AC1482" s="380" t="str">
        <f t="shared" ca="1" si="321"/>
        <v/>
      </c>
      <c r="AE1482" s="380" t="str" cm="1">
        <f t="array" ref="AE1482" xml:space="preserve"> IFERROR( IF( INDEX(聲母資料表, $M1482, AE$5)=0, "", INDEX(聲母資料表, $M1482, AE$5) ), "")</f>
        <v/>
      </c>
      <c r="AF1482" s="380" t="str" cm="1">
        <f t="array" ref="AF1482" xml:space="preserve"> IFERROR( INDEX(韻母資料表, $N1482, AF$5), "" )</f>
        <v/>
      </c>
      <c r="AG1482" s="380" t="str">
        <f t="shared" ca="1" si="322"/>
        <v/>
      </c>
      <c r="AI1482" s="380" t="str" cm="1">
        <f t="array" ref="AI1482" xml:space="preserve"> IFERROR( IF( INDEX(聲母資料表, $M1482, AI$5)=0, "", INDEX(聲母資料表, $M1482, AI$5) ), "")</f>
        <v/>
      </c>
      <c r="AJ1482" s="380" t="str" cm="1">
        <f t="array" ref="AJ1482" xml:space="preserve"> IFERROR( INDEX(韻母資料表, $N1482, AJ$5), "" )</f>
        <v/>
      </c>
      <c r="AK1482" s="373" t="e" cm="1" vm="1">
        <f t="array" aca="1" ref="AK1482" ca="1" xml:space="preserve"> IFERROR( INDEX(閩拚聲調符號表, $T1482, $E1482), "" )</f>
        <v>#VALUE!</v>
      </c>
      <c r="AL1482" s="380" t="str">
        <f t="shared" ca="1" si="323"/>
        <v/>
      </c>
    </row>
    <row r="1483" spans="1:38">
      <c r="A1483" s="333">
        <f t="shared" si="311"/>
        <v>1476</v>
      </c>
      <c r="B1483" s="334" t="e">
        <f>MID(#REF!, A1483, 1)</f>
        <v>#REF!</v>
      </c>
      <c r="C1483" s="335"/>
      <c r="D1483" s="335"/>
      <c r="E1483" s="336"/>
      <c r="F1483" s="400" t="str" cm="1">
        <f t="array" aca="1" ref="F1483" ca="1" xml:space="preserve"> IF($D1483="", "", $B1483 &amp; " (" &amp; INDIRECT(ADDRESS( ROW(), COLUMN() + F$5 )) &amp; ") " )</f>
        <v/>
      </c>
      <c r="G1483" s="337" t="str">
        <f t="shared" si="315"/>
        <v/>
      </c>
      <c r="H1483" s="394" t="str">
        <f t="shared" ca="1" si="316"/>
        <v/>
      </c>
      <c r="I1483" s="396" t="str">
        <f t="shared" ca="1" si="317"/>
        <v/>
      </c>
      <c r="J1483" s="381" t="str">
        <f t="shared" ca="1" si="318"/>
        <v/>
      </c>
      <c r="K1483" s="338" t="str">
        <f t="shared" si="319"/>
        <v/>
      </c>
      <c r="L1483" s="349"/>
      <c r="M1483" s="350" t="str">
        <f t="shared" si="312"/>
        <v/>
      </c>
      <c r="N1483" s="350" t="str">
        <f t="shared" si="313"/>
        <v/>
      </c>
      <c r="O1483" s="351" t="str" cm="1">
        <f t="array" ref="O1483" xml:space="preserve"> IFERROR( INDEX(聲母資料表, $M1483, O$5), "")</f>
        <v/>
      </c>
      <c r="P1483" s="351" t="str" cm="1">
        <f t="array" ref="P1483" xml:space="preserve"> IFERROR( INDEX(韻母資料表, $N1483, P$5), "")</f>
        <v/>
      </c>
      <c r="Q1483" s="352" t="str">
        <f t="shared" si="314"/>
        <v/>
      </c>
      <c r="R1483" s="395" t="str">
        <f t="shared" si="320"/>
        <v/>
      </c>
      <c r="S1483" s="351" t="str" cm="1">
        <f t="array" ref="S1483" xml:space="preserve"> IFERROR( INDEX(調符字母, Q1483, 1), "")</f>
        <v/>
      </c>
      <c r="T1483" s="352"/>
      <c r="U1483" s="373" t="e" cm="1" vm="1">
        <f t="array" aca="1" ref="U1483" ca="1" xml:space="preserve"> INDEX(聲調對照表, $T1483, $E1483)</f>
        <v>#VALUE!</v>
      </c>
      <c r="W1483" s="380" t="str" cm="1">
        <f t="array" ref="W1483" xml:space="preserve"> IFERROR( IF( INDEX(聲母資料表, $M1483, W$5)=0, "", INDEX(聲母資料表, $M1483, W$5) ), "")</f>
        <v/>
      </c>
      <c r="X1483" s="380" t="str" cm="1">
        <f t="array" ref="X1483" xml:space="preserve"> IFERROR( INDEX(韻母資料表, $N1483, X$5), "" )</f>
        <v/>
      </c>
      <c r="Y1483" s="380" t="str" cm="1">
        <f t="array" ref="Y1483" xml:space="preserve"> IFERROR( IF($E1483="", "", INDEX(方音聲調符號表, 1, $E1483) ), "" )</f>
        <v/>
      </c>
      <c r="AA1483" s="380" t="str" cm="1">
        <f t="array" ref="AA1483" xml:space="preserve"> IFERROR( IF( INDEX(聲母資料表, $M1483, AA$5)=0, "", INDEX(聲母資料表, $M1483, AA$5) ), "")</f>
        <v/>
      </c>
      <c r="AB1483" s="380" t="str" cm="1">
        <f t="array" ref="AB1483" xml:space="preserve"> IFERROR( INDEX(韻母資料表, $N1483, AB$5), "" )</f>
        <v/>
      </c>
      <c r="AC1483" s="380" t="str">
        <f t="shared" ca="1" si="321"/>
        <v/>
      </c>
      <c r="AE1483" s="380" t="str" cm="1">
        <f t="array" ref="AE1483" xml:space="preserve"> IFERROR( IF( INDEX(聲母資料表, $M1483, AE$5)=0, "", INDEX(聲母資料表, $M1483, AE$5) ), "")</f>
        <v/>
      </c>
      <c r="AF1483" s="380" t="str" cm="1">
        <f t="array" ref="AF1483" xml:space="preserve"> IFERROR( INDEX(韻母資料表, $N1483, AF$5), "" )</f>
        <v/>
      </c>
      <c r="AG1483" s="380" t="str">
        <f t="shared" ca="1" si="322"/>
        <v/>
      </c>
      <c r="AI1483" s="380" t="str" cm="1">
        <f t="array" ref="AI1483" xml:space="preserve"> IFERROR( IF( INDEX(聲母資料表, $M1483, AI$5)=0, "", INDEX(聲母資料表, $M1483, AI$5) ), "")</f>
        <v/>
      </c>
      <c r="AJ1483" s="380" t="str" cm="1">
        <f t="array" ref="AJ1483" xml:space="preserve"> IFERROR( INDEX(韻母資料表, $N1483, AJ$5), "" )</f>
        <v/>
      </c>
      <c r="AK1483" s="373" t="e" cm="1" vm="1">
        <f t="array" aca="1" ref="AK1483" ca="1" xml:space="preserve"> IFERROR( INDEX(閩拚聲調符號表, $T1483, $E1483), "" )</f>
        <v>#VALUE!</v>
      </c>
      <c r="AL1483" s="380" t="str">
        <f t="shared" ca="1" si="323"/>
        <v/>
      </c>
    </row>
    <row r="1484" spans="1:38">
      <c r="A1484" s="333">
        <f t="shared" si="311"/>
        <v>1477</v>
      </c>
      <c r="B1484" s="334" t="e">
        <f>MID(#REF!, A1484, 1)</f>
        <v>#REF!</v>
      </c>
      <c r="C1484" s="335"/>
      <c r="D1484" s="335"/>
      <c r="E1484" s="336"/>
      <c r="F1484" s="400" t="str" cm="1">
        <f t="array" aca="1" ref="F1484" ca="1" xml:space="preserve"> IF($D1484="", "", $B1484 &amp; " (" &amp; INDIRECT(ADDRESS( ROW(), COLUMN() + F$5 )) &amp; ") " )</f>
        <v/>
      </c>
      <c r="G1484" s="337" t="str">
        <f t="shared" si="315"/>
        <v/>
      </c>
      <c r="H1484" s="394" t="str">
        <f t="shared" ca="1" si="316"/>
        <v/>
      </c>
      <c r="I1484" s="396" t="str">
        <f t="shared" ca="1" si="317"/>
        <v/>
      </c>
      <c r="J1484" s="381" t="str">
        <f t="shared" ca="1" si="318"/>
        <v/>
      </c>
      <c r="K1484" s="338" t="str">
        <f t="shared" si="319"/>
        <v/>
      </c>
      <c r="L1484" s="349"/>
      <c r="M1484" s="350" t="str">
        <f t="shared" si="312"/>
        <v/>
      </c>
      <c r="N1484" s="350" t="str">
        <f t="shared" si="313"/>
        <v/>
      </c>
      <c r="O1484" s="351" t="str" cm="1">
        <f t="array" ref="O1484" xml:space="preserve"> IFERROR( INDEX(聲母資料表, $M1484, O$5), "")</f>
        <v/>
      </c>
      <c r="P1484" s="351" t="str" cm="1">
        <f t="array" ref="P1484" xml:space="preserve"> IFERROR( INDEX(韻母資料表, $N1484, P$5), "")</f>
        <v/>
      </c>
      <c r="Q1484" s="352" t="str">
        <f t="shared" si="314"/>
        <v/>
      </c>
      <c r="R1484" s="395" t="str">
        <f t="shared" si="320"/>
        <v/>
      </c>
      <c r="S1484" s="351" t="str" cm="1">
        <f t="array" ref="S1484" xml:space="preserve"> IFERROR( INDEX(調符字母, Q1484, 1), "")</f>
        <v/>
      </c>
      <c r="T1484" s="352"/>
      <c r="U1484" s="373" t="e" cm="1" vm="1">
        <f t="array" aca="1" ref="U1484" ca="1" xml:space="preserve"> INDEX(聲調對照表, $T1484, $E1484)</f>
        <v>#VALUE!</v>
      </c>
      <c r="W1484" s="380" t="str" cm="1">
        <f t="array" ref="W1484" xml:space="preserve"> IFERROR( IF( INDEX(聲母資料表, $M1484, W$5)=0, "", INDEX(聲母資料表, $M1484, W$5) ), "")</f>
        <v/>
      </c>
      <c r="X1484" s="380" t="str" cm="1">
        <f t="array" ref="X1484" xml:space="preserve"> IFERROR( INDEX(韻母資料表, $N1484, X$5), "" )</f>
        <v/>
      </c>
      <c r="Y1484" s="380" t="str" cm="1">
        <f t="array" ref="Y1484" xml:space="preserve"> IFERROR( IF($E1484="", "", INDEX(方音聲調符號表, 1, $E1484) ), "" )</f>
        <v/>
      </c>
      <c r="AA1484" s="380" t="str" cm="1">
        <f t="array" ref="AA1484" xml:space="preserve"> IFERROR( IF( INDEX(聲母資料表, $M1484, AA$5)=0, "", INDEX(聲母資料表, $M1484, AA$5) ), "")</f>
        <v/>
      </c>
      <c r="AB1484" s="380" t="str" cm="1">
        <f t="array" ref="AB1484" xml:space="preserve"> IFERROR( INDEX(韻母資料表, $N1484, AB$5), "" )</f>
        <v/>
      </c>
      <c r="AC1484" s="380" t="str">
        <f t="shared" ca="1" si="321"/>
        <v/>
      </c>
      <c r="AE1484" s="380" t="str" cm="1">
        <f t="array" ref="AE1484" xml:space="preserve"> IFERROR( IF( INDEX(聲母資料表, $M1484, AE$5)=0, "", INDEX(聲母資料表, $M1484, AE$5) ), "")</f>
        <v/>
      </c>
      <c r="AF1484" s="380" t="str" cm="1">
        <f t="array" ref="AF1484" xml:space="preserve"> IFERROR( INDEX(韻母資料表, $N1484, AF$5), "" )</f>
        <v/>
      </c>
      <c r="AG1484" s="380" t="str">
        <f t="shared" ca="1" si="322"/>
        <v/>
      </c>
      <c r="AI1484" s="380" t="str" cm="1">
        <f t="array" ref="AI1484" xml:space="preserve"> IFERROR( IF( INDEX(聲母資料表, $M1484, AI$5)=0, "", INDEX(聲母資料表, $M1484, AI$5) ), "")</f>
        <v/>
      </c>
      <c r="AJ1484" s="380" t="str" cm="1">
        <f t="array" ref="AJ1484" xml:space="preserve"> IFERROR( INDEX(韻母資料表, $N1484, AJ$5), "" )</f>
        <v/>
      </c>
      <c r="AK1484" s="373" t="e" cm="1" vm="1">
        <f t="array" aca="1" ref="AK1484" ca="1" xml:space="preserve"> IFERROR( INDEX(閩拚聲調符號表, $T1484, $E1484), "" )</f>
        <v>#VALUE!</v>
      </c>
      <c r="AL1484" s="380" t="str">
        <f t="shared" ca="1" si="323"/>
        <v/>
      </c>
    </row>
    <row r="1485" spans="1:38">
      <c r="A1485" s="333">
        <f t="shared" si="311"/>
        <v>1478</v>
      </c>
      <c r="B1485" s="334" t="e">
        <f>MID(#REF!, A1485, 1)</f>
        <v>#REF!</v>
      </c>
      <c r="C1485" s="335"/>
      <c r="D1485" s="335"/>
      <c r="E1485" s="336"/>
      <c r="F1485" s="400" t="str" cm="1">
        <f t="array" aca="1" ref="F1485" ca="1" xml:space="preserve"> IF($D1485="", "", $B1485 &amp; " (" &amp; INDIRECT(ADDRESS( ROW(), COLUMN() + F$5 )) &amp; ") " )</f>
        <v/>
      </c>
      <c r="G1485" s="337" t="str">
        <f t="shared" si="315"/>
        <v/>
      </c>
      <c r="H1485" s="394" t="str">
        <f t="shared" ca="1" si="316"/>
        <v/>
      </c>
      <c r="I1485" s="396" t="str">
        <f t="shared" ca="1" si="317"/>
        <v/>
      </c>
      <c r="J1485" s="381" t="str">
        <f t="shared" ca="1" si="318"/>
        <v/>
      </c>
      <c r="K1485" s="338" t="str">
        <f t="shared" si="319"/>
        <v/>
      </c>
      <c r="L1485" s="349"/>
      <c r="M1485" s="350" t="str">
        <f t="shared" si="312"/>
        <v/>
      </c>
      <c r="N1485" s="350" t="str">
        <f t="shared" si="313"/>
        <v/>
      </c>
      <c r="O1485" s="351" t="str" cm="1">
        <f t="array" ref="O1485" xml:space="preserve"> IFERROR( INDEX(聲母資料表, $M1485, O$5), "")</f>
        <v/>
      </c>
      <c r="P1485" s="351" t="str" cm="1">
        <f t="array" ref="P1485" xml:space="preserve"> IFERROR( INDEX(韻母資料表, $N1485, P$5), "")</f>
        <v/>
      </c>
      <c r="Q1485" s="352" t="str">
        <f t="shared" si="314"/>
        <v/>
      </c>
      <c r="R1485" s="395" t="str">
        <f t="shared" si="320"/>
        <v/>
      </c>
      <c r="S1485" s="351" t="str" cm="1">
        <f t="array" ref="S1485" xml:space="preserve"> IFERROR( INDEX(調符字母, Q1485, 1), "")</f>
        <v/>
      </c>
      <c r="T1485" s="352"/>
      <c r="U1485" s="373" t="e" cm="1" vm="1">
        <f t="array" aca="1" ref="U1485" ca="1" xml:space="preserve"> INDEX(聲調對照表, $T1485, $E1485)</f>
        <v>#VALUE!</v>
      </c>
      <c r="W1485" s="380" t="str" cm="1">
        <f t="array" ref="W1485" xml:space="preserve"> IFERROR( IF( INDEX(聲母資料表, $M1485, W$5)=0, "", INDEX(聲母資料表, $M1485, W$5) ), "")</f>
        <v/>
      </c>
      <c r="X1485" s="380" t="str" cm="1">
        <f t="array" ref="X1485" xml:space="preserve"> IFERROR( INDEX(韻母資料表, $N1485, X$5), "" )</f>
        <v/>
      </c>
      <c r="Y1485" s="380" t="str" cm="1">
        <f t="array" ref="Y1485" xml:space="preserve"> IFERROR( IF($E1485="", "", INDEX(方音聲調符號表, 1, $E1485) ), "" )</f>
        <v/>
      </c>
      <c r="AA1485" s="380" t="str" cm="1">
        <f t="array" ref="AA1485" xml:space="preserve"> IFERROR( IF( INDEX(聲母資料表, $M1485, AA$5)=0, "", INDEX(聲母資料表, $M1485, AA$5) ), "")</f>
        <v/>
      </c>
      <c r="AB1485" s="380" t="str" cm="1">
        <f t="array" ref="AB1485" xml:space="preserve"> IFERROR( INDEX(韻母資料表, $N1485, AB$5), "" )</f>
        <v/>
      </c>
      <c r="AC1485" s="380" t="str">
        <f t="shared" ca="1" si="321"/>
        <v/>
      </c>
      <c r="AE1485" s="380" t="str" cm="1">
        <f t="array" ref="AE1485" xml:space="preserve"> IFERROR( IF( INDEX(聲母資料表, $M1485, AE$5)=0, "", INDEX(聲母資料表, $M1485, AE$5) ), "")</f>
        <v/>
      </c>
      <c r="AF1485" s="380" t="str" cm="1">
        <f t="array" ref="AF1485" xml:space="preserve"> IFERROR( INDEX(韻母資料表, $N1485, AF$5), "" )</f>
        <v/>
      </c>
      <c r="AG1485" s="380" t="str">
        <f t="shared" ca="1" si="322"/>
        <v/>
      </c>
      <c r="AI1485" s="380" t="str" cm="1">
        <f t="array" ref="AI1485" xml:space="preserve"> IFERROR( IF( INDEX(聲母資料表, $M1485, AI$5)=0, "", INDEX(聲母資料表, $M1485, AI$5) ), "")</f>
        <v/>
      </c>
      <c r="AJ1485" s="380" t="str" cm="1">
        <f t="array" ref="AJ1485" xml:space="preserve"> IFERROR( INDEX(韻母資料表, $N1485, AJ$5), "" )</f>
        <v/>
      </c>
      <c r="AK1485" s="373" t="e" cm="1" vm="1">
        <f t="array" aca="1" ref="AK1485" ca="1" xml:space="preserve"> IFERROR( INDEX(閩拚聲調符號表, $T1485, $E1485), "" )</f>
        <v>#VALUE!</v>
      </c>
      <c r="AL1485" s="380" t="str">
        <f t="shared" ca="1" si="323"/>
        <v/>
      </c>
    </row>
    <row r="1486" spans="1:38">
      <c r="A1486" s="333">
        <f t="shared" si="311"/>
        <v>1479</v>
      </c>
      <c r="B1486" s="334" t="e">
        <f>MID(#REF!, A1486, 1)</f>
        <v>#REF!</v>
      </c>
      <c r="C1486" s="335"/>
      <c r="D1486" s="335"/>
      <c r="E1486" s="336"/>
      <c r="F1486" s="400" t="str" cm="1">
        <f t="array" aca="1" ref="F1486" ca="1" xml:space="preserve"> IF($D1486="", "", $B1486 &amp; " (" &amp; INDIRECT(ADDRESS( ROW(), COLUMN() + F$5 )) &amp; ") " )</f>
        <v/>
      </c>
      <c r="G1486" s="337" t="str">
        <f t="shared" si="315"/>
        <v/>
      </c>
      <c r="H1486" s="394" t="str">
        <f t="shared" ca="1" si="316"/>
        <v/>
      </c>
      <c r="I1486" s="396" t="str">
        <f t="shared" ca="1" si="317"/>
        <v/>
      </c>
      <c r="J1486" s="381" t="str">
        <f t="shared" ca="1" si="318"/>
        <v/>
      </c>
      <c r="K1486" s="338" t="str">
        <f t="shared" si="319"/>
        <v/>
      </c>
      <c r="L1486" s="349"/>
      <c r="M1486" s="350" t="str">
        <f t="shared" si="312"/>
        <v/>
      </c>
      <c r="N1486" s="350" t="str">
        <f t="shared" si="313"/>
        <v/>
      </c>
      <c r="O1486" s="351" t="str" cm="1">
        <f t="array" ref="O1486" xml:space="preserve"> IFERROR( INDEX(聲母資料表, $M1486, O$5), "")</f>
        <v/>
      </c>
      <c r="P1486" s="351" t="str" cm="1">
        <f t="array" ref="P1486" xml:space="preserve"> IFERROR( INDEX(韻母資料表, $N1486, P$5), "")</f>
        <v/>
      </c>
      <c r="Q1486" s="352" t="str">
        <f t="shared" si="314"/>
        <v/>
      </c>
      <c r="R1486" s="395" t="str">
        <f t="shared" si="320"/>
        <v/>
      </c>
      <c r="S1486" s="351" t="str" cm="1">
        <f t="array" ref="S1486" xml:space="preserve"> IFERROR( INDEX(調符字母, Q1486, 1), "")</f>
        <v/>
      </c>
      <c r="T1486" s="352"/>
      <c r="U1486" s="373" t="e" cm="1" vm="1">
        <f t="array" aca="1" ref="U1486" ca="1" xml:space="preserve"> INDEX(聲調對照表, $T1486, $E1486)</f>
        <v>#VALUE!</v>
      </c>
      <c r="W1486" s="380" t="str" cm="1">
        <f t="array" ref="W1486" xml:space="preserve"> IFERROR( IF( INDEX(聲母資料表, $M1486, W$5)=0, "", INDEX(聲母資料表, $M1486, W$5) ), "")</f>
        <v/>
      </c>
      <c r="X1486" s="380" t="str" cm="1">
        <f t="array" ref="X1486" xml:space="preserve"> IFERROR( INDEX(韻母資料表, $N1486, X$5), "" )</f>
        <v/>
      </c>
      <c r="Y1486" s="380" t="str" cm="1">
        <f t="array" ref="Y1486" xml:space="preserve"> IFERROR( IF($E1486="", "", INDEX(方音聲調符號表, 1, $E1486) ), "" )</f>
        <v/>
      </c>
      <c r="AA1486" s="380" t="str" cm="1">
        <f t="array" ref="AA1486" xml:space="preserve"> IFERROR( IF( INDEX(聲母資料表, $M1486, AA$5)=0, "", INDEX(聲母資料表, $M1486, AA$5) ), "")</f>
        <v/>
      </c>
      <c r="AB1486" s="380" t="str" cm="1">
        <f t="array" ref="AB1486" xml:space="preserve"> IFERROR( INDEX(韻母資料表, $N1486, AB$5), "" )</f>
        <v/>
      </c>
      <c r="AC1486" s="380" t="str">
        <f t="shared" ca="1" si="321"/>
        <v/>
      </c>
      <c r="AE1486" s="380" t="str" cm="1">
        <f t="array" ref="AE1486" xml:space="preserve"> IFERROR( IF( INDEX(聲母資料表, $M1486, AE$5)=0, "", INDEX(聲母資料表, $M1486, AE$5) ), "")</f>
        <v/>
      </c>
      <c r="AF1486" s="380" t="str" cm="1">
        <f t="array" ref="AF1486" xml:space="preserve"> IFERROR( INDEX(韻母資料表, $N1486, AF$5), "" )</f>
        <v/>
      </c>
      <c r="AG1486" s="380" t="str">
        <f t="shared" ca="1" si="322"/>
        <v/>
      </c>
      <c r="AI1486" s="380" t="str" cm="1">
        <f t="array" ref="AI1486" xml:space="preserve"> IFERROR( IF( INDEX(聲母資料表, $M1486, AI$5)=0, "", INDEX(聲母資料表, $M1486, AI$5) ), "")</f>
        <v/>
      </c>
      <c r="AJ1486" s="380" t="str" cm="1">
        <f t="array" ref="AJ1486" xml:space="preserve"> IFERROR( INDEX(韻母資料表, $N1486, AJ$5), "" )</f>
        <v/>
      </c>
      <c r="AK1486" s="373" t="e" cm="1" vm="1">
        <f t="array" aca="1" ref="AK1486" ca="1" xml:space="preserve"> IFERROR( INDEX(閩拚聲調符號表, $T1486, $E1486), "" )</f>
        <v>#VALUE!</v>
      </c>
      <c r="AL1486" s="380" t="str">
        <f t="shared" ca="1" si="323"/>
        <v/>
      </c>
    </row>
    <row r="1487" spans="1:38">
      <c r="A1487" s="333">
        <f t="shared" si="311"/>
        <v>1480</v>
      </c>
      <c r="B1487" s="334" t="e">
        <f>MID(#REF!, A1487, 1)</f>
        <v>#REF!</v>
      </c>
      <c r="C1487" s="335"/>
      <c r="D1487" s="335"/>
      <c r="E1487" s="336"/>
      <c r="F1487" s="400" t="str" cm="1">
        <f t="array" aca="1" ref="F1487" ca="1" xml:space="preserve"> IF($D1487="", "", $B1487 &amp; " (" &amp; INDIRECT(ADDRESS( ROW(), COLUMN() + F$5 )) &amp; ") " )</f>
        <v/>
      </c>
      <c r="G1487" s="337" t="str">
        <f t="shared" si="315"/>
        <v/>
      </c>
      <c r="H1487" s="394" t="str">
        <f t="shared" ca="1" si="316"/>
        <v/>
      </c>
      <c r="I1487" s="396" t="str">
        <f t="shared" ca="1" si="317"/>
        <v/>
      </c>
      <c r="J1487" s="381" t="str">
        <f t="shared" ca="1" si="318"/>
        <v/>
      </c>
      <c r="K1487" s="338" t="str">
        <f t="shared" si="319"/>
        <v/>
      </c>
      <c r="L1487" s="349"/>
      <c r="M1487" s="350" t="str">
        <f t="shared" si="312"/>
        <v/>
      </c>
      <c r="N1487" s="350" t="str">
        <f t="shared" si="313"/>
        <v/>
      </c>
      <c r="O1487" s="351" t="str" cm="1">
        <f t="array" ref="O1487" xml:space="preserve"> IFERROR( INDEX(聲母資料表, $M1487, O$5), "")</f>
        <v/>
      </c>
      <c r="P1487" s="351" t="str" cm="1">
        <f t="array" ref="P1487" xml:space="preserve"> IFERROR( INDEX(韻母資料表, $N1487, P$5), "")</f>
        <v/>
      </c>
      <c r="Q1487" s="352" t="str">
        <f t="shared" si="314"/>
        <v/>
      </c>
      <c r="R1487" s="395" t="str">
        <f t="shared" si="320"/>
        <v/>
      </c>
      <c r="S1487" s="351" t="str" cm="1">
        <f t="array" ref="S1487" xml:space="preserve"> IFERROR( INDEX(調符字母, Q1487, 1), "")</f>
        <v/>
      </c>
      <c r="T1487" s="352"/>
      <c r="U1487" s="373" t="e" cm="1" vm="1">
        <f t="array" aca="1" ref="U1487" ca="1" xml:space="preserve"> INDEX(聲調對照表, $T1487, $E1487)</f>
        <v>#VALUE!</v>
      </c>
      <c r="W1487" s="380" t="str" cm="1">
        <f t="array" ref="W1487" xml:space="preserve"> IFERROR( IF( INDEX(聲母資料表, $M1487, W$5)=0, "", INDEX(聲母資料表, $M1487, W$5) ), "")</f>
        <v/>
      </c>
      <c r="X1487" s="380" t="str" cm="1">
        <f t="array" ref="X1487" xml:space="preserve"> IFERROR( INDEX(韻母資料表, $N1487, X$5), "" )</f>
        <v/>
      </c>
      <c r="Y1487" s="380" t="str" cm="1">
        <f t="array" ref="Y1487" xml:space="preserve"> IFERROR( IF($E1487="", "", INDEX(方音聲調符號表, 1, $E1487) ), "" )</f>
        <v/>
      </c>
      <c r="AA1487" s="380" t="str" cm="1">
        <f t="array" ref="AA1487" xml:space="preserve"> IFERROR( IF( INDEX(聲母資料表, $M1487, AA$5)=0, "", INDEX(聲母資料表, $M1487, AA$5) ), "")</f>
        <v/>
      </c>
      <c r="AB1487" s="380" t="str" cm="1">
        <f t="array" ref="AB1487" xml:space="preserve"> IFERROR( INDEX(韻母資料表, $N1487, AB$5), "" )</f>
        <v/>
      </c>
      <c r="AC1487" s="380" t="str">
        <f t="shared" ca="1" si="321"/>
        <v/>
      </c>
      <c r="AE1487" s="380" t="str" cm="1">
        <f t="array" ref="AE1487" xml:space="preserve"> IFERROR( IF( INDEX(聲母資料表, $M1487, AE$5)=0, "", INDEX(聲母資料表, $M1487, AE$5) ), "")</f>
        <v/>
      </c>
      <c r="AF1487" s="380" t="str" cm="1">
        <f t="array" ref="AF1487" xml:space="preserve"> IFERROR( INDEX(韻母資料表, $N1487, AF$5), "" )</f>
        <v/>
      </c>
      <c r="AG1487" s="380" t="str">
        <f t="shared" ca="1" si="322"/>
        <v/>
      </c>
      <c r="AI1487" s="380" t="str" cm="1">
        <f t="array" ref="AI1487" xml:space="preserve"> IFERROR( IF( INDEX(聲母資料表, $M1487, AI$5)=0, "", INDEX(聲母資料表, $M1487, AI$5) ), "")</f>
        <v/>
      </c>
      <c r="AJ1487" s="380" t="str" cm="1">
        <f t="array" ref="AJ1487" xml:space="preserve"> IFERROR( INDEX(韻母資料表, $N1487, AJ$5), "" )</f>
        <v/>
      </c>
      <c r="AK1487" s="373" t="e" cm="1" vm="1">
        <f t="array" aca="1" ref="AK1487" ca="1" xml:space="preserve"> IFERROR( INDEX(閩拚聲調符號表, $T1487, $E1487), "" )</f>
        <v>#VALUE!</v>
      </c>
      <c r="AL1487" s="380" t="str">
        <f t="shared" ca="1" si="323"/>
        <v/>
      </c>
    </row>
    <row r="1488" spans="1:38">
      <c r="A1488" s="333">
        <f t="shared" si="311"/>
        <v>1481</v>
      </c>
      <c r="B1488" s="334" t="e">
        <f>MID(#REF!, A1488, 1)</f>
        <v>#REF!</v>
      </c>
      <c r="C1488" s="335"/>
      <c r="D1488" s="335"/>
      <c r="E1488" s="336"/>
      <c r="F1488" s="400" t="str" cm="1">
        <f t="array" aca="1" ref="F1488" ca="1" xml:space="preserve"> IF($D1488="", "", $B1488 &amp; " (" &amp; INDIRECT(ADDRESS( ROW(), COLUMN() + F$5 )) &amp; ") " )</f>
        <v/>
      </c>
      <c r="G1488" s="337" t="str">
        <f t="shared" si="315"/>
        <v/>
      </c>
      <c r="H1488" s="394" t="str">
        <f t="shared" ca="1" si="316"/>
        <v/>
      </c>
      <c r="I1488" s="396" t="str">
        <f t="shared" ca="1" si="317"/>
        <v/>
      </c>
      <c r="J1488" s="381" t="str">
        <f t="shared" ca="1" si="318"/>
        <v/>
      </c>
      <c r="K1488" s="338" t="str">
        <f t="shared" si="319"/>
        <v/>
      </c>
      <c r="L1488" s="349"/>
      <c r="M1488" s="350" t="str">
        <f t="shared" si="312"/>
        <v/>
      </c>
      <c r="N1488" s="350" t="str">
        <f t="shared" si="313"/>
        <v/>
      </c>
      <c r="O1488" s="351" t="str" cm="1">
        <f t="array" ref="O1488" xml:space="preserve"> IFERROR( INDEX(聲母資料表, $M1488, O$5), "")</f>
        <v/>
      </c>
      <c r="P1488" s="351" t="str" cm="1">
        <f t="array" ref="P1488" xml:space="preserve"> IFERROR( INDEX(韻母資料表, $N1488, P$5), "")</f>
        <v/>
      </c>
      <c r="Q1488" s="352" t="str">
        <f t="shared" si="314"/>
        <v/>
      </c>
      <c r="R1488" s="395" t="str">
        <f t="shared" si="320"/>
        <v/>
      </c>
      <c r="S1488" s="351" t="str" cm="1">
        <f t="array" ref="S1488" xml:space="preserve"> IFERROR( INDEX(調符字母, Q1488, 1), "")</f>
        <v/>
      </c>
      <c r="T1488" s="352"/>
      <c r="U1488" s="373" t="e" cm="1" vm="1">
        <f t="array" aca="1" ref="U1488" ca="1" xml:space="preserve"> INDEX(聲調對照表, $T1488, $E1488)</f>
        <v>#VALUE!</v>
      </c>
      <c r="W1488" s="380" t="str" cm="1">
        <f t="array" ref="W1488" xml:space="preserve"> IFERROR( IF( INDEX(聲母資料表, $M1488, W$5)=0, "", INDEX(聲母資料表, $M1488, W$5) ), "")</f>
        <v/>
      </c>
      <c r="X1488" s="380" t="str" cm="1">
        <f t="array" ref="X1488" xml:space="preserve"> IFERROR( INDEX(韻母資料表, $N1488, X$5), "" )</f>
        <v/>
      </c>
      <c r="Y1488" s="380" t="str" cm="1">
        <f t="array" ref="Y1488" xml:space="preserve"> IFERROR( IF($E1488="", "", INDEX(方音聲調符號表, 1, $E1488) ), "" )</f>
        <v/>
      </c>
      <c r="AA1488" s="380" t="str" cm="1">
        <f t="array" ref="AA1488" xml:space="preserve"> IFERROR( IF( INDEX(聲母資料表, $M1488, AA$5)=0, "", INDEX(聲母資料表, $M1488, AA$5) ), "")</f>
        <v/>
      </c>
      <c r="AB1488" s="380" t="str" cm="1">
        <f t="array" ref="AB1488" xml:space="preserve"> IFERROR( INDEX(韻母資料表, $N1488, AB$5), "" )</f>
        <v/>
      </c>
      <c r="AC1488" s="380" t="str">
        <f t="shared" ca="1" si="321"/>
        <v/>
      </c>
      <c r="AE1488" s="380" t="str" cm="1">
        <f t="array" ref="AE1488" xml:space="preserve"> IFERROR( IF( INDEX(聲母資料表, $M1488, AE$5)=0, "", INDEX(聲母資料表, $M1488, AE$5) ), "")</f>
        <v/>
      </c>
      <c r="AF1488" s="380" t="str" cm="1">
        <f t="array" ref="AF1488" xml:space="preserve"> IFERROR( INDEX(韻母資料表, $N1488, AF$5), "" )</f>
        <v/>
      </c>
      <c r="AG1488" s="380" t="str">
        <f t="shared" ca="1" si="322"/>
        <v/>
      </c>
      <c r="AI1488" s="380" t="str" cm="1">
        <f t="array" ref="AI1488" xml:space="preserve"> IFERROR( IF( INDEX(聲母資料表, $M1488, AI$5)=0, "", INDEX(聲母資料表, $M1488, AI$5) ), "")</f>
        <v/>
      </c>
      <c r="AJ1488" s="380" t="str" cm="1">
        <f t="array" ref="AJ1488" xml:space="preserve"> IFERROR( INDEX(韻母資料表, $N1488, AJ$5), "" )</f>
        <v/>
      </c>
      <c r="AK1488" s="373" t="e" cm="1" vm="1">
        <f t="array" aca="1" ref="AK1488" ca="1" xml:space="preserve"> IFERROR( INDEX(閩拚聲調符號表, $T1488, $E1488), "" )</f>
        <v>#VALUE!</v>
      </c>
      <c r="AL1488" s="380" t="str">
        <f t="shared" ca="1" si="323"/>
        <v/>
      </c>
    </row>
    <row r="1489" spans="1:38">
      <c r="A1489" s="333">
        <f t="shared" si="311"/>
        <v>1482</v>
      </c>
      <c r="B1489" s="334" t="e">
        <f>MID(#REF!, A1489, 1)</f>
        <v>#REF!</v>
      </c>
      <c r="C1489" s="335"/>
      <c r="D1489" s="335"/>
      <c r="E1489" s="336"/>
      <c r="F1489" s="400" t="str" cm="1">
        <f t="array" aca="1" ref="F1489" ca="1" xml:space="preserve"> IF($D1489="", "", $B1489 &amp; " (" &amp; INDIRECT(ADDRESS( ROW(), COLUMN() + F$5 )) &amp; ") " )</f>
        <v/>
      </c>
      <c r="G1489" s="337" t="str">
        <f t="shared" si="315"/>
        <v/>
      </c>
      <c r="H1489" s="394" t="str">
        <f t="shared" ca="1" si="316"/>
        <v/>
      </c>
      <c r="I1489" s="396" t="str">
        <f t="shared" ca="1" si="317"/>
        <v/>
      </c>
      <c r="J1489" s="381" t="str">
        <f t="shared" ca="1" si="318"/>
        <v/>
      </c>
      <c r="K1489" s="338" t="str">
        <f t="shared" si="319"/>
        <v/>
      </c>
      <c r="L1489" s="349"/>
      <c r="M1489" s="350" t="str">
        <f t="shared" si="312"/>
        <v/>
      </c>
      <c r="N1489" s="350" t="str">
        <f t="shared" si="313"/>
        <v/>
      </c>
      <c r="O1489" s="351" t="str" cm="1">
        <f t="array" ref="O1489" xml:space="preserve"> IFERROR( INDEX(聲母資料表, $M1489, O$5), "")</f>
        <v/>
      </c>
      <c r="P1489" s="351" t="str" cm="1">
        <f t="array" ref="P1489" xml:space="preserve"> IFERROR( INDEX(韻母資料表, $N1489, P$5), "")</f>
        <v/>
      </c>
      <c r="Q1489" s="352" t="str">
        <f t="shared" si="314"/>
        <v/>
      </c>
      <c r="R1489" s="395" t="str">
        <f t="shared" si="320"/>
        <v/>
      </c>
      <c r="S1489" s="351" t="str" cm="1">
        <f t="array" ref="S1489" xml:space="preserve"> IFERROR( INDEX(調符字母, Q1489, 1), "")</f>
        <v/>
      </c>
      <c r="T1489" s="352"/>
      <c r="U1489" s="373" t="e" cm="1" vm="1">
        <f t="array" aca="1" ref="U1489" ca="1" xml:space="preserve"> INDEX(聲調對照表, $T1489, $E1489)</f>
        <v>#VALUE!</v>
      </c>
      <c r="W1489" s="380" t="str" cm="1">
        <f t="array" ref="W1489" xml:space="preserve"> IFERROR( IF( INDEX(聲母資料表, $M1489, W$5)=0, "", INDEX(聲母資料表, $M1489, W$5) ), "")</f>
        <v/>
      </c>
      <c r="X1489" s="380" t="str" cm="1">
        <f t="array" ref="X1489" xml:space="preserve"> IFERROR( INDEX(韻母資料表, $N1489, X$5), "" )</f>
        <v/>
      </c>
      <c r="Y1489" s="380" t="str" cm="1">
        <f t="array" ref="Y1489" xml:space="preserve"> IFERROR( IF($E1489="", "", INDEX(方音聲調符號表, 1, $E1489) ), "" )</f>
        <v/>
      </c>
      <c r="AA1489" s="380" t="str" cm="1">
        <f t="array" ref="AA1489" xml:space="preserve"> IFERROR( IF( INDEX(聲母資料表, $M1489, AA$5)=0, "", INDEX(聲母資料表, $M1489, AA$5) ), "")</f>
        <v/>
      </c>
      <c r="AB1489" s="380" t="str" cm="1">
        <f t="array" ref="AB1489" xml:space="preserve"> IFERROR( INDEX(韻母資料表, $N1489, AB$5), "" )</f>
        <v/>
      </c>
      <c r="AC1489" s="380" t="str">
        <f t="shared" ca="1" si="321"/>
        <v/>
      </c>
      <c r="AE1489" s="380" t="str" cm="1">
        <f t="array" ref="AE1489" xml:space="preserve"> IFERROR( IF( INDEX(聲母資料表, $M1489, AE$5)=0, "", INDEX(聲母資料表, $M1489, AE$5) ), "")</f>
        <v/>
      </c>
      <c r="AF1489" s="380" t="str" cm="1">
        <f t="array" ref="AF1489" xml:space="preserve"> IFERROR( INDEX(韻母資料表, $N1489, AF$5), "" )</f>
        <v/>
      </c>
      <c r="AG1489" s="380" t="str">
        <f t="shared" ca="1" si="322"/>
        <v/>
      </c>
      <c r="AI1489" s="380" t="str" cm="1">
        <f t="array" ref="AI1489" xml:space="preserve"> IFERROR( IF( INDEX(聲母資料表, $M1489, AI$5)=0, "", INDEX(聲母資料表, $M1489, AI$5) ), "")</f>
        <v/>
      </c>
      <c r="AJ1489" s="380" t="str" cm="1">
        <f t="array" ref="AJ1489" xml:space="preserve"> IFERROR( INDEX(韻母資料表, $N1489, AJ$5), "" )</f>
        <v/>
      </c>
      <c r="AK1489" s="373" t="e" cm="1" vm="1">
        <f t="array" aca="1" ref="AK1489" ca="1" xml:space="preserve"> IFERROR( INDEX(閩拚聲調符號表, $T1489, $E1489), "" )</f>
        <v>#VALUE!</v>
      </c>
      <c r="AL1489" s="380" t="str">
        <f t="shared" ca="1" si="323"/>
        <v/>
      </c>
    </row>
    <row r="1490" spans="1:38">
      <c r="A1490" s="333">
        <f t="shared" si="311"/>
        <v>1483</v>
      </c>
      <c r="B1490" s="334" t="e">
        <f>MID(#REF!, A1490, 1)</f>
        <v>#REF!</v>
      </c>
      <c r="C1490" s="335"/>
      <c r="D1490" s="335"/>
      <c r="E1490" s="336"/>
      <c r="F1490" s="400" t="str" cm="1">
        <f t="array" aca="1" ref="F1490" ca="1" xml:space="preserve"> IF($D1490="", "", $B1490 &amp; " (" &amp; INDIRECT(ADDRESS( ROW(), COLUMN() + F$5 )) &amp; ") " )</f>
        <v/>
      </c>
      <c r="G1490" s="337" t="str">
        <f t="shared" si="315"/>
        <v/>
      </c>
      <c r="H1490" s="394" t="str">
        <f t="shared" ca="1" si="316"/>
        <v/>
      </c>
      <c r="I1490" s="396" t="str">
        <f t="shared" ca="1" si="317"/>
        <v/>
      </c>
      <c r="J1490" s="381" t="str">
        <f t="shared" ca="1" si="318"/>
        <v/>
      </c>
      <c r="K1490" s="338" t="str">
        <f t="shared" si="319"/>
        <v/>
      </c>
      <c r="L1490" s="349"/>
      <c r="M1490" s="350" t="str">
        <f t="shared" si="312"/>
        <v/>
      </c>
      <c r="N1490" s="350" t="str">
        <f t="shared" si="313"/>
        <v/>
      </c>
      <c r="O1490" s="351" t="str" cm="1">
        <f t="array" ref="O1490" xml:space="preserve"> IFERROR( INDEX(聲母資料表, $M1490, O$5), "")</f>
        <v/>
      </c>
      <c r="P1490" s="351" t="str" cm="1">
        <f t="array" ref="P1490" xml:space="preserve"> IFERROR( INDEX(韻母資料表, $N1490, P$5), "")</f>
        <v/>
      </c>
      <c r="Q1490" s="352" t="str">
        <f t="shared" si="314"/>
        <v/>
      </c>
      <c r="R1490" s="395" t="str">
        <f t="shared" si="320"/>
        <v/>
      </c>
      <c r="S1490" s="351" t="str" cm="1">
        <f t="array" ref="S1490" xml:space="preserve"> IFERROR( INDEX(調符字母, Q1490, 1), "")</f>
        <v/>
      </c>
      <c r="T1490" s="352"/>
      <c r="U1490" s="373" t="e" cm="1" vm="1">
        <f t="array" aca="1" ref="U1490" ca="1" xml:space="preserve"> INDEX(聲調對照表, $T1490, $E1490)</f>
        <v>#VALUE!</v>
      </c>
      <c r="W1490" s="380" t="str" cm="1">
        <f t="array" ref="W1490" xml:space="preserve"> IFERROR( IF( INDEX(聲母資料表, $M1490, W$5)=0, "", INDEX(聲母資料表, $M1490, W$5) ), "")</f>
        <v/>
      </c>
      <c r="X1490" s="380" t="str" cm="1">
        <f t="array" ref="X1490" xml:space="preserve"> IFERROR( INDEX(韻母資料表, $N1490, X$5), "" )</f>
        <v/>
      </c>
      <c r="Y1490" s="380" t="str" cm="1">
        <f t="array" ref="Y1490" xml:space="preserve"> IFERROR( IF($E1490="", "", INDEX(方音聲調符號表, 1, $E1490) ), "" )</f>
        <v/>
      </c>
      <c r="AA1490" s="380" t="str" cm="1">
        <f t="array" ref="AA1490" xml:space="preserve"> IFERROR( IF( INDEX(聲母資料表, $M1490, AA$5)=0, "", INDEX(聲母資料表, $M1490, AA$5) ), "")</f>
        <v/>
      </c>
      <c r="AB1490" s="380" t="str" cm="1">
        <f t="array" ref="AB1490" xml:space="preserve"> IFERROR( INDEX(韻母資料表, $N1490, AB$5), "" )</f>
        <v/>
      </c>
      <c r="AC1490" s="380" t="str">
        <f t="shared" ca="1" si="321"/>
        <v/>
      </c>
      <c r="AE1490" s="380" t="str" cm="1">
        <f t="array" ref="AE1490" xml:space="preserve"> IFERROR( IF( INDEX(聲母資料表, $M1490, AE$5)=0, "", INDEX(聲母資料表, $M1490, AE$5) ), "")</f>
        <v/>
      </c>
      <c r="AF1490" s="380" t="str" cm="1">
        <f t="array" ref="AF1490" xml:space="preserve"> IFERROR( INDEX(韻母資料表, $N1490, AF$5), "" )</f>
        <v/>
      </c>
      <c r="AG1490" s="380" t="str">
        <f t="shared" ca="1" si="322"/>
        <v/>
      </c>
      <c r="AI1490" s="380" t="str" cm="1">
        <f t="array" ref="AI1490" xml:space="preserve"> IFERROR( IF( INDEX(聲母資料表, $M1490, AI$5)=0, "", INDEX(聲母資料表, $M1490, AI$5) ), "")</f>
        <v/>
      </c>
      <c r="AJ1490" s="380" t="str" cm="1">
        <f t="array" ref="AJ1490" xml:space="preserve"> IFERROR( INDEX(韻母資料表, $N1490, AJ$5), "" )</f>
        <v/>
      </c>
      <c r="AK1490" s="373" t="e" cm="1" vm="1">
        <f t="array" aca="1" ref="AK1490" ca="1" xml:space="preserve"> IFERROR( INDEX(閩拚聲調符號表, $T1490, $E1490), "" )</f>
        <v>#VALUE!</v>
      </c>
      <c r="AL1490" s="380" t="str">
        <f t="shared" ca="1" si="323"/>
        <v/>
      </c>
    </row>
    <row r="1491" spans="1:38">
      <c r="A1491" s="333">
        <f t="shared" si="311"/>
        <v>1484</v>
      </c>
      <c r="B1491" s="334" t="e">
        <f>MID(#REF!, A1491, 1)</f>
        <v>#REF!</v>
      </c>
      <c r="C1491" s="335"/>
      <c r="D1491" s="335"/>
      <c r="E1491" s="336"/>
      <c r="F1491" s="400" t="str" cm="1">
        <f t="array" aca="1" ref="F1491" ca="1" xml:space="preserve"> IF($D1491="", "", $B1491 &amp; " (" &amp; INDIRECT(ADDRESS( ROW(), COLUMN() + F$5 )) &amp; ") " )</f>
        <v/>
      </c>
      <c r="G1491" s="337" t="str">
        <f t="shared" si="315"/>
        <v/>
      </c>
      <c r="H1491" s="394" t="str">
        <f t="shared" ca="1" si="316"/>
        <v/>
      </c>
      <c r="I1491" s="396" t="str">
        <f t="shared" ca="1" si="317"/>
        <v/>
      </c>
      <c r="J1491" s="381" t="str">
        <f t="shared" ca="1" si="318"/>
        <v/>
      </c>
      <c r="K1491" s="338" t="str">
        <f t="shared" si="319"/>
        <v/>
      </c>
      <c r="L1491" s="349"/>
      <c r="M1491" s="350" t="str">
        <f t="shared" si="312"/>
        <v/>
      </c>
      <c r="N1491" s="350" t="str">
        <f t="shared" si="313"/>
        <v/>
      </c>
      <c r="O1491" s="351" t="str" cm="1">
        <f t="array" ref="O1491" xml:space="preserve"> IFERROR( INDEX(聲母資料表, $M1491, O$5), "")</f>
        <v/>
      </c>
      <c r="P1491" s="351" t="str" cm="1">
        <f t="array" ref="P1491" xml:space="preserve"> IFERROR( INDEX(韻母資料表, $N1491, P$5), "")</f>
        <v/>
      </c>
      <c r="Q1491" s="352" t="str">
        <f t="shared" si="314"/>
        <v/>
      </c>
      <c r="R1491" s="395" t="str">
        <f t="shared" si="320"/>
        <v/>
      </c>
      <c r="S1491" s="351" t="str" cm="1">
        <f t="array" ref="S1491" xml:space="preserve"> IFERROR( INDEX(調符字母, Q1491, 1), "")</f>
        <v/>
      </c>
      <c r="T1491" s="352"/>
      <c r="U1491" s="373" t="e" cm="1" vm="1">
        <f t="array" aca="1" ref="U1491" ca="1" xml:space="preserve"> INDEX(聲調對照表, $T1491, $E1491)</f>
        <v>#VALUE!</v>
      </c>
      <c r="W1491" s="380" t="str" cm="1">
        <f t="array" ref="W1491" xml:space="preserve"> IFERROR( IF( INDEX(聲母資料表, $M1491, W$5)=0, "", INDEX(聲母資料表, $M1491, W$5) ), "")</f>
        <v/>
      </c>
      <c r="X1491" s="380" t="str" cm="1">
        <f t="array" ref="X1491" xml:space="preserve"> IFERROR( INDEX(韻母資料表, $N1491, X$5), "" )</f>
        <v/>
      </c>
      <c r="Y1491" s="380" t="str" cm="1">
        <f t="array" ref="Y1491" xml:space="preserve"> IFERROR( IF($E1491="", "", INDEX(方音聲調符號表, 1, $E1491) ), "" )</f>
        <v/>
      </c>
      <c r="AA1491" s="380" t="str" cm="1">
        <f t="array" ref="AA1491" xml:space="preserve"> IFERROR( IF( INDEX(聲母資料表, $M1491, AA$5)=0, "", INDEX(聲母資料表, $M1491, AA$5) ), "")</f>
        <v/>
      </c>
      <c r="AB1491" s="380" t="str" cm="1">
        <f t="array" ref="AB1491" xml:space="preserve"> IFERROR( INDEX(韻母資料表, $N1491, AB$5), "" )</f>
        <v/>
      </c>
      <c r="AC1491" s="380" t="str">
        <f t="shared" ca="1" si="321"/>
        <v/>
      </c>
      <c r="AE1491" s="380" t="str" cm="1">
        <f t="array" ref="AE1491" xml:space="preserve"> IFERROR( IF( INDEX(聲母資料表, $M1491, AE$5)=0, "", INDEX(聲母資料表, $M1491, AE$5) ), "")</f>
        <v/>
      </c>
      <c r="AF1491" s="380" t="str" cm="1">
        <f t="array" ref="AF1491" xml:space="preserve"> IFERROR( INDEX(韻母資料表, $N1491, AF$5), "" )</f>
        <v/>
      </c>
      <c r="AG1491" s="380" t="str">
        <f t="shared" ca="1" si="322"/>
        <v/>
      </c>
      <c r="AI1491" s="380" t="str" cm="1">
        <f t="array" ref="AI1491" xml:space="preserve"> IFERROR( IF( INDEX(聲母資料表, $M1491, AI$5)=0, "", INDEX(聲母資料表, $M1491, AI$5) ), "")</f>
        <v/>
      </c>
      <c r="AJ1491" s="380" t="str" cm="1">
        <f t="array" ref="AJ1491" xml:space="preserve"> IFERROR( INDEX(韻母資料表, $N1491, AJ$5), "" )</f>
        <v/>
      </c>
      <c r="AK1491" s="373" t="e" cm="1" vm="1">
        <f t="array" aca="1" ref="AK1491" ca="1" xml:space="preserve"> IFERROR( INDEX(閩拚聲調符號表, $T1491, $E1491), "" )</f>
        <v>#VALUE!</v>
      </c>
      <c r="AL1491" s="380" t="str">
        <f t="shared" ca="1" si="323"/>
        <v/>
      </c>
    </row>
    <row r="1492" spans="1:38">
      <c r="A1492" s="333">
        <f t="shared" si="311"/>
        <v>1485</v>
      </c>
      <c r="B1492" s="334" t="e">
        <f>MID(#REF!, A1492, 1)</f>
        <v>#REF!</v>
      </c>
      <c r="C1492" s="335"/>
      <c r="D1492" s="335"/>
      <c r="E1492" s="336"/>
      <c r="F1492" s="400" t="str" cm="1">
        <f t="array" aca="1" ref="F1492" ca="1" xml:space="preserve"> IF($D1492="", "", $B1492 &amp; " (" &amp; INDIRECT(ADDRESS( ROW(), COLUMN() + F$5 )) &amp; ") " )</f>
        <v/>
      </c>
      <c r="G1492" s="337" t="str">
        <f t="shared" si="315"/>
        <v/>
      </c>
      <c r="H1492" s="394" t="str">
        <f t="shared" ca="1" si="316"/>
        <v/>
      </c>
      <c r="I1492" s="396" t="str">
        <f t="shared" ca="1" si="317"/>
        <v/>
      </c>
      <c r="J1492" s="381" t="str">
        <f t="shared" ca="1" si="318"/>
        <v/>
      </c>
      <c r="K1492" s="338" t="str">
        <f t="shared" si="319"/>
        <v/>
      </c>
      <c r="L1492" s="349"/>
      <c r="M1492" s="350" t="str">
        <f t="shared" si="312"/>
        <v/>
      </c>
      <c r="N1492" s="350" t="str">
        <f t="shared" si="313"/>
        <v/>
      </c>
      <c r="O1492" s="351" t="str" cm="1">
        <f t="array" ref="O1492" xml:space="preserve"> IFERROR( INDEX(聲母資料表, $M1492, O$5), "")</f>
        <v/>
      </c>
      <c r="P1492" s="351" t="str" cm="1">
        <f t="array" ref="P1492" xml:space="preserve"> IFERROR( INDEX(韻母資料表, $N1492, P$5), "")</f>
        <v/>
      </c>
      <c r="Q1492" s="352" t="str">
        <f t="shared" si="314"/>
        <v/>
      </c>
      <c r="R1492" s="395" t="str">
        <f t="shared" si="320"/>
        <v/>
      </c>
      <c r="S1492" s="351" t="str" cm="1">
        <f t="array" ref="S1492" xml:space="preserve"> IFERROR( INDEX(調符字母, Q1492, 1), "")</f>
        <v/>
      </c>
      <c r="T1492" s="352"/>
      <c r="U1492" s="373" t="e" cm="1" vm="1">
        <f t="array" aca="1" ref="U1492" ca="1" xml:space="preserve"> INDEX(聲調對照表, $T1492, $E1492)</f>
        <v>#VALUE!</v>
      </c>
      <c r="W1492" s="380" t="str" cm="1">
        <f t="array" ref="W1492" xml:space="preserve"> IFERROR( IF( INDEX(聲母資料表, $M1492, W$5)=0, "", INDEX(聲母資料表, $M1492, W$5) ), "")</f>
        <v/>
      </c>
      <c r="X1492" s="380" t="str" cm="1">
        <f t="array" ref="X1492" xml:space="preserve"> IFERROR( INDEX(韻母資料表, $N1492, X$5), "" )</f>
        <v/>
      </c>
      <c r="Y1492" s="380" t="str" cm="1">
        <f t="array" ref="Y1492" xml:space="preserve"> IFERROR( IF($E1492="", "", INDEX(方音聲調符號表, 1, $E1492) ), "" )</f>
        <v/>
      </c>
      <c r="AA1492" s="380" t="str" cm="1">
        <f t="array" ref="AA1492" xml:space="preserve"> IFERROR( IF( INDEX(聲母資料表, $M1492, AA$5)=0, "", INDEX(聲母資料表, $M1492, AA$5) ), "")</f>
        <v/>
      </c>
      <c r="AB1492" s="380" t="str" cm="1">
        <f t="array" ref="AB1492" xml:space="preserve"> IFERROR( INDEX(韻母資料表, $N1492, AB$5), "" )</f>
        <v/>
      </c>
      <c r="AC1492" s="380" t="str">
        <f t="shared" ca="1" si="321"/>
        <v/>
      </c>
      <c r="AE1492" s="380" t="str" cm="1">
        <f t="array" ref="AE1492" xml:space="preserve"> IFERROR( IF( INDEX(聲母資料表, $M1492, AE$5)=0, "", INDEX(聲母資料表, $M1492, AE$5) ), "")</f>
        <v/>
      </c>
      <c r="AF1492" s="380" t="str" cm="1">
        <f t="array" ref="AF1492" xml:space="preserve"> IFERROR( INDEX(韻母資料表, $N1492, AF$5), "" )</f>
        <v/>
      </c>
      <c r="AG1492" s="380" t="str">
        <f t="shared" ca="1" si="322"/>
        <v/>
      </c>
      <c r="AI1492" s="380" t="str" cm="1">
        <f t="array" ref="AI1492" xml:space="preserve"> IFERROR( IF( INDEX(聲母資料表, $M1492, AI$5)=0, "", INDEX(聲母資料表, $M1492, AI$5) ), "")</f>
        <v/>
      </c>
      <c r="AJ1492" s="380" t="str" cm="1">
        <f t="array" ref="AJ1492" xml:space="preserve"> IFERROR( INDEX(韻母資料表, $N1492, AJ$5), "" )</f>
        <v/>
      </c>
      <c r="AK1492" s="373" t="e" cm="1" vm="1">
        <f t="array" aca="1" ref="AK1492" ca="1" xml:space="preserve"> IFERROR( INDEX(閩拚聲調符號表, $T1492, $E1492), "" )</f>
        <v>#VALUE!</v>
      </c>
      <c r="AL1492" s="380" t="str">
        <f t="shared" ca="1" si="323"/>
        <v/>
      </c>
    </row>
    <row r="1493" spans="1:38">
      <c r="A1493" s="333">
        <f t="shared" si="311"/>
        <v>1486</v>
      </c>
      <c r="B1493" s="334" t="e">
        <f>MID(#REF!, A1493, 1)</f>
        <v>#REF!</v>
      </c>
      <c r="C1493" s="335"/>
      <c r="D1493" s="335"/>
      <c r="E1493" s="336"/>
      <c r="F1493" s="400" t="str" cm="1">
        <f t="array" aca="1" ref="F1493" ca="1" xml:space="preserve"> IF($D1493="", "", $B1493 &amp; " (" &amp; INDIRECT(ADDRESS( ROW(), COLUMN() + F$5 )) &amp; ") " )</f>
        <v/>
      </c>
      <c r="G1493" s="337" t="str">
        <f t="shared" si="315"/>
        <v/>
      </c>
      <c r="H1493" s="394" t="str">
        <f t="shared" ca="1" si="316"/>
        <v/>
      </c>
      <c r="I1493" s="396" t="str">
        <f t="shared" ca="1" si="317"/>
        <v/>
      </c>
      <c r="J1493" s="381" t="str">
        <f t="shared" ca="1" si="318"/>
        <v/>
      </c>
      <c r="K1493" s="338" t="str">
        <f t="shared" si="319"/>
        <v/>
      </c>
      <c r="L1493" s="349"/>
      <c r="M1493" s="350" t="str">
        <f t="shared" si="312"/>
        <v/>
      </c>
      <c r="N1493" s="350" t="str">
        <f t="shared" si="313"/>
        <v/>
      </c>
      <c r="O1493" s="351" t="str" cm="1">
        <f t="array" ref="O1493" xml:space="preserve"> IFERROR( INDEX(聲母資料表, $M1493, O$5), "")</f>
        <v/>
      </c>
      <c r="P1493" s="351" t="str" cm="1">
        <f t="array" ref="P1493" xml:space="preserve"> IFERROR( INDEX(韻母資料表, $N1493, P$5), "")</f>
        <v/>
      </c>
      <c r="Q1493" s="352" t="str">
        <f t="shared" si="314"/>
        <v/>
      </c>
      <c r="R1493" s="395" t="str">
        <f t="shared" si="320"/>
        <v/>
      </c>
      <c r="S1493" s="351" t="str" cm="1">
        <f t="array" ref="S1493" xml:space="preserve"> IFERROR( INDEX(調符字母, Q1493, 1), "")</f>
        <v/>
      </c>
      <c r="T1493" s="352"/>
      <c r="U1493" s="373" t="e" cm="1" vm="1">
        <f t="array" aca="1" ref="U1493" ca="1" xml:space="preserve"> INDEX(聲調對照表, $T1493, $E1493)</f>
        <v>#VALUE!</v>
      </c>
      <c r="W1493" s="380" t="str" cm="1">
        <f t="array" ref="W1493" xml:space="preserve"> IFERROR( IF( INDEX(聲母資料表, $M1493, W$5)=0, "", INDEX(聲母資料表, $M1493, W$5) ), "")</f>
        <v/>
      </c>
      <c r="X1493" s="380" t="str" cm="1">
        <f t="array" ref="X1493" xml:space="preserve"> IFERROR( INDEX(韻母資料表, $N1493, X$5), "" )</f>
        <v/>
      </c>
      <c r="Y1493" s="380" t="str" cm="1">
        <f t="array" ref="Y1493" xml:space="preserve"> IFERROR( IF($E1493="", "", INDEX(方音聲調符號表, 1, $E1493) ), "" )</f>
        <v/>
      </c>
      <c r="AA1493" s="380" t="str" cm="1">
        <f t="array" ref="AA1493" xml:space="preserve"> IFERROR( IF( INDEX(聲母資料表, $M1493, AA$5)=0, "", INDEX(聲母資料表, $M1493, AA$5) ), "")</f>
        <v/>
      </c>
      <c r="AB1493" s="380" t="str" cm="1">
        <f t="array" ref="AB1493" xml:space="preserve"> IFERROR( INDEX(韻母資料表, $N1493, AB$5), "" )</f>
        <v/>
      </c>
      <c r="AC1493" s="380" t="str">
        <f t="shared" ca="1" si="321"/>
        <v/>
      </c>
      <c r="AE1493" s="380" t="str" cm="1">
        <f t="array" ref="AE1493" xml:space="preserve"> IFERROR( IF( INDEX(聲母資料表, $M1493, AE$5)=0, "", INDEX(聲母資料表, $M1493, AE$5) ), "")</f>
        <v/>
      </c>
      <c r="AF1493" s="380" t="str" cm="1">
        <f t="array" ref="AF1493" xml:space="preserve"> IFERROR( INDEX(韻母資料表, $N1493, AF$5), "" )</f>
        <v/>
      </c>
      <c r="AG1493" s="380" t="str">
        <f t="shared" ca="1" si="322"/>
        <v/>
      </c>
      <c r="AI1493" s="380" t="str" cm="1">
        <f t="array" ref="AI1493" xml:space="preserve"> IFERROR( IF( INDEX(聲母資料表, $M1493, AI$5)=0, "", INDEX(聲母資料表, $M1493, AI$5) ), "")</f>
        <v/>
      </c>
      <c r="AJ1493" s="380" t="str" cm="1">
        <f t="array" ref="AJ1493" xml:space="preserve"> IFERROR( INDEX(韻母資料表, $N1493, AJ$5), "" )</f>
        <v/>
      </c>
      <c r="AK1493" s="373" t="e" cm="1" vm="1">
        <f t="array" aca="1" ref="AK1493" ca="1" xml:space="preserve"> IFERROR( INDEX(閩拚聲調符號表, $T1493, $E1493), "" )</f>
        <v>#VALUE!</v>
      </c>
      <c r="AL1493" s="380" t="str">
        <f t="shared" ca="1" si="323"/>
        <v/>
      </c>
    </row>
    <row r="1494" spans="1:38">
      <c r="A1494" s="333">
        <f t="shared" si="311"/>
        <v>1487</v>
      </c>
      <c r="B1494" s="334" t="e">
        <f>MID(#REF!, A1494, 1)</f>
        <v>#REF!</v>
      </c>
      <c r="C1494" s="335"/>
      <c r="D1494" s="335"/>
      <c r="E1494" s="336"/>
      <c r="F1494" s="400" t="str" cm="1">
        <f t="array" aca="1" ref="F1494" ca="1" xml:space="preserve"> IF($D1494="", "", $B1494 &amp; " (" &amp; INDIRECT(ADDRESS( ROW(), COLUMN() + F$5 )) &amp; ") " )</f>
        <v/>
      </c>
      <c r="G1494" s="337" t="str">
        <f t="shared" si="315"/>
        <v/>
      </c>
      <c r="H1494" s="394" t="str">
        <f t="shared" ca="1" si="316"/>
        <v/>
      </c>
      <c r="I1494" s="396" t="str">
        <f t="shared" ca="1" si="317"/>
        <v/>
      </c>
      <c r="J1494" s="381" t="str">
        <f t="shared" ca="1" si="318"/>
        <v/>
      </c>
      <c r="K1494" s="338" t="str">
        <f t="shared" si="319"/>
        <v/>
      </c>
      <c r="L1494" s="349"/>
      <c r="M1494" s="350" t="str">
        <f t="shared" si="312"/>
        <v/>
      </c>
      <c r="N1494" s="350" t="str">
        <f t="shared" si="313"/>
        <v/>
      </c>
      <c r="O1494" s="351" t="str" cm="1">
        <f t="array" ref="O1494" xml:space="preserve"> IFERROR( INDEX(聲母資料表, $M1494, O$5), "")</f>
        <v/>
      </c>
      <c r="P1494" s="351" t="str" cm="1">
        <f t="array" ref="P1494" xml:space="preserve"> IFERROR( INDEX(韻母資料表, $N1494, P$5), "")</f>
        <v/>
      </c>
      <c r="Q1494" s="352" t="str">
        <f t="shared" si="314"/>
        <v/>
      </c>
      <c r="R1494" s="395" t="str">
        <f t="shared" si="320"/>
        <v/>
      </c>
      <c r="S1494" s="351" t="str" cm="1">
        <f t="array" ref="S1494" xml:space="preserve"> IFERROR( INDEX(調符字母, Q1494, 1), "")</f>
        <v/>
      </c>
      <c r="T1494" s="352"/>
      <c r="U1494" s="373" t="e" cm="1" vm="1">
        <f t="array" aca="1" ref="U1494" ca="1" xml:space="preserve"> INDEX(聲調對照表, $T1494, $E1494)</f>
        <v>#VALUE!</v>
      </c>
      <c r="W1494" s="380" t="str" cm="1">
        <f t="array" ref="W1494" xml:space="preserve"> IFERROR( IF( INDEX(聲母資料表, $M1494, W$5)=0, "", INDEX(聲母資料表, $M1494, W$5) ), "")</f>
        <v/>
      </c>
      <c r="X1494" s="380" t="str" cm="1">
        <f t="array" ref="X1494" xml:space="preserve"> IFERROR( INDEX(韻母資料表, $N1494, X$5), "" )</f>
        <v/>
      </c>
      <c r="Y1494" s="380" t="str" cm="1">
        <f t="array" ref="Y1494" xml:space="preserve"> IFERROR( IF($E1494="", "", INDEX(方音聲調符號表, 1, $E1494) ), "" )</f>
        <v/>
      </c>
      <c r="AA1494" s="380" t="str" cm="1">
        <f t="array" ref="AA1494" xml:space="preserve"> IFERROR( IF( INDEX(聲母資料表, $M1494, AA$5)=0, "", INDEX(聲母資料表, $M1494, AA$5) ), "")</f>
        <v/>
      </c>
      <c r="AB1494" s="380" t="str" cm="1">
        <f t="array" ref="AB1494" xml:space="preserve"> IFERROR( INDEX(韻母資料表, $N1494, AB$5), "" )</f>
        <v/>
      </c>
      <c r="AC1494" s="380" t="str">
        <f t="shared" ca="1" si="321"/>
        <v/>
      </c>
      <c r="AE1494" s="380" t="str" cm="1">
        <f t="array" ref="AE1494" xml:space="preserve"> IFERROR( IF( INDEX(聲母資料表, $M1494, AE$5)=0, "", INDEX(聲母資料表, $M1494, AE$5) ), "")</f>
        <v/>
      </c>
      <c r="AF1494" s="380" t="str" cm="1">
        <f t="array" ref="AF1494" xml:space="preserve"> IFERROR( INDEX(韻母資料表, $N1494, AF$5), "" )</f>
        <v/>
      </c>
      <c r="AG1494" s="380" t="str">
        <f t="shared" ca="1" si="322"/>
        <v/>
      </c>
      <c r="AI1494" s="380" t="str" cm="1">
        <f t="array" ref="AI1494" xml:space="preserve"> IFERROR( IF( INDEX(聲母資料表, $M1494, AI$5)=0, "", INDEX(聲母資料表, $M1494, AI$5) ), "")</f>
        <v/>
      </c>
      <c r="AJ1494" s="380" t="str" cm="1">
        <f t="array" ref="AJ1494" xml:space="preserve"> IFERROR( INDEX(韻母資料表, $N1494, AJ$5), "" )</f>
        <v/>
      </c>
      <c r="AK1494" s="373" t="e" cm="1" vm="1">
        <f t="array" aca="1" ref="AK1494" ca="1" xml:space="preserve"> IFERROR( INDEX(閩拚聲調符號表, $T1494, $E1494), "" )</f>
        <v>#VALUE!</v>
      </c>
      <c r="AL1494" s="380" t="str">
        <f t="shared" ca="1" si="323"/>
        <v/>
      </c>
    </row>
    <row r="1495" spans="1:38">
      <c r="A1495" s="333">
        <f t="shared" si="311"/>
        <v>1488</v>
      </c>
      <c r="B1495" s="334" t="e">
        <f>MID(#REF!, A1495, 1)</f>
        <v>#REF!</v>
      </c>
      <c r="C1495" s="335"/>
      <c r="D1495" s="335"/>
      <c r="E1495" s="336"/>
      <c r="F1495" s="400" t="str" cm="1">
        <f t="array" aca="1" ref="F1495" ca="1" xml:space="preserve"> IF($D1495="", "", $B1495 &amp; " (" &amp; INDIRECT(ADDRESS( ROW(), COLUMN() + F$5 )) &amp; ") " )</f>
        <v/>
      </c>
      <c r="G1495" s="337" t="str">
        <f t="shared" si="315"/>
        <v/>
      </c>
      <c r="H1495" s="394" t="str">
        <f t="shared" ca="1" si="316"/>
        <v/>
      </c>
      <c r="I1495" s="396" t="str">
        <f t="shared" ca="1" si="317"/>
        <v/>
      </c>
      <c r="J1495" s="381" t="str">
        <f t="shared" ca="1" si="318"/>
        <v/>
      </c>
      <c r="K1495" s="338" t="str">
        <f t="shared" si="319"/>
        <v/>
      </c>
      <c r="L1495" s="349"/>
      <c r="M1495" s="350" t="str">
        <f t="shared" si="312"/>
        <v/>
      </c>
      <c r="N1495" s="350" t="str">
        <f t="shared" si="313"/>
        <v/>
      </c>
      <c r="O1495" s="351" t="str" cm="1">
        <f t="array" ref="O1495" xml:space="preserve"> IFERROR( INDEX(聲母資料表, $M1495, O$5), "")</f>
        <v/>
      </c>
      <c r="P1495" s="351" t="str" cm="1">
        <f t="array" ref="P1495" xml:space="preserve"> IFERROR( INDEX(韻母資料表, $N1495, P$5), "")</f>
        <v/>
      </c>
      <c r="Q1495" s="352" t="str">
        <f t="shared" si="314"/>
        <v/>
      </c>
      <c r="R1495" s="395" t="str">
        <f t="shared" si="320"/>
        <v/>
      </c>
      <c r="S1495" s="351" t="str" cm="1">
        <f t="array" ref="S1495" xml:space="preserve"> IFERROR( INDEX(調符字母, Q1495, 1), "")</f>
        <v/>
      </c>
      <c r="T1495" s="352"/>
      <c r="U1495" s="373" t="e" cm="1" vm="1">
        <f t="array" aca="1" ref="U1495" ca="1" xml:space="preserve"> INDEX(聲調對照表, $T1495, $E1495)</f>
        <v>#VALUE!</v>
      </c>
      <c r="W1495" s="380" t="str" cm="1">
        <f t="array" ref="W1495" xml:space="preserve"> IFERROR( IF( INDEX(聲母資料表, $M1495, W$5)=0, "", INDEX(聲母資料表, $M1495, W$5) ), "")</f>
        <v/>
      </c>
      <c r="X1495" s="380" t="str" cm="1">
        <f t="array" ref="X1495" xml:space="preserve"> IFERROR( INDEX(韻母資料表, $N1495, X$5), "" )</f>
        <v/>
      </c>
      <c r="Y1495" s="380" t="str" cm="1">
        <f t="array" ref="Y1495" xml:space="preserve"> IFERROR( IF($E1495="", "", INDEX(方音聲調符號表, 1, $E1495) ), "" )</f>
        <v/>
      </c>
      <c r="AA1495" s="380" t="str" cm="1">
        <f t="array" ref="AA1495" xml:space="preserve"> IFERROR( IF( INDEX(聲母資料表, $M1495, AA$5)=0, "", INDEX(聲母資料表, $M1495, AA$5) ), "")</f>
        <v/>
      </c>
      <c r="AB1495" s="380" t="str" cm="1">
        <f t="array" ref="AB1495" xml:space="preserve"> IFERROR( INDEX(韻母資料表, $N1495, AB$5), "" )</f>
        <v/>
      </c>
      <c r="AC1495" s="380" t="str">
        <f t="shared" ca="1" si="321"/>
        <v/>
      </c>
      <c r="AE1495" s="380" t="str" cm="1">
        <f t="array" ref="AE1495" xml:space="preserve"> IFERROR( IF( INDEX(聲母資料表, $M1495, AE$5)=0, "", INDEX(聲母資料表, $M1495, AE$5) ), "")</f>
        <v/>
      </c>
      <c r="AF1495" s="380" t="str" cm="1">
        <f t="array" ref="AF1495" xml:space="preserve"> IFERROR( INDEX(韻母資料表, $N1495, AF$5), "" )</f>
        <v/>
      </c>
      <c r="AG1495" s="380" t="str">
        <f t="shared" ca="1" si="322"/>
        <v/>
      </c>
      <c r="AI1495" s="380" t="str" cm="1">
        <f t="array" ref="AI1495" xml:space="preserve"> IFERROR( IF( INDEX(聲母資料表, $M1495, AI$5)=0, "", INDEX(聲母資料表, $M1495, AI$5) ), "")</f>
        <v/>
      </c>
      <c r="AJ1495" s="380" t="str" cm="1">
        <f t="array" ref="AJ1495" xml:space="preserve"> IFERROR( INDEX(韻母資料表, $N1495, AJ$5), "" )</f>
        <v/>
      </c>
      <c r="AK1495" s="373" t="e" cm="1" vm="1">
        <f t="array" aca="1" ref="AK1495" ca="1" xml:space="preserve"> IFERROR( INDEX(閩拚聲調符號表, $T1495, $E1495), "" )</f>
        <v>#VALUE!</v>
      </c>
      <c r="AL1495" s="380" t="str">
        <f t="shared" ca="1" si="323"/>
        <v/>
      </c>
    </row>
    <row r="1496" spans="1:38">
      <c r="A1496" s="333">
        <f t="shared" si="311"/>
        <v>1489</v>
      </c>
      <c r="B1496" s="334" t="e">
        <f>MID(#REF!, A1496, 1)</f>
        <v>#REF!</v>
      </c>
      <c r="C1496" s="335"/>
      <c r="D1496" s="335"/>
      <c r="E1496" s="336"/>
      <c r="F1496" s="400" t="str" cm="1">
        <f t="array" aca="1" ref="F1496" ca="1" xml:space="preserve"> IF($D1496="", "", $B1496 &amp; " (" &amp; INDIRECT(ADDRESS( ROW(), COLUMN() + F$5 )) &amp; ") " )</f>
        <v/>
      </c>
      <c r="G1496" s="337" t="str">
        <f t="shared" si="315"/>
        <v/>
      </c>
      <c r="H1496" s="394" t="str">
        <f t="shared" ca="1" si="316"/>
        <v/>
      </c>
      <c r="I1496" s="396" t="str">
        <f t="shared" ca="1" si="317"/>
        <v/>
      </c>
      <c r="J1496" s="381" t="str">
        <f t="shared" ca="1" si="318"/>
        <v/>
      </c>
      <c r="K1496" s="338" t="str">
        <f t="shared" si="319"/>
        <v/>
      </c>
      <c r="L1496" s="349"/>
      <c r="M1496" s="350" t="str">
        <f t="shared" si="312"/>
        <v/>
      </c>
      <c r="N1496" s="350" t="str">
        <f t="shared" si="313"/>
        <v/>
      </c>
      <c r="O1496" s="351" t="str" cm="1">
        <f t="array" ref="O1496" xml:space="preserve"> IFERROR( INDEX(聲母資料表, $M1496, O$5), "")</f>
        <v/>
      </c>
      <c r="P1496" s="351" t="str" cm="1">
        <f t="array" ref="P1496" xml:space="preserve"> IFERROR( INDEX(韻母資料表, $N1496, P$5), "")</f>
        <v/>
      </c>
      <c r="Q1496" s="352" t="str">
        <f t="shared" si="314"/>
        <v/>
      </c>
      <c r="R1496" s="395" t="str">
        <f t="shared" si="320"/>
        <v/>
      </c>
      <c r="S1496" s="351" t="str" cm="1">
        <f t="array" ref="S1496" xml:space="preserve"> IFERROR( INDEX(調符字母, Q1496, 1), "")</f>
        <v/>
      </c>
      <c r="T1496" s="352"/>
      <c r="U1496" s="373" t="e" cm="1" vm="1">
        <f t="array" aca="1" ref="U1496" ca="1" xml:space="preserve"> INDEX(聲調對照表, $T1496, $E1496)</f>
        <v>#VALUE!</v>
      </c>
      <c r="W1496" s="380" t="str" cm="1">
        <f t="array" ref="W1496" xml:space="preserve"> IFERROR( IF( INDEX(聲母資料表, $M1496, W$5)=0, "", INDEX(聲母資料表, $M1496, W$5) ), "")</f>
        <v/>
      </c>
      <c r="X1496" s="380" t="str" cm="1">
        <f t="array" ref="X1496" xml:space="preserve"> IFERROR( INDEX(韻母資料表, $N1496, X$5), "" )</f>
        <v/>
      </c>
      <c r="Y1496" s="380" t="str" cm="1">
        <f t="array" ref="Y1496" xml:space="preserve"> IFERROR( IF($E1496="", "", INDEX(方音聲調符號表, 1, $E1496) ), "" )</f>
        <v/>
      </c>
      <c r="AA1496" s="380" t="str" cm="1">
        <f t="array" ref="AA1496" xml:space="preserve"> IFERROR( IF( INDEX(聲母資料表, $M1496, AA$5)=0, "", INDEX(聲母資料表, $M1496, AA$5) ), "")</f>
        <v/>
      </c>
      <c r="AB1496" s="380" t="str" cm="1">
        <f t="array" ref="AB1496" xml:space="preserve"> IFERROR( INDEX(韻母資料表, $N1496, AB$5), "" )</f>
        <v/>
      </c>
      <c r="AC1496" s="380" t="str">
        <f t="shared" ca="1" si="321"/>
        <v/>
      </c>
      <c r="AE1496" s="380" t="str" cm="1">
        <f t="array" ref="AE1496" xml:space="preserve"> IFERROR( IF( INDEX(聲母資料表, $M1496, AE$5)=0, "", INDEX(聲母資料表, $M1496, AE$5) ), "")</f>
        <v/>
      </c>
      <c r="AF1496" s="380" t="str" cm="1">
        <f t="array" ref="AF1496" xml:space="preserve"> IFERROR( INDEX(韻母資料表, $N1496, AF$5), "" )</f>
        <v/>
      </c>
      <c r="AG1496" s="380" t="str">
        <f t="shared" ca="1" si="322"/>
        <v/>
      </c>
      <c r="AI1496" s="380" t="str" cm="1">
        <f t="array" ref="AI1496" xml:space="preserve"> IFERROR( IF( INDEX(聲母資料表, $M1496, AI$5)=0, "", INDEX(聲母資料表, $M1496, AI$5) ), "")</f>
        <v/>
      </c>
      <c r="AJ1496" s="380" t="str" cm="1">
        <f t="array" ref="AJ1496" xml:space="preserve"> IFERROR( INDEX(韻母資料表, $N1496, AJ$5), "" )</f>
        <v/>
      </c>
      <c r="AK1496" s="373" t="e" cm="1" vm="1">
        <f t="array" aca="1" ref="AK1496" ca="1" xml:space="preserve"> IFERROR( INDEX(閩拚聲調符號表, $T1496, $E1496), "" )</f>
        <v>#VALUE!</v>
      </c>
      <c r="AL1496" s="380" t="str">
        <f t="shared" ca="1" si="323"/>
        <v/>
      </c>
    </row>
    <row r="1497" spans="1:38">
      <c r="A1497" s="333">
        <f t="shared" si="311"/>
        <v>1490</v>
      </c>
      <c r="B1497" s="334" t="e">
        <f>MID(#REF!, A1497, 1)</f>
        <v>#REF!</v>
      </c>
      <c r="C1497" s="335"/>
      <c r="D1497" s="335"/>
      <c r="E1497" s="336"/>
      <c r="F1497" s="400" t="str" cm="1">
        <f t="array" aca="1" ref="F1497" ca="1" xml:space="preserve"> IF($D1497="", "", $B1497 &amp; " (" &amp; INDIRECT(ADDRESS( ROW(), COLUMN() + F$5 )) &amp; ") " )</f>
        <v/>
      </c>
      <c r="G1497" s="337" t="str">
        <f t="shared" si="315"/>
        <v/>
      </c>
      <c r="H1497" s="394" t="str">
        <f t="shared" ca="1" si="316"/>
        <v/>
      </c>
      <c r="I1497" s="396" t="str">
        <f t="shared" ca="1" si="317"/>
        <v/>
      </c>
      <c r="J1497" s="381" t="str">
        <f t="shared" ca="1" si="318"/>
        <v/>
      </c>
      <c r="K1497" s="338" t="str">
        <f t="shared" si="319"/>
        <v/>
      </c>
      <c r="L1497" s="349"/>
      <c r="M1497" s="350" t="str">
        <f t="shared" si="312"/>
        <v/>
      </c>
      <c r="N1497" s="350" t="str">
        <f t="shared" si="313"/>
        <v/>
      </c>
      <c r="O1497" s="351" t="str" cm="1">
        <f t="array" ref="O1497" xml:space="preserve"> IFERROR( INDEX(聲母資料表, $M1497, O$5), "")</f>
        <v/>
      </c>
      <c r="P1497" s="351" t="str" cm="1">
        <f t="array" ref="P1497" xml:space="preserve"> IFERROR( INDEX(韻母資料表, $N1497, P$5), "")</f>
        <v/>
      </c>
      <c r="Q1497" s="352" t="str">
        <f t="shared" si="314"/>
        <v/>
      </c>
      <c r="R1497" s="395" t="str">
        <f t="shared" si="320"/>
        <v/>
      </c>
      <c r="S1497" s="351" t="str" cm="1">
        <f t="array" ref="S1497" xml:space="preserve"> IFERROR( INDEX(調符字母, Q1497, 1), "")</f>
        <v/>
      </c>
      <c r="T1497" s="352"/>
      <c r="U1497" s="373" t="e" cm="1" vm="1">
        <f t="array" aca="1" ref="U1497" ca="1" xml:space="preserve"> INDEX(聲調對照表, $T1497, $E1497)</f>
        <v>#VALUE!</v>
      </c>
      <c r="W1497" s="380" t="str" cm="1">
        <f t="array" ref="W1497" xml:space="preserve"> IFERROR( IF( INDEX(聲母資料表, $M1497, W$5)=0, "", INDEX(聲母資料表, $M1497, W$5) ), "")</f>
        <v/>
      </c>
      <c r="X1497" s="380" t="str" cm="1">
        <f t="array" ref="X1497" xml:space="preserve"> IFERROR( INDEX(韻母資料表, $N1497, X$5), "" )</f>
        <v/>
      </c>
      <c r="Y1497" s="380" t="str" cm="1">
        <f t="array" ref="Y1497" xml:space="preserve"> IFERROR( IF($E1497="", "", INDEX(方音聲調符號表, 1, $E1497) ), "" )</f>
        <v/>
      </c>
      <c r="AA1497" s="380" t="str" cm="1">
        <f t="array" ref="AA1497" xml:space="preserve"> IFERROR( IF( INDEX(聲母資料表, $M1497, AA$5)=0, "", INDEX(聲母資料表, $M1497, AA$5) ), "")</f>
        <v/>
      </c>
      <c r="AB1497" s="380" t="str" cm="1">
        <f t="array" ref="AB1497" xml:space="preserve"> IFERROR( INDEX(韻母資料表, $N1497, AB$5), "" )</f>
        <v/>
      </c>
      <c r="AC1497" s="380" t="str">
        <f t="shared" ca="1" si="321"/>
        <v/>
      </c>
      <c r="AE1497" s="380" t="str" cm="1">
        <f t="array" ref="AE1497" xml:space="preserve"> IFERROR( IF( INDEX(聲母資料表, $M1497, AE$5)=0, "", INDEX(聲母資料表, $M1497, AE$5) ), "")</f>
        <v/>
      </c>
      <c r="AF1497" s="380" t="str" cm="1">
        <f t="array" ref="AF1497" xml:space="preserve"> IFERROR( INDEX(韻母資料表, $N1497, AF$5), "" )</f>
        <v/>
      </c>
      <c r="AG1497" s="380" t="str">
        <f t="shared" ca="1" si="322"/>
        <v/>
      </c>
      <c r="AI1497" s="380" t="str" cm="1">
        <f t="array" ref="AI1497" xml:space="preserve"> IFERROR( IF( INDEX(聲母資料表, $M1497, AI$5)=0, "", INDEX(聲母資料表, $M1497, AI$5) ), "")</f>
        <v/>
      </c>
      <c r="AJ1497" s="380" t="str" cm="1">
        <f t="array" ref="AJ1497" xml:space="preserve"> IFERROR( INDEX(韻母資料表, $N1497, AJ$5), "" )</f>
        <v/>
      </c>
      <c r="AK1497" s="373" t="e" cm="1" vm="1">
        <f t="array" aca="1" ref="AK1497" ca="1" xml:space="preserve"> IFERROR( INDEX(閩拚聲調符號表, $T1497, $E1497), "" )</f>
        <v>#VALUE!</v>
      </c>
      <c r="AL1497" s="380" t="str">
        <f t="shared" ca="1" si="323"/>
        <v/>
      </c>
    </row>
    <row r="1498" spans="1:38">
      <c r="A1498" s="333">
        <f t="shared" si="311"/>
        <v>1491</v>
      </c>
      <c r="B1498" s="334" t="e">
        <f>MID(#REF!, A1498, 1)</f>
        <v>#REF!</v>
      </c>
      <c r="C1498" s="335"/>
      <c r="D1498" s="335"/>
      <c r="E1498" s="336"/>
      <c r="F1498" s="400" t="str" cm="1">
        <f t="array" aca="1" ref="F1498" ca="1" xml:space="preserve"> IF($D1498="", "", $B1498 &amp; " (" &amp; INDIRECT(ADDRESS( ROW(), COLUMN() + F$5 )) &amp; ") " )</f>
        <v/>
      </c>
      <c r="G1498" s="337" t="str">
        <f t="shared" si="315"/>
        <v/>
      </c>
      <c r="H1498" s="394" t="str">
        <f t="shared" ca="1" si="316"/>
        <v/>
      </c>
      <c r="I1498" s="396" t="str">
        <f t="shared" ca="1" si="317"/>
        <v/>
      </c>
      <c r="J1498" s="381" t="str">
        <f t="shared" ca="1" si="318"/>
        <v/>
      </c>
      <c r="K1498" s="338" t="str">
        <f t="shared" si="319"/>
        <v/>
      </c>
      <c r="L1498" s="349"/>
      <c r="M1498" s="350" t="str">
        <f t="shared" si="312"/>
        <v/>
      </c>
      <c r="N1498" s="350" t="str">
        <f t="shared" si="313"/>
        <v/>
      </c>
      <c r="O1498" s="351" t="str" cm="1">
        <f t="array" ref="O1498" xml:space="preserve"> IFERROR( INDEX(聲母資料表, $M1498, O$5), "")</f>
        <v/>
      </c>
      <c r="P1498" s="351" t="str" cm="1">
        <f t="array" ref="P1498" xml:space="preserve"> IFERROR( INDEX(韻母資料表, $N1498, P$5), "")</f>
        <v/>
      </c>
      <c r="Q1498" s="352" t="str">
        <f t="shared" si="314"/>
        <v/>
      </c>
      <c r="R1498" s="395" t="str">
        <f t="shared" si="320"/>
        <v/>
      </c>
      <c r="S1498" s="351" t="str" cm="1">
        <f t="array" ref="S1498" xml:space="preserve"> IFERROR( INDEX(調符字母, Q1498, 1), "")</f>
        <v/>
      </c>
      <c r="T1498" s="352"/>
      <c r="U1498" s="373" t="e" cm="1" vm="1">
        <f t="array" aca="1" ref="U1498" ca="1" xml:space="preserve"> INDEX(聲調對照表, $T1498, $E1498)</f>
        <v>#VALUE!</v>
      </c>
      <c r="W1498" s="380" t="str" cm="1">
        <f t="array" ref="W1498" xml:space="preserve"> IFERROR( IF( INDEX(聲母資料表, $M1498, W$5)=0, "", INDEX(聲母資料表, $M1498, W$5) ), "")</f>
        <v/>
      </c>
      <c r="X1498" s="380" t="str" cm="1">
        <f t="array" ref="X1498" xml:space="preserve"> IFERROR( INDEX(韻母資料表, $N1498, X$5), "" )</f>
        <v/>
      </c>
      <c r="Y1498" s="380" t="str" cm="1">
        <f t="array" ref="Y1498" xml:space="preserve"> IFERROR( IF($E1498="", "", INDEX(方音聲調符號表, 1, $E1498) ), "" )</f>
        <v/>
      </c>
      <c r="AA1498" s="380" t="str" cm="1">
        <f t="array" ref="AA1498" xml:space="preserve"> IFERROR( IF( INDEX(聲母資料表, $M1498, AA$5)=0, "", INDEX(聲母資料表, $M1498, AA$5) ), "")</f>
        <v/>
      </c>
      <c r="AB1498" s="380" t="str" cm="1">
        <f t="array" ref="AB1498" xml:space="preserve"> IFERROR( INDEX(韻母資料表, $N1498, AB$5), "" )</f>
        <v/>
      </c>
      <c r="AC1498" s="380" t="str">
        <f t="shared" ca="1" si="321"/>
        <v/>
      </c>
      <c r="AE1498" s="380" t="str" cm="1">
        <f t="array" ref="AE1498" xml:space="preserve"> IFERROR( IF( INDEX(聲母資料表, $M1498, AE$5)=0, "", INDEX(聲母資料表, $M1498, AE$5) ), "")</f>
        <v/>
      </c>
      <c r="AF1498" s="380" t="str" cm="1">
        <f t="array" ref="AF1498" xml:space="preserve"> IFERROR( INDEX(韻母資料表, $N1498, AF$5), "" )</f>
        <v/>
      </c>
      <c r="AG1498" s="380" t="str">
        <f t="shared" ca="1" si="322"/>
        <v/>
      </c>
      <c r="AI1498" s="380" t="str" cm="1">
        <f t="array" ref="AI1498" xml:space="preserve"> IFERROR( IF( INDEX(聲母資料表, $M1498, AI$5)=0, "", INDEX(聲母資料表, $M1498, AI$5) ), "")</f>
        <v/>
      </c>
      <c r="AJ1498" s="380" t="str" cm="1">
        <f t="array" ref="AJ1498" xml:space="preserve"> IFERROR( INDEX(韻母資料表, $N1498, AJ$5), "" )</f>
        <v/>
      </c>
      <c r="AK1498" s="373" t="e" cm="1" vm="1">
        <f t="array" aca="1" ref="AK1498" ca="1" xml:space="preserve"> IFERROR( INDEX(閩拚聲調符號表, $T1498, $E1498), "" )</f>
        <v>#VALUE!</v>
      </c>
      <c r="AL1498" s="380" t="str">
        <f t="shared" ca="1" si="323"/>
        <v/>
      </c>
    </row>
    <row r="1499" spans="1:38">
      <c r="A1499" s="333">
        <f t="shared" si="311"/>
        <v>1492</v>
      </c>
      <c r="B1499" s="334" t="e">
        <f>MID(#REF!, A1499, 1)</f>
        <v>#REF!</v>
      </c>
      <c r="C1499" s="335"/>
      <c r="D1499" s="335"/>
      <c r="E1499" s="336"/>
      <c r="F1499" s="400" t="str" cm="1">
        <f t="array" aca="1" ref="F1499" ca="1" xml:space="preserve"> IF($D1499="", "", $B1499 &amp; " (" &amp; INDIRECT(ADDRESS( ROW(), COLUMN() + F$5 )) &amp; ") " )</f>
        <v/>
      </c>
      <c r="G1499" s="337" t="str">
        <f t="shared" si="315"/>
        <v/>
      </c>
      <c r="H1499" s="394" t="str">
        <f t="shared" ca="1" si="316"/>
        <v/>
      </c>
      <c r="I1499" s="396" t="str">
        <f t="shared" ca="1" si="317"/>
        <v/>
      </c>
      <c r="J1499" s="381" t="str">
        <f t="shared" ca="1" si="318"/>
        <v/>
      </c>
      <c r="K1499" s="338" t="str">
        <f t="shared" si="319"/>
        <v/>
      </c>
      <c r="L1499" s="349"/>
      <c r="M1499" s="350" t="str">
        <f t="shared" si="312"/>
        <v/>
      </c>
      <c r="N1499" s="350" t="str">
        <f t="shared" si="313"/>
        <v/>
      </c>
      <c r="O1499" s="351" t="str" cm="1">
        <f t="array" ref="O1499" xml:space="preserve"> IFERROR( INDEX(聲母資料表, $M1499, O$5), "")</f>
        <v/>
      </c>
      <c r="P1499" s="351" t="str" cm="1">
        <f t="array" ref="P1499" xml:space="preserve"> IFERROR( INDEX(韻母資料表, $N1499, P$5), "")</f>
        <v/>
      </c>
      <c r="Q1499" s="352" t="str">
        <f t="shared" si="314"/>
        <v/>
      </c>
      <c r="R1499" s="395" t="str">
        <f t="shared" si="320"/>
        <v/>
      </c>
      <c r="S1499" s="351" t="str" cm="1">
        <f t="array" ref="S1499" xml:space="preserve"> IFERROR( INDEX(調符字母, Q1499, 1), "")</f>
        <v/>
      </c>
      <c r="T1499" s="352"/>
      <c r="U1499" s="373" t="e" cm="1" vm="1">
        <f t="array" aca="1" ref="U1499" ca="1" xml:space="preserve"> INDEX(聲調對照表, $T1499, $E1499)</f>
        <v>#VALUE!</v>
      </c>
      <c r="W1499" s="380" t="str" cm="1">
        <f t="array" ref="W1499" xml:space="preserve"> IFERROR( IF( INDEX(聲母資料表, $M1499, W$5)=0, "", INDEX(聲母資料表, $M1499, W$5) ), "")</f>
        <v/>
      </c>
      <c r="X1499" s="380" t="str" cm="1">
        <f t="array" ref="X1499" xml:space="preserve"> IFERROR( INDEX(韻母資料表, $N1499, X$5), "" )</f>
        <v/>
      </c>
      <c r="Y1499" s="380" t="str" cm="1">
        <f t="array" ref="Y1499" xml:space="preserve"> IFERROR( IF($E1499="", "", INDEX(方音聲調符號表, 1, $E1499) ), "" )</f>
        <v/>
      </c>
      <c r="AA1499" s="380" t="str" cm="1">
        <f t="array" ref="AA1499" xml:space="preserve"> IFERROR( IF( INDEX(聲母資料表, $M1499, AA$5)=0, "", INDEX(聲母資料表, $M1499, AA$5) ), "")</f>
        <v/>
      </c>
      <c r="AB1499" s="380" t="str" cm="1">
        <f t="array" ref="AB1499" xml:space="preserve"> IFERROR( INDEX(韻母資料表, $N1499, AB$5), "" )</f>
        <v/>
      </c>
      <c r="AC1499" s="380" t="str">
        <f t="shared" ca="1" si="321"/>
        <v/>
      </c>
      <c r="AE1499" s="380" t="str" cm="1">
        <f t="array" ref="AE1499" xml:space="preserve"> IFERROR( IF( INDEX(聲母資料表, $M1499, AE$5)=0, "", INDEX(聲母資料表, $M1499, AE$5) ), "")</f>
        <v/>
      </c>
      <c r="AF1499" s="380" t="str" cm="1">
        <f t="array" ref="AF1499" xml:space="preserve"> IFERROR( INDEX(韻母資料表, $N1499, AF$5), "" )</f>
        <v/>
      </c>
      <c r="AG1499" s="380" t="str">
        <f t="shared" ca="1" si="322"/>
        <v/>
      </c>
      <c r="AI1499" s="380" t="str" cm="1">
        <f t="array" ref="AI1499" xml:space="preserve"> IFERROR( IF( INDEX(聲母資料表, $M1499, AI$5)=0, "", INDEX(聲母資料表, $M1499, AI$5) ), "")</f>
        <v/>
      </c>
      <c r="AJ1499" s="380" t="str" cm="1">
        <f t="array" ref="AJ1499" xml:space="preserve"> IFERROR( INDEX(韻母資料表, $N1499, AJ$5), "" )</f>
        <v/>
      </c>
      <c r="AK1499" s="373" t="e" cm="1" vm="1">
        <f t="array" aca="1" ref="AK1499" ca="1" xml:space="preserve"> IFERROR( INDEX(閩拚聲調符號表, $T1499, $E1499), "" )</f>
        <v>#VALUE!</v>
      </c>
      <c r="AL1499" s="380" t="str">
        <f t="shared" ca="1" si="323"/>
        <v/>
      </c>
    </row>
    <row r="1500" spans="1:38">
      <c r="A1500" s="333">
        <f t="shared" si="311"/>
        <v>1493</v>
      </c>
      <c r="B1500" s="334" t="e">
        <f>MID(#REF!, A1500, 1)</f>
        <v>#REF!</v>
      </c>
      <c r="C1500" s="335"/>
      <c r="D1500" s="335"/>
      <c r="E1500" s="336"/>
      <c r="F1500" s="400" t="str" cm="1">
        <f t="array" aca="1" ref="F1500" ca="1" xml:space="preserve"> IF($D1500="", "", $B1500 &amp; " (" &amp; INDIRECT(ADDRESS( ROW(), COLUMN() + F$5 )) &amp; ") " )</f>
        <v/>
      </c>
      <c r="G1500" s="337" t="str">
        <f t="shared" si="315"/>
        <v/>
      </c>
      <c r="H1500" s="394" t="str">
        <f t="shared" ca="1" si="316"/>
        <v/>
      </c>
      <c r="I1500" s="396" t="str">
        <f t="shared" ca="1" si="317"/>
        <v/>
      </c>
      <c r="J1500" s="381" t="str">
        <f t="shared" ca="1" si="318"/>
        <v/>
      </c>
      <c r="K1500" s="338" t="str">
        <f t="shared" si="319"/>
        <v/>
      </c>
      <c r="L1500" s="349"/>
      <c r="M1500" s="350" t="str">
        <f t="shared" si="312"/>
        <v/>
      </c>
      <c r="N1500" s="350" t="str">
        <f t="shared" si="313"/>
        <v/>
      </c>
      <c r="O1500" s="351" t="str" cm="1">
        <f t="array" ref="O1500" xml:space="preserve"> IFERROR( INDEX(聲母資料表, $M1500, O$5), "")</f>
        <v/>
      </c>
      <c r="P1500" s="351" t="str" cm="1">
        <f t="array" ref="P1500" xml:space="preserve"> IFERROR( INDEX(韻母資料表, $N1500, P$5), "")</f>
        <v/>
      </c>
      <c r="Q1500" s="352" t="str">
        <f t="shared" si="314"/>
        <v/>
      </c>
      <c r="R1500" s="395" t="str">
        <f t="shared" si="320"/>
        <v/>
      </c>
      <c r="S1500" s="351" t="str" cm="1">
        <f t="array" ref="S1500" xml:space="preserve"> IFERROR( INDEX(調符字母, Q1500, 1), "")</f>
        <v/>
      </c>
      <c r="T1500" s="352"/>
      <c r="U1500" s="373" t="e" cm="1" vm="1">
        <f t="array" aca="1" ref="U1500" ca="1" xml:space="preserve"> INDEX(聲調對照表, $T1500, $E1500)</f>
        <v>#VALUE!</v>
      </c>
      <c r="W1500" s="380" t="str" cm="1">
        <f t="array" ref="W1500" xml:space="preserve"> IFERROR( IF( INDEX(聲母資料表, $M1500, W$5)=0, "", INDEX(聲母資料表, $M1500, W$5) ), "")</f>
        <v/>
      </c>
      <c r="X1500" s="380" t="str" cm="1">
        <f t="array" ref="X1500" xml:space="preserve"> IFERROR( INDEX(韻母資料表, $N1500, X$5), "" )</f>
        <v/>
      </c>
      <c r="Y1500" s="380" t="str" cm="1">
        <f t="array" ref="Y1500" xml:space="preserve"> IFERROR( IF($E1500="", "", INDEX(方音聲調符號表, 1, $E1500) ), "" )</f>
        <v/>
      </c>
      <c r="AA1500" s="380" t="str" cm="1">
        <f t="array" ref="AA1500" xml:space="preserve"> IFERROR( IF( INDEX(聲母資料表, $M1500, AA$5)=0, "", INDEX(聲母資料表, $M1500, AA$5) ), "")</f>
        <v/>
      </c>
      <c r="AB1500" s="380" t="str" cm="1">
        <f t="array" ref="AB1500" xml:space="preserve"> IFERROR( INDEX(韻母資料表, $N1500, AB$5), "" )</f>
        <v/>
      </c>
      <c r="AC1500" s="380" t="str">
        <f t="shared" ca="1" si="321"/>
        <v/>
      </c>
      <c r="AE1500" s="380" t="str" cm="1">
        <f t="array" ref="AE1500" xml:space="preserve"> IFERROR( IF( INDEX(聲母資料表, $M1500, AE$5)=0, "", INDEX(聲母資料表, $M1500, AE$5) ), "")</f>
        <v/>
      </c>
      <c r="AF1500" s="380" t="str" cm="1">
        <f t="array" ref="AF1500" xml:space="preserve"> IFERROR( INDEX(韻母資料表, $N1500, AF$5), "" )</f>
        <v/>
      </c>
      <c r="AG1500" s="380" t="str">
        <f t="shared" ca="1" si="322"/>
        <v/>
      </c>
      <c r="AI1500" s="380" t="str" cm="1">
        <f t="array" ref="AI1500" xml:space="preserve"> IFERROR( IF( INDEX(聲母資料表, $M1500, AI$5)=0, "", INDEX(聲母資料表, $M1500, AI$5) ), "")</f>
        <v/>
      </c>
      <c r="AJ1500" s="380" t="str" cm="1">
        <f t="array" ref="AJ1500" xml:space="preserve"> IFERROR( INDEX(韻母資料表, $N1500, AJ$5), "" )</f>
        <v/>
      </c>
      <c r="AK1500" s="373" t="e" cm="1" vm="1">
        <f t="array" aca="1" ref="AK1500" ca="1" xml:space="preserve"> IFERROR( INDEX(閩拚聲調符號表, $T1500, $E1500), "" )</f>
        <v>#VALUE!</v>
      </c>
      <c r="AL1500" s="380" t="str">
        <f t="shared" ca="1" si="323"/>
        <v/>
      </c>
    </row>
    <row r="1501" spans="1:38">
      <c r="A1501" s="333">
        <f t="shared" si="311"/>
        <v>1494</v>
      </c>
      <c r="B1501" s="334" t="e">
        <f>MID(#REF!, A1501, 1)</f>
        <v>#REF!</v>
      </c>
      <c r="C1501" s="335"/>
      <c r="D1501" s="335"/>
      <c r="E1501" s="336"/>
      <c r="F1501" s="400" t="str" cm="1">
        <f t="array" aca="1" ref="F1501" ca="1" xml:space="preserve"> IF($D1501="", "", $B1501 &amp; " (" &amp; INDIRECT(ADDRESS( ROW(), COLUMN() + F$5 )) &amp; ") " )</f>
        <v/>
      </c>
      <c r="G1501" s="337" t="str">
        <f t="shared" si="315"/>
        <v/>
      </c>
      <c r="H1501" s="394" t="str">
        <f t="shared" ca="1" si="316"/>
        <v/>
      </c>
      <c r="I1501" s="396" t="str">
        <f t="shared" ca="1" si="317"/>
        <v/>
      </c>
      <c r="J1501" s="381" t="str">
        <f t="shared" ca="1" si="318"/>
        <v/>
      </c>
      <c r="K1501" s="338" t="str">
        <f t="shared" si="319"/>
        <v/>
      </c>
      <c r="L1501" s="349"/>
      <c r="M1501" s="350" t="str">
        <f t="shared" si="312"/>
        <v/>
      </c>
      <c r="N1501" s="350" t="str">
        <f t="shared" si="313"/>
        <v/>
      </c>
      <c r="O1501" s="351" t="str" cm="1">
        <f t="array" ref="O1501" xml:space="preserve"> IFERROR( INDEX(聲母資料表, $M1501, O$5), "")</f>
        <v/>
      </c>
      <c r="P1501" s="351" t="str" cm="1">
        <f t="array" ref="P1501" xml:space="preserve"> IFERROR( INDEX(韻母資料表, $N1501, P$5), "")</f>
        <v/>
      </c>
      <c r="Q1501" s="352" t="str">
        <f t="shared" si="314"/>
        <v/>
      </c>
      <c r="R1501" s="395" t="str">
        <f t="shared" si="320"/>
        <v/>
      </c>
      <c r="S1501" s="351" t="str" cm="1">
        <f t="array" ref="S1501" xml:space="preserve"> IFERROR( INDEX(調符字母, Q1501, 1), "")</f>
        <v/>
      </c>
      <c r="T1501" s="352"/>
      <c r="U1501" s="373" t="e" cm="1" vm="1">
        <f t="array" aca="1" ref="U1501" ca="1" xml:space="preserve"> INDEX(聲調對照表, $T1501, $E1501)</f>
        <v>#VALUE!</v>
      </c>
      <c r="W1501" s="380" t="str" cm="1">
        <f t="array" ref="W1501" xml:space="preserve"> IFERROR( IF( INDEX(聲母資料表, $M1501, W$5)=0, "", INDEX(聲母資料表, $M1501, W$5) ), "")</f>
        <v/>
      </c>
      <c r="X1501" s="380" t="str" cm="1">
        <f t="array" ref="X1501" xml:space="preserve"> IFERROR( INDEX(韻母資料表, $N1501, X$5), "" )</f>
        <v/>
      </c>
      <c r="Y1501" s="380" t="str" cm="1">
        <f t="array" ref="Y1501" xml:space="preserve"> IFERROR( IF($E1501="", "", INDEX(方音聲調符號表, 1, $E1501) ), "" )</f>
        <v/>
      </c>
      <c r="AA1501" s="380" t="str" cm="1">
        <f t="array" ref="AA1501" xml:space="preserve"> IFERROR( IF( INDEX(聲母資料表, $M1501, AA$5)=0, "", INDEX(聲母資料表, $M1501, AA$5) ), "")</f>
        <v/>
      </c>
      <c r="AB1501" s="380" t="str" cm="1">
        <f t="array" ref="AB1501" xml:space="preserve"> IFERROR( INDEX(韻母資料表, $N1501, AB$5), "" )</f>
        <v/>
      </c>
      <c r="AC1501" s="380" t="str">
        <f t="shared" ca="1" si="321"/>
        <v/>
      </c>
      <c r="AE1501" s="380" t="str" cm="1">
        <f t="array" ref="AE1501" xml:space="preserve"> IFERROR( IF( INDEX(聲母資料表, $M1501, AE$5)=0, "", INDEX(聲母資料表, $M1501, AE$5) ), "")</f>
        <v/>
      </c>
      <c r="AF1501" s="380" t="str" cm="1">
        <f t="array" ref="AF1501" xml:space="preserve"> IFERROR( INDEX(韻母資料表, $N1501, AF$5), "" )</f>
        <v/>
      </c>
      <c r="AG1501" s="380" t="str">
        <f t="shared" ca="1" si="322"/>
        <v/>
      </c>
      <c r="AI1501" s="380" t="str" cm="1">
        <f t="array" ref="AI1501" xml:space="preserve"> IFERROR( IF( INDEX(聲母資料表, $M1501, AI$5)=0, "", INDEX(聲母資料表, $M1501, AI$5) ), "")</f>
        <v/>
      </c>
      <c r="AJ1501" s="380" t="str" cm="1">
        <f t="array" ref="AJ1501" xml:space="preserve"> IFERROR( INDEX(韻母資料表, $N1501, AJ$5), "" )</f>
        <v/>
      </c>
      <c r="AK1501" s="373" t="e" cm="1" vm="1">
        <f t="array" aca="1" ref="AK1501" ca="1" xml:space="preserve"> IFERROR( INDEX(閩拚聲調符號表, $T1501, $E1501), "" )</f>
        <v>#VALUE!</v>
      </c>
      <c r="AL1501" s="380" t="str">
        <f t="shared" ca="1" si="323"/>
        <v/>
      </c>
    </row>
    <row r="1502" spans="1:38">
      <c r="A1502" s="333">
        <f t="shared" si="311"/>
        <v>1495</v>
      </c>
      <c r="B1502" s="334" t="e">
        <f>MID(#REF!, A1502, 1)</f>
        <v>#REF!</v>
      </c>
      <c r="C1502" s="335"/>
      <c r="D1502" s="335"/>
      <c r="E1502" s="336"/>
      <c r="F1502" s="400" t="str" cm="1">
        <f t="array" aca="1" ref="F1502" ca="1" xml:space="preserve"> IF($D1502="", "", $B1502 &amp; " (" &amp; INDIRECT(ADDRESS( ROW(), COLUMN() + F$5 )) &amp; ") " )</f>
        <v/>
      </c>
      <c r="G1502" s="337" t="str">
        <f t="shared" si="315"/>
        <v/>
      </c>
      <c r="H1502" s="394" t="str">
        <f t="shared" ca="1" si="316"/>
        <v/>
      </c>
      <c r="I1502" s="396" t="str">
        <f t="shared" ca="1" si="317"/>
        <v/>
      </c>
      <c r="J1502" s="381" t="str">
        <f t="shared" ca="1" si="318"/>
        <v/>
      </c>
      <c r="K1502" s="338" t="str">
        <f t="shared" si="319"/>
        <v/>
      </c>
      <c r="L1502" s="349"/>
      <c r="M1502" s="350" t="str">
        <f t="shared" si="312"/>
        <v/>
      </c>
      <c r="N1502" s="350" t="str">
        <f t="shared" si="313"/>
        <v/>
      </c>
      <c r="O1502" s="351" t="str" cm="1">
        <f t="array" ref="O1502" xml:space="preserve"> IFERROR( INDEX(聲母資料表, $M1502, O$5), "")</f>
        <v/>
      </c>
      <c r="P1502" s="351" t="str" cm="1">
        <f t="array" ref="P1502" xml:space="preserve"> IFERROR( INDEX(韻母資料表, $N1502, P$5), "")</f>
        <v/>
      </c>
      <c r="Q1502" s="352" t="str">
        <f t="shared" si="314"/>
        <v/>
      </c>
      <c r="R1502" s="395" t="str">
        <f t="shared" si="320"/>
        <v/>
      </c>
      <c r="S1502" s="351" t="str" cm="1">
        <f t="array" ref="S1502" xml:space="preserve"> IFERROR( INDEX(調符字母, Q1502, 1), "")</f>
        <v/>
      </c>
      <c r="T1502" s="352"/>
      <c r="U1502" s="373" t="e" cm="1" vm="1">
        <f t="array" aca="1" ref="U1502" ca="1" xml:space="preserve"> INDEX(聲調對照表, $T1502, $E1502)</f>
        <v>#VALUE!</v>
      </c>
      <c r="W1502" s="380" t="str" cm="1">
        <f t="array" ref="W1502" xml:space="preserve"> IFERROR( IF( INDEX(聲母資料表, $M1502, W$5)=0, "", INDEX(聲母資料表, $M1502, W$5) ), "")</f>
        <v/>
      </c>
      <c r="X1502" s="380" t="str" cm="1">
        <f t="array" ref="X1502" xml:space="preserve"> IFERROR( INDEX(韻母資料表, $N1502, X$5), "" )</f>
        <v/>
      </c>
      <c r="Y1502" s="380" t="str" cm="1">
        <f t="array" ref="Y1502" xml:space="preserve"> IFERROR( IF($E1502="", "", INDEX(方音聲調符號表, 1, $E1502) ), "" )</f>
        <v/>
      </c>
      <c r="AA1502" s="380" t="str" cm="1">
        <f t="array" ref="AA1502" xml:space="preserve"> IFERROR( IF( INDEX(聲母資料表, $M1502, AA$5)=0, "", INDEX(聲母資料表, $M1502, AA$5) ), "")</f>
        <v/>
      </c>
      <c r="AB1502" s="380" t="str" cm="1">
        <f t="array" ref="AB1502" xml:space="preserve"> IFERROR( INDEX(韻母資料表, $N1502, AB$5), "" )</f>
        <v/>
      </c>
      <c r="AC1502" s="380" t="str">
        <f t="shared" ca="1" si="321"/>
        <v/>
      </c>
      <c r="AE1502" s="380" t="str" cm="1">
        <f t="array" ref="AE1502" xml:space="preserve"> IFERROR( IF( INDEX(聲母資料表, $M1502, AE$5)=0, "", INDEX(聲母資料表, $M1502, AE$5) ), "")</f>
        <v/>
      </c>
      <c r="AF1502" s="380" t="str" cm="1">
        <f t="array" ref="AF1502" xml:space="preserve"> IFERROR( INDEX(韻母資料表, $N1502, AF$5), "" )</f>
        <v/>
      </c>
      <c r="AG1502" s="380" t="str">
        <f t="shared" ca="1" si="322"/>
        <v/>
      </c>
      <c r="AI1502" s="380" t="str" cm="1">
        <f t="array" ref="AI1502" xml:space="preserve"> IFERROR( IF( INDEX(聲母資料表, $M1502, AI$5)=0, "", INDEX(聲母資料表, $M1502, AI$5) ), "")</f>
        <v/>
      </c>
      <c r="AJ1502" s="380" t="str" cm="1">
        <f t="array" ref="AJ1502" xml:space="preserve"> IFERROR( INDEX(韻母資料表, $N1502, AJ$5), "" )</f>
        <v/>
      </c>
      <c r="AK1502" s="373" t="e" cm="1" vm="1">
        <f t="array" aca="1" ref="AK1502" ca="1" xml:space="preserve"> IFERROR( INDEX(閩拚聲調符號表, $T1502, $E1502), "" )</f>
        <v>#VALUE!</v>
      </c>
      <c r="AL1502" s="380" t="str">
        <f t="shared" ca="1" si="323"/>
        <v/>
      </c>
    </row>
    <row r="1503" spans="1:38">
      <c r="A1503" s="333">
        <f t="shared" si="311"/>
        <v>1496</v>
      </c>
      <c r="B1503" s="334" t="e">
        <f>MID(#REF!, A1503, 1)</f>
        <v>#REF!</v>
      </c>
      <c r="C1503" s="335"/>
      <c r="D1503" s="335"/>
      <c r="E1503" s="336"/>
      <c r="F1503" s="400" t="str" cm="1">
        <f t="array" aca="1" ref="F1503" ca="1" xml:space="preserve"> IF($D1503="", "", $B1503 &amp; " (" &amp; INDIRECT(ADDRESS( ROW(), COLUMN() + F$5 )) &amp; ") " )</f>
        <v/>
      </c>
      <c r="G1503" s="337" t="str">
        <f t="shared" si="315"/>
        <v/>
      </c>
      <c r="H1503" s="394" t="str">
        <f t="shared" ca="1" si="316"/>
        <v/>
      </c>
      <c r="I1503" s="396" t="str">
        <f t="shared" ca="1" si="317"/>
        <v/>
      </c>
      <c r="J1503" s="381" t="str">
        <f t="shared" ca="1" si="318"/>
        <v/>
      </c>
      <c r="K1503" s="338" t="str">
        <f t="shared" si="319"/>
        <v/>
      </c>
      <c r="L1503" s="349"/>
      <c r="M1503" s="350" t="str">
        <f t="shared" si="312"/>
        <v/>
      </c>
      <c r="N1503" s="350" t="str">
        <f t="shared" si="313"/>
        <v/>
      </c>
      <c r="O1503" s="351" t="str" cm="1">
        <f t="array" ref="O1503" xml:space="preserve"> IFERROR( INDEX(聲母資料表, $M1503, O$5), "")</f>
        <v/>
      </c>
      <c r="P1503" s="351" t="str" cm="1">
        <f t="array" ref="P1503" xml:space="preserve"> IFERROR( INDEX(韻母資料表, $N1503, P$5), "")</f>
        <v/>
      </c>
      <c r="Q1503" s="352" t="str">
        <f t="shared" si="314"/>
        <v/>
      </c>
      <c r="R1503" s="395" t="str">
        <f t="shared" si="320"/>
        <v/>
      </c>
      <c r="S1503" s="351" t="str" cm="1">
        <f t="array" ref="S1503" xml:space="preserve"> IFERROR( INDEX(調符字母, Q1503, 1), "")</f>
        <v/>
      </c>
      <c r="T1503" s="352"/>
      <c r="U1503" s="373" t="e" cm="1" vm="1">
        <f t="array" aca="1" ref="U1503" ca="1" xml:space="preserve"> INDEX(聲調對照表, $T1503, $E1503)</f>
        <v>#VALUE!</v>
      </c>
      <c r="W1503" s="380" t="str" cm="1">
        <f t="array" ref="W1503" xml:space="preserve"> IFERROR( IF( INDEX(聲母資料表, $M1503, W$5)=0, "", INDEX(聲母資料表, $M1503, W$5) ), "")</f>
        <v/>
      </c>
      <c r="X1503" s="380" t="str" cm="1">
        <f t="array" ref="X1503" xml:space="preserve"> IFERROR( INDEX(韻母資料表, $N1503, X$5), "" )</f>
        <v/>
      </c>
      <c r="Y1503" s="380" t="str" cm="1">
        <f t="array" ref="Y1503" xml:space="preserve"> IFERROR( IF($E1503="", "", INDEX(方音聲調符號表, 1, $E1503) ), "" )</f>
        <v/>
      </c>
      <c r="AA1503" s="380" t="str" cm="1">
        <f t="array" ref="AA1503" xml:space="preserve"> IFERROR( IF( INDEX(聲母資料表, $M1503, AA$5)=0, "", INDEX(聲母資料表, $M1503, AA$5) ), "")</f>
        <v/>
      </c>
      <c r="AB1503" s="380" t="str" cm="1">
        <f t="array" ref="AB1503" xml:space="preserve"> IFERROR( INDEX(韻母資料表, $N1503, AB$5), "" )</f>
        <v/>
      </c>
      <c r="AC1503" s="380" t="str">
        <f t="shared" ca="1" si="321"/>
        <v/>
      </c>
      <c r="AE1503" s="380" t="str" cm="1">
        <f t="array" ref="AE1503" xml:space="preserve"> IFERROR( IF( INDEX(聲母資料表, $M1503, AE$5)=0, "", INDEX(聲母資料表, $M1503, AE$5) ), "")</f>
        <v/>
      </c>
      <c r="AF1503" s="380" t="str" cm="1">
        <f t="array" ref="AF1503" xml:space="preserve"> IFERROR( INDEX(韻母資料表, $N1503, AF$5), "" )</f>
        <v/>
      </c>
      <c r="AG1503" s="380" t="str">
        <f t="shared" ca="1" si="322"/>
        <v/>
      </c>
      <c r="AI1503" s="380" t="str" cm="1">
        <f t="array" ref="AI1503" xml:space="preserve"> IFERROR( IF( INDEX(聲母資料表, $M1503, AI$5)=0, "", INDEX(聲母資料表, $M1503, AI$5) ), "")</f>
        <v/>
      </c>
      <c r="AJ1503" s="380" t="str" cm="1">
        <f t="array" ref="AJ1503" xml:space="preserve"> IFERROR( INDEX(韻母資料表, $N1503, AJ$5), "" )</f>
        <v/>
      </c>
      <c r="AK1503" s="373" t="e" cm="1" vm="1">
        <f t="array" aca="1" ref="AK1503" ca="1" xml:space="preserve"> IFERROR( INDEX(閩拚聲調符號表, $T1503, $E1503), "" )</f>
        <v>#VALUE!</v>
      </c>
      <c r="AL1503" s="380" t="str">
        <f t="shared" ca="1" si="323"/>
        <v/>
      </c>
    </row>
    <row r="1504" spans="1:38">
      <c r="A1504" s="333">
        <f t="shared" si="311"/>
        <v>1497</v>
      </c>
      <c r="B1504" s="334" t="e">
        <f>MID(#REF!, A1504, 1)</f>
        <v>#REF!</v>
      </c>
      <c r="C1504" s="335"/>
      <c r="D1504" s="335"/>
      <c r="E1504" s="336"/>
      <c r="F1504" s="400" t="str" cm="1">
        <f t="array" aca="1" ref="F1504" ca="1" xml:space="preserve"> IF($D1504="", "", $B1504 &amp; " (" &amp; INDIRECT(ADDRESS( ROW(), COLUMN() + F$5 )) &amp; ") " )</f>
        <v/>
      </c>
      <c r="G1504" s="337" t="str">
        <f t="shared" si="315"/>
        <v/>
      </c>
      <c r="H1504" s="394" t="str">
        <f t="shared" ca="1" si="316"/>
        <v/>
      </c>
      <c r="I1504" s="396" t="str">
        <f t="shared" ca="1" si="317"/>
        <v/>
      </c>
      <c r="J1504" s="381" t="str">
        <f t="shared" ca="1" si="318"/>
        <v/>
      </c>
      <c r="K1504" s="338" t="str">
        <f t="shared" si="319"/>
        <v/>
      </c>
      <c r="L1504" s="349"/>
      <c r="M1504" s="350" t="str">
        <f t="shared" si="312"/>
        <v/>
      </c>
      <c r="N1504" s="350" t="str">
        <f t="shared" si="313"/>
        <v/>
      </c>
      <c r="O1504" s="351" t="str" cm="1">
        <f t="array" ref="O1504" xml:space="preserve"> IFERROR( INDEX(聲母資料表, $M1504, O$5), "")</f>
        <v/>
      </c>
      <c r="P1504" s="351" t="str" cm="1">
        <f t="array" ref="P1504" xml:space="preserve"> IFERROR( INDEX(韻母資料表, $N1504, P$5), "")</f>
        <v/>
      </c>
      <c r="Q1504" s="352" t="str">
        <f t="shared" si="314"/>
        <v/>
      </c>
      <c r="R1504" s="395" t="str">
        <f t="shared" si="320"/>
        <v/>
      </c>
      <c r="S1504" s="351" t="str" cm="1">
        <f t="array" ref="S1504" xml:space="preserve"> IFERROR( INDEX(調符字母, Q1504, 1), "")</f>
        <v/>
      </c>
      <c r="T1504" s="352"/>
      <c r="U1504" s="373" t="e" cm="1" vm="1">
        <f t="array" aca="1" ref="U1504" ca="1" xml:space="preserve"> INDEX(聲調對照表, $T1504, $E1504)</f>
        <v>#VALUE!</v>
      </c>
      <c r="W1504" s="380" t="str" cm="1">
        <f t="array" ref="W1504" xml:space="preserve"> IFERROR( IF( INDEX(聲母資料表, $M1504, W$5)=0, "", INDEX(聲母資料表, $M1504, W$5) ), "")</f>
        <v/>
      </c>
      <c r="X1504" s="380" t="str" cm="1">
        <f t="array" ref="X1504" xml:space="preserve"> IFERROR( INDEX(韻母資料表, $N1504, X$5), "" )</f>
        <v/>
      </c>
      <c r="Y1504" s="380" t="str" cm="1">
        <f t="array" ref="Y1504" xml:space="preserve"> IFERROR( IF($E1504="", "", INDEX(方音聲調符號表, 1, $E1504) ), "" )</f>
        <v/>
      </c>
      <c r="AA1504" s="380" t="str" cm="1">
        <f t="array" ref="AA1504" xml:space="preserve"> IFERROR( IF( INDEX(聲母資料表, $M1504, AA$5)=0, "", INDEX(聲母資料表, $M1504, AA$5) ), "")</f>
        <v/>
      </c>
      <c r="AB1504" s="380" t="str" cm="1">
        <f t="array" ref="AB1504" xml:space="preserve"> IFERROR( INDEX(韻母資料表, $N1504, AB$5), "" )</f>
        <v/>
      </c>
      <c r="AC1504" s="380" t="str">
        <f t="shared" ca="1" si="321"/>
        <v/>
      </c>
      <c r="AE1504" s="380" t="str" cm="1">
        <f t="array" ref="AE1504" xml:space="preserve"> IFERROR( IF( INDEX(聲母資料表, $M1504, AE$5)=0, "", INDEX(聲母資料表, $M1504, AE$5) ), "")</f>
        <v/>
      </c>
      <c r="AF1504" s="380" t="str" cm="1">
        <f t="array" ref="AF1504" xml:space="preserve"> IFERROR( INDEX(韻母資料表, $N1504, AF$5), "" )</f>
        <v/>
      </c>
      <c r="AG1504" s="380" t="str">
        <f t="shared" ca="1" si="322"/>
        <v/>
      </c>
      <c r="AI1504" s="380" t="str" cm="1">
        <f t="array" ref="AI1504" xml:space="preserve"> IFERROR( IF( INDEX(聲母資料表, $M1504, AI$5)=0, "", INDEX(聲母資料表, $M1504, AI$5) ), "")</f>
        <v/>
      </c>
      <c r="AJ1504" s="380" t="str" cm="1">
        <f t="array" ref="AJ1504" xml:space="preserve"> IFERROR( INDEX(韻母資料表, $N1504, AJ$5), "" )</f>
        <v/>
      </c>
      <c r="AK1504" s="373" t="e" cm="1" vm="1">
        <f t="array" aca="1" ref="AK1504" ca="1" xml:space="preserve"> IFERROR( INDEX(閩拚聲調符號表, $T1504, $E1504), "" )</f>
        <v>#VALUE!</v>
      </c>
      <c r="AL1504" s="380" t="str">
        <f t="shared" ca="1" si="323"/>
        <v/>
      </c>
    </row>
    <row r="1505" spans="1:38">
      <c r="A1505" s="333">
        <f t="shared" si="311"/>
        <v>1498</v>
      </c>
      <c r="B1505" s="334" t="e">
        <f>MID(#REF!, A1505, 1)</f>
        <v>#REF!</v>
      </c>
      <c r="C1505" s="335"/>
      <c r="D1505" s="335"/>
      <c r="E1505" s="336"/>
      <c r="F1505" s="400" t="str" cm="1">
        <f t="array" aca="1" ref="F1505" ca="1" xml:space="preserve"> IF($D1505="", "", $B1505 &amp; " (" &amp; INDIRECT(ADDRESS( ROW(), COLUMN() + F$5 )) &amp; ") " )</f>
        <v/>
      </c>
      <c r="G1505" s="337" t="str">
        <f t="shared" si="315"/>
        <v/>
      </c>
      <c r="H1505" s="394" t="str">
        <f t="shared" ca="1" si="316"/>
        <v/>
      </c>
      <c r="I1505" s="396" t="str">
        <f t="shared" ca="1" si="317"/>
        <v/>
      </c>
      <c r="J1505" s="381" t="str">
        <f t="shared" ca="1" si="318"/>
        <v/>
      </c>
      <c r="K1505" s="338" t="str">
        <f t="shared" si="319"/>
        <v/>
      </c>
      <c r="L1505" s="349"/>
      <c r="M1505" s="350" t="str">
        <f t="shared" si="312"/>
        <v/>
      </c>
      <c r="N1505" s="350" t="str">
        <f t="shared" si="313"/>
        <v/>
      </c>
      <c r="O1505" s="351" t="str" cm="1">
        <f t="array" ref="O1505" xml:space="preserve"> IFERROR( INDEX(聲母資料表, $M1505, O$5), "")</f>
        <v/>
      </c>
      <c r="P1505" s="351" t="str" cm="1">
        <f t="array" ref="P1505" xml:space="preserve"> IFERROR( INDEX(韻母資料表, $N1505, P$5), "")</f>
        <v/>
      </c>
      <c r="Q1505" s="352" t="str">
        <f t="shared" si="314"/>
        <v/>
      </c>
      <c r="R1505" s="395" t="str">
        <f t="shared" si="320"/>
        <v/>
      </c>
      <c r="S1505" s="351" t="str" cm="1">
        <f t="array" ref="S1505" xml:space="preserve"> IFERROR( INDEX(調符字母, Q1505, 1), "")</f>
        <v/>
      </c>
      <c r="T1505" s="352"/>
      <c r="U1505" s="373" t="e" cm="1" vm="1">
        <f t="array" aca="1" ref="U1505" ca="1" xml:space="preserve"> INDEX(聲調對照表, $T1505, $E1505)</f>
        <v>#VALUE!</v>
      </c>
      <c r="W1505" s="380" t="str" cm="1">
        <f t="array" ref="W1505" xml:space="preserve"> IFERROR( IF( INDEX(聲母資料表, $M1505, W$5)=0, "", INDEX(聲母資料表, $M1505, W$5) ), "")</f>
        <v/>
      </c>
      <c r="X1505" s="380" t="str" cm="1">
        <f t="array" ref="X1505" xml:space="preserve"> IFERROR( INDEX(韻母資料表, $N1505, X$5), "" )</f>
        <v/>
      </c>
      <c r="Y1505" s="380" t="str" cm="1">
        <f t="array" ref="Y1505" xml:space="preserve"> IFERROR( IF($E1505="", "", INDEX(方音聲調符號表, 1, $E1505) ), "" )</f>
        <v/>
      </c>
      <c r="AA1505" s="380" t="str" cm="1">
        <f t="array" ref="AA1505" xml:space="preserve"> IFERROR( IF( INDEX(聲母資料表, $M1505, AA$5)=0, "", INDEX(聲母資料表, $M1505, AA$5) ), "")</f>
        <v/>
      </c>
      <c r="AB1505" s="380" t="str" cm="1">
        <f t="array" ref="AB1505" xml:space="preserve"> IFERROR( INDEX(韻母資料表, $N1505, AB$5), "" )</f>
        <v/>
      </c>
      <c r="AC1505" s="380" t="str">
        <f t="shared" ca="1" si="321"/>
        <v/>
      </c>
      <c r="AE1505" s="380" t="str" cm="1">
        <f t="array" ref="AE1505" xml:space="preserve"> IFERROR( IF( INDEX(聲母資料表, $M1505, AE$5)=0, "", INDEX(聲母資料表, $M1505, AE$5) ), "")</f>
        <v/>
      </c>
      <c r="AF1505" s="380" t="str" cm="1">
        <f t="array" ref="AF1505" xml:space="preserve"> IFERROR( INDEX(韻母資料表, $N1505, AF$5), "" )</f>
        <v/>
      </c>
      <c r="AG1505" s="380" t="str">
        <f t="shared" ca="1" si="322"/>
        <v/>
      </c>
      <c r="AI1505" s="380" t="str" cm="1">
        <f t="array" ref="AI1505" xml:space="preserve"> IFERROR( IF( INDEX(聲母資料表, $M1505, AI$5)=0, "", INDEX(聲母資料表, $M1505, AI$5) ), "")</f>
        <v/>
      </c>
      <c r="AJ1505" s="380" t="str" cm="1">
        <f t="array" ref="AJ1505" xml:space="preserve"> IFERROR( INDEX(韻母資料表, $N1505, AJ$5), "" )</f>
        <v/>
      </c>
      <c r="AK1505" s="373" t="e" cm="1" vm="1">
        <f t="array" aca="1" ref="AK1505" ca="1" xml:space="preserve"> IFERROR( INDEX(閩拚聲調符號表, $T1505, $E1505), "" )</f>
        <v>#VALUE!</v>
      </c>
      <c r="AL1505" s="380" t="str">
        <f t="shared" ca="1" si="323"/>
        <v/>
      </c>
    </row>
    <row r="1506" spans="1:38">
      <c r="A1506" s="333">
        <f t="shared" si="311"/>
        <v>1499</v>
      </c>
      <c r="B1506" s="334" t="e">
        <f>MID(#REF!, A1506, 1)</f>
        <v>#REF!</v>
      </c>
      <c r="C1506" s="335"/>
      <c r="D1506" s="335"/>
      <c r="E1506" s="336"/>
      <c r="F1506" s="400" t="str" cm="1">
        <f t="array" aca="1" ref="F1506" ca="1" xml:space="preserve"> IF($D1506="", "", $B1506 &amp; " (" &amp; INDIRECT(ADDRESS( ROW(), COLUMN() + F$5 )) &amp; ") " )</f>
        <v/>
      </c>
      <c r="G1506" s="337" t="str">
        <f t="shared" si="315"/>
        <v/>
      </c>
      <c r="H1506" s="394" t="str">
        <f t="shared" ca="1" si="316"/>
        <v/>
      </c>
      <c r="I1506" s="396" t="str">
        <f t="shared" ca="1" si="317"/>
        <v/>
      </c>
      <c r="J1506" s="381" t="str">
        <f t="shared" ca="1" si="318"/>
        <v/>
      </c>
      <c r="K1506" s="338" t="str">
        <f t="shared" si="319"/>
        <v/>
      </c>
      <c r="L1506" s="349"/>
      <c r="M1506" s="350" t="str">
        <f t="shared" si="312"/>
        <v/>
      </c>
      <c r="N1506" s="350" t="str">
        <f t="shared" si="313"/>
        <v/>
      </c>
      <c r="O1506" s="351" t="str" cm="1">
        <f t="array" ref="O1506" xml:space="preserve"> IFERROR( INDEX(聲母資料表, $M1506, O$5), "")</f>
        <v/>
      </c>
      <c r="P1506" s="351" t="str" cm="1">
        <f t="array" ref="P1506" xml:space="preserve"> IFERROR( INDEX(韻母資料表, $N1506, P$5), "")</f>
        <v/>
      </c>
      <c r="Q1506" s="352" t="str">
        <f t="shared" si="314"/>
        <v/>
      </c>
      <c r="R1506" s="395" t="str">
        <f t="shared" si="320"/>
        <v/>
      </c>
      <c r="S1506" s="351" t="str" cm="1">
        <f t="array" ref="S1506" xml:space="preserve"> IFERROR( INDEX(調符字母, Q1506, 1), "")</f>
        <v/>
      </c>
      <c r="T1506" s="352"/>
      <c r="U1506" s="373" t="e" cm="1" vm="1">
        <f t="array" aca="1" ref="U1506" ca="1" xml:space="preserve"> INDEX(聲調對照表, $T1506, $E1506)</f>
        <v>#VALUE!</v>
      </c>
      <c r="W1506" s="380" t="str" cm="1">
        <f t="array" ref="W1506" xml:space="preserve"> IFERROR( IF( INDEX(聲母資料表, $M1506, W$5)=0, "", INDEX(聲母資料表, $M1506, W$5) ), "")</f>
        <v/>
      </c>
      <c r="X1506" s="380" t="str" cm="1">
        <f t="array" ref="X1506" xml:space="preserve"> IFERROR( INDEX(韻母資料表, $N1506, X$5), "" )</f>
        <v/>
      </c>
      <c r="Y1506" s="380" t="str" cm="1">
        <f t="array" ref="Y1506" xml:space="preserve"> IFERROR( IF($E1506="", "", INDEX(方音聲調符號表, 1, $E1506) ), "" )</f>
        <v/>
      </c>
      <c r="AA1506" s="380" t="str" cm="1">
        <f t="array" ref="AA1506" xml:space="preserve"> IFERROR( IF( INDEX(聲母資料表, $M1506, AA$5)=0, "", INDEX(聲母資料表, $M1506, AA$5) ), "")</f>
        <v/>
      </c>
      <c r="AB1506" s="380" t="str" cm="1">
        <f t="array" ref="AB1506" xml:space="preserve"> IFERROR( INDEX(韻母資料表, $N1506, AB$5), "" )</f>
        <v/>
      </c>
      <c r="AC1506" s="380" t="str">
        <f t="shared" ca="1" si="321"/>
        <v/>
      </c>
      <c r="AE1506" s="380" t="str" cm="1">
        <f t="array" ref="AE1506" xml:space="preserve"> IFERROR( IF( INDEX(聲母資料表, $M1506, AE$5)=0, "", INDEX(聲母資料表, $M1506, AE$5) ), "")</f>
        <v/>
      </c>
      <c r="AF1506" s="380" t="str" cm="1">
        <f t="array" ref="AF1506" xml:space="preserve"> IFERROR( INDEX(韻母資料表, $N1506, AF$5), "" )</f>
        <v/>
      </c>
      <c r="AG1506" s="380" t="str">
        <f t="shared" ca="1" si="322"/>
        <v/>
      </c>
      <c r="AI1506" s="380" t="str" cm="1">
        <f t="array" ref="AI1506" xml:space="preserve"> IFERROR( IF( INDEX(聲母資料表, $M1506, AI$5)=0, "", INDEX(聲母資料表, $M1506, AI$5) ), "")</f>
        <v/>
      </c>
      <c r="AJ1506" s="380" t="str" cm="1">
        <f t="array" ref="AJ1506" xml:space="preserve"> IFERROR( INDEX(韻母資料表, $N1506, AJ$5), "" )</f>
        <v/>
      </c>
      <c r="AK1506" s="373" t="e" cm="1" vm="1">
        <f t="array" aca="1" ref="AK1506" ca="1" xml:space="preserve"> IFERROR( INDEX(閩拚聲調符號表, $T1506, $E1506), "" )</f>
        <v>#VALUE!</v>
      </c>
      <c r="AL1506" s="380" t="str">
        <f t="shared" ca="1" si="323"/>
        <v/>
      </c>
    </row>
    <row r="1507" spans="1:38">
      <c r="A1507" s="333">
        <f t="shared" si="311"/>
        <v>1500</v>
      </c>
      <c r="B1507" s="334" t="e">
        <f>MID(#REF!, A1507, 1)</f>
        <v>#REF!</v>
      </c>
      <c r="C1507" s="335"/>
      <c r="D1507" s="335"/>
      <c r="E1507" s="336"/>
      <c r="F1507" s="400" t="str" cm="1">
        <f t="array" aca="1" ref="F1507" ca="1" xml:space="preserve"> IF($D1507="", "", $B1507 &amp; " (" &amp; INDIRECT(ADDRESS( ROW(), COLUMN() + F$5 )) &amp; ") " )</f>
        <v/>
      </c>
      <c r="G1507" s="337" t="str">
        <f t="shared" si="315"/>
        <v/>
      </c>
      <c r="H1507" s="394" t="str">
        <f t="shared" ca="1" si="316"/>
        <v/>
      </c>
      <c r="I1507" s="396" t="str">
        <f t="shared" ca="1" si="317"/>
        <v/>
      </c>
      <c r="J1507" s="381" t="str">
        <f t="shared" ca="1" si="318"/>
        <v/>
      </c>
      <c r="K1507" s="338" t="str">
        <f t="shared" si="319"/>
        <v/>
      </c>
      <c r="L1507" s="349"/>
      <c r="M1507" s="350" t="str">
        <f t="shared" si="312"/>
        <v/>
      </c>
      <c r="N1507" s="350" t="str">
        <f t="shared" si="313"/>
        <v/>
      </c>
      <c r="O1507" s="351" t="str" cm="1">
        <f t="array" ref="O1507" xml:space="preserve"> IFERROR( INDEX(聲母資料表, $M1507, O$5), "")</f>
        <v/>
      </c>
      <c r="P1507" s="351" t="str" cm="1">
        <f t="array" ref="P1507" xml:space="preserve"> IFERROR( INDEX(韻母資料表, $N1507, P$5), "")</f>
        <v/>
      </c>
      <c r="Q1507" s="352" t="str">
        <f t="shared" si="314"/>
        <v/>
      </c>
      <c r="R1507" s="395" t="str">
        <f t="shared" si="320"/>
        <v/>
      </c>
      <c r="S1507" s="351" t="str" cm="1">
        <f t="array" ref="S1507" xml:space="preserve"> IFERROR( INDEX(調符字母, Q1507, 1), "")</f>
        <v/>
      </c>
      <c r="T1507" s="352"/>
      <c r="U1507" s="373" t="e" cm="1" vm="1">
        <f t="array" aca="1" ref="U1507" ca="1" xml:space="preserve"> INDEX(聲調對照表, $T1507, $E1507)</f>
        <v>#VALUE!</v>
      </c>
      <c r="W1507" s="380" t="str" cm="1">
        <f t="array" ref="W1507" xml:space="preserve"> IFERROR( IF( INDEX(聲母資料表, $M1507, W$5)=0, "", INDEX(聲母資料表, $M1507, W$5) ), "")</f>
        <v/>
      </c>
      <c r="X1507" s="380" t="str" cm="1">
        <f t="array" ref="X1507" xml:space="preserve"> IFERROR( INDEX(韻母資料表, $N1507, X$5), "" )</f>
        <v/>
      </c>
      <c r="Y1507" s="380" t="str" cm="1">
        <f t="array" ref="Y1507" xml:space="preserve"> IFERROR( IF($E1507="", "", INDEX(方音聲調符號表, 1, $E1507) ), "" )</f>
        <v/>
      </c>
      <c r="AA1507" s="380" t="str" cm="1">
        <f t="array" ref="AA1507" xml:space="preserve"> IFERROR( IF( INDEX(聲母資料表, $M1507, AA$5)=0, "", INDEX(聲母資料表, $M1507, AA$5) ), "")</f>
        <v/>
      </c>
      <c r="AB1507" s="380" t="str" cm="1">
        <f t="array" ref="AB1507" xml:space="preserve"> IFERROR( INDEX(韻母資料表, $N1507, AB$5), "" )</f>
        <v/>
      </c>
      <c r="AC1507" s="380" t="str">
        <f t="shared" ca="1" si="321"/>
        <v/>
      </c>
      <c r="AE1507" s="380" t="str" cm="1">
        <f t="array" ref="AE1507" xml:space="preserve"> IFERROR( IF( INDEX(聲母資料表, $M1507, AE$5)=0, "", INDEX(聲母資料表, $M1507, AE$5) ), "")</f>
        <v/>
      </c>
      <c r="AF1507" s="380" t="str" cm="1">
        <f t="array" ref="AF1507" xml:space="preserve"> IFERROR( INDEX(韻母資料表, $N1507, AF$5), "" )</f>
        <v/>
      </c>
      <c r="AG1507" s="380" t="str">
        <f t="shared" ca="1" si="322"/>
        <v/>
      </c>
      <c r="AI1507" s="380" t="str" cm="1">
        <f t="array" ref="AI1507" xml:space="preserve"> IFERROR( IF( INDEX(聲母資料表, $M1507, AI$5)=0, "", INDEX(聲母資料表, $M1507, AI$5) ), "")</f>
        <v/>
      </c>
      <c r="AJ1507" s="380" t="str" cm="1">
        <f t="array" ref="AJ1507" xml:space="preserve"> IFERROR( INDEX(韻母資料表, $N1507, AJ$5), "" )</f>
        <v/>
      </c>
      <c r="AK1507" s="373" t="e" cm="1" vm="1">
        <f t="array" aca="1" ref="AK1507" ca="1" xml:space="preserve"> IFERROR( INDEX(閩拚聲調符號表, $T1507, $E1507), "" )</f>
        <v>#VALUE!</v>
      </c>
      <c r="AL1507" s="380" t="str">
        <f t="shared" ca="1" si="323"/>
        <v/>
      </c>
    </row>
    <row r="1508" spans="1:38">
      <c r="A1508" s="333">
        <f t="shared" si="311"/>
        <v>1501</v>
      </c>
      <c r="B1508" s="334" t="e">
        <f>MID(#REF!, A1508, 1)</f>
        <v>#REF!</v>
      </c>
      <c r="C1508" s="335"/>
      <c r="D1508" s="335"/>
      <c r="E1508" s="336"/>
      <c r="F1508" s="400" t="str" cm="1">
        <f t="array" aca="1" ref="F1508" ca="1" xml:space="preserve"> IF($D1508="", "", $B1508 &amp; " (" &amp; INDIRECT(ADDRESS( ROW(), COLUMN() + F$5 )) &amp; ") " )</f>
        <v/>
      </c>
      <c r="G1508" s="337" t="str">
        <f t="shared" si="315"/>
        <v/>
      </c>
      <c r="H1508" s="394" t="str">
        <f t="shared" ca="1" si="316"/>
        <v/>
      </c>
      <c r="I1508" s="396" t="str">
        <f t="shared" ca="1" si="317"/>
        <v/>
      </c>
      <c r="J1508" s="381" t="str">
        <f t="shared" ca="1" si="318"/>
        <v/>
      </c>
      <c r="K1508" s="338" t="str">
        <f t="shared" si="319"/>
        <v/>
      </c>
      <c r="L1508" s="349"/>
      <c r="M1508" s="350" t="str">
        <f t="shared" si="312"/>
        <v/>
      </c>
      <c r="N1508" s="350" t="str">
        <f t="shared" si="313"/>
        <v/>
      </c>
      <c r="O1508" s="351" t="str" cm="1">
        <f t="array" ref="O1508" xml:space="preserve"> IFERROR( INDEX(聲母資料表, $M1508, O$5), "")</f>
        <v/>
      </c>
      <c r="P1508" s="351" t="str" cm="1">
        <f t="array" ref="P1508" xml:space="preserve"> IFERROR( INDEX(韻母資料表, $N1508, P$5), "")</f>
        <v/>
      </c>
      <c r="Q1508" s="352" t="str">
        <f t="shared" si="314"/>
        <v/>
      </c>
      <c r="R1508" s="395" t="str">
        <f t="shared" si="320"/>
        <v/>
      </c>
      <c r="S1508" s="351" t="str" cm="1">
        <f t="array" ref="S1508" xml:space="preserve"> IFERROR( INDEX(調符字母, Q1508, 1), "")</f>
        <v/>
      </c>
      <c r="T1508" s="352"/>
      <c r="U1508" s="373" t="e" cm="1" vm="1">
        <f t="array" aca="1" ref="U1508" ca="1" xml:space="preserve"> INDEX(聲調對照表, $T1508, $E1508)</f>
        <v>#VALUE!</v>
      </c>
      <c r="W1508" s="380" t="str" cm="1">
        <f t="array" ref="W1508" xml:space="preserve"> IFERROR( IF( INDEX(聲母資料表, $M1508, W$5)=0, "", INDEX(聲母資料表, $M1508, W$5) ), "")</f>
        <v/>
      </c>
      <c r="X1508" s="380" t="str" cm="1">
        <f t="array" ref="X1508" xml:space="preserve"> IFERROR( INDEX(韻母資料表, $N1508, X$5), "" )</f>
        <v/>
      </c>
      <c r="Y1508" s="380" t="str" cm="1">
        <f t="array" ref="Y1508" xml:space="preserve"> IFERROR( IF($E1508="", "", INDEX(方音聲調符號表, 1, $E1508) ), "" )</f>
        <v/>
      </c>
      <c r="AA1508" s="380" t="str" cm="1">
        <f t="array" ref="AA1508" xml:space="preserve"> IFERROR( IF( INDEX(聲母資料表, $M1508, AA$5)=0, "", INDEX(聲母資料表, $M1508, AA$5) ), "")</f>
        <v/>
      </c>
      <c r="AB1508" s="380" t="str" cm="1">
        <f t="array" ref="AB1508" xml:space="preserve"> IFERROR( INDEX(韻母資料表, $N1508, AB$5), "" )</f>
        <v/>
      </c>
      <c r="AC1508" s="380" t="str">
        <f t="shared" ca="1" si="321"/>
        <v/>
      </c>
      <c r="AE1508" s="380" t="str" cm="1">
        <f t="array" ref="AE1508" xml:space="preserve"> IFERROR( IF( INDEX(聲母資料表, $M1508, AE$5)=0, "", INDEX(聲母資料表, $M1508, AE$5) ), "")</f>
        <v/>
      </c>
      <c r="AF1508" s="380" t="str" cm="1">
        <f t="array" ref="AF1508" xml:space="preserve"> IFERROR( INDEX(韻母資料表, $N1508, AF$5), "" )</f>
        <v/>
      </c>
      <c r="AG1508" s="380" t="str">
        <f t="shared" ca="1" si="322"/>
        <v/>
      </c>
      <c r="AI1508" s="380" t="str" cm="1">
        <f t="array" ref="AI1508" xml:space="preserve"> IFERROR( IF( INDEX(聲母資料表, $M1508, AI$5)=0, "", INDEX(聲母資料表, $M1508, AI$5) ), "")</f>
        <v/>
      </c>
      <c r="AJ1508" s="380" t="str" cm="1">
        <f t="array" ref="AJ1508" xml:space="preserve"> IFERROR( INDEX(韻母資料表, $N1508, AJ$5), "" )</f>
        <v/>
      </c>
      <c r="AK1508" s="373" t="e" cm="1" vm="1">
        <f t="array" aca="1" ref="AK1508" ca="1" xml:space="preserve"> IFERROR( INDEX(閩拚聲調符號表, $T1508, $E1508), "" )</f>
        <v>#VALUE!</v>
      </c>
      <c r="AL1508" s="380" t="str">
        <f t="shared" ca="1" si="323"/>
        <v/>
      </c>
    </row>
    <row r="1509" spans="1:38">
      <c r="A1509" s="333">
        <f t="shared" si="311"/>
        <v>1502</v>
      </c>
      <c r="B1509" s="334" t="e">
        <f>MID(#REF!, A1509, 1)</f>
        <v>#REF!</v>
      </c>
      <c r="C1509" s="335"/>
      <c r="D1509" s="335"/>
      <c r="E1509" s="336"/>
      <c r="F1509" s="400" t="str" cm="1">
        <f t="array" aca="1" ref="F1509" ca="1" xml:space="preserve"> IF($D1509="", "", $B1509 &amp; " (" &amp; INDIRECT(ADDRESS( ROW(), COLUMN() + F$5 )) &amp; ") " )</f>
        <v/>
      </c>
      <c r="G1509" s="337" t="str">
        <f t="shared" si="315"/>
        <v/>
      </c>
      <c r="H1509" s="394" t="str">
        <f t="shared" ca="1" si="316"/>
        <v/>
      </c>
      <c r="I1509" s="396" t="str">
        <f t="shared" ca="1" si="317"/>
        <v/>
      </c>
      <c r="J1509" s="381" t="str">
        <f t="shared" ca="1" si="318"/>
        <v/>
      </c>
      <c r="K1509" s="338" t="str">
        <f t="shared" si="319"/>
        <v/>
      </c>
      <c r="L1509" s="349"/>
      <c r="M1509" s="350" t="str">
        <f t="shared" si="312"/>
        <v/>
      </c>
      <c r="N1509" s="350" t="str">
        <f t="shared" si="313"/>
        <v/>
      </c>
      <c r="O1509" s="351" t="str" cm="1">
        <f t="array" ref="O1509" xml:space="preserve"> IFERROR( INDEX(聲母資料表, $M1509, O$5), "")</f>
        <v/>
      </c>
      <c r="P1509" s="351" t="str" cm="1">
        <f t="array" ref="P1509" xml:space="preserve"> IFERROR( INDEX(韻母資料表, $N1509, P$5), "")</f>
        <v/>
      </c>
      <c r="Q1509" s="352" t="str">
        <f t="shared" si="314"/>
        <v/>
      </c>
      <c r="R1509" s="395" t="str">
        <f t="shared" si="320"/>
        <v/>
      </c>
      <c r="S1509" s="351" t="str" cm="1">
        <f t="array" ref="S1509" xml:space="preserve"> IFERROR( INDEX(調符字母, Q1509, 1), "")</f>
        <v/>
      </c>
      <c r="T1509" s="352"/>
      <c r="U1509" s="373" t="e" cm="1" vm="1">
        <f t="array" aca="1" ref="U1509" ca="1" xml:space="preserve"> INDEX(聲調對照表, $T1509, $E1509)</f>
        <v>#VALUE!</v>
      </c>
      <c r="W1509" s="380" t="str" cm="1">
        <f t="array" ref="W1509" xml:space="preserve"> IFERROR( IF( INDEX(聲母資料表, $M1509, W$5)=0, "", INDEX(聲母資料表, $M1509, W$5) ), "")</f>
        <v/>
      </c>
      <c r="X1509" s="380" t="str" cm="1">
        <f t="array" ref="X1509" xml:space="preserve"> IFERROR( INDEX(韻母資料表, $N1509, X$5), "" )</f>
        <v/>
      </c>
      <c r="Y1509" s="380" t="str" cm="1">
        <f t="array" ref="Y1509" xml:space="preserve"> IFERROR( IF($E1509="", "", INDEX(方音聲調符號表, 1, $E1509) ), "" )</f>
        <v/>
      </c>
      <c r="AA1509" s="380" t="str" cm="1">
        <f t="array" ref="AA1509" xml:space="preserve"> IFERROR( IF( INDEX(聲母資料表, $M1509, AA$5)=0, "", INDEX(聲母資料表, $M1509, AA$5) ), "")</f>
        <v/>
      </c>
      <c r="AB1509" s="380" t="str" cm="1">
        <f t="array" ref="AB1509" xml:space="preserve"> IFERROR( INDEX(韻母資料表, $N1509, AB$5), "" )</f>
        <v/>
      </c>
      <c r="AC1509" s="380" t="str">
        <f t="shared" ca="1" si="321"/>
        <v/>
      </c>
      <c r="AE1509" s="380" t="str" cm="1">
        <f t="array" ref="AE1509" xml:space="preserve"> IFERROR( IF( INDEX(聲母資料表, $M1509, AE$5)=0, "", INDEX(聲母資料表, $M1509, AE$5) ), "")</f>
        <v/>
      </c>
      <c r="AF1509" s="380" t="str" cm="1">
        <f t="array" ref="AF1509" xml:space="preserve"> IFERROR( INDEX(韻母資料表, $N1509, AF$5), "" )</f>
        <v/>
      </c>
      <c r="AG1509" s="380" t="str">
        <f t="shared" ca="1" si="322"/>
        <v/>
      </c>
      <c r="AI1509" s="380" t="str" cm="1">
        <f t="array" ref="AI1509" xml:space="preserve"> IFERROR( IF( INDEX(聲母資料表, $M1509, AI$5)=0, "", INDEX(聲母資料表, $M1509, AI$5) ), "")</f>
        <v/>
      </c>
      <c r="AJ1509" s="380" t="str" cm="1">
        <f t="array" ref="AJ1509" xml:space="preserve"> IFERROR( INDEX(韻母資料表, $N1509, AJ$5), "" )</f>
        <v/>
      </c>
      <c r="AK1509" s="373" t="e" cm="1" vm="1">
        <f t="array" aca="1" ref="AK1509" ca="1" xml:space="preserve"> IFERROR( INDEX(閩拚聲調符號表, $T1509, $E1509), "" )</f>
        <v>#VALUE!</v>
      </c>
      <c r="AL1509" s="380" t="str">
        <f t="shared" ca="1" si="323"/>
        <v/>
      </c>
    </row>
    <row r="1510" spans="1:38">
      <c r="A1510" s="333">
        <f t="shared" si="311"/>
        <v>1503</v>
      </c>
      <c r="B1510" s="334" t="e">
        <f>MID(#REF!, A1510, 1)</f>
        <v>#REF!</v>
      </c>
      <c r="C1510" s="335"/>
      <c r="D1510" s="335"/>
      <c r="E1510" s="336"/>
      <c r="F1510" s="400" t="str" cm="1">
        <f t="array" aca="1" ref="F1510" ca="1" xml:space="preserve"> IF($D1510="", "", $B1510 &amp; " (" &amp; INDIRECT(ADDRESS( ROW(), COLUMN() + F$5 )) &amp; ") " )</f>
        <v/>
      </c>
      <c r="G1510" s="337" t="str">
        <f t="shared" si="315"/>
        <v/>
      </c>
      <c r="H1510" s="394" t="str">
        <f t="shared" ca="1" si="316"/>
        <v/>
      </c>
      <c r="I1510" s="396" t="str">
        <f t="shared" ca="1" si="317"/>
        <v/>
      </c>
      <c r="J1510" s="381" t="str">
        <f t="shared" ca="1" si="318"/>
        <v/>
      </c>
      <c r="K1510" s="338" t="str">
        <f t="shared" si="319"/>
        <v/>
      </c>
      <c r="L1510" s="349"/>
      <c r="M1510" s="350" t="str">
        <f t="shared" si="312"/>
        <v/>
      </c>
      <c r="N1510" s="350" t="str">
        <f t="shared" si="313"/>
        <v/>
      </c>
      <c r="O1510" s="351" t="str" cm="1">
        <f t="array" ref="O1510" xml:space="preserve"> IFERROR( INDEX(聲母資料表, $M1510, O$5), "")</f>
        <v/>
      </c>
      <c r="P1510" s="351" t="str" cm="1">
        <f t="array" ref="P1510" xml:space="preserve"> IFERROR( INDEX(韻母資料表, $N1510, P$5), "")</f>
        <v/>
      </c>
      <c r="Q1510" s="352" t="str">
        <f t="shared" si="314"/>
        <v/>
      </c>
      <c r="R1510" s="395" t="str">
        <f t="shared" si="320"/>
        <v/>
      </c>
      <c r="S1510" s="351" t="str" cm="1">
        <f t="array" ref="S1510" xml:space="preserve"> IFERROR( INDEX(調符字母, Q1510, 1), "")</f>
        <v/>
      </c>
      <c r="T1510" s="352"/>
      <c r="U1510" s="373" t="e" cm="1" vm="1">
        <f t="array" aca="1" ref="U1510" ca="1" xml:space="preserve"> INDEX(聲調對照表, $T1510, $E1510)</f>
        <v>#VALUE!</v>
      </c>
      <c r="W1510" s="380" t="str" cm="1">
        <f t="array" ref="W1510" xml:space="preserve"> IFERROR( IF( INDEX(聲母資料表, $M1510, W$5)=0, "", INDEX(聲母資料表, $M1510, W$5) ), "")</f>
        <v/>
      </c>
      <c r="X1510" s="380" t="str" cm="1">
        <f t="array" ref="X1510" xml:space="preserve"> IFERROR( INDEX(韻母資料表, $N1510, X$5), "" )</f>
        <v/>
      </c>
      <c r="Y1510" s="380" t="str" cm="1">
        <f t="array" ref="Y1510" xml:space="preserve"> IFERROR( IF($E1510="", "", INDEX(方音聲調符號表, 1, $E1510) ), "" )</f>
        <v/>
      </c>
      <c r="AA1510" s="380" t="str" cm="1">
        <f t="array" ref="AA1510" xml:space="preserve"> IFERROR( IF( INDEX(聲母資料表, $M1510, AA$5)=0, "", INDEX(聲母資料表, $M1510, AA$5) ), "")</f>
        <v/>
      </c>
      <c r="AB1510" s="380" t="str" cm="1">
        <f t="array" ref="AB1510" xml:space="preserve"> IFERROR( INDEX(韻母資料表, $N1510, AB$5), "" )</f>
        <v/>
      </c>
      <c r="AC1510" s="380" t="str">
        <f t="shared" ca="1" si="321"/>
        <v/>
      </c>
      <c r="AE1510" s="380" t="str" cm="1">
        <f t="array" ref="AE1510" xml:space="preserve"> IFERROR( IF( INDEX(聲母資料表, $M1510, AE$5)=0, "", INDEX(聲母資料表, $M1510, AE$5) ), "")</f>
        <v/>
      </c>
      <c r="AF1510" s="380" t="str" cm="1">
        <f t="array" ref="AF1510" xml:space="preserve"> IFERROR( INDEX(韻母資料表, $N1510, AF$5), "" )</f>
        <v/>
      </c>
      <c r="AG1510" s="380" t="str">
        <f t="shared" ca="1" si="322"/>
        <v/>
      </c>
      <c r="AI1510" s="380" t="str" cm="1">
        <f t="array" ref="AI1510" xml:space="preserve"> IFERROR( IF( INDEX(聲母資料表, $M1510, AI$5)=0, "", INDEX(聲母資料表, $M1510, AI$5) ), "")</f>
        <v/>
      </c>
      <c r="AJ1510" s="380" t="str" cm="1">
        <f t="array" ref="AJ1510" xml:space="preserve"> IFERROR( INDEX(韻母資料表, $N1510, AJ$5), "" )</f>
        <v/>
      </c>
      <c r="AK1510" s="373" t="e" cm="1" vm="1">
        <f t="array" aca="1" ref="AK1510" ca="1" xml:space="preserve"> IFERROR( INDEX(閩拚聲調符號表, $T1510, $E1510), "" )</f>
        <v>#VALUE!</v>
      </c>
      <c r="AL1510" s="380" t="str">
        <f t="shared" ca="1" si="323"/>
        <v/>
      </c>
    </row>
    <row r="1511" spans="1:38">
      <c r="A1511" s="333">
        <f t="shared" si="311"/>
        <v>1504</v>
      </c>
      <c r="B1511" s="334" t="e">
        <f>MID(#REF!, A1511, 1)</f>
        <v>#REF!</v>
      </c>
      <c r="C1511" s="335"/>
      <c r="D1511" s="335"/>
      <c r="E1511" s="336"/>
      <c r="F1511" s="400" t="str" cm="1">
        <f t="array" aca="1" ref="F1511" ca="1" xml:space="preserve"> IF($D1511="", "", $B1511 &amp; " (" &amp; INDIRECT(ADDRESS( ROW(), COLUMN() + F$5 )) &amp; ") " )</f>
        <v/>
      </c>
      <c r="G1511" s="337" t="str">
        <f t="shared" si="315"/>
        <v/>
      </c>
      <c r="H1511" s="394" t="str">
        <f t="shared" ca="1" si="316"/>
        <v/>
      </c>
      <c r="I1511" s="396" t="str">
        <f t="shared" ca="1" si="317"/>
        <v/>
      </c>
      <c r="J1511" s="381" t="str">
        <f t="shared" ca="1" si="318"/>
        <v/>
      </c>
      <c r="K1511" s="338" t="str">
        <f t="shared" si="319"/>
        <v/>
      </c>
      <c r="L1511" s="349"/>
      <c r="M1511" s="350" t="str">
        <f t="shared" si="312"/>
        <v/>
      </c>
      <c r="N1511" s="350" t="str">
        <f t="shared" si="313"/>
        <v/>
      </c>
      <c r="O1511" s="351" t="str" cm="1">
        <f t="array" ref="O1511" xml:space="preserve"> IFERROR( INDEX(聲母資料表, $M1511, O$5), "")</f>
        <v/>
      </c>
      <c r="P1511" s="351" t="str" cm="1">
        <f t="array" ref="P1511" xml:space="preserve"> IFERROR( INDEX(韻母資料表, $N1511, P$5), "")</f>
        <v/>
      </c>
      <c r="Q1511" s="352" t="str">
        <f t="shared" si="314"/>
        <v/>
      </c>
      <c r="R1511" s="395" t="str">
        <f t="shared" si="320"/>
        <v/>
      </c>
      <c r="S1511" s="351" t="str" cm="1">
        <f t="array" ref="S1511" xml:space="preserve"> IFERROR( INDEX(調符字母, Q1511, 1), "")</f>
        <v/>
      </c>
      <c r="T1511" s="352"/>
      <c r="U1511" s="373" t="e" cm="1" vm="1">
        <f t="array" aca="1" ref="U1511" ca="1" xml:space="preserve"> INDEX(聲調對照表, $T1511, $E1511)</f>
        <v>#VALUE!</v>
      </c>
      <c r="W1511" s="380" t="str" cm="1">
        <f t="array" ref="W1511" xml:space="preserve"> IFERROR( IF( INDEX(聲母資料表, $M1511, W$5)=0, "", INDEX(聲母資料表, $M1511, W$5) ), "")</f>
        <v/>
      </c>
      <c r="X1511" s="380" t="str" cm="1">
        <f t="array" ref="X1511" xml:space="preserve"> IFERROR( INDEX(韻母資料表, $N1511, X$5), "" )</f>
        <v/>
      </c>
      <c r="Y1511" s="380" t="str" cm="1">
        <f t="array" ref="Y1511" xml:space="preserve"> IFERROR( IF($E1511="", "", INDEX(方音聲調符號表, 1, $E1511) ), "" )</f>
        <v/>
      </c>
      <c r="AA1511" s="380" t="str" cm="1">
        <f t="array" ref="AA1511" xml:space="preserve"> IFERROR( IF( INDEX(聲母資料表, $M1511, AA$5)=0, "", INDEX(聲母資料表, $M1511, AA$5) ), "")</f>
        <v/>
      </c>
      <c r="AB1511" s="380" t="str" cm="1">
        <f t="array" ref="AB1511" xml:space="preserve"> IFERROR( INDEX(韻母資料表, $N1511, AB$5), "" )</f>
        <v/>
      </c>
      <c r="AC1511" s="380" t="str">
        <f t="shared" ca="1" si="321"/>
        <v/>
      </c>
      <c r="AE1511" s="380" t="str" cm="1">
        <f t="array" ref="AE1511" xml:space="preserve"> IFERROR( IF( INDEX(聲母資料表, $M1511, AE$5)=0, "", INDEX(聲母資料表, $M1511, AE$5) ), "")</f>
        <v/>
      </c>
      <c r="AF1511" s="380" t="str" cm="1">
        <f t="array" ref="AF1511" xml:space="preserve"> IFERROR( INDEX(韻母資料表, $N1511, AF$5), "" )</f>
        <v/>
      </c>
      <c r="AG1511" s="380" t="str">
        <f t="shared" ca="1" si="322"/>
        <v/>
      </c>
      <c r="AI1511" s="380" t="str" cm="1">
        <f t="array" ref="AI1511" xml:space="preserve"> IFERROR( IF( INDEX(聲母資料表, $M1511, AI$5)=0, "", INDEX(聲母資料表, $M1511, AI$5) ), "")</f>
        <v/>
      </c>
      <c r="AJ1511" s="380" t="str" cm="1">
        <f t="array" ref="AJ1511" xml:space="preserve"> IFERROR( INDEX(韻母資料表, $N1511, AJ$5), "" )</f>
        <v/>
      </c>
      <c r="AK1511" s="373" t="e" cm="1" vm="1">
        <f t="array" aca="1" ref="AK1511" ca="1" xml:space="preserve"> IFERROR( INDEX(閩拚聲調符號表, $T1511, $E1511), "" )</f>
        <v>#VALUE!</v>
      </c>
      <c r="AL1511" s="380" t="str">
        <f t="shared" ca="1" si="323"/>
        <v/>
      </c>
    </row>
    <row r="1512" spans="1:38">
      <c r="A1512" s="333">
        <f t="shared" si="311"/>
        <v>1505</v>
      </c>
      <c r="B1512" s="334" t="e">
        <f>MID(#REF!, A1512, 1)</f>
        <v>#REF!</v>
      </c>
      <c r="C1512" s="335"/>
      <c r="D1512" s="335"/>
      <c r="E1512" s="336"/>
      <c r="F1512" s="400" t="str" cm="1">
        <f t="array" aca="1" ref="F1512" ca="1" xml:space="preserve"> IF($D1512="", "", $B1512 &amp; " (" &amp; INDIRECT(ADDRESS( ROW(), COLUMN() + F$5 )) &amp; ") " )</f>
        <v/>
      </c>
      <c r="G1512" s="337" t="str">
        <f t="shared" si="315"/>
        <v/>
      </c>
      <c r="H1512" s="394" t="str">
        <f t="shared" ca="1" si="316"/>
        <v/>
      </c>
      <c r="I1512" s="396" t="str">
        <f t="shared" ca="1" si="317"/>
        <v/>
      </c>
      <c r="J1512" s="381" t="str">
        <f t="shared" ca="1" si="318"/>
        <v/>
      </c>
      <c r="K1512" s="338" t="str">
        <f t="shared" si="319"/>
        <v/>
      </c>
      <c r="L1512" s="349"/>
      <c r="M1512" s="350" t="str">
        <f t="shared" si="312"/>
        <v/>
      </c>
      <c r="N1512" s="350" t="str">
        <f t="shared" si="313"/>
        <v/>
      </c>
      <c r="O1512" s="351" t="str" cm="1">
        <f t="array" ref="O1512" xml:space="preserve"> IFERROR( INDEX(聲母資料表, $M1512, O$5), "")</f>
        <v/>
      </c>
      <c r="P1512" s="351" t="str" cm="1">
        <f t="array" ref="P1512" xml:space="preserve"> IFERROR( INDEX(韻母資料表, $N1512, P$5), "")</f>
        <v/>
      </c>
      <c r="Q1512" s="352" t="str">
        <f t="shared" si="314"/>
        <v/>
      </c>
      <c r="R1512" s="395" t="str">
        <f t="shared" si="320"/>
        <v/>
      </c>
      <c r="S1512" s="351" t="str" cm="1">
        <f t="array" ref="S1512" xml:space="preserve"> IFERROR( INDEX(調符字母, Q1512, 1), "")</f>
        <v/>
      </c>
      <c r="T1512" s="352"/>
      <c r="U1512" s="373" t="e" cm="1" vm="1">
        <f t="array" aca="1" ref="U1512" ca="1" xml:space="preserve"> INDEX(聲調對照表, $T1512, $E1512)</f>
        <v>#VALUE!</v>
      </c>
      <c r="W1512" s="380" t="str" cm="1">
        <f t="array" ref="W1512" xml:space="preserve"> IFERROR( IF( INDEX(聲母資料表, $M1512, W$5)=0, "", INDEX(聲母資料表, $M1512, W$5) ), "")</f>
        <v/>
      </c>
      <c r="X1512" s="380" t="str" cm="1">
        <f t="array" ref="X1512" xml:space="preserve"> IFERROR( INDEX(韻母資料表, $N1512, X$5), "" )</f>
        <v/>
      </c>
      <c r="Y1512" s="380" t="str" cm="1">
        <f t="array" ref="Y1512" xml:space="preserve"> IFERROR( IF($E1512="", "", INDEX(方音聲調符號表, 1, $E1512) ), "" )</f>
        <v/>
      </c>
      <c r="AA1512" s="380" t="str" cm="1">
        <f t="array" ref="AA1512" xml:space="preserve"> IFERROR( IF( INDEX(聲母資料表, $M1512, AA$5)=0, "", INDEX(聲母資料表, $M1512, AA$5) ), "")</f>
        <v/>
      </c>
      <c r="AB1512" s="380" t="str" cm="1">
        <f t="array" ref="AB1512" xml:space="preserve"> IFERROR( INDEX(韻母資料表, $N1512, AB$5), "" )</f>
        <v/>
      </c>
      <c r="AC1512" s="380" t="str">
        <f t="shared" ca="1" si="321"/>
        <v/>
      </c>
      <c r="AE1512" s="380" t="str" cm="1">
        <f t="array" ref="AE1512" xml:space="preserve"> IFERROR( IF( INDEX(聲母資料表, $M1512, AE$5)=0, "", INDEX(聲母資料表, $M1512, AE$5) ), "")</f>
        <v/>
      </c>
      <c r="AF1512" s="380" t="str" cm="1">
        <f t="array" ref="AF1512" xml:space="preserve"> IFERROR( INDEX(韻母資料表, $N1512, AF$5), "" )</f>
        <v/>
      </c>
      <c r="AG1512" s="380" t="str">
        <f t="shared" ca="1" si="322"/>
        <v/>
      </c>
      <c r="AI1512" s="380" t="str" cm="1">
        <f t="array" ref="AI1512" xml:space="preserve"> IFERROR( IF( INDEX(聲母資料表, $M1512, AI$5)=0, "", INDEX(聲母資料表, $M1512, AI$5) ), "")</f>
        <v/>
      </c>
      <c r="AJ1512" s="380" t="str" cm="1">
        <f t="array" ref="AJ1512" xml:space="preserve"> IFERROR( INDEX(韻母資料表, $N1512, AJ$5), "" )</f>
        <v/>
      </c>
      <c r="AK1512" s="373" t="e" cm="1" vm="1">
        <f t="array" aca="1" ref="AK1512" ca="1" xml:space="preserve"> IFERROR( INDEX(閩拚聲調符號表, $T1512, $E1512), "" )</f>
        <v>#VALUE!</v>
      </c>
      <c r="AL1512" s="380" t="str">
        <f t="shared" ca="1" si="323"/>
        <v/>
      </c>
    </row>
    <row r="1513" spans="1:38">
      <c r="A1513" s="333">
        <f t="shared" si="311"/>
        <v>1506</v>
      </c>
      <c r="B1513" s="334" t="e">
        <f>MID(#REF!, A1513, 1)</f>
        <v>#REF!</v>
      </c>
      <c r="C1513" s="335"/>
      <c r="D1513" s="335"/>
      <c r="E1513" s="336"/>
      <c r="F1513" s="400" t="str" cm="1">
        <f t="array" aca="1" ref="F1513" ca="1" xml:space="preserve"> IF($D1513="", "", $B1513 &amp; " (" &amp; INDIRECT(ADDRESS( ROW(), COLUMN() + F$5 )) &amp; ") " )</f>
        <v/>
      </c>
      <c r="G1513" s="337" t="str">
        <f t="shared" si="315"/>
        <v/>
      </c>
      <c r="H1513" s="394" t="str">
        <f t="shared" ca="1" si="316"/>
        <v/>
      </c>
      <c r="I1513" s="396" t="str">
        <f t="shared" ca="1" si="317"/>
        <v/>
      </c>
      <c r="J1513" s="381" t="str">
        <f t="shared" ca="1" si="318"/>
        <v/>
      </c>
      <c r="K1513" s="338" t="str">
        <f t="shared" si="319"/>
        <v/>
      </c>
      <c r="L1513" s="349"/>
      <c r="M1513" s="350" t="str">
        <f t="shared" si="312"/>
        <v/>
      </c>
      <c r="N1513" s="350" t="str">
        <f t="shared" si="313"/>
        <v/>
      </c>
      <c r="O1513" s="351" t="str" cm="1">
        <f t="array" ref="O1513" xml:space="preserve"> IFERROR( INDEX(聲母資料表, $M1513, O$5), "")</f>
        <v/>
      </c>
      <c r="P1513" s="351" t="str" cm="1">
        <f t="array" ref="P1513" xml:space="preserve"> IFERROR( INDEX(韻母資料表, $N1513, P$5), "")</f>
        <v/>
      </c>
      <c r="Q1513" s="352" t="str">
        <f t="shared" si="314"/>
        <v/>
      </c>
      <c r="R1513" s="395" t="str">
        <f t="shared" si="320"/>
        <v/>
      </c>
      <c r="S1513" s="351" t="str" cm="1">
        <f t="array" ref="S1513" xml:space="preserve"> IFERROR( INDEX(調符字母, Q1513, 1), "")</f>
        <v/>
      </c>
      <c r="T1513" s="352"/>
      <c r="U1513" s="373" t="e" cm="1" vm="1">
        <f t="array" aca="1" ref="U1513" ca="1" xml:space="preserve"> INDEX(聲調對照表, $T1513, $E1513)</f>
        <v>#VALUE!</v>
      </c>
      <c r="W1513" s="380" t="str" cm="1">
        <f t="array" ref="W1513" xml:space="preserve"> IFERROR( IF( INDEX(聲母資料表, $M1513, W$5)=0, "", INDEX(聲母資料表, $M1513, W$5) ), "")</f>
        <v/>
      </c>
      <c r="X1513" s="380" t="str" cm="1">
        <f t="array" ref="X1513" xml:space="preserve"> IFERROR( INDEX(韻母資料表, $N1513, X$5), "" )</f>
        <v/>
      </c>
      <c r="Y1513" s="380" t="str" cm="1">
        <f t="array" ref="Y1513" xml:space="preserve"> IFERROR( IF($E1513="", "", INDEX(方音聲調符號表, 1, $E1513) ), "" )</f>
        <v/>
      </c>
      <c r="AA1513" s="380" t="str" cm="1">
        <f t="array" ref="AA1513" xml:space="preserve"> IFERROR( IF( INDEX(聲母資料表, $M1513, AA$5)=0, "", INDEX(聲母資料表, $M1513, AA$5) ), "")</f>
        <v/>
      </c>
      <c r="AB1513" s="380" t="str" cm="1">
        <f t="array" ref="AB1513" xml:space="preserve"> IFERROR( INDEX(韻母資料表, $N1513, AB$5), "" )</f>
        <v/>
      </c>
      <c r="AC1513" s="380" t="str">
        <f t="shared" ca="1" si="321"/>
        <v/>
      </c>
      <c r="AE1513" s="380" t="str" cm="1">
        <f t="array" ref="AE1513" xml:space="preserve"> IFERROR( IF( INDEX(聲母資料表, $M1513, AE$5)=0, "", INDEX(聲母資料表, $M1513, AE$5) ), "")</f>
        <v/>
      </c>
      <c r="AF1513" s="380" t="str" cm="1">
        <f t="array" ref="AF1513" xml:space="preserve"> IFERROR( INDEX(韻母資料表, $N1513, AF$5), "" )</f>
        <v/>
      </c>
      <c r="AG1513" s="380" t="str">
        <f t="shared" ca="1" si="322"/>
        <v/>
      </c>
      <c r="AI1513" s="380" t="str" cm="1">
        <f t="array" ref="AI1513" xml:space="preserve"> IFERROR( IF( INDEX(聲母資料表, $M1513, AI$5)=0, "", INDEX(聲母資料表, $M1513, AI$5) ), "")</f>
        <v/>
      </c>
      <c r="AJ1513" s="380" t="str" cm="1">
        <f t="array" ref="AJ1513" xml:space="preserve"> IFERROR( INDEX(韻母資料表, $N1513, AJ$5), "" )</f>
        <v/>
      </c>
      <c r="AK1513" s="373" t="e" cm="1" vm="1">
        <f t="array" aca="1" ref="AK1513" ca="1" xml:space="preserve"> IFERROR( INDEX(閩拚聲調符號表, $T1513, $E1513), "" )</f>
        <v>#VALUE!</v>
      </c>
      <c r="AL1513" s="380" t="str">
        <f t="shared" ca="1" si="323"/>
        <v/>
      </c>
    </row>
    <row r="1514" spans="1:38">
      <c r="A1514" s="333">
        <f t="shared" si="311"/>
        <v>1507</v>
      </c>
      <c r="B1514" s="334" t="e">
        <f>MID(#REF!, A1514, 1)</f>
        <v>#REF!</v>
      </c>
      <c r="C1514" s="335"/>
      <c r="D1514" s="335"/>
      <c r="E1514" s="336"/>
      <c r="F1514" s="400" t="str" cm="1">
        <f t="array" aca="1" ref="F1514" ca="1" xml:space="preserve"> IF($D1514="", "", $B1514 &amp; " (" &amp; INDIRECT(ADDRESS( ROW(), COLUMN() + F$5 )) &amp; ") " )</f>
        <v/>
      </c>
      <c r="G1514" s="337" t="str">
        <f t="shared" si="315"/>
        <v/>
      </c>
      <c r="H1514" s="394" t="str">
        <f t="shared" ca="1" si="316"/>
        <v/>
      </c>
      <c r="I1514" s="396" t="str">
        <f t="shared" ca="1" si="317"/>
        <v/>
      </c>
      <c r="J1514" s="381" t="str">
        <f t="shared" ca="1" si="318"/>
        <v/>
      </c>
      <c r="K1514" s="338" t="str">
        <f t="shared" si="319"/>
        <v/>
      </c>
      <c r="L1514" s="349"/>
      <c r="M1514" s="350" t="str">
        <f t="shared" si="312"/>
        <v/>
      </c>
      <c r="N1514" s="350" t="str">
        <f t="shared" si="313"/>
        <v/>
      </c>
      <c r="O1514" s="351" t="str" cm="1">
        <f t="array" ref="O1514" xml:space="preserve"> IFERROR( INDEX(聲母資料表, $M1514, O$5), "")</f>
        <v/>
      </c>
      <c r="P1514" s="351" t="str" cm="1">
        <f t="array" ref="P1514" xml:space="preserve"> IFERROR( INDEX(韻母資料表, $N1514, P$5), "")</f>
        <v/>
      </c>
      <c r="Q1514" s="352" t="str">
        <f t="shared" si="314"/>
        <v/>
      </c>
      <c r="R1514" s="395" t="str">
        <f t="shared" si="320"/>
        <v/>
      </c>
      <c r="S1514" s="351" t="str" cm="1">
        <f t="array" ref="S1514" xml:space="preserve"> IFERROR( INDEX(調符字母, Q1514, 1), "")</f>
        <v/>
      </c>
      <c r="T1514" s="352"/>
      <c r="U1514" s="373" t="e" cm="1" vm="1">
        <f t="array" aca="1" ref="U1514" ca="1" xml:space="preserve"> INDEX(聲調對照表, $T1514, $E1514)</f>
        <v>#VALUE!</v>
      </c>
      <c r="W1514" s="380" t="str" cm="1">
        <f t="array" ref="W1514" xml:space="preserve"> IFERROR( IF( INDEX(聲母資料表, $M1514, W$5)=0, "", INDEX(聲母資料表, $M1514, W$5) ), "")</f>
        <v/>
      </c>
      <c r="X1514" s="380" t="str" cm="1">
        <f t="array" ref="X1514" xml:space="preserve"> IFERROR( INDEX(韻母資料表, $N1514, X$5), "" )</f>
        <v/>
      </c>
      <c r="Y1514" s="380" t="str" cm="1">
        <f t="array" ref="Y1514" xml:space="preserve"> IFERROR( IF($E1514="", "", INDEX(方音聲調符號表, 1, $E1514) ), "" )</f>
        <v/>
      </c>
      <c r="AA1514" s="380" t="str" cm="1">
        <f t="array" ref="AA1514" xml:space="preserve"> IFERROR( IF( INDEX(聲母資料表, $M1514, AA$5)=0, "", INDEX(聲母資料表, $M1514, AA$5) ), "")</f>
        <v/>
      </c>
      <c r="AB1514" s="380" t="str" cm="1">
        <f t="array" ref="AB1514" xml:space="preserve"> IFERROR( INDEX(韻母資料表, $N1514, AB$5), "" )</f>
        <v/>
      </c>
      <c r="AC1514" s="380" t="str">
        <f t="shared" ca="1" si="321"/>
        <v/>
      </c>
      <c r="AE1514" s="380" t="str" cm="1">
        <f t="array" ref="AE1514" xml:space="preserve"> IFERROR( IF( INDEX(聲母資料表, $M1514, AE$5)=0, "", INDEX(聲母資料表, $M1514, AE$5) ), "")</f>
        <v/>
      </c>
      <c r="AF1514" s="380" t="str" cm="1">
        <f t="array" ref="AF1514" xml:space="preserve"> IFERROR( INDEX(韻母資料表, $N1514, AF$5), "" )</f>
        <v/>
      </c>
      <c r="AG1514" s="380" t="str">
        <f t="shared" ca="1" si="322"/>
        <v/>
      </c>
      <c r="AI1514" s="380" t="str" cm="1">
        <f t="array" ref="AI1514" xml:space="preserve"> IFERROR( IF( INDEX(聲母資料表, $M1514, AI$5)=0, "", INDEX(聲母資料表, $M1514, AI$5) ), "")</f>
        <v/>
      </c>
      <c r="AJ1514" s="380" t="str" cm="1">
        <f t="array" ref="AJ1514" xml:space="preserve"> IFERROR( INDEX(韻母資料表, $N1514, AJ$5), "" )</f>
        <v/>
      </c>
      <c r="AK1514" s="373" t="e" cm="1" vm="1">
        <f t="array" aca="1" ref="AK1514" ca="1" xml:space="preserve"> IFERROR( INDEX(閩拚聲調符號表, $T1514, $E1514), "" )</f>
        <v>#VALUE!</v>
      </c>
      <c r="AL1514" s="380" t="str">
        <f t="shared" ca="1" si="323"/>
        <v/>
      </c>
    </row>
    <row r="1515" spans="1:38">
      <c r="A1515" s="333">
        <f t="shared" si="311"/>
        <v>1508</v>
      </c>
      <c r="B1515" s="334" t="e">
        <f>MID(#REF!, A1515, 1)</f>
        <v>#REF!</v>
      </c>
      <c r="C1515" s="335"/>
      <c r="D1515" s="335"/>
      <c r="E1515" s="336"/>
      <c r="F1515" s="400" t="str" cm="1">
        <f t="array" aca="1" ref="F1515" ca="1" xml:space="preserve"> IF($D1515="", "", $B1515 &amp; " (" &amp; INDIRECT(ADDRESS( ROW(), COLUMN() + F$5 )) &amp; ") " )</f>
        <v/>
      </c>
      <c r="G1515" s="337" t="str">
        <f t="shared" si="315"/>
        <v/>
      </c>
      <c r="H1515" s="394" t="str">
        <f t="shared" ca="1" si="316"/>
        <v/>
      </c>
      <c r="I1515" s="396" t="str">
        <f t="shared" ca="1" si="317"/>
        <v/>
      </c>
      <c r="J1515" s="381" t="str">
        <f t="shared" ca="1" si="318"/>
        <v/>
      </c>
      <c r="K1515" s="338" t="str">
        <f t="shared" si="319"/>
        <v/>
      </c>
      <c r="L1515" s="349"/>
      <c r="M1515" s="350" t="str">
        <f t="shared" si="312"/>
        <v/>
      </c>
      <c r="N1515" s="350" t="str">
        <f t="shared" si="313"/>
        <v/>
      </c>
      <c r="O1515" s="351" t="str" cm="1">
        <f t="array" ref="O1515" xml:space="preserve"> IFERROR( INDEX(聲母資料表, $M1515, O$5), "")</f>
        <v/>
      </c>
      <c r="P1515" s="351" t="str" cm="1">
        <f t="array" ref="P1515" xml:space="preserve"> IFERROR( INDEX(韻母資料表, $N1515, P$5), "")</f>
        <v/>
      </c>
      <c r="Q1515" s="352" t="str">
        <f t="shared" si="314"/>
        <v/>
      </c>
      <c r="R1515" s="395" t="str">
        <f t="shared" si="320"/>
        <v/>
      </c>
      <c r="S1515" s="351" t="str" cm="1">
        <f t="array" ref="S1515" xml:space="preserve"> IFERROR( INDEX(調符字母, Q1515, 1), "")</f>
        <v/>
      </c>
      <c r="T1515" s="352"/>
      <c r="U1515" s="373" t="e" cm="1" vm="1">
        <f t="array" aca="1" ref="U1515" ca="1" xml:space="preserve"> INDEX(聲調對照表, $T1515, $E1515)</f>
        <v>#VALUE!</v>
      </c>
      <c r="W1515" s="380" t="str" cm="1">
        <f t="array" ref="W1515" xml:space="preserve"> IFERROR( IF( INDEX(聲母資料表, $M1515, W$5)=0, "", INDEX(聲母資料表, $M1515, W$5) ), "")</f>
        <v/>
      </c>
      <c r="X1515" s="380" t="str" cm="1">
        <f t="array" ref="X1515" xml:space="preserve"> IFERROR( INDEX(韻母資料表, $N1515, X$5), "" )</f>
        <v/>
      </c>
      <c r="Y1515" s="380" t="str" cm="1">
        <f t="array" ref="Y1515" xml:space="preserve"> IFERROR( IF($E1515="", "", INDEX(方音聲調符號表, 1, $E1515) ), "" )</f>
        <v/>
      </c>
      <c r="AA1515" s="380" t="str" cm="1">
        <f t="array" ref="AA1515" xml:space="preserve"> IFERROR( IF( INDEX(聲母資料表, $M1515, AA$5)=0, "", INDEX(聲母資料表, $M1515, AA$5) ), "")</f>
        <v/>
      </c>
      <c r="AB1515" s="380" t="str" cm="1">
        <f t="array" ref="AB1515" xml:space="preserve"> IFERROR( INDEX(韻母資料表, $N1515, AB$5), "" )</f>
        <v/>
      </c>
      <c r="AC1515" s="380" t="str">
        <f t="shared" ca="1" si="321"/>
        <v/>
      </c>
      <c r="AE1515" s="380" t="str" cm="1">
        <f t="array" ref="AE1515" xml:space="preserve"> IFERROR( IF( INDEX(聲母資料表, $M1515, AE$5)=0, "", INDEX(聲母資料表, $M1515, AE$5) ), "")</f>
        <v/>
      </c>
      <c r="AF1515" s="380" t="str" cm="1">
        <f t="array" ref="AF1515" xml:space="preserve"> IFERROR( INDEX(韻母資料表, $N1515, AF$5), "" )</f>
        <v/>
      </c>
      <c r="AG1515" s="380" t="str">
        <f t="shared" ca="1" si="322"/>
        <v/>
      </c>
      <c r="AI1515" s="380" t="str" cm="1">
        <f t="array" ref="AI1515" xml:space="preserve"> IFERROR( IF( INDEX(聲母資料表, $M1515, AI$5)=0, "", INDEX(聲母資料表, $M1515, AI$5) ), "")</f>
        <v/>
      </c>
      <c r="AJ1515" s="380" t="str" cm="1">
        <f t="array" ref="AJ1515" xml:space="preserve"> IFERROR( INDEX(韻母資料表, $N1515, AJ$5), "" )</f>
        <v/>
      </c>
      <c r="AK1515" s="373" t="e" cm="1" vm="1">
        <f t="array" aca="1" ref="AK1515" ca="1" xml:space="preserve"> IFERROR( INDEX(閩拚聲調符號表, $T1515, $E1515), "" )</f>
        <v>#VALUE!</v>
      </c>
      <c r="AL1515" s="380" t="str">
        <f t="shared" ca="1" si="323"/>
        <v/>
      </c>
    </row>
    <row r="1516" spans="1:38">
      <c r="A1516" s="333">
        <f t="shared" si="311"/>
        <v>1509</v>
      </c>
      <c r="B1516" s="334" t="e">
        <f>MID(#REF!, A1516, 1)</f>
        <v>#REF!</v>
      </c>
      <c r="C1516" s="335"/>
      <c r="D1516" s="335"/>
      <c r="E1516" s="336"/>
      <c r="F1516" s="400" t="str" cm="1">
        <f t="array" aca="1" ref="F1516" ca="1" xml:space="preserve"> IF($D1516="", "", $B1516 &amp; " (" &amp; INDIRECT(ADDRESS( ROW(), COLUMN() + F$5 )) &amp; ") " )</f>
        <v/>
      </c>
      <c r="G1516" s="337" t="str">
        <f t="shared" si="315"/>
        <v/>
      </c>
      <c r="H1516" s="394" t="str">
        <f t="shared" ca="1" si="316"/>
        <v/>
      </c>
      <c r="I1516" s="396" t="str">
        <f t="shared" ca="1" si="317"/>
        <v/>
      </c>
      <c r="J1516" s="381" t="str">
        <f t="shared" ca="1" si="318"/>
        <v/>
      </c>
      <c r="K1516" s="338" t="str">
        <f t="shared" si="319"/>
        <v/>
      </c>
      <c r="L1516" s="349"/>
      <c r="M1516" s="350" t="str">
        <f t="shared" si="312"/>
        <v/>
      </c>
      <c r="N1516" s="350" t="str">
        <f t="shared" si="313"/>
        <v/>
      </c>
      <c r="O1516" s="351" t="str" cm="1">
        <f t="array" ref="O1516" xml:space="preserve"> IFERROR( INDEX(聲母資料表, $M1516, O$5), "")</f>
        <v/>
      </c>
      <c r="P1516" s="351" t="str" cm="1">
        <f t="array" ref="P1516" xml:space="preserve"> IFERROR( INDEX(韻母資料表, $N1516, P$5), "")</f>
        <v/>
      </c>
      <c r="Q1516" s="352" t="str">
        <f t="shared" si="314"/>
        <v/>
      </c>
      <c r="R1516" s="395" t="str">
        <f t="shared" si="320"/>
        <v/>
      </c>
      <c r="S1516" s="351" t="str" cm="1">
        <f t="array" ref="S1516" xml:space="preserve"> IFERROR( INDEX(調符字母, Q1516, 1), "")</f>
        <v/>
      </c>
      <c r="T1516" s="352"/>
      <c r="U1516" s="373" t="e" cm="1" vm="1">
        <f t="array" aca="1" ref="U1516" ca="1" xml:space="preserve"> INDEX(聲調對照表, $T1516, $E1516)</f>
        <v>#VALUE!</v>
      </c>
      <c r="W1516" s="380" t="str" cm="1">
        <f t="array" ref="W1516" xml:space="preserve"> IFERROR( IF( INDEX(聲母資料表, $M1516, W$5)=0, "", INDEX(聲母資料表, $M1516, W$5) ), "")</f>
        <v/>
      </c>
      <c r="X1516" s="380" t="str" cm="1">
        <f t="array" ref="X1516" xml:space="preserve"> IFERROR( INDEX(韻母資料表, $N1516, X$5), "" )</f>
        <v/>
      </c>
      <c r="Y1516" s="380" t="str" cm="1">
        <f t="array" ref="Y1516" xml:space="preserve"> IFERROR( IF($E1516="", "", INDEX(方音聲調符號表, 1, $E1516) ), "" )</f>
        <v/>
      </c>
      <c r="AA1516" s="380" t="str" cm="1">
        <f t="array" ref="AA1516" xml:space="preserve"> IFERROR( IF( INDEX(聲母資料表, $M1516, AA$5)=0, "", INDEX(聲母資料表, $M1516, AA$5) ), "")</f>
        <v/>
      </c>
      <c r="AB1516" s="380" t="str" cm="1">
        <f t="array" ref="AB1516" xml:space="preserve"> IFERROR( INDEX(韻母資料表, $N1516, AB$5), "" )</f>
        <v/>
      </c>
      <c r="AC1516" s="380" t="str">
        <f t="shared" ca="1" si="321"/>
        <v/>
      </c>
      <c r="AE1516" s="380" t="str" cm="1">
        <f t="array" ref="AE1516" xml:space="preserve"> IFERROR( IF( INDEX(聲母資料表, $M1516, AE$5)=0, "", INDEX(聲母資料表, $M1516, AE$5) ), "")</f>
        <v/>
      </c>
      <c r="AF1516" s="380" t="str" cm="1">
        <f t="array" ref="AF1516" xml:space="preserve"> IFERROR( INDEX(韻母資料表, $N1516, AF$5), "" )</f>
        <v/>
      </c>
      <c r="AG1516" s="380" t="str">
        <f t="shared" ca="1" si="322"/>
        <v/>
      </c>
      <c r="AI1516" s="380" t="str" cm="1">
        <f t="array" ref="AI1516" xml:space="preserve"> IFERROR( IF( INDEX(聲母資料表, $M1516, AI$5)=0, "", INDEX(聲母資料表, $M1516, AI$5) ), "")</f>
        <v/>
      </c>
      <c r="AJ1516" s="380" t="str" cm="1">
        <f t="array" ref="AJ1516" xml:space="preserve"> IFERROR( INDEX(韻母資料表, $N1516, AJ$5), "" )</f>
        <v/>
      </c>
      <c r="AK1516" s="373" t="e" cm="1" vm="1">
        <f t="array" aca="1" ref="AK1516" ca="1" xml:space="preserve"> IFERROR( INDEX(閩拚聲調符號表, $T1516, $E1516), "" )</f>
        <v>#VALUE!</v>
      </c>
      <c r="AL1516" s="380" t="str">
        <f t="shared" ca="1" si="323"/>
        <v/>
      </c>
    </row>
    <row r="1517" spans="1:38">
      <c r="A1517" s="333">
        <f t="shared" si="311"/>
        <v>1510</v>
      </c>
      <c r="B1517" s="334" t="e">
        <f>MID(#REF!, A1517, 1)</f>
        <v>#REF!</v>
      </c>
      <c r="C1517" s="335"/>
      <c r="D1517" s="335"/>
      <c r="E1517" s="336"/>
      <c r="F1517" s="400" t="str" cm="1">
        <f t="array" aca="1" ref="F1517" ca="1" xml:space="preserve"> IF($D1517="", "", $B1517 &amp; " (" &amp; INDIRECT(ADDRESS( ROW(), COLUMN() + F$5 )) &amp; ") " )</f>
        <v/>
      </c>
      <c r="G1517" s="337" t="str">
        <f t="shared" si="315"/>
        <v/>
      </c>
      <c r="H1517" s="394" t="str">
        <f t="shared" ca="1" si="316"/>
        <v/>
      </c>
      <c r="I1517" s="396" t="str">
        <f t="shared" ca="1" si="317"/>
        <v/>
      </c>
      <c r="J1517" s="381" t="str">
        <f t="shared" ca="1" si="318"/>
        <v/>
      </c>
      <c r="K1517" s="338" t="str">
        <f t="shared" si="319"/>
        <v/>
      </c>
      <c r="L1517" s="349"/>
      <c r="M1517" s="350" t="str">
        <f t="shared" si="312"/>
        <v/>
      </c>
      <c r="N1517" s="350" t="str">
        <f t="shared" si="313"/>
        <v/>
      </c>
      <c r="O1517" s="351" t="str" cm="1">
        <f t="array" ref="O1517" xml:space="preserve"> IFERROR( INDEX(聲母資料表, $M1517, O$5), "")</f>
        <v/>
      </c>
      <c r="P1517" s="351" t="str" cm="1">
        <f t="array" ref="P1517" xml:space="preserve"> IFERROR( INDEX(韻母資料表, $N1517, P$5), "")</f>
        <v/>
      </c>
      <c r="Q1517" s="352" t="str">
        <f t="shared" si="314"/>
        <v/>
      </c>
      <c r="R1517" s="395" t="str">
        <f t="shared" si="320"/>
        <v/>
      </c>
      <c r="S1517" s="351" t="str" cm="1">
        <f t="array" ref="S1517" xml:space="preserve"> IFERROR( INDEX(調符字母, Q1517, 1), "")</f>
        <v/>
      </c>
      <c r="T1517" s="352"/>
      <c r="U1517" s="373" t="e" cm="1" vm="1">
        <f t="array" aca="1" ref="U1517" ca="1" xml:space="preserve"> INDEX(聲調對照表, $T1517, $E1517)</f>
        <v>#VALUE!</v>
      </c>
      <c r="W1517" s="380" t="str" cm="1">
        <f t="array" ref="W1517" xml:space="preserve"> IFERROR( IF( INDEX(聲母資料表, $M1517, W$5)=0, "", INDEX(聲母資料表, $M1517, W$5) ), "")</f>
        <v/>
      </c>
      <c r="X1517" s="380" t="str" cm="1">
        <f t="array" ref="X1517" xml:space="preserve"> IFERROR( INDEX(韻母資料表, $N1517, X$5), "" )</f>
        <v/>
      </c>
      <c r="Y1517" s="380" t="str" cm="1">
        <f t="array" ref="Y1517" xml:space="preserve"> IFERROR( IF($E1517="", "", INDEX(方音聲調符號表, 1, $E1517) ), "" )</f>
        <v/>
      </c>
      <c r="AA1517" s="380" t="str" cm="1">
        <f t="array" ref="AA1517" xml:space="preserve"> IFERROR( IF( INDEX(聲母資料表, $M1517, AA$5)=0, "", INDEX(聲母資料表, $M1517, AA$5) ), "")</f>
        <v/>
      </c>
      <c r="AB1517" s="380" t="str" cm="1">
        <f t="array" ref="AB1517" xml:space="preserve"> IFERROR( INDEX(韻母資料表, $N1517, AB$5), "" )</f>
        <v/>
      </c>
      <c r="AC1517" s="380" t="str">
        <f t="shared" ca="1" si="321"/>
        <v/>
      </c>
      <c r="AE1517" s="380" t="str" cm="1">
        <f t="array" ref="AE1517" xml:space="preserve"> IFERROR( IF( INDEX(聲母資料表, $M1517, AE$5)=0, "", INDEX(聲母資料表, $M1517, AE$5) ), "")</f>
        <v/>
      </c>
      <c r="AF1517" s="380" t="str" cm="1">
        <f t="array" ref="AF1517" xml:space="preserve"> IFERROR( INDEX(韻母資料表, $N1517, AF$5), "" )</f>
        <v/>
      </c>
      <c r="AG1517" s="380" t="str">
        <f t="shared" ca="1" si="322"/>
        <v/>
      </c>
      <c r="AI1517" s="380" t="str" cm="1">
        <f t="array" ref="AI1517" xml:space="preserve"> IFERROR( IF( INDEX(聲母資料表, $M1517, AI$5)=0, "", INDEX(聲母資料表, $M1517, AI$5) ), "")</f>
        <v/>
      </c>
      <c r="AJ1517" s="380" t="str" cm="1">
        <f t="array" ref="AJ1517" xml:space="preserve"> IFERROR( INDEX(韻母資料表, $N1517, AJ$5), "" )</f>
        <v/>
      </c>
      <c r="AK1517" s="373" t="e" cm="1" vm="1">
        <f t="array" aca="1" ref="AK1517" ca="1" xml:space="preserve"> IFERROR( INDEX(閩拚聲調符號表, $T1517, $E1517), "" )</f>
        <v>#VALUE!</v>
      </c>
      <c r="AL1517" s="380" t="str">
        <f t="shared" ca="1" si="323"/>
        <v/>
      </c>
    </row>
    <row r="1518" spans="1:38">
      <c r="A1518" s="333">
        <f t="shared" si="311"/>
        <v>1511</v>
      </c>
      <c r="B1518" s="334" t="e">
        <f>MID(#REF!, A1518, 1)</f>
        <v>#REF!</v>
      </c>
      <c r="C1518" s="335"/>
      <c r="D1518" s="335"/>
      <c r="E1518" s="336"/>
      <c r="F1518" s="400" t="str" cm="1">
        <f t="array" aca="1" ref="F1518" ca="1" xml:space="preserve"> IF($D1518="", "", $B1518 &amp; " (" &amp; INDIRECT(ADDRESS( ROW(), COLUMN() + F$5 )) &amp; ") " )</f>
        <v/>
      </c>
      <c r="G1518" s="337" t="str">
        <f t="shared" si="315"/>
        <v/>
      </c>
      <c r="H1518" s="394" t="str">
        <f t="shared" ca="1" si="316"/>
        <v/>
      </c>
      <c r="I1518" s="396" t="str">
        <f t="shared" ca="1" si="317"/>
        <v/>
      </c>
      <c r="J1518" s="381" t="str">
        <f t="shared" ca="1" si="318"/>
        <v/>
      </c>
      <c r="K1518" s="338" t="str">
        <f t="shared" si="319"/>
        <v/>
      </c>
      <c r="L1518" s="349"/>
      <c r="M1518" s="350" t="str">
        <f t="shared" si="312"/>
        <v/>
      </c>
      <c r="N1518" s="350" t="str">
        <f t="shared" si="313"/>
        <v/>
      </c>
      <c r="O1518" s="351" t="str" cm="1">
        <f t="array" ref="O1518" xml:space="preserve"> IFERROR( INDEX(聲母資料表, $M1518, O$5), "")</f>
        <v/>
      </c>
      <c r="P1518" s="351" t="str" cm="1">
        <f t="array" ref="P1518" xml:space="preserve"> IFERROR( INDEX(韻母資料表, $N1518, P$5), "")</f>
        <v/>
      </c>
      <c r="Q1518" s="352" t="str">
        <f t="shared" si="314"/>
        <v/>
      </c>
      <c r="R1518" s="395" t="str">
        <f t="shared" si="320"/>
        <v/>
      </c>
      <c r="S1518" s="351" t="str" cm="1">
        <f t="array" ref="S1518" xml:space="preserve"> IFERROR( INDEX(調符字母, Q1518, 1), "")</f>
        <v/>
      </c>
      <c r="T1518" s="352"/>
      <c r="U1518" s="373" t="e" cm="1" vm="1">
        <f t="array" aca="1" ref="U1518" ca="1" xml:space="preserve"> INDEX(聲調對照表, $T1518, $E1518)</f>
        <v>#VALUE!</v>
      </c>
      <c r="W1518" s="380" t="str" cm="1">
        <f t="array" ref="W1518" xml:space="preserve"> IFERROR( IF( INDEX(聲母資料表, $M1518, W$5)=0, "", INDEX(聲母資料表, $M1518, W$5) ), "")</f>
        <v/>
      </c>
      <c r="X1518" s="380" t="str" cm="1">
        <f t="array" ref="X1518" xml:space="preserve"> IFERROR( INDEX(韻母資料表, $N1518, X$5), "" )</f>
        <v/>
      </c>
      <c r="Y1518" s="380" t="str" cm="1">
        <f t="array" ref="Y1518" xml:space="preserve"> IFERROR( IF($E1518="", "", INDEX(方音聲調符號表, 1, $E1518) ), "" )</f>
        <v/>
      </c>
      <c r="AA1518" s="380" t="str" cm="1">
        <f t="array" ref="AA1518" xml:space="preserve"> IFERROR( IF( INDEX(聲母資料表, $M1518, AA$5)=0, "", INDEX(聲母資料表, $M1518, AA$5) ), "")</f>
        <v/>
      </c>
      <c r="AB1518" s="380" t="str" cm="1">
        <f t="array" ref="AB1518" xml:space="preserve"> IFERROR( INDEX(韻母資料表, $N1518, AB$5), "" )</f>
        <v/>
      </c>
      <c r="AC1518" s="380" t="str">
        <f t="shared" ca="1" si="321"/>
        <v/>
      </c>
      <c r="AE1518" s="380" t="str" cm="1">
        <f t="array" ref="AE1518" xml:space="preserve"> IFERROR( IF( INDEX(聲母資料表, $M1518, AE$5)=0, "", INDEX(聲母資料表, $M1518, AE$5) ), "")</f>
        <v/>
      </c>
      <c r="AF1518" s="380" t="str" cm="1">
        <f t="array" ref="AF1518" xml:space="preserve"> IFERROR( INDEX(韻母資料表, $N1518, AF$5), "" )</f>
        <v/>
      </c>
      <c r="AG1518" s="380" t="str">
        <f t="shared" ca="1" si="322"/>
        <v/>
      </c>
      <c r="AI1518" s="380" t="str" cm="1">
        <f t="array" ref="AI1518" xml:space="preserve"> IFERROR( IF( INDEX(聲母資料表, $M1518, AI$5)=0, "", INDEX(聲母資料表, $M1518, AI$5) ), "")</f>
        <v/>
      </c>
      <c r="AJ1518" s="380" t="str" cm="1">
        <f t="array" ref="AJ1518" xml:space="preserve"> IFERROR( INDEX(韻母資料表, $N1518, AJ$5), "" )</f>
        <v/>
      </c>
      <c r="AK1518" s="373" t="e" cm="1" vm="1">
        <f t="array" aca="1" ref="AK1518" ca="1" xml:space="preserve"> IFERROR( INDEX(閩拚聲調符號表, $T1518, $E1518), "" )</f>
        <v>#VALUE!</v>
      </c>
      <c r="AL1518" s="380" t="str">
        <f t="shared" ca="1" si="323"/>
        <v/>
      </c>
    </row>
    <row r="1519" spans="1:38">
      <c r="A1519" s="333">
        <f t="shared" si="311"/>
        <v>1512</v>
      </c>
      <c r="B1519" s="334" t="e">
        <f>MID(#REF!, A1519, 1)</f>
        <v>#REF!</v>
      </c>
      <c r="C1519" s="335"/>
      <c r="D1519" s="335"/>
      <c r="E1519" s="336"/>
      <c r="F1519" s="400" t="str" cm="1">
        <f t="array" aca="1" ref="F1519" ca="1" xml:space="preserve"> IF($D1519="", "", $B1519 &amp; " (" &amp; INDIRECT(ADDRESS( ROW(), COLUMN() + F$5 )) &amp; ") " )</f>
        <v/>
      </c>
      <c r="G1519" s="337" t="str">
        <f t="shared" si="315"/>
        <v/>
      </c>
      <c r="H1519" s="394" t="str">
        <f t="shared" ca="1" si="316"/>
        <v/>
      </c>
      <c r="I1519" s="396" t="str">
        <f t="shared" ca="1" si="317"/>
        <v/>
      </c>
      <c r="J1519" s="381" t="str">
        <f t="shared" ca="1" si="318"/>
        <v/>
      </c>
      <c r="K1519" s="338" t="str">
        <f t="shared" si="319"/>
        <v/>
      </c>
      <c r="L1519" s="349"/>
      <c r="M1519" s="350" t="str">
        <f t="shared" si="312"/>
        <v/>
      </c>
      <c r="N1519" s="350" t="str">
        <f t="shared" si="313"/>
        <v/>
      </c>
      <c r="O1519" s="351" t="str" cm="1">
        <f t="array" ref="O1519" xml:space="preserve"> IFERROR( INDEX(聲母資料表, $M1519, O$5), "")</f>
        <v/>
      </c>
      <c r="P1519" s="351" t="str" cm="1">
        <f t="array" ref="P1519" xml:space="preserve"> IFERROR( INDEX(韻母資料表, $N1519, P$5), "")</f>
        <v/>
      </c>
      <c r="Q1519" s="352" t="str">
        <f t="shared" si="314"/>
        <v/>
      </c>
      <c r="R1519" s="395" t="str">
        <f t="shared" si="320"/>
        <v/>
      </c>
      <c r="S1519" s="351" t="str" cm="1">
        <f t="array" ref="S1519" xml:space="preserve"> IFERROR( INDEX(調符字母, Q1519, 1), "")</f>
        <v/>
      </c>
      <c r="T1519" s="352"/>
      <c r="U1519" s="373" t="e" cm="1" vm="1">
        <f t="array" aca="1" ref="U1519" ca="1" xml:space="preserve"> INDEX(聲調對照表, $T1519, $E1519)</f>
        <v>#VALUE!</v>
      </c>
      <c r="W1519" s="380" t="str" cm="1">
        <f t="array" ref="W1519" xml:space="preserve"> IFERROR( IF( INDEX(聲母資料表, $M1519, W$5)=0, "", INDEX(聲母資料表, $M1519, W$5) ), "")</f>
        <v/>
      </c>
      <c r="X1519" s="380" t="str" cm="1">
        <f t="array" ref="X1519" xml:space="preserve"> IFERROR( INDEX(韻母資料表, $N1519, X$5), "" )</f>
        <v/>
      </c>
      <c r="Y1519" s="380" t="str" cm="1">
        <f t="array" ref="Y1519" xml:space="preserve"> IFERROR( IF($E1519="", "", INDEX(方音聲調符號表, 1, $E1519) ), "" )</f>
        <v/>
      </c>
      <c r="AA1519" s="380" t="str" cm="1">
        <f t="array" ref="AA1519" xml:space="preserve"> IFERROR( IF( INDEX(聲母資料表, $M1519, AA$5)=0, "", INDEX(聲母資料表, $M1519, AA$5) ), "")</f>
        <v/>
      </c>
      <c r="AB1519" s="380" t="str" cm="1">
        <f t="array" ref="AB1519" xml:space="preserve"> IFERROR( INDEX(韻母資料表, $N1519, AB$5), "" )</f>
        <v/>
      </c>
      <c r="AC1519" s="380" t="str">
        <f t="shared" ca="1" si="321"/>
        <v/>
      </c>
      <c r="AE1519" s="380" t="str" cm="1">
        <f t="array" ref="AE1519" xml:space="preserve"> IFERROR( IF( INDEX(聲母資料表, $M1519, AE$5)=0, "", INDEX(聲母資料表, $M1519, AE$5) ), "")</f>
        <v/>
      </c>
      <c r="AF1519" s="380" t="str" cm="1">
        <f t="array" ref="AF1519" xml:space="preserve"> IFERROR( INDEX(韻母資料表, $N1519, AF$5), "" )</f>
        <v/>
      </c>
      <c r="AG1519" s="380" t="str">
        <f t="shared" ca="1" si="322"/>
        <v/>
      </c>
      <c r="AI1519" s="380" t="str" cm="1">
        <f t="array" ref="AI1519" xml:space="preserve"> IFERROR( IF( INDEX(聲母資料表, $M1519, AI$5)=0, "", INDEX(聲母資料表, $M1519, AI$5) ), "")</f>
        <v/>
      </c>
      <c r="AJ1519" s="380" t="str" cm="1">
        <f t="array" ref="AJ1519" xml:space="preserve"> IFERROR( INDEX(韻母資料表, $N1519, AJ$5), "" )</f>
        <v/>
      </c>
      <c r="AK1519" s="373" t="e" cm="1" vm="1">
        <f t="array" aca="1" ref="AK1519" ca="1" xml:space="preserve"> IFERROR( INDEX(閩拚聲調符號表, $T1519, $E1519), "" )</f>
        <v>#VALUE!</v>
      </c>
      <c r="AL1519" s="380" t="str">
        <f t="shared" ca="1" si="323"/>
        <v/>
      </c>
    </row>
    <row r="1520" spans="1:38">
      <c r="A1520" s="333">
        <f t="shared" si="311"/>
        <v>1513</v>
      </c>
      <c r="B1520" s="334" t="e">
        <f>MID(#REF!, A1520, 1)</f>
        <v>#REF!</v>
      </c>
      <c r="C1520" s="335"/>
      <c r="D1520" s="335"/>
      <c r="E1520" s="336"/>
      <c r="F1520" s="400" t="str" cm="1">
        <f t="array" aca="1" ref="F1520" ca="1" xml:space="preserve"> IF($D1520="", "", $B1520 &amp; " (" &amp; INDIRECT(ADDRESS( ROW(), COLUMN() + F$5 )) &amp; ") " )</f>
        <v/>
      </c>
      <c r="G1520" s="337" t="str">
        <f t="shared" si="315"/>
        <v/>
      </c>
      <c r="H1520" s="394" t="str">
        <f t="shared" ca="1" si="316"/>
        <v/>
      </c>
      <c r="I1520" s="396" t="str">
        <f t="shared" ca="1" si="317"/>
        <v/>
      </c>
      <c r="J1520" s="381" t="str">
        <f t="shared" ca="1" si="318"/>
        <v/>
      </c>
      <c r="K1520" s="338" t="str">
        <f t="shared" si="319"/>
        <v/>
      </c>
      <c r="L1520" s="349"/>
      <c r="M1520" s="350" t="str">
        <f t="shared" si="312"/>
        <v/>
      </c>
      <c r="N1520" s="350" t="str">
        <f t="shared" si="313"/>
        <v/>
      </c>
      <c r="O1520" s="351" t="str" cm="1">
        <f t="array" ref="O1520" xml:space="preserve"> IFERROR( INDEX(聲母資料表, $M1520, O$5), "")</f>
        <v/>
      </c>
      <c r="P1520" s="351" t="str" cm="1">
        <f t="array" ref="P1520" xml:space="preserve"> IFERROR( INDEX(韻母資料表, $N1520, P$5), "")</f>
        <v/>
      </c>
      <c r="Q1520" s="352" t="str">
        <f t="shared" si="314"/>
        <v/>
      </c>
      <c r="R1520" s="395" t="str">
        <f t="shared" si="320"/>
        <v/>
      </c>
      <c r="S1520" s="351" t="str" cm="1">
        <f t="array" ref="S1520" xml:space="preserve"> IFERROR( INDEX(調符字母, Q1520, 1), "")</f>
        <v/>
      </c>
      <c r="T1520" s="352"/>
      <c r="U1520" s="373" t="e" cm="1" vm="1">
        <f t="array" aca="1" ref="U1520" ca="1" xml:space="preserve"> INDEX(聲調對照表, $T1520, $E1520)</f>
        <v>#VALUE!</v>
      </c>
      <c r="W1520" s="380" t="str" cm="1">
        <f t="array" ref="W1520" xml:space="preserve"> IFERROR( IF( INDEX(聲母資料表, $M1520, W$5)=0, "", INDEX(聲母資料表, $M1520, W$5) ), "")</f>
        <v/>
      </c>
      <c r="X1520" s="380" t="str" cm="1">
        <f t="array" ref="X1520" xml:space="preserve"> IFERROR( INDEX(韻母資料表, $N1520, X$5), "" )</f>
        <v/>
      </c>
      <c r="Y1520" s="380" t="str" cm="1">
        <f t="array" ref="Y1520" xml:space="preserve"> IFERROR( IF($E1520="", "", INDEX(方音聲調符號表, 1, $E1520) ), "" )</f>
        <v/>
      </c>
      <c r="AA1520" s="380" t="str" cm="1">
        <f t="array" ref="AA1520" xml:space="preserve"> IFERROR( IF( INDEX(聲母資料表, $M1520, AA$5)=0, "", INDEX(聲母資料表, $M1520, AA$5) ), "")</f>
        <v/>
      </c>
      <c r="AB1520" s="380" t="str" cm="1">
        <f t="array" ref="AB1520" xml:space="preserve"> IFERROR( INDEX(韻母資料表, $N1520, AB$5), "" )</f>
        <v/>
      </c>
      <c r="AC1520" s="380" t="str">
        <f t="shared" ca="1" si="321"/>
        <v/>
      </c>
      <c r="AE1520" s="380" t="str" cm="1">
        <f t="array" ref="AE1520" xml:space="preserve"> IFERROR( IF( INDEX(聲母資料表, $M1520, AE$5)=0, "", INDEX(聲母資料表, $M1520, AE$5) ), "")</f>
        <v/>
      </c>
      <c r="AF1520" s="380" t="str" cm="1">
        <f t="array" ref="AF1520" xml:space="preserve"> IFERROR( INDEX(韻母資料表, $N1520, AF$5), "" )</f>
        <v/>
      </c>
      <c r="AG1520" s="380" t="str">
        <f t="shared" ca="1" si="322"/>
        <v/>
      </c>
      <c r="AI1520" s="380" t="str" cm="1">
        <f t="array" ref="AI1520" xml:space="preserve"> IFERROR( IF( INDEX(聲母資料表, $M1520, AI$5)=0, "", INDEX(聲母資料表, $M1520, AI$5) ), "")</f>
        <v/>
      </c>
      <c r="AJ1520" s="380" t="str" cm="1">
        <f t="array" ref="AJ1520" xml:space="preserve"> IFERROR( INDEX(韻母資料表, $N1520, AJ$5), "" )</f>
        <v/>
      </c>
      <c r="AK1520" s="373" t="e" cm="1" vm="1">
        <f t="array" aca="1" ref="AK1520" ca="1" xml:space="preserve"> IFERROR( INDEX(閩拚聲調符號表, $T1520, $E1520), "" )</f>
        <v>#VALUE!</v>
      </c>
      <c r="AL1520" s="380" t="str">
        <f t="shared" ca="1" si="323"/>
        <v/>
      </c>
    </row>
    <row r="1521" spans="1:38">
      <c r="A1521" s="333">
        <f t="shared" si="311"/>
        <v>1514</v>
      </c>
      <c r="B1521" s="334" t="e">
        <f>MID(#REF!, A1521, 1)</f>
        <v>#REF!</v>
      </c>
      <c r="C1521" s="335"/>
      <c r="D1521" s="335"/>
      <c r="E1521" s="336"/>
      <c r="F1521" s="400" t="str" cm="1">
        <f t="array" aca="1" ref="F1521" ca="1" xml:space="preserve"> IF($D1521="", "", $B1521 &amp; " (" &amp; INDIRECT(ADDRESS( ROW(), COLUMN() + F$5 )) &amp; ") " )</f>
        <v/>
      </c>
      <c r="G1521" s="337" t="str">
        <f t="shared" si="315"/>
        <v/>
      </c>
      <c r="H1521" s="394" t="str">
        <f t="shared" ca="1" si="316"/>
        <v/>
      </c>
      <c r="I1521" s="396" t="str">
        <f t="shared" ca="1" si="317"/>
        <v/>
      </c>
      <c r="J1521" s="381" t="str">
        <f t="shared" ca="1" si="318"/>
        <v/>
      </c>
      <c r="K1521" s="338" t="str">
        <f t="shared" si="319"/>
        <v/>
      </c>
      <c r="L1521" s="349"/>
      <c r="M1521" s="350" t="str">
        <f t="shared" si="312"/>
        <v/>
      </c>
      <c r="N1521" s="350" t="str">
        <f t="shared" si="313"/>
        <v/>
      </c>
      <c r="O1521" s="351" t="str" cm="1">
        <f t="array" ref="O1521" xml:space="preserve"> IFERROR( INDEX(聲母資料表, $M1521, O$5), "")</f>
        <v/>
      </c>
      <c r="P1521" s="351" t="str" cm="1">
        <f t="array" ref="P1521" xml:space="preserve"> IFERROR( INDEX(韻母資料表, $N1521, P$5), "")</f>
        <v/>
      </c>
      <c r="Q1521" s="352" t="str">
        <f t="shared" si="314"/>
        <v/>
      </c>
      <c r="R1521" s="395" t="str">
        <f t="shared" si="320"/>
        <v/>
      </c>
      <c r="S1521" s="351" t="str" cm="1">
        <f t="array" ref="S1521" xml:space="preserve"> IFERROR( INDEX(調符字母, Q1521, 1), "")</f>
        <v/>
      </c>
      <c r="T1521" s="352"/>
      <c r="U1521" s="373" t="e" cm="1" vm="1">
        <f t="array" aca="1" ref="U1521" ca="1" xml:space="preserve"> INDEX(聲調對照表, $T1521, $E1521)</f>
        <v>#VALUE!</v>
      </c>
      <c r="W1521" s="380" t="str" cm="1">
        <f t="array" ref="W1521" xml:space="preserve"> IFERROR( IF( INDEX(聲母資料表, $M1521, W$5)=0, "", INDEX(聲母資料表, $M1521, W$5) ), "")</f>
        <v/>
      </c>
      <c r="X1521" s="380" t="str" cm="1">
        <f t="array" ref="X1521" xml:space="preserve"> IFERROR( INDEX(韻母資料表, $N1521, X$5), "" )</f>
        <v/>
      </c>
      <c r="Y1521" s="380" t="str" cm="1">
        <f t="array" ref="Y1521" xml:space="preserve"> IFERROR( IF($E1521="", "", INDEX(方音聲調符號表, 1, $E1521) ), "" )</f>
        <v/>
      </c>
      <c r="AA1521" s="380" t="str" cm="1">
        <f t="array" ref="AA1521" xml:space="preserve"> IFERROR( IF( INDEX(聲母資料表, $M1521, AA$5)=0, "", INDEX(聲母資料表, $M1521, AA$5) ), "")</f>
        <v/>
      </c>
      <c r="AB1521" s="380" t="str" cm="1">
        <f t="array" ref="AB1521" xml:space="preserve"> IFERROR( INDEX(韻母資料表, $N1521, AB$5), "" )</f>
        <v/>
      </c>
      <c r="AC1521" s="380" t="str">
        <f t="shared" ca="1" si="321"/>
        <v/>
      </c>
      <c r="AE1521" s="380" t="str" cm="1">
        <f t="array" ref="AE1521" xml:space="preserve"> IFERROR( IF( INDEX(聲母資料表, $M1521, AE$5)=0, "", INDEX(聲母資料表, $M1521, AE$5) ), "")</f>
        <v/>
      </c>
      <c r="AF1521" s="380" t="str" cm="1">
        <f t="array" ref="AF1521" xml:space="preserve"> IFERROR( INDEX(韻母資料表, $N1521, AF$5), "" )</f>
        <v/>
      </c>
      <c r="AG1521" s="380" t="str">
        <f t="shared" ca="1" si="322"/>
        <v/>
      </c>
      <c r="AI1521" s="380" t="str" cm="1">
        <f t="array" ref="AI1521" xml:space="preserve"> IFERROR( IF( INDEX(聲母資料表, $M1521, AI$5)=0, "", INDEX(聲母資料表, $M1521, AI$5) ), "")</f>
        <v/>
      </c>
      <c r="AJ1521" s="380" t="str" cm="1">
        <f t="array" ref="AJ1521" xml:space="preserve"> IFERROR( INDEX(韻母資料表, $N1521, AJ$5), "" )</f>
        <v/>
      </c>
      <c r="AK1521" s="373" t="e" cm="1" vm="1">
        <f t="array" aca="1" ref="AK1521" ca="1" xml:space="preserve"> IFERROR( INDEX(閩拚聲調符號表, $T1521, $E1521), "" )</f>
        <v>#VALUE!</v>
      </c>
      <c r="AL1521" s="380" t="str">
        <f t="shared" ca="1" si="323"/>
        <v/>
      </c>
    </row>
    <row r="1522" spans="1:38">
      <c r="A1522" s="333">
        <f t="shared" si="311"/>
        <v>1515</v>
      </c>
      <c r="B1522" s="334" t="e">
        <f>MID(#REF!, A1522, 1)</f>
        <v>#REF!</v>
      </c>
      <c r="C1522" s="335"/>
      <c r="D1522" s="335"/>
      <c r="E1522" s="336"/>
      <c r="F1522" s="400" t="str" cm="1">
        <f t="array" aca="1" ref="F1522" ca="1" xml:space="preserve"> IF($D1522="", "", $B1522 &amp; " (" &amp; INDIRECT(ADDRESS( ROW(), COLUMN() + F$5 )) &amp; ") " )</f>
        <v/>
      </c>
      <c r="G1522" s="337" t="str">
        <f t="shared" si="315"/>
        <v/>
      </c>
      <c r="H1522" s="394" t="str">
        <f t="shared" ca="1" si="316"/>
        <v/>
      </c>
      <c r="I1522" s="396" t="str">
        <f t="shared" ca="1" si="317"/>
        <v/>
      </c>
      <c r="J1522" s="381" t="str">
        <f t="shared" ca="1" si="318"/>
        <v/>
      </c>
      <c r="K1522" s="338" t="str">
        <f t="shared" si="319"/>
        <v/>
      </c>
      <c r="L1522" s="349"/>
      <c r="M1522" s="350" t="str">
        <f t="shared" si="312"/>
        <v/>
      </c>
      <c r="N1522" s="350" t="str">
        <f t="shared" si="313"/>
        <v/>
      </c>
      <c r="O1522" s="351" t="str" cm="1">
        <f t="array" ref="O1522" xml:space="preserve"> IFERROR( INDEX(聲母資料表, $M1522, O$5), "")</f>
        <v/>
      </c>
      <c r="P1522" s="351" t="str" cm="1">
        <f t="array" ref="P1522" xml:space="preserve"> IFERROR( INDEX(韻母資料表, $N1522, P$5), "")</f>
        <v/>
      </c>
      <c r="Q1522" s="352" t="str">
        <f t="shared" si="314"/>
        <v/>
      </c>
      <c r="R1522" s="395" t="str">
        <f t="shared" si="320"/>
        <v/>
      </c>
      <c r="S1522" s="351" t="str" cm="1">
        <f t="array" ref="S1522" xml:space="preserve"> IFERROR( INDEX(調符字母, Q1522, 1), "")</f>
        <v/>
      </c>
      <c r="T1522" s="352"/>
      <c r="U1522" s="373" t="e" cm="1" vm="1">
        <f t="array" aca="1" ref="U1522" ca="1" xml:space="preserve"> INDEX(聲調對照表, $T1522, $E1522)</f>
        <v>#VALUE!</v>
      </c>
      <c r="W1522" s="380" t="str" cm="1">
        <f t="array" ref="W1522" xml:space="preserve"> IFERROR( IF( INDEX(聲母資料表, $M1522, W$5)=0, "", INDEX(聲母資料表, $M1522, W$5) ), "")</f>
        <v/>
      </c>
      <c r="X1522" s="380" t="str" cm="1">
        <f t="array" ref="X1522" xml:space="preserve"> IFERROR( INDEX(韻母資料表, $N1522, X$5), "" )</f>
        <v/>
      </c>
      <c r="Y1522" s="380" t="str" cm="1">
        <f t="array" ref="Y1522" xml:space="preserve"> IFERROR( IF($E1522="", "", INDEX(方音聲調符號表, 1, $E1522) ), "" )</f>
        <v/>
      </c>
      <c r="AA1522" s="380" t="str" cm="1">
        <f t="array" ref="AA1522" xml:space="preserve"> IFERROR( IF( INDEX(聲母資料表, $M1522, AA$5)=0, "", INDEX(聲母資料表, $M1522, AA$5) ), "")</f>
        <v/>
      </c>
      <c r="AB1522" s="380" t="str" cm="1">
        <f t="array" ref="AB1522" xml:space="preserve"> IFERROR( INDEX(韻母資料表, $N1522, AB$5), "" )</f>
        <v/>
      </c>
      <c r="AC1522" s="380" t="str">
        <f t="shared" ca="1" si="321"/>
        <v/>
      </c>
      <c r="AE1522" s="380" t="str" cm="1">
        <f t="array" ref="AE1522" xml:space="preserve"> IFERROR( IF( INDEX(聲母資料表, $M1522, AE$5)=0, "", INDEX(聲母資料表, $M1522, AE$5) ), "")</f>
        <v/>
      </c>
      <c r="AF1522" s="380" t="str" cm="1">
        <f t="array" ref="AF1522" xml:space="preserve"> IFERROR( INDEX(韻母資料表, $N1522, AF$5), "" )</f>
        <v/>
      </c>
      <c r="AG1522" s="380" t="str">
        <f t="shared" ca="1" si="322"/>
        <v/>
      </c>
      <c r="AI1522" s="380" t="str" cm="1">
        <f t="array" ref="AI1522" xml:space="preserve"> IFERROR( IF( INDEX(聲母資料表, $M1522, AI$5)=0, "", INDEX(聲母資料表, $M1522, AI$5) ), "")</f>
        <v/>
      </c>
      <c r="AJ1522" s="380" t="str" cm="1">
        <f t="array" ref="AJ1522" xml:space="preserve"> IFERROR( INDEX(韻母資料表, $N1522, AJ$5), "" )</f>
        <v/>
      </c>
      <c r="AK1522" s="373" t="e" cm="1" vm="1">
        <f t="array" aca="1" ref="AK1522" ca="1" xml:space="preserve"> IFERROR( INDEX(閩拚聲調符號表, $T1522, $E1522), "" )</f>
        <v>#VALUE!</v>
      </c>
      <c r="AL1522" s="380" t="str">
        <f t="shared" ca="1" si="323"/>
        <v/>
      </c>
    </row>
    <row r="1523" spans="1:38">
      <c r="A1523" s="333">
        <f t="shared" si="311"/>
        <v>1516</v>
      </c>
      <c r="B1523" s="334" t="e">
        <f>MID(#REF!, A1523, 1)</f>
        <v>#REF!</v>
      </c>
      <c r="C1523" s="335"/>
      <c r="D1523" s="335"/>
      <c r="E1523" s="336"/>
      <c r="F1523" s="400" t="str" cm="1">
        <f t="array" aca="1" ref="F1523" ca="1" xml:space="preserve"> IF($D1523="", "", $B1523 &amp; " (" &amp; INDIRECT(ADDRESS( ROW(), COLUMN() + F$5 )) &amp; ") " )</f>
        <v/>
      </c>
      <c r="G1523" s="337" t="str">
        <f t="shared" si="315"/>
        <v/>
      </c>
      <c r="H1523" s="394" t="str">
        <f t="shared" ca="1" si="316"/>
        <v/>
      </c>
      <c r="I1523" s="396" t="str">
        <f t="shared" ca="1" si="317"/>
        <v/>
      </c>
      <c r="J1523" s="381" t="str">
        <f t="shared" ca="1" si="318"/>
        <v/>
      </c>
      <c r="K1523" s="338" t="str">
        <f t="shared" si="319"/>
        <v/>
      </c>
      <c r="L1523" s="349"/>
      <c r="M1523" s="350" t="str">
        <f t="shared" si="312"/>
        <v/>
      </c>
      <c r="N1523" s="350" t="str">
        <f t="shared" si="313"/>
        <v/>
      </c>
      <c r="O1523" s="351" t="str" cm="1">
        <f t="array" ref="O1523" xml:space="preserve"> IFERROR( INDEX(聲母資料表, $M1523, O$5), "")</f>
        <v/>
      </c>
      <c r="P1523" s="351" t="str" cm="1">
        <f t="array" ref="P1523" xml:space="preserve"> IFERROR( INDEX(韻母資料表, $N1523, P$5), "")</f>
        <v/>
      </c>
      <c r="Q1523" s="352" t="str">
        <f t="shared" si="314"/>
        <v/>
      </c>
      <c r="R1523" s="395" t="str">
        <f t="shared" si="320"/>
        <v/>
      </c>
      <c r="S1523" s="351" t="str" cm="1">
        <f t="array" ref="S1523" xml:space="preserve"> IFERROR( INDEX(調符字母, Q1523, 1), "")</f>
        <v/>
      </c>
      <c r="T1523" s="352"/>
      <c r="U1523" s="373" t="e" cm="1" vm="1">
        <f t="array" aca="1" ref="U1523" ca="1" xml:space="preserve"> INDEX(聲調對照表, $T1523, $E1523)</f>
        <v>#VALUE!</v>
      </c>
      <c r="W1523" s="380" t="str" cm="1">
        <f t="array" ref="W1523" xml:space="preserve"> IFERROR( IF( INDEX(聲母資料表, $M1523, W$5)=0, "", INDEX(聲母資料表, $M1523, W$5) ), "")</f>
        <v/>
      </c>
      <c r="X1523" s="380" t="str" cm="1">
        <f t="array" ref="X1523" xml:space="preserve"> IFERROR( INDEX(韻母資料表, $N1523, X$5), "" )</f>
        <v/>
      </c>
      <c r="Y1523" s="380" t="str" cm="1">
        <f t="array" ref="Y1523" xml:space="preserve"> IFERROR( IF($E1523="", "", INDEX(方音聲調符號表, 1, $E1523) ), "" )</f>
        <v/>
      </c>
      <c r="AA1523" s="380" t="str" cm="1">
        <f t="array" ref="AA1523" xml:space="preserve"> IFERROR( IF( INDEX(聲母資料表, $M1523, AA$5)=0, "", INDEX(聲母資料表, $M1523, AA$5) ), "")</f>
        <v/>
      </c>
      <c r="AB1523" s="380" t="str" cm="1">
        <f t="array" ref="AB1523" xml:space="preserve"> IFERROR( INDEX(韻母資料表, $N1523, AB$5), "" )</f>
        <v/>
      </c>
      <c r="AC1523" s="380" t="str">
        <f t="shared" ca="1" si="321"/>
        <v/>
      </c>
      <c r="AE1523" s="380" t="str" cm="1">
        <f t="array" ref="AE1523" xml:space="preserve"> IFERROR( IF( INDEX(聲母資料表, $M1523, AE$5)=0, "", INDEX(聲母資料表, $M1523, AE$5) ), "")</f>
        <v/>
      </c>
      <c r="AF1523" s="380" t="str" cm="1">
        <f t="array" ref="AF1523" xml:space="preserve"> IFERROR( INDEX(韻母資料表, $N1523, AF$5), "" )</f>
        <v/>
      </c>
      <c r="AG1523" s="380" t="str">
        <f t="shared" ca="1" si="322"/>
        <v/>
      </c>
      <c r="AI1523" s="380" t="str" cm="1">
        <f t="array" ref="AI1523" xml:space="preserve"> IFERROR( IF( INDEX(聲母資料表, $M1523, AI$5)=0, "", INDEX(聲母資料表, $M1523, AI$5) ), "")</f>
        <v/>
      </c>
      <c r="AJ1523" s="380" t="str" cm="1">
        <f t="array" ref="AJ1523" xml:space="preserve"> IFERROR( INDEX(韻母資料表, $N1523, AJ$5), "" )</f>
        <v/>
      </c>
      <c r="AK1523" s="373" t="e" cm="1" vm="1">
        <f t="array" aca="1" ref="AK1523" ca="1" xml:space="preserve"> IFERROR( INDEX(閩拚聲調符號表, $T1523, $E1523), "" )</f>
        <v>#VALUE!</v>
      </c>
      <c r="AL1523" s="380" t="str">
        <f t="shared" ca="1" si="323"/>
        <v/>
      </c>
    </row>
    <row r="1524" spans="1:38">
      <c r="A1524" s="333">
        <f t="shared" si="311"/>
        <v>1517</v>
      </c>
      <c r="B1524" s="334" t="e">
        <f>MID(#REF!, A1524, 1)</f>
        <v>#REF!</v>
      </c>
      <c r="C1524" s="335"/>
      <c r="D1524" s="335"/>
      <c r="E1524" s="336"/>
      <c r="F1524" s="400" t="str" cm="1">
        <f t="array" aca="1" ref="F1524" ca="1" xml:space="preserve"> IF($D1524="", "", $B1524 &amp; " (" &amp; INDIRECT(ADDRESS( ROW(), COLUMN() + F$5 )) &amp; ") " )</f>
        <v/>
      </c>
      <c r="G1524" s="337" t="str">
        <f t="shared" si="315"/>
        <v/>
      </c>
      <c r="H1524" s="394" t="str">
        <f t="shared" ca="1" si="316"/>
        <v/>
      </c>
      <c r="I1524" s="396" t="str">
        <f t="shared" ca="1" si="317"/>
        <v/>
      </c>
      <c r="J1524" s="381" t="str">
        <f t="shared" ca="1" si="318"/>
        <v/>
      </c>
      <c r="K1524" s="338" t="str">
        <f t="shared" si="319"/>
        <v/>
      </c>
      <c r="L1524" s="349"/>
      <c r="M1524" s="350" t="str">
        <f t="shared" si="312"/>
        <v/>
      </c>
      <c r="N1524" s="350" t="str">
        <f t="shared" si="313"/>
        <v/>
      </c>
      <c r="O1524" s="351" t="str" cm="1">
        <f t="array" ref="O1524" xml:space="preserve"> IFERROR( INDEX(聲母資料表, $M1524, O$5), "")</f>
        <v/>
      </c>
      <c r="P1524" s="351" t="str" cm="1">
        <f t="array" ref="P1524" xml:space="preserve"> IFERROR( INDEX(韻母資料表, $N1524, P$5), "")</f>
        <v/>
      </c>
      <c r="Q1524" s="352" t="str">
        <f t="shared" si="314"/>
        <v/>
      </c>
      <c r="R1524" s="395" t="str">
        <f t="shared" si="320"/>
        <v/>
      </c>
      <c r="S1524" s="351" t="str" cm="1">
        <f t="array" ref="S1524" xml:space="preserve"> IFERROR( INDEX(調符字母, Q1524, 1), "")</f>
        <v/>
      </c>
      <c r="T1524" s="352"/>
      <c r="U1524" s="373" t="e" cm="1" vm="1">
        <f t="array" aca="1" ref="U1524" ca="1" xml:space="preserve"> INDEX(聲調對照表, $T1524, $E1524)</f>
        <v>#VALUE!</v>
      </c>
      <c r="W1524" s="380" t="str" cm="1">
        <f t="array" ref="W1524" xml:space="preserve"> IFERROR( IF( INDEX(聲母資料表, $M1524, W$5)=0, "", INDEX(聲母資料表, $M1524, W$5) ), "")</f>
        <v/>
      </c>
      <c r="X1524" s="380" t="str" cm="1">
        <f t="array" ref="X1524" xml:space="preserve"> IFERROR( INDEX(韻母資料表, $N1524, X$5), "" )</f>
        <v/>
      </c>
      <c r="Y1524" s="380" t="str" cm="1">
        <f t="array" ref="Y1524" xml:space="preserve"> IFERROR( IF($E1524="", "", INDEX(方音聲調符號表, 1, $E1524) ), "" )</f>
        <v/>
      </c>
      <c r="AA1524" s="380" t="str" cm="1">
        <f t="array" ref="AA1524" xml:space="preserve"> IFERROR( IF( INDEX(聲母資料表, $M1524, AA$5)=0, "", INDEX(聲母資料表, $M1524, AA$5) ), "")</f>
        <v/>
      </c>
      <c r="AB1524" s="380" t="str" cm="1">
        <f t="array" ref="AB1524" xml:space="preserve"> IFERROR( INDEX(韻母資料表, $N1524, AB$5), "" )</f>
        <v/>
      </c>
      <c r="AC1524" s="380" t="str">
        <f t="shared" ca="1" si="321"/>
        <v/>
      </c>
      <c r="AE1524" s="380" t="str" cm="1">
        <f t="array" ref="AE1524" xml:space="preserve"> IFERROR( IF( INDEX(聲母資料表, $M1524, AE$5)=0, "", INDEX(聲母資料表, $M1524, AE$5) ), "")</f>
        <v/>
      </c>
      <c r="AF1524" s="380" t="str" cm="1">
        <f t="array" ref="AF1524" xml:space="preserve"> IFERROR( INDEX(韻母資料表, $N1524, AF$5), "" )</f>
        <v/>
      </c>
      <c r="AG1524" s="380" t="str">
        <f t="shared" ca="1" si="322"/>
        <v/>
      </c>
      <c r="AI1524" s="380" t="str" cm="1">
        <f t="array" ref="AI1524" xml:space="preserve"> IFERROR( IF( INDEX(聲母資料表, $M1524, AI$5)=0, "", INDEX(聲母資料表, $M1524, AI$5) ), "")</f>
        <v/>
      </c>
      <c r="AJ1524" s="380" t="str" cm="1">
        <f t="array" ref="AJ1524" xml:space="preserve"> IFERROR( INDEX(韻母資料表, $N1524, AJ$5), "" )</f>
        <v/>
      </c>
      <c r="AK1524" s="373" t="e" cm="1" vm="1">
        <f t="array" aca="1" ref="AK1524" ca="1" xml:space="preserve"> IFERROR( INDEX(閩拚聲調符號表, $T1524, $E1524), "" )</f>
        <v>#VALUE!</v>
      </c>
      <c r="AL1524" s="380" t="str">
        <f t="shared" ca="1" si="323"/>
        <v/>
      </c>
    </row>
    <row r="1525" spans="1:38">
      <c r="A1525" s="333">
        <f t="shared" si="311"/>
        <v>1518</v>
      </c>
      <c r="B1525" s="334" t="e">
        <f>MID(#REF!, A1525, 1)</f>
        <v>#REF!</v>
      </c>
      <c r="C1525" s="335"/>
      <c r="D1525" s="335"/>
      <c r="E1525" s="336"/>
      <c r="F1525" s="400" t="str" cm="1">
        <f t="array" aca="1" ref="F1525" ca="1" xml:space="preserve"> IF($D1525="", "", $B1525 &amp; " (" &amp; INDIRECT(ADDRESS( ROW(), COLUMN() + F$5 )) &amp; ") " )</f>
        <v/>
      </c>
      <c r="G1525" s="337" t="str">
        <f t="shared" si="315"/>
        <v/>
      </c>
      <c r="H1525" s="394" t="str">
        <f t="shared" ca="1" si="316"/>
        <v/>
      </c>
      <c r="I1525" s="396" t="str">
        <f t="shared" ca="1" si="317"/>
        <v/>
      </c>
      <c r="J1525" s="381" t="str">
        <f t="shared" ca="1" si="318"/>
        <v/>
      </c>
      <c r="K1525" s="338" t="str">
        <f t="shared" si="319"/>
        <v/>
      </c>
      <c r="L1525" s="349"/>
      <c r="M1525" s="350" t="str">
        <f t="shared" si="312"/>
        <v/>
      </c>
      <c r="N1525" s="350" t="str">
        <f t="shared" si="313"/>
        <v/>
      </c>
      <c r="O1525" s="351" t="str" cm="1">
        <f t="array" ref="O1525" xml:space="preserve"> IFERROR( INDEX(聲母資料表, $M1525, O$5), "")</f>
        <v/>
      </c>
      <c r="P1525" s="351" t="str" cm="1">
        <f t="array" ref="P1525" xml:space="preserve"> IFERROR( INDEX(韻母資料表, $N1525, P$5), "")</f>
        <v/>
      </c>
      <c r="Q1525" s="352" t="str">
        <f t="shared" si="314"/>
        <v/>
      </c>
      <c r="R1525" s="395" t="str">
        <f t="shared" si="320"/>
        <v/>
      </c>
      <c r="S1525" s="351" t="str" cm="1">
        <f t="array" ref="S1525" xml:space="preserve"> IFERROR( INDEX(調符字母, Q1525, 1), "")</f>
        <v/>
      </c>
      <c r="T1525" s="352"/>
      <c r="U1525" s="373" t="e" cm="1" vm="1">
        <f t="array" aca="1" ref="U1525" ca="1" xml:space="preserve"> INDEX(聲調對照表, $T1525, $E1525)</f>
        <v>#VALUE!</v>
      </c>
      <c r="W1525" s="380" t="str" cm="1">
        <f t="array" ref="W1525" xml:space="preserve"> IFERROR( IF( INDEX(聲母資料表, $M1525, W$5)=0, "", INDEX(聲母資料表, $M1525, W$5) ), "")</f>
        <v/>
      </c>
      <c r="X1525" s="380" t="str" cm="1">
        <f t="array" ref="X1525" xml:space="preserve"> IFERROR( INDEX(韻母資料表, $N1525, X$5), "" )</f>
        <v/>
      </c>
      <c r="Y1525" s="380" t="str" cm="1">
        <f t="array" ref="Y1525" xml:space="preserve"> IFERROR( IF($E1525="", "", INDEX(方音聲調符號表, 1, $E1525) ), "" )</f>
        <v/>
      </c>
      <c r="AA1525" s="380" t="str" cm="1">
        <f t="array" ref="AA1525" xml:space="preserve"> IFERROR( IF( INDEX(聲母資料表, $M1525, AA$5)=0, "", INDEX(聲母資料表, $M1525, AA$5) ), "")</f>
        <v/>
      </c>
      <c r="AB1525" s="380" t="str" cm="1">
        <f t="array" ref="AB1525" xml:space="preserve"> IFERROR( INDEX(韻母資料表, $N1525, AB$5), "" )</f>
        <v/>
      </c>
      <c r="AC1525" s="380" t="str">
        <f t="shared" ca="1" si="321"/>
        <v/>
      </c>
      <c r="AE1525" s="380" t="str" cm="1">
        <f t="array" ref="AE1525" xml:space="preserve"> IFERROR( IF( INDEX(聲母資料表, $M1525, AE$5)=0, "", INDEX(聲母資料表, $M1525, AE$5) ), "")</f>
        <v/>
      </c>
      <c r="AF1525" s="380" t="str" cm="1">
        <f t="array" ref="AF1525" xml:space="preserve"> IFERROR( INDEX(韻母資料表, $N1525, AF$5), "" )</f>
        <v/>
      </c>
      <c r="AG1525" s="380" t="str">
        <f t="shared" ca="1" si="322"/>
        <v/>
      </c>
      <c r="AI1525" s="380" t="str" cm="1">
        <f t="array" ref="AI1525" xml:space="preserve"> IFERROR( IF( INDEX(聲母資料表, $M1525, AI$5)=0, "", INDEX(聲母資料表, $M1525, AI$5) ), "")</f>
        <v/>
      </c>
      <c r="AJ1525" s="380" t="str" cm="1">
        <f t="array" ref="AJ1525" xml:space="preserve"> IFERROR( INDEX(韻母資料表, $N1525, AJ$5), "" )</f>
        <v/>
      </c>
      <c r="AK1525" s="373" t="e" cm="1" vm="1">
        <f t="array" aca="1" ref="AK1525" ca="1" xml:space="preserve"> IFERROR( INDEX(閩拚聲調符號表, $T1525, $E1525), "" )</f>
        <v>#VALUE!</v>
      </c>
      <c r="AL1525" s="380" t="str">
        <f t="shared" ca="1" si="323"/>
        <v/>
      </c>
    </row>
    <row r="1526" spans="1:38">
      <c r="A1526" s="333">
        <f t="shared" si="311"/>
        <v>1519</v>
      </c>
      <c r="B1526" s="334" t="e">
        <f>MID(#REF!, A1526, 1)</f>
        <v>#REF!</v>
      </c>
      <c r="C1526" s="335"/>
      <c r="D1526" s="335"/>
      <c r="E1526" s="336"/>
      <c r="F1526" s="400" t="str" cm="1">
        <f t="array" aca="1" ref="F1526" ca="1" xml:space="preserve"> IF($D1526="", "", $B1526 &amp; " (" &amp; INDIRECT(ADDRESS( ROW(), COLUMN() + F$5 )) &amp; ") " )</f>
        <v/>
      </c>
      <c r="G1526" s="337" t="str">
        <f t="shared" si="315"/>
        <v/>
      </c>
      <c r="H1526" s="394" t="str">
        <f t="shared" ca="1" si="316"/>
        <v/>
      </c>
      <c r="I1526" s="396" t="str">
        <f t="shared" ca="1" si="317"/>
        <v/>
      </c>
      <c r="J1526" s="381" t="str">
        <f t="shared" ca="1" si="318"/>
        <v/>
      </c>
      <c r="K1526" s="338" t="str">
        <f t="shared" si="319"/>
        <v/>
      </c>
      <c r="L1526" s="349"/>
      <c r="M1526" s="350" t="str">
        <f t="shared" si="312"/>
        <v/>
      </c>
      <c r="N1526" s="350" t="str">
        <f t="shared" si="313"/>
        <v/>
      </c>
      <c r="O1526" s="351" t="str" cm="1">
        <f t="array" ref="O1526" xml:space="preserve"> IFERROR( INDEX(聲母資料表, $M1526, O$5), "")</f>
        <v/>
      </c>
      <c r="P1526" s="351" t="str" cm="1">
        <f t="array" ref="P1526" xml:space="preserve"> IFERROR( INDEX(韻母資料表, $N1526, P$5), "")</f>
        <v/>
      </c>
      <c r="Q1526" s="352" t="str">
        <f t="shared" si="314"/>
        <v/>
      </c>
      <c r="R1526" s="395" t="str">
        <f t="shared" si="320"/>
        <v/>
      </c>
      <c r="S1526" s="351" t="str" cm="1">
        <f t="array" ref="S1526" xml:space="preserve"> IFERROR( INDEX(調符字母, Q1526, 1), "")</f>
        <v/>
      </c>
      <c r="T1526" s="352"/>
      <c r="U1526" s="373" t="e" cm="1" vm="1">
        <f t="array" aca="1" ref="U1526" ca="1" xml:space="preserve"> INDEX(聲調對照表, $T1526, $E1526)</f>
        <v>#VALUE!</v>
      </c>
      <c r="W1526" s="380" t="str" cm="1">
        <f t="array" ref="W1526" xml:space="preserve"> IFERROR( IF( INDEX(聲母資料表, $M1526, W$5)=0, "", INDEX(聲母資料表, $M1526, W$5) ), "")</f>
        <v/>
      </c>
      <c r="X1526" s="380" t="str" cm="1">
        <f t="array" ref="X1526" xml:space="preserve"> IFERROR( INDEX(韻母資料表, $N1526, X$5), "" )</f>
        <v/>
      </c>
      <c r="Y1526" s="380" t="str" cm="1">
        <f t="array" ref="Y1526" xml:space="preserve"> IFERROR( IF($E1526="", "", INDEX(方音聲調符號表, 1, $E1526) ), "" )</f>
        <v/>
      </c>
      <c r="AA1526" s="380" t="str" cm="1">
        <f t="array" ref="AA1526" xml:space="preserve"> IFERROR( IF( INDEX(聲母資料表, $M1526, AA$5)=0, "", INDEX(聲母資料表, $M1526, AA$5) ), "")</f>
        <v/>
      </c>
      <c r="AB1526" s="380" t="str" cm="1">
        <f t="array" ref="AB1526" xml:space="preserve"> IFERROR( INDEX(韻母資料表, $N1526, AB$5), "" )</f>
        <v/>
      </c>
      <c r="AC1526" s="380" t="str">
        <f t="shared" ca="1" si="321"/>
        <v/>
      </c>
      <c r="AE1526" s="380" t="str" cm="1">
        <f t="array" ref="AE1526" xml:space="preserve"> IFERROR( IF( INDEX(聲母資料表, $M1526, AE$5)=0, "", INDEX(聲母資料表, $M1526, AE$5) ), "")</f>
        <v/>
      </c>
      <c r="AF1526" s="380" t="str" cm="1">
        <f t="array" ref="AF1526" xml:space="preserve"> IFERROR( INDEX(韻母資料表, $N1526, AF$5), "" )</f>
        <v/>
      </c>
      <c r="AG1526" s="380" t="str">
        <f t="shared" ca="1" si="322"/>
        <v/>
      </c>
      <c r="AI1526" s="380" t="str" cm="1">
        <f t="array" ref="AI1526" xml:space="preserve"> IFERROR( IF( INDEX(聲母資料表, $M1526, AI$5)=0, "", INDEX(聲母資料表, $M1526, AI$5) ), "")</f>
        <v/>
      </c>
      <c r="AJ1526" s="380" t="str" cm="1">
        <f t="array" ref="AJ1526" xml:space="preserve"> IFERROR( INDEX(韻母資料表, $N1526, AJ$5), "" )</f>
        <v/>
      </c>
      <c r="AK1526" s="373" t="e" cm="1" vm="1">
        <f t="array" aca="1" ref="AK1526" ca="1" xml:space="preserve"> IFERROR( INDEX(閩拚聲調符號表, $T1526, $E1526), "" )</f>
        <v>#VALUE!</v>
      </c>
      <c r="AL1526" s="380" t="str">
        <f t="shared" ca="1" si="323"/>
        <v/>
      </c>
    </row>
    <row r="1527" spans="1:38">
      <c r="A1527" s="333">
        <f t="shared" si="311"/>
        <v>1520</v>
      </c>
      <c r="B1527" s="334" t="e">
        <f>MID(#REF!, A1527, 1)</f>
        <v>#REF!</v>
      </c>
      <c r="C1527" s="335"/>
      <c r="D1527" s="335"/>
      <c r="E1527" s="336"/>
      <c r="F1527" s="400" t="str" cm="1">
        <f t="array" aca="1" ref="F1527" ca="1" xml:space="preserve"> IF($D1527="", "", $B1527 &amp; " (" &amp; INDIRECT(ADDRESS( ROW(), COLUMN() + F$5 )) &amp; ") " )</f>
        <v/>
      </c>
      <c r="G1527" s="337" t="str">
        <f t="shared" si="315"/>
        <v/>
      </c>
      <c r="H1527" s="394" t="str">
        <f t="shared" ca="1" si="316"/>
        <v/>
      </c>
      <c r="I1527" s="396" t="str">
        <f t="shared" ca="1" si="317"/>
        <v/>
      </c>
      <c r="J1527" s="381" t="str">
        <f t="shared" ca="1" si="318"/>
        <v/>
      </c>
      <c r="K1527" s="338" t="str">
        <f t="shared" si="319"/>
        <v/>
      </c>
      <c r="L1527" s="349"/>
      <c r="M1527" s="350" t="str">
        <f t="shared" si="312"/>
        <v/>
      </c>
      <c r="N1527" s="350" t="str">
        <f t="shared" si="313"/>
        <v/>
      </c>
      <c r="O1527" s="351" t="str" cm="1">
        <f t="array" ref="O1527" xml:space="preserve"> IFERROR( INDEX(聲母資料表, $M1527, O$5), "")</f>
        <v/>
      </c>
      <c r="P1527" s="351" t="str" cm="1">
        <f t="array" ref="P1527" xml:space="preserve"> IFERROR( INDEX(韻母資料表, $N1527, P$5), "")</f>
        <v/>
      </c>
      <c r="Q1527" s="352" t="str">
        <f t="shared" si="314"/>
        <v/>
      </c>
      <c r="R1527" s="395" t="str">
        <f t="shared" si="320"/>
        <v/>
      </c>
      <c r="S1527" s="351" t="str" cm="1">
        <f t="array" ref="S1527" xml:space="preserve"> IFERROR( INDEX(調符字母, Q1527, 1), "")</f>
        <v/>
      </c>
      <c r="T1527" s="352"/>
      <c r="U1527" s="373" t="e" cm="1" vm="1">
        <f t="array" aca="1" ref="U1527" ca="1" xml:space="preserve"> INDEX(聲調對照表, $T1527, $E1527)</f>
        <v>#VALUE!</v>
      </c>
      <c r="W1527" s="380" t="str" cm="1">
        <f t="array" ref="W1527" xml:space="preserve"> IFERROR( IF( INDEX(聲母資料表, $M1527, W$5)=0, "", INDEX(聲母資料表, $M1527, W$5) ), "")</f>
        <v/>
      </c>
      <c r="X1527" s="380" t="str" cm="1">
        <f t="array" ref="X1527" xml:space="preserve"> IFERROR( INDEX(韻母資料表, $N1527, X$5), "" )</f>
        <v/>
      </c>
      <c r="Y1527" s="380" t="str" cm="1">
        <f t="array" ref="Y1527" xml:space="preserve"> IFERROR( IF($E1527="", "", INDEX(方音聲調符號表, 1, $E1527) ), "" )</f>
        <v/>
      </c>
      <c r="AA1527" s="380" t="str" cm="1">
        <f t="array" ref="AA1527" xml:space="preserve"> IFERROR( IF( INDEX(聲母資料表, $M1527, AA$5)=0, "", INDEX(聲母資料表, $M1527, AA$5) ), "")</f>
        <v/>
      </c>
      <c r="AB1527" s="380" t="str" cm="1">
        <f t="array" ref="AB1527" xml:space="preserve"> IFERROR( INDEX(韻母資料表, $N1527, AB$5), "" )</f>
        <v/>
      </c>
      <c r="AC1527" s="380" t="str">
        <f t="shared" ca="1" si="321"/>
        <v/>
      </c>
      <c r="AE1527" s="380" t="str" cm="1">
        <f t="array" ref="AE1527" xml:space="preserve"> IFERROR( IF( INDEX(聲母資料表, $M1527, AE$5)=0, "", INDEX(聲母資料表, $M1527, AE$5) ), "")</f>
        <v/>
      </c>
      <c r="AF1527" s="380" t="str" cm="1">
        <f t="array" ref="AF1527" xml:space="preserve"> IFERROR( INDEX(韻母資料表, $N1527, AF$5), "" )</f>
        <v/>
      </c>
      <c r="AG1527" s="380" t="str">
        <f t="shared" ca="1" si="322"/>
        <v/>
      </c>
      <c r="AI1527" s="380" t="str" cm="1">
        <f t="array" ref="AI1527" xml:space="preserve"> IFERROR( IF( INDEX(聲母資料表, $M1527, AI$5)=0, "", INDEX(聲母資料表, $M1527, AI$5) ), "")</f>
        <v/>
      </c>
      <c r="AJ1527" s="380" t="str" cm="1">
        <f t="array" ref="AJ1527" xml:space="preserve"> IFERROR( INDEX(韻母資料表, $N1527, AJ$5), "" )</f>
        <v/>
      </c>
      <c r="AK1527" s="373" t="e" cm="1" vm="1">
        <f t="array" aca="1" ref="AK1527" ca="1" xml:space="preserve"> IFERROR( INDEX(閩拚聲調符號表, $T1527, $E1527), "" )</f>
        <v>#VALUE!</v>
      </c>
      <c r="AL1527" s="380" t="str">
        <f t="shared" ca="1" si="323"/>
        <v/>
      </c>
    </row>
    <row r="1528" spans="1:38">
      <c r="A1528" s="333">
        <f t="shared" si="311"/>
        <v>1521</v>
      </c>
      <c r="B1528" s="334" t="e">
        <f>MID(#REF!, A1528, 1)</f>
        <v>#REF!</v>
      </c>
      <c r="C1528" s="335"/>
      <c r="D1528" s="335"/>
      <c r="E1528" s="336"/>
      <c r="F1528" s="400" t="str" cm="1">
        <f t="array" aca="1" ref="F1528" ca="1" xml:space="preserve"> IF($D1528="", "", $B1528 &amp; " (" &amp; INDIRECT(ADDRESS( ROW(), COLUMN() + F$5 )) &amp; ") " )</f>
        <v/>
      </c>
      <c r="G1528" s="337" t="str">
        <f t="shared" si="315"/>
        <v/>
      </c>
      <c r="H1528" s="394" t="str">
        <f t="shared" ca="1" si="316"/>
        <v/>
      </c>
      <c r="I1528" s="396" t="str">
        <f t="shared" ca="1" si="317"/>
        <v/>
      </c>
      <c r="J1528" s="381" t="str">
        <f t="shared" ca="1" si="318"/>
        <v/>
      </c>
      <c r="K1528" s="338" t="str">
        <f t="shared" si="319"/>
        <v/>
      </c>
      <c r="L1528" s="349"/>
      <c r="M1528" s="350" t="str">
        <f t="shared" si="312"/>
        <v/>
      </c>
      <c r="N1528" s="350" t="str">
        <f t="shared" si="313"/>
        <v/>
      </c>
      <c r="O1528" s="351" t="str" cm="1">
        <f t="array" ref="O1528" xml:space="preserve"> IFERROR( INDEX(聲母資料表, $M1528, O$5), "")</f>
        <v/>
      </c>
      <c r="P1528" s="351" t="str" cm="1">
        <f t="array" ref="P1528" xml:space="preserve"> IFERROR( INDEX(韻母資料表, $N1528, P$5), "")</f>
        <v/>
      </c>
      <c r="Q1528" s="352" t="str">
        <f t="shared" si="314"/>
        <v/>
      </c>
      <c r="R1528" s="395" t="str">
        <f t="shared" si="320"/>
        <v/>
      </c>
      <c r="S1528" s="351" t="str" cm="1">
        <f t="array" ref="S1528" xml:space="preserve"> IFERROR( INDEX(調符字母, Q1528, 1), "")</f>
        <v/>
      </c>
      <c r="T1528" s="352"/>
      <c r="U1528" s="373" t="e" cm="1" vm="1">
        <f t="array" aca="1" ref="U1528" ca="1" xml:space="preserve"> INDEX(聲調對照表, $T1528, $E1528)</f>
        <v>#VALUE!</v>
      </c>
      <c r="W1528" s="380" t="str" cm="1">
        <f t="array" ref="W1528" xml:space="preserve"> IFERROR( IF( INDEX(聲母資料表, $M1528, W$5)=0, "", INDEX(聲母資料表, $M1528, W$5) ), "")</f>
        <v/>
      </c>
      <c r="X1528" s="380" t="str" cm="1">
        <f t="array" ref="X1528" xml:space="preserve"> IFERROR( INDEX(韻母資料表, $N1528, X$5), "" )</f>
        <v/>
      </c>
      <c r="Y1528" s="380" t="str" cm="1">
        <f t="array" ref="Y1528" xml:space="preserve"> IFERROR( IF($E1528="", "", INDEX(方音聲調符號表, 1, $E1528) ), "" )</f>
        <v/>
      </c>
      <c r="AA1528" s="380" t="str" cm="1">
        <f t="array" ref="AA1528" xml:space="preserve"> IFERROR( IF( INDEX(聲母資料表, $M1528, AA$5)=0, "", INDEX(聲母資料表, $M1528, AA$5) ), "")</f>
        <v/>
      </c>
      <c r="AB1528" s="380" t="str" cm="1">
        <f t="array" ref="AB1528" xml:space="preserve"> IFERROR( INDEX(韻母資料表, $N1528, AB$5), "" )</f>
        <v/>
      </c>
      <c r="AC1528" s="380" t="str">
        <f t="shared" ca="1" si="321"/>
        <v/>
      </c>
      <c r="AE1528" s="380" t="str" cm="1">
        <f t="array" ref="AE1528" xml:space="preserve"> IFERROR( IF( INDEX(聲母資料表, $M1528, AE$5)=0, "", INDEX(聲母資料表, $M1528, AE$5) ), "")</f>
        <v/>
      </c>
      <c r="AF1528" s="380" t="str" cm="1">
        <f t="array" ref="AF1528" xml:space="preserve"> IFERROR( INDEX(韻母資料表, $N1528, AF$5), "" )</f>
        <v/>
      </c>
      <c r="AG1528" s="380" t="str">
        <f t="shared" ca="1" si="322"/>
        <v/>
      </c>
      <c r="AI1528" s="380" t="str" cm="1">
        <f t="array" ref="AI1528" xml:space="preserve"> IFERROR( IF( INDEX(聲母資料表, $M1528, AI$5)=0, "", INDEX(聲母資料表, $M1528, AI$5) ), "")</f>
        <v/>
      </c>
      <c r="AJ1528" s="380" t="str" cm="1">
        <f t="array" ref="AJ1528" xml:space="preserve"> IFERROR( INDEX(韻母資料表, $N1528, AJ$5), "" )</f>
        <v/>
      </c>
      <c r="AK1528" s="373" t="e" cm="1" vm="1">
        <f t="array" aca="1" ref="AK1528" ca="1" xml:space="preserve"> IFERROR( INDEX(閩拚聲調符號表, $T1528, $E1528), "" )</f>
        <v>#VALUE!</v>
      </c>
      <c r="AL1528" s="380" t="str">
        <f t="shared" ca="1" si="323"/>
        <v/>
      </c>
    </row>
    <row r="1529" spans="1:38">
      <c r="A1529" s="333">
        <f t="shared" si="311"/>
        <v>1522</v>
      </c>
      <c r="B1529" s="334" t="e">
        <f>MID(#REF!, A1529, 1)</f>
        <v>#REF!</v>
      </c>
      <c r="C1529" s="335"/>
      <c r="D1529" s="335"/>
      <c r="E1529" s="336"/>
      <c r="F1529" s="400" t="str" cm="1">
        <f t="array" aca="1" ref="F1529" ca="1" xml:space="preserve"> IF($D1529="", "", $B1529 &amp; " (" &amp; INDIRECT(ADDRESS( ROW(), COLUMN() + F$5 )) &amp; ") " )</f>
        <v/>
      </c>
      <c r="G1529" s="337" t="str">
        <f t="shared" si="315"/>
        <v/>
      </c>
      <c r="H1529" s="394" t="str">
        <f t="shared" ca="1" si="316"/>
        <v/>
      </c>
      <c r="I1529" s="396" t="str">
        <f t="shared" ca="1" si="317"/>
        <v/>
      </c>
      <c r="J1529" s="381" t="str">
        <f t="shared" ca="1" si="318"/>
        <v/>
      </c>
      <c r="K1529" s="338" t="str">
        <f t="shared" si="319"/>
        <v/>
      </c>
      <c r="L1529" s="349"/>
      <c r="M1529" s="350" t="str">
        <f t="shared" si="312"/>
        <v/>
      </c>
      <c r="N1529" s="350" t="str">
        <f t="shared" si="313"/>
        <v/>
      </c>
      <c r="O1529" s="351" t="str" cm="1">
        <f t="array" ref="O1529" xml:space="preserve"> IFERROR( INDEX(聲母資料表, $M1529, O$5), "")</f>
        <v/>
      </c>
      <c r="P1529" s="351" t="str" cm="1">
        <f t="array" ref="P1529" xml:space="preserve"> IFERROR( INDEX(韻母資料表, $N1529, P$5), "")</f>
        <v/>
      </c>
      <c r="Q1529" s="352" t="str">
        <f t="shared" si="314"/>
        <v/>
      </c>
      <c r="R1529" s="395" t="str">
        <f t="shared" si="320"/>
        <v/>
      </c>
      <c r="S1529" s="351" t="str" cm="1">
        <f t="array" ref="S1529" xml:space="preserve"> IFERROR( INDEX(調符字母, Q1529, 1), "")</f>
        <v/>
      </c>
      <c r="T1529" s="352"/>
      <c r="U1529" s="373" t="e" cm="1" vm="1">
        <f t="array" aca="1" ref="U1529" ca="1" xml:space="preserve"> INDEX(聲調對照表, $T1529, $E1529)</f>
        <v>#VALUE!</v>
      </c>
      <c r="W1529" s="380" t="str" cm="1">
        <f t="array" ref="W1529" xml:space="preserve"> IFERROR( IF( INDEX(聲母資料表, $M1529, W$5)=0, "", INDEX(聲母資料表, $M1529, W$5) ), "")</f>
        <v/>
      </c>
      <c r="X1529" s="380" t="str" cm="1">
        <f t="array" ref="X1529" xml:space="preserve"> IFERROR( INDEX(韻母資料表, $N1529, X$5), "" )</f>
        <v/>
      </c>
      <c r="Y1529" s="380" t="str" cm="1">
        <f t="array" ref="Y1529" xml:space="preserve"> IFERROR( IF($E1529="", "", INDEX(方音聲調符號表, 1, $E1529) ), "" )</f>
        <v/>
      </c>
      <c r="AA1529" s="380" t="str" cm="1">
        <f t="array" ref="AA1529" xml:space="preserve"> IFERROR( IF( INDEX(聲母資料表, $M1529, AA$5)=0, "", INDEX(聲母資料表, $M1529, AA$5) ), "")</f>
        <v/>
      </c>
      <c r="AB1529" s="380" t="str" cm="1">
        <f t="array" ref="AB1529" xml:space="preserve"> IFERROR( INDEX(韻母資料表, $N1529, AB$5), "" )</f>
        <v/>
      </c>
      <c r="AC1529" s="380" t="str">
        <f t="shared" ca="1" si="321"/>
        <v/>
      </c>
      <c r="AE1529" s="380" t="str" cm="1">
        <f t="array" ref="AE1529" xml:space="preserve"> IFERROR( IF( INDEX(聲母資料表, $M1529, AE$5)=0, "", INDEX(聲母資料表, $M1529, AE$5) ), "")</f>
        <v/>
      </c>
      <c r="AF1529" s="380" t="str" cm="1">
        <f t="array" ref="AF1529" xml:space="preserve"> IFERROR( INDEX(韻母資料表, $N1529, AF$5), "" )</f>
        <v/>
      </c>
      <c r="AG1529" s="380" t="str">
        <f t="shared" ca="1" si="322"/>
        <v/>
      </c>
      <c r="AI1529" s="380" t="str" cm="1">
        <f t="array" ref="AI1529" xml:space="preserve"> IFERROR( IF( INDEX(聲母資料表, $M1529, AI$5)=0, "", INDEX(聲母資料表, $M1529, AI$5) ), "")</f>
        <v/>
      </c>
      <c r="AJ1529" s="380" t="str" cm="1">
        <f t="array" ref="AJ1529" xml:space="preserve"> IFERROR( INDEX(韻母資料表, $N1529, AJ$5), "" )</f>
        <v/>
      </c>
      <c r="AK1529" s="373" t="e" cm="1" vm="1">
        <f t="array" aca="1" ref="AK1529" ca="1" xml:space="preserve"> IFERROR( INDEX(閩拚聲調符號表, $T1529, $E1529), "" )</f>
        <v>#VALUE!</v>
      </c>
      <c r="AL1529" s="380" t="str">
        <f t="shared" ca="1" si="323"/>
        <v/>
      </c>
    </row>
    <row r="1530" spans="1:38">
      <c r="A1530" s="333">
        <f t="shared" si="311"/>
        <v>1523</v>
      </c>
      <c r="B1530" s="334" t="e">
        <f>MID(#REF!, A1530, 1)</f>
        <v>#REF!</v>
      </c>
      <c r="C1530" s="335"/>
      <c r="D1530" s="335"/>
      <c r="E1530" s="336"/>
      <c r="F1530" s="400" t="str" cm="1">
        <f t="array" aca="1" ref="F1530" ca="1" xml:space="preserve"> IF($D1530="", "", $B1530 &amp; " (" &amp; INDIRECT(ADDRESS( ROW(), COLUMN() + F$5 )) &amp; ") " )</f>
        <v/>
      </c>
      <c r="G1530" s="337" t="str">
        <f t="shared" si="315"/>
        <v/>
      </c>
      <c r="H1530" s="394" t="str">
        <f t="shared" ca="1" si="316"/>
        <v/>
      </c>
      <c r="I1530" s="396" t="str">
        <f t="shared" ca="1" si="317"/>
        <v/>
      </c>
      <c r="J1530" s="381" t="str">
        <f t="shared" ca="1" si="318"/>
        <v/>
      </c>
      <c r="K1530" s="338" t="str">
        <f t="shared" si="319"/>
        <v/>
      </c>
      <c r="L1530" s="349"/>
      <c r="M1530" s="350" t="str">
        <f t="shared" si="312"/>
        <v/>
      </c>
      <c r="N1530" s="350" t="str">
        <f t="shared" si="313"/>
        <v/>
      </c>
      <c r="O1530" s="351" t="str" cm="1">
        <f t="array" ref="O1530" xml:space="preserve"> IFERROR( INDEX(聲母資料表, $M1530, O$5), "")</f>
        <v/>
      </c>
      <c r="P1530" s="351" t="str" cm="1">
        <f t="array" ref="P1530" xml:space="preserve"> IFERROR( INDEX(韻母資料表, $N1530, P$5), "")</f>
        <v/>
      </c>
      <c r="Q1530" s="352" t="str">
        <f t="shared" si="314"/>
        <v/>
      </c>
      <c r="R1530" s="395" t="str">
        <f t="shared" si="320"/>
        <v/>
      </c>
      <c r="S1530" s="351" t="str" cm="1">
        <f t="array" ref="S1530" xml:space="preserve"> IFERROR( INDEX(調符字母, Q1530, 1), "")</f>
        <v/>
      </c>
      <c r="T1530" s="352"/>
      <c r="U1530" s="373" t="e" cm="1" vm="1">
        <f t="array" aca="1" ref="U1530" ca="1" xml:space="preserve"> INDEX(聲調對照表, $T1530, $E1530)</f>
        <v>#VALUE!</v>
      </c>
      <c r="W1530" s="380" t="str" cm="1">
        <f t="array" ref="W1530" xml:space="preserve"> IFERROR( IF( INDEX(聲母資料表, $M1530, W$5)=0, "", INDEX(聲母資料表, $M1530, W$5) ), "")</f>
        <v/>
      </c>
      <c r="X1530" s="380" t="str" cm="1">
        <f t="array" ref="X1530" xml:space="preserve"> IFERROR( INDEX(韻母資料表, $N1530, X$5), "" )</f>
        <v/>
      </c>
      <c r="Y1530" s="380" t="str" cm="1">
        <f t="array" ref="Y1530" xml:space="preserve"> IFERROR( IF($E1530="", "", INDEX(方音聲調符號表, 1, $E1530) ), "" )</f>
        <v/>
      </c>
      <c r="AA1530" s="380" t="str" cm="1">
        <f t="array" ref="AA1530" xml:space="preserve"> IFERROR( IF( INDEX(聲母資料表, $M1530, AA$5)=0, "", INDEX(聲母資料表, $M1530, AA$5) ), "")</f>
        <v/>
      </c>
      <c r="AB1530" s="380" t="str" cm="1">
        <f t="array" ref="AB1530" xml:space="preserve"> IFERROR( INDEX(韻母資料表, $N1530, AB$5), "" )</f>
        <v/>
      </c>
      <c r="AC1530" s="380" t="str">
        <f t="shared" ca="1" si="321"/>
        <v/>
      </c>
      <c r="AE1530" s="380" t="str" cm="1">
        <f t="array" ref="AE1530" xml:space="preserve"> IFERROR( IF( INDEX(聲母資料表, $M1530, AE$5)=0, "", INDEX(聲母資料表, $M1530, AE$5) ), "")</f>
        <v/>
      </c>
      <c r="AF1530" s="380" t="str" cm="1">
        <f t="array" ref="AF1530" xml:space="preserve"> IFERROR( INDEX(韻母資料表, $N1530, AF$5), "" )</f>
        <v/>
      </c>
      <c r="AG1530" s="380" t="str">
        <f t="shared" ca="1" si="322"/>
        <v/>
      </c>
      <c r="AI1530" s="380" t="str" cm="1">
        <f t="array" ref="AI1530" xml:space="preserve"> IFERROR( IF( INDEX(聲母資料表, $M1530, AI$5)=0, "", INDEX(聲母資料表, $M1530, AI$5) ), "")</f>
        <v/>
      </c>
      <c r="AJ1530" s="380" t="str" cm="1">
        <f t="array" ref="AJ1530" xml:space="preserve"> IFERROR( INDEX(韻母資料表, $N1530, AJ$5), "" )</f>
        <v/>
      </c>
      <c r="AK1530" s="373" t="e" cm="1" vm="1">
        <f t="array" aca="1" ref="AK1530" ca="1" xml:space="preserve"> IFERROR( INDEX(閩拚聲調符號表, $T1530, $E1530), "" )</f>
        <v>#VALUE!</v>
      </c>
      <c r="AL1530" s="380" t="str">
        <f t="shared" ca="1" si="323"/>
        <v/>
      </c>
    </row>
    <row r="1531" spans="1:38">
      <c r="A1531" s="333">
        <f t="shared" si="311"/>
        <v>1524</v>
      </c>
      <c r="B1531" s="334" t="e">
        <f>MID(#REF!, A1531, 1)</f>
        <v>#REF!</v>
      </c>
      <c r="C1531" s="335"/>
      <c r="D1531" s="335"/>
      <c r="E1531" s="336"/>
      <c r="F1531" s="400" t="str" cm="1">
        <f t="array" aca="1" ref="F1531" ca="1" xml:space="preserve"> IF($D1531="", "", $B1531 &amp; " (" &amp; INDIRECT(ADDRESS( ROW(), COLUMN() + F$5 )) &amp; ") " )</f>
        <v/>
      </c>
      <c r="G1531" s="337" t="str">
        <f t="shared" si="315"/>
        <v/>
      </c>
      <c r="H1531" s="394" t="str">
        <f t="shared" ca="1" si="316"/>
        <v/>
      </c>
      <c r="I1531" s="396" t="str">
        <f t="shared" ca="1" si="317"/>
        <v/>
      </c>
      <c r="J1531" s="381" t="str">
        <f t="shared" ca="1" si="318"/>
        <v/>
      </c>
      <c r="K1531" s="338" t="str">
        <f t="shared" si="319"/>
        <v/>
      </c>
      <c r="L1531" s="349"/>
      <c r="M1531" s="350" t="str">
        <f t="shared" si="312"/>
        <v/>
      </c>
      <c r="N1531" s="350" t="str">
        <f t="shared" si="313"/>
        <v/>
      </c>
      <c r="O1531" s="351" t="str" cm="1">
        <f t="array" ref="O1531" xml:space="preserve"> IFERROR( INDEX(聲母資料表, $M1531, O$5), "")</f>
        <v/>
      </c>
      <c r="P1531" s="351" t="str" cm="1">
        <f t="array" ref="P1531" xml:space="preserve"> IFERROR( INDEX(韻母資料表, $N1531, P$5), "")</f>
        <v/>
      </c>
      <c r="Q1531" s="352" t="str">
        <f t="shared" si="314"/>
        <v/>
      </c>
      <c r="R1531" s="395" t="str">
        <f t="shared" si="320"/>
        <v/>
      </c>
      <c r="S1531" s="351" t="str" cm="1">
        <f t="array" ref="S1531" xml:space="preserve"> IFERROR( INDEX(調符字母, Q1531, 1), "")</f>
        <v/>
      </c>
      <c r="T1531" s="352"/>
      <c r="U1531" s="373" t="e" cm="1" vm="1">
        <f t="array" aca="1" ref="U1531" ca="1" xml:space="preserve"> INDEX(聲調對照表, $T1531, $E1531)</f>
        <v>#VALUE!</v>
      </c>
      <c r="W1531" s="380" t="str" cm="1">
        <f t="array" ref="W1531" xml:space="preserve"> IFERROR( IF( INDEX(聲母資料表, $M1531, W$5)=0, "", INDEX(聲母資料表, $M1531, W$5) ), "")</f>
        <v/>
      </c>
      <c r="X1531" s="380" t="str" cm="1">
        <f t="array" ref="X1531" xml:space="preserve"> IFERROR( INDEX(韻母資料表, $N1531, X$5), "" )</f>
        <v/>
      </c>
      <c r="Y1531" s="380" t="str" cm="1">
        <f t="array" ref="Y1531" xml:space="preserve"> IFERROR( IF($E1531="", "", INDEX(方音聲調符號表, 1, $E1531) ), "" )</f>
        <v/>
      </c>
      <c r="AA1531" s="380" t="str" cm="1">
        <f t="array" ref="AA1531" xml:space="preserve"> IFERROR( IF( INDEX(聲母資料表, $M1531, AA$5)=0, "", INDEX(聲母資料表, $M1531, AA$5) ), "")</f>
        <v/>
      </c>
      <c r="AB1531" s="380" t="str" cm="1">
        <f t="array" ref="AB1531" xml:space="preserve"> IFERROR( INDEX(韻母資料表, $N1531, AB$5), "" )</f>
        <v/>
      </c>
      <c r="AC1531" s="380" t="str">
        <f t="shared" ca="1" si="321"/>
        <v/>
      </c>
      <c r="AE1531" s="380" t="str" cm="1">
        <f t="array" ref="AE1531" xml:space="preserve"> IFERROR( IF( INDEX(聲母資料表, $M1531, AE$5)=0, "", INDEX(聲母資料表, $M1531, AE$5) ), "")</f>
        <v/>
      </c>
      <c r="AF1531" s="380" t="str" cm="1">
        <f t="array" ref="AF1531" xml:space="preserve"> IFERROR( INDEX(韻母資料表, $N1531, AF$5), "" )</f>
        <v/>
      </c>
      <c r="AG1531" s="380" t="str">
        <f t="shared" ca="1" si="322"/>
        <v/>
      </c>
      <c r="AI1531" s="380" t="str" cm="1">
        <f t="array" ref="AI1531" xml:space="preserve"> IFERROR( IF( INDEX(聲母資料表, $M1531, AI$5)=0, "", INDEX(聲母資料表, $M1531, AI$5) ), "")</f>
        <v/>
      </c>
      <c r="AJ1531" s="380" t="str" cm="1">
        <f t="array" ref="AJ1531" xml:space="preserve"> IFERROR( INDEX(韻母資料表, $N1531, AJ$5), "" )</f>
        <v/>
      </c>
      <c r="AK1531" s="373" t="e" cm="1" vm="1">
        <f t="array" aca="1" ref="AK1531" ca="1" xml:space="preserve"> IFERROR( INDEX(閩拚聲調符號表, $T1531, $E1531), "" )</f>
        <v>#VALUE!</v>
      </c>
      <c r="AL1531" s="380" t="str">
        <f t="shared" ca="1" si="323"/>
        <v/>
      </c>
    </row>
    <row r="1532" spans="1:38">
      <c r="A1532" s="333">
        <f t="shared" si="311"/>
        <v>1525</v>
      </c>
      <c r="B1532" s="334" t="e">
        <f>MID(#REF!, A1532, 1)</f>
        <v>#REF!</v>
      </c>
      <c r="C1532" s="335"/>
      <c r="D1532" s="335"/>
      <c r="E1532" s="336"/>
      <c r="F1532" s="400" t="str" cm="1">
        <f t="array" aca="1" ref="F1532" ca="1" xml:space="preserve"> IF($D1532="", "", $B1532 &amp; " (" &amp; INDIRECT(ADDRESS( ROW(), COLUMN() + F$5 )) &amp; ") " )</f>
        <v/>
      </c>
      <c r="G1532" s="337" t="str">
        <f t="shared" si="315"/>
        <v/>
      </c>
      <c r="H1532" s="394" t="str">
        <f t="shared" ca="1" si="316"/>
        <v/>
      </c>
      <c r="I1532" s="396" t="str">
        <f t="shared" ca="1" si="317"/>
        <v/>
      </c>
      <c r="J1532" s="381" t="str">
        <f t="shared" ca="1" si="318"/>
        <v/>
      </c>
      <c r="K1532" s="338" t="str">
        <f t="shared" si="319"/>
        <v/>
      </c>
      <c r="L1532" s="349"/>
      <c r="M1532" s="350" t="str">
        <f t="shared" si="312"/>
        <v/>
      </c>
      <c r="N1532" s="350" t="str">
        <f t="shared" si="313"/>
        <v/>
      </c>
      <c r="O1532" s="351" t="str" cm="1">
        <f t="array" ref="O1532" xml:space="preserve"> IFERROR( INDEX(聲母資料表, $M1532, O$5), "")</f>
        <v/>
      </c>
      <c r="P1532" s="351" t="str" cm="1">
        <f t="array" ref="P1532" xml:space="preserve"> IFERROR( INDEX(韻母資料表, $N1532, P$5), "")</f>
        <v/>
      </c>
      <c r="Q1532" s="352" t="str">
        <f t="shared" si="314"/>
        <v/>
      </c>
      <c r="R1532" s="395" t="str">
        <f t="shared" si="320"/>
        <v/>
      </c>
      <c r="S1532" s="351" t="str" cm="1">
        <f t="array" ref="S1532" xml:space="preserve"> IFERROR( INDEX(調符字母, Q1532, 1), "")</f>
        <v/>
      </c>
      <c r="T1532" s="352"/>
      <c r="U1532" s="373" t="e" cm="1" vm="1">
        <f t="array" aca="1" ref="U1532" ca="1" xml:space="preserve"> INDEX(聲調對照表, $T1532, $E1532)</f>
        <v>#VALUE!</v>
      </c>
      <c r="W1532" s="380" t="str" cm="1">
        <f t="array" ref="W1532" xml:space="preserve"> IFERROR( IF( INDEX(聲母資料表, $M1532, W$5)=0, "", INDEX(聲母資料表, $M1532, W$5) ), "")</f>
        <v/>
      </c>
      <c r="X1532" s="380" t="str" cm="1">
        <f t="array" ref="X1532" xml:space="preserve"> IFERROR( INDEX(韻母資料表, $N1532, X$5), "" )</f>
        <v/>
      </c>
      <c r="Y1532" s="380" t="str" cm="1">
        <f t="array" ref="Y1532" xml:space="preserve"> IFERROR( IF($E1532="", "", INDEX(方音聲調符號表, 1, $E1532) ), "" )</f>
        <v/>
      </c>
      <c r="AA1532" s="380" t="str" cm="1">
        <f t="array" ref="AA1532" xml:space="preserve"> IFERROR( IF( INDEX(聲母資料表, $M1532, AA$5)=0, "", INDEX(聲母資料表, $M1532, AA$5) ), "")</f>
        <v/>
      </c>
      <c r="AB1532" s="380" t="str" cm="1">
        <f t="array" ref="AB1532" xml:space="preserve"> IFERROR( INDEX(韻母資料表, $N1532, AB$5), "" )</f>
        <v/>
      </c>
      <c r="AC1532" s="380" t="str">
        <f t="shared" ca="1" si="321"/>
        <v/>
      </c>
      <c r="AE1532" s="380" t="str" cm="1">
        <f t="array" ref="AE1532" xml:space="preserve"> IFERROR( IF( INDEX(聲母資料表, $M1532, AE$5)=0, "", INDEX(聲母資料表, $M1532, AE$5) ), "")</f>
        <v/>
      </c>
      <c r="AF1532" s="380" t="str" cm="1">
        <f t="array" ref="AF1532" xml:space="preserve"> IFERROR( INDEX(韻母資料表, $N1532, AF$5), "" )</f>
        <v/>
      </c>
      <c r="AG1532" s="380" t="str">
        <f t="shared" ca="1" si="322"/>
        <v/>
      </c>
      <c r="AI1532" s="380" t="str" cm="1">
        <f t="array" ref="AI1532" xml:space="preserve"> IFERROR( IF( INDEX(聲母資料表, $M1532, AI$5)=0, "", INDEX(聲母資料表, $M1532, AI$5) ), "")</f>
        <v/>
      </c>
      <c r="AJ1532" s="380" t="str" cm="1">
        <f t="array" ref="AJ1532" xml:space="preserve"> IFERROR( INDEX(韻母資料表, $N1532, AJ$5), "" )</f>
        <v/>
      </c>
      <c r="AK1532" s="373" t="e" cm="1" vm="1">
        <f t="array" aca="1" ref="AK1532" ca="1" xml:space="preserve"> IFERROR( INDEX(閩拚聲調符號表, $T1532, $E1532), "" )</f>
        <v>#VALUE!</v>
      </c>
      <c r="AL1532" s="380" t="str">
        <f t="shared" ca="1" si="323"/>
        <v/>
      </c>
    </row>
    <row r="1533" spans="1:38">
      <c r="A1533" s="333">
        <f t="shared" si="311"/>
        <v>1526</v>
      </c>
      <c r="B1533" s="334" t="e">
        <f>MID(#REF!, A1533, 1)</f>
        <v>#REF!</v>
      </c>
      <c r="C1533" s="335"/>
      <c r="D1533" s="335"/>
      <c r="E1533" s="336"/>
      <c r="F1533" s="400" t="str" cm="1">
        <f t="array" aca="1" ref="F1533" ca="1" xml:space="preserve"> IF($D1533="", "", $B1533 &amp; " (" &amp; INDIRECT(ADDRESS( ROW(), COLUMN() + F$5 )) &amp; ") " )</f>
        <v/>
      </c>
      <c r="G1533" s="337" t="str">
        <f t="shared" si="315"/>
        <v/>
      </c>
      <c r="H1533" s="394" t="str">
        <f t="shared" ca="1" si="316"/>
        <v/>
      </c>
      <c r="I1533" s="396" t="str">
        <f t="shared" ca="1" si="317"/>
        <v/>
      </c>
      <c r="J1533" s="381" t="str">
        <f t="shared" ca="1" si="318"/>
        <v/>
      </c>
      <c r="K1533" s="338" t="str">
        <f t="shared" si="319"/>
        <v/>
      </c>
      <c r="L1533" s="349"/>
      <c r="M1533" s="350" t="str">
        <f t="shared" si="312"/>
        <v/>
      </c>
      <c r="N1533" s="350" t="str">
        <f t="shared" si="313"/>
        <v/>
      </c>
      <c r="O1533" s="351" t="str" cm="1">
        <f t="array" ref="O1533" xml:space="preserve"> IFERROR( INDEX(聲母資料表, $M1533, O$5), "")</f>
        <v/>
      </c>
      <c r="P1533" s="351" t="str" cm="1">
        <f t="array" ref="P1533" xml:space="preserve"> IFERROR( INDEX(韻母資料表, $N1533, P$5), "")</f>
        <v/>
      </c>
      <c r="Q1533" s="352" t="str">
        <f t="shared" si="314"/>
        <v/>
      </c>
      <c r="R1533" s="395" t="str">
        <f t="shared" si="320"/>
        <v/>
      </c>
      <c r="S1533" s="351" t="str" cm="1">
        <f t="array" ref="S1533" xml:space="preserve"> IFERROR( INDEX(調符字母, Q1533, 1), "")</f>
        <v/>
      </c>
      <c r="T1533" s="352"/>
      <c r="U1533" s="373" t="e" cm="1" vm="1">
        <f t="array" aca="1" ref="U1533" ca="1" xml:space="preserve"> INDEX(聲調對照表, $T1533, $E1533)</f>
        <v>#VALUE!</v>
      </c>
      <c r="W1533" s="380" t="str" cm="1">
        <f t="array" ref="W1533" xml:space="preserve"> IFERROR( IF( INDEX(聲母資料表, $M1533, W$5)=0, "", INDEX(聲母資料表, $M1533, W$5) ), "")</f>
        <v/>
      </c>
      <c r="X1533" s="380" t="str" cm="1">
        <f t="array" ref="X1533" xml:space="preserve"> IFERROR( INDEX(韻母資料表, $N1533, X$5), "" )</f>
        <v/>
      </c>
      <c r="Y1533" s="380" t="str" cm="1">
        <f t="array" ref="Y1533" xml:space="preserve"> IFERROR( IF($E1533="", "", INDEX(方音聲調符號表, 1, $E1533) ), "" )</f>
        <v/>
      </c>
      <c r="AA1533" s="380" t="str" cm="1">
        <f t="array" ref="AA1533" xml:space="preserve"> IFERROR( IF( INDEX(聲母資料表, $M1533, AA$5)=0, "", INDEX(聲母資料表, $M1533, AA$5) ), "")</f>
        <v/>
      </c>
      <c r="AB1533" s="380" t="str" cm="1">
        <f t="array" ref="AB1533" xml:space="preserve"> IFERROR( INDEX(韻母資料表, $N1533, AB$5), "" )</f>
        <v/>
      </c>
      <c r="AC1533" s="380" t="str">
        <f t="shared" ca="1" si="321"/>
        <v/>
      </c>
      <c r="AE1533" s="380" t="str" cm="1">
        <f t="array" ref="AE1533" xml:space="preserve"> IFERROR( IF( INDEX(聲母資料表, $M1533, AE$5)=0, "", INDEX(聲母資料表, $M1533, AE$5) ), "")</f>
        <v/>
      </c>
      <c r="AF1533" s="380" t="str" cm="1">
        <f t="array" ref="AF1533" xml:space="preserve"> IFERROR( INDEX(韻母資料表, $N1533, AF$5), "" )</f>
        <v/>
      </c>
      <c r="AG1533" s="380" t="str">
        <f t="shared" ca="1" si="322"/>
        <v/>
      </c>
      <c r="AI1533" s="380" t="str" cm="1">
        <f t="array" ref="AI1533" xml:space="preserve"> IFERROR( IF( INDEX(聲母資料表, $M1533, AI$5)=0, "", INDEX(聲母資料表, $M1533, AI$5) ), "")</f>
        <v/>
      </c>
      <c r="AJ1533" s="380" t="str" cm="1">
        <f t="array" ref="AJ1533" xml:space="preserve"> IFERROR( INDEX(韻母資料表, $N1533, AJ$5), "" )</f>
        <v/>
      </c>
      <c r="AK1533" s="373" t="e" cm="1" vm="1">
        <f t="array" aca="1" ref="AK1533" ca="1" xml:space="preserve"> IFERROR( INDEX(閩拚聲調符號表, $T1533, $E1533), "" )</f>
        <v>#VALUE!</v>
      </c>
      <c r="AL1533" s="380" t="str">
        <f t="shared" ca="1" si="323"/>
        <v/>
      </c>
    </row>
    <row r="1534" spans="1:38">
      <c r="A1534" s="333">
        <f t="shared" si="311"/>
        <v>1527</v>
      </c>
      <c r="B1534" s="334" t="e">
        <f>MID(#REF!, A1534, 1)</f>
        <v>#REF!</v>
      </c>
      <c r="C1534" s="335"/>
      <c r="D1534" s="335"/>
      <c r="E1534" s="336"/>
      <c r="F1534" s="400" t="str" cm="1">
        <f t="array" aca="1" ref="F1534" ca="1" xml:space="preserve"> IF($D1534="", "", $B1534 &amp; " (" &amp; INDIRECT(ADDRESS( ROW(), COLUMN() + F$5 )) &amp; ") " )</f>
        <v/>
      </c>
      <c r="G1534" s="337" t="str">
        <f t="shared" si="315"/>
        <v/>
      </c>
      <c r="H1534" s="394" t="str">
        <f t="shared" ca="1" si="316"/>
        <v/>
      </c>
      <c r="I1534" s="396" t="str">
        <f t="shared" ca="1" si="317"/>
        <v/>
      </c>
      <c r="J1534" s="381" t="str">
        <f t="shared" ca="1" si="318"/>
        <v/>
      </c>
      <c r="K1534" s="338" t="str">
        <f t="shared" si="319"/>
        <v/>
      </c>
      <c r="L1534" s="349"/>
      <c r="M1534" s="350" t="str">
        <f t="shared" si="312"/>
        <v/>
      </c>
      <c r="N1534" s="350" t="str">
        <f t="shared" si="313"/>
        <v/>
      </c>
      <c r="O1534" s="351" t="str" cm="1">
        <f t="array" ref="O1534" xml:space="preserve"> IFERROR( INDEX(聲母資料表, $M1534, O$5), "")</f>
        <v/>
      </c>
      <c r="P1534" s="351" t="str" cm="1">
        <f t="array" ref="P1534" xml:space="preserve"> IFERROR( INDEX(韻母資料表, $N1534, P$5), "")</f>
        <v/>
      </c>
      <c r="Q1534" s="352" t="str">
        <f t="shared" si="314"/>
        <v/>
      </c>
      <c r="R1534" s="395" t="str">
        <f t="shared" si="320"/>
        <v/>
      </c>
      <c r="S1534" s="351" t="str" cm="1">
        <f t="array" ref="S1534" xml:space="preserve"> IFERROR( INDEX(調符字母, Q1534, 1), "")</f>
        <v/>
      </c>
      <c r="T1534" s="352"/>
      <c r="U1534" s="373" t="e" cm="1" vm="1">
        <f t="array" aca="1" ref="U1534" ca="1" xml:space="preserve"> INDEX(聲調對照表, $T1534, $E1534)</f>
        <v>#VALUE!</v>
      </c>
      <c r="W1534" s="380" t="str" cm="1">
        <f t="array" ref="W1534" xml:space="preserve"> IFERROR( IF( INDEX(聲母資料表, $M1534, W$5)=0, "", INDEX(聲母資料表, $M1534, W$5) ), "")</f>
        <v/>
      </c>
      <c r="X1534" s="380" t="str" cm="1">
        <f t="array" ref="X1534" xml:space="preserve"> IFERROR( INDEX(韻母資料表, $N1534, X$5), "" )</f>
        <v/>
      </c>
      <c r="Y1534" s="380" t="str" cm="1">
        <f t="array" ref="Y1534" xml:space="preserve"> IFERROR( IF($E1534="", "", INDEX(方音聲調符號表, 1, $E1534) ), "" )</f>
        <v/>
      </c>
      <c r="AA1534" s="380" t="str" cm="1">
        <f t="array" ref="AA1534" xml:space="preserve"> IFERROR( IF( INDEX(聲母資料表, $M1534, AA$5)=0, "", INDEX(聲母資料表, $M1534, AA$5) ), "")</f>
        <v/>
      </c>
      <c r="AB1534" s="380" t="str" cm="1">
        <f t="array" ref="AB1534" xml:space="preserve"> IFERROR( INDEX(韻母資料表, $N1534, AB$5), "" )</f>
        <v/>
      </c>
      <c r="AC1534" s="380" t="str">
        <f t="shared" ca="1" si="321"/>
        <v/>
      </c>
      <c r="AE1534" s="380" t="str" cm="1">
        <f t="array" ref="AE1534" xml:space="preserve"> IFERROR( IF( INDEX(聲母資料表, $M1534, AE$5)=0, "", INDEX(聲母資料表, $M1534, AE$5) ), "")</f>
        <v/>
      </c>
      <c r="AF1534" s="380" t="str" cm="1">
        <f t="array" ref="AF1534" xml:space="preserve"> IFERROR( INDEX(韻母資料表, $N1534, AF$5), "" )</f>
        <v/>
      </c>
      <c r="AG1534" s="380" t="str">
        <f t="shared" ca="1" si="322"/>
        <v/>
      </c>
      <c r="AI1534" s="380" t="str" cm="1">
        <f t="array" ref="AI1534" xml:space="preserve"> IFERROR( IF( INDEX(聲母資料表, $M1534, AI$5)=0, "", INDEX(聲母資料表, $M1534, AI$5) ), "")</f>
        <v/>
      </c>
      <c r="AJ1534" s="380" t="str" cm="1">
        <f t="array" ref="AJ1534" xml:space="preserve"> IFERROR( INDEX(韻母資料表, $N1534, AJ$5), "" )</f>
        <v/>
      </c>
      <c r="AK1534" s="373" t="e" cm="1" vm="1">
        <f t="array" aca="1" ref="AK1534" ca="1" xml:space="preserve"> IFERROR( INDEX(閩拚聲調符號表, $T1534, $E1534), "" )</f>
        <v>#VALUE!</v>
      </c>
      <c r="AL1534" s="380" t="str">
        <f t="shared" ca="1" si="323"/>
        <v/>
      </c>
    </row>
    <row r="1535" spans="1:38">
      <c r="A1535" s="333">
        <f t="shared" si="311"/>
        <v>1528</v>
      </c>
      <c r="B1535" s="334" t="e">
        <f>MID(#REF!, A1535, 1)</f>
        <v>#REF!</v>
      </c>
      <c r="C1535" s="335"/>
      <c r="D1535" s="335"/>
      <c r="E1535" s="336"/>
      <c r="F1535" s="400" t="str" cm="1">
        <f t="array" aca="1" ref="F1535" ca="1" xml:space="preserve"> IF($D1535="", "", $B1535 &amp; " (" &amp; INDIRECT(ADDRESS( ROW(), COLUMN() + F$5 )) &amp; ") " )</f>
        <v/>
      </c>
      <c r="G1535" s="337" t="str">
        <f t="shared" si="315"/>
        <v/>
      </c>
      <c r="H1535" s="394" t="str">
        <f t="shared" ca="1" si="316"/>
        <v/>
      </c>
      <c r="I1535" s="396" t="str">
        <f t="shared" ca="1" si="317"/>
        <v/>
      </c>
      <c r="J1535" s="381" t="str">
        <f t="shared" ca="1" si="318"/>
        <v/>
      </c>
      <c r="K1535" s="338" t="str">
        <f t="shared" si="319"/>
        <v/>
      </c>
      <c r="L1535" s="349"/>
      <c r="M1535" s="350" t="str">
        <f t="shared" si="312"/>
        <v/>
      </c>
      <c r="N1535" s="350" t="str">
        <f t="shared" si="313"/>
        <v/>
      </c>
      <c r="O1535" s="351" t="str" cm="1">
        <f t="array" ref="O1535" xml:space="preserve"> IFERROR( INDEX(聲母資料表, $M1535, O$5), "")</f>
        <v/>
      </c>
      <c r="P1535" s="351" t="str" cm="1">
        <f t="array" ref="P1535" xml:space="preserve"> IFERROR( INDEX(韻母資料表, $N1535, P$5), "")</f>
        <v/>
      </c>
      <c r="Q1535" s="352" t="str">
        <f t="shared" si="314"/>
        <v/>
      </c>
      <c r="R1535" s="395" t="str">
        <f t="shared" si="320"/>
        <v/>
      </c>
      <c r="S1535" s="351" t="str" cm="1">
        <f t="array" ref="S1535" xml:space="preserve"> IFERROR( INDEX(調符字母, Q1535, 1), "")</f>
        <v/>
      </c>
      <c r="T1535" s="352"/>
      <c r="U1535" s="373" t="e" cm="1" vm="1">
        <f t="array" aca="1" ref="U1535" ca="1" xml:space="preserve"> INDEX(聲調對照表, $T1535, $E1535)</f>
        <v>#VALUE!</v>
      </c>
      <c r="W1535" s="380" t="str" cm="1">
        <f t="array" ref="W1535" xml:space="preserve"> IFERROR( IF( INDEX(聲母資料表, $M1535, W$5)=0, "", INDEX(聲母資料表, $M1535, W$5) ), "")</f>
        <v/>
      </c>
      <c r="X1535" s="380" t="str" cm="1">
        <f t="array" ref="X1535" xml:space="preserve"> IFERROR( INDEX(韻母資料表, $N1535, X$5), "" )</f>
        <v/>
      </c>
      <c r="Y1535" s="380" t="str" cm="1">
        <f t="array" ref="Y1535" xml:space="preserve"> IFERROR( IF($E1535="", "", INDEX(方音聲調符號表, 1, $E1535) ), "" )</f>
        <v/>
      </c>
      <c r="AA1535" s="380" t="str" cm="1">
        <f t="array" ref="AA1535" xml:space="preserve"> IFERROR( IF( INDEX(聲母資料表, $M1535, AA$5)=0, "", INDEX(聲母資料表, $M1535, AA$5) ), "")</f>
        <v/>
      </c>
      <c r="AB1535" s="380" t="str" cm="1">
        <f t="array" ref="AB1535" xml:space="preserve"> IFERROR( INDEX(韻母資料表, $N1535, AB$5), "" )</f>
        <v/>
      </c>
      <c r="AC1535" s="380" t="str">
        <f t="shared" ca="1" si="321"/>
        <v/>
      </c>
      <c r="AE1535" s="380" t="str" cm="1">
        <f t="array" ref="AE1535" xml:space="preserve"> IFERROR( IF( INDEX(聲母資料表, $M1535, AE$5)=0, "", INDEX(聲母資料表, $M1535, AE$5) ), "")</f>
        <v/>
      </c>
      <c r="AF1535" s="380" t="str" cm="1">
        <f t="array" ref="AF1535" xml:space="preserve"> IFERROR( INDEX(韻母資料表, $N1535, AF$5), "" )</f>
        <v/>
      </c>
      <c r="AG1535" s="380" t="str">
        <f t="shared" ca="1" si="322"/>
        <v/>
      </c>
      <c r="AI1535" s="380" t="str" cm="1">
        <f t="array" ref="AI1535" xml:space="preserve"> IFERROR( IF( INDEX(聲母資料表, $M1535, AI$5)=0, "", INDEX(聲母資料表, $M1535, AI$5) ), "")</f>
        <v/>
      </c>
      <c r="AJ1535" s="380" t="str" cm="1">
        <f t="array" ref="AJ1535" xml:space="preserve"> IFERROR( INDEX(韻母資料表, $N1535, AJ$5), "" )</f>
        <v/>
      </c>
      <c r="AK1535" s="373" t="e" cm="1" vm="1">
        <f t="array" aca="1" ref="AK1535" ca="1" xml:space="preserve"> IFERROR( INDEX(閩拚聲調符號表, $T1535, $E1535), "" )</f>
        <v>#VALUE!</v>
      </c>
      <c r="AL1535" s="380" t="str">
        <f t="shared" ca="1" si="323"/>
        <v/>
      </c>
    </row>
    <row r="1536" spans="1:38">
      <c r="A1536" s="333">
        <f t="shared" si="311"/>
        <v>1529</v>
      </c>
      <c r="B1536" s="334" t="e">
        <f>MID(#REF!, A1536, 1)</f>
        <v>#REF!</v>
      </c>
      <c r="C1536" s="335"/>
      <c r="D1536" s="335"/>
      <c r="E1536" s="336"/>
      <c r="F1536" s="400" t="str" cm="1">
        <f t="array" aca="1" ref="F1536" ca="1" xml:space="preserve"> IF($D1536="", "", $B1536 &amp; " (" &amp; INDIRECT(ADDRESS( ROW(), COLUMN() + F$5 )) &amp; ") " )</f>
        <v/>
      </c>
      <c r="G1536" s="337" t="str">
        <f t="shared" si="315"/>
        <v/>
      </c>
      <c r="H1536" s="394" t="str">
        <f t="shared" ca="1" si="316"/>
        <v/>
      </c>
      <c r="I1536" s="396" t="str">
        <f t="shared" ca="1" si="317"/>
        <v/>
      </c>
      <c r="J1536" s="381" t="str">
        <f t="shared" ca="1" si="318"/>
        <v/>
      </c>
      <c r="K1536" s="338" t="str">
        <f t="shared" si="319"/>
        <v/>
      </c>
      <c r="L1536" s="349"/>
      <c r="M1536" s="350" t="str">
        <f t="shared" si="312"/>
        <v/>
      </c>
      <c r="N1536" s="350" t="str">
        <f t="shared" si="313"/>
        <v/>
      </c>
      <c r="O1536" s="351" t="str" cm="1">
        <f t="array" ref="O1536" xml:space="preserve"> IFERROR( INDEX(聲母資料表, $M1536, O$5), "")</f>
        <v/>
      </c>
      <c r="P1536" s="351" t="str" cm="1">
        <f t="array" ref="P1536" xml:space="preserve"> IFERROR( INDEX(韻母資料表, $N1536, P$5), "")</f>
        <v/>
      </c>
      <c r="Q1536" s="352" t="str">
        <f t="shared" si="314"/>
        <v/>
      </c>
      <c r="R1536" s="395" t="str">
        <f t="shared" si="320"/>
        <v/>
      </c>
      <c r="S1536" s="351" t="str" cm="1">
        <f t="array" ref="S1536" xml:space="preserve"> IFERROR( INDEX(調符字母, Q1536, 1), "")</f>
        <v/>
      </c>
      <c r="T1536" s="352"/>
      <c r="U1536" s="373" t="e" cm="1" vm="1">
        <f t="array" aca="1" ref="U1536" ca="1" xml:space="preserve"> INDEX(聲調對照表, $T1536, $E1536)</f>
        <v>#VALUE!</v>
      </c>
      <c r="W1536" s="380" t="str" cm="1">
        <f t="array" ref="W1536" xml:space="preserve"> IFERROR( IF( INDEX(聲母資料表, $M1536, W$5)=0, "", INDEX(聲母資料表, $M1536, W$5) ), "")</f>
        <v/>
      </c>
      <c r="X1536" s="380" t="str" cm="1">
        <f t="array" ref="X1536" xml:space="preserve"> IFERROR( INDEX(韻母資料表, $N1536, X$5), "" )</f>
        <v/>
      </c>
      <c r="Y1536" s="380" t="str" cm="1">
        <f t="array" ref="Y1536" xml:space="preserve"> IFERROR( IF($E1536="", "", INDEX(方音聲調符號表, 1, $E1536) ), "" )</f>
        <v/>
      </c>
      <c r="AA1536" s="380" t="str" cm="1">
        <f t="array" ref="AA1536" xml:space="preserve"> IFERROR( IF( INDEX(聲母資料表, $M1536, AA$5)=0, "", INDEX(聲母資料表, $M1536, AA$5) ), "")</f>
        <v/>
      </c>
      <c r="AB1536" s="380" t="str" cm="1">
        <f t="array" ref="AB1536" xml:space="preserve"> IFERROR( INDEX(韻母資料表, $N1536, AB$5), "" )</f>
        <v/>
      </c>
      <c r="AC1536" s="380" t="str">
        <f t="shared" ca="1" si="321"/>
        <v/>
      </c>
      <c r="AE1536" s="380" t="str" cm="1">
        <f t="array" ref="AE1536" xml:space="preserve"> IFERROR( IF( INDEX(聲母資料表, $M1536, AE$5)=0, "", INDEX(聲母資料表, $M1536, AE$5) ), "")</f>
        <v/>
      </c>
      <c r="AF1536" s="380" t="str" cm="1">
        <f t="array" ref="AF1536" xml:space="preserve"> IFERROR( INDEX(韻母資料表, $N1536, AF$5), "" )</f>
        <v/>
      </c>
      <c r="AG1536" s="380" t="str">
        <f t="shared" ca="1" si="322"/>
        <v/>
      </c>
      <c r="AI1536" s="380" t="str" cm="1">
        <f t="array" ref="AI1536" xml:space="preserve"> IFERROR( IF( INDEX(聲母資料表, $M1536, AI$5)=0, "", INDEX(聲母資料表, $M1536, AI$5) ), "")</f>
        <v/>
      </c>
      <c r="AJ1536" s="380" t="str" cm="1">
        <f t="array" ref="AJ1536" xml:space="preserve"> IFERROR( INDEX(韻母資料表, $N1536, AJ$5), "" )</f>
        <v/>
      </c>
      <c r="AK1536" s="373" t="e" cm="1" vm="1">
        <f t="array" aca="1" ref="AK1536" ca="1" xml:space="preserve"> IFERROR( INDEX(閩拚聲調符號表, $T1536, $E1536), "" )</f>
        <v>#VALUE!</v>
      </c>
      <c r="AL1536" s="380" t="str">
        <f t="shared" ca="1" si="323"/>
        <v/>
      </c>
    </row>
    <row r="1537" spans="1:38">
      <c r="A1537" s="333">
        <f t="shared" si="311"/>
        <v>1530</v>
      </c>
      <c r="B1537" s="334" t="e">
        <f>MID(#REF!, A1537, 1)</f>
        <v>#REF!</v>
      </c>
      <c r="C1537" s="335"/>
      <c r="D1537" s="335"/>
      <c r="E1537" s="336"/>
      <c r="F1537" s="400" t="str" cm="1">
        <f t="array" aca="1" ref="F1537" ca="1" xml:space="preserve"> IF($D1537="", "", $B1537 &amp; " (" &amp; INDIRECT(ADDRESS( ROW(), COLUMN() + F$5 )) &amp; ") " )</f>
        <v/>
      </c>
      <c r="G1537" s="337" t="str">
        <f t="shared" si="315"/>
        <v/>
      </c>
      <c r="H1537" s="394" t="str">
        <f t="shared" ca="1" si="316"/>
        <v/>
      </c>
      <c r="I1537" s="396" t="str">
        <f t="shared" ca="1" si="317"/>
        <v/>
      </c>
      <c r="J1537" s="381" t="str">
        <f t="shared" ca="1" si="318"/>
        <v/>
      </c>
      <c r="K1537" s="338" t="str">
        <f t="shared" si="319"/>
        <v/>
      </c>
      <c r="L1537" s="349"/>
      <c r="M1537" s="350" t="str">
        <f t="shared" si="312"/>
        <v/>
      </c>
      <c r="N1537" s="350" t="str">
        <f t="shared" si="313"/>
        <v/>
      </c>
      <c r="O1537" s="351" t="str" cm="1">
        <f t="array" ref="O1537" xml:space="preserve"> IFERROR( INDEX(聲母資料表, $M1537, O$5), "")</f>
        <v/>
      </c>
      <c r="P1537" s="351" t="str" cm="1">
        <f t="array" ref="P1537" xml:space="preserve"> IFERROR( INDEX(韻母資料表, $N1537, P$5), "")</f>
        <v/>
      </c>
      <c r="Q1537" s="352" t="str">
        <f t="shared" si="314"/>
        <v/>
      </c>
      <c r="R1537" s="395" t="str">
        <f t="shared" si="320"/>
        <v/>
      </c>
      <c r="S1537" s="351" t="str" cm="1">
        <f t="array" ref="S1537" xml:space="preserve"> IFERROR( INDEX(調符字母, Q1537, 1), "")</f>
        <v/>
      </c>
      <c r="T1537" s="352"/>
      <c r="U1537" s="373" t="e" cm="1" vm="1">
        <f t="array" aca="1" ref="U1537" ca="1" xml:space="preserve"> INDEX(聲調對照表, $T1537, $E1537)</f>
        <v>#VALUE!</v>
      </c>
      <c r="W1537" s="380" t="str" cm="1">
        <f t="array" ref="W1537" xml:space="preserve"> IFERROR( IF( INDEX(聲母資料表, $M1537, W$5)=0, "", INDEX(聲母資料表, $M1537, W$5) ), "")</f>
        <v/>
      </c>
      <c r="X1537" s="380" t="str" cm="1">
        <f t="array" ref="X1537" xml:space="preserve"> IFERROR( INDEX(韻母資料表, $N1537, X$5), "" )</f>
        <v/>
      </c>
      <c r="Y1537" s="380" t="str" cm="1">
        <f t="array" ref="Y1537" xml:space="preserve"> IFERROR( IF($E1537="", "", INDEX(方音聲調符號表, 1, $E1537) ), "" )</f>
        <v/>
      </c>
      <c r="AA1537" s="380" t="str" cm="1">
        <f t="array" ref="AA1537" xml:space="preserve"> IFERROR( IF( INDEX(聲母資料表, $M1537, AA$5)=0, "", INDEX(聲母資料表, $M1537, AA$5) ), "")</f>
        <v/>
      </c>
      <c r="AB1537" s="380" t="str" cm="1">
        <f t="array" ref="AB1537" xml:space="preserve"> IFERROR( INDEX(韻母資料表, $N1537, AB$5), "" )</f>
        <v/>
      </c>
      <c r="AC1537" s="380" t="str">
        <f t="shared" ca="1" si="321"/>
        <v/>
      </c>
      <c r="AE1537" s="380" t="str" cm="1">
        <f t="array" ref="AE1537" xml:space="preserve"> IFERROR( IF( INDEX(聲母資料表, $M1537, AE$5)=0, "", INDEX(聲母資料表, $M1537, AE$5) ), "")</f>
        <v/>
      </c>
      <c r="AF1537" s="380" t="str" cm="1">
        <f t="array" ref="AF1537" xml:space="preserve"> IFERROR( INDEX(韻母資料表, $N1537, AF$5), "" )</f>
        <v/>
      </c>
      <c r="AG1537" s="380" t="str">
        <f t="shared" ca="1" si="322"/>
        <v/>
      </c>
      <c r="AI1537" s="380" t="str" cm="1">
        <f t="array" ref="AI1537" xml:space="preserve"> IFERROR( IF( INDEX(聲母資料表, $M1537, AI$5)=0, "", INDEX(聲母資料表, $M1537, AI$5) ), "")</f>
        <v/>
      </c>
      <c r="AJ1537" s="380" t="str" cm="1">
        <f t="array" ref="AJ1537" xml:space="preserve"> IFERROR( INDEX(韻母資料表, $N1537, AJ$5), "" )</f>
        <v/>
      </c>
      <c r="AK1537" s="373" t="e" cm="1" vm="1">
        <f t="array" aca="1" ref="AK1537" ca="1" xml:space="preserve"> IFERROR( INDEX(閩拚聲調符號表, $T1537, $E1537), "" )</f>
        <v>#VALUE!</v>
      </c>
      <c r="AL1537" s="380" t="str">
        <f t="shared" ca="1" si="323"/>
        <v/>
      </c>
    </row>
    <row r="1538" spans="1:38">
      <c r="A1538" s="333">
        <f t="shared" si="311"/>
        <v>1531</v>
      </c>
      <c r="B1538" s="334" t="e">
        <f>MID(#REF!, A1538, 1)</f>
        <v>#REF!</v>
      </c>
      <c r="C1538" s="335"/>
      <c r="D1538" s="335"/>
      <c r="E1538" s="336"/>
      <c r="F1538" s="400" t="str" cm="1">
        <f t="array" aca="1" ref="F1538" ca="1" xml:space="preserve"> IF($D1538="", "", $B1538 &amp; " (" &amp; INDIRECT(ADDRESS( ROW(), COLUMN() + F$5 )) &amp; ") " )</f>
        <v/>
      </c>
      <c r="G1538" s="337" t="str">
        <f t="shared" si="315"/>
        <v/>
      </c>
      <c r="H1538" s="394" t="str">
        <f t="shared" ca="1" si="316"/>
        <v/>
      </c>
      <c r="I1538" s="396" t="str">
        <f t="shared" ca="1" si="317"/>
        <v/>
      </c>
      <c r="J1538" s="381" t="str">
        <f t="shared" ca="1" si="318"/>
        <v/>
      </c>
      <c r="K1538" s="338" t="str">
        <f t="shared" si="319"/>
        <v/>
      </c>
      <c r="L1538" s="349"/>
      <c r="M1538" s="350" t="str">
        <f t="shared" si="312"/>
        <v/>
      </c>
      <c r="N1538" s="350" t="str">
        <f t="shared" si="313"/>
        <v/>
      </c>
      <c r="O1538" s="351" t="str" cm="1">
        <f t="array" ref="O1538" xml:space="preserve"> IFERROR( INDEX(聲母資料表, $M1538, O$5), "")</f>
        <v/>
      </c>
      <c r="P1538" s="351" t="str" cm="1">
        <f t="array" ref="P1538" xml:space="preserve"> IFERROR( INDEX(韻母資料表, $N1538, P$5), "")</f>
        <v/>
      </c>
      <c r="Q1538" s="352" t="str">
        <f t="shared" si="314"/>
        <v/>
      </c>
      <c r="R1538" s="395" t="str">
        <f t="shared" si="320"/>
        <v/>
      </c>
      <c r="S1538" s="351" t="str" cm="1">
        <f t="array" ref="S1538" xml:space="preserve"> IFERROR( INDEX(調符字母, Q1538, 1), "")</f>
        <v/>
      </c>
      <c r="T1538" s="352"/>
      <c r="U1538" s="373" t="e" cm="1" vm="1">
        <f t="array" aca="1" ref="U1538" ca="1" xml:space="preserve"> INDEX(聲調對照表, $T1538, $E1538)</f>
        <v>#VALUE!</v>
      </c>
      <c r="W1538" s="380" t="str" cm="1">
        <f t="array" ref="W1538" xml:space="preserve"> IFERROR( IF( INDEX(聲母資料表, $M1538, W$5)=0, "", INDEX(聲母資料表, $M1538, W$5) ), "")</f>
        <v/>
      </c>
      <c r="X1538" s="380" t="str" cm="1">
        <f t="array" ref="X1538" xml:space="preserve"> IFERROR( INDEX(韻母資料表, $N1538, X$5), "" )</f>
        <v/>
      </c>
      <c r="Y1538" s="380" t="str" cm="1">
        <f t="array" ref="Y1538" xml:space="preserve"> IFERROR( IF($E1538="", "", INDEX(方音聲調符號表, 1, $E1538) ), "" )</f>
        <v/>
      </c>
      <c r="AA1538" s="380" t="str" cm="1">
        <f t="array" ref="AA1538" xml:space="preserve"> IFERROR( IF( INDEX(聲母資料表, $M1538, AA$5)=0, "", INDEX(聲母資料表, $M1538, AA$5) ), "")</f>
        <v/>
      </c>
      <c r="AB1538" s="380" t="str" cm="1">
        <f t="array" ref="AB1538" xml:space="preserve"> IFERROR( INDEX(韻母資料表, $N1538, AB$5), "" )</f>
        <v/>
      </c>
      <c r="AC1538" s="380" t="str">
        <f t="shared" ca="1" si="321"/>
        <v/>
      </c>
      <c r="AE1538" s="380" t="str" cm="1">
        <f t="array" ref="AE1538" xml:space="preserve"> IFERROR( IF( INDEX(聲母資料表, $M1538, AE$5)=0, "", INDEX(聲母資料表, $M1538, AE$5) ), "")</f>
        <v/>
      </c>
      <c r="AF1538" s="380" t="str" cm="1">
        <f t="array" ref="AF1538" xml:space="preserve"> IFERROR( INDEX(韻母資料表, $N1538, AF$5), "" )</f>
        <v/>
      </c>
      <c r="AG1538" s="380" t="str">
        <f t="shared" ca="1" si="322"/>
        <v/>
      </c>
      <c r="AI1538" s="380" t="str" cm="1">
        <f t="array" ref="AI1538" xml:space="preserve"> IFERROR( IF( INDEX(聲母資料表, $M1538, AI$5)=0, "", INDEX(聲母資料表, $M1538, AI$5) ), "")</f>
        <v/>
      </c>
      <c r="AJ1538" s="380" t="str" cm="1">
        <f t="array" ref="AJ1538" xml:space="preserve"> IFERROR( INDEX(韻母資料表, $N1538, AJ$5), "" )</f>
        <v/>
      </c>
      <c r="AK1538" s="373" t="e" cm="1" vm="1">
        <f t="array" aca="1" ref="AK1538" ca="1" xml:space="preserve"> IFERROR( INDEX(閩拚聲調符號表, $T1538, $E1538), "" )</f>
        <v>#VALUE!</v>
      </c>
      <c r="AL1538" s="380" t="str">
        <f t="shared" ca="1" si="323"/>
        <v/>
      </c>
    </row>
    <row r="1539" spans="1:38">
      <c r="A1539" s="333">
        <f t="shared" si="311"/>
        <v>1532</v>
      </c>
      <c r="B1539" s="334" t="e">
        <f>MID(#REF!, A1539, 1)</f>
        <v>#REF!</v>
      </c>
      <c r="C1539" s="335"/>
      <c r="D1539" s="335"/>
      <c r="E1539" s="336"/>
      <c r="F1539" s="400" t="str" cm="1">
        <f t="array" aca="1" ref="F1539" ca="1" xml:space="preserve"> IF($D1539="", "", $B1539 &amp; " (" &amp; INDIRECT(ADDRESS( ROW(), COLUMN() + F$5 )) &amp; ") " )</f>
        <v/>
      </c>
      <c r="G1539" s="337" t="str">
        <f t="shared" si="315"/>
        <v/>
      </c>
      <c r="H1539" s="394" t="str">
        <f t="shared" ca="1" si="316"/>
        <v/>
      </c>
      <c r="I1539" s="396" t="str">
        <f t="shared" ca="1" si="317"/>
        <v/>
      </c>
      <c r="J1539" s="381" t="str">
        <f t="shared" ca="1" si="318"/>
        <v/>
      </c>
      <c r="K1539" s="338" t="str">
        <f t="shared" si="319"/>
        <v/>
      </c>
      <c r="L1539" s="349"/>
      <c r="M1539" s="350" t="str">
        <f t="shared" si="312"/>
        <v/>
      </c>
      <c r="N1539" s="350" t="str">
        <f t="shared" si="313"/>
        <v/>
      </c>
      <c r="O1539" s="351" t="str" cm="1">
        <f t="array" ref="O1539" xml:space="preserve"> IFERROR( INDEX(聲母資料表, $M1539, O$5), "")</f>
        <v/>
      </c>
      <c r="P1539" s="351" t="str" cm="1">
        <f t="array" ref="P1539" xml:space="preserve"> IFERROR( INDEX(韻母資料表, $N1539, P$5), "")</f>
        <v/>
      </c>
      <c r="Q1539" s="352" t="str">
        <f t="shared" si="314"/>
        <v/>
      </c>
      <c r="R1539" s="395" t="str">
        <f t="shared" si="320"/>
        <v/>
      </c>
      <c r="S1539" s="351" t="str" cm="1">
        <f t="array" ref="S1539" xml:space="preserve"> IFERROR( INDEX(調符字母, Q1539, 1), "")</f>
        <v/>
      </c>
      <c r="T1539" s="352"/>
      <c r="U1539" s="373" t="e" cm="1" vm="1">
        <f t="array" aca="1" ref="U1539" ca="1" xml:space="preserve"> INDEX(聲調對照表, $T1539, $E1539)</f>
        <v>#VALUE!</v>
      </c>
      <c r="W1539" s="380" t="str" cm="1">
        <f t="array" ref="W1539" xml:space="preserve"> IFERROR( IF( INDEX(聲母資料表, $M1539, W$5)=0, "", INDEX(聲母資料表, $M1539, W$5) ), "")</f>
        <v/>
      </c>
      <c r="X1539" s="380" t="str" cm="1">
        <f t="array" ref="X1539" xml:space="preserve"> IFERROR( INDEX(韻母資料表, $N1539, X$5), "" )</f>
        <v/>
      </c>
      <c r="Y1539" s="380" t="str" cm="1">
        <f t="array" ref="Y1539" xml:space="preserve"> IFERROR( IF($E1539="", "", INDEX(方音聲調符號表, 1, $E1539) ), "" )</f>
        <v/>
      </c>
      <c r="AA1539" s="380" t="str" cm="1">
        <f t="array" ref="AA1539" xml:space="preserve"> IFERROR( IF( INDEX(聲母資料表, $M1539, AA$5)=0, "", INDEX(聲母資料表, $M1539, AA$5) ), "")</f>
        <v/>
      </c>
      <c r="AB1539" s="380" t="str" cm="1">
        <f t="array" ref="AB1539" xml:space="preserve"> IFERROR( INDEX(韻母資料表, $N1539, AB$5), "" )</f>
        <v/>
      </c>
      <c r="AC1539" s="380" t="str">
        <f t="shared" ca="1" si="321"/>
        <v/>
      </c>
      <c r="AE1539" s="380" t="str" cm="1">
        <f t="array" ref="AE1539" xml:space="preserve"> IFERROR( IF( INDEX(聲母資料表, $M1539, AE$5)=0, "", INDEX(聲母資料表, $M1539, AE$5) ), "")</f>
        <v/>
      </c>
      <c r="AF1539" s="380" t="str" cm="1">
        <f t="array" ref="AF1539" xml:space="preserve"> IFERROR( INDEX(韻母資料表, $N1539, AF$5), "" )</f>
        <v/>
      </c>
      <c r="AG1539" s="380" t="str">
        <f t="shared" ca="1" si="322"/>
        <v/>
      </c>
      <c r="AI1539" s="380" t="str" cm="1">
        <f t="array" ref="AI1539" xml:space="preserve"> IFERROR( IF( INDEX(聲母資料表, $M1539, AI$5)=0, "", INDEX(聲母資料表, $M1539, AI$5) ), "")</f>
        <v/>
      </c>
      <c r="AJ1539" s="380" t="str" cm="1">
        <f t="array" ref="AJ1539" xml:space="preserve"> IFERROR( INDEX(韻母資料表, $N1539, AJ$5), "" )</f>
        <v/>
      </c>
      <c r="AK1539" s="373" t="e" cm="1" vm="1">
        <f t="array" aca="1" ref="AK1539" ca="1" xml:space="preserve"> IFERROR( INDEX(閩拚聲調符號表, $T1539, $E1539), "" )</f>
        <v>#VALUE!</v>
      </c>
      <c r="AL1539" s="380" t="str">
        <f t="shared" ca="1" si="323"/>
        <v/>
      </c>
    </row>
    <row r="1540" spans="1:38">
      <c r="A1540" s="333">
        <f t="shared" si="311"/>
        <v>1533</v>
      </c>
      <c r="B1540" s="334" t="e">
        <f>MID(#REF!, A1540, 1)</f>
        <v>#REF!</v>
      </c>
      <c r="C1540" s="335"/>
      <c r="D1540" s="335"/>
      <c r="E1540" s="336"/>
      <c r="F1540" s="400" t="str" cm="1">
        <f t="array" aca="1" ref="F1540" ca="1" xml:space="preserve"> IF($D1540="", "", $B1540 &amp; " (" &amp; INDIRECT(ADDRESS( ROW(), COLUMN() + F$5 )) &amp; ") " )</f>
        <v/>
      </c>
      <c r="G1540" s="337" t="str">
        <f t="shared" si="315"/>
        <v/>
      </c>
      <c r="H1540" s="394" t="str">
        <f t="shared" ca="1" si="316"/>
        <v/>
      </c>
      <c r="I1540" s="396" t="str">
        <f t="shared" ca="1" si="317"/>
        <v/>
      </c>
      <c r="J1540" s="381" t="str">
        <f t="shared" ca="1" si="318"/>
        <v/>
      </c>
      <c r="K1540" s="338" t="str">
        <f t="shared" si="319"/>
        <v/>
      </c>
      <c r="L1540" s="349"/>
      <c r="M1540" s="350" t="str">
        <f t="shared" si="312"/>
        <v/>
      </c>
      <c r="N1540" s="350" t="str">
        <f t="shared" si="313"/>
        <v/>
      </c>
      <c r="O1540" s="351" t="str" cm="1">
        <f t="array" ref="O1540" xml:space="preserve"> IFERROR( INDEX(聲母資料表, $M1540, O$5), "")</f>
        <v/>
      </c>
      <c r="P1540" s="351" t="str" cm="1">
        <f t="array" ref="P1540" xml:space="preserve"> IFERROR( INDEX(韻母資料表, $N1540, P$5), "")</f>
        <v/>
      </c>
      <c r="Q1540" s="352" t="str">
        <f t="shared" si="314"/>
        <v/>
      </c>
      <c r="R1540" s="395" t="str">
        <f t="shared" si="320"/>
        <v/>
      </c>
      <c r="S1540" s="351" t="str" cm="1">
        <f t="array" ref="S1540" xml:space="preserve"> IFERROR( INDEX(調符字母, Q1540, 1), "")</f>
        <v/>
      </c>
      <c r="T1540" s="352"/>
      <c r="U1540" s="373" t="e" cm="1" vm="1">
        <f t="array" aca="1" ref="U1540" ca="1" xml:space="preserve"> INDEX(聲調對照表, $T1540, $E1540)</f>
        <v>#VALUE!</v>
      </c>
      <c r="W1540" s="380" t="str" cm="1">
        <f t="array" ref="W1540" xml:space="preserve"> IFERROR( IF( INDEX(聲母資料表, $M1540, W$5)=0, "", INDEX(聲母資料表, $M1540, W$5) ), "")</f>
        <v/>
      </c>
      <c r="X1540" s="380" t="str" cm="1">
        <f t="array" ref="X1540" xml:space="preserve"> IFERROR( INDEX(韻母資料表, $N1540, X$5), "" )</f>
        <v/>
      </c>
      <c r="Y1540" s="380" t="str" cm="1">
        <f t="array" ref="Y1540" xml:space="preserve"> IFERROR( IF($E1540="", "", INDEX(方音聲調符號表, 1, $E1540) ), "" )</f>
        <v/>
      </c>
      <c r="AA1540" s="380" t="str" cm="1">
        <f t="array" ref="AA1540" xml:space="preserve"> IFERROR( IF( INDEX(聲母資料表, $M1540, AA$5)=0, "", INDEX(聲母資料表, $M1540, AA$5) ), "")</f>
        <v/>
      </c>
      <c r="AB1540" s="380" t="str" cm="1">
        <f t="array" ref="AB1540" xml:space="preserve"> IFERROR( INDEX(韻母資料表, $N1540, AB$5), "" )</f>
        <v/>
      </c>
      <c r="AC1540" s="380" t="str">
        <f t="shared" ca="1" si="321"/>
        <v/>
      </c>
      <c r="AE1540" s="380" t="str" cm="1">
        <f t="array" ref="AE1540" xml:space="preserve"> IFERROR( IF( INDEX(聲母資料表, $M1540, AE$5)=0, "", INDEX(聲母資料表, $M1540, AE$5) ), "")</f>
        <v/>
      </c>
      <c r="AF1540" s="380" t="str" cm="1">
        <f t="array" ref="AF1540" xml:space="preserve"> IFERROR( INDEX(韻母資料表, $N1540, AF$5), "" )</f>
        <v/>
      </c>
      <c r="AG1540" s="380" t="str">
        <f t="shared" ca="1" si="322"/>
        <v/>
      </c>
      <c r="AI1540" s="380" t="str" cm="1">
        <f t="array" ref="AI1540" xml:space="preserve"> IFERROR( IF( INDEX(聲母資料表, $M1540, AI$5)=0, "", INDEX(聲母資料表, $M1540, AI$5) ), "")</f>
        <v/>
      </c>
      <c r="AJ1540" s="380" t="str" cm="1">
        <f t="array" ref="AJ1540" xml:space="preserve"> IFERROR( INDEX(韻母資料表, $N1540, AJ$5), "" )</f>
        <v/>
      </c>
      <c r="AK1540" s="373" t="e" cm="1" vm="1">
        <f t="array" aca="1" ref="AK1540" ca="1" xml:space="preserve"> IFERROR( INDEX(閩拚聲調符號表, $T1540, $E1540), "" )</f>
        <v>#VALUE!</v>
      </c>
      <c r="AL1540" s="380" t="str">
        <f t="shared" ca="1" si="323"/>
        <v/>
      </c>
    </row>
    <row r="1541" spans="1:38">
      <c r="A1541" s="333">
        <f t="shared" si="311"/>
        <v>1534</v>
      </c>
      <c r="B1541" s="334" t="e">
        <f>MID(#REF!, A1541, 1)</f>
        <v>#REF!</v>
      </c>
      <c r="C1541" s="335"/>
      <c r="D1541" s="335"/>
      <c r="E1541" s="336"/>
      <c r="F1541" s="400" t="str" cm="1">
        <f t="array" aca="1" ref="F1541" ca="1" xml:space="preserve"> IF($D1541="", "", $B1541 &amp; " (" &amp; INDIRECT(ADDRESS( ROW(), COLUMN() + F$5 )) &amp; ") " )</f>
        <v/>
      </c>
      <c r="G1541" s="337" t="str">
        <f t="shared" si="315"/>
        <v/>
      </c>
      <c r="H1541" s="394" t="str">
        <f t="shared" ca="1" si="316"/>
        <v/>
      </c>
      <c r="I1541" s="396" t="str">
        <f t="shared" ca="1" si="317"/>
        <v/>
      </c>
      <c r="J1541" s="381" t="str">
        <f t="shared" ca="1" si="318"/>
        <v/>
      </c>
      <c r="K1541" s="338" t="str">
        <f t="shared" si="319"/>
        <v/>
      </c>
      <c r="L1541" s="349"/>
      <c r="M1541" s="350" t="str">
        <f t="shared" si="312"/>
        <v/>
      </c>
      <c r="N1541" s="350" t="str">
        <f t="shared" si="313"/>
        <v/>
      </c>
      <c r="O1541" s="351" t="str" cm="1">
        <f t="array" ref="O1541" xml:space="preserve"> IFERROR( INDEX(聲母資料表, $M1541, O$5), "")</f>
        <v/>
      </c>
      <c r="P1541" s="351" t="str" cm="1">
        <f t="array" ref="P1541" xml:space="preserve"> IFERROR( INDEX(韻母資料表, $N1541, P$5), "")</f>
        <v/>
      </c>
      <c r="Q1541" s="352" t="str">
        <f t="shared" si="314"/>
        <v/>
      </c>
      <c r="R1541" s="395" t="str">
        <f t="shared" si="320"/>
        <v/>
      </c>
      <c r="S1541" s="351" t="str" cm="1">
        <f t="array" ref="S1541" xml:space="preserve"> IFERROR( INDEX(調符字母, Q1541, 1), "")</f>
        <v/>
      </c>
      <c r="T1541" s="352"/>
      <c r="U1541" s="373" t="e" cm="1" vm="1">
        <f t="array" aca="1" ref="U1541" ca="1" xml:space="preserve"> INDEX(聲調對照表, $T1541, $E1541)</f>
        <v>#VALUE!</v>
      </c>
      <c r="W1541" s="380" t="str" cm="1">
        <f t="array" ref="W1541" xml:space="preserve"> IFERROR( IF( INDEX(聲母資料表, $M1541, W$5)=0, "", INDEX(聲母資料表, $M1541, W$5) ), "")</f>
        <v/>
      </c>
      <c r="X1541" s="380" t="str" cm="1">
        <f t="array" ref="X1541" xml:space="preserve"> IFERROR( INDEX(韻母資料表, $N1541, X$5), "" )</f>
        <v/>
      </c>
      <c r="Y1541" s="380" t="str" cm="1">
        <f t="array" ref="Y1541" xml:space="preserve"> IFERROR( IF($E1541="", "", INDEX(方音聲調符號表, 1, $E1541) ), "" )</f>
        <v/>
      </c>
      <c r="AA1541" s="380" t="str" cm="1">
        <f t="array" ref="AA1541" xml:space="preserve"> IFERROR( IF( INDEX(聲母資料表, $M1541, AA$5)=0, "", INDEX(聲母資料表, $M1541, AA$5) ), "")</f>
        <v/>
      </c>
      <c r="AB1541" s="380" t="str" cm="1">
        <f t="array" ref="AB1541" xml:space="preserve"> IFERROR( INDEX(韻母資料表, $N1541, AB$5), "" )</f>
        <v/>
      </c>
      <c r="AC1541" s="380" t="str">
        <f t="shared" ca="1" si="321"/>
        <v/>
      </c>
      <c r="AE1541" s="380" t="str" cm="1">
        <f t="array" ref="AE1541" xml:space="preserve"> IFERROR( IF( INDEX(聲母資料表, $M1541, AE$5)=0, "", INDEX(聲母資料表, $M1541, AE$5) ), "")</f>
        <v/>
      </c>
      <c r="AF1541" s="380" t="str" cm="1">
        <f t="array" ref="AF1541" xml:space="preserve"> IFERROR( INDEX(韻母資料表, $N1541, AF$5), "" )</f>
        <v/>
      </c>
      <c r="AG1541" s="380" t="str">
        <f t="shared" ca="1" si="322"/>
        <v/>
      </c>
      <c r="AI1541" s="380" t="str" cm="1">
        <f t="array" ref="AI1541" xml:space="preserve"> IFERROR( IF( INDEX(聲母資料表, $M1541, AI$5)=0, "", INDEX(聲母資料表, $M1541, AI$5) ), "")</f>
        <v/>
      </c>
      <c r="AJ1541" s="380" t="str" cm="1">
        <f t="array" ref="AJ1541" xml:space="preserve"> IFERROR( INDEX(韻母資料表, $N1541, AJ$5), "" )</f>
        <v/>
      </c>
      <c r="AK1541" s="373" t="e" cm="1" vm="1">
        <f t="array" aca="1" ref="AK1541" ca="1" xml:space="preserve"> IFERROR( INDEX(閩拚聲調符號表, $T1541, $E1541), "" )</f>
        <v>#VALUE!</v>
      </c>
      <c r="AL1541" s="380" t="str">
        <f t="shared" ca="1" si="323"/>
        <v/>
      </c>
    </row>
    <row r="1542" spans="1:38">
      <c r="A1542" s="333">
        <f t="shared" si="311"/>
        <v>1535</v>
      </c>
      <c r="B1542" s="334" t="e">
        <f>MID(#REF!, A1542, 1)</f>
        <v>#REF!</v>
      </c>
      <c r="C1542" s="335"/>
      <c r="D1542" s="335"/>
      <c r="E1542" s="336"/>
      <c r="F1542" s="400" t="str" cm="1">
        <f t="array" aca="1" ref="F1542" ca="1" xml:space="preserve"> IF($D1542="", "", $B1542 &amp; " (" &amp; INDIRECT(ADDRESS( ROW(), COLUMN() + F$5 )) &amp; ") " )</f>
        <v/>
      </c>
      <c r="G1542" s="337" t="str">
        <f t="shared" si="315"/>
        <v/>
      </c>
      <c r="H1542" s="394" t="str">
        <f t="shared" ca="1" si="316"/>
        <v/>
      </c>
      <c r="I1542" s="396" t="str">
        <f t="shared" ca="1" si="317"/>
        <v/>
      </c>
      <c r="J1542" s="381" t="str">
        <f t="shared" ca="1" si="318"/>
        <v/>
      </c>
      <c r="K1542" s="338" t="str">
        <f t="shared" si="319"/>
        <v/>
      </c>
      <c r="L1542" s="349"/>
      <c r="M1542" s="350" t="str">
        <f t="shared" si="312"/>
        <v/>
      </c>
      <c r="N1542" s="350" t="str">
        <f t="shared" si="313"/>
        <v/>
      </c>
      <c r="O1542" s="351" t="str" cm="1">
        <f t="array" ref="O1542" xml:space="preserve"> IFERROR( INDEX(聲母資料表, $M1542, O$5), "")</f>
        <v/>
      </c>
      <c r="P1542" s="351" t="str" cm="1">
        <f t="array" ref="P1542" xml:space="preserve"> IFERROR( INDEX(韻母資料表, $N1542, P$5), "")</f>
        <v/>
      </c>
      <c r="Q1542" s="352" t="str">
        <f t="shared" si="314"/>
        <v/>
      </c>
      <c r="R1542" s="395" t="str">
        <f t="shared" si="320"/>
        <v/>
      </c>
      <c r="S1542" s="351" t="str" cm="1">
        <f t="array" ref="S1542" xml:space="preserve"> IFERROR( INDEX(調符字母, Q1542, 1), "")</f>
        <v/>
      </c>
      <c r="T1542" s="352"/>
      <c r="U1542" s="373" t="e" cm="1" vm="1">
        <f t="array" aca="1" ref="U1542" ca="1" xml:space="preserve"> INDEX(聲調對照表, $T1542, $E1542)</f>
        <v>#VALUE!</v>
      </c>
      <c r="W1542" s="380" t="str" cm="1">
        <f t="array" ref="W1542" xml:space="preserve"> IFERROR( IF( INDEX(聲母資料表, $M1542, W$5)=0, "", INDEX(聲母資料表, $M1542, W$5) ), "")</f>
        <v/>
      </c>
      <c r="X1542" s="380" t="str" cm="1">
        <f t="array" ref="X1542" xml:space="preserve"> IFERROR( INDEX(韻母資料表, $N1542, X$5), "" )</f>
        <v/>
      </c>
      <c r="Y1542" s="380" t="str" cm="1">
        <f t="array" ref="Y1542" xml:space="preserve"> IFERROR( IF($E1542="", "", INDEX(方音聲調符號表, 1, $E1542) ), "" )</f>
        <v/>
      </c>
      <c r="AA1542" s="380" t="str" cm="1">
        <f t="array" ref="AA1542" xml:space="preserve"> IFERROR( IF( INDEX(聲母資料表, $M1542, AA$5)=0, "", INDEX(聲母資料表, $M1542, AA$5) ), "")</f>
        <v/>
      </c>
      <c r="AB1542" s="380" t="str" cm="1">
        <f t="array" ref="AB1542" xml:space="preserve"> IFERROR( INDEX(韻母資料表, $N1542, AB$5), "" )</f>
        <v/>
      </c>
      <c r="AC1542" s="380" t="str">
        <f t="shared" ca="1" si="321"/>
        <v/>
      </c>
      <c r="AE1542" s="380" t="str" cm="1">
        <f t="array" ref="AE1542" xml:space="preserve"> IFERROR( IF( INDEX(聲母資料表, $M1542, AE$5)=0, "", INDEX(聲母資料表, $M1542, AE$5) ), "")</f>
        <v/>
      </c>
      <c r="AF1542" s="380" t="str" cm="1">
        <f t="array" ref="AF1542" xml:space="preserve"> IFERROR( INDEX(韻母資料表, $N1542, AF$5), "" )</f>
        <v/>
      </c>
      <c r="AG1542" s="380" t="str">
        <f t="shared" ca="1" si="322"/>
        <v/>
      </c>
      <c r="AI1542" s="380" t="str" cm="1">
        <f t="array" ref="AI1542" xml:space="preserve"> IFERROR( IF( INDEX(聲母資料表, $M1542, AI$5)=0, "", INDEX(聲母資料表, $M1542, AI$5) ), "")</f>
        <v/>
      </c>
      <c r="AJ1542" s="380" t="str" cm="1">
        <f t="array" ref="AJ1542" xml:space="preserve"> IFERROR( INDEX(韻母資料表, $N1542, AJ$5), "" )</f>
        <v/>
      </c>
      <c r="AK1542" s="373" t="e" cm="1" vm="1">
        <f t="array" aca="1" ref="AK1542" ca="1" xml:space="preserve"> IFERROR( INDEX(閩拚聲調符號表, $T1542, $E1542), "" )</f>
        <v>#VALUE!</v>
      </c>
      <c r="AL1542" s="380" t="str">
        <f t="shared" ca="1" si="323"/>
        <v/>
      </c>
    </row>
    <row r="1543" spans="1:38">
      <c r="A1543" s="333">
        <f t="shared" si="311"/>
        <v>1536</v>
      </c>
      <c r="B1543" s="334" t="e">
        <f>MID(#REF!, A1543, 1)</f>
        <v>#REF!</v>
      </c>
      <c r="C1543" s="335"/>
      <c r="D1543" s="335"/>
      <c r="E1543" s="336"/>
      <c r="F1543" s="400" t="str" cm="1">
        <f t="array" aca="1" ref="F1543" ca="1" xml:space="preserve"> IF($D1543="", "", $B1543 &amp; " (" &amp; INDIRECT(ADDRESS( ROW(), COLUMN() + F$5 )) &amp; ") " )</f>
        <v/>
      </c>
      <c r="G1543" s="337" t="str">
        <f t="shared" si="315"/>
        <v/>
      </c>
      <c r="H1543" s="394" t="str">
        <f t="shared" ca="1" si="316"/>
        <v/>
      </c>
      <c r="I1543" s="396" t="str">
        <f t="shared" ca="1" si="317"/>
        <v/>
      </c>
      <c r="J1543" s="381" t="str">
        <f t="shared" ca="1" si="318"/>
        <v/>
      </c>
      <c r="K1543" s="338" t="str">
        <f t="shared" si="319"/>
        <v/>
      </c>
      <c r="L1543" s="349"/>
      <c r="M1543" s="350" t="str">
        <f t="shared" si="312"/>
        <v/>
      </c>
      <c r="N1543" s="350" t="str">
        <f t="shared" si="313"/>
        <v/>
      </c>
      <c r="O1543" s="351" t="str" cm="1">
        <f t="array" ref="O1543" xml:space="preserve"> IFERROR( INDEX(聲母資料表, $M1543, O$5), "")</f>
        <v/>
      </c>
      <c r="P1543" s="351" t="str" cm="1">
        <f t="array" ref="P1543" xml:space="preserve"> IFERROR( INDEX(韻母資料表, $N1543, P$5), "")</f>
        <v/>
      </c>
      <c r="Q1543" s="352" t="str">
        <f t="shared" si="314"/>
        <v/>
      </c>
      <c r="R1543" s="395" t="str">
        <f t="shared" si="320"/>
        <v/>
      </c>
      <c r="S1543" s="351" t="str" cm="1">
        <f t="array" ref="S1543" xml:space="preserve"> IFERROR( INDEX(調符字母, Q1543, 1), "")</f>
        <v/>
      </c>
      <c r="T1543" s="352"/>
      <c r="U1543" s="373" t="e" cm="1" vm="1">
        <f t="array" aca="1" ref="U1543" ca="1" xml:space="preserve"> INDEX(聲調對照表, $T1543, $E1543)</f>
        <v>#VALUE!</v>
      </c>
      <c r="W1543" s="380" t="str" cm="1">
        <f t="array" ref="W1543" xml:space="preserve"> IFERROR( IF( INDEX(聲母資料表, $M1543, W$5)=0, "", INDEX(聲母資料表, $M1543, W$5) ), "")</f>
        <v/>
      </c>
      <c r="X1543" s="380" t="str" cm="1">
        <f t="array" ref="X1543" xml:space="preserve"> IFERROR( INDEX(韻母資料表, $N1543, X$5), "" )</f>
        <v/>
      </c>
      <c r="Y1543" s="380" t="str" cm="1">
        <f t="array" ref="Y1543" xml:space="preserve"> IFERROR( IF($E1543="", "", INDEX(方音聲調符號表, 1, $E1543) ), "" )</f>
        <v/>
      </c>
      <c r="AA1543" s="380" t="str" cm="1">
        <f t="array" ref="AA1543" xml:space="preserve"> IFERROR( IF( INDEX(聲母資料表, $M1543, AA$5)=0, "", INDEX(聲母資料表, $M1543, AA$5) ), "")</f>
        <v/>
      </c>
      <c r="AB1543" s="380" t="str" cm="1">
        <f t="array" ref="AB1543" xml:space="preserve"> IFERROR( INDEX(韻母資料表, $N1543, AB$5), "" )</f>
        <v/>
      </c>
      <c r="AC1543" s="380" t="str">
        <f t="shared" ca="1" si="321"/>
        <v/>
      </c>
      <c r="AE1543" s="380" t="str" cm="1">
        <f t="array" ref="AE1543" xml:space="preserve"> IFERROR( IF( INDEX(聲母資料表, $M1543, AE$5)=0, "", INDEX(聲母資料表, $M1543, AE$5) ), "")</f>
        <v/>
      </c>
      <c r="AF1543" s="380" t="str" cm="1">
        <f t="array" ref="AF1543" xml:space="preserve"> IFERROR( INDEX(韻母資料表, $N1543, AF$5), "" )</f>
        <v/>
      </c>
      <c r="AG1543" s="380" t="str">
        <f t="shared" ca="1" si="322"/>
        <v/>
      </c>
      <c r="AI1543" s="380" t="str" cm="1">
        <f t="array" ref="AI1543" xml:space="preserve"> IFERROR( IF( INDEX(聲母資料表, $M1543, AI$5)=0, "", INDEX(聲母資料表, $M1543, AI$5) ), "")</f>
        <v/>
      </c>
      <c r="AJ1543" s="380" t="str" cm="1">
        <f t="array" ref="AJ1543" xml:space="preserve"> IFERROR( INDEX(韻母資料表, $N1543, AJ$5), "" )</f>
        <v/>
      </c>
      <c r="AK1543" s="373" t="e" cm="1" vm="1">
        <f t="array" aca="1" ref="AK1543" ca="1" xml:space="preserve"> IFERROR( INDEX(閩拚聲調符號表, $T1543, $E1543), "" )</f>
        <v>#VALUE!</v>
      </c>
      <c r="AL1543" s="380" t="str">
        <f t="shared" ca="1" si="323"/>
        <v/>
      </c>
    </row>
    <row r="1544" spans="1:38">
      <c r="A1544" s="333">
        <f t="shared" ref="A1544:A1587" si="324">ROW() - ROW($7:$7)</f>
        <v>1537</v>
      </c>
      <c r="B1544" s="334" t="e">
        <f>MID(#REF!, A1544, 1)</f>
        <v>#REF!</v>
      </c>
      <c r="C1544" s="335"/>
      <c r="D1544" s="335"/>
      <c r="E1544" s="336"/>
      <c r="F1544" s="400" t="str" cm="1">
        <f t="array" aca="1" ref="F1544" ca="1" xml:space="preserve"> IF($D1544="", "", $B1544 &amp; " (" &amp; INDIRECT(ADDRESS( ROW(), COLUMN() + F$5 )) &amp; ") " )</f>
        <v/>
      </c>
      <c r="G1544" s="337" t="str">
        <f t="shared" si="315"/>
        <v/>
      </c>
      <c r="H1544" s="394" t="str">
        <f t="shared" ca="1" si="316"/>
        <v/>
      </c>
      <c r="I1544" s="396" t="str">
        <f t="shared" ca="1" si="317"/>
        <v/>
      </c>
      <c r="J1544" s="381" t="str">
        <f t="shared" ca="1" si="318"/>
        <v/>
      </c>
      <c r="K1544" s="338" t="str">
        <f t="shared" si="319"/>
        <v/>
      </c>
      <c r="L1544" s="349"/>
      <c r="M1544" s="350" t="str">
        <f t="shared" ref="M1544:M1587" si="325" xml:space="preserve"> IFERROR( MATCH($C1544, 聲母碼, 0), "" )</f>
        <v/>
      </c>
      <c r="N1544" s="350" t="str">
        <f t="shared" ref="N1544:N1587" si="326" xml:space="preserve"> IFERROR( MATCH($D1544, 韻母碼, 0), "" )</f>
        <v/>
      </c>
      <c r="O1544" s="351" t="str" cm="1">
        <f t="array" ref="O1544" xml:space="preserve"> IFERROR( INDEX(聲母資料表, $M1544, O$5), "")</f>
        <v/>
      </c>
      <c r="P1544" s="351" t="str" cm="1">
        <f t="array" ref="P1544" xml:space="preserve"> IFERROR( INDEX(韻母資料表, $N1544, P$5), "")</f>
        <v/>
      </c>
      <c r="Q1544" s="352" t="str">
        <f t="shared" ref="Q1544:Q1587" si="327" xml:space="preserve"> IFERROR( MATCH(P1544, 十五音韻母清單, 0), "")</f>
        <v/>
      </c>
      <c r="R1544" s="395" t="str">
        <f t="shared" si="320"/>
        <v/>
      </c>
      <c r="S1544" s="351" t="str" cm="1">
        <f t="array" ref="S1544" xml:space="preserve"> IFERROR( INDEX(調符字母, Q1544, 1), "")</f>
        <v/>
      </c>
      <c r="T1544" s="352"/>
      <c r="U1544" s="373" t="e" cm="1" vm="1">
        <f t="array" aca="1" ref="U1544" ca="1" xml:space="preserve"> INDEX(聲調對照表, $T1544, $E1544)</f>
        <v>#VALUE!</v>
      </c>
      <c r="W1544" s="380" t="str" cm="1">
        <f t="array" ref="W1544" xml:space="preserve"> IFERROR( IF( INDEX(聲母資料表, $M1544, W$5)=0, "", INDEX(聲母資料表, $M1544, W$5) ), "")</f>
        <v/>
      </c>
      <c r="X1544" s="380" t="str" cm="1">
        <f t="array" ref="X1544" xml:space="preserve"> IFERROR( INDEX(韻母資料表, $N1544, X$5), "" )</f>
        <v/>
      </c>
      <c r="Y1544" s="380" t="str" cm="1">
        <f t="array" ref="Y1544" xml:space="preserve"> IFERROR( IF($E1544="", "", INDEX(方音聲調符號表, 1, $E1544) ), "" )</f>
        <v/>
      </c>
      <c r="AA1544" s="380" t="str" cm="1">
        <f t="array" ref="AA1544" xml:space="preserve"> IFERROR( IF( INDEX(聲母資料表, $M1544, AA$5)=0, "", INDEX(聲母資料表, $M1544, AA$5) ), "")</f>
        <v/>
      </c>
      <c r="AB1544" s="380" t="str" cm="1">
        <f t="array" ref="AB1544" xml:space="preserve"> IFERROR( INDEX(韻母資料表, $N1544, AB$5), "" )</f>
        <v/>
      </c>
      <c r="AC1544" s="380" t="str">
        <f t="shared" ca="1" si="321"/>
        <v/>
      </c>
      <c r="AE1544" s="380" t="str" cm="1">
        <f t="array" ref="AE1544" xml:space="preserve"> IFERROR( IF( INDEX(聲母資料表, $M1544, AE$5)=0, "", INDEX(聲母資料表, $M1544, AE$5) ), "")</f>
        <v/>
      </c>
      <c r="AF1544" s="380" t="str" cm="1">
        <f t="array" ref="AF1544" xml:space="preserve"> IFERROR( INDEX(韻母資料表, $N1544, AF$5), "" )</f>
        <v/>
      </c>
      <c r="AG1544" s="380" t="str">
        <f t="shared" ca="1" si="322"/>
        <v/>
      </c>
      <c r="AI1544" s="380" t="str" cm="1">
        <f t="array" ref="AI1544" xml:space="preserve"> IFERROR( IF( INDEX(聲母資料表, $M1544, AI$5)=0, "", INDEX(聲母資料表, $M1544, AI$5) ), "")</f>
        <v/>
      </c>
      <c r="AJ1544" s="380" t="str" cm="1">
        <f t="array" ref="AJ1544" xml:space="preserve"> IFERROR( INDEX(韻母資料表, $N1544, AJ$5), "" )</f>
        <v/>
      </c>
      <c r="AK1544" s="373" t="e" cm="1" vm="1">
        <f t="array" aca="1" ref="AK1544" ca="1" xml:space="preserve"> IFERROR( INDEX(閩拚聲調符號表, $T1544, $E1544), "" )</f>
        <v>#VALUE!</v>
      </c>
      <c r="AL1544" s="380" t="str">
        <f t="shared" ca="1" si="323"/>
        <v/>
      </c>
    </row>
    <row r="1545" spans="1:38">
      <c r="A1545" s="333">
        <f t="shared" si="324"/>
        <v>1538</v>
      </c>
      <c r="B1545" s="334" t="e">
        <f>MID(#REF!, A1545, 1)</f>
        <v>#REF!</v>
      </c>
      <c r="C1545" s="335"/>
      <c r="D1545" s="335"/>
      <c r="E1545" s="336"/>
      <c r="F1545" s="400" t="str" cm="1">
        <f t="array" aca="1" ref="F1545" ca="1" xml:space="preserve"> IF($D1545="", "", $B1545 &amp; " (" &amp; INDIRECT(ADDRESS( ROW(), COLUMN() + F$5 )) &amp; ") " )</f>
        <v/>
      </c>
      <c r="G1545" s="337" t="str">
        <f t="shared" ref="G1545:G1587" si="328" xml:space="preserve"> $P1545 &amp; $R1545 &amp; $O1545</f>
        <v/>
      </c>
      <c r="H1545" s="394" t="str">
        <f t="shared" ref="H1545:H1587" ca="1" si="329" xml:space="preserve"> TRIM( $AE1545 &amp; $AG1545 )</f>
        <v/>
      </c>
      <c r="I1545" s="396" t="str">
        <f t="shared" ref="I1545:I1587" ca="1" si="330" xml:space="preserve"> TRIM( $AA1545 &amp; $AC1545 )</f>
        <v/>
      </c>
      <c r="J1545" s="381" t="str">
        <f t="shared" ref="J1545:J1587" ca="1" si="331" xml:space="preserve"> TRIM( $AI1545 &amp; $AL1545 )</f>
        <v/>
      </c>
      <c r="K1545" s="338" t="str">
        <f t="shared" ref="K1545:K1587" si="332" xml:space="preserve"> _xlfn.CONCAT($W1545:$Y1545)</f>
        <v/>
      </c>
      <c r="L1545" s="349"/>
      <c r="M1545" s="350" t="str">
        <f t="shared" si="325"/>
        <v/>
      </c>
      <c r="N1545" s="350" t="str">
        <f t="shared" si="326"/>
        <v/>
      </c>
      <c r="O1545" s="351" t="str" cm="1">
        <f t="array" ref="O1545" xml:space="preserve"> IFERROR( INDEX(聲母資料表, $M1545, O$5), "")</f>
        <v/>
      </c>
      <c r="P1545" s="351" t="str" cm="1">
        <f t="array" ref="P1545" xml:space="preserve"> IFERROR( INDEX(韻母資料表, $N1545, P$5), "")</f>
        <v/>
      </c>
      <c r="Q1545" s="352" t="str">
        <f t="shared" si="327"/>
        <v/>
      </c>
      <c r="R1545" s="395" t="str">
        <f t="shared" ref="R1545:R1587" si="333" xml:space="preserve"> IF( $E1545="", "",  TEXT($E1545,"[DBNum1][$-zh-TW]G/通用格式") )</f>
        <v/>
      </c>
      <c r="S1545" s="351" t="str" cm="1">
        <f t="array" ref="S1545" xml:space="preserve"> IFERROR( INDEX(調符字母, Q1545, 1), "")</f>
        <v/>
      </c>
      <c r="T1545" s="352"/>
      <c r="U1545" s="373" t="e" cm="1" vm="1">
        <f t="array" aca="1" ref="U1545" ca="1" xml:space="preserve"> INDEX(聲調對照表, $T1545, $E1545)</f>
        <v>#VALUE!</v>
      </c>
      <c r="W1545" s="380" t="str" cm="1">
        <f t="array" ref="W1545" xml:space="preserve"> IFERROR( IF( INDEX(聲母資料表, $M1545, W$5)=0, "", INDEX(聲母資料表, $M1545, W$5) ), "")</f>
        <v/>
      </c>
      <c r="X1545" s="380" t="str" cm="1">
        <f t="array" ref="X1545" xml:space="preserve"> IFERROR( INDEX(韻母資料表, $N1545, X$5), "" )</f>
        <v/>
      </c>
      <c r="Y1545" s="380" t="str" cm="1">
        <f t="array" ref="Y1545" xml:space="preserve"> IFERROR( IF($E1545="", "", INDEX(方音聲調符號表, 1, $E1545) ), "" )</f>
        <v/>
      </c>
      <c r="AA1545" s="380" t="str" cm="1">
        <f t="array" ref="AA1545" xml:space="preserve"> IFERROR( IF( INDEX(聲母資料表, $M1545, AA$5)=0, "", INDEX(聲母資料表, $M1545, AA$5) ), "")</f>
        <v/>
      </c>
      <c r="AB1545" s="380" t="str" cm="1">
        <f t="array" ref="AB1545" xml:space="preserve"> IFERROR( INDEX(韻母資料表, $N1545, AB$5), "" )</f>
        <v/>
      </c>
      <c r="AC1545" s="380" t="str">
        <f t="shared" ref="AC1545:AC1587" ca="1" si="334" xml:space="preserve"> IFERROR( SUBSTITUTE(AB1545, $S1545,  $U1545), "" )</f>
        <v/>
      </c>
      <c r="AE1545" s="380" t="str" cm="1">
        <f t="array" ref="AE1545" xml:space="preserve"> IFERROR( IF( INDEX(聲母資料表, $M1545, AE$5)=0, "", INDEX(聲母資料表, $M1545, AE$5) ), "")</f>
        <v/>
      </c>
      <c r="AF1545" s="380" t="str" cm="1">
        <f t="array" ref="AF1545" xml:space="preserve"> IFERROR( INDEX(韻母資料表, $N1545, AF$5), "" )</f>
        <v/>
      </c>
      <c r="AG1545" s="380" t="str">
        <f t="shared" ref="AG1545:AG1587" ca="1" si="335" xml:space="preserve"> IFERROR( SUBSTITUTE(AF1545, $S1545,  $U1545), "" )</f>
        <v/>
      </c>
      <c r="AI1545" s="380" t="str" cm="1">
        <f t="array" ref="AI1545" xml:space="preserve"> IFERROR( IF( INDEX(聲母資料表, $M1545, AI$5)=0, "", INDEX(聲母資料表, $M1545, AI$5) ), "")</f>
        <v/>
      </c>
      <c r="AJ1545" s="380" t="str" cm="1">
        <f t="array" ref="AJ1545" xml:space="preserve"> IFERROR( INDEX(韻母資料表, $N1545, AJ$5), "" )</f>
        <v/>
      </c>
      <c r="AK1545" s="373" t="e" cm="1" vm="1">
        <f t="array" aca="1" ref="AK1545" ca="1" xml:space="preserve"> IFERROR( INDEX(閩拚聲調符號表, $T1545, $E1545), "" )</f>
        <v>#VALUE!</v>
      </c>
      <c r="AL1545" s="380" t="str">
        <f t="shared" ref="AL1545:AL1587" ca="1" si="336" xml:space="preserve"> IFERROR( SUBSTITUTE(AJ1545, $S1545,  $AK1545), "" )</f>
        <v/>
      </c>
    </row>
    <row r="1546" spans="1:38">
      <c r="A1546" s="333">
        <f t="shared" si="324"/>
        <v>1539</v>
      </c>
      <c r="B1546" s="334" t="e">
        <f>MID(#REF!, A1546, 1)</f>
        <v>#REF!</v>
      </c>
      <c r="C1546" s="335"/>
      <c r="D1546" s="335"/>
      <c r="E1546" s="336"/>
      <c r="F1546" s="400" t="str" cm="1">
        <f t="array" aca="1" ref="F1546" ca="1" xml:space="preserve"> IF($D1546="", "", $B1546 &amp; " (" &amp; INDIRECT(ADDRESS( ROW(), COLUMN() + F$5 )) &amp; ") " )</f>
        <v/>
      </c>
      <c r="G1546" s="337" t="str">
        <f t="shared" si="328"/>
        <v/>
      </c>
      <c r="H1546" s="394" t="str">
        <f t="shared" ca="1" si="329"/>
        <v/>
      </c>
      <c r="I1546" s="396" t="str">
        <f t="shared" ca="1" si="330"/>
        <v/>
      </c>
      <c r="J1546" s="381" t="str">
        <f t="shared" ca="1" si="331"/>
        <v/>
      </c>
      <c r="K1546" s="338" t="str">
        <f t="shared" si="332"/>
        <v/>
      </c>
      <c r="L1546" s="349"/>
      <c r="M1546" s="350" t="str">
        <f t="shared" si="325"/>
        <v/>
      </c>
      <c r="N1546" s="350" t="str">
        <f t="shared" si="326"/>
        <v/>
      </c>
      <c r="O1546" s="351" t="str" cm="1">
        <f t="array" ref="O1546" xml:space="preserve"> IFERROR( INDEX(聲母資料表, $M1546, O$5), "")</f>
        <v/>
      </c>
      <c r="P1546" s="351" t="str" cm="1">
        <f t="array" ref="P1546" xml:space="preserve"> IFERROR( INDEX(韻母資料表, $N1546, P$5), "")</f>
        <v/>
      </c>
      <c r="Q1546" s="352" t="str">
        <f t="shared" si="327"/>
        <v/>
      </c>
      <c r="R1546" s="395" t="str">
        <f t="shared" si="333"/>
        <v/>
      </c>
      <c r="S1546" s="351" t="str" cm="1">
        <f t="array" ref="S1546" xml:space="preserve"> IFERROR( INDEX(調符字母, Q1546, 1), "")</f>
        <v/>
      </c>
      <c r="T1546" s="352"/>
      <c r="U1546" s="373" t="e" cm="1" vm="1">
        <f t="array" aca="1" ref="U1546" ca="1" xml:space="preserve"> INDEX(聲調對照表, $T1546, $E1546)</f>
        <v>#VALUE!</v>
      </c>
      <c r="W1546" s="380" t="str" cm="1">
        <f t="array" ref="W1546" xml:space="preserve"> IFERROR( IF( INDEX(聲母資料表, $M1546, W$5)=0, "", INDEX(聲母資料表, $M1546, W$5) ), "")</f>
        <v/>
      </c>
      <c r="X1546" s="380" t="str" cm="1">
        <f t="array" ref="X1546" xml:space="preserve"> IFERROR( INDEX(韻母資料表, $N1546, X$5), "" )</f>
        <v/>
      </c>
      <c r="Y1546" s="380" t="str" cm="1">
        <f t="array" ref="Y1546" xml:space="preserve"> IFERROR( IF($E1546="", "", INDEX(方音聲調符號表, 1, $E1546) ), "" )</f>
        <v/>
      </c>
      <c r="AA1546" s="380" t="str" cm="1">
        <f t="array" ref="AA1546" xml:space="preserve"> IFERROR( IF( INDEX(聲母資料表, $M1546, AA$5)=0, "", INDEX(聲母資料表, $M1546, AA$5) ), "")</f>
        <v/>
      </c>
      <c r="AB1546" s="380" t="str" cm="1">
        <f t="array" ref="AB1546" xml:space="preserve"> IFERROR( INDEX(韻母資料表, $N1546, AB$5), "" )</f>
        <v/>
      </c>
      <c r="AC1546" s="380" t="str">
        <f t="shared" ca="1" si="334"/>
        <v/>
      </c>
      <c r="AE1546" s="380" t="str" cm="1">
        <f t="array" ref="AE1546" xml:space="preserve"> IFERROR( IF( INDEX(聲母資料表, $M1546, AE$5)=0, "", INDEX(聲母資料表, $M1546, AE$5) ), "")</f>
        <v/>
      </c>
      <c r="AF1546" s="380" t="str" cm="1">
        <f t="array" ref="AF1546" xml:space="preserve"> IFERROR( INDEX(韻母資料表, $N1546, AF$5), "" )</f>
        <v/>
      </c>
      <c r="AG1546" s="380" t="str">
        <f t="shared" ca="1" si="335"/>
        <v/>
      </c>
      <c r="AI1546" s="380" t="str" cm="1">
        <f t="array" ref="AI1546" xml:space="preserve"> IFERROR( IF( INDEX(聲母資料表, $M1546, AI$5)=0, "", INDEX(聲母資料表, $M1546, AI$5) ), "")</f>
        <v/>
      </c>
      <c r="AJ1546" s="380" t="str" cm="1">
        <f t="array" ref="AJ1546" xml:space="preserve"> IFERROR( INDEX(韻母資料表, $N1546, AJ$5), "" )</f>
        <v/>
      </c>
      <c r="AK1546" s="373" t="e" cm="1" vm="1">
        <f t="array" aca="1" ref="AK1546" ca="1" xml:space="preserve"> IFERROR( INDEX(閩拚聲調符號表, $T1546, $E1546), "" )</f>
        <v>#VALUE!</v>
      </c>
      <c r="AL1546" s="380" t="str">
        <f t="shared" ca="1" si="336"/>
        <v/>
      </c>
    </row>
    <row r="1547" spans="1:38">
      <c r="A1547" s="333">
        <f t="shared" si="324"/>
        <v>1540</v>
      </c>
      <c r="B1547" s="334" t="e">
        <f>MID(#REF!, A1547, 1)</f>
        <v>#REF!</v>
      </c>
      <c r="C1547" s="335"/>
      <c r="D1547" s="335"/>
      <c r="E1547" s="336"/>
      <c r="F1547" s="400" t="str" cm="1">
        <f t="array" aca="1" ref="F1547" ca="1" xml:space="preserve"> IF($D1547="", "", $B1547 &amp; " (" &amp; INDIRECT(ADDRESS( ROW(), COLUMN() + F$5 )) &amp; ") " )</f>
        <v/>
      </c>
      <c r="G1547" s="337" t="str">
        <f t="shared" si="328"/>
        <v/>
      </c>
      <c r="H1547" s="394" t="str">
        <f t="shared" ca="1" si="329"/>
        <v/>
      </c>
      <c r="I1547" s="396" t="str">
        <f t="shared" ca="1" si="330"/>
        <v/>
      </c>
      <c r="J1547" s="381" t="str">
        <f t="shared" ca="1" si="331"/>
        <v/>
      </c>
      <c r="K1547" s="338" t="str">
        <f t="shared" si="332"/>
        <v/>
      </c>
      <c r="L1547" s="349"/>
      <c r="M1547" s="350" t="str">
        <f t="shared" si="325"/>
        <v/>
      </c>
      <c r="N1547" s="350" t="str">
        <f t="shared" si="326"/>
        <v/>
      </c>
      <c r="O1547" s="351" t="str" cm="1">
        <f t="array" ref="O1547" xml:space="preserve"> IFERROR( INDEX(聲母資料表, $M1547, O$5), "")</f>
        <v/>
      </c>
      <c r="P1547" s="351" t="str" cm="1">
        <f t="array" ref="P1547" xml:space="preserve"> IFERROR( INDEX(韻母資料表, $N1547, P$5), "")</f>
        <v/>
      </c>
      <c r="Q1547" s="352" t="str">
        <f t="shared" si="327"/>
        <v/>
      </c>
      <c r="R1547" s="395" t="str">
        <f t="shared" si="333"/>
        <v/>
      </c>
      <c r="S1547" s="351" t="str" cm="1">
        <f t="array" ref="S1547" xml:space="preserve"> IFERROR( INDEX(調符字母, Q1547, 1), "")</f>
        <v/>
      </c>
      <c r="T1547" s="352"/>
      <c r="U1547" s="373" t="e" cm="1" vm="1">
        <f t="array" aca="1" ref="U1547" ca="1" xml:space="preserve"> INDEX(聲調對照表, $T1547, $E1547)</f>
        <v>#VALUE!</v>
      </c>
      <c r="W1547" s="380" t="str" cm="1">
        <f t="array" ref="W1547" xml:space="preserve"> IFERROR( IF( INDEX(聲母資料表, $M1547, W$5)=0, "", INDEX(聲母資料表, $M1547, W$5) ), "")</f>
        <v/>
      </c>
      <c r="X1547" s="380" t="str" cm="1">
        <f t="array" ref="X1547" xml:space="preserve"> IFERROR( INDEX(韻母資料表, $N1547, X$5), "" )</f>
        <v/>
      </c>
      <c r="Y1547" s="380" t="str" cm="1">
        <f t="array" ref="Y1547" xml:space="preserve"> IFERROR( IF($E1547="", "", INDEX(方音聲調符號表, 1, $E1547) ), "" )</f>
        <v/>
      </c>
      <c r="AA1547" s="380" t="str" cm="1">
        <f t="array" ref="AA1547" xml:space="preserve"> IFERROR( IF( INDEX(聲母資料表, $M1547, AA$5)=0, "", INDEX(聲母資料表, $M1547, AA$5) ), "")</f>
        <v/>
      </c>
      <c r="AB1547" s="380" t="str" cm="1">
        <f t="array" ref="AB1547" xml:space="preserve"> IFERROR( INDEX(韻母資料表, $N1547, AB$5), "" )</f>
        <v/>
      </c>
      <c r="AC1547" s="380" t="str">
        <f t="shared" ca="1" si="334"/>
        <v/>
      </c>
      <c r="AE1547" s="380" t="str" cm="1">
        <f t="array" ref="AE1547" xml:space="preserve"> IFERROR( IF( INDEX(聲母資料表, $M1547, AE$5)=0, "", INDEX(聲母資料表, $M1547, AE$5) ), "")</f>
        <v/>
      </c>
      <c r="AF1547" s="380" t="str" cm="1">
        <f t="array" ref="AF1547" xml:space="preserve"> IFERROR( INDEX(韻母資料表, $N1547, AF$5), "" )</f>
        <v/>
      </c>
      <c r="AG1547" s="380" t="str">
        <f t="shared" ca="1" si="335"/>
        <v/>
      </c>
      <c r="AI1547" s="380" t="str" cm="1">
        <f t="array" ref="AI1547" xml:space="preserve"> IFERROR( IF( INDEX(聲母資料表, $M1547, AI$5)=0, "", INDEX(聲母資料表, $M1547, AI$5) ), "")</f>
        <v/>
      </c>
      <c r="AJ1547" s="380" t="str" cm="1">
        <f t="array" ref="AJ1547" xml:space="preserve"> IFERROR( INDEX(韻母資料表, $N1547, AJ$5), "" )</f>
        <v/>
      </c>
      <c r="AK1547" s="373" t="e" cm="1" vm="1">
        <f t="array" aca="1" ref="AK1547" ca="1" xml:space="preserve"> IFERROR( INDEX(閩拚聲調符號表, $T1547, $E1547), "" )</f>
        <v>#VALUE!</v>
      </c>
      <c r="AL1547" s="380" t="str">
        <f t="shared" ca="1" si="336"/>
        <v/>
      </c>
    </row>
    <row r="1548" spans="1:38">
      <c r="A1548" s="333">
        <f t="shared" si="324"/>
        <v>1541</v>
      </c>
      <c r="B1548" s="334" t="e">
        <f>MID(#REF!, A1548, 1)</f>
        <v>#REF!</v>
      </c>
      <c r="C1548" s="335"/>
      <c r="D1548" s="335"/>
      <c r="E1548" s="336"/>
      <c r="F1548" s="400" t="str" cm="1">
        <f t="array" aca="1" ref="F1548" ca="1" xml:space="preserve"> IF($D1548="", "", $B1548 &amp; " (" &amp; INDIRECT(ADDRESS( ROW(), COLUMN() + F$5 )) &amp; ") " )</f>
        <v/>
      </c>
      <c r="G1548" s="337" t="str">
        <f t="shared" si="328"/>
        <v/>
      </c>
      <c r="H1548" s="394" t="str">
        <f t="shared" ca="1" si="329"/>
        <v/>
      </c>
      <c r="I1548" s="396" t="str">
        <f t="shared" ca="1" si="330"/>
        <v/>
      </c>
      <c r="J1548" s="381" t="str">
        <f t="shared" ca="1" si="331"/>
        <v/>
      </c>
      <c r="K1548" s="338" t="str">
        <f t="shared" si="332"/>
        <v/>
      </c>
      <c r="L1548" s="349"/>
      <c r="M1548" s="350" t="str">
        <f t="shared" si="325"/>
        <v/>
      </c>
      <c r="N1548" s="350" t="str">
        <f t="shared" si="326"/>
        <v/>
      </c>
      <c r="O1548" s="351" t="str" cm="1">
        <f t="array" ref="O1548" xml:space="preserve"> IFERROR( INDEX(聲母資料表, $M1548, O$5), "")</f>
        <v/>
      </c>
      <c r="P1548" s="351" t="str" cm="1">
        <f t="array" ref="P1548" xml:space="preserve"> IFERROR( INDEX(韻母資料表, $N1548, P$5), "")</f>
        <v/>
      </c>
      <c r="Q1548" s="352" t="str">
        <f t="shared" si="327"/>
        <v/>
      </c>
      <c r="R1548" s="395" t="str">
        <f t="shared" si="333"/>
        <v/>
      </c>
      <c r="S1548" s="351" t="str" cm="1">
        <f t="array" ref="S1548" xml:space="preserve"> IFERROR( INDEX(調符字母, Q1548, 1), "")</f>
        <v/>
      </c>
      <c r="T1548" s="352"/>
      <c r="U1548" s="373" t="e" cm="1" vm="1">
        <f t="array" aca="1" ref="U1548" ca="1" xml:space="preserve"> INDEX(聲調對照表, $T1548, $E1548)</f>
        <v>#VALUE!</v>
      </c>
      <c r="W1548" s="380" t="str" cm="1">
        <f t="array" ref="W1548" xml:space="preserve"> IFERROR( IF( INDEX(聲母資料表, $M1548, W$5)=0, "", INDEX(聲母資料表, $M1548, W$5) ), "")</f>
        <v/>
      </c>
      <c r="X1548" s="380" t="str" cm="1">
        <f t="array" ref="X1548" xml:space="preserve"> IFERROR( INDEX(韻母資料表, $N1548, X$5), "" )</f>
        <v/>
      </c>
      <c r="Y1548" s="380" t="str" cm="1">
        <f t="array" ref="Y1548" xml:space="preserve"> IFERROR( IF($E1548="", "", INDEX(方音聲調符號表, 1, $E1548) ), "" )</f>
        <v/>
      </c>
      <c r="AA1548" s="380" t="str" cm="1">
        <f t="array" ref="AA1548" xml:space="preserve"> IFERROR( IF( INDEX(聲母資料表, $M1548, AA$5)=0, "", INDEX(聲母資料表, $M1548, AA$5) ), "")</f>
        <v/>
      </c>
      <c r="AB1548" s="380" t="str" cm="1">
        <f t="array" ref="AB1548" xml:space="preserve"> IFERROR( INDEX(韻母資料表, $N1548, AB$5), "" )</f>
        <v/>
      </c>
      <c r="AC1548" s="380" t="str">
        <f t="shared" ca="1" si="334"/>
        <v/>
      </c>
      <c r="AE1548" s="380" t="str" cm="1">
        <f t="array" ref="AE1548" xml:space="preserve"> IFERROR( IF( INDEX(聲母資料表, $M1548, AE$5)=0, "", INDEX(聲母資料表, $M1548, AE$5) ), "")</f>
        <v/>
      </c>
      <c r="AF1548" s="380" t="str" cm="1">
        <f t="array" ref="AF1548" xml:space="preserve"> IFERROR( INDEX(韻母資料表, $N1548, AF$5), "" )</f>
        <v/>
      </c>
      <c r="AG1548" s="380" t="str">
        <f t="shared" ca="1" si="335"/>
        <v/>
      </c>
      <c r="AI1548" s="380" t="str" cm="1">
        <f t="array" ref="AI1548" xml:space="preserve"> IFERROR( IF( INDEX(聲母資料表, $M1548, AI$5)=0, "", INDEX(聲母資料表, $M1548, AI$5) ), "")</f>
        <v/>
      </c>
      <c r="AJ1548" s="380" t="str" cm="1">
        <f t="array" ref="AJ1548" xml:space="preserve"> IFERROR( INDEX(韻母資料表, $N1548, AJ$5), "" )</f>
        <v/>
      </c>
      <c r="AK1548" s="373" t="e" cm="1" vm="1">
        <f t="array" aca="1" ref="AK1548" ca="1" xml:space="preserve"> IFERROR( INDEX(閩拚聲調符號表, $T1548, $E1548), "" )</f>
        <v>#VALUE!</v>
      </c>
      <c r="AL1548" s="380" t="str">
        <f t="shared" ca="1" si="336"/>
        <v/>
      </c>
    </row>
    <row r="1549" spans="1:38">
      <c r="A1549" s="333">
        <f t="shared" si="324"/>
        <v>1542</v>
      </c>
      <c r="B1549" s="334" t="e">
        <f>MID(#REF!, A1549, 1)</f>
        <v>#REF!</v>
      </c>
      <c r="C1549" s="335"/>
      <c r="D1549" s="335"/>
      <c r="E1549" s="336"/>
      <c r="F1549" s="400" t="str" cm="1">
        <f t="array" aca="1" ref="F1549" ca="1" xml:space="preserve"> IF($D1549="", "", $B1549 &amp; " (" &amp; INDIRECT(ADDRESS( ROW(), COLUMN() + F$5 )) &amp; ") " )</f>
        <v/>
      </c>
      <c r="G1549" s="337" t="str">
        <f t="shared" si="328"/>
        <v/>
      </c>
      <c r="H1549" s="394" t="str">
        <f t="shared" ca="1" si="329"/>
        <v/>
      </c>
      <c r="I1549" s="396" t="str">
        <f t="shared" ca="1" si="330"/>
        <v/>
      </c>
      <c r="J1549" s="381" t="str">
        <f t="shared" ca="1" si="331"/>
        <v/>
      </c>
      <c r="K1549" s="338" t="str">
        <f t="shared" si="332"/>
        <v/>
      </c>
      <c r="L1549" s="349"/>
      <c r="M1549" s="350" t="str">
        <f t="shared" si="325"/>
        <v/>
      </c>
      <c r="N1549" s="350" t="str">
        <f t="shared" si="326"/>
        <v/>
      </c>
      <c r="O1549" s="351" t="str" cm="1">
        <f t="array" ref="O1549" xml:space="preserve"> IFERROR( INDEX(聲母資料表, $M1549, O$5), "")</f>
        <v/>
      </c>
      <c r="P1549" s="351" t="str" cm="1">
        <f t="array" ref="P1549" xml:space="preserve"> IFERROR( INDEX(韻母資料表, $N1549, P$5), "")</f>
        <v/>
      </c>
      <c r="Q1549" s="352" t="str">
        <f t="shared" si="327"/>
        <v/>
      </c>
      <c r="R1549" s="395" t="str">
        <f t="shared" si="333"/>
        <v/>
      </c>
      <c r="S1549" s="351" t="str" cm="1">
        <f t="array" ref="S1549" xml:space="preserve"> IFERROR( INDEX(調符字母, Q1549, 1), "")</f>
        <v/>
      </c>
      <c r="T1549" s="352"/>
      <c r="U1549" s="373" t="e" cm="1" vm="1">
        <f t="array" aca="1" ref="U1549" ca="1" xml:space="preserve"> INDEX(聲調對照表, $T1549, $E1549)</f>
        <v>#VALUE!</v>
      </c>
      <c r="W1549" s="380" t="str" cm="1">
        <f t="array" ref="W1549" xml:space="preserve"> IFERROR( IF( INDEX(聲母資料表, $M1549, W$5)=0, "", INDEX(聲母資料表, $M1549, W$5) ), "")</f>
        <v/>
      </c>
      <c r="X1549" s="380" t="str" cm="1">
        <f t="array" ref="X1549" xml:space="preserve"> IFERROR( INDEX(韻母資料表, $N1549, X$5), "" )</f>
        <v/>
      </c>
      <c r="Y1549" s="380" t="str" cm="1">
        <f t="array" ref="Y1549" xml:space="preserve"> IFERROR( IF($E1549="", "", INDEX(方音聲調符號表, 1, $E1549) ), "" )</f>
        <v/>
      </c>
      <c r="AA1549" s="380" t="str" cm="1">
        <f t="array" ref="AA1549" xml:space="preserve"> IFERROR( IF( INDEX(聲母資料表, $M1549, AA$5)=0, "", INDEX(聲母資料表, $M1549, AA$5) ), "")</f>
        <v/>
      </c>
      <c r="AB1549" s="380" t="str" cm="1">
        <f t="array" ref="AB1549" xml:space="preserve"> IFERROR( INDEX(韻母資料表, $N1549, AB$5), "" )</f>
        <v/>
      </c>
      <c r="AC1549" s="380" t="str">
        <f t="shared" ca="1" si="334"/>
        <v/>
      </c>
      <c r="AE1549" s="380" t="str" cm="1">
        <f t="array" ref="AE1549" xml:space="preserve"> IFERROR( IF( INDEX(聲母資料表, $M1549, AE$5)=0, "", INDEX(聲母資料表, $M1549, AE$5) ), "")</f>
        <v/>
      </c>
      <c r="AF1549" s="380" t="str" cm="1">
        <f t="array" ref="AF1549" xml:space="preserve"> IFERROR( INDEX(韻母資料表, $N1549, AF$5), "" )</f>
        <v/>
      </c>
      <c r="AG1549" s="380" t="str">
        <f t="shared" ca="1" si="335"/>
        <v/>
      </c>
      <c r="AI1549" s="380" t="str" cm="1">
        <f t="array" ref="AI1549" xml:space="preserve"> IFERROR( IF( INDEX(聲母資料表, $M1549, AI$5)=0, "", INDEX(聲母資料表, $M1549, AI$5) ), "")</f>
        <v/>
      </c>
      <c r="AJ1549" s="380" t="str" cm="1">
        <f t="array" ref="AJ1549" xml:space="preserve"> IFERROR( INDEX(韻母資料表, $N1549, AJ$5), "" )</f>
        <v/>
      </c>
      <c r="AK1549" s="373" t="e" cm="1" vm="1">
        <f t="array" aca="1" ref="AK1549" ca="1" xml:space="preserve"> IFERROR( INDEX(閩拚聲調符號表, $T1549, $E1549), "" )</f>
        <v>#VALUE!</v>
      </c>
      <c r="AL1549" s="380" t="str">
        <f t="shared" ca="1" si="336"/>
        <v/>
      </c>
    </row>
    <row r="1550" spans="1:38">
      <c r="A1550" s="333">
        <f t="shared" si="324"/>
        <v>1543</v>
      </c>
      <c r="B1550" s="334" t="e">
        <f>MID(#REF!, A1550, 1)</f>
        <v>#REF!</v>
      </c>
      <c r="C1550" s="335"/>
      <c r="D1550" s="335"/>
      <c r="E1550" s="336"/>
      <c r="F1550" s="400" t="str" cm="1">
        <f t="array" aca="1" ref="F1550" ca="1" xml:space="preserve"> IF($D1550="", "", $B1550 &amp; " (" &amp; INDIRECT(ADDRESS( ROW(), COLUMN() + F$5 )) &amp; ") " )</f>
        <v/>
      </c>
      <c r="G1550" s="337" t="str">
        <f t="shared" si="328"/>
        <v/>
      </c>
      <c r="H1550" s="394" t="str">
        <f t="shared" ca="1" si="329"/>
        <v/>
      </c>
      <c r="I1550" s="396" t="str">
        <f t="shared" ca="1" si="330"/>
        <v/>
      </c>
      <c r="J1550" s="381" t="str">
        <f t="shared" ca="1" si="331"/>
        <v/>
      </c>
      <c r="K1550" s="338" t="str">
        <f t="shared" si="332"/>
        <v/>
      </c>
      <c r="L1550" s="349"/>
      <c r="M1550" s="350" t="str">
        <f t="shared" si="325"/>
        <v/>
      </c>
      <c r="N1550" s="350" t="str">
        <f t="shared" si="326"/>
        <v/>
      </c>
      <c r="O1550" s="351" t="str" cm="1">
        <f t="array" ref="O1550" xml:space="preserve"> IFERROR( INDEX(聲母資料表, $M1550, O$5), "")</f>
        <v/>
      </c>
      <c r="P1550" s="351" t="str" cm="1">
        <f t="array" ref="P1550" xml:space="preserve"> IFERROR( INDEX(韻母資料表, $N1550, P$5), "")</f>
        <v/>
      </c>
      <c r="Q1550" s="352" t="str">
        <f t="shared" si="327"/>
        <v/>
      </c>
      <c r="R1550" s="395" t="str">
        <f t="shared" si="333"/>
        <v/>
      </c>
      <c r="S1550" s="351" t="str" cm="1">
        <f t="array" ref="S1550" xml:space="preserve"> IFERROR( INDEX(調符字母, Q1550, 1), "")</f>
        <v/>
      </c>
      <c r="T1550" s="352"/>
      <c r="U1550" s="373" t="e" cm="1" vm="1">
        <f t="array" aca="1" ref="U1550" ca="1" xml:space="preserve"> INDEX(聲調對照表, $T1550, $E1550)</f>
        <v>#VALUE!</v>
      </c>
      <c r="W1550" s="380" t="str" cm="1">
        <f t="array" ref="W1550" xml:space="preserve"> IFERROR( IF( INDEX(聲母資料表, $M1550, W$5)=0, "", INDEX(聲母資料表, $M1550, W$5) ), "")</f>
        <v/>
      </c>
      <c r="X1550" s="380" t="str" cm="1">
        <f t="array" ref="X1550" xml:space="preserve"> IFERROR( INDEX(韻母資料表, $N1550, X$5), "" )</f>
        <v/>
      </c>
      <c r="Y1550" s="380" t="str" cm="1">
        <f t="array" ref="Y1550" xml:space="preserve"> IFERROR( IF($E1550="", "", INDEX(方音聲調符號表, 1, $E1550) ), "" )</f>
        <v/>
      </c>
      <c r="AA1550" s="380" t="str" cm="1">
        <f t="array" ref="AA1550" xml:space="preserve"> IFERROR( IF( INDEX(聲母資料表, $M1550, AA$5)=0, "", INDEX(聲母資料表, $M1550, AA$5) ), "")</f>
        <v/>
      </c>
      <c r="AB1550" s="380" t="str" cm="1">
        <f t="array" ref="AB1550" xml:space="preserve"> IFERROR( INDEX(韻母資料表, $N1550, AB$5), "" )</f>
        <v/>
      </c>
      <c r="AC1550" s="380" t="str">
        <f t="shared" ca="1" si="334"/>
        <v/>
      </c>
      <c r="AE1550" s="380" t="str" cm="1">
        <f t="array" ref="AE1550" xml:space="preserve"> IFERROR( IF( INDEX(聲母資料表, $M1550, AE$5)=0, "", INDEX(聲母資料表, $M1550, AE$5) ), "")</f>
        <v/>
      </c>
      <c r="AF1550" s="380" t="str" cm="1">
        <f t="array" ref="AF1550" xml:space="preserve"> IFERROR( INDEX(韻母資料表, $N1550, AF$5), "" )</f>
        <v/>
      </c>
      <c r="AG1550" s="380" t="str">
        <f t="shared" ca="1" si="335"/>
        <v/>
      </c>
      <c r="AI1550" s="380" t="str" cm="1">
        <f t="array" ref="AI1550" xml:space="preserve"> IFERROR( IF( INDEX(聲母資料表, $M1550, AI$5)=0, "", INDEX(聲母資料表, $M1550, AI$5) ), "")</f>
        <v/>
      </c>
      <c r="AJ1550" s="380" t="str" cm="1">
        <f t="array" ref="AJ1550" xml:space="preserve"> IFERROR( INDEX(韻母資料表, $N1550, AJ$5), "" )</f>
        <v/>
      </c>
      <c r="AK1550" s="373" t="e" cm="1" vm="1">
        <f t="array" aca="1" ref="AK1550" ca="1" xml:space="preserve"> IFERROR( INDEX(閩拚聲調符號表, $T1550, $E1550), "" )</f>
        <v>#VALUE!</v>
      </c>
      <c r="AL1550" s="380" t="str">
        <f t="shared" ca="1" si="336"/>
        <v/>
      </c>
    </row>
    <row r="1551" spans="1:38">
      <c r="A1551" s="333">
        <f t="shared" si="324"/>
        <v>1544</v>
      </c>
      <c r="B1551" s="334" t="e">
        <f>MID(#REF!, A1551, 1)</f>
        <v>#REF!</v>
      </c>
      <c r="C1551" s="335"/>
      <c r="D1551" s="335"/>
      <c r="E1551" s="336"/>
      <c r="F1551" s="400" t="str" cm="1">
        <f t="array" aca="1" ref="F1551" ca="1" xml:space="preserve"> IF($D1551="", "", $B1551 &amp; " (" &amp; INDIRECT(ADDRESS( ROW(), COLUMN() + F$5 )) &amp; ") " )</f>
        <v/>
      </c>
      <c r="G1551" s="337" t="str">
        <f t="shared" si="328"/>
        <v/>
      </c>
      <c r="H1551" s="394" t="str">
        <f t="shared" ca="1" si="329"/>
        <v/>
      </c>
      <c r="I1551" s="396" t="str">
        <f t="shared" ca="1" si="330"/>
        <v/>
      </c>
      <c r="J1551" s="381" t="str">
        <f t="shared" ca="1" si="331"/>
        <v/>
      </c>
      <c r="K1551" s="338" t="str">
        <f t="shared" si="332"/>
        <v/>
      </c>
      <c r="L1551" s="349"/>
      <c r="M1551" s="350" t="str">
        <f t="shared" si="325"/>
        <v/>
      </c>
      <c r="N1551" s="350" t="str">
        <f t="shared" si="326"/>
        <v/>
      </c>
      <c r="O1551" s="351" t="str" cm="1">
        <f t="array" ref="O1551" xml:space="preserve"> IFERROR( INDEX(聲母資料表, $M1551, O$5), "")</f>
        <v/>
      </c>
      <c r="P1551" s="351" t="str" cm="1">
        <f t="array" ref="P1551" xml:space="preserve"> IFERROR( INDEX(韻母資料表, $N1551, P$5), "")</f>
        <v/>
      </c>
      <c r="Q1551" s="352" t="str">
        <f t="shared" si="327"/>
        <v/>
      </c>
      <c r="R1551" s="395" t="str">
        <f t="shared" si="333"/>
        <v/>
      </c>
      <c r="S1551" s="351" t="str" cm="1">
        <f t="array" ref="S1551" xml:space="preserve"> IFERROR( INDEX(調符字母, Q1551, 1), "")</f>
        <v/>
      </c>
      <c r="T1551" s="352"/>
      <c r="U1551" s="373" t="e" cm="1" vm="1">
        <f t="array" aca="1" ref="U1551" ca="1" xml:space="preserve"> INDEX(聲調對照表, $T1551, $E1551)</f>
        <v>#VALUE!</v>
      </c>
      <c r="W1551" s="380" t="str" cm="1">
        <f t="array" ref="W1551" xml:space="preserve"> IFERROR( IF( INDEX(聲母資料表, $M1551, W$5)=0, "", INDEX(聲母資料表, $M1551, W$5) ), "")</f>
        <v/>
      </c>
      <c r="X1551" s="380" t="str" cm="1">
        <f t="array" ref="X1551" xml:space="preserve"> IFERROR( INDEX(韻母資料表, $N1551, X$5), "" )</f>
        <v/>
      </c>
      <c r="Y1551" s="380" t="str" cm="1">
        <f t="array" ref="Y1551" xml:space="preserve"> IFERROR( IF($E1551="", "", INDEX(方音聲調符號表, 1, $E1551) ), "" )</f>
        <v/>
      </c>
      <c r="AA1551" s="380" t="str" cm="1">
        <f t="array" ref="AA1551" xml:space="preserve"> IFERROR( IF( INDEX(聲母資料表, $M1551, AA$5)=0, "", INDEX(聲母資料表, $M1551, AA$5) ), "")</f>
        <v/>
      </c>
      <c r="AB1551" s="380" t="str" cm="1">
        <f t="array" ref="AB1551" xml:space="preserve"> IFERROR( INDEX(韻母資料表, $N1551, AB$5), "" )</f>
        <v/>
      </c>
      <c r="AC1551" s="380" t="str">
        <f t="shared" ca="1" si="334"/>
        <v/>
      </c>
      <c r="AE1551" s="380" t="str" cm="1">
        <f t="array" ref="AE1551" xml:space="preserve"> IFERROR( IF( INDEX(聲母資料表, $M1551, AE$5)=0, "", INDEX(聲母資料表, $M1551, AE$5) ), "")</f>
        <v/>
      </c>
      <c r="AF1551" s="380" t="str" cm="1">
        <f t="array" ref="AF1551" xml:space="preserve"> IFERROR( INDEX(韻母資料表, $N1551, AF$5), "" )</f>
        <v/>
      </c>
      <c r="AG1551" s="380" t="str">
        <f t="shared" ca="1" si="335"/>
        <v/>
      </c>
      <c r="AI1551" s="380" t="str" cm="1">
        <f t="array" ref="AI1551" xml:space="preserve"> IFERROR( IF( INDEX(聲母資料表, $M1551, AI$5)=0, "", INDEX(聲母資料表, $M1551, AI$5) ), "")</f>
        <v/>
      </c>
      <c r="AJ1551" s="380" t="str" cm="1">
        <f t="array" ref="AJ1551" xml:space="preserve"> IFERROR( INDEX(韻母資料表, $N1551, AJ$5), "" )</f>
        <v/>
      </c>
      <c r="AK1551" s="373" t="e" cm="1" vm="1">
        <f t="array" aca="1" ref="AK1551" ca="1" xml:space="preserve"> IFERROR( INDEX(閩拚聲調符號表, $T1551, $E1551), "" )</f>
        <v>#VALUE!</v>
      </c>
      <c r="AL1551" s="380" t="str">
        <f t="shared" ca="1" si="336"/>
        <v/>
      </c>
    </row>
    <row r="1552" spans="1:38">
      <c r="A1552" s="333">
        <f t="shared" si="324"/>
        <v>1545</v>
      </c>
      <c r="B1552" s="334" t="e">
        <f>MID(#REF!, A1552, 1)</f>
        <v>#REF!</v>
      </c>
      <c r="C1552" s="335"/>
      <c r="D1552" s="335"/>
      <c r="E1552" s="336"/>
      <c r="F1552" s="400" t="str" cm="1">
        <f t="array" aca="1" ref="F1552" ca="1" xml:space="preserve"> IF($D1552="", "", $B1552 &amp; " (" &amp; INDIRECT(ADDRESS( ROW(), COLUMN() + F$5 )) &amp; ") " )</f>
        <v/>
      </c>
      <c r="G1552" s="337" t="str">
        <f t="shared" si="328"/>
        <v/>
      </c>
      <c r="H1552" s="394" t="str">
        <f t="shared" ca="1" si="329"/>
        <v/>
      </c>
      <c r="I1552" s="396" t="str">
        <f t="shared" ca="1" si="330"/>
        <v/>
      </c>
      <c r="J1552" s="381" t="str">
        <f t="shared" ca="1" si="331"/>
        <v/>
      </c>
      <c r="K1552" s="338" t="str">
        <f t="shared" si="332"/>
        <v/>
      </c>
      <c r="L1552" s="349"/>
      <c r="M1552" s="350" t="str">
        <f t="shared" si="325"/>
        <v/>
      </c>
      <c r="N1552" s="350" t="str">
        <f t="shared" si="326"/>
        <v/>
      </c>
      <c r="O1552" s="351" t="str" cm="1">
        <f t="array" ref="O1552" xml:space="preserve"> IFERROR( INDEX(聲母資料表, $M1552, O$5), "")</f>
        <v/>
      </c>
      <c r="P1552" s="351" t="str" cm="1">
        <f t="array" ref="P1552" xml:space="preserve"> IFERROR( INDEX(韻母資料表, $N1552, P$5), "")</f>
        <v/>
      </c>
      <c r="Q1552" s="352" t="str">
        <f t="shared" si="327"/>
        <v/>
      </c>
      <c r="R1552" s="395" t="str">
        <f t="shared" si="333"/>
        <v/>
      </c>
      <c r="S1552" s="351" t="str" cm="1">
        <f t="array" ref="S1552" xml:space="preserve"> IFERROR( INDEX(調符字母, Q1552, 1), "")</f>
        <v/>
      </c>
      <c r="T1552" s="352"/>
      <c r="U1552" s="373" t="e" cm="1" vm="1">
        <f t="array" aca="1" ref="U1552" ca="1" xml:space="preserve"> INDEX(聲調對照表, $T1552, $E1552)</f>
        <v>#VALUE!</v>
      </c>
      <c r="W1552" s="380" t="str" cm="1">
        <f t="array" ref="W1552" xml:space="preserve"> IFERROR( IF( INDEX(聲母資料表, $M1552, W$5)=0, "", INDEX(聲母資料表, $M1552, W$5) ), "")</f>
        <v/>
      </c>
      <c r="X1552" s="380" t="str" cm="1">
        <f t="array" ref="X1552" xml:space="preserve"> IFERROR( INDEX(韻母資料表, $N1552, X$5), "" )</f>
        <v/>
      </c>
      <c r="Y1552" s="380" t="str" cm="1">
        <f t="array" ref="Y1552" xml:space="preserve"> IFERROR( IF($E1552="", "", INDEX(方音聲調符號表, 1, $E1552) ), "" )</f>
        <v/>
      </c>
      <c r="AA1552" s="380" t="str" cm="1">
        <f t="array" ref="AA1552" xml:space="preserve"> IFERROR( IF( INDEX(聲母資料表, $M1552, AA$5)=0, "", INDEX(聲母資料表, $M1552, AA$5) ), "")</f>
        <v/>
      </c>
      <c r="AB1552" s="380" t="str" cm="1">
        <f t="array" ref="AB1552" xml:space="preserve"> IFERROR( INDEX(韻母資料表, $N1552, AB$5), "" )</f>
        <v/>
      </c>
      <c r="AC1552" s="380" t="str">
        <f t="shared" ca="1" si="334"/>
        <v/>
      </c>
      <c r="AE1552" s="380" t="str" cm="1">
        <f t="array" ref="AE1552" xml:space="preserve"> IFERROR( IF( INDEX(聲母資料表, $M1552, AE$5)=0, "", INDEX(聲母資料表, $M1552, AE$5) ), "")</f>
        <v/>
      </c>
      <c r="AF1552" s="380" t="str" cm="1">
        <f t="array" ref="AF1552" xml:space="preserve"> IFERROR( INDEX(韻母資料表, $N1552, AF$5), "" )</f>
        <v/>
      </c>
      <c r="AG1552" s="380" t="str">
        <f t="shared" ca="1" si="335"/>
        <v/>
      </c>
      <c r="AI1552" s="380" t="str" cm="1">
        <f t="array" ref="AI1552" xml:space="preserve"> IFERROR( IF( INDEX(聲母資料表, $M1552, AI$5)=0, "", INDEX(聲母資料表, $M1552, AI$5) ), "")</f>
        <v/>
      </c>
      <c r="AJ1552" s="380" t="str" cm="1">
        <f t="array" ref="AJ1552" xml:space="preserve"> IFERROR( INDEX(韻母資料表, $N1552, AJ$5), "" )</f>
        <v/>
      </c>
      <c r="AK1552" s="373" t="e" cm="1" vm="1">
        <f t="array" aca="1" ref="AK1552" ca="1" xml:space="preserve"> IFERROR( INDEX(閩拚聲調符號表, $T1552, $E1552), "" )</f>
        <v>#VALUE!</v>
      </c>
      <c r="AL1552" s="380" t="str">
        <f t="shared" ca="1" si="336"/>
        <v/>
      </c>
    </row>
    <row r="1553" spans="1:38">
      <c r="A1553" s="333">
        <f t="shared" si="324"/>
        <v>1546</v>
      </c>
      <c r="B1553" s="334" t="e">
        <f>MID(#REF!, A1553, 1)</f>
        <v>#REF!</v>
      </c>
      <c r="C1553" s="335"/>
      <c r="D1553" s="335"/>
      <c r="E1553" s="336"/>
      <c r="F1553" s="400" t="str" cm="1">
        <f t="array" aca="1" ref="F1553" ca="1" xml:space="preserve"> IF($D1553="", "", $B1553 &amp; " (" &amp; INDIRECT(ADDRESS( ROW(), COLUMN() + F$5 )) &amp; ") " )</f>
        <v/>
      </c>
      <c r="G1553" s="337" t="str">
        <f t="shared" si="328"/>
        <v/>
      </c>
      <c r="H1553" s="394" t="str">
        <f t="shared" ca="1" si="329"/>
        <v/>
      </c>
      <c r="I1553" s="396" t="str">
        <f t="shared" ca="1" si="330"/>
        <v/>
      </c>
      <c r="J1553" s="381" t="str">
        <f t="shared" ca="1" si="331"/>
        <v/>
      </c>
      <c r="K1553" s="338" t="str">
        <f t="shared" si="332"/>
        <v/>
      </c>
      <c r="L1553" s="349"/>
      <c r="M1553" s="350" t="str">
        <f t="shared" si="325"/>
        <v/>
      </c>
      <c r="N1553" s="350" t="str">
        <f t="shared" si="326"/>
        <v/>
      </c>
      <c r="O1553" s="351" t="str" cm="1">
        <f t="array" ref="O1553" xml:space="preserve"> IFERROR( INDEX(聲母資料表, $M1553, O$5), "")</f>
        <v/>
      </c>
      <c r="P1553" s="351" t="str" cm="1">
        <f t="array" ref="P1553" xml:space="preserve"> IFERROR( INDEX(韻母資料表, $N1553, P$5), "")</f>
        <v/>
      </c>
      <c r="Q1553" s="352" t="str">
        <f t="shared" si="327"/>
        <v/>
      </c>
      <c r="R1553" s="395" t="str">
        <f t="shared" si="333"/>
        <v/>
      </c>
      <c r="S1553" s="351" t="str" cm="1">
        <f t="array" ref="S1553" xml:space="preserve"> IFERROR( INDEX(調符字母, Q1553, 1), "")</f>
        <v/>
      </c>
      <c r="T1553" s="352"/>
      <c r="U1553" s="373" t="e" cm="1" vm="1">
        <f t="array" aca="1" ref="U1553" ca="1" xml:space="preserve"> INDEX(聲調對照表, $T1553, $E1553)</f>
        <v>#VALUE!</v>
      </c>
      <c r="W1553" s="380" t="str" cm="1">
        <f t="array" ref="W1553" xml:space="preserve"> IFERROR( IF( INDEX(聲母資料表, $M1553, W$5)=0, "", INDEX(聲母資料表, $M1553, W$5) ), "")</f>
        <v/>
      </c>
      <c r="X1553" s="380" t="str" cm="1">
        <f t="array" ref="X1553" xml:space="preserve"> IFERROR( INDEX(韻母資料表, $N1553, X$5), "" )</f>
        <v/>
      </c>
      <c r="Y1553" s="380" t="str" cm="1">
        <f t="array" ref="Y1553" xml:space="preserve"> IFERROR( IF($E1553="", "", INDEX(方音聲調符號表, 1, $E1553) ), "" )</f>
        <v/>
      </c>
      <c r="AA1553" s="380" t="str" cm="1">
        <f t="array" ref="AA1553" xml:space="preserve"> IFERROR( IF( INDEX(聲母資料表, $M1553, AA$5)=0, "", INDEX(聲母資料表, $M1553, AA$5) ), "")</f>
        <v/>
      </c>
      <c r="AB1553" s="380" t="str" cm="1">
        <f t="array" ref="AB1553" xml:space="preserve"> IFERROR( INDEX(韻母資料表, $N1553, AB$5), "" )</f>
        <v/>
      </c>
      <c r="AC1553" s="380" t="str">
        <f t="shared" ca="1" si="334"/>
        <v/>
      </c>
      <c r="AE1553" s="380" t="str" cm="1">
        <f t="array" ref="AE1553" xml:space="preserve"> IFERROR( IF( INDEX(聲母資料表, $M1553, AE$5)=0, "", INDEX(聲母資料表, $M1553, AE$5) ), "")</f>
        <v/>
      </c>
      <c r="AF1553" s="380" t="str" cm="1">
        <f t="array" ref="AF1553" xml:space="preserve"> IFERROR( INDEX(韻母資料表, $N1553, AF$5), "" )</f>
        <v/>
      </c>
      <c r="AG1553" s="380" t="str">
        <f t="shared" ca="1" si="335"/>
        <v/>
      </c>
      <c r="AI1553" s="380" t="str" cm="1">
        <f t="array" ref="AI1553" xml:space="preserve"> IFERROR( IF( INDEX(聲母資料表, $M1553, AI$5)=0, "", INDEX(聲母資料表, $M1553, AI$5) ), "")</f>
        <v/>
      </c>
      <c r="AJ1553" s="380" t="str" cm="1">
        <f t="array" ref="AJ1553" xml:space="preserve"> IFERROR( INDEX(韻母資料表, $N1553, AJ$5), "" )</f>
        <v/>
      </c>
      <c r="AK1553" s="373" t="e" cm="1" vm="1">
        <f t="array" aca="1" ref="AK1553" ca="1" xml:space="preserve"> IFERROR( INDEX(閩拚聲調符號表, $T1553, $E1553), "" )</f>
        <v>#VALUE!</v>
      </c>
      <c r="AL1553" s="380" t="str">
        <f t="shared" ca="1" si="336"/>
        <v/>
      </c>
    </row>
    <row r="1554" spans="1:38">
      <c r="A1554" s="333">
        <f t="shared" si="324"/>
        <v>1547</v>
      </c>
      <c r="B1554" s="334" t="e">
        <f>MID(#REF!, A1554, 1)</f>
        <v>#REF!</v>
      </c>
      <c r="C1554" s="335"/>
      <c r="D1554" s="335"/>
      <c r="E1554" s="336"/>
      <c r="F1554" s="400" t="str" cm="1">
        <f t="array" aca="1" ref="F1554" ca="1" xml:space="preserve"> IF($D1554="", "", $B1554 &amp; " (" &amp; INDIRECT(ADDRESS( ROW(), COLUMN() + F$5 )) &amp; ") " )</f>
        <v/>
      </c>
      <c r="G1554" s="337" t="str">
        <f t="shared" si="328"/>
        <v/>
      </c>
      <c r="H1554" s="394" t="str">
        <f t="shared" ca="1" si="329"/>
        <v/>
      </c>
      <c r="I1554" s="396" t="str">
        <f t="shared" ca="1" si="330"/>
        <v/>
      </c>
      <c r="J1554" s="381" t="str">
        <f t="shared" ca="1" si="331"/>
        <v/>
      </c>
      <c r="K1554" s="338" t="str">
        <f t="shared" si="332"/>
        <v/>
      </c>
      <c r="L1554" s="349"/>
      <c r="M1554" s="350" t="str">
        <f t="shared" si="325"/>
        <v/>
      </c>
      <c r="N1554" s="350" t="str">
        <f t="shared" si="326"/>
        <v/>
      </c>
      <c r="O1554" s="351" t="str" cm="1">
        <f t="array" ref="O1554" xml:space="preserve"> IFERROR( INDEX(聲母資料表, $M1554, O$5), "")</f>
        <v/>
      </c>
      <c r="P1554" s="351" t="str" cm="1">
        <f t="array" ref="P1554" xml:space="preserve"> IFERROR( INDEX(韻母資料表, $N1554, P$5), "")</f>
        <v/>
      </c>
      <c r="Q1554" s="352" t="str">
        <f t="shared" si="327"/>
        <v/>
      </c>
      <c r="R1554" s="395" t="str">
        <f t="shared" si="333"/>
        <v/>
      </c>
      <c r="S1554" s="351" t="str" cm="1">
        <f t="array" ref="S1554" xml:space="preserve"> IFERROR( INDEX(調符字母, Q1554, 1), "")</f>
        <v/>
      </c>
      <c r="T1554" s="352"/>
      <c r="U1554" s="373" t="e" cm="1" vm="1">
        <f t="array" aca="1" ref="U1554" ca="1" xml:space="preserve"> INDEX(聲調對照表, $T1554, $E1554)</f>
        <v>#VALUE!</v>
      </c>
      <c r="W1554" s="380" t="str" cm="1">
        <f t="array" ref="W1554" xml:space="preserve"> IFERROR( IF( INDEX(聲母資料表, $M1554, W$5)=0, "", INDEX(聲母資料表, $M1554, W$5) ), "")</f>
        <v/>
      </c>
      <c r="X1554" s="380" t="str" cm="1">
        <f t="array" ref="X1554" xml:space="preserve"> IFERROR( INDEX(韻母資料表, $N1554, X$5), "" )</f>
        <v/>
      </c>
      <c r="Y1554" s="380" t="str" cm="1">
        <f t="array" ref="Y1554" xml:space="preserve"> IFERROR( IF($E1554="", "", INDEX(方音聲調符號表, 1, $E1554) ), "" )</f>
        <v/>
      </c>
      <c r="AA1554" s="380" t="str" cm="1">
        <f t="array" ref="AA1554" xml:space="preserve"> IFERROR( IF( INDEX(聲母資料表, $M1554, AA$5)=0, "", INDEX(聲母資料表, $M1554, AA$5) ), "")</f>
        <v/>
      </c>
      <c r="AB1554" s="380" t="str" cm="1">
        <f t="array" ref="AB1554" xml:space="preserve"> IFERROR( INDEX(韻母資料表, $N1554, AB$5), "" )</f>
        <v/>
      </c>
      <c r="AC1554" s="380" t="str">
        <f t="shared" ca="1" si="334"/>
        <v/>
      </c>
      <c r="AE1554" s="380" t="str" cm="1">
        <f t="array" ref="AE1554" xml:space="preserve"> IFERROR( IF( INDEX(聲母資料表, $M1554, AE$5)=0, "", INDEX(聲母資料表, $M1554, AE$5) ), "")</f>
        <v/>
      </c>
      <c r="AF1554" s="380" t="str" cm="1">
        <f t="array" ref="AF1554" xml:space="preserve"> IFERROR( INDEX(韻母資料表, $N1554, AF$5), "" )</f>
        <v/>
      </c>
      <c r="AG1554" s="380" t="str">
        <f t="shared" ca="1" si="335"/>
        <v/>
      </c>
      <c r="AI1554" s="380" t="str" cm="1">
        <f t="array" ref="AI1554" xml:space="preserve"> IFERROR( IF( INDEX(聲母資料表, $M1554, AI$5)=0, "", INDEX(聲母資料表, $M1554, AI$5) ), "")</f>
        <v/>
      </c>
      <c r="AJ1554" s="380" t="str" cm="1">
        <f t="array" ref="AJ1554" xml:space="preserve"> IFERROR( INDEX(韻母資料表, $N1554, AJ$5), "" )</f>
        <v/>
      </c>
      <c r="AK1554" s="373" t="e" cm="1" vm="1">
        <f t="array" aca="1" ref="AK1554" ca="1" xml:space="preserve"> IFERROR( INDEX(閩拚聲調符號表, $T1554, $E1554), "" )</f>
        <v>#VALUE!</v>
      </c>
      <c r="AL1554" s="380" t="str">
        <f t="shared" ca="1" si="336"/>
        <v/>
      </c>
    </row>
    <row r="1555" spans="1:38">
      <c r="A1555" s="333">
        <f t="shared" si="324"/>
        <v>1548</v>
      </c>
      <c r="B1555" s="334" t="e">
        <f>MID(#REF!, A1555, 1)</f>
        <v>#REF!</v>
      </c>
      <c r="C1555" s="335"/>
      <c r="D1555" s="335"/>
      <c r="E1555" s="336"/>
      <c r="F1555" s="400" t="str" cm="1">
        <f t="array" aca="1" ref="F1555" ca="1" xml:space="preserve"> IF($D1555="", "", $B1555 &amp; " (" &amp; INDIRECT(ADDRESS( ROW(), COLUMN() + F$5 )) &amp; ") " )</f>
        <v/>
      </c>
      <c r="G1555" s="337" t="str">
        <f t="shared" si="328"/>
        <v/>
      </c>
      <c r="H1555" s="394" t="str">
        <f t="shared" ca="1" si="329"/>
        <v/>
      </c>
      <c r="I1555" s="396" t="str">
        <f t="shared" ca="1" si="330"/>
        <v/>
      </c>
      <c r="J1555" s="381" t="str">
        <f t="shared" ca="1" si="331"/>
        <v/>
      </c>
      <c r="K1555" s="338" t="str">
        <f t="shared" si="332"/>
        <v/>
      </c>
      <c r="L1555" s="349"/>
      <c r="M1555" s="350" t="str">
        <f t="shared" si="325"/>
        <v/>
      </c>
      <c r="N1555" s="350" t="str">
        <f t="shared" si="326"/>
        <v/>
      </c>
      <c r="O1555" s="351" t="str" cm="1">
        <f t="array" ref="O1555" xml:space="preserve"> IFERROR( INDEX(聲母資料表, $M1555, O$5), "")</f>
        <v/>
      </c>
      <c r="P1555" s="351" t="str" cm="1">
        <f t="array" ref="P1555" xml:space="preserve"> IFERROR( INDEX(韻母資料表, $N1555, P$5), "")</f>
        <v/>
      </c>
      <c r="Q1555" s="352" t="str">
        <f t="shared" si="327"/>
        <v/>
      </c>
      <c r="R1555" s="395" t="str">
        <f t="shared" si="333"/>
        <v/>
      </c>
      <c r="S1555" s="351" t="str" cm="1">
        <f t="array" ref="S1555" xml:space="preserve"> IFERROR( INDEX(調符字母, Q1555, 1), "")</f>
        <v/>
      </c>
      <c r="T1555" s="352"/>
      <c r="U1555" s="373" t="e" cm="1" vm="1">
        <f t="array" aca="1" ref="U1555" ca="1" xml:space="preserve"> INDEX(聲調對照表, $T1555, $E1555)</f>
        <v>#VALUE!</v>
      </c>
      <c r="W1555" s="380" t="str" cm="1">
        <f t="array" ref="W1555" xml:space="preserve"> IFERROR( IF( INDEX(聲母資料表, $M1555, W$5)=0, "", INDEX(聲母資料表, $M1555, W$5) ), "")</f>
        <v/>
      </c>
      <c r="X1555" s="380" t="str" cm="1">
        <f t="array" ref="X1555" xml:space="preserve"> IFERROR( INDEX(韻母資料表, $N1555, X$5), "" )</f>
        <v/>
      </c>
      <c r="Y1555" s="380" t="str" cm="1">
        <f t="array" ref="Y1555" xml:space="preserve"> IFERROR( IF($E1555="", "", INDEX(方音聲調符號表, 1, $E1555) ), "" )</f>
        <v/>
      </c>
      <c r="AA1555" s="380" t="str" cm="1">
        <f t="array" ref="AA1555" xml:space="preserve"> IFERROR( IF( INDEX(聲母資料表, $M1555, AA$5)=0, "", INDEX(聲母資料表, $M1555, AA$5) ), "")</f>
        <v/>
      </c>
      <c r="AB1555" s="380" t="str" cm="1">
        <f t="array" ref="AB1555" xml:space="preserve"> IFERROR( INDEX(韻母資料表, $N1555, AB$5), "" )</f>
        <v/>
      </c>
      <c r="AC1555" s="380" t="str">
        <f t="shared" ca="1" si="334"/>
        <v/>
      </c>
      <c r="AE1555" s="380" t="str" cm="1">
        <f t="array" ref="AE1555" xml:space="preserve"> IFERROR( IF( INDEX(聲母資料表, $M1555, AE$5)=0, "", INDEX(聲母資料表, $M1555, AE$5) ), "")</f>
        <v/>
      </c>
      <c r="AF1555" s="380" t="str" cm="1">
        <f t="array" ref="AF1555" xml:space="preserve"> IFERROR( INDEX(韻母資料表, $N1555, AF$5), "" )</f>
        <v/>
      </c>
      <c r="AG1555" s="380" t="str">
        <f t="shared" ca="1" si="335"/>
        <v/>
      </c>
      <c r="AI1555" s="380" t="str" cm="1">
        <f t="array" ref="AI1555" xml:space="preserve"> IFERROR( IF( INDEX(聲母資料表, $M1555, AI$5)=0, "", INDEX(聲母資料表, $M1555, AI$5) ), "")</f>
        <v/>
      </c>
      <c r="AJ1555" s="380" t="str" cm="1">
        <f t="array" ref="AJ1555" xml:space="preserve"> IFERROR( INDEX(韻母資料表, $N1555, AJ$5), "" )</f>
        <v/>
      </c>
      <c r="AK1555" s="373" t="e" cm="1" vm="1">
        <f t="array" aca="1" ref="AK1555" ca="1" xml:space="preserve"> IFERROR( INDEX(閩拚聲調符號表, $T1555, $E1555), "" )</f>
        <v>#VALUE!</v>
      </c>
      <c r="AL1555" s="380" t="str">
        <f t="shared" ca="1" si="336"/>
        <v/>
      </c>
    </row>
    <row r="1556" spans="1:38">
      <c r="A1556" s="333">
        <f t="shared" si="324"/>
        <v>1549</v>
      </c>
      <c r="B1556" s="334" t="e">
        <f>MID(#REF!, A1556, 1)</f>
        <v>#REF!</v>
      </c>
      <c r="C1556" s="335"/>
      <c r="D1556" s="335"/>
      <c r="E1556" s="336"/>
      <c r="F1556" s="400" t="str" cm="1">
        <f t="array" aca="1" ref="F1556" ca="1" xml:space="preserve"> IF($D1556="", "", $B1556 &amp; " (" &amp; INDIRECT(ADDRESS( ROW(), COLUMN() + F$5 )) &amp; ") " )</f>
        <v/>
      </c>
      <c r="G1556" s="337" t="str">
        <f t="shared" si="328"/>
        <v/>
      </c>
      <c r="H1556" s="394" t="str">
        <f t="shared" ca="1" si="329"/>
        <v/>
      </c>
      <c r="I1556" s="396" t="str">
        <f t="shared" ca="1" si="330"/>
        <v/>
      </c>
      <c r="J1556" s="381" t="str">
        <f t="shared" ca="1" si="331"/>
        <v/>
      </c>
      <c r="K1556" s="338" t="str">
        <f t="shared" si="332"/>
        <v/>
      </c>
      <c r="L1556" s="349"/>
      <c r="M1556" s="350" t="str">
        <f t="shared" si="325"/>
        <v/>
      </c>
      <c r="N1556" s="350" t="str">
        <f t="shared" si="326"/>
        <v/>
      </c>
      <c r="O1556" s="351" t="str" cm="1">
        <f t="array" ref="O1556" xml:space="preserve"> IFERROR( INDEX(聲母資料表, $M1556, O$5), "")</f>
        <v/>
      </c>
      <c r="P1556" s="351" t="str" cm="1">
        <f t="array" ref="P1556" xml:space="preserve"> IFERROR( INDEX(韻母資料表, $N1556, P$5), "")</f>
        <v/>
      </c>
      <c r="Q1556" s="352" t="str">
        <f t="shared" si="327"/>
        <v/>
      </c>
      <c r="R1556" s="395" t="str">
        <f t="shared" si="333"/>
        <v/>
      </c>
      <c r="S1556" s="351" t="str" cm="1">
        <f t="array" ref="S1556" xml:space="preserve"> IFERROR( INDEX(調符字母, Q1556, 1), "")</f>
        <v/>
      </c>
      <c r="T1556" s="352"/>
      <c r="U1556" s="373" t="e" cm="1" vm="1">
        <f t="array" aca="1" ref="U1556" ca="1" xml:space="preserve"> INDEX(聲調對照表, $T1556, $E1556)</f>
        <v>#VALUE!</v>
      </c>
      <c r="W1556" s="380" t="str" cm="1">
        <f t="array" ref="W1556" xml:space="preserve"> IFERROR( IF( INDEX(聲母資料表, $M1556, W$5)=0, "", INDEX(聲母資料表, $M1556, W$5) ), "")</f>
        <v/>
      </c>
      <c r="X1556" s="380" t="str" cm="1">
        <f t="array" ref="X1556" xml:space="preserve"> IFERROR( INDEX(韻母資料表, $N1556, X$5), "" )</f>
        <v/>
      </c>
      <c r="Y1556" s="380" t="str" cm="1">
        <f t="array" ref="Y1556" xml:space="preserve"> IFERROR( IF($E1556="", "", INDEX(方音聲調符號表, 1, $E1556) ), "" )</f>
        <v/>
      </c>
      <c r="AA1556" s="380" t="str" cm="1">
        <f t="array" ref="AA1556" xml:space="preserve"> IFERROR( IF( INDEX(聲母資料表, $M1556, AA$5)=0, "", INDEX(聲母資料表, $M1556, AA$5) ), "")</f>
        <v/>
      </c>
      <c r="AB1556" s="380" t="str" cm="1">
        <f t="array" ref="AB1556" xml:space="preserve"> IFERROR( INDEX(韻母資料表, $N1556, AB$5), "" )</f>
        <v/>
      </c>
      <c r="AC1556" s="380" t="str">
        <f t="shared" ca="1" si="334"/>
        <v/>
      </c>
      <c r="AE1556" s="380" t="str" cm="1">
        <f t="array" ref="AE1556" xml:space="preserve"> IFERROR( IF( INDEX(聲母資料表, $M1556, AE$5)=0, "", INDEX(聲母資料表, $M1556, AE$5) ), "")</f>
        <v/>
      </c>
      <c r="AF1556" s="380" t="str" cm="1">
        <f t="array" ref="AF1556" xml:space="preserve"> IFERROR( INDEX(韻母資料表, $N1556, AF$5), "" )</f>
        <v/>
      </c>
      <c r="AG1556" s="380" t="str">
        <f t="shared" ca="1" si="335"/>
        <v/>
      </c>
      <c r="AI1556" s="380" t="str" cm="1">
        <f t="array" ref="AI1556" xml:space="preserve"> IFERROR( IF( INDEX(聲母資料表, $M1556, AI$5)=0, "", INDEX(聲母資料表, $M1556, AI$5) ), "")</f>
        <v/>
      </c>
      <c r="AJ1556" s="380" t="str" cm="1">
        <f t="array" ref="AJ1556" xml:space="preserve"> IFERROR( INDEX(韻母資料表, $N1556, AJ$5), "" )</f>
        <v/>
      </c>
      <c r="AK1556" s="373" t="e" cm="1" vm="1">
        <f t="array" aca="1" ref="AK1556" ca="1" xml:space="preserve"> IFERROR( INDEX(閩拚聲調符號表, $T1556, $E1556), "" )</f>
        <v>#VALUE!</v>
      </c>
      <c r="AL1556" s="380" t="str">
        <f t="shared" ca="1" si="336"/>
        <v/>
      </c>
    </row>
    <row r="1557" spans="1:38">
      <c r="A1557" s="333">
        <f t="shared" si="324"/>
        <v>1550</v>
      </c>
      <c r="B1557" s="334" t="e">
        <f>MID(#REF!, A1557, 1)</f>
        <v>#REF!</v>
      </c>
      <c r="C1557" s="335"/>
      <c r="D1557" s="335"/>
      <c r="E1557" s="336"/>
      <c r="F1557" s="400" t="str" cm="1">
        <f t="array" aca="1" ref="F1557" ca="1" xml:space="preserve"> IF($D1557="", "", $B1557 &amp; " (" &amp; INDIRECT(ADDRESS( ROW(), COLUMN() + F$5 )) &amp; ") " )</f>
        <v/>
      </c>
      <c r="G1557" s="337" t="str">
        <f t="shared" si="328"/>
        <v/>
      </c>
      <c r="H1557" s="394" t="str">
        <f t="shared" ca="1" si="329"/>
        <v/>
      </c>
      <c r="I1557" s="396" t="str">
        <f t="shared" ca="1" si="330"/>
        <v/>
      </c>
      <c r="J1557" s="381" t="str">
        <f t="shared" ca="1" si="331"/>
        <v/>
      </c>
      <c r="K1557" s="338" t="str">
        <f t="shared" si="332"/>
        <v/>
      </c>
      <c r="L1557" s="349"/>
      <c r="M1557" s="350" t="str">
        <f t="shared" si="325"/>
        <v/>
      </c>
      <c r="N1557" s="350" t="str">
        <f t="shared" si="326"/>
        <v/>
      </c>
      <c r="O1557" s="351" t="str" cm="1">
        <f t="array" ref="O1557" xml:space="preserve"> IFERROR( INDEX(聲母資料表, $M1557, O$5), "")</f>
        <v/>
      </c>
      <c r="P1557" s="351" t="str" cm="1">
        <f t="array" ref="P1557" xml:space="preserve"> IFERROR( INDEX(韻母資料表, $N1557, P$5), "")</f>
        <v/>
      </c>
      <c r="Q1557" s="352" t="str">
        <f t="shared" si="327"/>
        <v/>
      </c>
      <c r="R1557" s="395" t="str">
        <f t="shared" si="333"/>
        <v/>
      </c>
      <c r="S1557" s="351" t="str" cm="1">
        <f t="array" ref="S1557" xml:space="preserve"> IFERROR( INDEX(調符字母, Q1557, 1), "")</f>
        <v/>
      </c>
      <c r="T1557" s="352"/>
      <c r="U1557" s="373" t="e" cm="1" vm="1">
        <f t="array" aca="1" ref="U1557" ca="1" xml:space="preserve"> INDEX(聲調對照表, $T1557, $E1557)</f>
        <v>#VALUE!</v>
      </c>
      <c r="W1557" s="380" t="str" cm="1">
        <f t="array" ref="W1557" xml:space="preserve"> IFERROR( IF( INDEX(聲母資料表, $M1557, W$5)=0, "", INDEX(聲母資料表, $M1557, W$5) ), "")</f>
        <v/>
      </c>
      <c r="X1557" s="380" t="str" cm="1">
        <f t="array" ref="X1557" xml:space="preserve"> IFERROR( INDEX(韻母資料表, $N1557, X$5), "" )</f>
        <v/>
      </c>
      <c r="Y1557" s="380" t="str" cm="1">
        <f t="array" ref="Y1557" xml:space="preserve"> IFERROR( IF($E1557="", "", INDEX(方音聲調符號表, 1, $E1557) ), "" )</f>
        <v/>
      </c>
      <c r="AA1557" s="380" t="str" cm="1">
        <f t="array" ref="AA1557" xml:space="preserve"> IFERROR( IF( INDEX(聲母資料表, $M1557, AA$5)=0, "", INDEX(聲母資料表, $M1557, AA$5) ), "")</f>
        <v/>
      </c>
      <c r="AB1557" s="380" t="str" cm="1">
        <f t="array" ref="AB1557" xml:space="preserve"> IFERROR( INDEX(韻母資料表, $N1557, AB$5), "" )</f>
        <v/>
      </c>
      <c r="AC1557" s="380" t="str">
        <f t="shared" ca="1" si="334"/>
        <v/>
      </c>
      <c r="AE1557" s="380" t="str" cm="1">
        <f t="array" ref="AE1557" xml:space="preserve"> IFERROR( IF( INDEX(聲母資料表, $M1557, AE$5)=0, "", INDEX(聲母資料表, $M1557, AE$5) ), "")</f>
        <v/>
      </c>
      <c r="AF1557" s="380" t="str" cm="1">
        <f t="array" ref="AF1557" xml:space="preserve"> IFERROR( INDEX(韻母資料表, $N1557, AF$5), "" )</f>
        <v/>
      </c>
      <c r="AG1557" s="380" t="str">
        <f t="shared" ca="1" si="335"/>
        <v/>
      </c>
      <c r="AI1557" s="380" t="str" cm="1">
        <f t="array" ref="AI1557" xml:space="preserve"> IFERROR( IF( INDEX(聲母資料表, $M1557, AI$5)=0, "", INDEX(聲母資料表, $M1557, AI$5) ), "")</f>
        <v/>
      </c>
      <c r="AJ1557" s="380" t="str" cm="1">
        <f t="array" ref="AJ1557" xml:space="preserve"> IFERROR( INDEX(韻母資料表, $N1557, AJ$5), "" )</f>
        <v/>
      </c>
      <c r="AK1557" s="373" t="e" cm="1" vm="1">
        <f t="array" aca="1" ref="AK1557" ca="1" xml:space="preserve"> IFERROR( INDEX(閩拚聲調符號表, $T1557, $E1557), "" )</f>
        <v>#VALUE!</v>
      </c>
      <c r="AL1557" s="380" t="str">
        <f t="shared" ca="1" si="336"/>
        <v/>
      </c>
    </row>
    <row r="1558" spans="1:38">
      <c r="A1558" s="333">
        <f t="shared" si="324"/>
        <v>1551</v>
      </c>
      <c r="B1558" s="334" t="e">
        <f>MID(#REF!, A1558, 1)</f>
        <v>#REF!</v>
      </c>
      <c r="C1558" s="335"/>
      <c r="D1558" s="335"/>
      <c r="E1558" s="336"/>
      <c r="F1558" s="400" t="str" cm="1">
        <f t="array" aca="1" ref="F1558" ca="1" xml:space="preserve"> IF($D1558="", "", $B1558 &amp; " (" &amp; INDIRECT(ADDRESS( ROW(), COLUMN() + F$5 )) &amp; ") " )</f>
        <v/>
      </c>
      <c r="G1558" s="337" t="str">
        <f t="shared" si="328"/>
        <v/>
      </c>
      <c r="H1558" s="394" t="str">
        <f t="shared" ca="1" si="329"/>
        <v/>
      </c>
      <c r="I1558" s="396" t="str">
        <f t="shared" ca="1" si="330"/>
        <v/>
      </c>
      <c r="J1558" s="381" t="str">
        <f t="shared" ca="1" si="331"/>
        <v/>
      </c>
      <c r="K1558" s="338" t="str">
        <f t="shared" si="332"/>
        <v/>
      </c>
      <c r="L1558" s="349"/>
      <c r="M1558" s="350" t="str">
        <f t="shared" si="325"/>
        <v/>
      </c>
      <c r="N1558" s="350" t="str">
        <f t="shared" si="326"/>
        <v/>
      </c>
      <c r="O1558" s="351" t="str" cm="1">
        <f t="array" ref="O1558" xml:space="preserve"> IFERROR( INDEX(聲母資料表, $M1558, O$5), "")</f>
        <v/>
      </c>
      <c r="P1558" s="351" t="str" cm="1">
        <f t="array" ref="P1558" xml:space="preserve"> IFERROR( INDEX(韻母資料表, $N1558, P$5), "")</f>
        <v/>
      </c>
      <c r="Q1558" s="352" t="str">
        <f t="shared" si="327"/>
        <v/>
      </c>
      <c r="R1558" s="395" t="str">
        <f t="shared" si="333"/>
        <v/>
      </c>
      <c r="S1558" s="351" t="str" cm="1">
        <f t="array" ref="S1558" xml:space="preserve"> IFERROR( INDEX(調符字母, Q1558, 1), "")</f>
        <v/>
      </c>
      <c r="T1558" s="352"/>
      <c r="U1558" s="373" t="e" cm="1" vm="1">
        <f t="array" aca="1" ref="U1558" ca="1" xml:space="preserve"> INDEX(聲調對照表, $T1558, $E1558)</f>
        <v>#VALUE!</v>
      </c>
      <c r="W1558" s="380" t="str" cm="1">
        <f t="array" ref="W1558" xml:space="preserve"> IFERROR( IF( INDEX(聲母資料表, $M1558, W$5)=0, "", INDEX(聲母資料表, $M1558, W$5) ), "")</f>
        <v/>
      </c>
      <c r="X1558" s="380" t="str" cm="1">
        <f t="array" ref="X1558" xml:space="preserve"> IFERROR( INDEX(韻母資料表, $N1558, X$5), "" )</f>
        <v/>
      </c>
      <c r="Y1558" s="380" t="str" cm="1">
        <f t="array" ref="Y1558" xml:space="preserve"> IFERROR( IF($E1558="", "", INDEX(方音聲調符號表, 1, $E1558) ), "" )</f>
        <v/>
      </c>
      <c r="AA1558" s="380" t="str" cm="1">
        <f t="array" ref="AA1558" xml:space="preserve"> IFERROR( IF( INDEX(聲母資料表, $M1558, AA$5)=0, "", INDEX(聲母資料表, $M1558, AA$5) ), "")</f>
        <v/>
      </c>
      <c r="AB1558" s="380" t="str" cm="1">
        <f t="array" ref="AB1558" xml:space="preserve"> IFERROR( INDEX(韻母資料表, $N1558, AB$5), "" )</f>
        <v/>
      </c>
      <c r="AC1558" s="380" t="str">
        <f t="shared" ca="1" si="334"/>
        <v/>
      </c>
      <c r="AE1558" s="380" t="str" cm="1">
        <f t="array" ref="AE1558" xml:space="preserve"> IFERROR( IF( INDEX(聲母資料表, $M1558, AE$5)=0, "", INDEX(聲母資料表, $M1558, AE$5) ), "")</f>
        <v/>
      </c>
      <c r="AF1558" s="380" t="str" cm="1">
        <f t="array" ref="AF1558" xml:space="preserve"> IFERROR( INDEX(韻母資料表, $N1558, AF$5), "" )</f>
        <v/>
      </c>
      <c r="AG1558" s="380" t="str">
        <f t="shared" ca="1" si="335"/>
        <v/>
      </c>
      <c r="AI1558" s="380" t="str" cm="1">
        <f t="array" ref="AI1558" xml:space="preserve"> IFERROR( IF( INDEX(聲母資料表, $M1558, AI$5)=0, "", INDEX(聲母資料表, $M1558, AI$5) ), "")</f>
        <v/>
      </c>
      <c r="AJ1558" s="380" t="str" cm="1">
        <f t="array" ref="AJ1558" xml:space="preserve"> IFERROR( INDEX(韻母資料表, $N1558, AJ$5), "" )</f>
        <v/>
      </c>
      <c r="AK1558" s="373" t="e" cm="1" vm="1">
        <f t="array" aca="1" ref="AK1558" ca="1" xml:space="preserve"> IFERROR( INDEX(閩拚聲調符號表, $T1558, $E1558), "" )</f>
        <v>#VALUE!</v>
      </c>
      <c r="AL1558" s="380" t="str">
        <f t="shared" ca="1" si="336"/>
        <v/>
      </c>
    </row>
    <row r="1559" spans="1:38">
      <c r="A1559" s="333">
        <f t="shared" si="324"/>
        <v>1552</v>
      </c>
      <c r="B1559" s="334" t="e">
        <f>MID(#REF!, A1559, 1)</f>
        <v>#REF!</v>
      </c>
      <c r="C1559" s="335"/>
      <c r="D1559" s="335"/>
      <c r="E1559" s="336"/>
      <c r="F1559" s="400" t="str" cm="1">
        <f t="array" aca="1" ref="F1559" ca="1" xml:space="preserve"> IF($D1559="", "", $B1559 &amp; " (" &amp; INDIRECT(ADDRESS( ROW(), COLUMN() + F$5 )) &amp; ") " )</f>
        <v/>
      </c>
      <c r="G1559" s="337" t="str">
        <f t="shared" si="328"/>
        <v/>
      </c>
      <c r="H1559" s="394" t="str">
        <f t="shared" ca="1" si="329"/>
        <v/>
      </c>
      <c r="I1559" s="396" t="str">
        <f t="shared" ca="1" si="330"/>
        <v/>
      </c>
      <c r="J1559" s="381" t="str">
        <f t="shared" ca="1" si="331"/>
        <v/>
      </c>
      <c r="K1559" s="338" t="str">
        <f t="shared" si="332"/>
        <v/>
      </c>
      <c r="L1559" s="349"/>
      <c r="M1559" s="350" t="str">
        <f t="shared" si="325"/>
        <v/>
      </c>
      <c r="N1559" s="350" t="str">
        <f t="shared" si="326"/>
        <v/>
      </c>
      <c r="O1559" s="351" t="str" cm="1">
        <f t="array" ref="O1559" xml:space="preserve"> IFERROR( INDEX(聲母資料表, $M1559, O$5), "")</f>
        <v/>
      </c>
      <c r="P1559" s="351" t="str" cm="1">
        <f t="array" ref="P1559" xml:space="preserve"> IFERROR( INDEX(韻母資料表, $N1559, P$5), "")</f>
        <v/>
      </c>
      <c r="Q1559" s="352" t="str">
        <f t="shared" si="327"/>
        <v/>
      </c>
      <c r="R1559" s="395" t="str">
        <f t="shared" si="333"/>
        <v/>
      </c>
      <c r="S1559" s="351" t="str" cm="1">
        <f t="array" ref="S1559" xml:space="preserve"> IFERROR( INDEX(調符字母, Q1559, 1), "")</f>
        <v/>
      </c>
      <c r="T1559" s="352"/>
      <c r="U1559" s="373" t="e" cm="1" vm="1">
        <f t="array" aca="1" ref="U1559" ca="1" xml:space="preserve"> INDEX(聲調對照表, $T1559, $E1559)</f>
        <v>#VALUE!</v>
      </c>
      <c r="W1559" s="380" t="str" cm="1">
        <f t="array" ref="W1559" xml:space="preserve"> IFERROR( IF( INDEX(聲母資料表, $M1559, W$5)=0, "", INDEX(聲母資料表, $M1559, W$5) ), "")</f>
        <v/>
      </c>
      <c r="X1559" s="380" t="str" cm="1">
        <f t="array" ref="X1559" xml:space="preserve"> IFERROR( INDEX(韻母資料表, $N1559, X$5), "" )</f>
        <v/>
      </c>
      <c r="Y1559" s="380" t="str" cm="1">
        <f t="array" ref="Y1559" xml:space="preserve"> IFERROR( IF($E1559="", "", INDEX(方音聲調符號表, 1, $E1559) ), "" )</f>
        <v/>
      </c>
      <c r="AA1559" s="380" t="str" cm="1">
        <f t="array" ref="AA1559" xml:space="preserve"> IFERROR( IF( INDEX(聲母資料表, $M1559, AA$5)=0, "", INDEX(聲母資料表, $M1559, AA$5) ), "")</f>
        <v/>
      </c>
      <c r="AB1559" s="380" t="str" cm="1">
        <f t="array" ref="AB1559" xml:space="preserve"> IFERROR( INDEX(韻母資料表, $N1559, AB$5), "" )</f>
        <v/>
      </c>
      <c r="AC1559" s="380" t="str">
        <f t="shared" ca="1" si="334"/>
        <v/>
      </c>
      <c r="AE1559" s="380" t="str" cm="1">
        <f t="array" ref="AE1559" xml:space="preserve"> IFERROR( IF( INDEX(聲母資料表, $M1559, AE$5)=0, "", INDEX(聲母資料表, $M1559, AE$5) ), "")</f>
        <v/>
      </c>
      <c r="AF1559" s="380" t="str" cm="1">
        <f t="array" ref="AF1559" xml:space="preserve"> IFERROR( INDEX(韻母資料表, $N1559, AF$5), "" )</f>
        <v/>
      </c>
      <c r="AG1559" s="380" t="str">
        <f t="shared" ca="1" si="335"/>
        <v/>
      </c>
      <c r="AI1559" s="380" t="str" cm="1">
        <f t="array" ref="AI1559" xml:space="preserve"> IFERROR( IF( INDEX(聲母資料表, $M1559, AI$5)=0, "", INDEX(聲母資料表, $M1559, AI$5) ), "")</f>
        <v/>
      </c>
      <c r="AJ1559" s="380" t="str" cm="1">
        <f t="array" ref="AJ1559" xml:space="preserve"> IFERROR( INDEX(韻母資料表, $N1559, AJ$5), "" )</f>
        <v/>
      </c>
      <c r="AK1559" s="373" t="e" cm="1" vm="1">
        <f t="array" aca="1" ref="AK1559" ca="1" xml:space="preserve"> IFERROR( INDEX(閩拚聲調符號表, $T1559, $E1559), "" )</f>
        <v>#VALUE!</v>
      </c>
      <c r="AL1559" s="380" t="str">
        <f t="shared" ca="1" si="336"/>
        <v/>
      </c>
    </row>
    <row r="1560" spans="1:38">
      <c r="A1560" s="333">
        <f t="shared" si="324"/>
        <v>1553</v>
      </c>
      <c r="B1560" s="334" t="e">
        <f>MID(#REF!, A1560, 1)</f>
        <v>#REF!</v>
      </c>
      <c r="C1560" s="335"/>
      <c r="D1560" s="335"/>
      <c r="E1560" s="336"/>
      <c r="F1560" s="400" t="str" cm="1">
        <f t="array" aca="1" ref="F1560" ca="1" xml:space="preserve"> IF($D1560="", "", $B1560 &amp; " (" &amp; INDIRECT(ADDRESS( ROW(), COLUMN() + F$5 )) &amp; ") " )</f>
        <v/>
      </c>
      <c r="G1560" s="337" t="str">
        <f t="shared" si="328"/>
        <v/>
      </c>
      <c r="H1560" s="394" t="str">
        <f t="shared" ca="1" si="329"/>
        <v/>
      </c>
      <c r="I1560" s="396" t="str">
        <f t="shared" ca="1" si="330"/>
        <v/>
      </c>
      <c r="J1560" s="381" t="str">
        <f t="shared" ca="1" si="331"/>
        <v/>
      </c>
      <c r="K1560" s="338" t="str">
        <f t="shared" si="332"/>
        <v/>
      </c>
      <c r="L1560" s="349"/>
      <c r="M1560" s="350" t="str">
        <f t="shared" si="325"/>
        <v/>
      </c>
      <c r="N1560" s="350" t="str">
        <f t="shared" si="326"/>
        <v/>
      </c>
      <c r="O1560" s="351" t="str" cm="1">
        <f t="array" ref="O1560" xml:space="preserve"> IFERROR( INDEX(聲母資料表, $M1560, O$5), "")</f>
        <v/>
      </c>
      <c r="P1560" s="351" t="str" cm="1">
        <f t="array" ref="P1560" xml:space="preserve"> IFERROR( INDEX(韻母資料表, $N1560, P$5), "")</f>
        <v/>
      </c>
      <c r="Q1560" s="352" t="str">
        <f t="shared" si="327"/>
        <v/>
      </c>
      <c r="R1560" s="395" t="str">
        <f t="shared" si="333"/>
        <v/>
      </c>
      <c r="S1560" s="351" t="str" cm="1">
        <f t="array" ref="S1560" xml:space="preserve"> IFERROR( INDEX(調符字母, Q1560, 1), "")</f>
        <v/>
      </c>
      <c r="T1560" s="352"/>
      <c r="U1560" s="373" t="e" cm="1" vm="1">
        <f t="array" aca="1" ref="U1560" ca="1" xml:space="preserve"> INDEX(聲調對照表, $T1560, $E1560)</f>
        <v>#VALUE!</v>
      </c>
      <c r="W1560" s="380" t="str" cm="1">
        <f t="array" ref="W1560" xml:space="preserve"> IFERROR( IF( INDEX(聲母資料表, $M1560, W$5)=0, "", INDEX(聲母資料表, $M1560, W$5) ), "")</f>
        <v/>
      </c>
      <c r="X1560" s="380" t="str" cm="1">
        <f t="array" ref="X1560" xml:space="preserve"> IFERROR( INDEX(韻母資料表, $N1560, X$5), "" )</f>
        <v/>
      </c>
      <c r="Y1560" s="380" t="str" cm="1">
        <f t="array" ref="Y1560" xml:space="preserve"> IFERROR( IF($E1560="", "", INDEX(方音聲調符號表, 1, $E1560) ), "" )</f>
        <v/>
      </c>
      <c r="AA1560" s="380" t="str" cm="1">
        <f t="array" ref="AA1560" xml:space="preserve"> IFERROR( IF( INDEX(聲母資料表, $M1560, AA$5)=0, "", INDEX(聲母資料表, $M1560, AA$5) ), "")</f>
        <v/>
      </c>
      <c r="AB1560" s="380" t="str" cm="1">
        <f t="array" ref="AB1560" xml:space="preserve"> IFERROR( INDEX(韻母資料表, $N1560, AB$5), "" )</f>
        <v/>
      </c>
      <c r="AC1560" s="380" t="str">
        <f t="shared" ca="1" si="334"/>
        <v/>
      </c>
      <c r="AE1560" s="380" t="str" cm="1">
        <f t="array" ref="AE1560" xml:space="preserve"> IFERROR( IF( INDEX(聲母資料表, $M1560, AE$5)=0, "", INDEX(聲母資料表, $M1560, AE$5) ), "")</f>
        <v/>
      </c>
      <c r="AF1560" s="380" t="str" cm="1">
        <f t="array" ref="AF1560" xml:space="preserve"> IFERROR( INDEX(韻母資料表, $N1560, AF$5), "" )</f>
        <v/>
      </c>
      <c r="AG1560" s="380" t="str">
        <f t="shared" ca="1" si="335"/>
        <v/>
      </c>
      <c r="AI1560" s="380" t="str" cm="1">
        <f t="array" ref="AI1560" xml:space="preserve"> IFERROR( IF( INDEX(聲母資料表, $M1560, AI$5)=0, "", INDEX(聲母資料表, $M1560, AI$5) ), "")</f>
        <v/>
      </c>
      <c r="AJ1560" s="380" t="str" cm="1">
        <f t="array" ref="AJ1560" xml:space="preserve"> IFERROR( INDEX(韻母資料表, $N1560, AJ$5), "" )</f>
        <v/>
      </c>
      <c r="AK1560" s="373" t="e" cm="1" vm="1">
        <f t="array" aca="1" ref="AK1560" ca="1" xml:space="preserve"> IFERROR( INDEX(閩拚聲調符號表, $T1560, $E1560), "" )</f>
        <v>#VALUE!</v>
      </c>
      <c r="AL1560" s="380" t="str">
        <f t="shared" ca="1" si="336"/>
        <v/>
      </c>
    </row>
    <row r="1561" spans="1:38">
      <c r="A1561" s="333">
        <f t="shared" si="324"/>
        <v>1554</v>
      </c>
      <c r="B1561" s="334" t="e">
        <f>MID(#REF!, A1561, 1)</f>
        <v>#REF!</v>
      </c>
      <c r="C1561" s="335"/>
      <c r="D1561" s="335"/>
      <c r="E1561" s="336"/>
      <c r="F1561" s="400" t="str" cm="1">
        <f t="array" aca="1" ref="F1561" ca="1" xml:space="preserve"> IF($D1561="", "", $B1561 &amp; " (" &amp; INDIRECT(ADDRESS( ROW(), COLUMN() + F$5 )) &amp; ") " )</f>
        <v/>
      </c>
      <c r="G1561" s="337" t="str">
        <f t="shared" si="328"/>
        <v/>
      </c>
      <c r="H1561" s="394" t="str">
        <f t="shared" ca="1" si="329"/>
        <v/>
      </c>
      <c r="I1561" s="396" t="str">
        <f t="shared" ca="1" si="330"/>
        <v/>
      </c>
      <c r="J1561" s="381" t="str">
        <f t="shared" ca="1" si="331"/>
        <v/>
      </c>
      <c r="K1561" s="338" t="str">
        <f t="shared" si="332"/>
        <v/>
      </c>
      <c r="L1561" s="349"/>
      <c r="M1561" s="350" t="str">
        <f t="shared" si="325"/>
        <v/>
      </c>
      <c r="N1561" s="350" t="str">
        <f t="shared" si="326"/>
        <v/>
      </c>
      <c r="O1561" s="351" t="str" cm="1">
        <f t="array" ref="O1561" xml:space="preserve"> IFERROR( INDEX(聲母資料表, $M1561, O$5), "")</f>
        <v/>
      </c>
      <c r="P1561" s="351" t="str" cm="1">
        <f t="array" ref="P1561" xml:space="preserve"> IFERROR( INDEX(韻母資料表, $N1561, P$5), "")</f>
        <v/>
      </c>
      <c r="Q1561" s="352" t="str">
        <f t="shared" si="327"/>
        <v/>
      </c>
      <c r="R1561" s="395" t="str">
        <f t="shared" si="333"/>
        <v/>
      </c>
      <c r="S1561" s="351" t="str" cm="1">
        <f t="array" ref="S1561" xml:space="preserve"> IFERROR( INDEX(調符字母, Q1561, 1), "")</f>
        <v/>
      </c>
      <c r="T1561" s="352"/>
      <c r="U1561" s="373" t="e" cm="1" vm="1">
        <f t="array" aca="1" ref="U1561" ca="1" xml:space="preserve"> INDEX(聲調對照表, $T1561, $E1561)</f>
        <v>#VALUE!</v>
      </c>
      <c r="W1561" s="380" t="str" cm="1">
        <f t="array" ref="W1561" xml:space="preserve"> IFERROR( IF( INDEX(聲母資料表, $M1561, W$5)=0, "", INDEX(聲母資料表, $M1561, W$5) ), "")</f>
        <v/>
      </c>
      <c r="X1561" s="380" t="str" cm="1">
        <f t="array" ref="X1561" xml:space="preserve"> IFERROR( INDEX(韻母資料表, $N1561, X$5), "" )</f>
        <v/>
      </c>
      <c r="Y1561" s="380" t="str" cm="1">
        <f t="array" ref="Y1561" xml:space="preserve"> IFERROR( IF($E1561="", "", INDEX(方音聲調符號表, 1, $E1561) ), "" )</f>
        <v/>
      </c>
      <c r="AA1561" s="380" t="str" cm="1">
        <f t="array" ref="AA1561" xml:space="preserve"> IFERROR( IF( INDEX(聲母資料表, $M1561, AA$5)=0, "", INDEX(聲母資料表, $M1561, AA$5) ), "")</f>
        <v/>
      </c>
      <c r="AB1561" s="380" t="str" cm="1">
        <f t="array" ref="AB1561" xml:space="preserve"> IFERROR( INDEX(韻母資料表, $N1561, AB$5), "" )</f>
        <v/>
      </c>
      <c r="AC1561" s="380" t="str">
        <f t="shared" ca="1" si="334"/>
        <v/>
      </c>
      <c r="AE1561" s="380" t="str" cm="1">
        <f t="array" ref="AE1561" xml:space="preserve"> IFERROR( IF( INDEX(聲母資料表, $M1561, AE$5)=0, "", INDEX(聲母資料表, $M1561, AE$5) ), "")</f>
        <v/>
      </c>
      <c r="AF1561" s="380" t="str" cm="1">
        <f t="array" ref="AF1561" xml:space="preserve"> IFERROR( INDEX(韻母資料表, $N1561, AF$5), "" )</f>
        <v/>
      </c>
      <c r="AG1561" s="380" t="str">
        <f t="shared" ca="1" si="335"/>
        <v/>
      </c>
      <c r="AI1561" s="380" t="str" cm="1">
        <f t="array" ref="AI1561" xml:space="preserve"> IFERROR( IF( INDEX(聲母資料表, $M1561, AI$5)=0, "", INDEX(聲母資料表, $M1561, AI$5) ), "")</f>
        <v/>
      </c>
      <c r="AJ1561" s="380" t="str" cm="1">
        <f t="array" ref="AJ1561" xml:space="preserve"> IFERROR( INDEX(韻母資料表, $N1561, AJ$5), "" )</f>
        <v/>
      </c>
      <c r="AK1561" s="373" t="e" cm="1" vm="1">
        <f t="array" aca="1" ref="AK1561" ca="1" xml:space="preserve"> IFERROR( INDEX(閩拚聲調符號表, $T1561, $E1561), "" )</f>
        <v>#VALUE!</v>
      </c>
      <c r="AL1561" s="380" t="str">
        <f t="shared" ca="1" si="336"/>
        <v/>
      </c>
    </row>
    <row r="1562" spans="1:38">
      <c r="A1562" s="333">
        <f t="shared" si="324"/>
        <v>1555</v>
      </c>
      <c r="B1562" s="334" t="e">
        <f>MID(#REF!, A1562, 1)</f>
        <v>#REF!</v>
      </c>
      <c r="C1562" s="335"/>
      <c r="D1562" s="335"/>
      <c r="E1562" s="336"/>
      <c r="F1562" s="400" t="str" cm="1">
        <f t="array" aca="1" ref="F1562" ca="1" xml:space="preserve"> IF($D1562="", "", $B1562 &amp; " (" &amp; INDIRECT(ADDRESS( ROW(), COLUMN() + F$5 )) &amp; ") " )</f>
        <v/>
      </c>
      <c r="G1562" s="337" t="str">
        <f t="shared" si="328"/>
        <v/>
      </c>
      <c r="H1562" s="394" t="str">
        <f t="shared" ca="1" si="329"/>
        <v/>
      </c>
      <c r="I1562" s="396" t="str">
        <f t="shared" ca="1" si="330"/>
        <v/>
      </c>
      <c r="J1562" s="381" t="str">
        <f t="shared" ca="1" si="331"/>
        <v/>
      </c>
      <c r="K1562" s="338" t="str">
        <f t="shared" si="332"/>
        <v/>
      </c>
      <c r="L1562" s="349"/>
      <c r="M1562" s="350" t="str">
        <f t="shared" si="325"/>
        <v/>
      </c>
      <c r="N1562" s="350" t="str">
        <f t="shared" si="326"/>
        <v/>
      </c>
      <c r="O1562" s="351" t="str" cm="1">
        <f t="array" ref="O1562" xml:space="preserve"> IFERROR( INDEX(聲母資料表, $M1562, O$5), "")</f>
        <v/>
      </c>
      <c r="P1562" s="351" t="str" cm="1">
        <f t="array" ref="P1562" xml:space="preserve"> IFERROR( INDEX(韻母資料表, $N1562, P$5), "")</f>
        <v/>
      </c>
      <c r="Q1562" s="352" t="str">
        <f t="shared" si="327"/>
        <v/>
      </c>
      <c r="R1562" s="395" t="str">
        <f t="shared" si="333"/>
        <v/>
      </c>
      <c r="S1562" s="351" t="str" cm="1">
        <f t="array" ref="S1562" xml:space="preserve"> IFERROR( INDEX(調符字母, Q1562, 1), "")</f>
        <v/>
      </c>
      <c r="T1562" s="352"/>
      <c r="U1562" s="373" t="e" cm="1" vm="1">
        <f t="array" aca="1" ref="U1562" ca="1" xml:space="preserve"> INDEX(聲調對照表, $T1562, $E1562)</f>
        <v>#VALUE!</v>
      </c>
      <c r="W1562" s="380" t="str" cm="1">
        <f t="array" ref="W1562" xml:space="preserve"> IFERROR( IF( INDEX(聲母資料表, $M1562, W$5)=0, "", INDEX(聲母資料表, $M1562, W$5) ), "")</f>
        <v/>
      </c>
      <c r="X1562" s="380" t="str" cm="1">
        <f t="array" ref="X1562" xml:space="preserve"> IFERROR( INDEX(韻母資料表, $N1562, X$5), "" )</f>
        <v/>
      </c>
      <c r="Y1562" s="380" t="str" cm="1">
        <f t="array" ref="Y1562" xml:space="preserve"> IFERROR( IF($E1562="", "", INDEX(方音聲調符號表, 1, $E1562) ), "" )</f>
        <v/>
      </c>
      <c r="AA1562" s="380" t="str" cm="1">
        <f t="array" ref="AA1562" xml:space="preserve"> IFERROR( IF( INDEX(聲母資料表, $M1562, AA$5)=0, "", INDEX(聲母資料表, $M1562, AA$5) ), "")</f>
        <v/>
      </c>
      <c r="AB1562" s="380" t="str" cm="1">
        <f t="array" ref="AB1562" xml:space="preserve"> IFERROR( INDEX(韻母資料表, $N1562, AB$5), "" )</f>
        <v/>
      </c>
      <c r="AC1562" s="380" t="str">
        <f t="shared" ca="1" si="334"/>
        <v/>
      </c>
      <c r="AE1562" s="380" t="str" cm="1">
        <f t="array" ref="AE1562" xml:space="preserve"> IFERROR( IF( INDEX(聲母資料表, $M1562, AE$5)=0, "", INDEX(聲母資料表, $M1562, AE$5) ), "")</f>
        <v/>
      </c>
      <c r="AF1562" s="380" t="str" cm="1">
        <f t="array" ref="AF1562" xml:space="preserve"> IFERROR( INDEX(韻母資料表, $N1562, AF$5), "" )</f>
        <v/>
      </c>
      <c r="AG1562" s="380" t="str">
        <f t="shared" ca="1" si="335"/>
        <v/>
      </c>
      <c r="AI1562" s="380" t="str" cm="1">
        <f t="array" ref="AI1562" xml:space="preserve"> IFERROR( IF( INDEX(聲母資料表, $M1562, AI$5)=0, "", INDEX(聲母資料表, $M1562, AI$5) ), "")</f>
        <v/>
      </c>
      <c r="AJ1562" s="380" t="str" cm="1">
        <f t="array" ref="AJ1562" xml:space="preserve"> IFERROR( INDEX(韻母資料表, $N1562, AJ$5), "" )</f>
        <v/>
      </c>
      <c r="AK1562" s="373" t="e" cm="1" vm="1">
        <f t="array" aca="1" ref="AK1562" ca="1" xml:space="preserve"> IFERROR( INDEX(閩拚聲調符號表, $T1562, $E1562), "" )</f>
        <v>#VALUE!</v>
      </c>
      <c r="AL1562" s="380" t="str">
        <f t="shared" ca="1" si="336"/>
        <v/>
      </c>
    </row>
    <row r="1563" spans="1:38">
      <c r="A1563" s="333">
        <f t="shared" si="324"/>
        <v>1556</v>
      </c>
      <c r="B1563" s="334" t="e">
        <f>MID(#REF!, A1563, 1)</f>
        <v>#REF!</v>
      </c>
      <c r="C1563" s="335"/>
      <c r="D1563" s="335"/>
      <c r="E1563" s="336"/>
      <c r="F1563" s="400" t="str" cm="1">
        <f t="array" aca="1" ref="F1563" ca="1" xml:space="preserve"> IF($D1563="", "", $B1563 &amp; " (" &amp; INDIRECT(ADDRESS( ROW(), COLUMN() + F$5 )) &amp; ") " )</f>
        <v/>
      </c>
      <c r="G1563" s="337" t="str">
        <f t="shared" si="328"/>
        <v/>
      </c>
      <c r="H1563" s="394" t="str">
        <f t="shared" ca="1" si="329"/>
        <v/>
      </c>
      <c r="I1563" s="396" t="str">
        <f t="shared" ca="1" si="330"/>
        <v/>
      </c>
      <c r="J1563" s="381" t="str">
        <f t="shared" ca="1" si="331"/>
        <v/>
      </c>
      <c r="K1563" s="338" t="str">
        <f t="shared" si="332"/>
        <v/>
      </c>
      <c r="L1563" s="349"/>
      <c r="M1563" s="350" t="str">
        <f t="shared" si="325"/>
        <v/>
      </c>
      <c r="N1563" s="350" t="str">
        <f t="shared" si="326"/>
        <v/>
      </c>
      <c r="O1563" s="351" t="str" cm="1">
        <f t="array" ref="O1563" xml:space="preserve"> IFERROR( INDEX(聲母資料表, $M1563, O$5), "")</f>
        <v/>
      </c>
      <c r="P1563" s="351" t="str" cm="1">
        <f t="array" ref="P1563" xml:space="preserve"> IFERROR( INDEX(韻母資料表, $N1563, P$5), "")</f>
        <v/>
      </c>
      <c r="Q1563" s="352" t="str">
        <f t="shared" si="327"/>
        <v/>
      </c>
      <c r="R1563" s="395" t="str">
        <f t="shared" si="333"/>
        <v/>
      </c>
      <c r="S1563" s="351" t="str" cm="1">
        <f t="array" ref="S1563" xml:space="preserve"> IFERROR( INDEX(調符字母, Q1563, 1), "")</f>
        <v/>
      </c>
      <c r="T1563" s="352"/>
      <c r="U1563" s="373" t="e" cm="1" vm="1">
        <f t="array" aca="1" ref="U1563" ca="1" xml:space="preserve"> INDEX(聲調對照表, $T1563, $E1563)</f>
        <v>#VALUE!</v>
      </c>
      <c r="W1563" s="380" t="str" cm="1">
        <f t="array" ref="W1563" xml:space="preserve"> IFERROR( IF( INDEX(聲母資料表, $M1563, W$5)=0, "", INDEX(聲母資料表, $M1563, W$5) ), "")</f>
        <v/>
      </c>
      <c r="X1563" s="380" t="str" cm="1">
        <f t="array" ref="X1563" xml:space="preserve"> IFERROR( INDEX(韻母資料表, $N1563, X$5), "" )</f>
        <v/>
      </c>
      <c r="Y1563" s="380" t="str" cm="1">
        <f t="array" ref="Y1563" xml:space="preserve"> IFERROR( IF($E1563="", "", INDEX(方音聲調符號表, 1, $E1563) ), "" )</f>
        <v/>
      </c>
      <c r="AA1563" s="380" t="str" cm="1">
        <f t="array" ref="AA1563" xml:space="preserve"> IFERROR( IF( INDEX(聲母資料表, $M1563, AA$5)=0, "", INDEX(聲母資料表, $M1563, AA$5) ), "")</f>
        <v/>
      </c>
      <c r="AB1563" s="380" t="str" cm="1">
        <f t="array" ref="AB1563" xml:space="preserve"> IFERROR( INDEX(韻母資料表, $N1563, AB$5), "" )</f>
        <v/>
      </c>
      <c r="AC1563" s="380" t="str">
        <f t="shared" ca="1" si="334"/>
        <v/>
      </c>
      <c r="AE1563" s="380" t="str" cm="1">
        <f t="array" ref="AE1563" xml:space="preserve"> IFERROR( IF( INDEX(聲母資料表, $M1563, AE$5)=0, "", INDEX(聲母資料表, $M1563, AE$5) ), "")</f>
        <v/>
      </c>
      <c r="AF1563" s="380" t="str" cm="1">
        <f t="array" ref="AF1563" xml:space="preserve"> IFERROR( INDEX(韻母資料表, $N1563, AF$5), "" )</f>
        <v/>
      </c>
      <c r="AG1563" s="380" t="str">
        <f t="shared" ca="1" si="335"/>
        <v/>
      </c>
      <c r="AI1563" s="380" t="str" cm="1">
        <f t="array" ref="AI1563" xml:space="preserve"> IFERROR( IF( INDEX(聲母資料表, $M1563, AI$5)=0, "", INDEX(聲母資料表, $M1563, AI$5) ), "")</f>
        <v/>
      </c>
      <c r="AJ1563" s="380" t="str" cm="1">
        <f t="array" ref="AJ1563" xml:space="preserve"> IFERROR( INDEX(韻母資料表, $N1563, AJ$5), "" )</f>
        <v/>
      </c>
      <c r="AK1563" s="373" t="e" cm="1" vm="1">
        <f t="array" aca="1" ref="AK1563" ca="1" xml:space="preserve"> IFERROR( INDEX(閩拚聲調符號表, $T1563, $E1563), "" )</f>
        <v>#VALUE!</v>
      </c>
      <c r="AL1563" s="380" t="str">
        <f t="shared" ca="1" si="336"/>
        <v/>
      </c>
    </row>
    <row r="1564" spans="1:38">
      <c r="A1564" s="333">
        <f t="shared" si="324"/>
        <v>1557</v>
      </c>
      <c r="B1564" s="334" t="e">
        <f>MID(#REF!, A1564, 1)</f>
        <v>#REF!</v>
      </c>
      <c r="C1564" s="335"/>
      <c r="D1564" s="335"/>
      <c r="E1564" s="336"/>
      <c r="F1564" s="400" t="str" cm="1">
        <f t="array" aca="1" ref="F1564" ca="1" xml:space="preserve"> IF($D1564="", "", $B1564 &amp; " (" &amp; INDIRECT(ADDRESS( ROW(), COLUMN() + F$5 )) &amp; ") " )</f>
        <v/>
      </c>
      <c r="G1564" s="337" t="str">
        <f t="shared" si="328"/>
        <v/>
      </c>
      <c r="H1564" s="394" t="str">
        <f t="shared" ca="1" si="329"/>
        <v/>
      </c>
      <c r="I1564" s="396" t="str">
        <f t="shared" ca="1" si="330"/>
        <v/>
      </c>
      <c r="J1564" s="381" t="str">
        <f t="shared" ca="1" si="331"/>
        <v/>
      </c>
      <c r="K1564" s="338" t="str">
        <f t="shared" si="332"/>
        <v/>
      </c>
      <c r="L1564" s="349"/>
      <c r="M1564" s="350" t="str">
        <f t="shared" si="325"/>
        <v/>
      </c>
      <c r="N1564" s="350" t="str">
        <f t="shared" si="326"/>
        <v/>
      </c>
      <c r="O1564" s="351" t="str" cm="1">
        <f t="array" ref="O1564" xml:space="preserve"> IFERROR( INDEX(聲母資料表, $M1564, O$5), "")</f>
        <v/>
      </c>
      <c r="P1564" s="351" t="str" cm="1">
        <f t="array" ref="P1564" xml:space="preserve"> IFERROR( INDEX(韻母資料表, $N1564, P$5), "")</f>
        <v/>
      </c>
      <c r="Q1564" s="352" t="str">
        <f t="shared" si="327"/>
        <v/>
      </c>
      <c r="R1564" s="395" t="str">
        <f t="shared" si="333"/>
        <v/>
      </c>
      <c r="S1564" s="351" t="str" cm="1">
        <f t="array" ref="S1564" xml:space="preserve"> IFERROR( INDEX(調符字母, Q1564, 1), "")</f>
        <v/>
      </c>
      <c r="T1564" s="352"/>
      <c r="U1564" s="373" t="e" cm="1" vm="1">
        <f t="array" aca="1" ref="U1564" ca="1" xml:space="preserve"> INDEX(聲調對照表, $T1564, $E1564)</f>
        <v>#VALUE!</v>
      </c>
      <c r="W1564" s="380" t="str" cm="1">
        <f t="array" ref="W1564" xml:space="preserve"> IFERROR( IF( INDEX(聲母資料表, $M1564, W$5)=0, "", INDEX(聲母資料表, $M1564, W$5) ), "")</f>
        <v/>
      </c>
      <c r="X1564" s="380" t="str" cm="1">
        <f t="array" ref="X1564" xml:space="preserve"> IFERROR( INDEX(韻母資料表, $N1564, X$5), "" )</f>
        <v/>
      </c>
      <c r="Y1564" s="380" t="str" cm="1">
        <f t="array" ref="Y1564" xml:space="preserve"> IFERROR( IF($E1564="", "", INDEX(方音聲調符號表, 1, $E1564) ), "" )</f>
        <v/>
      </c>
      <c r="AA1564" s="380" t="str" cm="1">
        <f t="array" ref="AA1564" xml:space="preserve"> IFERROR( IF( INDEX(聲母資料表, $M1564, AA$5)=0, "", INDEX(聲母資料表, $M1564, AA$5) ), "")</f>
        <v/>
      </c>
      <c r="AB1564" s="380" t="str" cm="1">
        <f t="array" ref="AB1564" xml:space="preserve"> IFERROR( INDEX(韻母資料表, $N1564, AB$5), "" )</f>
        <v/>
      </c>
      <c r="AC1564" s="380" t="str">
        <f t="shared" ca="1" si="334"/>
        <v/>
      </c>
      <c r="AE1564" s="380" t="str" cm="1">
        <f t="array" ref="AE1564" xml:space="preserve"> IFERROR( IF( INDEX(聲母資料表, $M1564, AE$5)=0, "", INDEX(聲母資料表, $M1564, AE$5) ), "")</f>
        <v/>
      </c>
      <c r="AF1564" s="380" t="str" cm="1">
        <f t="array" ref="AF1564" xml:space="preserve"> IFERROR( INDEX(韻母資料表, $N1564, AF$5), "" )</f>
        <v/>
      </c>
      <c r="AG1564" s="380" t="str">
        <f t="shared" ca="1" si="335"/>
        <v/>
      </c>
      <c r="AI1564" s="380" t="str" cm="1">
        <f t="array" ref="AI1564" xml:space="preserve"> IFERROR( IF( INDEX(聲母資料表, $M1564, AI$5)=0, "", INDEX(聲母資料表, $M1564, AI$5) ), "")</f>
        <v/>
      </c>
      <c r="AJ1564" s="380" t="str" cm="1">
        <f t="array" ref="AJ1564" xml:space="preserve"> IFERROR( INDEX(韻母資料表, $N1564, AJ$5), "" )</f>
        <v/>
      </c>
      <c r="AK1564" s="373" t="e" cm="1" vm="1">
        <f t="array" aca="1" ref="AK1564" ca="1" xml:space="preserve"> IFERROR( INDEX(閩拚聲調符號表, $T1564, $E1564), "" )</f>
        <v>#VALUE!</v>
      </c>
      <c r="AL1564" s="380" t="str">
        <f t="shared" ca="1" si="336"/>
        <v/>
      </c>
    </row>
    <row r="1565" spans="1:38">
      <c r="A1565" s="333">
        <f t="shared" si="324"/>
        <v>1558</v>
      </c>
      <c r="B1565" s="334" t="e">
        <f>MID(#REF!, A1565, 1)</f>
        <v>#REF!</v>
      </c>
      <c r="C1565" s="335"/>
      <c r="D1565" s="335"/>
      <c r="E1565" s="336"/>
      <c r="F1565" s="400" t="str" cm="1">
        <f t="array" aca="1" ref="F1565" ca="1" xml:space="preserve"> IF($D1565="", "", $B1565 &amp; " (" &amp; INDIRECT(ADDRESS( ROW(), COLUMN() + F$5 )) &amp; ") " )</f>
        <v/>
      </c>
      <c r="G1565" s="337" t="str">
        <f t="shared" si="328"/>
        <v/>
      </c>
      <c r="H1565" s="394" t="str">
        <f t="shared" ca="1" si="329"/>
        <v/>
      </c>
      <c r="I1565" s="396" t="str">
        <f t="shared" ca="1" si="330"/>
        <v/>
      </c>
      <c r="J1565" s="381" t="str">
        <f t="shared" ca="1" si="331"/>
        <v/>
      </c>
      <c r="K1565" s="338" t="str">
        <f t="shared" si="332"/>
        <v/>
      </c>
      <c r="L1565" s="349"/>
      <c r="M1565" s="350" t="str">
        <f t="shared" si="325"/>
        <v/>
      </c>
      <c r="N1565" s="350" t="str">
        <f t="shared" si="326"/>
        <v/>
      </c>
      <c r="O1565" s="351" t="str" cm="1">
        <f t="array" ref="O1565" xml:space="preserve"> IFERROR( INDEX(聲母資料表, $M1565, O$5), "")</f>
        <v/>
      </c>
      <c r="P1565" s="351" t="str" cm="1">
        <f t="array" ref="P1565" xml:space="preserve"> IFERROR( INDEX(韻母資料表, $N1565, P$5), "")</f>
        <v/>
      </c>
      <c r="Q1565" s="352" t="str">
        <f t="shared" si="327"/>
        <v/>
      </c>
      <c r="R1565" s="395" t="str">
        <f t="shared" si="333"/>
        <v/>
      </c>
      <c r="S1565" s="351" t="str" cm="1">
        <f t="array" ref="S1565" xml:space="preserve"> IFERROR( INDEX(調符字母, Q1565, 1), "")</f>
        <v/>
      </c>
      <c r="T1565" s="352"/>
      <c r="U1565" s="373" t="e" cm="1" vm="1">
        <f t="array" aca="1" ref="U1565" ca="1" xml:space="preserve"> INDEX(聲調對照表, $T1565, $E1565)</f>
        <v>#VALUE!</v>
      </c>
      <c r="W1565" s="380" t="str" cm="1">
        <f t="array" ref="W1565" xml:space="preserve"> IFERROR( IF( INDEX(聲母資料表, $M1565, W$5)=0, "", INDEX(聲母資料表, $M1565, W$5) ), "")</f>
        <v/>
      </c>
      <c r="X1565" s="380" t="str" cm="1">
        <f t="array" ref="X1565" xml:space="preserve"> IFERROR( INDEX(韻母資料表, $N1565, X$5), "" )</f>
        <v/>
      </c>
      <c r="Y1565" s="380" t="str" cm="1">
        <f t="array" ref="Y1565" xml:space="preserve"> IFERROR( IF($E1565="", "", INDEX(方音聲調符號表, 1, $E1565) ), "" )</f>
        <v/>
      </c>
      <c r="AA1565" s="380" t="str" cm="1">
        <f t="array" ref="AA1565" xml:space="preserve"> IFERROR( IF( INDEX(聲母資料表, $M1565, AA$5)=0, "", INDEX(聲母資料表, $M1565, AA$5) ), "")</f>
        <v/>
      </c>
      <c r="AB1565" s="380" t="str" cm="1">
        <f t="array" ref="AB1565" xml:space="preserve"> IFERROR( INDEX(韻母資料表, $N1565, AB$5), "" )</f>
        <v/>
      </c>
      <c r="AC1565" s="380" t="str">
        <f t="shared" ca="1" si="334"/>
        <v/>
      </c>
      <c r="AE1565" s="380" t="str" cm="1">
        <f t="array" ref="AE1565" xml:space="preserve"> IFERROR( IF( INDEX(聲母資料表, $M1565, AE$5)=0, "", INDEX(聲母資料表, $M1565, AE$5) ), "")</f>
        <v/>
      </c>
      <c r="AF1565" s="380" t="str" cm="1">
        <f t="array" ref="AF1565" xml:space="preserve"> IFERROR( INDEX(韻母資料表, $N1565, AF$5), "" )</f>
        <v/>
      </c>
      <c r="AG1565" s="380" t="str">
        <f t="shared" ca="1" si="335"/>
        <v/>
      </c>
      <c r="AI1565" s="380" t="str" cm="1">
        <f t="array" ref="AI1565" xml:space="preserve"> IFERROR( IF( INDEX(聲母資料表, $M1565, AI$5)=0, "", INDEX(聲母資料表, $M1565, AI$5) ), "")</f>
        <v/>
      </c>
      <c r="AJ1565" s="380" t="str" cm="1">
        <f t="array" ref="AJ1565" xml:space="preserve"> IFERROR( INDEX(韻母資料表, $N1565, AJ$5), "" )</f>
        <v/>
      </c>
      <c r="AK1565" s="373" t="e" cm="1" vm="1">
        <f t="array" aca="1" ref="AK1565" ca="1" xml:space="preserve"> IFERROR( INDEX(閩拚聲調符號表, $T1565, $E1565), "" )</f>
        <v>#VALUE!</v>
      </c>
      <c r="AL1565" s="380" t="str">
        <f t="shared" ca="1" si="336"/>
        <v/>
      </c>
    </row>
    <row r="1566" spans="1:38">
      <c r="A1566" s="333">
        <f t="shared" si="324"/>
        <v>1559</v>
      </c>
      <c r="B1566" s="334" t="e">
        <f>MID(#REF!, A1566, 1)</f>
        <v>#REF!</v>
      </c>
      <c r="C1566" s="335"/>
      <c r="D1566" s="335"/>
      <c r="E1566" s="336"/>
      <c r="F1566" s="400" t="str" cm="1">
        <f t="array" aca="1" ref="F1566" ca="1" xml:space="preserve"> IF($D1566="", "", $B1566 &amp; " (" &amp; INDIRECT(ADDRESS( ROW(), COLUMN() + F$5 )) &amp; ") " )</f>
        <v/>
      </c>
      <c r="G1566" s="337" t="str">
        <f t="shared" si="328"/>
        <v/>
      </c>
      <c r="H1566" s="394" t="str">
        <f t="shared" ca="1" si="329"/>
        <v/>
      </c>
      <c r="I1566" s="396" t="str">
        <f t="shared" ca="1" si="330"/>
        <v/>
      </c>
      <c r="J1566" s="381" t="str">
        <f t="shared" ca="1" si="331"/>
        <v/>
      </c>
      <c r="K1566" s="338" t="str">
        <f t="shared" si="332"/>
        <v/>
      </c>
      <c r="L1566" s="349"/>
      <c r="M1566" s="350" t="str">
        <f t="shared" si="325"/>
        <v/>
      </c>
      <c r="N1566" s="350" t="str">
        <f t="shared" si="326"/>
        <v/>
      </c>
      <c r="O1566" s="351" t="str" cm="1">
        <f t="array" ref="O1566" xml:space="preserve"> IFERROR( INDEX(聲母資料表, $M1566, O$5), "")</f>
        <v/>
      </c>
      <c r="P1566" s="351" t="str" cm="1">
        <f t="array" ref="P1566" xml:space="preserve"> IFERROR( INDEX(韻母資料表, $N1566, P$5), "")</f>
        <v/>
      </c>
      <c r="Q1566" s="352" t="str">
        <f t="shared" si="327"/>
        <v/>
      </c>
      <c r="R1566" s="395" t="str">
        <f t="shared" si="333"/>
        <v/>
      </c>
      <c r="S1566" s="351" t="str" cm="1">
        <f t="array" ref="S1566" xml:space="preserve"> IFERROR( INDEX(調符字母, Q1566, 1), "")</f>
        <v/>
      </c>
      <c r="T1566" s="352"/>
      <c r="U1566" s="373" t="e" cm="1" vm="1">
        <f t="array" aca="1" ref="U1566" ca="1" xml:space="preserve"> INDEX(聲調對照表, $T1566, $E1566)</f>
        <v>#VALUE!</v>
      </c>
      <c r="W1566" s="380" t="str" cm="1">
        <f t="array" ref="W1566" xml:space="preserve"> IFERROR( IF( INDEX(聲母資料表, $M1566, W$5)=0, "", INDEX(聲母資料表, $M1566, W$5) ), "")</f>
        <v/>
      </c>
      <c r="X1566" s="380" t="str" cm="1">
        <f t="array" ref="X1566" xml:space="preserve"> IFERROR( INDEX(韻母資料表, $N1566, X$5), "" )</f>
        <v/>
      </c>
      <c r="Y1566" s="380" t="str" cm="1">
        <f t="array" ref="Y1566" xml:space="preserve"> IFERROR( IF($E1566="", "", INDEX(方音聲調符號表, 1, $E1566) ), "" )</f>
        <v/>
      </c>
      <c r="AA1566" s="380" t="str" cm="1">
        <f t="array" ref="AA1566" xml:space="preserve"> IFERROR( IF( INDEX(聲母資料表, $M1566, AA$5)=0, "", INDEX(聲母資料表, $M1566, AA$5) ), "")</f>
        <v/>
      </c>
      <c r="AB1566" s="380" t="str" cm="1">
        <f t="array" ref="AB1566" xml:space="preserve"> IFERROR( INDEX(韻母資料表, $N1566, AB$5), "" )</f>
        <v/>
      </c>
      <c r="AC1566" s="380" t="str">
        <f t="shared" ca="1" si="334"/>
        <v/>
      </c>
      <c r="AE1566" s="380" t="str" cm="1">
        <f t="array" ref="AE1566" xml:space="preserve"> IFERROR( IF( INDEX(聲母資料表, $M1566, AE$5)=0, "", INDEX(聲母資料表, $M1566, AE$5) ), "")</f>
        <v/>
      </c>
      <c r="AF1566" s="380" t="str" cm="1">
        <f t="array" ref="AF1566" xml:space="preserve"> IFERROR( INDEX(韻母資料表, $N1566, AF$5), "" )</f>
        <v/>
      </c>
      <c r="AG1566" s="380" t="str">
        <f t="shared" ca="1" si="335"/>
        <v/>
      </c>
      <c r="AI1566" s="380" t="str" cm="1">
        <f t="array" ref="AI1566" xml:space="preserve"> IFERROR( IF( INDEX(聲母資料表, $M1566, AI$5)=0, "", INDEX(聲母資料表, $M1566, AI$5) ), "")</f>
        <v/>
      </c>
      <c r="AJ1566" s="380" t="str" cm="1">
        <f t="array" ref="AJ1566" xml:space="preserve"> IFERROR( INDEX(韻母資料表, $N1566, AJ$5), "" )</f>
        <v/>
      </c>
      <c r="AK1566" s="373" t="e" cm="1" vm="1">
        <f t="array" aca="1" ref="AK1566" ca="1" xml:space="preserve"> IFERROR( INDEX(閩拚聲調符號表, $T1566, $E1566), "" )</f>
        <v>#VALUE!</v>
      </c>
      <c r="AL1566" s="380" t="str">
        <f t="shared" ca="1" si="336"/>
        <v/>
      </c>
    </row>
    <row r="1567" spans="1:38">
      <c r="A1567" s="333">
        <f t="shared" si="324"/>
        <v>1560</v>
      </c>
      <c r="B1567" s="334" t="e">
        <f>MID(#REF!, A1567, 1)</f>
        <v>#REF!</v>
      </c>
      <c r="C1567" s="335"/>
      <c r="D1567" s="335"/>
      <c r="E1567" s="336"/>
      <c r="F1567" s="400" t="str" cm="1">
        <f t="array" aca="1" ref="F1567" ca="1" xml:space="preserve"> IF($D1567="", "", $B1567 &amp; " (" &amp; INDIRECT(ADDRESS( ROW(), COLUMN() + F$5 )) &amp; ") " )</f>
        <v/>
      </c>
      <c r="G1567" s="337" t="str">
        <f t="shared" si="328"/>
        <v/>
      </c>
      <c r="H1567" s="394" t="str">
        <f t="shared" ca="1" si="329"/>
        <v/>
      </c>
      <c r="I1567" s="396" t="str">
        <f t="shared" ca="1" si="330"/>
        <v/>
      </c>
      <c r="J1567" s="381" t="str">
        <f t="shared" ca="1" si="331"/>
        <v/>
      </c>
      <c r="K1567" s="338" t="str">
        <f t="shared" si="332"/>
        <v/>
      </c>
      <c r="L1567" s="349"/>
      <c r="M1567" s="350" t="str">
        <f t="shared" si="325"/>
        <v/>
      </c>
      <c r="N1567" s="350" t="str">
        <f t="shared" si="326"/>
        <v/>
      </c>
      <c r="O1567" s="351" t="str" cm="1">
        <f t="array" ref="O1567" xml:space="preserve"> IFERROR( INDEX(聲母資料表, $M1567, O$5), "")</f>
        <v/>
      </c>
      <c r="P1567" s="351" t="str" cm="1">
        <f t="array" ref="P1567" xml:space="preserve"> IFERROR( INDEX(韻母資料表, $N1567, P$5), "")</f>
        <v/>
      </c>
      <c r="Q1567" s="352" t="str">
        <f t="shared" si="327"/>
        <v/>
      </c>
      <c r="R1567" s="395" t="str">
        <f t="shared" si="333"/>
        <v/>
      </c>
      <c r="S1567" s="351" t="str" cm="1">
        <f t="array" ref="S1567" xml:space="preserve"> IFERROR( INDEX(調符字母, Q1567, 1), "")</f>
        <v/>
      </c>
      <c r="T1567" s="352"/>
      <c r="U1567" s="373" t="e" cm="1" vm="1">
        <f t="array" aca="1" ref="U1567" ca="1" xml:space="preserve"> INDEX(聲調對照表, $T1567, $E1567)</f>
        <v>#VALUE!</v>
      </c>
      <c r="W1567" s="380" t="str" cm="1">
        <f t="array" ref="W1567" xml:space="preserve"> IFERROR( IF( INDEX(聲母資料表, $M1567, W$5)=0, "", INDEX(聲母資料表, $M1567, W$5) ), "")</f>
        <v/>
      </c>
      <c r="X1567" s="380" t="str" cm="1">
        <f t="array" ref="X1567" xml:space="preserve"> IFERROR( INDEX(韻母資料表, $N1567, X$5), "" )</f>
        <v/>
      </c>
      <c r="Y1567" s="380" t="str" cm="1">
        <f t="array" ref="Y1567" xml:space="preserve"> IFERROR( IF($E1567="", "", INDEX(方音聲調符號表, 1, $E1567) ), "" )</f>
        <v/>
      </c>
      <c r="AA1567" s="380" t="str" cm="1">
        <f t="array" ref="AA1567" xml:space="preserve"> IFERROR( IF( INDEX(聲母資料表, $M1567, AA$5)=0, "", INDEX(聲母資料表, $M1567, AA$5) ), "")</f>
        <v/>
      </c>
      <c r="AB1567" s="380" t="str" cm="1">
        <f t="array" ref="AB1567" xml:space="preserve"> IFERROR( INDEX(韻母資料表, $N1567, AB$5), "" )</f>
        <v/>
      </c>
      <c r="AC1567" s="380" t="str">
        <f t="shared" ca="1" si="334"/>
        <v/>
      </c>
      <c r="AE1567" s="380" t="str" cm="1">
        <f t="array" ref="AE1567" xml:space="preserve"> IFERROR( IF( INDEX(聲母資料表, $M1567, AE$5)=0, "", INDEX(聲母資料表, $M1567, AE$5) ), "")</f>
        <v/>
      </c>
      <c r="AF1567" s="380" t="str" cm="1">
        <f t="array" ref="AF1567" xml:space="preserve"> IFERROR( INDEX(韻母資料表, $N1567, AF$5), "" )</f>
        <v/>
      </c>
      <c r="AG1567" s="380" t="str">
        <f t="shared" ca="1" si="335"/>
        <v/>
      </c>
      <c r="AI1567" s="380" t="str" cm="1">
        <f t="array" ref="AI1567" xml:space="preserve"> IFERROR( IF( INDEX(聲母資料表, $M1567, AI$5)=0, "", INDEX(聲母資料表, $M1567, AI$5) ), "")</f>
        <v/>
      </c>
      <c r="AJ1567" s="380" t="str" cm="1">
        <f t="array" ref="AJ1567" xml:space="preserve"> IFERROR( INDEX(韻母資料表, $N1567, AJ$5), "" )</f>
        <v/>
      </c>
      <c r="AK1567" s="373" t="e" cm="1" vm="1">
        <f t="array" aca="1" ref="AK1567" ca="1" xml:space="preserve"> IFERROR( INDEX(閩拚聲調符號表, $T1567, $E1567), "" )</f>
        <v>#VALUE!</v>
      </c>
      <c r="AL1567" s="380" t="str">
        <f t="shared" ca="1" si="336"/>
        <v/>
      </c>
    </row>
    <row r="1568" spans="1:38">
      <c r="A1568" s="333">
        <f t="shared" si="324"/>
        <v>1561</v>
      </c>
      <c r="B1568" s="334" t="e">
        <f>MID(#REF!, A1568, 1)</f>
        <v>#REF!</v>
      </c>
      <c r="C1568" s="335"/>
      <c r="D1568" s="335"/>
      <c r="E1568" s="336"/>
      <c r="F1568" s="400" t="str" cm="1">
        <f t="array" aca="1" ref="F1568" ca="1" xml:space="preserve"> IF($D1568="", "", $B1568 &amp; " (" &amp; INDIRECT(ADDRESS( ROW(), COLUMN() + F$5 )) &amp; ") " )</f>
        <v/>
      </c>
      <c r="G1568" s="337" t="str">
        <f t="shared" si="328"/>
        <v/>
      </c>
      <c r="H1568" s="394" t="str">
        <f t="shared" ca="1" si="329"/>
        <v/>
      </c>
      <c r="I1568" s="396" t="str">
        <f t="shared" ca="1" si="330"/>
        <v/>
      </c>
      <c r="J1568" s="381" t="str">
        <f t="shared" ca="1" si="331"/>
        <v/>
      </c>
      <c r="K1568" s="338" t="str">
        <f t="shared" si="332"/>
        <v/>
      </c>
      <c r="L1568" s="349"/>
      <c r="M1568" s="350" t="str">
        <f t="shared" si="325"/>
        <v/>
      </c>
      <c r="N1568" s="350" t="str">
        <f t="shared" si="326"/>
        <v/>
      </c>
      <c r="O1568" s="351" t="str" cm="1">
        <f t="array" ref="O1568" xml:space="preserve"> IFERROR( INDEX(聲母資料表, $M1568, O$5), "")</f>
        <v/>
      </c>
      <c r="P1568" s="351" t="str" cm="1">
        <f t="array" ref="P1568" xml:space="preserve"> IFERROR( INDEX(韻母資料表, $N1568, P$5), "")</f>
        <v/>
      </c>
      <c r="Q1568" s="352" t="str">
        <f t="shared" si="327"/>
        <v/>
      </c>
      <c r="R1568" s="395" t="str">
        <f t="shared" si="333"/>
        <v/>
      </c>
      <c r="S1568" s="351" t="str" cm="1">
        <f t="array" ref="S1568" xml:space="preserve"> IFERROR( INDEX(調符字母, Q1568, 1), "")</f>
        <v/>
      </c>
      <c r="T1568" s="352"/>
      <c r="U1568" s="373" t="e" cm="1" vm="1">
        <f t="array" aca="1" ref="U1568" ca="1" xml:space="preserve"> INDEX(聲調對照表, $T1568, $E1568)</f>
        <v>#VALUE!</v>
      </c>
      <c r="W1568" s="380" t="str" cm="1">
        <f t="array" ref="W1568" xml:space="preserve"> IFERROR( IF( INDEX(聲母資料表, $M1568, W$5)=0, "", INDEX(聲母資料表, $M1568, W$5) ), "")</f>
        <v/>
      </c>
      <c r="X1568" s="380" t="str" cm="1">
        <f t="array" ref="X1568" xml:space="preserve"> IFERROR( INDEX(韻母資料表, $N1568, X$5), "" )</f>
        <v/>
      </c>
      <c r="Y1568" s="380" t="str" cm="1">
        <f t="array" ref="Y1568" xml:space="preserve"> IFERROR( IF($E1568="", "", INDEX(方音聲調符號表, 1, $E1568) ), "" )</f>
        <v/>
      </c>
      <c r="AA1568" s="380" t="str" cm="1">
        <f t="array" ref="AA1568" xml:space="preserve"> IFERROR( IF( INDEX(聲母資料表, $M1568, AA$5)=0, "", INDEX(聲母資料表, $M1568, AA$5) ), "")</f>
        <v/>
      </c>
      <c r="AB1568" s="380" t="str" cm="1">
        <f t="array" ref="AB1568" xml:space="preserve"> IFERROR( INDEX(韻母資料表, $N1568, AB$5), "" )</f>
        <v/>
      </c>
      <c r="AC1568" s="380" t="str">
        <f t="shared" ca="1" si="334"/>
        <v/>
      </c>
      <c r="AE1568" s="380" t="str" cm="1">
        <f t="array" ref="AE1568" xml:space="preserve"> IFERROR( IF( INDEX(聲母資料表, $M1568, AE$5)=0, "", INDEX(聲母資料表, $M1568, AE$5) ), "")</f>
        <v/>
      </c>
      <c r="AF1568" s="380" t="str" cm="1">
        <f t="array" ref="AF1568" xml:space="preserve"> IFERROR( INDEX(韻母資料表, $N1568, AF$5), "" )</f>
        <v/>
      </c>
      <c r="AG1568" s="380" t="str">
        <f t="shared" ca="1" si="335"/>
        <v/>
      </c>
      <c r="AI1568" s="380" t="str" cm="1">
        <f t="array" ref="AI1568" xml:space="preserve"> IFERROR( IF( INDEX(聲母資料表, $M1568, AI$5)=0, "", INDEX(聲母資料表, $M1568, AI$5) ), "")</f>
        <v/>
      </c>
      <c r="AJ1568" s="380" t="str" cm="1">
        <f t="array" ref="AJ1568" xml:space="preserve"> IFERROR( INDEX(韻母資料表, $N1568, AJ$5), "" )</f>
        <v/>
      </c>
      <c r="AK1568" s="373" t="e" cm="1" vm="1">
        <f t="array" aca="1" ref="AK1568" ca="1" xml:space="preserve"> IFERROR( INDEX(閩拚聲調符號表, $T1568, $E1568), "" )</f>
        <v>#VALUE!</v>
      </c>
      <c r="AL1568" s="380" t="str">
        <f t="shared" ca="1" si="336"/>
        <v/>
      </c>
    </row>
    <row r="1569" spans="1:38">
      <c r="A1569" s="333">
        <f t="shared" si="324"/>
        <v>1562</v>
      </c>
      <c r="B1569" s="334" t="e">
        <f>MID(#REF!, A1569, 1)</f>
        <v>#REF!</v>
      </c>
      <c r="C1569" s="335"/>
      <c r="D1569" s="335"/>
      <c r="E1569" s="336"/>
      <c r="F1569" s="400" t="str" cm="1">
        <f t="array" aca="1" ref="F1569" ca="1" xml:space="preserve"> IF($D1569="", "", $B1569 &amp; " (" &amp; INDIRECT(ADDRESS( ROW(), COLUMN() + F$5 )) &amp; ") " )</f>
        <v/>
      </c>
      <c r="G1569" s="337" t="str">
        <f t="shared" si="328"/>
        <v/>
      </c>
      <c r="H1569" s="394" t="str">
        <f t="shared" ca="1" si="329"/>
        <v/>
      </c>
      <c r="I1569" s="396" t="str">
        <f t="shared" ca="1" si="330"/>
        <v/>
      </c>
      <c r="J1569" s="381" t="str">
        <f t="shared" ca="1" si="331"/>
        <v/>
      </c>
      <c r="K1569" s="338" t="str">
        <f t="shared" si="332"/>
        <v/>
      </c>
      <c r="L1569" s="349"/>
      <c r="M1569" s="350" t="str">
        <f t="shared" si="325"/>
        <v/>
      </c>
      <c r="N1569" s="350" t="str">
        <f t="shared" si="326"/>
        <v/>
      </c>
      <c r="O1569" s="351" t="str" cm="1">
        <f t="array" ref="O1569" xml:space="preserve"> IFERROR( INDEX(聲母資料表, $M1569, O$5), "")</f>
        <v/>
      </c>
      <c r="P1569" s="351" t="str" cm="1">
        <f t="array" ref="P1569" xml:space="preserve"> IFERROR( INDEX(韻母資料表, $N1569, P$5), "")</f>
        <v/>
      </c>
      <c r="Q1569" s="352" t="str">
        <f t="shared" si="327"/>
        <v/>
      </c>
      <c r="R1569" s="395" t="str">
        <f t="shared" si="333"/>
        <v/>
      </c>
      <c r="S1569" s="351" t="str" cm="1">
        <f t="array" ref="S1569" xml:space="preserve"> IFERROR( INDEX(調符字母, Q1569, 1), "")</f>
        <v/>
      </c>
      <c r="T1569" s="352"/>
      <c r="U1569" s="373" t="e" cm="1" vm="1">
        <f t="array" aca="1" ref="U1569" ca="1" xml:space="preserve"> INDEX(聲調對照表, $T1569, $E1569)</f>
        <v>#VALUE!</v>
      </c>
      <c r="W1569" s="380" t="str" cm="1">
        <f t="array" ref="W1569" xml:space="preserve"> IFERROR( IF( INDEX(聲母資料表, $M1569, W$5)=0, "", INDEX(聲母資料表, $M1569, W$5) ), "")</f>
        <v/>
      </c>
      <c r="X1569" s="380" t="str" cm="1">
        <f t="array" ref="X1569" xml:space="preserve"> IFERROR( INDEX(韻母資料表, $N1569, X$5), "" )</f>
        <v/>
      </c>
      <c r="Y1569" s="380" t="str" cm="1">
        <f t="array" ref="Y1569" xml:space="preserve"> IFERROR( IF($E1569="", "", INDEX(方音聲調符號表, 1, $E1569) ), "" )</f>
        <v/>
      </c>
      <c r="AA1569" s="380" t="str" cm="1">
        <f t="array" ref="AA1569" xml:space="preserve"> IFERROR( IF( INDEX(聲母資料表, $M1569, AA$5)=0, "", INDEX(聲母資料表, $M1569, AA$5) ), "")</f>
        <v/>
      </c>
      <c r="AB1569" s="380" t="str" cm="1">
        <f t="array" ref="AB1569" xml:space="preserve"> IFERROR( INDEX(韻母資料表, $N1569, AB$5), "" )</f>
        <v/>
      </c>
      <c r="AC1569" s="380" t="str">
        <f t="shared" ca="1" si="334"/>
        <v/>
      </c>
      <c r="AE1569" s="380" t="str" cm="1">
        <f t="array" ref="AE1569" xml:space="preserve"> IFERROR( IF( INDEX(聲母資料表, $M1569, AE$5)=0, "", INDEX(聲母資料表, $M1569, AE$5) ), "")</f>
        <v/>
      </c>
      <c r="AF1569" s="380" t="str" cm="1">
        <f t="array" ref="AF1569" xml:space="preserve"> IFERROR( INDEX(韻母資料表, $N1569, AF$5), "" )</f>
        <v/>
      </c>
      <c r="AG1569" s="380" t="str">
        <f t="shared" ca="1" si="335"/>
        <v/>
      </c>
      <c r="AI1569" s="380" t="str" cm="1">
        <f t="array" ref="AI1569" xml:space="preserve"> IFERROR( IF( INDEX(聲母資料表, $M1569, AI$5)=0, "", INDEX(聲母資料表, $M1569, AI$5) ), "")</f>
        <v/>
      </c>
      <c r="AJ1569" s="380" t="str" cm="1">
        <f t="array" ref="AJ1569" xml:space="preserve"> IFERROR( INDEX(韻母資料表, $N1569, AJ$5), "" )</f>
        <v/>
      </c>
      <c r="AK1569" s="373" t="e" cm="1" vm="1">
        <f t="array" aca="1" ref="AK1569" ca="1" xml:space="preserve"> IFERROR( INDEX(閩拚聲調符號表, $T1569, $E1569), "" )</f>
        <v>#VALUE!</v>
      </c>
      <c r="AL1569" s="380" t="str">
        <f t="shared" ca="1" si="336"/>
        <v/>
      </c>
    </row>
    <row r="1570" spans="1:38">
      <c r="A1570" s="333">
        <f t="shared" si="324"/>
        <v>1563</v>
      </c>
      <c r="B1570" s="334" t="e">
        <f>MID(#REF!, A1570, 1)</f>
        <v>#REF!</v>
      </c>
      <c r="C1570" s="335"/>
      <c r="D1570" s="335"/>
      <c r="E1570" s="336"/>
      <c r="F1570" s="400" t="str" cm="1">
        <f t="array" aca="1" ref="F1570" ca="1" xml:space="preserve"> IF($D1570="", "", $B1570 &amp; " (" &amp; INDIRECT(ADDRESS( ROW(), COLUMN() + F$5 )) &amp; ") " )</f>
        <v/>
      </c>
      <c r="G1570" s="337" t="str">
        <f t="shared" si="328"/>
        <v/>
      </c>
      <c r="H1570" s="394" t="str">
        <f t="shared" ca="1" si="329"/>
        <v/>
      </c>
      <c r="I1570" s="396" t="str">
        <f t="shared" ca="1" si="330"/>
        <v/>
      </c>
      <c r="J1570" s="381" t="str">
        <f t="shared" ca="1" si="331"/>
        <v/>
      </c>
      <c r="K1570" s="338" t="str">
        <f t="shared" si="332"/>
        <v/>
      </c>
      <c r="L1570" s="349"/>
      <c r="M1570" s="350" t="str">
        <f t="shared" si="325"/>
        <v/>
      </c>
      <c r="N1570" s="350" t="str">
        <f t="shared" si="326"/>
        <v/>
      </c>
      <c r="O1570" s="351" t="str" cm="1">
        <f t="array" ref="O1570" xml:space="preserve"> IFERROR( INDEX(聲母資料表, $M1570, O$5), "")</f>
        <v/>
      </c>
      <c r="P1570" s="351" t="str" cm="1">
        <f t="array" ref="P1570" xml:space="preserve"> IFERROR( INDEX(韻母資料表, $N1570, P$5), "")</f>
        <v/>
      </c>
      <c r="Q1570" s="352" t="str">
        <f t="shared" si="327"/>
        <v/>
      </c>
      <c r="R1570" s="395" t="str">
        <f t="shared" si="333"/>
        <v/>
      </c>
      <c r="S1570" s="351" t="str" cm="1">
        <f t="array" ref="S1570" xml:space="preserve"> IFERROR( INDEX(調符字母, Q1570, 1), "")</f>
        <v/>
      </c>
      <c r="T1570" s="352"/>
      <c r="U1570" s="373" t="e" cm="1" vm="1">
        <f t="array" aca="1" ref="U1570" ca="1" xml:space="preserve"> INDEX(聲調對照表, $T1570, $E1570)</f>
        <v>#VALUE!</v>
      </c>
      <c r="W1570" s="380" t="str" cm="1">
        <f t="array" ref="W1570" xml:space="preserve"> IFERROR( IF( INDEX(聲母資料表, $M1570, W$5)=0, "", INDEX(聲母資料表, $M1570, W$5) ), "")</f>
        <v/>
      </c>
      <c r="X1570" s="380" t="str" cm="1">
        <f t="array" ref="X1570" xml:space="preserve"> IFERROR( INDEX(韻母資料表, $N1570, X$5), "" )</f>
        <v/>
      </c>
      <c r="Y1570" s="380" t="str" cm="1">
        <f t="array" ref="Y1570" xml:space="preserve"> IFERROR( IF($E1570="", "", INDEX(方音聲調符號表, 1, $E1570) ), "" )</f>
        <v/>
      </c>
      <c r="AA1570" s="380" t="str" cm="1">
        <f t="array" ref="AA1570" xml:space="preserve"> IFERROR( IF( INDEX(聲母資料表, $M1570, AA$5)=0, "", INDEX(聲母資料表, $M1570, AA$5) ), "")</f>
        <v/>
      </c>
      <c r="AB1570" s="380" t="str" cm="1">
        <f t="array" ref="AB1570" xml:space="preserve"> IFERROR( INDEX(韻母資料表, $N1570, AB$5), "" )</f>
        <v/>
      </c>
      <c r="AC1570" s="380" t="str">
        <f t="shared" ca="1" si="334"/>
        <v/>
      </c>
      <c r="AE1570" s="380" t="str" cm="1">
        <f t="array" ref="AE1570" xml:space="preserve"> IFERROR( IF( INDEX(聲母資料表, $M1570, AE$5)=0, "", INDEX(聲母資料表, $M1570, AE$5) ), "")</f>
        <v/>
      </c>
      <c r="AF1570" s="380" t="str" cm="1">
        <f t="array" ref="AF1570" xml:space="preserve"> IFERROR( INDEX(韻母資料表, $N1570, AF$5), "" )</f>
        <v/>
      </c>
      <c r="AG1570" s="380" t="str">
        <f t="shared" ca="1" si="335"/>
        <v/>
      </c>
      <c r="AI1570" s="380" t="str" cm="1">
        <f t="array" ref="AI1570" xml:space="preserve"> IFERROR( IF( INDEX(聲母資料表, $M1570, AI$5)=0, "", INDEX(聲母資料表, $M1570, AI$5) ), "")</f>
        <v/>
      </c>
      <c r="AJ1570" s="380" t="str" cm="1">
        <f t="array" ref="AJ1570" xml:space="preserve"> IFERROR( INDEX(韻母資料表, $N1570, AJ$5), "" )</f>
        <v/>
      </c>
      <c r="AK1570" s="373" t="e" cm="1" vm="1">
        <f t="array" aca="1" ref="AK1570" ca="1" xml:space="preserve"> IFERROR( INDEX(閩拚聲調符號表, $T1570, $E1570), "" )</f>
        <v>#VALUE!</v>
      </c>
      <c r="AL1570" s="380" t="str">
        <f t="shared" ca="1" si="336"/>
        <v/>
      </c>
    </row>
    <row r="1571" spans="1:38">
      <c r="A1571" s="333">
        <f t="shared" si="324"/>
        <v>1564</v>
      </c>
      <c r="B1571" s="334" t="e">
        <f>MID(#REF!, A1571, 1)</f>
        <v>#REF!</v>
      </c>
      <c r="C1571" s="335"/>
      <c r="D1571" s="335"/>
      <c r="E1571" s="336"/>
      <c r="F1571" s="400" t="str" cm="1">
        <f t="array" aca="1" ref="F1571" ca="1" xml:space="preserve"> IF($D1571="", "", $B1571 &amp; " (" &amp; INDIRECT(ADDRESS( ROW(), COLUMN() + F$5 )) &amp; ") " )</f>
        <v/>
      </c>
      <c r="G1571" s="337" t="str">
        <f t="shared" si="328"/>
        <v/>
      </c>
      <c r="H1571" s="394" t="str">
        <f t="shared" ca="1" si="329"/>
        <v/>
      </c>
      <c r="I1571" s="396" t="str">
        <f t="shared" ca="1" si="330"/>
        <v/>
      </c>
      <c r="J1571" s="381" t="str">
        <f t="shared" ca="1" si="331"/>
        <v/>
      </c>
      <c r="K1571" s="338" t="str">
        <f t="shared" si="332"/>
        <v/>
      </c>
      <c r="L1571" s="349"/>
      <c r="M1571" s="350" t="str">
        <f t="shared" si="325"/>
        <v/>
      </c>
      <c r="N1571" s="350" t="str">
        <f t="shared" si="326"/>
        <v/>
      </c>
      <c r="O1571" s="351" t="str" cm="1">
        <f t="array" ref="O1571" xml:space="preserve"> IFERROR( INDEX(聲母資料表, $M1571, O$5), "")</f>
        <v/>
      </c>
      <c r="P1571" s="351" t="str" cm="1">
        <f t="array" ref="P1571" xml:space="preserve"> IFERROR( INDEX(韻母資料表, $N1571, P$5), "")</f>
        <v/>
      </c>
      <c r="Q1571" s="352" t="str">
        <f t="shared" si="327"/>
        <v/>
      </c>
      <c r="R1571" s="395" t="str">
        <f t="shared" si="333"/>
        <v/>
      </c>
      <c r="S1571" s="351" t="str" cm="1">
        <f t="array" ref="S1571" xml:space="preserve"> IFERROR( INDEX(調符字母, Q1571, 1), "")</f>
        <v/>
      </c>
      <c r="T1571" s="352"/>
      <c r="U1571" s="373" t="e" cm="1" vm="1">
        <f t="array" aca="1" ref="U1571" ca="1" xml:space="preserve"> INDEX(聲調對照表, $T1571, $E1571)</f>
        <v>#VALUE!</v>
      </c>
      <c r="W1571" s="380" t="str" cm="1">
        <f t="array" ref="W1571" xml:space="preserve"> IFERROR( IF( INDEX(聲母資料表, $M1571, W$5)=0, "", INDEX(聲母資料表, $M1571, W$5) ), "")</f>
        <v/>
      </c>
      <c r="X1571" s="380" t="str" cm="1">
        <f t="array" ref="X1571" xml:space="preserve"> IFERROR( INDEX(韻母資料表, $N1571, X$5), "" )</f>
        <v/>
      </c>
      <c r="Y1571" s="380" t="str" cm="1">
        <f t="array" ref="Y1571" xml:space="preserve"> IFERROR( IF($E1571="", "", INDEX(方音聲調符號表, 1, $E1571) ), "" )</f>
        <v/>
      </c>
      <c r="AA1571" s="380" t="str" cm="1">
        <f t="array" ref="AA1571" xml:space="preserve"> IFERROR( IF( INDEX(聲母資料表, $M1571, AA$5)=0, "", INDEX(聲母資料表, $M1571, AA$5) ), "")</f>
        <v/>
      </c>
      <c r="AB1571" s="380" t="str" cm="1">
        <f t="array" ref="AB1571" xml:space="preserve"> IFERROR( INDEX(韻母資料表, $N1571, AB$5), "" )</f>
        <v/>
      </c>
      <c r="AC1571" s="380" t="str">
        <f t="shared" ca="1" si="334"/>
        <v/>
      </c>
      <c r="AE1571" s="380" t="str" cm="1">
        <f t="array" ref="AE1571" xml:space="preserve"> IFERROR( IF( INDEX(聲母資料表, $M1571, AE$5)=0, "", INDEX(聲母資料表, $M1571, AE$5) ), "")</f>
        <v/>
      </c>
      <c r="AF1571" s="380" t="str" cm="1">
        <f t="array" ref="AF1571" xml:space="preserve"> IFERROR( INDEX(韻母資料表, $N1571, AF$5), "" )</f>
        <v/>
      </c>
      <c r="AG1571" s="380" t="str">
        <f t="shared" ca="1" si="335"/>
        <v/>
      </c>
      <c r="AI1571" s="380" t="str" cm="1">
        <f t="array" ref="AI1571" xml:space="preserve"> IFERROR( IF( INDEX(聲母資料表, $M1571, AI$5)=0, "", INDEX(聲母資料表, $M1571, AI$5) ), "")</f>
        <v/>
      </c>
      <c r="AJ1571" s="380" t="str" cm="1">
        <f t="array" ref="AJ1571" xml:space="preserve"> IFERROR( INDEX(韻母資料表, $N1571, AJ$5), "" )</f>
        <v/>
      </c>
      <c r="AK1571" s="373" t="e" cm="1" vm="1">
        <f t="array" aca="1" ref="AK1571" ca="1" xml:space="preserve"> IFERROR( INDEX(閩拚聲調符號表, $T1571, $E1571), "" )</f>
        <v>#VALUE!</v>
      </c>
      <c r="AL1571" s="380" t="str">
        <f t="shared" ca="1" si="336"/>
        <v/>
      </c>
    </row>
    <row r="1572" spans="1:38">
      <c r="A1572" s="333">
        <f t="shared" si="324"/>
        <v>1565</v>
      </c>
      <c r="B1572" s="334" t="e">
        <f>MID(#REF!, A1572, 1)</f>
        <v>#REF!</v>
      </c>
      <c r="C1572" s="335"/>
      <c r="D1572" s="335"/>
      <c r="E1572" s="336"/>
      <c r="F1572" s="400" t="str" cm="1">
        <f t="array" aca="1" ref="F1572" ca="1" xml:space="preserve"> IF($D1572="", "", $B1572 &amp; " (" &amp; INDIRECT(ADDRESS( ROW(), COLUMN() + F$5 )) &amp; ") " )</f>
        <v/>
      </c>
      <c r="G1572" s="337" t="str">
        <f t="shared" si="328"/>
        <v/>
      </c>
      <c r="H1572" s="394" t="str">
        <f t="shared" ca="1" si="329"/>
        <v/>
      </c>
      <c r="I1572" s="396" t="str">
        <f t="shared" ca="1" si="330"/>
        <v/>
      </c>
      <c r="J1572" s="381" t="str">
        <f t="shared" ca="1" si="331"/>
        <v/>
      </c>
      <c r="K1572" s="338" t="str">
        <f t="shared" si="332"/>
        <v/>
      </c>
      <c r="L1572" s="349"/>
      <c r="M1572" s="350" t="str">
        <f t="shared" si="325"/>
        <v/>
      </c>
      <c r="N1572" s="350" t="str">
        <f t="shared" si="326"/>
        <v/>
      </c>
      <c r="O1572" s="351" t="str" cm="1">
        <f t="array" ref="O1572" xml:space="preserve"> IFERROR( INDEX(聲母資料表, $M1572, O$5), "")</f>
        <v/>
      </c>
      <c r="P1572" s="351" t="str" cm="1">
        <f t="array" ref="P1572" xml:space="preserve"> IFERROR( INDEX(韻母資料表, $N1572, P$5), "")</f>
        <v/>
      </c>
      <c r="Q1572" s="352" t="str">
        <f t="shared" si="327"/>
        <v/>
      </c>
      <c r="R1572" s="395" t="str">
        <f t="shared" si="333"/>
        <v/>
      </c>
      <c r="S1572" s="351" t="str" cm="1">
        <f t="array" ref="S1572" xml:space="preserve"> IFERROR( INDEX(調符字母, Q1572, 1), "")</f>
        <v/>
      </c>
      <c r="T1572" s="352"/>
      <c r="U1572" s="373" t="e" cm="1" vm="1">
        <f t="array" aca="1" ref="U1572" ca="1" xml:space="preserve"> INDEX(聲調對照表, $T1572, $E1572)</f>
        <v>#VALUE!</v>
      </c>
      <c r="W1572" s="380" t="str" cm="1">
        <f t="array" ref="W1572" xml:space="preserve"> IFERROR( IF( INDEX(聲母資料表, $M1572, W$5)=0, "", INDEX(聲母資料表, $M1572, W$5) ), "")</f>
        <v/>
      </c>
      <c r="X1572" s="380" t="str" cm="1">
        <f t="array" ref="X1572" xml:space="preserve"> IFERROR( INDEX(韻母資料表, $N1572, X$5), "" )</f>
        <v/>
      </c>
      <c r="Y1572" s="380" t="str" cm="1">
        <f t="array" ref="Y1572" xml:space="preserve"> IFERROR( IF($E1572="", "", INDEX(方音聲調符號表, 1, $E1572) ), "" )</f>
        <v/>
      </c>
      <c r="AA1572" s="380" t="str" cm="1">
        <f t="array" ref="AA1572" xml:space="preserve"> IFERROR( IF( INDEX(聲母資料表, $M1572, AA$5)=0, "", INDEX(聲母資料表, $M1572, AA$5) ), "")</f>
        <v/>
      </c>
      <c r="AB1572" s="380" t="str" cm="1">
        <f t="array" ref="AB1572" xml:space="preserve"> IFERROR( INDEX(韻母資料表, $N1572, AB$5), "" )</f>
        <v/>
      </c>
      <c r="AC1572" s="380" t="str">
        <f t="shared" ca="1" si="334"/>
        <v/>
      </c>
      <c r="AE1572" s="380" t="str" cm="1">
        <f t="array" ref="AE1572" xml:space="preserve"> IFERROR( IF( INDEX(聲母資料表, $M1572, AE$5)=0, "", INDEX(聲母資料表, $M1572, AE$5) ), "")</f>
        <v/>
      </c>
      <c r="AF1572" s="380" t="str" cm="1">
        <f t="array" ref="AF1572" xml:space="preserve"> IFERROR( INDEX(韻母資料表, $N1572, AF$5), "" )</f>
        <v/>
      </c>
      <c r="AG1572" s="380" t="str">
        <f t="shared" ca="1" si="335"/>
        <v/>
      </c>
      <c r="AI1572" s="380" t="str" cm="1">
        <f t="array" ref="AI1572" xml:space="preserve"> IFERROR( IF( INDEX(聲母資料表, $M1572, AI$5)=0, "", INDEX(聲母資料表, $M1572, AI$5) ), "")</f>
        <v/>
      </c>
      <c r="AJ1572" s="380" t="str" cm="1">
        <f t="array" ref="AJ1572" xml:space="preserve"> IFERROR( INDEX(韻母資料表, $N1572, AJ$5), "" )</f>
        <v/>
      </c>
      <c r="AK1572" s="373" t="e" cm="1" vm="1">
        <f t="array" aca="1" ref="AK1572" ca="1" xml:space="preserve"> IFERROR( INDEX(閩拚聲調符號表, $T1572, $E1572), "" )</f>
        <v>#VALUE!</v>
      </c>
      <c r="AL1572" s="380" t="str">
        <f t="shared" ca="1" si="336"/>
        <v/>
      </c>
    </row>
    <row r="1573" spans="1:38">
      <c r="A1573" s="333">
        <f t="shared" si="324"/>
        <v>1566</v>
      </c>
      <c r="B1573" s="334" t="e">
        <f>MID(#REF!, A1573, 1)</f>
        <v>#REF!</v>
      </c>
      <c r="C1573" s="335"/>
      <c r="D1573" s="335"/>
      <c r="E1573" s="336"/>
      <c r="F1573" s="400" t="str" cm="1">
        <f t="array" aca="1" ref="F1573" ca="1" xml:space="preserve"> IF($D1573="", "", $B1573 &amp; " (" &amp; INDIRECT(ADDRESS( ROW(), COLUMN() + F$5 )) &amp; ") " )</f>
        <v/>
      </c>
      <c r="G1573" s="337" t="str">
        <f t="shared" si="328"/>
        <v/>
      </c>
      <c r="H1573" s="394" t="str">
        <f t="shared" ca="1" si="329"/>
        <v/>
      </c>
      <c r="I1573" s="396" t="str">
        <f t="shared" ca="1" si="330"/>
        <v/>
      </c>
      <c r="J1573" s="381" t="str">
        <f t="shared" ca="1" si="331"/>
        <v/>
      </c>
      <c r="K1573" s="338" t="str">
        <f t="shared" si="332"/>
        <v/>
      </c>
      <c r="L1573" s="349"/>
      <c r="M1573" s="350" t="str">
        <f t="shared" si="325"/>
        <v/>
      </c>
      <c r="N1573" s="350" t="str">
        <f t="shared" si="326"/>
        <v/>
      </c>
      <c r="O1573" s="351" t="str" cm="1">
        <f t="array" ref="O1573" xml:space="preserve"> IFERROR( INDEX(聲母資料表, $M1573, O$5), "")</f>
        <v/>
      </c>
      <c r="P1573" s="351" t="str" cm="1">
        <f t="array" ref="P1573" xml:space="preserve"> IFERROR( INDEX(韻母資料表, $N1573, P$5), "")</f>
        <v/>
      </c>
      <c r="Q1573" s="352" t="str">
        <f t="shared" si="327"/>
        <v/>
      </c>
      <c r="R1573" s="395" t="str">
        <f t="shared" si="333"/>
        <v/>
      </c>
      <c r="S1573" s="351" t="str" cm="1">
        <f t="array" ref="S1573" xml:space="preserve"> IFERROR( INDEX(調符字母, Q1573, 1), "")</f>
        <v/>
      </c>
      <c r="T1573" s="352"/>
      <c r="U1573" s="373" t="e" cm="1" vm="1">
        <f t="array" aca="1" ref="U1573" ca="1" xml:space="preserve"> INDEX(聲調對照表, $T1573, $E1573)</f>
        <v>#VALUE!</v>
      </c>
      <c r="W1573" s="380" t="str" cm="1">
        <f t="array" ref="W1573" xml:space="preserve"> IFERROR( IF( INDEX(聲母資料表, $M1573, W$5)=0, "", INDEX(聲母資料表, $M1573, W$5) ), "")</f>
        <v/>
      </c>
      <c r="X1573" s="380" t="str" cm="1">
        <f t="array" ref="X1573" xml:space="preserve"> IFERROR( INDEX(韻母資料表, $N1573, X$5), "" )</f>
        <v/>
      </c>
      <c r="Y1573" s="380" t="str" cm="1">
        <f t="array" ref="Y1573" xml:space="preserve"> IFERROR( IF($E1573="", "", INDEX(方音聲調符號表, 1, $E1573) ), "" )</f>
        <v/>
      </c>
      <c r="AA1573" s="380" t="str" cm="1">
        <f t="array" ref="AA1573" xml:space="preserve"> IFERROR( IF( INDEX(聲母資料表, $M1573, AA$5)=0, "", INDEX(聲母資料表, $M1573, AA$5) ), "")</f>
        <v/>
      </c>
      <c r="AB1573" s="380" t="str" cm="1">
        <f t="array" ref="AB1573" xml:space="preserve"> IFERROR( INDEX(韻母資料表, $N1573, AB$5), "" )</f>
        <v/>
      </c>
      <c r="AC1573" s="380" t="str">
        <f t="shared" ca="1" si="334"/>
        <v/>
      </c>
      <c r="AE1573" s="380" t="str" cm="1">
        <f t="array" ref="AE1573" xml:space="preserve"> IFERROR( IF( INDEX(聲母資料表, $M1573, AE$5)=0, "", INDEX(聲母資料表, $M1573, AE$5) ), "")</f>
        <v/>
      </c>
      <c r="AF1573" s="380" t="str" cm="1">
        <f t="array" ref="AF1573" xml:space="preserve"> IFERROR( INDEX(韻母資料表, $N1573, AF$5), "" )</f>
        <v/>
      </c>
      <c r="AG1573" s="380" t="str">
        <f t="shared" ca="1" si="335"/>
        <v/>
      </c>
      <c r="AI1573" s="380" t="str" cm="1">
        <f t="array" ref="AI1573" xml:space="preserve"> IFERROR( IF( INDEX(聲母資料表, $M1573, AI$5)=0, "", INDEX(聲母資料表, $M1573, AI$5) ), "")</f>
        <v/>
      </c>
      <c r="AJ1573" s="380" t="str" cm="1">
        <f t="array" ref="AJ1573" xml:space="preserve"> IFERROR( INDEX(韻母資料表, $N1573, AJ$5), "" )</f>
        <v/>
      </c>
      <c r="AK1573" s="373" t="e" cm="1" vm="1">
        <f t="array" aca="1" ref="AK1573" ca="1" xml:space="preserve"> IFERROR( INDEX(閩拚聲調符號表, $T1573, $E1573), "" )</f>
        <v>#VALUE!</v>
      </c>
      <c r="AL1573" s="380" t="str">
        <f t="shared" ca="1" si="336"/>
        <v/>
      </c>
    </row>
    <row r="1574" spans="1:38">
      <c r="A1574" s="333">
        <f t="shared" si="324"/>
        <v>1567</v>
      </c>
      <c r="B1574" s="334" t="e">
        <f>MID(#REF!, A1574, 1)</f>
        <v>#REF!</v>
      </c>
      <c r="C1574" s="335"/>
      <c r="D1574" s="335"/>
      <c r="E1574" s="336"/>
      <c r="F1574" s="400" t="str" cm="1">
        <f t="array" aca="1" ref="F1574" ca="1" xml:space="preserve"> IF($D1574="", "", $B1574 &amp; " (" &amp; INDIRECT(ADDRESS( ROW(), COLUMN() + F$5 )) &amp; ") " )</f>
        <v/>
      </c>
      <c r="G1574" s="337" t="str">
        <f t="shared" si="328"/>
        <v/>
      </c>
      <c r="H1574" s="394" t="str">
        <f t="shared" ca="1" si="329"/>
        <v/>
      </c>
      <c r="I1574" s="396" t="str">
        <f t="shared" ca="1" si="330"/>
        <v/>
      </c>
      <c r="J1574" s="381" t="str">
        <f t="shared" ca="1" si="331"/>
        <v/>
      </c>
      <c r="K1574" s="338" t="str">
        <f t="shared" si="332"/>
        <v/>
      </c>
      <c r="L1574" s="349"/>
      <c r="M1574" s="350" t="str">
        <f t="shared" si="325"/>
        <v/>
      </c>
      <c r="N1574" s="350" t="str">
        <f t="shared" si="326"/>
        <v/>
      </c>
      <c r="O1574" s="351" t="str" cm="1">
        <f t="array" ref="O1574" xml:space="preserve"> IFERROR( INDEX(聲母資料表, $M1574, O$5), "")</f>
        <v/>
      </c>
      <c r="P1574" s="351" t="str" cm="1">
        <f t="array" ref="P1574" xml:space="preserve"> IFERROR( INDEX(韻母資料表, $N1574, P$5), "")</f>
        <v/>
      </c>
      <c r="Q1574" s="352" t="str">
        <f t="shared" si="327"/>
        <v/>
      </c>
      <c r="R1574" s="395" t="str">
        <f t="shared" si="333"/>
        <v/>
      </c>
      <c r="S1574" s="351" t="str" cm="1">
        <f t="array" ref="S1574" xml:space="preserve"> IFERROR( INDEX(調符字母, Q1574, 1), "")</f>
        <v/>
      </c>
      <c r="T1574" s="352"/>
      <c r="U1574" s="373" t="e" cm="1" vm="1">
        <f t="array" aca="1" ref="U1574" ca="1" xml:space="preserve"> INDEX(聲調對照表, $T1574, $E1574)</f>
        <v>#VALUE!</v>
      </c>
      <c r="W1574" s="380" t="str" cm="1">
        <f t="array" ref="W1574" xml:space="preserve"> IFERROR( IF( INDEX(聲母資料表, $M1574, W$5)=0, "", INDEX(聲母資料表, $M1574, W$5) ), "")</f>
        <v/>
      </c>
      <c r="X1574" s="380" t="str" cm="1">
        <f t="array" ref="X1574" xml:space="preserve"> IFERROR( INDEX(韻母資料表, $N1574, X$5), "" )</f>
        <v/>
      </c>
      <c r="Y1574" s="380" t="str" cm="1">
        <f t="array" ref="Y1574" xml:space="preserve"> IFERROR( IF($E1574="", "", INDEX(方音聲調符號表, 1, $E1574) ), "" )</f>
        <v/>
      </c>
      <c r="AA1574" s="380" t="str" cm="1">
        <f t="array" ref="AA1574" xml:space="preserve"> IFERROR( IF( INDEX(聲母資料表, $M1574, AA$5)=0, "", INDEX(聲母資料表, $M1574, AA$5) ), "")</f>
        <v/>
      </c>
      <c r="AB1574" s="380" t="str" cm="1">
        <f t="array" ref="AB1574" xml:space="preserve"> IFERROR( INDEX(韻母資料表, $N1574, AB$5), "" )</f>
        <v/>
      </c>
      <c r="AC1574" s="380" t="str">
        <f t="shared" ca="1" si="334"/>
        <v/>
      </c>
      <c r="AE1574" s="380" t="str" cm="1">
        <f t="array" ref="AE1574" xml:space="preserve"> IFERROR( IF( INDEX(聲母資料表, $M1574, AE$5)=0, "", INDEX(聲母資料表, $M1574, AE$5) ), "")</f>
        <v/>
      </c>
      <c r="AF1574" s="380" t="str" cm="1">
        <f t="array" ref="AF1574" xml:space="preserve"> IFERROR( INDEX(韻母資料表, $N1574, AF$5), "" )</f>
        <v/>
      </c>
      <c r="AG1574" s="380" t="str">
        <f t="shared" ca="1" si="335"/>
        <v/>
      </c>
      <c r="AI1574" s="380" t="str" cm="1">
        <f t="array" ref="AI1574" xml:space="preserve"> IFERROR( IF( INDEX(聲母資料表, $M1574, AI$5)=0, "", INDEX(聲母資料表, $M1574, AI$5) ), "")</f>
        <v/>
      </c>
      <c r="AJ1574" s="380" t="str" cm="1">
        <f t="array" ref="AJ1574" xml:space="preserve"> IFERROR( INDEX(韻母資料表, $N1574, AJ$5), "" )</f>
        <v/>
      </c>
      <c r="AK1574" s="373" t="e" cm="1" vm="1">
        <f t="array" aca="1" ref="AK1574" ca="1" xml:space="preserve"> IFERROR( INDEX(閩拚聲調符號表, $T1574, $E1574), "" )</f>
        <v>#VALUE!</v>
      </c>
      <c r="AL1574" s="380" t="str">
        <f t="shared" ca="1" si="336"/>
        <v/>
      </c>
    </row>
    <row r="1575" spans="1:38">
      <c r="A1575" s="333">
        <f t="shared" si="324"/>
        <v>1568</v>
      </c>
      <c r="B1575" s="334" t="e">
        <f>MID(#REF!, A1575, 1)</f>
        <v>#REF!</v>
      </c>
      <c r="C1575" s="335"/>
      <c r="D1575" s="335"/>
      <c r="E1575" s="336"/>
      <c r="F1575" s="400" t="str" cm="1">
        <f t="array" aca="1" ref="F1575" ca="1" xml:space="preserve"> IF($D1575="", "", $B1575 &amp; " (" &amp; INDIRECT(ADDRESS( ROW(), COLUMN() + F$5 )) &amp; ") " )</f>
        <v/>
      </c>
      <c r="G1575" s="337" t="str">
        <f t="shared" si="328"/>
        <v/>
      </c>
      <c r="H1575" s="394" t="str">
        <f t="shared" ca="1" si="329"/>
        <v/>
      </c>
      <c r="I1575" s="396" t="str">
        <f t="shared" ca="1" si="330"/>
        <v/>
      </c>
      <c r="J1575" s="381" t="str">
        <f t="shared" ca="1" si="331"/>
        <v/>
      </c>
      <c r="K1575" s="338" t="str">
        <f t="shared" si="332"/>
        <v/>
      </c>
      <c r="L1575" s="349"/>
      <c r="M1575" s="350" t="str">
        <f t="shared" si="325"/>
        <v/>
      </c>
      <c r="N1575" s="350" t="str">
        <f t="shared" si="326"/>
        <v/>
      </c>
      <c r="O1575" s="351" t="str" cm="1">
        <f t="array" ref="O1575" xml:space="preserve"> IFERROR( INDEX(聲母資料表, $M1575, O$5), "")</f>
        <v/>
      </c>
      <c r="P1575" s="351" t="str" cm="1">
        <f t="array" ref="P1575" xml:space="preserve"> IFERROR( INDEX(韻母資料表, $N1575, P$5), "")</f>
        <v/>
      </c>
      <c r="Q1575" s="352" t="str">
        <f t="shared" si="327"/>
        <v/>
      </c>
      <c r="R1575" s="395" t="str">
        <f t="shared" si="333"/>
        <v/>
      </c>
      <c r="S1575" s="351" t="str" cm="1">
        <f t="array" ref="S1575" xml:space="preserve"> IFERROR( INDEX(調符字母, Q1575, 1), "")</f>
        <v/>
      </c>
      <c r="T1575" s="352"/>
      <c r="U1575" s="373" t="e" cm="1" vm="1">
        <f t="array" aca="1" ref="U1575" ca="1" xml:space="preserve"> INDEX(聲調對照表, $T1575, $E1575)</f>
        <v>#VALUE!</v>
      </c>
      <c r="W1575" s="380" t="str" cm="1">
        <f t="array" ref="W1575" xml:space="preserve"> IFERROR( IF( INDEX(聲母資料表, $M1575, W$5)=0, "", INDEX(聲母資料表, $M1575, W$5) ), "")</f>
        <v/>
      </c>
      <c r="X1575" s="380" t="str" cm="1">
        <f t="array" ref="X1575" xml:space="preserve"> IFERROR( INDEX(韻母資料表, $N1575, X$5), "" )</f>
        <v/>
      </c>
      <c r="Y1575" s="380" t="str" cm="1">
        <f t="array" ref="Y1575" xml:space="preserve"> IFERROR( IF($E1575="", "", INDEX(方音聲調符號表, 1, $E1575) ), "" )</f>
        <v/>
      </c>
      <c r="AA1575" s="380" t="str" cm="1">
        <f t="array" ref="AA1575" xml:space="preserve"> IFERROR( IF( INDEX(聲母資料表, $M1575, AA$5)=0, "", INDEX(聲母資料表, $M1575, AA$5) ), "")</f>
        <v/>
      </c>
      <c r="AB1575" s="380" t="str" cm="1">
        <f t="array" ref="AB1575" xml:space="preserve"> IFERROR( INDEX(韻母資料表, $N1575, AB$5), "" )</f>
        <v/>
      </c>
      <c r="AC1575" s="380" t="str">
        <f t="shared" ca="1" si="334"/>
        <v/>
      </c>
      <c r="AE1575" s="380" t="str" cm="1">
        <f t="array" ref="AE1575" xml:space="preserve"> IFERROR( IF( INDEX(聲母資料表, $M1575, AE$5)=0, "", INDEX(聲母資料表, $M1575, AE$5) ), "")</f>
        <v/>
      </c>
      <c r="AF1575" s="380" t="str" cm="1">
        <f t="array" ref="AF1575" xml:space="preserve"> IFERROR( INDEX(韻母資料表, $N1575, AF$5), "" )</f>
        <v/>
      </c>
      <c r="AG1575" s="380" t="str">
        <f t="shared" ca="1" si="335"/>
        <v/>
      </c>
      <c r="AI1575" s="380" t="str" cm="1">
        <f t="array" ref="AI1575" xml:space="preserve"> IFERROR( IF( INDEX(聲母資料表, $M1575, AI$5)=0, "", INDEX(聲母資料表, $M1575, AI$5) ), "")</f>
        <v/>
      </c>
      <c r="AJ1575" s="380" t="str" cm="1">
        <f t="array" ref="AJ1575" xml:space="preserve"> IFERROR( INDEX(韻母資料表, $N1575, AJ$5), "" )</f>
        <v/>
      </c>
      <c r="AK1575" s="373" t="e" cm="1" vm="1">
        <f t="array" aca="1" ref="AK1575" ca="1" xml:space="preserve"> IFERROR( INDEX(閩拚聲調符號表, $T1575, $E1575), "" )</f>
        <v>#VALUE!</v>
      </c>
      <c r="AL1575" s="380" t="str">
        <f t="shared" ca="1" si="336"/>
        <v/>
      </c>
    </row>
    <row r="1576" spans="1:38">
      <c r="A1576" s="333">
        <f t="shared" si="324"/>
        <v>1569</v>
      </c>
      <c r="B1576" s="334" t="e">
        <f>MID(#REF!, A1576, 1)</f>
        <v>#REF!</v>
      </c>
      <c r="C1576" s="335"/>
      <c r="D1576" s="335"/>
      <c r="E1576" s="336"/>
      <c r="F1576" s="400" t="str" cm="1">
        <f t="array" aca="1" ref="F1576" ca="1" xml:space="preserve"> IF($D1576="", "", $B1576 &amp; " (" &amp; INDIRECT(ADDRESS( ROW(), COLUMN() + F$5 )) &amp; ") " )</f>
        <v/>
      </c>
      <c r="G1576" s="337" t="str">
        <f t="shared" si="328"/>
        <v/>
      </c>
      <c r="H1576" s="394" t="str">
        <f t="shared" ca="1" si="329"/>
        <v/>
      </c>
      <c r="I1576" s="396" t="str">
        <f t="shared" ca="1" si="330"/>
        <v/>
      </c>
      <c r="J1576" s="381" t="str">
        <f t="shared" ca="1" si="331"/>
        <v/>
      </c>
      <c r="K1576" s="338" t="str">
        <f t="shared" si="332"/>
        <v/>
      </c>
      <c r="L1576" s="349"/>
      <c r="M1576" s="350" t="str">
        <f t="shared" si="325"/>
        <v/>
      </c>
      <c r="N1576" s="350" t="str">
        <f t="shared" si="326"/>
        <v/>
      </c>
      <c r="O1576" s="351" t="str" cm="1">
        <f t="array" ref="O1576" xml:space="preserve"> IFERROR( INDEX(聲母資料表, $M1576, O$5), "")</f>
        <v/>
      </c>
      <c r="P1576" s="351" t="str" cm="1">
        <f t="array" ref="P1576" xml:space="preserve"> IFERROR( INDEX(韻母資料表, $N1576, P$5), "")</f>
        <v/>
      </c>
      <c r="Q1576" s="352" t="str">
        <f t="shared" si="327"/>
        <v/>
      </c>
      <c r="R1576" s="395" t="str">
        <f t="shared" si="333"/>
        <v/>
      </c>
      <c r="S1576" s="351" t="str" cm="1">
        <f t="array" ref="S1576" xml:space="preserve"> IFERROR( INDEX(調符字母, Q1576, 1), "")</f>
        <v/>
      </c>
      <c r="T1576" s="352"/>
      <c r="U1576" s="373" t="e" cm="1" vm="1">
        <f t="array" aca="1" ref="U1576" ca="1" xml:space="preserve"> INDEX(聲調對照表, $T1576, $E1576)</f>
        <v>#VALUE!</v>
      </c>
      <c r="W1576" s="380" t="str" cm="1">
        <f t="array" ref="W1576" xml:space="preserve"> IFERROR( IF( INDEX(聲母資料表, $M1576, W$5)=0, "", INDEX(聲母資料表, $M1576, W$5) ), "")</f>
        <v/>
      </c>
      <c r="X1576" s="380" t="str" cm="1">
        <f t="array" ref="X1576" xml:space="preserve"> IFERROR( INDEX(韻母資料表, $N1576, X$5), "" )</f>
        <v/>
      </c>
      <c r="Y1576" s="380" t="str" cm="1">
        <f t="array" ref="Y1576" xml:space="preserve"> IFERROR( IF($E1576="", "", INDEX(方音聲調符號表, 1, $E1576) ), "" )</f>
        <v/>
      </c>
      <c r="AA1576" s="380" t="str" cm="1">
        <f t="array" ref="AA1576" xml:space="preserve"> IFERROR( IF( INDEX(聲母資料表, $M1576, AA$5)=0, "", INDEX(聲母資料表, $M1576, AA$5) ), "")</f>
        <v/>
      </c>
      <c r="AB1576" s="380" t="str" cm="1">
        <f t="array" ref="AB1576" xml:space="preserve"> IFERROR( INDEX(韻母資料表, $N1576, AB$5), "" )</f>
        <v/>
      </c>
      <c r="AC1576" s="380" t="str">
        <f t="shared" ca="1" si="334"/>
        <v/>
      </c>
      <c r="AE1576" s="380" t="str" cm="1">
        <f t="array" ref="AE1576" xml:space="preserve"> IFERROR( IF( INDEX(聲母資料表, $M1576, AE$5)=0, "", INDEX(聲母資料表, $M1576, AE$5) ), "")</f>
        <v/>
      </c>
      <c r="AF1576" s="380" t="str" cm="1">
        <f t="array" ref="AF1576" xml:space="preserve"> IFERROR( INDEX(韻母資料表, $N1576, AF$5), "" )</f>
        <v/>
      </c>
      <c r="AG1576" s="380" t="str">
        <f t="shared" ca="1" si="335"/>
        <v/>
      </c>
      <c r="AI1576" s="380" t="str" cm="1">
        <f t="array" ref="AI1576" xml:space="preserve"> IFERROR( IF( INDEX(聲母資料表, $M1576, AI$5)=0, "", INDEX(聲母資料表, $M1576, AI$5) ), "")</f>
        <v/>
      </c>
      <c r="AJ1576" s="380" t="str" cm="1">
        <f t="array" ref="AJ1576" xml:space="preserve"> IFERROR( INDEX(韻母資料表, $N1576, AJ$5), "" )</f>
        <v/>
      </c>
      <c r="AK1576" s="373" t="e" cm="1" vm="1">
        <f t="array" aca="1" ref="AK1576" ca="1" xml:space="preserve"> IFERROR( INDEX(閩拚聲調符號表, $T1576, $E1576), "" )</f>
        <v>#VALUE!</v>
      </c>
      <c r="AL1576" s="380" t="str">
        <f t="shared" ca="1" si="336"/>
        <v/>
      </c>
    </row>
    <row r="1577" spans="1:38">
      <c r="A1577" s="333">
        <f t="shared" si="324"/>
        <v>1570</v>
      </c>
      <c r="B1577" s="334" t="e">
        <f>MID(#REF!, A1577, 1)</f>
        <v>#REF!</v>
      </c>
      <c r="C1577" s="335"/>
      <c r="D1577" s="335"/>
      <c r="E1577" s="336"/>
      <c r="F1577" s="400" t="str" cm="1">
        <f t="array" aca="1" ref="F1577" ca="1" xml:space="preserve"> IF($D1577="", "", $B1577 &amp; " (" &amp; INDIRECT(ADDRESS( ROW(), COLUMN() + F$5 )) &amp; ") " )</f>
        <v/>
      </c>
      <c r="G1577" s="337" t="str">
        <f t="shared" si="328"/>
        <v/>
      </c>
      <c r="H1577" s="394" t="str">
        <f t="shared" ca="1" si="329"/>
        <v/>
      </c>
      <c r="I1577" s="396" t="str">
        <f t="shared" ca="1" si="330"/>
        <v/>
      </c>
      <c r="J1577" s="381" t="str">
        <f t="shared" ca="1" si="331"/>
        <v/>
      </c>
      <c r="K1577" s="338" t="str">
        <f t="shared" si="332"/>
        <v/>
      </c>
      <c r="L1577" s="349"/>
      <c r="M1577" s="350" t="str">
        <f t="shared" si="325"/>
        <v/>
      </c>
      <c r="N1577" s="350" t="str">
        <f t="shared" si="326"/>
        <v/>
      </c>
      <c r="O1577" s="351" t="str" cm="1">
        <f t="array" ref="O1577" xml:space="preserve"> IFERROR( INDEX(聲母資料表, $M1577, O$5), "")</f>
        <v/>
      </c>
      <c r="P1577" s="351" t="str" cm="1">
        <f t="array" ref="P1577" xml:space="preserve"> IFERROR( INDEX(韻母資料表, $N1577, P$5), "")</f>
        <v/>
      </c>
      <c r="Q1577" s="352" t="str">
        <f t="shared" si="327"/>
        <v/>
      </c>
      <c r="R1577" s="395" t="str">
        <f t="shared" si="333"/>
        <v/>
      </c>
      <c r="S1577" s="351" t="str" cm="1">
        <f t="array" ref="S1577" xml:space="preserve"> IFERROR( INDEX(調符字母, Q1577, 1), "")</f>
        <v/>
      </c>
      <c r="T1577" s="352"/>
      <c r="U1577" s="373" t="e" cm="1" vm="1">
        <f t="array" aca="1" ref="U1577" ca="1" xml:space="preserve"> INDEX(聲調對照表, $T1577, $E1577)</f>
        <v>#VALUE!</v>
      </c>
      <c r="W1577" s="380" t="str" cm="1">
        <f t="array" ref="W1577" xml:space="preserve"> IFERROR( IF( INDEX(聲母資料表, $M1577, W$5)=0, "", INDEX(聲母資料表, $M1577, W$5) ), "")</f>
        <v/>
      </c>
      <c r="X1577" s="380" t="str" cm="1">
        <f t="array" ref="X1577" xml:space="preserve"> IFERROR( INDEX(韻母資料表, $N1577, X$5), "" )</f>
        <v/>
      </c>
      <c r="Y1577" s="380" t="str" cm="1">
        <f t="array" ref="Y1577" xml:space="preserve"> IFERROR( IF($E1577="", "", INDEX(方音聲調符號表, 1, $E1577) ), "" )</f>
        <v/>
      </c>
      <c r="AA1577" s="380" t="str" cm="1">
        <f t="array" ref="AA1577" xml:space="preserve"> IFERROR( IF( INDEX(聲母資料表, $M1577, AA$5)=0, "", INDEX(聲母資料表, $M1577, AA$5) ), "")</f>
        <v/>
      </c>
      <c r="AB1577" s="380" t="str" cm="1">
        <f t="array" ref="AB1577" xml:space="preserve"> IFERROR( INDEX(韻母資料表, $N1577, AB$5), "" )</f>
        <v/>
      </c>
      <c r="AC1577" s="380" t="str">
        <f t="shared" ca="1" si="334"/>
        <v/>
      </c>
      <c r="AE1577" s="380" t="str" cm="1">
        <f t="array" ref="AE1577" xml:space="preserve"> IFERROR( IF( INDEX(聲母資料表, $M1577, AE$5)=0, "", INDEX(聲母資料表, $M1577, AE$5) ), "")</f>
        <v/>
      </c>
      <c r="AF1577" s="380" t="str" cm="1">
        <f t="array" ref="AF1577" xml:space="preserve"> IFERROR( INDEX(韻母資料表, $N1577, AF$5), "" )</f>
        <v/>
      </c>
      <c r="AG1577" s="380" t="str">
        <f t="shared" ca="1" si="335"/>
        <v/>
      </c>
      <c r="AI1577" s="380" t="str" cm="1">
        <f t="array" ref="AI1577" xml:space="preserve"> IFERROR( IF( INDEX(聲母資料表, $M1577, AI$5)=0, "", INDEX(聲母資料表, $M1577, AI$5) ), "")</f>
        <v/>
      </c>
      <c r="AJ1577" s="380" t="str" cm="1">
        <f t="array" ref="AJ1577" xml:space="preserve"> IFERROR( INDEX(韻母資料表, $N1577, AJ$5), "" )</f>
        <v/>
      </c>
      <c r="AK1577" s="373" t="e" cm="1" vm="1">
        <f t="array" aca="1" ref="AK1577" ca="1" xml:space="preserve"> IFERROR( INDEX(閩拚聲調符號表, $T1577, $E1577), "" )</f>
        <v>#VALUE!</v>
      </c>
      <c r="AL1577" s="380" t="str">
        <f t="shared" ca="1" si="336"/>
        <v/>
      </c>
    </row>
    <row r="1578" spans="1:38">
      <c r="A1578" s="333">
        <f t="shared" si="324"/>
        <v>1571</v>
      </c>
      <c r="B1578" s="334" t="e">
        <f>MID(#REF!, A1578, 1)</f>
        <v>#REF!</v>
      </c>
      <c r="C1578" s="335"/>
      <c r="D1578" s="335"/>
      <c r="E1578" s="336"/>
      <c r="F1578" s="400" t="str" cm="1">
        <f t="array" aca="1" ref="F1578" ca="1" xml:space="preserve"> IF($D1578="", "", $B1578 &amp; " (" &amp; INDIRECT(ADDRESS( ROW(), COLUMN() + F$5 )) &amp; ") " )</f>
        <v/>
      </c>
      <c r="G1578" s="337" t="str">
        <f t="shared" si="328"/>
        <v/>
      </c>
      <c r="H1578" s="394" t="str">
        <f t="shared" ca="1" si="329"/>
        <v/>
      </c>
      <c r="I1578" s="396" t="str">
        <f t="shared" ca="1" si="330"/>
        <v/>
      </c>
      <c r="J1578" s="381" t="str">
        <f t="shared" ca="1" si="331"/>
        <v/>
      </c>
      <c r="K1578" s="338" t="str">
        <f t="shared" si="332"/>
        <v/>
      </c>
      <c r="L1578" s="349"/>
      <c r="M1578" s="350" t="str">
        <f t="shared" si="325"/>
        <v/>
      </c>
      <c r="N1578" s="350" t="str">
        <f t="shared" si="326"/>
        <v/>
      </c>
      <c r="O1578" s="351" t="str" cm="1">
        <f t="array" ref="O1578" xml:space="preserve"> IFERROR( INDEX(聲母資料表, $M1578, O$5), "")</f>
        <v/>
      </c>
      <c r="P1578" s="351" t="str" cm="1">
        <f t="array" ref="P1578" xml:space="preserve"> IFERROR( INDEX(韻母資料表, $N1578, P$5), "")</f>
        <v/>
      </c>
      <c r="Q1578" s="352" t="str">
        <f t="shared" si="327"/>
        <v/>
      </c>
      <c r="R1578" s="395" t="str">
        <f t="shared" si="333"/>
        <v/>
      </c>
      <c r="S1578" s="351" t="str" cm="1">
        <f t="array" ref="S1578" xml:space="preserve"> IFERROR( INDEX(調符字母, Q1578, 1), "")</f>
        <v/>
      </c>
      <c r="T1578" s="352"/>
      <c r="U1578" s="373" t="e" cm="1" vm="1">
        <f t="array" aca="1" ref="U1578" ca="1" xml:space="preserve"> INDEX(聲調對照表, $T1578, $E1578)</f>
        <v>#VALUE!</v>
      </c>
      <c r="W1578" s="380" t="str" cm="1">
        <f t="array" ref="W1578" xml:space="preserve"> IFERROR( IF( INDEX(聲母資料表, $M1578, W$5)=0, "", INDEX(聲母資料表, $M1578, W$5) ), "")</f>
        <v/>
      </c>
      <c r="X1578" s="380" t="str" cm="1">
        <f t="array" ref="X1578" xml:space="preserve"> IFERROR( INDEX(韻母資料表, $N1578, X$5), "" )</f>
        <v/>
      </c>
      <c r="Y1578" s="380" t="str" cm="1">
        <f t="array" ref="Y1578" xml:space="preserve"> IFERROR( IF($E1578="", "", INDEX(方音聲調符號表, 1, $E1578) ), "" )</f>
        <v/>
      </c>
      <c r="AA1578" s="380" t="str" cm="1">
        <f t="array" ref="AA1578" xml:space="preserve"> IFERROR( IF( INDEX(聲母資料表, $M1578, AA$5)=0, "", INDEX(聲母資料表, $M1578, AA$5) ), "")</f>
        <v/>
      </c>
      <c r="AB1578" s="380" t="str" cm="1">
        <f t="array" ref="AB1578" xml:space="preserve"> IFERROR( INDEX(韻母資料表, $N1578, AB$5), "" )</f>
        <v/>
      </c>
      <c r="AC1578" s="380" t="str">
        <f t="shared" ca="1" si="334"/>
        <v/>
      </c>
      <c r="AE1578" s="380" t="str" cm="1">
        <f t="array" ref="AE1578" xml:space="preserve"> IFERROR( IF( INDEX(聲母資料表, $M1578, AE$5)=0, "", INDEX(聲母資料表, $M1578, AE$5) ), "")</f>
        <v/>
      </c>
      <c r="AF1578" s="380" t="str" cm="1">
        <f t="array" ref="AF1578" xml:space="preserve"> IFERROR( INDEX(韻母資料表, $N1578, AF$5), "" )</f>
        <v/>
      </c>
      <c r="AG1578" s="380" t="str">
        <f t="shared" ca="1" si="335"/>
        <v/>
      </c>
      <c r="AI1578" s="380" t="str" cm="1">
        <f t="array" ref="AI1578" xml:space="preserve"> IFERROR( IF( INDEX(聲母資料表, $M1578, AI$5)=0, "", INDEX(聲母資料表, $M1578, AI$5) ), "")</f>
        <v/>
      </c>
      <c r="AJ1578" s="380" t="str" cm="1">
        <f t="array" ref="AJ1578" xml:space="preserve"> IFERROR( INDEX(韻母資料表, $N1578, AJ$5), "" )</f>
        <v/>
      </c>
      <c r="AK1578" s="373" t="e" cm="1" vm="1">
        <f t="array" aca="1" ref="AK1578" ca="1" xml:space="preserve"> IFERROR( INDEX(閩拚聲調符號表, $T1578, $E1578), "" )</f>
        <v>#VALUE!</v>
      </c>
      <c r="AL1578" s="380" t="str">
        <f t="shared" ca="1" si="336"/>
        <v/>
      </c>
    </row>
    <row r="1579" spans="1:38">
      <c r="A1579" s="333">
        <f t="shared" si="324"/>
        <v>1572</v>
      </c>
      <c r="B1579" s="334" t="e">
        <f>MID(#REF!, A1579, 1)</f>
        <v>#REF!</v>
      </c>
      <c r="C1579" s="335"/>
      <c r="D1579" s="335"/>
      <c r="E1579" s="336"/>
      <c r="F1579" s="400" t="str" cm="1">
        <f t="array" aca="1" ref="F1579" ca="1" xml:space="preserve"> IF($D1579="", "", $B1579 &amp; " (" &amp; INDIRECT(ADDRESS( ROW(), COLUMN() + F$5 )) &amp; ") " )</f>
        <v/>
      </c>
      <c r="G1579" s="337" t="str">
        <f t="shared" si="328"/>
        <v/>
      </c>
      <c r="H1579" s="394" t="str">
        <f t="shared" ca="1" si="329"/>
        <v/>
      </c>
      <c r="I1579" s="396" t="str">
        <f t="shared" ca="1" si="330"/>
        <v/>
      </c>
      <c r="J1579" s="381" t="str">
        <f t="shared" ca="1" si="331"/>
        <v/>
      </c>
      <c r="K1579" s="338" t="str">
        <f t="shared" si="332"/>
        <v/>
      </c>
      <c r="L1579" s="349"/>
      <c r="M1579" s="350" t="str">
        <f t="shared" si="325"/>
        <v/>
      </c>
      <c r="N1579" s="350" t="str">
        <f t="shared" si="326"/>
        <v/>
      </c>
      <c r="O1579" s="351" t="str" cm="1">
        <f t="array" ref="O1579" xml:space="preserve"> IFERROR( INDEX(聲母資料表, $M1579, O$5), "")</f>
        <v/>
      </c>
      <c r="P1579" s="351" t="str" cm="1">
        <f t="array" ref="P1579" xml:space="preserve"> IFERROR( INDEX(韻母資料表, $N1579, P$5), "")</f>
        <v/>
      </c>
      <c r="Q1579" s="352" t="str">
        <f t="shared" si="327"/>
        <v/>
      </c>
      <c r="R1579" s="395" t="str">
        <f t="shared" si="333"/>
        <v/>
      </c>
      <c r="S1579" s="351" t="str" cm="1">
        <f t="array" ref="S1579" xml:space="preserve"> IFERROR( INDEX(調符字母, Q1579, 1), "")</f>
        <v/>
      </c>
      <c r="T1579" s="352"/>
      <c r="U1579" s="373" t="e" cm="1" vm="1">
        <f t="array" aca="1" ref="U1579" ca="1" xml:space="preserve"> INDEX(聲調對照表, $T1579, $E1579)</f>
        <v>#VALUE!</v>
      </c>
      <c r="W1579" s="380" t="str" cm="1">
        <f t="array" ref="W1579" xml:space="preserve"> IFERROR( IF( INDEX(聲母資料表, $M1579, W$5)=0, "", INDEX(聲母資料表, $M1579, W$5) ), "")</f>
        <v/>
      </c>
      <c r="X1579" s="380" t="str" cm="1">
        <f t="array" ref="X1579" xml:space="preserve"> IFERROR( INDEX(韻母資料表, $N1579, X$5), "" )</f>
        <v/>
      </c>
      <c r="Y1579" s="380" t="str" cm="1">
        <f t="array" ref="Y1579" xml:space="preserve"> IFERROR( IF($E1579="", "", INDEX(方音聲調符號表, 1, $E1579) ), "" )</f>
        <v/>
      </c>
      <c r="AA1579" s="380" t="str" cm="1">
        <f t="array" ref="AA1579" xml:space="preserve"> IFERROR( IF( INDEX(聲母資料表, $M1579, AA$5)=0, "", INDEX(聲母資料表, $M1579, AA$5) ), "")</f>
        <v/>
      </c>
      <c r="AB1579" s="380" t="str" cm="1">
        <f t="array" ref="AB1579" xml:space="preserve"> IFERROR( INDEX(韻母資料表, $N1579, AB$5), "" )</f>
        <v/>
      </c>
      <c r="AC1579" s="380" t="str">
        <f t="shared" ca="1" si="334"/>
        <v/>
      </c>
      <c r="AE1579" s="380" t="str" cm="1">
        <f t="array" ref="AE1579" xml:space="preserve"> IFERROR( IF( INDEX(聲母資料表, $M1579, AE$5)=0, "", INDEX(聲母資料表, $M1579, AE$5) ), "")</f>
        <v/>
      </c>
      <c r="AF1579" s="380" t="str" cm="1">
        <f t="array" ref="AF1579" xml:space="preserve"> IFERROR( INDEX(韻母資料表, $N1579, AF$5), "" )</f>
        <v/>
      </c>
      <c r="AG1579" s="380" t="str">
        <f t="shared" ca="1" si="335"/>
        <v/>
      </c>
      <c r="AI1579" s="380" t="str" cm="1">
        <f t="array" ref="AI1579" xml:space="preserve"> IFERROR( IF( INDEX(聲母資料表, $M1579, AI$5)=0, "", INDEX(聲母資料表, $M1579, AI$5) ), "")</f>
        <v/>
      </c>
      <c r="AJ1579" s="380" t="str" cm="1">
        <f t="array" ref="AJ1579" xml:space="preserve"> IFERROR( INDEX(韻母資料表, $N1579, AJ$5), "" )</f>
        <v/>
      </c>
      <c r="AK1579" s="373" t="e" cm="1" vm="1">
        <f t="array" aca="1" ref="AK1579" ca="1" xml:space="preserve"> IFERROR( INDEX(閩拚聲調符號表, $T1579, $E1579), "" )</f>
        <v>#VALUE!</v>
      </c>
      <c r="AL1579" s="380" t="str">
        <f t="shared" ca="1" si="336"/>
        <v/>
      </c>
    </row>
    <row r="1580" spans="1:38">
      <c r="A1580" s="333">
        <f t="shared" si="324"/>
        <v>1573</v>
      </c>
      <c r="B1580" s="334" t="e">
        <f>MID(#REF!, A1580, 1)</f>
        <v>#REF!</v>
      </c>
      <c r="C1580" s="335"/>
      <c r="D1580" s="335"/>
      <c r="E1580" s="336"/>
      <c r="F1580" s="400" t="str" cm="1">
        <f t="array" aca="1" ref="F1580" ca="1" xml:space="preserve"> IF($D1580="", "", $B1580 &amp; " (" &amp; INDIRECT(ADDRESS( ROW(), COLUMN() + F$5 )) &amp; ") " )</f>
        <v/>
      </c>
      <c r="G1580" s="337" t="str">
        <f t="shared" si="328"/>
        <v/>
      </c>
      <c r="H1580" s="394" t="str">
        <f t="shared" ca="1" si="329"/>
        <v/>
      </c>
      <c r="I1580" s="396" t="str">
        <f t="shared" ca="1" si="330"/>
        <v/>
      </c>
      <c r="J1580" s="381" t="str">
        <f t="shared" ca="1" si="331"/>
        <v/>
      </c>
      <c r="K1580" s="338" t="str">
        <f t="shared" si="332"/>
        <v/>
      </c>
      <c r="L1580" s="349"/>
      <c r="M1580" s="350" t="str">
        <f t="shared" si="325"/>
        <v/>
      </c>
      <c r="N1580" s="350" t="str">
        <f t="shared" si="326"/>
        <v/>
      </c>
      <c r="O1580" s="351" t="str" cm="1">
        <f t="array" ref="O1580" xml:space="preserve"> IFERROR( INDEX(聲母資料表, $M1580, O$5), "")</f>
        <v/>
      </c>
      <c r="P1580" s="351" t="str" cm="1">
        <f t="array" ref="P1580" xml:space="preserve"> IFERROR( INDEX(韻母資料表, $N1580, P$5), "")</f>
        <v/>
      </c>
      <c r="Q1580" s="352" t="str">
        <f t="shared" si="327"/>
        <v/>
      </c>
      <c r="R1580" s="395" t="str">
        <f t="shared" si="333"/>
        <v/>
      </c>
      <c r="S1580" s="351" t="str" cm="1">
        <f t="array" ref="S1580" xml:space="preserve"> IFERROR( INDEX(調符字母, Q1580, 1), "")</f>
        <v/>
      </c>
      <c r="T1580" s="352"/>
      <c r="U1580" s="373" t="e" cm="1" vm="1">
        <f t="array" aca="1" ref="U1580" ca="1" xml:space="preserve"> INDEX(聲調對照表, $T1580, $E1580)</f>
        <v>#VALUE!</v>
      </c>
      <c r="W1580" s="380" t="str" cm="1">
        <f t="array" ref="W1580" xml:space="preserve"> IFERROR( IF( INDEX(聲母資料表, $M1580, W$5)=0, "", INDEX(聲母資料表, $M1580, W$5) ), "")</f>
        <v/>
      </c>
      <c r="X1580" s="380" t="str" cm="1">
        <f t="array" ref="X1580" xml:space="preserve"> IFERROR( INDEX(韻母資料表, $N1580, X$5), "" )</f>
        <v/>
      </c>
      <c r="Y1580" s="380" t="str" cm="1">
        <f t="array" ref="Y1580" xml:space="preserve"> IFERROR( IF($E1580="", "", INDEX(方音聲調符號表, 1, $E1580) ), "" )</f>
        <v/>
      </c>
      <c r="AA1580" s="380" t="str" cm="1">
        <f t="array" ref="AA1580" xml:space="preserve"> IFERROR( IF( INDEX(聲母資料表, $M1580, AA$5)=0, "", INDEX(聲母資料表, $M1580, AA$5) ), "")</f>
        <v/>
      </c>
      <c r="AB1580" s="380" t="str" cm="1">
        <f t="array" ref="AB1580" xml:space="preserve"> IFERROR( INDEX(韻母資料表, $N1580, AB$5), "" )</f>
        <v/>
      </c>
      <c r="AC1580" s="380" t="str">
        <f t="shared" ca="1" si="334"/>
        <v/>
      </c>
      <c r="AE1580" s="380" t="str" cm="1">
        <f t="array" ref="AE1580" xml:space="preserve"> IFERROR( IF( INDEX(聲母資料表, $M1580, AE$5)=0, "", INDEX(聲母資料表, $M1580, AE$5) ), "")</f>
        <v/>
      </c>
      <c r="AF1580" s="380" t="str" cm="1">
        <f t="array" ref="AF1580" xml:space="preserve"> IFERROR( INDEX(韻母資料表, $N1580, AF$5), "" )</f>
        <v/>
      </c>
      <c r="AG1580" s="380" t="str">
        <f t="shared" ca="1" si="335"/>
        <v/>
      </c>
      <c r="AI1580" s="380" t="str" cm="1">
        <f t="array" ref="AI1580" xml:space="preserve"> IFERROR( IF( INDEX(聲母資料表, $M1580, AI$5)=0, "", INDEX(聲母資料表, $M1580, AI$5) ), "")</f>
        <v/>
      </c>
      <c r="AJ1580" s="380" t="str" cm="1">
        <f t="array" ref="AJ1580" xml:space="preserve"> IFERROR( INDEX(韻母資料表, $N1580, AJ$5), "" )</f>
        <v/>
      </c>
      <c r="AK1580" s="373" t="e" cm="1" vm="1">
        <f t="array" aca="1" ref="AK1580" ca="1" xml:space="preserve"> IFERROR( INDEX(閩拚聲調符號表, $T1580, $E1580), "" )</f>
        <v>#VALUE!</v>
      </c>
      <c r="AL1580" s="380" t="str">
        <f t="shared" ca="1" si="336"/>
        <v/>
      </c>
    </row>
    <row r="1581" spans="1:38">
      <c r="A1581" s="333">
        <f t="shared" si="324"/>
        <v>1574</v>
      </c>
      <c r="B1581" s="334" t="e">
        <f>MID(#REF!, A1581, 1)</f>
        <v>#REF!</v>
      </c>
      <c r="C1581" s="335"/>
      <c r="D1581" s="335"/>
      <c r="E1581" s="336"/>
      <c r="F1581" s="400" t="str" cm="1">
        <f t="array" aca="1" ref="F1581" ca="1" xml:space="preserve"> IF($D1581="", "", $B1581 &amp; " (" &amp; INDIRECT(ADDRESS( ROW(), COLUMN() + F$5 )) &amp; ") " )</f>
        <v/>
      </c>
      <c r="G1581" s="337" t="str">
        <f t="shared" si="328"/>
        <v/>
      </c>
      <c r="H1581" s="394" t="str">
        <f t="shared" ca="1" si="329"/>
        <v/>
      </c>
      <c r="I1581" s="396" t="str">
        <f t="shared" ca="1" si="330"/>
        <v/>
      </c>
      <c r="J1581" s="381" t="str">
        <f t="shared" ca="1" si="331"/>
        <v/>
      </c>
      <c r="K1581" s="338" t="str">
        <f t="shared" si="332"/>
        <v/>
      </c>
      <c r="L1581" s="349"/>
      <c r="M1581" s="350" t="str">
        <f t="shared" si="325"/>
        <v/>
      </c>
      <c r="N1581" s="350" t="str">
        <f t="shared" si="326"/>
        <v/>
      </c>
      <c r="O1581" s="351" t="str" cm="1">
        <f t="array" ref="O1581" xml:space="preserve"> IFERROR( INDEX(聲母資料表, $M1581, O$5), "")</f>
        <v/>
      </c>
      <c r="P1581" s="351" t="str" cm="1">
        <f t="array" ref="P1581" xml:space="preserve"> IFERROR( INDEX(韻母資料表, $N1581, P$5), "")</f>
        <v/>
      </c>
      <c r="Q1581" s="352" t="str">
        <f t="shared" si="327"/>
        <v/>
      </c>
      <c r="R1581" s="395" t="str">
        <f t="shared" si="333"/>
        <v/>
      </c>
      <c r="S1581" s="351" t="str" cm="1">
        <f t="array" ref="S1581" xml:space="preserve"> IFERROR( INDEX(調符字母, Q1581, 1), "")</f>
        <v/>
      </c>
      <c r="T1581" s="352"/>
      <c r="U1581" s="373" t="e" cm="1" vm="1">
        <f t="array" aca="1" ref="U1581" ca="1" xml:space="preserve"> INDEX(聲調對照表, $T1581, $E1581)</f>
        <v>#VALUE!</v>
      </c>
      <c r="W1581" s="380" t="str" cm="1">
        <f t="array" ref="W1581" xml:space="preserve"> IFERROR( IF( INDEX(聲母資料表, $M1581, W$5)=0, "", INDEX(聲母資料表, $M1581, W$5) ), "")</f>
        <v/>
      </c>
      <c r="X1581" s="380" t="str" cm="1">
        <f t="array" ref="X1581" xml:space="preserve"> IFERROR( INDEX(韻母資料表, $N1581, X$5), "" )</f>
        <v/>
      </c>
      <c r="Y1581" s="380" t="str" cm="1">
        <f t="array" ref="Y1581" xml:space="preserve"> IFERROR( IF($E1581="", "", INDEX(方音聲調符號表, 1, $E1581) ), "" )</f>
        <v/>
      </c>
      <c r="AA1581" s="380" t="str" cm="1">
        <f t="array" ref="AA1581" xml:space="preserve"> IFERROR( IF( INDEX(聲母資料表, $M1581, AA$5)=0, "", INDEX(聲母資料表, $M1581, AA$5) ), "")</f>
        <v/>
      </c>
      <c r="AB1581" s="380" t="str" cm="1">
        <f t="array" ref="AB1581" xml:space="preserve"> IFERROR( INDEX(韻母資料表, $N1581, AB$5), "" )</f>
        <v/>
      </c>
      <c r="AC1581" s="380" t="str">
        <f t="shared" ca="1" si="334"/>
        <v/>
      </c>
      <c r="AE1581" s="380" t="str" cm="1">
        <f t="array" ref="AE1581" xml:space="preserve"> IFERROR( IF( INDEX(聲母資料表, $M1581, AE$5)=0, "", INDEX(聲母資料表, $M1581, AE$5) ), "")</f>
        <v/>
      </c>
      <c r="AF1581" s="380" t="str" cm="1">
        <f t="array" ref="AF1581" xml:space="preserve"> IFERROR( INDEX(韻母資料表, $N1581, AF$5), "" )</f>
        <v/>
      </c>
      <c r="AG1581" s="380" t="str">
        <f t="shared" ca="1" si="335"/>
        <v/>
      </c>
      <c r="AI1581" s="380" t="str" cm="1">
        <f t="array" ref="AI1581" xml:space="preserve"> IFERROR( IF( INDEX(聲母資料表, $M1581, AI$5)=0, "", INDEX(聲母資料表, $M1581, AI$5) ), "")</f>
        <v/>
      </c>
      <c r="AJ1581" s="380" t="str" cm="1">
        <f t="array" ref="AJ1581" xml:space="preserve"> IFERROR( INDEX(韻母資料表, $N1581, AJ$5), "" )</f>
        <v/>
      </c>
      <c r="AK1581" s="373" t="e" cm="1" vm="1">
        <f t="array" aca="1" ref="AK1581" ca="1" xml:space="preserve"> IFERROR( INDEX(閩拚聲調符號表, $T1581, $E1581), "" )</f>
        <v>#VALUE!</v>
      </c>
      <c r="AL1581" s="380" t="str">
        <f t="shared" ca="1" si="336"/>
        <v/>
      </c>
    </row>
    <row r="1582" spans="1:38">
      <c r="A1582" s="333">
        <f t="shared" si="324"/>
        <v>1575</v>
      </c>
      <c r="B1582" s="334" t="e">
        <f>MID(#REF!, A1582, 1)</f>
        <v>#REF!</v>
      </c>
      <c r="C1582" s="335"/>
      <c r="D1582" s="335"/>
      <c r="E1582" s="336"/>
      <c r="F1582" s="400" t="str" cm="1">
        <f t="array" aca="1" ref="F1582" ca="1" xml:space="preserve"> IF($D1582="", "", $B1582 &amp; " (" &amp; INDIRECT(ADDRESS( ROW(), COLUMN() + F$5 )) &amp; ") " )</f>
        <v/>
      </c>
      <c r="G1582" s="337" t="str">
        <f t="shared" si="328"/>
        <v/>
      </c>
      <c r="H1582" s="394" t="str">
        <f t="shared" ca="1" si="329"/>
        <v/>
      </c>
      <c r="I1582" s="396" t="str">
        <f t="shared" ca="1" si="330"/>
        <v/>
      </c>
      <c r="J1582" s="381" t="str">
        <f t="shared" ca="1" si="331"/>
        <v/>
      </c>
      <c r="K1582" s="338" t="str">
        <f t="shared" si="332"/>
        <v/>
      </c>
      <c r="L1582" s="349"/>
      <c r="M1582" s="350" t="str">
        <f t="shared" si="325"/>
        <v/>
      </c>
      <c r="N1582" s="350" t="str">
        <f t="shared" si="326"/>
        <v/>
      </c>
      <c r="O1582" s="351" t="str" cm="1">
        <f t="array" ref="O1582" xml:space="preserve"> IFERROR( INDEX(聲母資料表, $M1582, O$5), "")</f>
        <v/>
      </c>
      <c r="P1582" s="351" t="str" cm="1">
        <f t="array" ref="P1582" xml:space="preserve"> IFERROR( INDEX(韻母資料表, $N1582, P$5), "")</f>
        <v/>
      </c>
      <c r="Q1582" s="352" t="str">
        <f t="shared" si="327"/>
        <v/>
      </c>
      <c r="R1582" s="395" t="str">
        <f t="shared" si="333"/>
        <v/>
      </c>
      <c r="S1582" s="351" t="str" cm="1">
        <f t="array" ref="S1582" xml:space="preserve"> IFERROR( INDEX(調符字母, Q1582, 1), "")</f>
        <v/>
      </c>
      <c r="T1582" s="352"/>
      <c r="U1582" s="373" t="e" cm="1" vm="1">
        <f t="array" aca="1" ref="U1582" ca="1" xml:space="preserve"> INDEX(聲調對照表, $T1582, $E1582)</f>
        <v>#VALUE!</v>
      </c>
      <c r="W1582" s="380" t="str" cm="1">
        <f t="array" ref="W1582" xml:space="preserve"> IFERROR( IF( INDEX(聲母資料表, $M1582, W$5)=0, "", INDEX(聲母資料表, $M1582, W$5) ), "")</f>
        <v/>
      </c>
      <c r="X1582" s="380" t="str" cm="1">
        <f t="array" ref="X1582" xml:space="preserve"> IFERROR( INDEX(韻母資料表, $N1582, X$5), "" )</f>
        <v/>
      </c>
      <c r="Y1582" s="380" t="str" cm="1">
        <f t="array" ref="Y1582" xml:space="preserve"> IFERROR( IF($E1582="", "", INDEX(方音聲調符號表, 1, $E1582) ), "" )</f>
        <v/>
      </c>
      <c r="AA1582" s="380" t="str" cm="1">
        <f t="array" ref="AA1582" xml:space="preserve"> IFERROR( IF( INDEX(聲母資料表, $M1582, AA$5)=0, "", INDEX(聲母資料表, $M1582, AA$5) ), "")</f>
        <v/>
      </c>
      <c r="AB1582" s="380" t="str" cm="1">
        <f t="array" ref="AB1582" xml:space="preserve"> IFERROR( INDEX(韻母資料表, $N1582, AB$5), "" )</f>
        <v/>
      </c>
      <c r="AC1582" s="380" t="str">
        <f t="shared" ca="1" si="334"/>
        <v/>
      </c>
      <c r="AE1582" s="380" t="str" cm="1">
        <f t="array" ref="AE1582" xml:space="preserve"> IFERROR( IF( INDEX(聲母資料表, $M1582, AE$5)=0, "", INDEX(聲母資料表, $M1582, AE$5) ), "")</f>
        <v/>
      </c>
      <c r="AF1582" s="380" t="str" cm="1">
        <f t="array" ref="AF1582" xml:space="preserve"> IFERROR( INDEX(韻母資料表, $N1582, AF$5), "" )</f>
        <v/>
      </c>
      <c r="AG1582" s="380" t="str">
        <f t="shared" ca="1" si="335"/>
        <v/>
      </c>
      <c r="AI1582" s="380" t="str" cm="1">
        <f t="array" ref="AI1582" xml:space="preserve"> IFERROR( IF( INDEX(聲母資料表, $M1582, AI$5)=0, "", INDEX(聲母資料表, $M1582, AI$5) ), "")</f>
        <v/>
      </c>
      <c r="AJ1582" s="380" t="str" cm="1">
        <f t="array" ref="AJ1582" xml:space="preserve"> IFERROR( INDEX(韻母資料表, $N1582, AJ$5), "" )</f>
        <v/>
      </c>
      <c r="AK1582" s="373" t="e" cm="1" vm="1">
        <f t="array" aca="1" ref="AK1582" ca="1" xml:space="preserve"> IFERROR( INDEX(閩拚聲調符號表, $T1582, $E1582), "" )</f>
        <v>#VALUE!</v>
      </c>
      <c r="AL1582" s="380" t="str">
        <f t="shared" ca="1" si="336"/>
        <v/>
      </c>
    </row>
    <row r="1583" spans="1:38">
      <c r="A1583" s="333">
        <f t="shared" si="324"/>
        <v>1576</v>
      </c>
      <c r="B1583" s="334" t="e">
        <f>MID(#REF!, A1583, 1)</f>
        <v>#REF!</v>
      </c>
      <c r="C1583" s="335"/>
      <c r="D1583" s="335"/>
      <c r="E1583" s="336"/>
      <c r="F1583" s="400" t="str" cm="1">
        <f t="array" aca="1" ref="F1583" ca="1" xml:space="preserve"> IF($D1583="", "", $B1583 &amp; " (" &amp; INDIRECT(ADDRESS( ROW(), COLUMN() + F$5 )) &amp; ") " )</f>
        <v/>
      </c>
      <c r="G1583" s="337" t="str">
        <f t="shared" si="328"/>
        <v/>
      </c>
      <c r="H1583" s="394" t="str">
        <f t="shared" ca="1" si="329"/>
        <v/>
      </c>
      <c r="I1583" s="396" t="str">
        <f t="shared" ca="1" si="330"/>
        <v/>
      </c>
      <c r="J1583" s="381" t="str">
        <f t="shared" ca="1" si="331"/>
        <v/>
      </c>
      <c r="K1583" s="338" t="str">
        <f t="shared" si="332"/>
        <v/>
      </c>
      <c r="L1583" s="349"/>
      <c r="M1583" s="350" t="str">
        <f t="shared" si="325"/>
        <v/>
      </c>
      <c r="N1583" s="350" t="str">
        <f t="shared" si="326"/>
        <v/>
      </c>
      <c r="O1583" s="351" t="str" cm="1">
        <f t="array" ref="O1583" xml:space="preserve"> IFERROR( INDEX(聲母資料表, $M1583, O$5), "")</f>
        <v/>
      </c>
      <c r="P1583" s="351" t="str" cm="1">
        <f t="array" ref="P1583" xml:space="preserve"> IFERROR( INDEX(韻母資料表, $N1583, P$5), "")</f>
        <v/>
      </c>
      <c r="Q1583" s="352" t="str">
        <f t="shared" si="327"/>
        <v/>
      </c>
      <c r="R1583" s="395" t="str">
        <f t="shared" si="333"/>
        <v/>
      </c>
      <c r="S1583" s="351" t="str" cm="1">
        <f t="array" ref="S1583" xml:space="preserve"> IFERROR( INDEX(調符字母, Q1583, 1), "")</f>
        <v/>
      </c>
      <c r="T1583" s="352"/>
      <c r="U1583" s="373" t="e" cm="1" vm="1">
        <f t="array" aca="1" ref="U1583" ca="1" xml:space="preserve"> INDEX(聲調對照表, $T1583, $E1583)</f>
        <v>#VALUE!</v>
      </c>
      <c r="W1583" s="380" t="str" cm="1">
        <f t="array" ref="W1583" xml:space="preserve"> IFERROR( IF( INDEX(聲母資料表, $M1583, W$5)=0, "", INDEX(聲母資料表, $M1583, W$5) ), "")</f>
        <v/>
      </c>
      <c r="X1583" s="380" t="str" cm="1">
        <f t="array" ref="X1583" xml:space="preserve"> IFERROR( INDEX(韻母資料表, $N1583, X$5), "" )</f>
        <v/>
      </c>
      <c r="Y1583" s="380" t="str" cm="1">
        <f t="array" ref="Y1583" xml:space="preserve"> IFERROR( IF($E1583="", "", INDEX(方音聲調符號表, 1, $E1583) ), "" )</f>
        <v/>
      </c>
      <c r="AA1583" s="380" t="str" cm="1">
        <f t="array" ref="AA1583" xml:space="preserve"> IFERROR( IF( INDEX(聲母資料表, $M1583, AA$5)=0, "", INDEX(聲母資料表, $M1583, AA$5) ), "")</f>
        <v/>
      </c>
      <c r="AB1583" s="380" t="str" cm="1">
        <f t="array" ref="AB1583" xml:space="preserve"> IFERROR( INDEX(韻母資料表, $N1583, AB$5), "" )</f>
        <v/>
      </c>
      <c r="AC1583" s="380" t="str">
        <f t="shared" ca="1" si="334"/>
        <v/>
      </c>
      <c r="AE1583" s="380" t="str" cm="1">
        <f t="array" ref="AE1583" xml:space="preserve"> IFERROR( IF( INDEX(聲母資料表, $M1583, AE$5)=0, "", INDEX(聲母資料表, $M1583, AE$5) ), "")</f>
        <v/>
      </c>
      <c r="AF1583" s="380" t="str" cm="1">
        <f t="array" ref="AF1583" xml:space="preserve"> IFERROR( INDEX(韻母資料表, $N1583, AF$5), "" )</f>
        <v/>
      </c>
      <c r="AG1583" s="380" t="str">
        <f t="shared" ca="1" si="335"/>
        <v/>
      </c>
      <c r="AI1583" s="380" t="str" cm="1">
        <f t="array" ref="AI1583" xml:space="preserve"> IFERROR( IF( INDEX(聲母資料表, $M1583, AI$5)=0, "", INDEX(聲母資料表, $M1583, AI$5) ), "")</f>
        <v/>
      </c>
      <c r="AJ1583" s="380" t="str" cm="1">
        <f t="array" ref="AJ1583" xml:space="preserve"> IFERROR( INDEX(韻母資料表, $N1583, AJ$5), "" )</f>
        <v/>
      </c>
      <c r="AK1583" s="373" t="e" cm="1" vm="1">
        <f t="array" aca="1" ref="AK1583" ca="1" xml:space="preserve"> IFERROR( INDEX(閩拚聲調符號表, $T1583, $E1583), "" )</f>
        <v>#VALUE!</v>
      </c>
      <c r="AL1583" s="380" t="str">
        <f t="shared" ca="1" si="336"/>
        <v/>
      </c>
    </row>
    <row r="1584" spans="1:38">
      <c r="A1584" s="333">
        <f t="shared" si="324"/>
        <v>1577</v>
      </c>
      <c r="B1584" s="334" t="e">
        <f>MID(#REF!, A1584, 1)</f>
        <v>#REF!</v>
      </c>
      <c r="C1584" s="335"/>
      <c r="D1584" s="335"/>
      <c r="E1584" s="336"/>
      <c r="F1584" s="400" t="str" cm="1">
        <f t="array" aca="1" ref="F1584" ca="1" xml:space="preserve"> IF($D1584="", "", $B1584 &amp; " (" &amp; INDIRECT(ADDRESS( ROW(), COLUMN() + F$5 )) &amp; ") " )</f>
        <v/>
      </c>
      <c r="G1584" s="337" t="str">
        <f t="shared" si="328"/>
        <v/>
      </c>
      <c r="H1584" s="394" t="str">
        <f t="shared" ca="1" si="329"/>
        <v/>
      </c>
      <c r="I1584" s="396" t="str">
        <f t="shared" ca="1" si="330"/>
        <v/>
      </c>
      <c r="J1584" s="381" t="str">
        <f t="shared" ca="1" si="331"/>
        <v/>
      </c>
      <c r="K1584" s="338" t="str">
        <f t="shared" si="332"/>
        <v/>
      </c>
      <c r="L1584" s="349"/>
      <c r="M1584" s="350" t="str">
        <f t="shared" si="325"/>
        <v/>
      </c>
      <c r="N1584" s="350" t="str">
        <f t="shared" si="326"/>
        <v/>
      </c>
      <c r="O1584" s="351" t="str" cm="1">
        <f t="array" ref="O1584" xml:space="preserve"> IFERROR( INDEX(聲母資料表, $M1584, O$5), "")</f>
        <v/>
      </c>
      <c r="P1584" s="351" t="str" cm="1">
        <f t="array" ref="P1584" xml:space="preserve"> IFERROR( INDEX(韻母資料表, $N1584, P$5), "")</f>
        <v/>
      </c>
      <c r="Q1584" s="352" t="str">
        <f t="shared" si="327"/>
        <v/>
      </c>
      <c r="R1584" s="395" t="str">
        <f t="shared" si="333"/>
        <v/>
      </c>
      <c r="S1584" s="351" t="str" cm="1">
        <f t="array" ref="S1584" xml:space="preserve"> IFERROR( INDEX(調符字母, Q1584, 1), "")</f>
        <v/>
      </c>
      <c r="T1584" s="352"/>
      <c r="U1584" s="373" t="e" cm="1" vm="1">
        <f t="array" aca="1" ref="U1584" ca="1" xml:space="preserve"> INDEX(聲調對照表, $T1584, $E1584)</f>
        <v>#VALUE!</v>
      </c>
      <c r="W1584" s="380" t="str" cm="1">
        <f t="array" ref="W1584" xml:space="preserve"> IFERROR( IF( INDEX(聲母資料表, $M1584, W$5)=0, "", INDEX(聲母資料表, $M1584, W$5) ), "")</f>
        <v/>
      </c>
      <c r="X1584" s="380" t="str" cm="1">
        <f t="array" ref="X1584" xml:space="preserve"> IFERROR( INDEX(韻母資料表, $N1584, X$5), "" )</f>
        <v/>
      </c>
      <c r="Y1584" s="380" t="str" cm="1">
        <f t="array" ref="Y1584" xml:space="preserve"> IFERROR( IF($E1584="", "", INDEX(方音聲調符號表, 1, $E1584) ), "" )</f>
        <v/>
      </c>
      <c r="AA1584" s="380" t="str" cm="1">
        <f t="array" ref="AA1584" xml:space="preserve"> IFERROR( IF( INDEX(聲母資料表, $M1584, AA$5)=0, "", INDEX(聲母資料表, $M1584, AA$5) ), "")</f>
        <v/>
      </c>
      <c r="AB1584" s="380" t="str" cm="1">
        <f t="array" ref="AB1584" xml:space="preserve"> IFERROR( INDEX(韻母資料表, $N1584, AB$5), "" )</f>
        <v/>
      </c>
      <c r="AC1584" s="380" t="str">
        <f t="shared" ca="1" si="334"/>
        <v/>
      </c>
      <c r="AE1584" s="380" t="str" cm="1">
        <f t="array" ref="AE1584" xml:space="preserve"> IFERROR( IF( INDEX(聲母資料表, $M1584, AE$5)=0, "", INDEX(聲母資料表, $M1584, AE$5) ), "")</f>
        <v/>
      </c>
      <c r="AF1584" s="380" t="str" cm="1">
        <f t="array" ref="AF1584" xml:space="preserve"> IFERROR( INDEX(韻母資料表, $N1584, AF$5), "" )</f>
        <v/>
      </c>
      <c r="AG1584" s="380" t="str">
        <f t="shared" ca="1" si="335"/>
        <v/>
      </c>
      <c r="AI1584" s="380" t="str" cm="1">
        <f t="array" ref="AI1584" xml:space="preserve"> IFERROR( IF( INDEX(聲母資料表, $M1584, AI$5)=0, "", INDEX(聲母資料表, $M1584, AI$5) ), "")</f>
        <v/>
      </c>
      <c r="AJ1584" s="380" t="str" cm="1">
        <f t="array" ref="AJ1584" xml:space="preserve"> IFERROR( INDEX(韻母資料表, $N1584, AJ$5), "" )</f>
        <v/>
      </c>
      <c r="AK1584" s="373" t="e" cm="1" vm="1">
        <f t="array" aca="1" ref="AK1584" ca="1" xml:space="preserve"> IFERROR( INDEX(閩拚聲調符號表, $T1584, $E1584), "" )</f>
        <v>#VALUE!</v>
      </c>
      <c r="AL1584" s="380" t="str">
        <f t="shared" ca="1" si="336"/>
        <v/>
      </c>
    </row>
    <row r="1585" spans="1:38">
      <c r="A1585" s="333">
        <f t="shared" si="324"/>
        <v>1578</v>
      </c>
      <c r="B1585" s="334" t="e">
        <f>MID(#REF!, A1585, 1)</f>
        <v>#REF!</v>
      </c>
      <c r="C1585" s="335"/>
      <c r="D1585" s="335"/>
      <c r="E1585" s="336"/>
      <c r="F1585" s="400" t="str" cm="1">
        <f t="array" aca="1" ref="F1585" ca="1" xml:space="preserve"> IF($D1585="", "", $B1585 &amp; " (" &amp; INDIRECT(ADDRESS( ROW(), COLUMN() + F$5 )) &amp; ") " )</f>
        <v/>
      </c>
      <c r="G1585" s="337" t="str">
        <f t="shared" si="328"/>
        <v/>
      </c>
      <c r="H1585" s="394" t="str">
        <f t="shared" ca="1" si="329"/>
        <v/>
      </c>
      <c r="I1585" s="396" t="str">
        <f t="shared" ca="1" si="330"/>
        <v/>
      </c>
      <c r="J1585" s="381" t="str">
        <f t="shared" ca="1" si="331"/>
        <v/>
      </c>
      <c r="K1585" s="338" t="str">
        <f t="shared" si="332"/>
        <v/>
      </c>
      <c r="L1585" s="349"/>
      <c r="M1585" s="350" t="str">
        <f t="shared" si="325"/>
        <v/>
      </c>
      <c r="N1585" s="350" t="str">
        <f t="shared" si="326"/>
        <v/>
      </c>
      <c r="O1585" s="351" t="str" cm="1">
        <f t="array" ref="O1585" xml:space="preserve"> IFERROR( INDEX(聲母資料表, $M1585, O$5), "")</f>
        <v/>
      </c>
      <c r="P1585" s="351" t="str" cm="1">
        <f t="array" ref="P1585" xml:space="preserve"> IFERROR( INDEX(韻母資料表, $N1585, P$5), "")</f>
        <v/>
      </c>
      <c r="Q1585" s="352" t="str">
        <f t="shared" si="327"/>
        <v/>
      </c>
      <c r="R1585" s="395" t="str">
        <f t="shared" si="333"/>
        <v/>
      </c>
      <c r="S1585" s="351" t="str" cm="1">
        <f t="array" ref="S1585" xml:space="preserve"> IFERROR( INDEX(調符字母, Q1585, 1), "")</f>
        <v/>
      </c>
      <c r="T1585" s="352"/>
      <c r="U1585" s="373" t="e" cm="1" vm="1">
        <f t="array" aca="1" ref="U1585" ca="1" xml:space="preserve"> INDEX(聲調對照表, $T1585, $E1585)</f>
        <v>#VALUE!</v>
      </c>
      <c r="W1585" s="380" t="str" cm="1">
        <f t="array" ref="W1585" xml:space="preserve"> IFERROR( IF( INDEX(聲母資料表, $M1585, W$5)=0, "", INDEX(聲母資料表, $M1585, W$5) ), "")</f>
        <v/>
      </c>
      <c r="X1585" s="380" t="str" cm="1">
        <f t="array" ref="X1585" xml:space="preserve"> IFERROR( INDEX(韻母資料表, $N1585, X$5), "" )</f>
        <v/>
      </c>
      <c r="Y1585" s="380" t="str" cm="1">
        <f t="array" ref="Y1585" xml:space="preserve"> IFERROR( IF($E1585="", "", INDEX(方音聲調符號表, 1, $E1585) ), "" )</f>
        <v/>
      </c>
      <c r="AA1585" s="380" t="str" cm="1">
        <f t="array" ref="AA1585" xml:space="preserve"> IFERROR( IF( INDEX(聲母資料表, $M1585, AA$5)=0, "", INDEX(聲母資料表, $M1585, AA$5) ), "")</f>
        <v/>
      </c>
      <c r="AB1585" s="380" t="str" cm="1">
        <f t="array" ref="AB1585" xml:space="preserve"> IFERROR( INDEX(韻母資料表, $N1585, AB$5), "" )</f>
        <v/>
      </c>
      <c r="AC1585" s="380" t="str">
        <f t="shared" ca="1" si="334"/>
        <v/>
      </c>
      <c r="AE1585" s="380" t="str" cm="1">
        <f t="array" ref="AE1585" xml:space="preserve"> IFERROR( IF( INDEX(聲母資料表, $M1585, AE$5)=0, "", INDEX(聲母資料表, $M1585, AE$5) ), "")</f>
        <v/>
      </c>
      <c r="AF1585" s="380" t="str" cm="1">
        <f t="array" ref="AF1585" xml:space="preserve"> IFERROR( INDEX(韻母資料表, $N1585, AF$5), "" )</f>
        <v/>
      </c>
      <c r="AG1585" s="380" t="str">
        <f t="shared" ca="1" si="335"/>
        <v/>
      </c>
      <c r="AI1585" s="380" t="str" cm="1">
        <f t="array" ref="AI1585" xml:space="preserve"> IFERROR( IF( INDEX(聲母資料表, $M1585, AI$5)=0, "", INDEX(聲母資料表, $M1585, AI$5) ), "")</f>
        <v/>
      </c>
      <c r="AJ1585" s="380" t="str" cm="1">
        <f t="array" ref="AJ1585" xml:space="preserve"> IFERROR( INDEX(韻母資料表, $N1585, AJ$5), "" )</f>
        <v/>
      </c>
      <c r="AK1585" s="373" t="e" cm="1" vm="1">
        <f t="array" aca="1" ref="AK1585" ca="1" xml:space="preserve"> IFERROR( INDEX(閩拚聲調符號表, $T1585, $E1585), "" )</f>
        <v>#VALUE!</v>
      </c>
      <c r="AL1585" s="380" t="str">
        <f t="shared" ca="1" si="336"/>
        <v/>
      </c>
    </row>
    <row r="1586" spans="1:38">
      <c r="A1586" s="333">
        <f t="shared" si="324"/>
        <v>1579</v>
      </c>
      <c r="B1586" s="334" t="e">
        <f>MID(#REF!, A1586, 1)</f>
        <v>#REF!</v>
      </c>
      <c r="C1586" s="335"/>
      <c r="D1586" s="335"/>
      <c r="E1586" s="336"/>
      <c r="F1586" s="400" t="str" cm="1">
        <f t="array" aca="1" ref="F1586" ca="1" xml:space="preserve"> IF($D1586="", "", $B1586 &amp; " (" &amp; INDIRECT(ADDRESS( ROW(), COLUMN() + F$5 )) &amp; ") " )</f>
        <v/>
      </c>
      <c r="G1586" s="337" t="str">
        <f t="shared" si="328"/>
        <v/>
      </c>
      <c r="H1586" s="394" t="str">
        <f t="shared" ca="1" si="329"/>
        <v/>
      </c>
      <c r="I1586" s="396" t="str">
        <f t="shared" ca="1" si="330"/>
        <v/>
      </c>
      <c r="J1586" s="381" t="str">
        <f t="shared" ca="1" si="331"/>
        <v/>
      </c>
      <c r="K1586" s="338" t="str">
        <f t="shared" si="332"/>
        <v/>
      </c>
      <c r="L1586" s="349"/>
      <c r="M1586" s="350" t="str">
        <f t="shared" si="325"/>
        <v/>
      </c>
      <c r="N1586" s="350" t="str">
        <f t="shared" si="326"/>
        <v/>
      </c>
      <c r="O1586" s="351" t="str" cm="1">
        <f t="array" ref="O1586" xml:space="preserve"> IFERROR( INDEX(聲母資料表, $M1586, O$5), "")</f>
        <v/>
      </c>
      <c r="P1586" s="351" t="str" cm="1">
        <f t="array" ref="P1586" xml:space="preserve"> IFERROR( INDEX(韻母資料表, $N1586, P$5), "")</f>
        <v/>
      </c>
      <c r="Q1586" s="352" t="str">
        <f t="shared" si="327"/>
        <v/>
      </c>
      <c r="R1586" s="395" t="str">
        <f t="shared" si="333"/>
        <v/>
      </c>
      <c r="S1586" s="351" t="str" cm="1">
        <f t="array" ref="S1586" xml:space="preserve"> IFERROR( INDEX(調符字母, Q1586, 1), "")</f>
        <v/>
      </c>
      <c r="T1586" s="352"/>
      <c r="U1586" s="373" t="e" cm="1" vm="1">
        <f t="array" aca="1" ref="U1586" ca="1" xml:space="preserve"> INDEX(聲調對照表, $T1586, $E1586)</f>
        <v>#VALUE!</v>
      </c>
      <c r="W1586" s="380" t="str" cm="1">
        <f t="array" ref="W1586" xml:space="preserve"> IFERROR( IF( INDEX(聲母資料表, $M1586, W$5)=0, "", INDEX(聲母資料表, $M1586, W$5) ), "")</f>
        <v/>
      </c>
      <c r="X1586" s="380" t="str" cm="1">
        <f t="array" ref="X1586" xml:space="preserve"> IFERROR( INDEX(韻母資料表, $N1586, X$5), "" )</f>
        <v/>
      </c>
      <c r="Y1586" s="380" t="str" cm="1">
        <f t="array" ref="Y1586" xml:space="preserve"> IFERROR( IF($E1586="", "", INDEX(方音聲調符號表, 1, $E1586) ), "" )</f>
        <v/>
      </c>
      <c r="AA1586" s="380" t="str" cm="1">
        <f t="array" ref="AA1586" xml:space="preserve"> IFERROR( IF( INDEX(聲母資料表, $M1586, AA$5)=0, "", INDEX(聲母資料表, $M1586, AA$5) ), "")</f>
        <v/>
      </c>
      <c r="AB1586" s="380" t="str" cm="1">
        <f t="array" ref="AB1586" xml:space="preserve"> IFERROR( INDEX(韻母資料表, $N1586, AB$5), "" )</f>
        <v/>
      </c>
      <c r="AC1586" s="380" t="str">
        <f t="shared" ca="1" si="334"/>
        <v/>
      </c>
      <c r="AE1586" s="380" t="str" cm="1">
        <f t="array" ref="AE1586" xml:space="preserve"> IFERROR( IF( INDEX(聲母資料表, $M1586, AE$5)=0, "", INDEX(聲母資料表, $M1586, AE$5) ), "")</f>
        <v/>
      </c>
      <c r="AF1586" s="380" t="str" cm="1">
        <f t="array" ref="AF1586" xml:space="preserve"> IFERROR( INDEX(韻母資料表, $N1586, AF$5), "" )</f>
        <v/>
      </c>
      <c r="AG1586" s="380" t="str">
        <f t="shared" ca="1" si="335"/>
        <v/>
      </c>
      <c r="AI1586" s="380" t="str" cm="1">
        <f t="array" ref="AI1586" xml:space="preserve"> IFERROR( IF( INDEX(聲母資料表, $M1586, AI$5)=0, "", INDEX(聲母資料表, $M1586, AI$5) ), "")</f>
        <v/>
      </c>
      <c r="AJ1586" s="380" t="str" cm="1">
        <f t="array" ref="AJ1586" xml:space="preserve"> IFERROR( INDEX(韻母資料表, $N1586, AJ$5), "" )</f>
        <v/>
      </c>
      <c r="AK1586" s="373" t="e" cm="1" vm="1">
        <f t="array" aca="1" ref="AK1586" ca="1" xml:space="preserve"> IFERROR( INDEX(閩拚聲調符號表, $T1586, $E1586), "" )</f>
        <v>#VALUE!</v>
      </c>
      <c r="AL1586" s="380" t="str">
        <f t="shared" ca="1" si="336"/>
        <v/>
      </c>
    </row>
    <row r="1587" spans="1:38">
      <c r="A1587" s="333">
        <f t="shared" si="324"/>
        <v>1580</v>
      </c>
      <c r="B1587" s="334" t="e">
        <f>MID(#REF!, A1587, 1)</f>
        <v>#REF!</v>
      </c>
      <c r="C1587" s="335"/>
      <c r="D1587" s="335"/>
      <c r="E1587" s="336"/>
      <c r="F1587" s="400" t="str" cm="1">
        <f t="array" aca="1" ref="F1587" ca="1" xml:space="preserve"> IF($D1587="", "", $B1587 &amp; " (" &amp; INDIRECT(ADDRESS( ROW(), COLUMN() + F$5 )) &amp; ") " )</f>
        <v/>
      </c>
      <c r="G1587" s="337" t="str">
        <f t="shared" si="328"/>
        <v/>
      </c>
      <c r="H1587" s="394" t="str">
        <f t="shared" ca="1" si="329"/>
        <v/>
      </c>
      <c r="I1587" s="396" t="str">
        <f t="shared" ca="1" si="330"/>
        <v/>
      </c>
      <c r="J1587" s="381" t="str">
        <f t="shared" ca="1" si="331"/>
        <v/>
      </c>
      <c r="K1587" s="338" t="str">
        <f t="shared" si="332"/>
        <v/>
      </c>
      <c r="L1587" s="349"/>
      <c r="M1587" s="350" t="str">
        <f t="shared" si="325"/>
        <v/>
      </c>
      <c r="N1587" s="350" t="str">
        <f t="shared" si="326"/>
        <v/>
      </c>
      <c r="O1587" s="351" t="str" cm="1">
        <f t="array" ref="O1587" xml:space="preserve"> IFERROR( INDEX(聲母資料表, $M1587, O$5), "")</f>
        <v/>
      </c>
      <c r="P1587" s="351" t="str" cm="1">
        <f t="array" ref="P1587" xml:space="preserve"> IFERROR( INDEX(韻母資料表, $N1587, P$5), "")</f>
        <v/>
      </c>
      <c r="Q1587" s="352" t="str">
        <f t="shared" si="327"/>
        <v/>
      </c>
      <c r="R1587" s="395" t="str">
        <f t="shared" si="333"/>
        <v/>
      </c>
      <c r="S1587" s="351" t="str" cm="1">
        <f t="array" ref="S1587" xml:space="preserve"> IFERROR( INDEX(調符字母, Q1587, 1), "")</f>
        <v/>
      </c>
      <c r="T1587" s="352"/>
      <c r="U1587" s="373" t="e" cm="1" vm="1">
        <f t="array" aca="1" ref="U1587" ca="1" xml:space="preserve"> INDEX(聲調對照表, $T1587, $E1587)</f>
        <v>#VALUE!</v>
      </c>
      <c r="W1587" s="380" t="str" cm="1">
        <f t="array" ref="W1587" xml:space="preserve"> IFERROR( IF( INDEX(聲母資料表, $M1587, W$5)=0, "", INDEX(聲母資料表, $M1587, W$5) ), "")</f>
        <v/>
      </c>
      <c r="X1587" s="380" t="str" cm="1">
        <f t="array" ref="X1587" xml:space="preserve"> IFERROR( INDEX(韻母資料表, $N1587, X$5), "" )</f>
        <v/>
      </c>
      <c r="Y1587" s="380" t="str" cm="1">
        <f t="array" ref="Y1587" xml:space="preserve"> IFERROR( IF($E1587="", "", INDEX(方音聲調符號表, 1, $E1587) ), "" )</f>
        <v/>
      </c>
      <c r="AA1587" s="380" t="str" cm="1">
        <f t="array" ref="AA1587" xml:space="preserve"> IFERROR( IF( INDEX(聲母資料表, $M1587, AA$5)=0, "", INDEX(聲母資料表, $M1587, AA$5) ), "")</f>
        <v/>
      </c>
      <c r="AB1587" s="380" t="str" cm="1">
        <f t="array" ref="AB1587" xml:space="preserve"> IFERROR( INDEX(韻母資料表, $N1587, AB$5), "" )</f>
        <v/>
      </c>
      <c r="AC1587" s="380" t="str">
        <f t="shared" ca="1" si="334"/>
        <v/>
      </c>
      <c r="AE1587" s="380" t="str" cm="1">
        <f t="array" ref="AE1587" xml:space="preserve"> IFERROR( IF( INDEX(聲母資料表, $M1587, AE$5)=0, "", INDEX(聲母資料表, $M1587, AE$5) ), "")</f>
        <v/>
      </c>
      <c r="AF1587" s="380" t="str" cm="1">
        <f t="array" ref="AF1587" xml:space="preserve"> IFERROR( INDEX(韻母資料表, $N1587, AF$5), "" )</f>
        <v/>
      </c>
      <c r="AG1587" s="380" t="str">
        <f t="shared" ca="1" si="335"/>
        <v/>
      </c>
      <c r="AI1587" s="380" t="str" cm="1">
        <f t="array" ref="AI1587" xml:space="preserve"> IFERROR( IF( INDEX(聲母資料表, $M1587, AI$5)=0, "", INDEX(聲母資料表, $M1587, AI$5) ), "")</f>
        <v/>
      </c>
      <c r="AJ1587" s="380" t="str" cm="1">
        <f t="array" ref="AJ1587" xml:space="preserve"> IFERROR( INDEX(韻母資料表, $N1587, AJ$5), "" )</f>
        <v/>
      </c>
      <c r="AK1587" s="373" t="e" cm="1" vm="1">
        <f t="array" aca="1" ref="AK1587" ca="1" xml:space="preserve"> IFERROR( INDEX(閩拚聲調符號表, $T1587, $E1587), "" )</f>
        <v>#VALUE!</v>
      </c>
      <c r="AL1587" s="380" t="str">
        <f t="shared" ca="1" si="336"/>
        <v/>
      </c>
    </row>
  </sheetData>
  <phoneticPr fontId="4" type="noConversion"/>
  <conditionalFormatting sqref="D8:D1587">
    <cfRule type="expression" dxfId="0" priority="1">
      <formula>AW8=TRUE</formula>
    </cfRule>
  </conditionalFormatting>
  <dataValidations count="1">
    <dataValidation type="list" allowBlank="1" sqref="C8:D1587" xr:uid="{86E766FE-09A0-C445-B47E-3C62CF54E239}">
      <formula1>#REF!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DEF30-8819-1148-8F2D-4D681A8C966A}">
  <sheetPr>
    <tabColor rgb="FFFF0000"/>
  </sheetPr>
  <dimension ref="B1:AG13"/>
  <sheetViews>
    <sheetView topLeftCell="C1" workbookViewId="0">
      <selection activeCell="AG5" sqref="AG5"/>
    </sheetView>
  </sheetViews>
  <sheetFormatPr baseColWidth="10" defaultColWidth="12" defaultRowHeight="28" outlineLevelCol="1"/>
  <cols>
    <col min="1" max="1" width="5.59765625" customWidth="1"/>
    <col min="2" max="2" width="9.59765625" customWidth="1"/>
    <col min="3" max="3" width="22" customWidth="1"/>
    <col min="5" max="5" width="21.59765625" style="224" customWidth="1" outlineLevel="1"/>
    <col min="6" max="13" width="11.59765625" style="224" customWidth="1" outlineLevel="1"/>
    <col min="15" max="15" width="24.19921875" style="224" customWidth="1" outlineLevel="1"/>
    <col min="16" max="23" width="11.59765625" style="224" customWidth="1" outlineLevel="1"/>
    <col min="25" max="25" width="24.19921875" style="224" customWidth="1" outlineLevel="1"/>
    <col min="26" max="33" width="17.19921875" style="224" customWidth="1" outlineLevel="1"/>
  </cols>
  <sheetData>
    <row r="1" spans="2:33">
      <c r="E1" s="355" t="s">
        <v>552</v>
      </c>
      <c r="F1" s="364"/>
      <c r="G1" s="365"/>
      <c r="H1" s="366" t="s">
        <v>553</v>
      </c>
      <c r="I1" s="365"/>
      <c r="J1" s="366" t="s">
        <v>554</v>
      </c>
      <c r="K1" s="367" t="s">
        <v>555</v>
      </c>
      <c r="L1" s="367" t="s">
        <v>556</v>
      </c>
      <c r="M1" s="367" t="s">
        <v>557</v>
      </c>
      <c r="O1" s="355" t="s">
        <v>558</v>
      </c>
      <c r="P1" s="367" t="s">
        <v>556</v>
      </c>
      <c r="Q1" s="366"/>
      <c r="R1" s="366"/>
      <c r="S1" s="367" t="s">
        <v>555</v>
      </c>
      <c r="T1" s="366" t="s">
        <v>553</v>
      </c>
      <c r="U1" s="367" t="s">
        <v>554</v>
      </c>
      <c r="V1" s="367" t="s">
        <v>556</v>
      </c>
      <c r="W1" s="367"/>
      <c r="Y1" s="355" t="s">
        <v>559</v>
      </c>
      <c r="Z1" s="367"/>
      <c r="AA1" s="366" t="s">
        <v>560</v>
      </c>
      <c r="AB1" s="366" t="s">
        <v>561</v>
      </c>
      <c r="AC1" s="367"/>
      <c r="AD1" s="366" t="s">
        <v>562</v>
      </c>
      <c r="AE1" s="367"/>
      <c r="AF1" s="367" t="s">
        <v>563</v>
      </c>
      <c r="AG1" s="367" t="s">
        <v>564</v>
      </c>
    </row>
    <row r="2" spans="2:33">
      <c r="E2" s="356"/>
      <c r="F2" s="356"/>
      <c r="G2" s="356"/>
      <c r="H2" s="356"/>
      <c r="I2" s="356"/>
      <c r="K2" s="356"/>
      <c r="L2" s="356"/>
      <c r="M2" s="356"/>
      <c r="O2" s="356"/>
      <c r="P2" s="356"/>
      <c r="R2" s="356"/>
      <c r="S2" s="356"/>
      <c r="T2" s="356"/>
      <c r="U2" s="356"/>
      <c r="V2" s="356"/>
      <c r="W2" s="356"/>
      <c r="Y2" s="356"/>
      <c r="Z2" s="356"/>
      <c r="AB2" s="356"/>
      <c r="AC2" s="356"/>
      <c r="AD2" s="356"/>
      <c r="AE2" s="356"/>
      <c r="AF2" s="356"/>
      <c r="AG2" s="356"/>
    </row>
    <row r="3" spans="2:33">
      <c r="B3" s="453" t="s">
        <v>18</v>
      </c>
      <c r="C3" s="455" t="s">
        <v>565</v>
      </c>
      <c r="E3" s="360" t="s">
        <v>566</v>
      </c>
      <c r="F3" s="360">
        <v>1</v>
      </c>
      <c r="G3" s="360">
        <v>2</v>
      </c>
      <c r="H3" s="360">
        <v>3</v>
      </c>
      <c r="I3" s="360">
        <v>4</v>
      </c>
      <c r="J3" s="360">
        <v>5</v>
      </c>
      <c r="K3" s="360">
        <v>6</v>
      </c>
      <c r="L3" s="360">
        <v>7</v>
      </c>
      <c r="M3" s="360">
        <v>8</v>
      </c>
      <c r="O3" s="360" t="s">
        <v>566</v>
      </c>
      <c r="P3" s="360">
        <v>1</v>
      </c>
      <c r="Q3" s="360">
        <v>2</v>
      </c>
      <c r="R3" s="360">
        <v>3</v>
      </c>
      <c r="S3" s="360">
        <v>3</v>
      </c>
      <c r="T3" s="360">
        <v>5</v>
      </c>
      <c r="U3" s="360">
        <v>6</v>
      </c>
      <c r="V3" s="360">
        <v>7</v>
      </c>
      <c r="W3" s="360">
        <v>8</v>
      </c>
      <c r="Y3" s="360" t="s">
        <v>566</v>
      </c>
      <c r="Z3" s="360">
        <v>1</v>
      </c>
      <c r="AA3" s="360">
        <v>2</v>
      </c>
      <c r="AB3" s="360">
        <v>3</v>
      </c>
      <c r="AC3" s="360">
        <v>4</v>
      </c>
      <c r="AD3" s="360">
        <v>5</v>
      </c>
      <c r="AE3" s="360">
        <v>6</v>
      </c>
      <c r="AF3" s="360">
        <v>7</v>
      </c>
      <c r="AG3" s="360">
        <v>8</v>
      </c>
    </row>
    <row r="4" spans="2:33">
      <c r="B4" s="454"/>
      <c r="C4" s="456"/>
      <c r="E4" s="360" t="s">
        <v>567</v>
      </c>
      <c r="F4" s="360" t="s">
        <v>568</v>
      </c>
      <c r="G4" s="360" t="s">
        <v>569</v>
      </c>
      <c r="H4" s="360" t="s">
        <v>570</v>
      </c>
      <c r="I4" s="360" t="s">
        <v>571</v>
      </c>
      <c r="J4" s="360" t="s">
        <v>572</v>
      </c>
      <c r="K4" s="360" t="s">
        <v>569</v>
      </c>
      <c r="L4" s="360" t="s">
        <v>573</v>
      </c>
      <c r="M4" s="360" t="s">
        <v>574</v>
      </c>
      <c r="O4" s="360" t="s">
        <v>567</v>
      </c>
      <c r="P4" s="360" t="s">
        <v>568</v>
      </c>
      <c r="Q4" s="360" t="s">
        <v>572</v>
      </c>
      <c r="R4" s="360" t="s">
        <v>569</v>
      </c>
      <c r="S4" s="360" t="s">
        <v>569</v>
      </c>
      <c r="T4" s="360" t="s">
        <v>570</v>
      </c>
      <c r="U4" s="360" t="s">
        <v>573</v>
      </c>
      <c r="V4" s="360" t="s">
        <v>571</v>
      </c>
      <c r="W4" s="360" t="s">
        <v>574</v>
      </c>
      <c r="Y4" s="360" t="s">
        <v>567</v>
      </c>
      <c r="Z4" s="360" t="s">
        <v>568</v>
      </c>
      <c r="AA4" s="360" t="s">
        <v>569</v>
      </c>
      <c r="AB4" s="360" t="s">
        <v>570</v>
      </c>
      <c r="AC4" s="360" t="s">
        <v>571</v>
      </c>
      <c r="AD4" s="360" t="s">
        <v>572</v>
      </c>
      <c r="AE4" s="360" t="s">
        <v>569</v>
      </c>
      <c r="AF4" s="360" t="s">
        <v>573</v>
      </c>
      <c r="AG4" s="360" t="s">
        <v>574</v>
      </c>
    </row>
    <row r="5" spans="2:33" ht="31">
      <c r="B5" s="353">
        <v>1</v>
      </c>
      <c r="C5" s="354" t="s">
        <v>39</v>
      </c>
      <c r="E5" s="361">
        <v>1</v>
      </c>
      <c r="F5" s="362" t="str">
        <f xml:space="preserve"> $C5</f>
        <v>a</v>
      </c>
      <c r="G5" s="397" t="s">
        <v>575</v>
      </c>
      <c r="H5" s="362" t="str">
        <f xml:space="preserve"> IF( LEN($C5)=1, LEFT($C5, 1) &amp; _xlfn.UNICHAR( HEX2DEC(H$1)), ( LEFT($C5, 1) &amp; _xlfn.UNICHAR( HEX2DEC(H$1)) &amp; MID($C5, 2, LEN($C5)-1)))</f>
        <v>à</v>
      </c>
      <c r="I5" s="362" t="str">
        <f xml:space="preserve"> $C5</f>
        <v>a</v>
      </c>
      <c r="J5" s="362" t="str">
        <f xml:space="preserve"> IF( LEN($C5)=1, LEFT($C5, 1) &amp; _xlfn.UNICHAR( HEX2DEC(J$1)), ( LEFT($C5, 1) &amp; _xlfn.UNICHAR( HEX2DEC(J$1)) &amp; MID($C5, 2, LEN($C5)-1)))</f>
        <v>â</v>
      </c>
      <c r="K5" s="363" t="str">
        <f xml:space="preserve"> IF( LEN($C5)=1, LEFT($C5, 1) &amp; _xlfn.UNICHAR( HEX2DEC(K$1)), ( LEFT($C5, 1) &amp; _xlfn.UNICHAR( HEX2DEC(K$1)) &amp; MID($C5, 2, LEN($C5)-1)))</f>
        <v>ǎ</v>
      </c>
      <c r="L5" s="362" t="str">
        <f xml:space="preserve"> IF( LEN($C5)=1, LEFT($C5, 1) &amp; _xlfn.UNICHAR( HEX2DEC(L$1)), ( LEFT($C5, 1) &amp; _xlfn.UNICHAR( HEX2DEC(L$1)) &amp; MID($C5, 2, LEN($C5)-1)))</f>
        <v>ā</v>
      </c>
      <c r="M5" s="362" t="str">
        <f xml:space="preserve"> IF( LEN($C5)=1, LEFT($C5, 1) &amp; _xlfn.UNICHAR( HEX2DEC(M$1)), ( LEFT($C5, 1) &amp; _xlfn.UNICHAR( HEX2DEC(M$1)) &amp; MID($C5, 2, LEN($C5)-1)))</f>
        <v>a̍</v>
      </c>
      <c r="O5" s="361">
        <v>1</v>
      </c>
      <c r="P5" s="362" t="str">
        <f t="shared" ref="P5:P13" si="0" xml:space="preserve"> IF( LEN($C5)=1, LEFT($C5, 1) &amp; _xlfn.UNICHAR( HEX2DEC(P$1)), ( LEFT($C5, 1) &amp; _xlfn.UNICHAR( HEX2DEC(P$1)) &amp; MID($C5, 2, LEN($C5)-1)))</f>
        <v>ā</v>
      </c>
      <c r="Q5" s="397" t="s">
        <v>575</v>
      </c>
      <c r="R5" s="397" t="s">
        <v>576</v>
      </c>
      <c r="S5" s="363" t="str">
        <f xml:space="preserve"> IF( LEN($C5)=1, LEFT($C5, 1) &amp; _xlfn.UNICHAR( HEX2DEC(S$1)), ( LEFT($C5, 1) &amp; _xlfn.UNICHAR( HEX2DEC(S$1)) &amp; MID($C5, 2, LEN($C5)-1)))</f>
        <v>ǎ</v>
      </c>
      <c r="T5" s="362" t="str">
        <f xml:space="preserve"> IF( LEN($C5)=1, LEFT($C5, 1) &amp; _xlfn.UNICHAR( HEX2DEC(T$1)), ( LEFT($C5, 1) &amp; _xlfn.UNICHAR( HEX2DEC(T$1)) &amp; MID($C5, 2, LEN($C5)-1)))</f>
        <v>à</v>
      </c>
      <c r="U5" s="362" t="str">
        <f xml:space="preserve"> IF( LEN($C5)=1, LEFT($C5, 1) &amp; _xlfn.UNICHAR( HEX2DEC(U$1)), ( LEFT($C5, 1) &amp; _xlfn.UNICHAR( HEX2DEC(U$1)) &amp; MID($C5, 2, LEN($C5)-1)))</f>
        <v>â</v>
      </c>
      <c r="V5" s="362" t="str">
        <f xml:space="preserve"> IF( LEN($C5)=1, LEFT($C5, 1) &amp; _xlfn.UNICHAR( HEX2DEC(V$1)), ( LEFT($C5, 1) &amp; _xlfn.UNICHAR( HEX2DEC(V$1)) &amp; MID($C5, 2, LEN($C5)-1)))</f>
        <v>ā</v>
      </c>
      <c r="W5" s="397" t="s">
        <v>575</v>
      </c>
      <c r="Y5" s="361" t="s">
        <v>577</v>
      </c>
      <c r="Z5" s="398" t="str">
        <f xml:space="preserve">  IFERROR( _xlfn.UNICHAR( HEX2DEC( MID(Z1,3, 6)) ), "")</f>
        <v/>
      </c>
      <c r="AA5" s="398" t="str">
        <f xml:space="preserve">  IFERROR( _xlfn.UNICHAR( HEX2DEC( MID(AA1,3, 6)) ), "")</f>
        <v>ˋ</v>
      </c>
      <c r="AB5" s="398" t="str">
        <f xml:space="preserve">  IFERROR( _xlfn.UNICHAR( HEX2DEC( MID(AB1,3, 6)) ), "")</f>
        <v>˪</v>
      </c>
      <c r="AC5" s="363" t="str">
        <f t="shared" ref="AC5:AG5" si="1" xml:space="preserve">  IFERROR( _xlfn.UNICHAR( HEX2DEC( MID(AC1,3, 6)) ), "")</f>
        <v/>
      </c>
      <c r="AD5" s="362" t="str">
        <f t="shared" si="1"/>
        <v>ˊ</v>
      </c>
      <c r="AE5" s="362" t="str">
        <f t="shared" si="1"/>
        <v/>
      </c>
      <c r="AF5" s="362" t="str">
        <f t="shared" si="1"/>
        <v>˫</v>
      </c>
      <c r="AG5" s="397" t="str">
        <f t="shared" si="1"/>
        <v>˙</v>
      </c>
    </row>
    <row r="6" spans="2:33" ht="31">
      <c r="B6" s="353">
        <v>2</v>
      </c>
      <c r="C6" s="354" t="s">
        <v>59</v>
      </c>
      <c r="E6" s="361">
        <v>2</v>
      </c>
      <c r="F6" s="362" t="str">
        <f t="shared" ref="F6:F13" si="2" xml:space="preserve"> $C6</f>
        <v>e</v>
      </c>
      <c r="G6" s="397" t="s">
        <v>578</v>
      </c>
      <c r="H6" s="362" t="str">
        <f t="shared" ref="H6:M13" si="3" xml:space="preserve"> IF( LEN($C6)=1, LEFT($C6, 1) &amp; _xlfn.UNICHAR( HEX2DEC(H$1)), ( LEFT($C6, 1) &amp; _xlfn.UNICHAR( HEX2DEC(H$1)) &amp; MID($C6, 2, LEN($C6)-1)))</f>
        <v>è</v>
      </c>
      <c r="I6" s="362" t="str">
        <f t="shared" ref="I6:I13" si="4" xml:space="preserve"> $C6</f>
        <v>e</v>
      </c>
      <c r="J6" s="362" t="str">
        <f t="shared" si="3"/>
        <v>ê</v>
      </c>
      <c r="K6" s="363" t="str">
        <f t="shared" si="3"/>
        <v>ě</v>
      </c>
      <c r="L6" s="362" t="str">
        <f t="shared" si="3"/>
        <v>ē</v>
      </c>
      <c r="M6" s="362" t="str">
        <f t="shared" si="3"/>
        <v>e̍</v>
      </c>
      <c r="O6" s="361">
        <v>2</v>
      </c>
      <c r="P6" s="362" t="str">
        <f t="shared" si="0"/>
        <v>ē</v>
      </c>
      <c r="Q6" s="397" t="s">
        <v>578</v>
      </c>
      <c r="R6" s="397" t="s">
        <v>579</v>
      </c>
      <c r="S6" s="363" t="str">
        <f t="shared" ref="S6:S13" si="5" xml:space="preserve"> IF( LEN($C6)=1, LEFT($C6, 1) &amp; _xlfn.UNICHAR( HEX2DEC(S$1)), ( LEFT($C6, 1) &amp; _xlfn.UNICHAR( HEX2DEC(S$1)) &amp; MID($C6, 2, LEN($C6)-1)))</f>
        <v>ě</v>
      </c>
      <c r="T6" s="362" t="str">
        <f t="shared" ref="T6:T13" si="6" xml:space="preserve"> IF( LEN($C6)=1, LEFT($C6, 1) &amp; _xlfn.UNICHAR( HEX2DEC(T$1)), ( LEFT($C6, 1) &amp; _xlfn.UNICHAR( HEX2DEC(T$1)) &amp; MID($C6, 2, LEN($C6)-1)))</f>
        <v>è</v>
      </c>
      <c r="U6" s="362" t="str">
        <f t="shared" ref="U6:V13" si="7" xml:space="preserve"> IF( LEN($C6)=1, LEFT($C6, 1) &amp; _xlfn.UNICHAR( HEX2DEC(U$1)), ( LEFT($C6, 1) &amp; _xlfn.UNICHAR( HEX2DEC(U$1)) &amp; MID($C6, 2, LEN($C6)-1)))</f>
        <v>ê</v>
      </c>
      <c r="V6" s="362" t="str">
        <f t="shared" si="7"/>
        <v>ē</v>
      </c>
      <c r="W6" s="397" t="s">
        <v>578</v>
      </c>
      <c r="Y6" s="356"/>
      <c r="Z6" s="356"/>
      <c r="AA6" s="356"/>
      <c r="AB6" s="356"/>
      <c r="AC6" s="356"/>
      <c r="AD6" s="356"/>
      <c r="AE6" s="356"/>
      <c r="AF6" s="356"/>
      <c r="AG6" s="356"/>
    </row>
    <row r="7" spans="2:33" ht="31">
      <c r="B7" s="353">
        <v>3</v>
      </c>
      <c r="C7" s="354" t="s">
        <v>49</v>
      </c>
      <c r="E7" s="361">
        <v>3</v>
      </c>
      <c r="F7" s="362" t="str">
        <f t="shared" si="2"/>
        <v>i</v>
      </c>
      <c r="G7" s="397" t="s">
        <v>580</v>
      </c>
      <c r="H7" s="362" t="str">
        <f t="shared" si="3"/>
        <v>ì</v>
      </c>
      <c r="I7" s="362" t="str">
        <f t="shared" si="4"/>
        <v>i</v>
      </c>
      <c r="J7" s="362" t="str">
        <f t="shared" si="3"/>
        <v>î</v>
      </c>
      <c r="K7" s="363" t="str">
        <f t="shared" si="3"/>
        <v>ǐ</v>
      </c>
      <c r="L7" s="362" t="str">
        <f t="shared" si="3"/>
        <v>ī</v>
      </c>
      <c r="M7" s="362" t="str">
        <f t="shared" si="3"/>
        <v>i̍</v>
      </c>
      <c r="O7" s="361">
        <v>3</v>
      </c>
      <c r="P7" s="362" t="str">
        <f t="shared" si="0"/>
        <v>ī</v>
      </c>
      <c r="Q7" s="397" t="s">
        <v>580</v>
      </c>
      <c r="R7" s="397" t="s">
        <v>581</v>
      </c>
      <c r="S7" s="363" t="str">
        <f t="shared" si="5"/>
        <v>ǐ</v>
      </c>
      <c r="T7" s="362" t="str">
        <f t="shared" si="6"/>
        <v>ì</v>
      </c>
      <c r="U7" s="362" t="str">
        <f t="shared" si="7"/>
        <v>î</v>
      </c>
      <c r="V7" s="362" t="str">
        <f t="shared" si="7"/>
        <v>ī</v>
      </c>
      <c r="W7" s="397" t="s">
        <v>580</v>
      </c>
      <c r="Y7" s="356"/>
      <c r="Z7" s="356"/>
      <c r="AA7" s="356"/>
      <c r="AB7" s="356"/>
      <c r="AC7" s="356"/>
      <c r="AD7" s="356"/>
      <c r="AE7" s="356"/>
      <c r="AF7" s="356"/>
      <c r="AG7" s="356"/>
    </row>
    <row r="8" spans="2:33" ht="31">
      <c r="B8" s="353">
        <v>4</v>
      </c>
      <c r="C8" s="354" t="s">
        <v>70</v>
      </c>
      <c r="E8" s="361">
        <v>4</v>
      </c>
      <c r="F8" s="362" t="str">
        <f t="shared" si="2"/>
        <v>o</v>
      </c>
      <c r="G8" s="397" t="s">
        <v>582</v>
      </c>
      <c r="H8" s="362" t="str">
        <f t="shared" si="3"/>
        <v>ò</v>
      </c>
      <c r="I8" s="362" t="str">
        <f t="shared" si="4"/>
        <v>o</v>
      </c>
      <c r="J8" s="362" t="str">
        <f t="shared" si="3"/>
        <v>ô</v>
      </c>
      <c r="K8" s="363" t="str">
        <f t="shared" si="3"/>
        <v>ǒ</v>
      </c>
      <c r="L8" s="362" t="str">
        <f t="shared" si="3"/>
        <v>ō</v>
      </c>
      <c r="M8" s="362" t="str">
        <f t="shared" si="3"/>
        <v>o̍</v>
      </c>
      <c r="O8" s="361">
        <v>4</v>
      </c>
      <c r="P8" s="362" t="str">
        <f t="shared" si="0"/>
        <v>ō</v>
      </c>
      <c r="Q8" s="397" t="s">
        <v>582</v>
      </c>
      <c r="R8" s="397" t="s">
        <v>583</v>
      </c>
      <c r="S8" s="363" t="str">
        <f t="shared" si="5"/>
        <v>ǒ</v>
      </c>
      <c r="T8" s="362" t="str">
        <f t="shared" si="6"/>
        <v>ò</v>
      </c>
      <c r="U8" s="362" t="str">
        <f t="shared" si="7"/>
        <v>ô</v>
      </c>
      <c r="V8" s="362" t="str">
        <f t="shared" si="7"/>
        <v>ō</v>
      </c>
      <c r="W8" s="397" t="s">
        <v>582</v>
      </c>
      <c r="Y8" s="356"/>
      <c r="Z8" s="356"/>
      <c r="AA8" s="356"/>
      <c r="AB8" s="356"/>
      <c r="AC8" s="356"/>
      <c r="AD8" s="356"/>
      <c r="AE8" s="356"/>
      <c r="AF8" s="356"/>
      <c r="AG8" s="356"/>
    </row>
    <row r="9" spans="2:33" ht="31">
      <c r="B9" s="353">
        <v>5</v>
      </c>
      <c r="C9" s="354" t="s">
        <v>86</v>
      </c>
      <c r="E9" s="361">
        <v>5</v>
      </c>
      <c r="F9" s="362" t="str">
        <f t="shared" si="2"/>
        <v>oo</v>
      </c>
      <c r="G9" s="397" t="s">
        <v>584</v>
      </c>
      <c r="H9" s="362" t="str">
        <f t="shared" si="3"/>
        <v>òo</v>
      </c>
      <c r="I9" s="362" t="str">
        <f t="shared" si="4"/>
        <v>oo</v>
      </c>
      <c r="J9" s="362" t="str">
        <f t="shared" si="3"/>
        <v>ôo</v>
      </c>
      <c r="K9" s="363" t="str">
        <f t="shared" si="3"/>
        <v>ǒo</v>
      </c>
      <c r="L9" s="362" t="str">
        <f t="shared" si="3"/>
        <v>ōo</v>
      </c>
      <c r="M9" s="362" t="str">
        <f t="shared" si="3"/>
        <v>o̍o</v>
      </c>
      <c r="O9" s="361">
        <v>5</v>
      </c>
      <c r="P9" s="362" t="str">
        <f t="shared" si="0"/>
        <v>ōo</v>
      </c>
      <c r="Q9" s="397" t="s">
        <v>584</v>
      </c>
      <c r="R9" s="397" t="s">
        <v>585</v>
      </c>
      <c r="S9" s="363" t="str">
        <f t="shared" si="5"/>
        <v>ǒo</v>
      </c>
      <c r="T9" s="362" t="str">
        <f t="shared" si="6"/>
        <v>òo</v>
      </c>
      <c r="U9" s="362" t="str">
        <f t="shared" si="7"/>
        <v>ôo</v>
      </c>
      <c r="V9" s="362" t="str">
        <f t="shared" si="7"/>
        <v>ōo</v>
      </c>
      <c r="W9" s="397" t="s">
        <v>584</v>
      </c>
      <c r="Y9" s="401" t="s">
        <v>586</v>
      </c>
      <c r="Z9" s="402"/>
      <c r="AA9" s="402"/>
      <c r="AB9" s="402"/>
      <c r="AC9" s="402"/>
      <c r="AD9" s="356"/>
      <c r="AE9" s="356"/>
      <c r="AF9" s="356"/>
      <c r="AG9" s="356"/>
    </row>
    <row r="10" spans="2:33" ht="31">
      <c r="B10" s="353">
        <v>6</v>
      </c>
      <c r="C10" s="354" t="s">
        <v>38</v>
      </c>
      <c r="E10" s="361">
        <v>6</v>
      </c>
      <c r="F10" s="362" t="str">
        <f t="shared" si="2"/>
        <v>u</v>
      </c>
      <c r="G10" s="397" t="s">
        <v>587</v>
      </c>
      <c r="H10" s="362" t="str">
        <f t="shared" si="3"/>
        <v>ù</v>
      </c>
      <c r="I10" s="362" t="str">
        <f t="shared" si="4"/>
        <v>u</v>
      </c>
      <c r="J10" s="362" t="str">
        <f t="shared" si="3"/>
        <v>û</v>
      </c>
      <c r="K10" s="363" t="str">
        <f t="shared" si="3"/>
        <v>ǔ</v>
      </c>
      <c r="L10" s="362" t="str">
        <f t="shared" si="3"/>
        <v>ū</v>
      </c>
      <c r="M10" s="362" t="str">
        <f t="shared" si="3"/>
        <v>u̍</v>
      </c>
      <c r="O10" s="361">
        <v>6</v>
      </c>
      <c r="P10" s="362" t="str">
        <f t="shared" si="0"/>
        <v>ū</v>
      </c>
      <c r="Q10" s="397" t="s">
        <v>587</v>
      </c>
      <c r="R10" s="397" t="s">
        <v>588</v>
      </c>
      <c r="S10" s="363" t="str">
        <f t="shared" si="5"/>
        <v>ǔ</v>
      </c>
      <c r="T10" s="362" t="str">
        <f t="shared" si="6"/>
        <v>ù</v>
      </c>
      <c r="U10" s="362" t="str">
        <f t="shared" si="7"/>
        <v>û</v>
      </c>
      <c r="V10" s="362" t="str">
        <f t="shared" si="7"/>
        <v>ū</v>
      </c>
      <c r="W10" s="397" t="s">
        <v>587</v>
      </c>
      <c r="Y10" s="402"/>
      <c r="Z10" s="402"/>
      <c r="AA10" s="402"/>
      <c r="AB10" s="402"/>
      <c r="AC10" s="402"/>
      <c r="AD10" s="356"/>
      <c r="AE10" s="356"/>
      <c r="AF10" s="356"/>
      <c r="AG10" s="356"/>
    </row>
    <row r="11" spans="2:33" ht="31">
      <c r="B11" s="353">
        <v>7</v>
      </c>
      <c r="C11" s="354" t="s">
        <v>205</v>
      </c>
      <c r="E11" s="361">
        <v>7</v>
      </c>
      <c r="F11" s="362" t="str">
        <f t="shared" si="2"/>
        <v>m</v>
      </c>
      <c r="G11" s="397" t="s">
        <v>589</v>
      </c>
      <c r="H11" s="362" t="str">
        <f t="shared" si="3"/>
        <v>m̀</v>
      </c>
      <c r="I11" s="362" t="str">
        <f t="shared" si="4"/>
        <v>m</v>
      </c>
      <c r="J11" s="362" t="str">
        <f t="shared" si="3"/>
        <v>m̂</v>
      </c>
      <c r="K11" s="363" t="str">
        <f t="shared" si="3"/>
        <v>m̌</v>
      </c>
      <c r="L11" s="362" t="str">
        <f t="shared" si="3"/>
        <v>m̄</v>
      </c>
      <c r="M11" s="362" t="str">
        <f t="shared" si="3"/>
        <v>m̍</v>
      </c>
      <c r="O11" s="361">
        <v>7</v>
      </c>
      <c r="P11" s="362" t="str">
        <f t="shared" si="0"/>
        <v>m̄</v>
      </c>
      <c r="Q11" s="397" t="s">
        <v>589</v>
      </c>
      <c r="R11" s="397" t="s">
        <v>590</v>
      </c>
      <c r="S11" s="363" t="str">
        <f t="shared" si="5"/>
        <v>m̌</v>
      </c>
      <c r="T11" s="362" t="str">
        <f t="shared" si="6"/>
        <v>m̀</v>
      </c>
      <c r="U11" s="362" t="str">
        <f t="shared" si="7"/>
        <v>m̂</v>
      </c>
      <c r="V11" s="362" t="str">
        <f t="shared" si="7"/>
        <v>m̄</v>
      </c>
      <c r="W11" s="397" t="s">
        <v>589</v>
      </c>
      <c r="Y11" s="403" t="s">
        <v>586</v>
      </c>
      <c r="Z11" s="404" t="s">
        <v>312</v>
      </c>
      <c r="AA11" s="404" t="s">
        <v>305</v>
      </c>
      <c r="AB11" s="404" t="s">
        <v>294</v>
      </c>
      <c r="AC11" s="404" t="s">
        <v>326</v>
      </c>
      <c r="AD11" s="356"/>
      <c r="AE11" s="356"/>
      <c r="AF11" s="356"/>
      <c r="AG11" s="356"/>
    </row>
    <row r="12" spans="2:33" ht="31">
      <c r="B12" s="353">
        <v>8</v>
      </c>
      <c r="C12" s="354" t="s">
        <v>591</v>
      </c>
      <c r="E12" s="361">
        <v>8</v>
      </c>
      <c r="F12" s="362" t="str">
        <f t="shared" si="2"/>
        <v>n</v>
      </c>
      <c r="G12" s="397" t="s">
        <v>592</v>
      </c>
      <c r="H12" s="362" t="str">
        <f t="shared" si="3"/>
        <v>ǹ</v>
      </c>
      <c r="I12" s="362" t="str">
        <f t="shared" si="4"/>
        <v>n</v>
      </c>
      <c r="J12" s="362" t="str">
        <f t="shared" si="3"/>
        <v>n̂</v>
      </c>
      <c r="K12" s="363" t="str">
        <f t="shared" si="3"/>
        <v>ň</v>
      </c>
      <c r="L12" s="362" t="str">
        <f t="shared" si="3"/>
        <v>n̄</v>
      </c>
      <c r="M12" s="362" t="str">
        <f t="shared" si="3"/>
        <v>n̍</v>
      </c>
      <c r="O12" s="361">
        <v>8</v>
      </c>
      <c r="P12" s="362" t="str">
        <f t="shared" si="0"/>
        <v>n̄</v>
      </c>
      <c r="Q12" s="397" t="s">
        <v>592</v>
      </c>
      <c r="R12" s="397" t="s">
        <v>593</v>
      </c>
      <c r="S12" s="363" t="str">
        <f t="shared" si="5"/>
        <v>ň</v>
      </c>
      <c r="T12" s="362" t="str">
        <f t="shared" si="6"/>
        <v>ǹ</v>
      </c>
      <c r="U12" s="362" t="str">
        <f t="shared" si="7"/>
        <v>n̂</v>
      </c>
      <c r="V12" s="362" t="str">
        <f t="shared" si="7"/>
        <v>n̄</v>
      </c>
      <c r="W12" s="397" t="s">
        <v>592</v>
      </c>
      <c r="Y12" s="403" t="s">
        <v>594</v>
      </c>
      <c r="Z12" s="405" t="s">
        <v>595</v>
      </c>
      <c r="AA12" s="405" t="s">
        <v>596</v>
      </c>
      <c r="AB12" s="405" t="s">
        <v>597</v>
      </c>
      <c r="AC12" s="405" t="s">
        <v>598</v>
      </c>
      <c r="AD12" s="356"/>
      <c r="AE12" s="356"/>
      <c r="AF12" s="356"/>
      <c r="AG12" s="356"/>
    </row>
    <row r="13" spans="2:33" ht="31">
      <c r="B13" s="353">
        <v>9</v>
      </c>
      <c r="C13" s="354" t="s">
        <v>599</v>
      </c>
      <c r="E13" s="361">
        <v>9</v>
      </c>
      <c r="F13" s="362" t="str">
        <f t="shared" si="2"/>
        <v>ng</v>
      </c>
      <c r="G13" s="397" t="s">
        <v>600</v>
      </c>
      <c r="H13" s="362" t="str">
        <f t="shared" si="3"/>
        <v>ǹg</v>
      </c>
      <c r="I13" s="362" t="str">
        <f t="shared" si="4"/>
        <v>ng</v>
      </c>
      <c r="J13" s="362" t="str">
        <f t="shared" si="3"/>
        <v>n̂g</v>
      </c>
      <c r="K13" s="363" t="str">
        <f t="shared" si="3"/>
        <v>ňg</v>
      </c>
      <c r="L13" s="362" t="str">
        <f t="shared" si="3"/>
        <v>n̄g</v>
      </c>
      <c r="M13" s="362" t="str">
        <f t="shared" si="3"/>
        <v>n̍g</v>
      </c>
      <c r="O13" s="361">
        <v>9</v>
      </c>
      <c r="P13" s="362" t="str">
        <f t="shared" si="0"/>
        <v>n̄g</v>
      </c>
      <c r="Q13" s="397" t="s">
        <v>600</v>
      </c>
      <c r="R13" s="397" t="s">
        <v>601</v>
      </c>
      <c r="S13" s="363" t="str">
        <f t="shared" si="5"/>
        <v>ňg</v>
      </c>
      <c r="T13" s="362" t="str">
        <f t="shared" si="6"/>
        <v>ǹg</v>
      </c>
      <c r="U13" s="362" t="str">
        <f t="shared" si="7"/>
        <v>n̂g</v>
      </c>
      <c r="V13" s="362" t="str">
        <f t="shared" si="7"/>
        <v>n̄g</v>
      </c>
      <c r="W13" s="397" t="s">
        <v>600</v>
      </c>
      <c r="Y13" s="403" t="s">
        <v>602</v>
      </c>
      <c r="Z13" s="405" t="s">
        <v>603</v>
      </c>
      <c r="AA13" s="405" t="s">
        <v>604</v>
      </c>
      <c r="AB13" s="405" t="s">
        <v>605</v>
      </c>
      <c r="AC13" s="405" t="s">
        <v>606</v>
      </c>
      <c r="AD13" s="356"/>
      <c r="AE13" s="356"/>
      <c r="AF13" s="356"/>
      <c r="AG13" s="356"/>
    </row>
  </sheetData>
  <mergeCells count="2">
    <mergeCell ref="B3:B4"/>
    <mergeCell ref="C3:C4"/>
  </mergeCells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B659-0C91-FA42-A15B-42C303D3E1F9}">
  <dimension ref="B2:Q13"/>
  <sheetViews>
    <sheetView showGridLines="0" workbookViewId="0">
      <selection activeCell="H14" sqref="H14"/>
    </sheetView>
  </sheetViews>
  <sheetFormatPr baseColWidth="10" defaultColWidth="11" defaultRowHeight="40"/>
  <cols>
    <col min="1" max="2" width="11" style="56"/>
    <col min="3" max="3" width="5.59765625" style="56" customWidth="1"/>
    <col min="4" max="4" width="11" style="57"/>
    <col min="5" max="5" width="4.19921875" style="56" customWidth="1"/>
    <col min="6" max="6" width="29.19921875" style="57" customWidth="1"/>
    <col min="7" max="7" width="13.19921875" style="57" customWidth="1"/>
    <col min="8" max="8" width="29.19921875" style="57" customWidth="1"/>
    <col min="9" max="9" width="12.19921875" style="57" customWidth="1"/>
    <col min="10" max="10" width="29.19921875" style="57" customWidth="1"/>
    <col min="11" max="11" width="12.19921875" style="57" customWidth="1"/>
    <col min="12" max="12" width="29.19921875" style="57" customWidth="1"/>
    <col min="13" max="13" width="13.19921875" style="57" customWidth="1"/>
    <col min="14" max="17" width="29.19921875" style="57" customWidth="1"/>
    <col min="18" max="16384" width="11" style="56"/>
  </cols>
  <sheetData>
    <row r="2" spans="2:14">
      <c r="F2" s="460" t="s">
        <v>607</v>
      </c>
      <c r="G2" s="461"/>
      <c r="H2" s="461"/>
      <c r="I2" s="461"/>
      <c r="J2" s="461"/>
      <c r="K2" s="461"/>
      <c r="L2" s="461"/>
      <c r="M2" s="461"/>
      <c r="N2" s="462"/>
    </row>
    <row r="4" spans="2:14" ht="41">
      <c r="D4" s="59" t="s">
        <v>608</v>
      </c>
      <c r="F4" s="60" t="s">
        <v>267</v>
      </c>
      <c r="G4" s="58" t="s">
        <v>609</v>
      </c>
      <c r="H4" s="457" t="s">
        <v>268</v>
      </c>
      <c r="I4" s="458"/>
      <c r="J4" s="458"/>
      <c r="K4" s="458"/>
      <c r="L4" s="459"/>
      <c r="M4" s="58" t="s">
        <v>609</v>
      </c>
      <c r="N4" s="61" t="s">
        <v>269</v>
      </c>
    </row>
    <row r="6" spans="2:14" ht="41">
      <c r="D6" s="59" t="s">
        <v>608</v>
      </c>
      <c r="F6" s="60" t="s">
        <v>267</v>
      </c>
      <c r="G6" s="58" t="s">
        <v>609</v>
      </c>
      <c r="H6" s="64" t="s">
        <v>610</v>
      </c>
      <c r="I6" s="58" t="s">
        <v>609</v>
      </c>
      <c r="J6" s="62" t="s">
        <v>611</v>
      </c>
      <c r="K6" s="58" t="s">
        <v>609</v>
      </c>
      <c r="L6" s="63" t="s">
        <v>612</v>
      </c>
      <c r="M6" s="58" t="s">
        <v>609</v>
      </c>
      <c r="N6" s="61" t="s">
        <v>269</v>
      </c>
    </row>
    <row r="9" spans="2:14" ht="57">
      <c r="B9" s="65" t="s">
        <v>613</v>
      </c>
      <c r="F9" s="460" t="s">
        <v>614</v>
      </c>
      <c r="G9" s="461"/>
      <c r="H9" s="461"/>
      <c r="I9" s="461"/>
      <c r="J9" s="461"/>
      <c r="K9" s="461"/>
      <c r="L9" s="461"/>
      <c r="M9" s="461"/>
      <c r="N9" s="462"/>
    </row>
    <row r="11" spans="2:14" ht="41">
      <c r="D11" s="59" t="s">
        <v>608</v>
      </c>
      <c r="F11" s="60" t="s">
        <v>615</v>
      </c>
      <c r="G11" s="58" t="s">
        <v>609</v>
      </c>
      <c r="H11" s="457" t="s">
        <v>616</v>
      </c>
      <c r="I11" s="458"/>
      <c r="J11" s="458"/>
      <c r="K11" s="458"/>
      <c r="L11" s="459"/>
      <c r="M11" s="58" t="s">
        <v>609</v>
      </c>
      <c r="N11" s="61">
        <v>5</v>
      </c>
    </row>
    <row r="13" spans="2:14" ht="41">
      <c r="D13" s="59" t="s">
        <v>608</v>
      </c>
      <c r="F13" s="60" t="str">
        <f>F11</f>
        <v>l</v>
      </c>
      <c r="G13" s="58" t="s">
        <v>609</v>
      </c>
      <c r="H13" s="64" t="s">
        <v>617</v>
      </c>
      <c r="I13" s="58" t="s">
        <v>609</v>
      </c>
      <c r="J13" s="62" t="s">
        <v>618</v>
      </c>
      <c r="K13" s="58" t="s">
        <v>609</v>
      </c>
      <c r="L13" s="63" t="s">
        <v>619</v>
      </c>
      <c r="M13" s="58" t="s">
        <v>609</v>
      </c>
      <c r="N13" s="61">
        <f>N11</f>
        <v>5</v>
      </c>
    </row>
  </sheetData>
  <mergeCells count="4">
    <mergeCell ref="H4:L4"/>
    <mergeCell ref="F2:N2"/>
    <mergeCell ref="F9:N9"/>
    <mergeCell ref="H11:L11"/>
  </mergeCells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A71C4-5120-3D48-BB8F-97E5E27E4BA0}">
  <dimension ref="B2:U78"/>
  <sheetViews>
    <sheetView workbookViewId="0">
      <pane xSplit="2" ySplit="2" topLeftCell="C47" activePane="bottomRight" state="frozen"/>
      <selection pane="topRight" activeCell="C1" sqref="C1"/>
      <selection pane="bottomLeft" activeCell="A3" sqref="A3"/>
      <selection pane="bottomRight" activeCell="K6" sqref="K6"/>
    </sheetView>
  </sheetViews>
  <sheetFormatPr baseColWidth="10" defaultColWidth="11" defaultRowHeight="28"/>
  <cols>
    <col min="1" max="1" width="11" style="224"/>
    <col min="2" max="21" width="19.19921875" style="224" customWidth="1"/>
    <col min="22" max="16384" width="11" style="224"/>
  </cols>
  <sheetData>
    <row r="2" spans="2:21">
      <c r="B2" s="235"/>
      <c r="C2" s="235" t="s">
        <v>620</v>
      </c>
      <c r="D2" s="235" t="s">
        <v>319</v>
      </c>
      <c r="E2" s="235" t="s">
        <v>288</v>
      </c>
      <c r="F2" s="235" t="s">
        <v>326</v>
      </c>
      <c r="G2" s="235" t="s">
        <v>324</v>
      </c>
      <c r="H2" s="235" t="s">
        <v>294</v>
      </c>
      <c r="I2" s="235" t="s">
        <v>296</v>
      </c>
      <c r="J2" s="235" t="s">
        <v>292</v>
      </c>
      <c r="K2" s="235" t="s">
        <v>205</v>
      </c>
      <c r="L2" s="235" t="s">
        <v>591</v>
      </c>
      <c r="M2" s="235" t="s">
        <v>192</v>
      </c>
      <c r="N2" s="235" t="s">
        <v>312</v>
      </c>
      <c r="O2" s="235" t="s">
        <v>466</v>
      </c>
      <c r="P2" s="235" t="s">
        <v>299</v>
      </c>
      <c r="Q2" s="235" t="s">
        <v>305</v>
      </c>
      <c r="R2" s="235" t="s">
        <v>322</v>
      </c>
      <c r="S2" s="235" t="s">
        <v>307</v>
      </c>
      <c r="T2" s="235" t="s">
        <v>302</v>
      </c>
      <c r="U2" s="235"/>
    </row>
    <row r="3" spans="2:21">
      <c r="B3" s="236" t="s">
        <v>39</v>
      </c>
      <c r="C3" s="224" t="s">
        <v>39</v>
      </c>
      <c r="D3" s="224" t="s">
        <v>621</v>
      </c>
      <c r="E3" s="224" t="s">
        <v>622</v>
      </c>
      <c r="F3" s="224" t="s">
        <v>623</v>
      </c>
      <c r="H3" s="224" t="s">
        <v>624</v>
      </c>
      <c r="I3" s="224" t="s">
        <v>625</v>
      </c>
      <c r="J3" s="224" t="s">
        <v>626</v>
      </c>
      <c r="K3" s="224" t="s">
        <v>627</v>
      </c>
      <c r="L3" s="224" t="s">
        <v>628</v>
      </c>
      <c r="M3" s="224" t="s">
        <v>629</v>
      </c>
      <c r="N3" s="224" t="s">
        <v>630</v>
      </c>
      <c r="O3" s="224" t="s">
        <v>631</v>
      </c>
      <c r="P3" s="224" t="s">
        <v>632</v>
      </c>
      <c r="Q3" s="224" t="s">
        <v>633</v>
      </c>
      <c r="R3" s="224" t="s">
        <v>634</v>
      </c>
      <c r="S3" s="224" t="s">
        <v>635</v>
      </c>
      <c r="T3" s="224" t="s">
        <v>636</v>
      </c>
      <c r="U3" s="236" t="s">
        <v>39</v>
      </c>
    </row>
    <row r="4" spans="2:21">
      <c r="B4" s="236" t="s">
        <v>44</v>
      </c>
      <c r="C4" s="224" t="s">
        <v>44</v>
      </c>
      <c r="D4" s="224" t="s">
        <v>637</v>
      </c>
      <c r="F4" s="224" t="s">
        <v>638</v>
      </c>
      <c r="H4" s="224" t="s">
        <v>639</v>
      </c>
      <c r="I4" s="224" t="s">
        <v>640</v>
      </c>
      <c r="J4" s="224" t="s">
        <v>641</v>
      </c>
      <c r="L4" s="224" t="s">
        <v>642</v>
      </c>
      <c r="N4" s="224" t="s">
        <v>643</v>
      </c>
      <c r="O4" s="224" t="s">
        <v>644</v>
      </c>
      <c r="P4" s="224" t="s">
        <v>645</v>
      </c>
      <c r="Q4" s="224" t="s">
        <v>646</v>
      </c>
      <c r="R4" s="224" t="s">
        <v>647</v>
      </c>
      <c r="S4" s="224" t="s">
        <v>648</v>
      </c>
      <c r="T4" s="224" t="s">
        <v>649</v>
      </c>
      <c r="U4" s="236" t="s">
        <v>44</v>
      </c>
    </row>
    <row r="5" spans="2:21">
      <c r="B5" s="236" t="s">
        <v>60</v>
      </c>
      <c r="C5" s="224" t="s">
        <v>60</v>
      </c>
      <c r="D5" s="224" t="s">
        <v>650</v>
      </c>
      <c r="E5" s="224" t="s">
        <v>651</v>
      </c>
      <c r="F5" s="224" t="s">
        <v>652</v>
      </c>
      <c r="H5" s="224" t="s">
        <v>653</v>
      </c>
      <c r="I5" s="224" t="s">
        <v>654</v>
      </c>
      <c r="J5" s="224" t="s">
        <v>655</v>
      </c>
      <c r="K5" s="224" t="s">
        <v>656</v>
      </c>
      <c r="L5" s="224" t="s">
        <v>657</v>
      </c>
      <c r="M5" s="224" t="s">
        <v>658</v>
      </c>
      <c r="N5" s="224" t="s">
        <v>659</v>
      </c>
      <c r="O5" s="224" t="s">
        <v>660</v>
      </c>
      <c r="P5" s="224" t="s">
        <v>661</v>
      </c>
      <c r="Q5" s="224" t="s">
        <v>662</v>
      </c>
      <c r="R5" s="224" t="s">
        <v>663</v>
      </c>
      <c r="S5" s="224" t="s">
        <v>664</v>
      </c>
      <c r="T5" s="224" t="s">
        <v>665</v>
      </c>
      <c r="U5" s="236" t="s">
        <v>60</v>
      </c>
    </row>
    <row r="6" spans="2:21">
      <c r="B6" s="236" t="s">
        <v>65</v>
      </c>
      <c r="C6" s="224" t="s">
        <v>65</v>
      </c>
      <c r="F6" s="224" t="s">
        <v>666</v>
      </c>
      <c r="H6" s="224" t="s">
        <v>667</v>
      </c>
      <c r="I6" s="224" t="s">
        <v>668</v>
      </c>
      <c r="O6" s="224" t="s">
        <v>669</v>
      </c>
      <c r="Q6" s="224" t="s">
        <v>670</v>
      </c>
      <c r="S6" s="224" t="s">
        <v>671</v>
      </c>
      <c r="U6" s="236" t="s">
        <v>65</v>
      </c>
    </row>
    <row r="7" spans="2:21">
      <c r="B7" s="236" t="s">
        <v>93</v>
      </c>
      <c r="C7" s="224" t="s">
        <v>93</v>
      </c>
      <c r="D7" s="224" t="s">
        <v>672</v>
      </c>
      <c r="E7" s="224" t="s">
        <v>673</v>
      </c>
      <c r="F7" s="224" t="s">
        <v>674</v>
      </c>
      <c r="H7" s="224" t="s">
        <v>675</v>
      </c>
      <c r="I7" s="224" t="s">
        <v>676</v>
      </c>
      <c r="J7" s="224" t="s">
        <v>677</v>
      </c>
      <c r="N7" s="224" t="s">
        <v>678</v>
      </c>
      <c r="O7" s="224" t="s">
        <v>679</v>
      </c>
      <c r="P7" s="224" t="s">
        <v>680</v>
      </c>
      <c r="Q7" s="224" t="s">
        <v>681</v>
      </c>
      <c r="R7" s="224" t="s">
        <v>682</v>
      </c>
      <c r="S7" s="224" t="s">
        <v>683</v>
      </c>
      <c r="T7" s="224" t="s">
        <v>684</v>
      </c>
      <c r="U7" s="236" t="s">
        <v>93</v>
      </c>
    </row>
    <row r="8" spans="2:21">
      <c r="B8" s="236" t="s">
        <v>71</v>
      </c>
      <c r="C8" s="224" t="s">
        <v>71</v>
      </c>
      <c r="E8" s="224" t="s">
        <v>685</v>
      </c>
      <c r="F8" s="224" t="s">
        <v>686</v>
      </c>
      <c r="H8" s="224" t="s">
        <v>687</v>
      </c>
      <c r="I8" s="224" t="s">
        <v>688</v>
      </c>
      <c r="J8" s="224" t="s">
        <v>689</v>
      </c>
      <c r="P8" s="224" t="s">
        <v>690</v>
      </c>
      <c r="Q8" s="224" t="s">
        <v>691</v>
      </c>
      <c r="R8" s="224" t="s">
        <v>692</v>
      </c>
      <c r="S8" s="224" t="s">
        <v>693</v>
      </c>
      <c r="T8" s="224" t="s">
        <v>694</v>
      </c>
      <c r="U8" s="236" t="s">
        <v>71</v>
      </c>
    </row>
    <row r="9" spans="2:21">
      <c r="B9" s="236" t="s">
        <v>62</v>
      </c>
      <c r="C9" s="224" t="s">
        <v>62</v>
      </c>
      <c r="D9" s="224" t="s">
        <v>695</v>
      </c>
      <c r="E9" s="224" t="s">
        <v>696</v>
      </c>
      <c r="F9" s="224" t="s">
        <v>697</v>
      </c>
      <c r="H9" s="224" t="s">
        <v>698</v>
      </c>
      <c r="I9" s="224" t="s">
        <v>699</v>
      </c>
      <c r="J9" s="224" t="s">
        <v>700</v>
      </c>
      <c r="N9" s="224" t="s">
        <v>701</v>
      </c>
      <c r="O9" s="224" t="s">
        <v>702</v>
      </c>
      <c r="P9" s="224" t="s">
        <v>703</v>
      </c>
      <c r="Q9" s="224" t="s">
        <v>704</v>
      </c>
      <c r="R9" s="224" t="s">
        <v>705</v>
      </c>
      <c r="S9" s="224" t="s">
        <v>706</v>
      </c>
      <c r="T9" s="224" t="s">
        <v>707</v>
      </c>
      <c r="U9" s="236" t="s">
        <v>62</v>
      </c>
    </row>
    <row r="10" spans="2:21">
      <c r="B10" s="236" t="s">
        <v>88</v>
      </c>
      <c r="C10" s="224" t="s">
        <v>88</v>
      </c>
      <c r="D10" s="224" t="s">
        <v>708</v>
      </c>
      <c r="E10" s="224" t="s">
        <v>709</v>
      </c>
      <c r="F10" s="224" t="s">
        <v>710</v>
      </c>
      <c r="H10" s="224" t="s">
        <v>711</v>
      </c>
      <c r="I10" s="224" t="s">
        <v>712</v>
      </c>
      <c r="J10" s="224" t="s">
        <v>713</v>
      </c>
      <c r="N10" s="224" t="s">
        <v>714</v>
      </c>
      <c r="O10" s="224" t="s">
        <v>715</v>
      </c>
      <c r="P10" s="224" t="s">
        <v>716</v>
      </c>
      <c r="Q10" s="224" t="s">
        <v>717</v>
      </c>
      <c r="R10" s="224" t="s">
        <v>718</v>
      </c>
      <c r="S10" s="224" t="s">
        <v>719</v>
      </c>
      <c r="T10" s="224" t="s">
        <v>720</v>
      </c>
      <c r="U10" s="236" t="s">
        <v>88</v>
      </c>
    </row>
    <row r="11" spans="2:21">
      <c r="B11" s="236" t="s">
        <v>50</v>
      </c>
      <c r="C11" s="224" t="s">
        <v>50</v>
      </c>
      <c r="F11" s="224" t="s">
        <v>721</v>
      </c>
      <c r="H11" s="224" t="s">
        <v>722</v>
      </c>
      <c r="I11" s="224" t="s">
        <v>723</v>
      </c>
      <c r="O11" s="224" t="s">
        <v>724</v>
      </c>
      <c r="P11" s="224" t="s">
        <v>725</v>
      </c>
      <c r="Q11" s="224" t="s">
        <v>726</v>
      </c>
      <c r="R11" s="224" t="s">
        <v>727</v>
      </c>
      <c r="S11" s="224" t="s">
        <v>728</v>
      </c>
      <c r="T11" s="224" t="s">
        <v>729</v>
      </c>
      <c r="U11" s="236" t="s">
        <v>50</v>
      </c>
    </row>
    <row r="12" spans="2:21">
      <c r="B12" s="236" t="s">
        <v>54</v>
      </c>
      <c r="F12" s="224" t="s">
        <v>730</v>
      </c>
      <c r="P12" s="224" t="s">
        <v>731</v>
      </c>
      <c r="U12" s="236" t="s">
        <v>54</v>
      </c>
    </row>
    <row r="13" spans="2:21">
      <c r="B13" s="236" t="s">
        <v>76</v>
      </c>
      <c r="C13" s="224" t="s">
        <v>76</v>
      </c>
      <c r="F13" s="224" t="s">
        <v>732</v>
      </c>
      <c r="H13" s="224" t="s">
        <v>733</v>
      </c>
      <c r="I13" s="224" t="s">
        <v>734</v>
      </c>
      <c r="J13" s="224" t="s">
        <v>735</v>
      </c>
      <c r="P13" s="224" t="s">
        <v>736</v>
      </c>
      <c r="Q13" s="224" t="s">
        <v>737</v>
      </c>
      <c r="R13" s="224" t="s">
        <v>738</v>
      </c>
      <c r="S13" s="224" t="s">
        <v>739</v>
      </c>
      <c r="T13" s="224" t="s">
        <v>740</v>
      </c>
      <c r="U13" s="236" t="s">
        <v>76</v>
      </c>
    </row>
    <row r="14" spans="2:21">
      <c r="B14" s="236" t="s">
        <v>63</v>
      </c>
      <c r="C14" s="224" t="s">
        <v>63</v>
      </c>
      <c r="D14" s="224" t="s">
        <v>741</v>
      </c>
      <c r="F14" s="224" t="s">
        <v>742</v>
      </c>
      <c r="H14" s="224" t="s">
        <v>743</v>
      </c>
      <c r="I14" s="224" t="s">
        <v>744</v>
      </c>
      <c r="J14" s="224" t="s">
        <v>745</v>
      </c>
      <c r="N14" s="224" t="s">
        <v>746</v>
      </c>
      <c r="P14" s="224" t="s">
        <v>747</v>
      </c>
      <c r="Q14" s="224" t="s">
        <v>748</v>
      </c>
      <c r="R14" s="224" t="s">
        <v>749</v>
      </c>
      <c r="S14" s="224" t="s">
        <v>750</v>
      </c>
      <c r="T14" s="224" t="s">
        <v>751</v>
      </c>
      <c r="U14" s="236" t="s">
        <v>63</v>
      </c>
    </row>
    <row r="15" spans="2:21">
      <c r="B15" s="236" t="s">
        <v>97</v>
      </c>
      <c r="C15" s="224" t="s">
        <v>97</v>
      </c>
      <c r="D15" s="224" t="s">
        <v>752</v>
      </c>
      <c r="E15" s="224" t="s">
        <v>753</v>
      </c>
      <c r="F15" s="224" t="s">
        <v>754</v>
      </c>
      <c r="H15" s="224" t="s">
        <v>755</v>
      </c>
      <c r="I15" s="224" t="s">
        <v>756</v>
      </c>
      <c r="J15" s="224" t="s">
        <v>757</v>
      </c>
      <c r="K15" s="224" t="s">
        <v>758</v>
      </c>
      <c r="L15" s="224" t="s">
        <v>759</v>
      </c>
      <c r="M15" s="224" t="s">
        <v>760</v>
      </c>
      <c r="N15" s="224" t="s">
        <v>761</v>
      </c>
      <c r="O15" s="224" t="s">
        <v>762</v>
      </c>
      <c r="P15" s="224" t="s">
        <v>763</v>
      </c>
      <c r="Q15" s="224" t="s">
        <v>764</v>
      </c>
      <c r="R15" s="224" t="s">
        <v>765</v>
      </c>
      <c r="S15" s="224" t="s">
        <v>766</v>
      </c>
      <c r="T15" s="224" t="s">
        <v>767</v>
      </c>
      <c r="U15" s="236" t="s">
        <v>97</v>
      </c>
    </row>
    <row r="16" spans="2:21">
      <c r="B16" s="236" t="s">
        <v>102</v>
      </c>
      <c r="H16" s="224" t="s">
        <v>768</v>
      </c>
      <c r="J16" s="224" t="s">
        <v>769</v>
      </c>
      <c r="K16" s="224" t="s">
        <v>770</v>
      </c>
      <c r="L16" s="224" t="s">
        <v>771</v>
      </c>
      <c r="O16" s="224" t="s">
        <v>772</v>
      </c>
      <c r="Q16" s="224" t="s">
        <v>773</v>
      </c>
      <c r="T16" s="224" t="s">
        <v>774</v>
      </c>
      <c r="U16" s="236" t="s">
        <v>102</v>
      </c>
    </row>
    <row r="17" spans="2:21">
      <c r="B17" s="236" t="s">
        <v>59</v>
      </c>
      <c r="C17" s="224" t="s">
        <v>59</v>
      </c>
      <c r="D17" s="224" t="s">
        <v>775</v>
      </c>
      <c r="E17" s="224" t="s">
        <v>776</v>
      </c>
      <c r="F17" s="224" t="s">
        <v>777</v>
      </c>
      <c r="H17" s="224" t="s">
        <v>778</v>
      </c>
      <c r="I17" s="224" t="s">
        <v>779</v>
      </c>
      <c r="J17" s="224" t="s">
        <v>780</v>
      </c>
      <c r="K17" s="224" t="s">
        <v>781</v>
      </c>
      <c r="L17" s="224" t="s">
        <v>782</v>
      </c>
      <c r="M17" s="224" t="s">
        <v>783</v>
      </c>
      <c r="N17" s="224" t="s">
        <v>784</v>
      </c>
      <c r="O17" s="224" t="s">
        <v>785</v>
      </c>
      <c r="P17" s="224" t="s">
        <v>786</v>
      </c>
      <c r="Q17" s="224" t="s">
        <v>787</v>
      </c>
      <c r="R17" s="224" t="s">
        <v>788</v>
      </c>
      <c r="S17" s="224" t="s">
        <v>789</v>
      </c>
      <c r="T17" s="224" t="s">
        <v>790</v>
      </c>
      <c r="U17" s="236" t="s">
        <v>59</v>
      </c>
    </row>
    <row r="18" spans="2:21">
      <c r="B18" s="236" t="s">
        <v>113</v>
      </c>
      <c r="C18" s="224" t="s">
        <v>113</v>
      </c>
      <c r="D18" s="224" t="s">
        <v>791</v>
      </c>
      <c r="F18" s="224" t="s">
        <v>792</v>
      </c>
      <c r="H18" s="224" t="s">
        <v>793</v>
      </c>
      <c r="I18" s="224" t="s">
        <v>794</v>
      </c>
      <c r="J18" s="224" t="s">
        <v>795</v>
      </c>
      <c r="K18" s="224" t="s">
        <v>796</v>
      </c>
      <c r="L18" s="224" t="s">
        <v>797</v>
      </c>
      <c r="M18" s="224" t="s">
        <v>798</v>
      </c>
      <c r="N18" s="224" t="s">
        <v>799</v>
      </c>
      <c r="P18" s="224" t="s">
        <v>800</v>
      </c>
      <c r="Q18" s="224" t="s">
        <v>801</v>
      </c>
      <c r="R18" s="224" t="s">
        <v>802</v>
      </c>
      <c r="S18" s="224" t="s">
        <v>803</v>
      </c>
      <c r="T18" s="224" t="s">
        <v>804</v>
      </c>
      <c r="U18" s="236" t="s">
        <v>113</v>
      </c>
    </row>
    <row r="19" spans="2:21">
      <c r="B19" s="236" t="s">
        <v>118</v>
      </c>
      <c r="C19" s="224" t="s">
        <v>118</v>
      </c>
      <c r="F19" s="224" t="s">
        <v>805</v>
      </c>
      <c r="H19" s="224" t="s">
        <v>806</v>
      </c>
      <c r="I19" s="224" t="s">
        <v>807</v>
      </c>
      <c r="N19" s="224" t="s">
        <v>808</v>
      </c>
      <c r="O19" s="224" t="s">
        <v>809</v>
      </c>
      <c r="P19" s="224" t="s">
        <v>810</v>
      </c>
      <c r="Q19" s="224" t="s">
        <v>811</v>
      </c>
      <c r="R19" s="224" t="s">
        <v>812</v>
      </c>
      <c r="S19" s="224" t="s">
        <v>813</v>
      </c>
      <c r="T19" s="224" t="s">
        <v>814</v>
      </c>
      <c r="U19" s="236" t="s">
        <v>118</v>
      </c>
    </row>
    <row r="20" spans="2:21">
      <c r="B20" s="236" t="s">
        <v>121</v>
      </c>
      <c r="F20" s="224" t="s">
        <v>815</v>
      </c>
      <c r="I20" s="224" t="s">
        <v>816</v>
      </c>
      <c r="U20" s="236" t="s">
        <v>121</v>
      </c>
    </row>
    <row r="21" spans="2:21">
      <c r="B21" s="236" t="s">
        <v>49</v>
      </c>
      <c r="C21" s="224" t="s">
        <v>49</v>
      </c>
      <c r="D21" s="224" t="s">
        <v>817</v>
      </c>
      <c r="E21" s="224" t="s">
        <v>818</v>
      </c>
      <c r="F21" s="224" t="s">
        <v>819</v>
      </c>
      <c r="G21" s="224" t="s">
        <v>820</v>
      </c>
      <c r="H21" s="224" t="s">
        <v>821</v>
      </c>
      <c r="I21" s="224" t="s">
        <v>822</v>
      </c>
      <c r="J21" s="224" t="s">
        <v>823</v>
      </c>
      <c r="K21" s="224" t="s">
        <v>824</v>
      </c>
      <c r="L21" s="224" t="s">
        <v>825</v>
      </c>
      <c r="N21" s="224" t="s">
        <v>826</v>
      </c>
      <c r="O21" s="224" t="s">
        <v>827</v>
      </c>
      <c r="P21" s="224" t="s">
        <v>828</v>
      </c>
      <c r="Q21" s="224" t="s">
        <v>829</v>
      </c>
      <c r="R21" s="224" t="s">
        <v>830</v>
      </c>
      <c r="S21" s="224" t="s">
        <v>831</v>
      </c>
      <c r="T21" s="224" t="s">
        <v>832</v>
      </c>
      <c r="U21" s="236" t="s">
        <v>49</v>
      </c>
    </row>
    <row r="22" spans="2:21">
      <c r="B22" s="236" t="s">
        <v>140</v>
      </c>
      <c r="C22" s="224" t="s">
        <v>140</v>
      </c>
      <c r="E22" s="224" t="s">
        <v>833</v>
      </c>
      <c r="F22" s="224" t="s">
        <v>834</v>
      </c>
      <c r="G22" s="224" t="s">
        <v>835</v>
      </c>
      <c r="H22" s="224" t="s">
        <v>836</v>
      </c>
      <c r="I22" s="224" t="s">
        <v>837</v>
      </c>
      <c r="K22" s="224" t="s">
        <v>838</v>
      </c>
      <c r="L22" s="224" t="s">
        <v>839</v>
      </c>
      <c r="M22" s="224" t="s">
        <v>840</v>
      </c>
      <c r="P22" s="224" t="s">
        <v>841</v>
      </c>
      <c r="Q22" s="224" t="s">
        <v>842</v>
      </c>
      <c r="S22" s="224" t="s">
        <v>843</v>
      </c>
      <c r="T22" s="224" t="s">
        <v>844</v>
      </c>
      <c r="U22" s="236" t="s">
        <v>140</v>
      </c>
    </row>
    <row r="23" spans="2:21">
      <c r="B23" s="236" t="s">
        <v>141</v>
      </c>
      <c r="C23" s="224" t="s">
        <v>141</v>
      </c>
      <c r="E23" s="224" t="s">
        <v>845</v>
      </c>
      <c r="F23" s="224" t="s">
        <v>846</v>
      </c>
      <c r="H23" s="224" t="s">
        <v>847</v>
      </c>
      <c r="I23" s="224" t="s">
        <v>848</v>
      </c>
      <c r="J23" s="224" t="s">
        <v>849</v>
      </c>
      <c r="N23" s="224" t="s">
        <v>850</v>
      </c>
      <c r="O23" s="224" t="s">
        <v>851</v>
      </c>
      <c r="P23" s="224" t="s">
        <v>852</v>
      </c>
      <c r="Q23" s="224" t="s">
        <v>853</v>
      </c>
      <c r="R23" s="224" t="s">
        <v>854</v>
      </c>
      <c r="S23" s="224" t="s">
        <v>855</v>
      </c>
      <c r="T23" s="224" t="s">
        <v>856</v>
      </c>
      <c r="U23" s="236" t="s">
        <v>141</v>
      </c>
    </row>
    <row r="24" spans="2:21">
      <c r="B24" s="236" t="s">
        <v>116</v>
      </c>
      <c r="I24" s="224" t="s">
        <v>857</v>
      </c>
      <c r="N24" s="224" t="s">
        <v>858</v>
      </c>
      <c r="O24" s="224" t="s">
        <v>859</v>
      </c>
      <c r="P24" s="224" t="s">
        <v>860</v>
      </c>
      <c r="Q24" s="224" t="s">
        <v>861</v>
      </c>
      <c r="T24" s="224" t="s">
        <v>862</v>
      </c>
      <c r="U24" s="236" t="s">
        <v>116</v>
      </c>
    </row>
    <row r="25" spans="2:21">
      <c r="B25" s="236" t="s">
        <v>131</v>
      </c>
      <c r="C25" s="224" t="s">
        <v>131</v>
      </c>
      <c r="E25" s="224" t="s">
        <v>863</v>
      </c>
      <c r="F25" s="224" t="s">
        <v>864</v>
      </c>
      <c r="G25" s="224" t="s">
        <v>865</v>
      </c>
      <c r="H25" s="224" t="s">
        <v>866</v>
      </c>
      <c r="I25" s="224" t="s">
        <v>867</v>
      </c>
      <c r="J25" s="224" t="s">
        <v>868</v>
      </c>
      <c r="P25" s="224" t="s">
        <v>869</v>
      </c>
      <c r="Q25" s="224" t="s">
        <v>870</v>
      </c>
      <c r="R25" s="224" t="s">
        <v>871</v>
      </c>
      <c r="S25" s="224" t="s">
        <v>872</v>
      </c>
      <c r="T25" s="224" t="s">
        <v>873</v>
      </c>
      <c r="U25" s="236" t="s">
        <v>131</v>
      </c>
    </row>
    <row r="26" spans="2:21">
      <c r="B26" s="236" t="s">
        <v>41</v>
      </c>
      <c r="C26" s="224" t="s">
        <v>41</v>
      </c>
      <c r="D26" s="224" t="s">
        <v>874</v>
      </c>
      <c r="E26" s="224" t="s">
        <v>875</v>
      </c>
      <c r="F26" s="224" t="s">
        <v>876</v>
      </c>
      <c r="G26" s="224" t="s">
        <v>877</v>
      </c>
      <c r="H26" s="224" t="s">
        <v>878</v>
      </c>
      <c r="I26" s="224" t="s">
        <v>879</v>
      </c>
      <c r="J26" s="224" t="s">
        <v>880</v>
      </c>
      <c r="N26" s="224" t="s">
        <v>881</v>
      </c>
      <c r="O26" s="224" t="s">
        <v>882</v>
      </c>
      <c r="P26" s="224" t="s">
        <v>883</v>
      </c>
      <c r="Q26" s="224" t="s">
        <v>884</v>
      </c>
      <c r="R26" s="224" t="s">
        <v>885</v>
      </c>
      <c r="S26" s="224" t="s">
        <v>886</v>
      </c>
      <c r="T26" s="224" t="s">
        <v>887</v>
      </c>
      <c r="U26" s="236" t="s">
        <v>41</v>
      </c>
    </row>
    <row r="27" spans="2:21">
      <c r="B27" s="236" t="s">
        <v>115</v>
      </c>
      <c r="C27" s="224" t="s">
        <v>115</v>
      </c>
      <c r="E27" s="224" t="s">
        <v>888</v>
      </c>
      <c r="F27" s="224" t="s">
        <v>889</v>
      </c>
      <c r="G27" s="224" t="s">
        <v>890</v>
      </c>
      <c r="I27" s="224" t="s">
        <v>891</v>
      </c>
      <c r="J27" s="224" t="s">
        <v>892</v>
      </c>
      <c r="N27" s="224" t="s">
        <v>893</v>
      </c>
      <c r="O27" s="224" t="s">
        <v>894</v>
      </c>
      <c r="P27" s="224" t="s">
        <v>895</v>
      </c>
      <c r="S27" s="224" t="s">
        <v>896</v>
      </c>
      <c r="T27" s="224" t="s">
        <v>897</v>
      </c>
      <c r="U27" s="236" t="s">
        <v>115</v>
      </c>
    </row>
    <row r="28" spans="2:21">
      <c r="B28" s="236" t="s">
        <v>175</v>
      </c>
      <c r="C28" s="224" t="s">
        <v>175</v>
      </c>
      <c r="F28" s="224" t="s">
        <v>898</v>
      </c>
      <c r="H28" s="224" t="s">
        <v>899</v>
      </c>
      <c r="N28" s="224" t="s">
        <v>900</v>
      </c>
      <c r="P28" s="224" t="s">
        <v>901</v>
      </c>
      <c r="Q28" s="224" t="s">
        <v>902</v>
      </c>
      <c r="R28" s="224" t="s">
        <v>903</v>
      </c>
      <c r="S28" s="224" t="s">
        <v>904</v>
      </c>
      <c r="T28" s="224" t="s">
        <v>905</v>
      </c>
      <c r="U28" s="236" t="s">
        <v>175</v>
      </c>
    </row>
    <row r="29" spans="2:21">
      <c r="B29" s="236" t="s">
        <v>906</v>
      </c>
      <c r="F29" s="224" t="s">
        <v>907</v>
      </c>
      <c r="U29" s="236" t="s">
        <v>906</v>
      </c>
    </row>
    <row r="30" spans="2:21">
      <c r="B30" s="236" t="s">
        <v>132</v>
      </c>
      <c r="C30" s="224" t="s">
        <v>132</v>
      </c>
      <c r="E30" s="224" t="s">
        <v>908</v>
      </c>
      <c r="F30" s="224" t="s">
        <v>909</v>
      </c>
      <c r="G30" s="224" t="s">
        <v>910</v>
      </c>
      <c r="H30" s="224" t="s">
        <v>911</v>
      </c>
      <c r="I30" s="224" t="s">
        <v>912</v>
      </c>
      <c r="J30" s="224" t="s">
        <v>913</v>
      </c>
      <c r="P30" s="224" t="s">
        <v>914</v>
      </c>
      <c r="Q30" s="224" t="s">
        <v>915</v>
      </c>
      <c r="R30" s="224" t="s">
        <v>916</v>
      </c>
      <c r="S30" s="224" t="s">
        <v>917</v>
      </c>
      <c r="T30" s="224" t="s">
        <v>918</v>
      </c>
      <c r="U30" s="236" t="s">
        <v>132</v>
      </c>
    </row>
    <row r="31" spans="2:21">
      <c r="B31" s="236" t="s">
        <v>42</v>
      </c>
      <c r="C31" s="224" t="s">
        <v>42</v>
      </c>
      <c r="D31" s="224" t="s">
        <v>919</v>
      </c>
      <c r="E31" s="224" t="s">
        <v>920</v>
      </c>
      <c r="F31" s="224" t="s">
        <v>921</v>
      </c>
      <c r="G31" s="224" t="s">
        <v>922</v>
      </c>
      <c r="H31" s="224" t="s">
        <v>923</v>
      </c>
      <c r="I31" s="224" t="s">
        <v>924</v>
      </c>
      <c r="J31" s="224" t="s">
        <v>925</v>
      </c>
      <c r="N31" s="224" t="s">
        <v>926</v>
      </c>
      <c r="O31" s="224" t="s">
        <v>927</v>
      </c>
      <c r="P31" s="224" t="s">
        <v>928</v>
      </c>
      <c r="Q31" s="224" t="s">
        <v>929</v>
      </c>
      <c r="R31" s="224" t="s">
        <v>930</v>
      </c>
      <c r="S31" s="224" t="s">
        <v>931</v>
      </c>
      <c r="T31" s="224" t="s">
        <v>932</v>
      </c>
      <c r="U31" s="236" t="s">
        <v>42</v>
      </c>
    </row>
    <row r="32" spans="2:21">
      <c r="B32" s="236" t="s">
        <v>186</v>
      </c>
      <c r="C32" s="224" t="s">
        <v>186</v>
      </c>
      <c r="D32" s="224" t="s">
        <v>933</v>
      </c>
      <c r="E32" s="224" t="s">
        <v>934</v>
      </c>
      <c r="F32" s="224" t="s">
        <v>935</v>
      </c>
      <c r="G32" s="224" t="s">
        <v>936</v>
      </c>
      <c r="H32" s="224" t="s">
        <v>937</v>
      </c>
      <c r="I32" s="224" t="s">
        <v>938</v>
      </c>
      <c r="J32" s="224" t="s">
        <v>939</v>
      </c>
      <c r="K32" s="224" t="s">
        <v>940</v>
      </c>
      <c r="L32" s="224" t="s">
        <v>941</v>
      </c>
      <c r="M32" s="224" t="s">
        <v>942</v>
      </c>
      <c r="N32" s="224" t="s">
        <v>943</v>
      </c>
      <c r="O32" s="224" t="s">
        <v>944</v>
      </c>
      <c r="P32" s="224" t="s">
        <v>945</v>
      </c>
      <c r="Q32" s="224" t="s">
        <v>946</v>
      </c>
      <c r="R32" s="224" t="s">
        <v>947</v>
      </c>
      <c r="S32" s="224" t="s">
        <v>948</v>
      </c>
      <c r="T32" s="224" t="s">
        <v>949</v>
      </c>
      <c r="U32" s="236" t="s">
        <v>186</v>
      </c>
    </row>
    <row r="33" spans="2:21">
      <c r="B33" s="236" t="s">
        <v>190</v>
      </c>
      <c r="F33" s="224" t="s">
        <v>950</v>
      </c>
      <c r="I33" s="224" t="s">
        <v>951</v>
      </c>
      <c r="M33" s="224" t="s">
        <v>952</v>
      </c>
      <c r="U33" s="236" t="s">
        <v>190</v>
      </c>
    </row>
    <row r="34" spans="2:21">
      <c r="B34" s="236" t="s">
        <v>194</v>
      </c>
      <c r="C34" s="224" t="s">
        <v>194</v>
      </c>
      <c r="U34" s="236" t="s">
        <v>194</v>
      </c>
    </row>
    <row r="35" spans="2:21">
      <c r="B35" s="236" t="s">
        <v>143</v>
      </c>
      <c r="D35" s="224" t="s">
        <v>953</v>
      </c>
      <c r="I35" s="224" t="s">
        <v>954</v>
      </c>
      <c r="K35" s="224" t="s">
        <v>955</v>
      </c>
      <c r="L35" s="224" t="s">
        <v>956</v>
      </c>
      <c r="N35" s="224" t="s">
        <v>957</v>
      </c>
      <c r="O35" s="224" t="s">
        <v>958</v>
      </c>
      <c r="P35" s="224" t="s">
        <v>959</v>
      </c>
      <c r="Q35" s="224" t="s">
        <v>960</v>
      </c>
      <c r="R35" s="224" t="s">
        <v>961</v>
      </c>
      <c r="S35" s="224" t="s">
        <v>962</v>
      </c>
      <c r="T35" s="224" t="s">
        <v>963</v>
      </c>
      <c r="U35" s="236" t="s">
        <v>143</v>
      </c>
    </row>
    <row r="36" spans="2:21">
      <c r="B36" s="236" t="s">
        <v>79</v>
      </c>
      <c r="C36" s="224" t="s">
        <v>79</v>
      </c>
      <c r="D36" s="224" t="s">
        <v>964</v>
      </c>
      <c r="E36" s="224" t="s">
        <v>965</v>
      </c>
      <c r="F36" s="224" t="s">
        <v>966</v>
      </c>
      <c r="H36" s="224" t="s">
        <v>967</v>
      </c>
      <c r="J36" s="224" t="s">
        <v>968</v>
      </c>
      <c r="N36" s="224" t="s">
        <v>969</v>
      </c>
      <c r="O36" s="224" t="s">
        <v>970</v>
      </c>
      <c r="P36" s="224" t="s">
        <v>971</v>
      </c>
      <c r="Q36" s="224" t="s">
        <v>972</v>
      </c>
      <c r="R36" s="224" t="s">
        <v>973</v>
      </c>
      <c r="S36" s="224" t="s">
        <v>974</v>
      </c>
      <c r="T36" s="224" t="s">
        <v>975</v>
      </c>
      <c r="U36" s="236" t="s">
        <v>79</v>
      </c>
    </row>
    <row r="37" spans="2:21">
      <c r="B37" s="236" t="s">
        <v>46</v>
      </c>
      <c r="C37" s="224" t="s">
        <v>46</v>
      </c>
      <c r="E37" s="224" t="s">
        <v>976</v>
      </c>
      <c r="F37" s="224" t="s">
        <v>977</v>
      </c>
      <c r="G37" s="224" t="s">
        <v>978</v>
      </c>
      <c r="H37" s="224" t="s">
        <v>979</v>
      </c>
      <c r="I37" s="224" t="s">
        <v>980</v>
      </c>
      <c r="J37" s="224" t="s">
        <v>981</v>
      </c>
      <c r="P37" s="224" t="s">
        <v>982</v>
      </c>
      <c r="Q37" s="224" t="s">
        <v>983</v>
      </c>
      <c r="R37" s="224" t="s">
        <v>984</v>
      </c>
      <c r="S37" s="224" t="s">
        <v>985</v>
      </c>
      <c r="T37" s="224" t="s">
        <v>986</v>
      </c>
      <c r="U37" s="236" t="s">
        <v>46</v>
      </c>
    </row>
    <row r="38" spans="2:21">
      <c r="B38" s="236" t="s">
        <v>110</v>
      </c>
      <c r="C38" s="224" t="s">
        <v>110</v>
      </c>
      <c r="D38" s="224" t="s">
        <v>987</v>
      </c>
      <c r="E38" s="224" t="s">
        <v>988</v>
      </c>
      <c r="F38" s="224" t="s">
        <v>989</v>
      </c>
      <c r="G38" s="224" t="s">
        <v>990</v>
      </c>
      <c r="H38" s="224" t="s">
        <v>991</v>
      </c>
      <c r="I38" s="224" t="s">
        <v>992</v>
      </c>
      <c r="J38" s="224" t="s">
        <v>993</v>
      </c>
      <c r="N38" s="224" t="s">
        <v>994</v>
      </c>
      <c r="O38" s="224" t="s">
        <v>995</v>
      </c>
      <c r="P38" s="224" t="s">
        <v>996</v>
      </c>
      <c r="Q38" s="224" t="s">
        <v>997</v>
      </c>
      <c r="R38" s="224" t="s">
        <v>998</v>
      </c>
      <c r="S38" s="224" t="s">
        <v>999</v>
      </c>
      <c r="T38" s="224" t="s">
        <v>1000</v>
      </c>
      <c r="U38" s="236" t="s">
        <v>110</v>
      </c>
    </row>
    <row r="39" spans="2:21">
      <c r="B39" s="236" t="s">
        <v>78</v>
      </c>
      <c r="C39" s="224" t="s">
        <v>78</v>
      </c>
      <c r="D39" s="224" t="s">
        <v>1001</v>
      </c>
      <c r="E39" s="224" t="s">
        <v>1002</v>
      </c>
      <c r="F39" s="224" t="s">
        <v>1003</v>
      </c>
      <c r="H39" s="224" t="s">
        <v>1004</v>
      </c>
      <c r="I39" s="224" t="s">
        <v>1005</v>
      </c>
      <c r="J39" s="224" t="s">
        <v>1006</v>
      </c>
      <c r="N39" s="224" t="s">
        <v>1007</v>
      </c>
      <c r="O39" s="224" t="s">
        <v>1008</v>
      </c>
      <c r="P39" s="224" t="s">
        <v>1009</v>
      </c>
      <c r="Q39" s="224" t="s">
        <v>1010</v>
      </c>
      <c r="R39" s="224" t="s">
        <v>1011</v>
      </c>
      <c r="S39" s="224" t="s">
        <v>1012</v>
      </c>
      <c r="T39" s="224" t="s">
        <v>1013</v>
      </c>
      <c r="U39" s="236" t="s">
        <v>78</v>
      </c>
    </row>
    <row r="40" spans="2:21">
      <c r="B40" s="236" t="s">
        <v>148</v>
      </c>
      <c r="C40" s="224" t="s">
        <v>148</v>
      </c>
      <c r="F40" s="224" t="s">
        <v>1014</v>
      </c>
      <c r="H40" s="224" t="s">
        <v>1015</v>
      </c>
      <c r="I40" s="224" t="s">
        <v>1016</v>
      </c>
      <c r="P40" s="224" t="s">
        <v>1017</v>
      </c>
      <c r="Q40" s="224" t="s">
        <v>1018</v>
      </c>
      <c r="R40" s="224" t="s">
        <v>1019</v>
      </c>
      <c r="S40" s="224" t="s">
        <v>1020</v>
      </c>
      <c r="T40" s="224" t="s">
        <v>1021</v>
      </c>
      <c r="U40" s="236" t="s">
        <v>148</v>
      </c>
    </row>
    <row r="41" spans="2:21">
      <c r="B41" s="236" t="s">
        <v>172</v>
      </c>
      <c r="C41" s="224" t="s">
        <v>172</v>
      </c>
      <c r="D41" s="224" t="s">
        <v>1022</v>
      </c>
      <c r="E41" s="224" t="s">
        <v>1023</v>
      </c>
      <c r="F41" s="224" t="s">
        <v>1024</v>
      </c>
      <c r="G41" s="224" t="s">
        <v>1025</v>
      </c>
      <c r="H41" s="224" t="s">
        <v>1026</v>
      </c>
      <c r="I41" s="224" t="s">
        <v>1027</v>
      </c>
      <c r="J41" s="224" t="s">
        <v>1028</v>
      </c>
      <c r="N41" s="224" t="s">
        <v>1029</v>
      </c>
      <c r="O41" s="224" t="s">
        <v>1030</v>
      </c>
      <c r="P41" s="224" t="s">
        <v>1031</v>
      </c>
      <c r="Q41" s="224" t="s">
        <v>1032</v>
      </c>
      <c r="R41" s="224" t="s">
        <v>1033</v>
      </c>
      <c r="S41" s="224" t="s">
        <v>1034</v>
      </c>
      <c r="T41" s="224" t="s">
        <v>1035</v>
      </c>
      <c r="U41" s="236" t="s">
        <v>172</v>
      </c>
    </row>
    <row r="42" spans="2:21">
      <c r="B42" s="236" t="s">
        <v>173</v>
      </c>
      <c r="C42" s="224" t="s">
        <v>173</v>
      </c>
      <c r="E42" s="224" t="s">
        <v>1036</v>
      </c>
      <c r="F42" s="224" t="s">
        <v>1037</v>
      </c>
      <c r="H42" s="224" t="s">
        <v>1038</v>
      </c>
      <c r="I42" s="224" t="s">
        <v>1039</v>
      </c>
      <c r="J42" s="224" t="s">
        <v>1040</v>
      </c>
      <c r="P42" s="224" t="s">
        <v>1041</v>
      </c>
      <c r="Q42" s="224" t="s">
        <v>1042</v>
      </c>
      <c r="S42" s="224" t="s">
        <v>1043</v>
      </c>
      <c r="T42" s="224" t="s">
        <v>1044</v>
      </c>
      <c r="U42" s="236" t="s">
        <v>173</v>
      </c>
    </row>
    <row r="43" spans="2:21">
      <c r="B43" s="236" t="s">
        <v>100</v>
      </c>
      <c r="C43" s="224" t="s">
        <v>100</v>
      </c>
      <c r="E43" s="224" t="s">
        <v>1045</v>
      </c>
      <c r="F43" s="224" t="s">
        <v>1046</v>
      </c>
      <c r="G43" s="224" t="s">
        <v>1047</v>
      </c>
      <c r="H43" s="224" t="s">
        <v>1048</v>
      </c>
      <c r="I43" s="224" t="s">
        <v>1049</v>
      </c>
      <c r="J43" s="224" t="s">
        <v>1050</v>
      </c>
      <c r="P43" s="224" t="s">
        <v>1051</v>
      </c>
      <c r="Q43" s="224" t="s">
        <v>1052</v>
      </c>
      <c r="R43" s="224" t="s">
        <v>1053</v>
      </c>
      <c r="S43" s="224" t="s">
        <v>1054</v>
      </c>
      <c r="T43" s="224" t="s">
        <v>1055</v>
      </c>
      <c r="U43" s="236" t="s">
        <v>100</v>
      </c>
    </row>
    <row r="44" spans="2:21">
      <c r="B44" s="236" t="s">
        <v>99</v>
      </c>
      <c r="C44" s="224" t="s">
        <v>99</v>
      </c>
      <c r="E44" s="224" t="s">
        <v>1056</v>
      </c>
      <c r="F44" s="224" t="s">
        <v>1057</v>
      </c>
      <c r="G44" s="224" t="s">
        <v>1058</v>
      </c>
      <c r="H44" s="224" t="s">
        <v>1059</v>
      </c>
      <c r="I44" s="224" t="s">
        <v>1060</v>
      </c>
      <c r="J44" s="224" t="s">
        <v>1061</v>
      </c>
      <c r="P44" s="224" t="s">
        <v>1062</v>
      </c>
      <c r="Q44" s="224" t="s">
        <v>1063</v>
      </c>
      <c r="R44" s="224" t="s">
        <v>1064</v>
      </c>
      <c r="S44" s="224" t="s">
        <v>1065</v>
      </c>
      <c r="T44" s="224" t="s">
        <v>1066</v>
      </c>
      <c r="U44" s="236" t="s">
        <v>99</v>
      </c>
    </row>
    <row r="45" spans="2:21">
      <c r="B45" s="236" t="s">
        <v>47</v>
      </c>
      <c r="C45" s="224" t="s">
        <v>47</v>
      </c>
      <c r="F45" s="224" t="s">
        <v>1067</v>
      </c>
      <c r="G45" s="224" t="s">
        <v>1068</v>
      </c>
      <c r="H45" s="224" t="s">
        <v>1069</v>
      </c>
      <c r="I45" s="224" t="s">
        <v>1070</v>
      </c>
      <c r="J45" s="224" t="s">
        <v>1071</v>
      </c>
      <c r="P45" s="224" t="s">
        <v>1072</v>
      </c>
      <c r="S45" s="224" t="s">
        <v>1073</v>
      </c>
      <c r="T45" s="224" t="s">
        <v>1074</v>
      </c>
      <c r="U45" s="236" t="s">
        <v>47</v>
      </c>
    </row>
    <row r="46" spans="2:21">
      <c r="B46" s="236" t="s">
        <v>111</v>
      </c>
      <c r="C46" s="224" t="s">
        <v>111</v>
      </c>
      <c r="D46" s="224" t="s">
        <v>1075</v>
      </c>
      <c r="F46" s="224" t="s">
        <v>1076</v>
      </c>
      <c r="G46" s="224" t="s">
        <v>1077</v>
      </c>
      <c r="H46" s="224" t="s">
        <v>1078</v>
      </c>
      <c r="I46" s="224" t="s">
        <v>1079</v>
      </c>
      <c r="N46" s="224" t="s">
        <v>1080</v>
      </c>
      <c r="O46" s="224" t="s">
        <v>1081</v>
      </c>
      <c r="P46" s="224" t="s">
        <v>1082</v>
      </c>
      <c r="Q46" s="224" t="s">
        <v>1083</v>
      </c>
      <c r="S46" s="224" t="s">
        <v>1084</v>
      </c>
      <c r="T46" s="224" t="s">
        <v>1085</v>
      </c>
      <c r="U46" s="236" t="s">
        <v>111</v>
      </c>
    </row>
    <row r="47" spans="2:21">
      <c r="B47" s="236" t="s">
        <v>162</v>
      </c>
      <c r="C47" s="224" t="s">
        <v>162</v>
      </c>
      <c r="D47" s="224" t="s">
        <v>1086</v>
      </c>
      <c r="E47" s="224" t="s">
        <v>1087</v>
      </c>
      <c r="F47" s="224" t="s">
        <v>1088</v>
      </c>
      <c r="G47" s="224" t="s">
        <v>1089</v>
      </c>
      <c r="H47" s="224" t="s">
        <v>1090</v>
      </c>
      <c r="I47" s="224" t="s">
        <v>1091</v>
      </c>
      <c r="J47" s="224" t="s">
        <v>1092</v>
      </c>
      <c r="L47" s="224" t="s">
        <v>1093</v>
      </c>
      <c r="N47" s="224" t="s">
        <v>1094</v>
      </c>
      <c r="P47" s="224" t="s">
        <v>1095</v>
      </c>
      <c r="Q47" s="224" t="s">
        <v>1096</v>
      </c>
      <c r="R47" s="224" t="s">
        <v>1097</v>
      </c>
      <c r="S47" s="224" t="s">
        <v>1098</v>
      </c>
      <c r="T47" s="224" t="s">
        <v>1099</v>
      </c>
      <c r="U47" s="236" t="s">
        <v>162</v>
      </c>
    </row>
    <row r="48" spans="2:21">
      <c r="B48" s="236" t="s">
        <v>238</v>
      </c>
      <c r="C48" s="224" t="s">
        <v>238</v>
      </c>
      <c r="F48" s="224" t="s">
        <v>1100</v>
      </c>
      <c r="H48" s="224" t="s">
        <v>1101</v>
      </c>
      <c r="I48" s="224" t="s">
        <v>1102</v>
      </c>
      <c r="P48" s="224" t="s">
        <v>1103</v>
      </c>
      <c r="Q48" s="224" t="s">
        <v>1104</v>
      </c>
      <c r="S48" s="224" t="s">
        <v>1105</v>
      </c>
      <c r="T48" s="224" t="s">
        <v>1106</v>
      </c>
      <c r="U48" s="236" t="s">
        <v>238</v>
      </c>
    </row>
    <row r="49" spans="2:21">
      <c r="B49" s="236" t="s">
        <v>1107</v>
      </c>
      <c r="C49" s="224" t="s">
        <v>1107</v>
      </c>
      <c r="F49" s="224" t="s">
        <v>1108</v>
      </c>
      <c r="U49" s="236" t="s">
        <v>1107</v>
      </c>
    </row>
    <row r="50" spans="2:21">
      <c r="B50" s="236" t="s">
        <v>205</v>
      </c>
      <c r="C50" s="224" t="s">
        <v>205</v>
      </c>
      <c r="F50" s="224" t="s">
        <v>1109</v>
      </c>
      <c r="U50" s="236" t="s">
        <v>205</v>
      </c>
    </row>
    <row r="51" spans="2:21">
      <c r="B51" s="236" t="s">
        <v>1110</v>
      </c>
      <c r="F51" s="224" t="s">
        <v>1111</v>
      </c>
      <c r="U51" s="236" t="s">
        <v>1110</v>
      </c>
    </row>
    <row r="52" spans="2:21">
      <c r="B52" s="236" t="s">
        <v>192</v>
      </c>
      <c r="C52" s="224" t="s">
        <v>192</v>
      </c>
      <c r="F52" s="224" t="s">
        <v>1112</v>
      </c>
      <c r="H52" s="224" t="s">
        <v>1113</v>
      </c>
      <c r="I52" s="224" t="s">
        <v>1114</v>
      </c>
      <c r="K52" s="224" t="s">
        <v>1115</v>
      </c>
      <c r="L52" s="224" t="s">
        <v>1116</v>
      </c>
      <c r="N52" s="224" t="s">
        <v>1117</v>
      </c>
      <c r="P52" s="224" t="s">
        <v>1118</v>
      </c>
      <c r="Q52" s="224" t="s">
        <v>1119</v>
      </c>
      <c r="R52" s="224" t="s">
        <v>1120</v>
      </c>
      <c r="S52" s="224" t="s">
        <v>1121</v>
      </c>
      <c r="T52" s="224" t="s">
        <v>1122</v>
      </c>
      <c r="U52" s="236" t="s">
        <v>192</v>
      </c>
    </row>
    <row r="53" spans="2:21">
      <c r="B53" s="236" t="s">
        <v>1123</v>
      </c>
      <c r="F53" s="224" t="s">
        <v>1124</v>
      </c>
      <c r="O53" s="224" t="s">
        <v>1125</v>
      </c>
      <c r="P53" s="224" t="s">
        <v>1126</v>
      </c>
      <c r="T53" s="224" t="s">
        <v>1127</v>
      </c>
      <c r="U53" s="236" t="s">
        <v>1123</v>
      </c>
    </row>
    <row r="54" spans="2:21">
      <c r="B54" s="236" t="s">
        <v>70</v>
      </c>
      <c r="C54" s="224" t="s">
        <v>70</v>
      </c>
      <c r="D54" s="224" t="s">
        <v>1128</v>
      </c>
      <c r="E54" s="224" t="s">
        <v>1129</v>
      </c>
      <c r="F54" s="224" t="s">
        <v>1130</v>
      </c>
      <c r="H54" s="224" t="s">
        <v>1131</v>
      </c>
      <c r="I54" s="224" t="s">
        <v>1132</v>
      </c>
      <c r="J54" s="224" t="s">
        <v>1133</v>
      </c>
      <c r="N54" s="224" t="s">
        <v>1134</v>
      </c>
      <c r="O54" s="224" t="s">
        <v>1135</v>
      </c>
      <c r="P54" s="224" t="s">
        <v>1136</v>
      </c>
      <c r="Q54" s="224" t="s">
        <v>1137</v>
      </c>
      <c r="R54" s="224" t="s">
        <v>1138</v>
      </c>
      <c r="S54" s="224" t="s">
        <v>1139</v>
      </c>
      <c r="T54" s="224" t="s">
        <v>1140</v>
      </c>
      <c r="U54" s="236" t="s">
        <v>70</v>
      </c>
    </row>
    <row r="55" spans="2:21">
      <c r="B55" s="236" t="s">
        <v>104</v>
      </c>
      <c r="C55" s="224" t="s">
        <v>104</v>
      </c>
      <c r="F55" s="224" t="s">
        <v>1141</v>
      </c>
      <c r="H55" s="224" t="s">
        <v>1142</v>
      </c>
      <c r="J55" s="224" t="s">
        <v>1143</v>
      </c>
      <c r="N55" s="224" t="s">
        <v>1144</v>
      </c>
      <c r="O55" s="224" t="s">
        <v>1145</v>
      </c>
      <c r="P55" s="224" t="s">
        <v>1146</v>
      </c>
      <c r="Q55" s="224" t="s">
        <v>1147</v>
      </c>
      <c r="R55" s="224" t="s">
        <v>1148</v>
      </c>
      <c r="S55" s="224" t="s">
        <v>1149</v>
      </c>
      <c r="T55" s="224" t="s">
        <v>1150</v>
      </c>
      <c r="U55" s="236" t="s">
        <v>104</v>
      </c>
    </row>
    <row r="56" spans="2:21">
      <c r="B56" s="236" t="s">
        <v>68</v>
      </c>
      <c r="C56" s="224" t="s">
        <v>68</v>
      </c>
      <c r="D56" s="224" t="s">
        <v>1151</v>
      </c>
      <c r="E56" s="224" t="s">
        <v>1152</v>
      </c>
      <c r="F56" s="224" t="s">
        <v>1153</v>
      </c>
      <c r="H56" s="224" t="s">
        <v>1154</v>
      </c>
      <c r="I56" s="224" t="s">
        <v>1155</v>
      </c>
      <c r="J56" s="224" t="s">
        <v>1156</v>
      </c>
      <c r="N56" s="224" t="s">
        <v>1157</v>
      </c>
      <c r="O56" s="224" t="s">
        <v>1158</v>
      </c>
      <c r="P56" s="224" t="s">
        <v>1159</v>
      </c>
      <c r="Q56" s="224" t="s">
        <v>1160</v>
      </c>
      <c r="R56" s="224" t="s">
        <v>1161</v>
      </c>
      <c r="S56" s="224" t="s">
        <v>1162</v>
      </c>
      <c r="T56" s="224" t="s">
        <v>1163</v>
      </c>
      <c r="U56" s="236" t="s">
        <v>68</v>
      </c>
    </row>
    <row r="57" spans="2:21">
      <c r="B57" s="236" t="s">
        <v>224</v>
      </c>
      <c r="C57" s="224" t="s">
        <v>224</v>
      </c>
      <c r="P57" s="224" t="s">
        <v>1164</v>
      </c>
      <c r="Q57" s="224" t="s">
        <v>1165</v>
      </c>
      <c r="U57" s="236" t="s">
        <v>224</v>
      </c>
    </row>
    <row r="58" spans="2:21">
      <c r="B58" s="236" t="s">
        <v>67</v>
      </c>
      <c r="C58" s="224" t="s">
        <v>67</v>
      </c>
      <c r="D58" s="224" t="s">
        <v>1166</v>
      </c>
      <c r="E58" s="224" t="s">
        <v>1167</v>
      </c>
      <c r="F58" s="224" t="s">
        <v>1168</v>
      </c>
      <c r="H58" s="224" t="s">
        <v>1169</v>
      </c>
      <c r="I58" s="224" t="s">
        <v>1170</v>
      </c>
      <c r="J58" s="224" t="s">
        <v>1171</v>
      </c>
      <c r="N58" s="224" t="s">
        <v>1172</v>
      </c>
      <c r="O58" s="224" t="s">
        <v>1173</v>
      </c>
      <c r="P58" s="224" t="s">
        <v>1174</v>
      </c>
      <c r="Q58" s="224" t="s">
        <v>1175</v>
      </c>
      <c r="R58" s="224" t="s">
        <v>1176</v>
      </c>
      <c r="S58" s="224" t="s">
        <v>1177</v>
      </c>
      <c r="T58" s="224" t="s">
        <v>1178</v>
      </c>
      <c r="U58" s="236" t="s">
        <v>67</v>
      </c>
    </row>
    <row r="59" spans="2:21">
      <c r="B59" s="236" t="s">
        <v>239</v>
      </c>
      <c r="C59" s="224" t="s">
        <v>239</v>
      </c>
      <c r="F59" s="224" t="s">
        <v>1179</v>
      </c>
      <c r="H59" s="224" t="s">
        <v>1180</v>
      </c>
      <c r="U59" s="236" t="s">
        <v>239</v>
      </c>
    </row>
    <row r="60" spans="2:21">
      <c r="B60" s="236" t="s">
        <v>240</v>
      </c>
      <c r="C60" s="224" t="s">
        <v>240</v>
      </c>
      <c r="F60" s="224" t="s">
        <v>1181</v>
      </c>
      <c r="U60" s="236" t="s">
        <v>240</v>
      </c>
    </row>
    <row r="61" spans="2:21">
      <c r="B61" s="236" t="s">
        <v>86</v>
      </c>
      <c r="C61" s="224" t="s">
        <v>86</v>
      </c>
      <c r="D61" s="224" t="s">
        <v>1182</v>
      </c>
      <c r="E61" s="224" t="s">
        <v>1183</v>
      </c>
      <c r="F61" s="224" t="s">
        <v>1184</v>
      </c>
      <c r="H61" s="224" t="s">
        <v>1185</v>
      </c>
      <c r="I61" s="224" t="s">
        <v>1186</v>
      </c>
      <c r="J61" s="224" t="s">
        <v>1187</v>
      </c>
      <c r="K61" s="224" t="s">
        <v>1188</v>
      </c>
      <c r="L61" s="224" t="s">
        <v>1189</v>
      </c>
      <c r="M61" s="224" t="s">
        <v>1190</v>
      </c>
      <c r="N61" s="224" t="s">
        <v>1191</v>
      </c>
      <c r="O61" s="224" t="s">
        <v>1192</v>
      </c>
      <c r="P61" s="224" t="s">
        <v>1193</v>
      </c>
      <c r="Q61" s="224" t="s">
        <v>1194</v>
      </c>
      <c r="R61" s="224" t="s">
        <v>1195</v>
      </c>
      <c r="S61" s="224" t="s">
        <v>1196</v>
      </c>
      <c r="T61" s="224" t="s">
        <v>1197</v>
      </c>
      <c r="U61" s="236" t="s">
        <v>86</v>
      </c>
    </row>
    <row r="62" spans="2:21">
      <c r="B62" s="236" t="s">
        <v>1198</v>
      </c>
      <c r="K62" s="224" t="s">
        <v>1199</v>
      </c>
      <c r="U62" s="236" t="s">
        <v>1198</v>
      </c>
    </row>
    <row r="63" spans="2:21">
      <c r="B63" s="236" t="s">
        <v>38</v>
      </c>
      <c r="C63" s="224" t="s">
        <v>38</v>
      </c>
      <c r="D63" s="224" t="s">
        <v>1200</v>
      </c>
      <c r="E63" s="224" t="s">
        <v>1201</v>
      </c>
      <c r="F63" s="224" t="s">
        <v>1202</v>
      </c>
      <c r="G63" s="224" t="s">
        <v>1203</v>
      </c>
      <c r="H63" s="224" t="s">
        <v>1204</v>
      </c>
      <c r="I63" s="224" t="s">
        <v>1205</v>
      </c>
      <c r="J63" s="224" t="s">
        <v>1206</v>
      </c>
      <c r="N63" s="224" t="s">
        <v>1207</v>
      </c>
      <c r="O63" s="224" t="s">
        <v>1208</v>
      </c>
      <c r="P63" s="224" t="s">
        <v>1209</v>
      </c>
      <c r="Q63" s="224" t="s">
        <v>1210</v>
      </c>
      <c r="R63" s="224" t="s">
        <v>1211</v>
      </c>
      <c r="S63" s="224" t="s">
        <v>1212</v>
      </c>
      <c r="T63" s="224" t="s">
        <v>1213</v>
      </c>
      <c r="U63" s="236" t="s">
        <v>38</v>
      </c>
    </row>
    <row r="64" spans="2:21">
      <c r="B64" s="236" t="s">
        <v>123</v>
      </c>
      <c r="C64" s="224" t="s">
        <v>123</v>
      </c>
      <c r="D64" s="224" t="s">
        <v>1214</v>
      </c>
      <c r="E64" s="224" t="s">
        <v>1215</v>
      </c>
      <c r="F64" s="224" t="s">
        <v>1216</v>
      </c>
      <c r="H64" s="224" t="s">
        <v>1217</v>
      </c>
      <c r="I64" s="224" t="s">
        <v>1218</v>
      </c>
      <c r="J64" s="224" t="s">
        <v>1219</v>
      </c>
      <c r="K64" s="224" t="s">
        <v>1220</v>
      </c>
      <c r="L64" s="224" t="s">
        <v>1221</v>
      </c>
      <c r="N64" s="224" t="s">
        <v>1222</v>
      </c>
      <c r="O64" s="224" t="s">
        <v>1223</v>
      </c>
      <c r="P64" s="224" t="s">
        <v>1224</v>
      </c>
      <c r="Q64" s="224" t="s">
        <v>1225</v>
      </c>
      <c r="R64" s="224" t="s">
        <v>1226</v>
      </c>
      <c r="S64" s="224" t="s">
        <v>1227</v>
      </c>
      <c r="T64" s="224" t="s">
        <v>1228</v>
      </c>
      <c r="U64" s="236" t="s">
        <v>123</v>
      </c>
    </row>
    <row r="65" spans="2:21">
      <c r="B65" s="236" t="s">
        <v>124</v>
      </c>
      <c r="C65" s="224" t="s">
        <v>124</v>
      </c>
      <c r="D65" s="224" t="s">
        <v>1229</v>
      </c>
      <c r="F65" s="224" t="s">
        <v>1230</v>
      </c>
      <c r="G65" s="224" t="s">
        <v>1231</v>
      </c>
      <c r="H65" s="224" t="s">
        <v>1232</v>
      </c>
      <c r="I65" s="224" t="s">
        <v>1233</v>
      </c>
      <c r="J65" s="224" t="s">
        <v>1234</v>
      </c>
      <c r="N65" s="224" t="s">
        <v>1235</v>
      </c>
      <c r="O65" s="224" t="s">
        <v>1236</v>
      </c>
      <c r="P65" s="224" t="s">
        <v>1237</v>
      </c>
      <c r="R65" s="224" t="s">
        <v>1238</v>
      </c>
      <c r="S65" s="224" t="s">
        <v>1239</v>
      </c>
      <c r="T65" s="224" t="s">
        <v>1240</v>
      </c>
      <c r="U65" s="236" t="s">
        <v>124</v>
      </c>
    </row>
    <row r="66" spans="2:21">
      <c r="B66" s="236" t="s">
        <v>73</v>
      </c>
      <c r="C66" s="224" t="s">
        <v>73</v>
      </c>
      <c r="F66" s="224" t="s">
        <v>1241</v>
      </c>
      <c r="H66" s="224" t="s">
        <v>1242</v>
      </c>
      <c r="I66" s="224" t="s">
        <v>1243</v>
      </c>
      <c r="P66" s="224" t="s">
        <v>1244</v>
      </c>
      <c r="U66" s="236" t="s">
        <v>73</v>
      </c>
    </row>
    <row r="67" spans="2:21">
      <c r="B67" s="236" t="s">
        <v>243</v>
      </c>
      <c r="C67" s="224" t="s">
        <v>243</v>
      </c>
      <c r="F67" s="224" t="s">
        <v>1245</v>
      </c>
      <c r="H67" s="224" t="s">
        <v>1246</v>
      </c>
      <c r="P67" s="224" t="s">
        <v>1247</v>
      </c>
      <c r="S67" s="224" t="s">
        <v>1248</v>
      </c>
      <c r="U67" s="236" t="s">
        <v>243</v>
      </c>
    </row>
    <row r="68" spans="2:21">
      <c r="B68" s="236" t="s">
        <v>82</v>
      </c>
      <c r="C68" s="224" t="s">
        <v>82</v>
      </c>
      <c r="D68" s="224" t="s">
        <v>1249</v>
      </c>
      <c r="E68" s="224" t="s">
        <v>1250</v>
      </c>
      <c r="F68" s="224" t="s">
        <v>1251</v>
      </c>
      <c r="H68" s="224" t="s">
        <v>1252</v>
      </c>
      <c r="I68" s="224" t="s">
        <v>1253</v>
      </c>
      <c r="J68" s="224" t="s">
        <v>1254</v>
      </c>
      <c r="N68" s="224" t="s">
        <v>1255</v>
      </c>
      <c r="O68" s="224" t="s">
        <v>1256</v>
      </c>
      <c r="P68" s="224" t="s">
        <v>1257</v>
      </c>
      <c r="Q68" s="224" t="s">
        <v>1258</v>
      </c>
      <c r="R68" s="224" t="s">
        <v>1259</v>
      </c>
      <c r="S68" s="224" t="s">
        <v>1260</v>
      </c>
      <c r="T68" s="224" t="s">
        <v>1261</v>
      </c>
      <c r="U68" s="236" t="s">
        <v>82</v>
      </c>
    </row>
    <row r="69" spans="2:21">
      <c r="B69" s="236" t="s">
        <v>208</v>
      </c>
      <c r="C69" s="224" t="s">
        <v>208</v>
      </c>
      <c r="T69" s="224" t="s">
        <v>1262</v>
      </c>
      <c r="U69" s="236" t="s">
        <v>208</v>
      </c>
    </row>
    <row r="70" spans="2:21">
      <c r="B70" s="236" t="s">
        <v>242</v>
      </c>
      <c r="C70" s="224" t="s">
        <v>242</v>
      </c>
      <c r="F70" s="224" t="s">
        <v>1263</v>
      </c>
      <c r="H70" s="224" t="s">
        <v>1264</v>
      </c>
      <c r="I70" s="224" t="s">
        <v>1265</v>
      </c>
      <c r="N70" s="224" t="s">
        <v>1266</v>
      </c>
      <c r="O70" s="224" t="s">
        <v>1267</v>
      </c>
      <c r="P70" s="224" t="s">
        <v>1268</v>
      </c>
      <c r="Q70" s="224" t="s">
        <v>1269</v>
      </c>
      <c r="R70" s="224" t="s">
        <v>1270</v>
      </c>
      <c r="T70" s="224" t="s">
        <v>1271</v>
      </c>
      <c r="U70" s="236" t="s">
        <v>242</v>
      </c>
    </row>
    <row r="71" spans="2:21">
      <c r="B71" s="236" t="s">
        <v>83</v>
      </c>
      <c r="C71" s="224" t="s">
        <v>83</v>
      </c>
      <c r="D71" s="224" t="s">
        <v>1272</v>
      </c>
      <c r="E71" s="224" t="s">
        <v>1273</v>
      </c>
      <c r="F71" s="224" t="s">
        <v>1274</v>
      </c>
      <c r="H71" s="224" t="s">
        <v>1275</v>
      </c>
      <c r="I71" s="224" t="s">
        <v>1276</v>
      </c>
      <c r="J71" s="224" t="s">
        <v>1277</v>
      </c>
      <c r="N71" s="224" t="s">
        <v>1278</v>
      </c>
      <c r="O71" s="224" t="s">
        <v>1279</v>
      </c>
      <c r="P71" s="224" t="s">
        <v>1280</v>
      </c>
      <c r="Q71" s="224" t="s">
        <v>1281</v>
      </c>
      <c r="R71" s="224" t="s">
        <v>1282</v>
      </c>
      <c r="S71" s="224" t="s">
        <v>1283</v>
      </c>
      <c r="U71" s="236" t="s">
        <v>83</v>
      </c>
    </row>
    <row r="72" spans="2:21">
      <c r="B72" s="236" t="s">
        <v>145</v>
      </c>
      <c r="C72" s="224" t="s">
        <v>145</v>
      </c>
      <c r="D72" s="224" t="s">
        <v>1284</v>
      </c>
      <c r="E72" s="224" t="s">
        <v>1285</v>
      </c>
      <c r="F72" s="224" t="s">
        <v>1286</v>
      </c>
      <c r="G72" s="224" t="s">
        <v>1287</v>
      </c>
      <c r="H72" s="224" t="s">
        <v>1288</v>
      </c>
      <c r="I72" s="224" t="s">
        <v>1289</v>
      </c>
      <c r="J72" s="224" t="s">
        <v>1290</v>
      </c>
      <c r="N72" s="224" t="s">
        <v>1291</v>
      </c>
      <c r="O72" s="224" t="s">
        <v>1292</v>
      </c>
      <c r="P72" s="224" t="s">
        <v>1293</v>
      </c>
      <c r="Q72" s="224" t="s">
        <v>1294</v>
      </c>
      <c r="S72" s="224" t="s">
        <v>1295</v>
      </c>
      <c r="T72" s="224" t="s">
        <v>1296</v>
      </c>
      <c r="U72" s="236" t="s">
        <v>145</v>
      </c>
    </row>
    <row r="73" spans="2:21">
      <c r="B73" s="236" t="s">
        <v>146</v>
      </c>
      <c r="C73" s="224" t="s">
        <v>146</v>
      </c>
      <c r="D73" s="224" t="s">
        <v>1297</v>
      </c>
      <c r="E73" s="224" t="s">
        <v>1298</v>
      </c>
      <c r="F73" s="224" t="s">
        <v>1299</v>
      </c>
      <c r="H73" s="224" t="s">
        <v>1300</v>
      </c>
      <c r="I73" s="224" t="s">
        <v>1301</v>
      </c>
      <c r="N73" s="224" t="s">
        <v>1302</v>
      </c>
      <c r="O73" s="224" t="s">
        <v>1303</v>
      </c>
      <c r="P73" s="224" t="s">
        <v>1304</v>
      </c>
      <c r="U73" s="236" t="s">
        <v>146</v>
      </c>
    </row>
    <row r="74" spans="2:21">
      <c r="B74" s="236" t="s">
        <v>155</v>
      </c>
      <c r="C74" s="224" t="s">
        <v>155</v>
      </c>
      <c r="I74" s="224" t="s">
        <v>1305</v>
      </c>
      <c r="N74" s="224" t="s">
        <v>1306</v>
      </c>
      <c r="O74" s="224" t="s">
        <v>1307</v>
      </c>
      <c r="Q74" s="224" t="s">
        <v>1308</v>
      </c>
      <c r="R74" s="224" t="s">
        <v>1309</v>
      </c>
      <c r="S74" s="224" t="s">
        <v>1310</v>
      </c>
      <c r="T74" s="224" t="s">
        <v>1311</v>
      </c>
      <c r="U74" s="236" t="s">
        <v>155</v>
      </c>
    </row>
    <row r="75" spans="2:21">
      <c r="B75" s="236" t="s">
        <v>52</v>
      </c>
      <c r="C75" s="224" t="s">
        <v>52</v>
      </c>
      <c r="D75" s="224" t="s">
        <v>1312</v>
      </c>
      <c r="E75" s="224" t="s">
        <v>1313</v>
      </c>
      <c r="F75" s="224" t="s">
        <v>1314</v>
      </c>
      <c r="H75" s="224" t="s">
        <v>1315</v>
      </c>
      <c r="I75" s="224" t="s">
        <v>1316</v>
      </c>
      <c r="J75" s="224" t="s">
        <v>1317</v>
      </c>
      <c r="K75" s="224" t="s">
        <v>1318</v>
      </c>
      <c r="N75" s="224" t="s">
        <v>1319</v>
      </c>
      <c r="O75" s="224" t="s">
        <v>1320</v>
      </c>
      <c r="P75" s="224" t="s">
        <v>1321</v>
      </c>
      <c r="Q75" s="224" t="s">
        <v>1322</v>
      </c>
      <c r="R75" s="224" t="s">
        <v>1323</v>
      </c>
      <c r="S75" s="224" t="s">
        <v>1324</v>
      </c>
      <c r="T75" s="224" t="s">
        <v>1325</v>
      </c>
      <c r="U75" s="236" t="s">
        <v>52</v>
      </c>
    </row>
    <row r="76" spans="2:21">
      <c r="B76" s="236" t="s">
        <v>35</v>
      </c>
      <c r="C76" s="224" t="s">
        <v>35</v>
      </c>
      <c r="D76" s="224" t="s">
        <v>1326</v>
      </c>
      <c r="E76" s="224" t="s">
        <v>1327</v>
      </c>
      <c r="F76" s="224" t="s">
        <v>1328</v>
      </c>
      <c r="G76" s="224" t="s">
        <v>1329</v>
      </c>
      <c r="H76" s="224" t="s">
        <v>1330</v>
      </c>
      <c r="I76" s="224" t="s">
        <v>1331</v>
      </c>
      <c r="J76" s="224" t="s">
        <v>1332</v>
      </c>
      <c r="N76" s="224" t="s">
        <v>1333</v>
      </c>
      <c r="O76" s="224" t="s">
        <v>1334</v>
      </c>
      <c r="P76" s="224" t="s">
        <v>1335</v>
      </c>
      <c r="Q76" s="224" t="s">
        <v>1336</v>
      </c>
      <c r="R76" s="224" t="s">
        <v>1337</v>
      </c>
      <c r="S76" s="224" t="s">
        <v>1338</v>
      </c>
      <c r="T76" s="224" t="s">
        <v>1339</v>
      </c>
      <c r="U76" s="236" t="s">
        <v>35</v>
      </c>
    </row>
    <row r="77" spans="2:21">
      <c r="B77" s="236" t="s">
        <v>36</v>
      </c>
      <c r="C77" s="224" t="s">
        <v>36</v>
      </c>
      <c r="D77" s="224" t="s">
        <v>1340</v>
      </c>
      <c r="F77" s="224" t="s">
        <v>1341</v>
      </c>
      <c r="H77" s="224" t="s">
        <v>1342</v>
      </c>
      <c r="I77" s="224" t="s">
        <v>1343</v>
      </c>
      <c r="J77" s="224" t="s">
        <v>1344</v>
      </c>
      <c r="N77" s="224" t="s">
        <v>1345</v>
      </c>
      <c r="O77" s="224" t="s">
        <v>1346</v>
      </c>
      <c r="P77" s="224" t="s">
        <v>1347</v>
      </c>
      <c r="Q77" s="224" t="s">
        <v>1348</v>
      </c>
      <c r="R77" s="224" t="s">
        <v>1349</v>
      </c>
      <c r="S77" s="224" t="s">
        <v>1350</v>
      </c>
      <c r="T77" s="224" t="s">
        <v>1351</v>
      </c>
      <c r="U77" s="236" t="s">
        <v>36</v>
      </c>
    </row>
    <row r="78" spans="2:21">
      <c r="B78" s="235"/>
      <c r="C78" s="235" t="s">
        <v>620</v>
      </c>
      <c r="D78" s="235" t="s">
        <v>319</v>
      </c>
      <c r="E78" s="235" t="s">
        <v>288</v>
      </c>
      <c r="F78" s="235" t="s">
        <v>326</v>
      </c>
      <c r="G78" s="235" t="s">
        <v>324</v>
      </c>
      <c r="H78" s="235" t="s">
        <v>294</v>
      </c>
      <c r="I78" s="235" t="s">
        <v>296</v>
      </c>
      <c r="J78" s="235" t="s">
        <v>292</v>
      </c>
      <c r="K78" s="235" t="s">
        <v>205</v>
      </c>
      <c r="L78" s="235" t="s">
        <v>591</v>
      </c>
      <c r="M78" s="235" t="s">
        <v>192</v>
      </c>
      <c r="N78" s="235" t="s">
        <v>312</v>
      </c>
      <c r="O78" s="235" t="s">
        <v>466</v>
      </c>
      <c r="P78" s="235" t="s">
        <v>299</v>
      </c>
      <c r="Q78" s="235" t="s">
        <v>305</v>
      </c>
      <c r="R78" s="235" t="s">
        <v>322</v>
      </c>
      <c r="S78" s="235" t="s">
        <v>307</v>
      </c>
      <c r="T78" s="235" t="s">
        <v>302</v>
      </c>
      <c r="U78" s="235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7B64-6C3D-4046-9179-DDC886E15300}">
  <sheetPr>
    <tabColor theme="7" tint="0.39997558519241921"/>
  </sheetPr>
  <dimension ref="B1:O25"/>
  <sheetViews>
    <sheetView showGridLines="0" zoomScale="90" zoomScaleNormal="90" workbookViewId="0">
      <pane xSplit="3" ySplit="3" topLeftCell="D9" activePane="bottomRight" state="frozen"/>
      <selection pane="topRight" activeCell="N2" sqref="N2"/>
      <selection pane="bottomLeft" activeCell="N2" sqref="N2"/>
      <selection pane="bottomRight" activeCell="O20" sqref="O20"/>
    </sheetView>
  </sheetViews>
  <sheetFormatPr baseColWidth="10" defaultColWidth="15.19921875" defaultRowHeight="14.25" customHeight="1"/>
  <cols>
    <col min="1" max="1" width="3.796875" style="3" customWidth="1"/>
    <col min="2" max="2" width="9.19921875" style="20" customWidth="1"/>
    <col min="3" max="3" width="16.59765625" style="3" customWidth="1"/>
    <col min="4" max="4" width="30" style="89" customWidth="1"/>
    <col min="5" max="6" width="21.3984375" style="3" customWidth="1"/>
    <col min="7" max="7" width="22.19921875" style="3" customWidth="1"/>
    <col min="8" max="14" width="21.3984375" style="3" customWidth="1"/>
    <col min="15" max="15" width="52" style="3" customWidth="1"/>
    <col min="16" max="16" width="16.796875" style="3" customWidth="1"/>
    <col min="17" max="19" width="12.19921875" style="3" customWidth="1"/>
    <col min="20" max="32" width="9.19921875" style="3" customWidth="1"/>
    <col min="33" max="16384" width="15.19921875" style="3"/>
  </cols>
  <sheetData>
    <row r="1" spans="2:15" ht="18">
      <c r="B1" s="1">
        <f t="shared" ref="B1:O1" si="0">COLUMN() - COLUMN($A:$A)</f>
        <v>1</v>
      </c>
      <c r="C1" s="2">
        <f t="shared" si="0"/>
        <v>2</v>
      </c>
      <c r="D1" s="84">
        <f t="shared" si="0"/>
        <v>3</v>
      </c>
      <c r="E1" s="2">
        <f t="shared" si="0"/>
        <v>4</v>
      </c>
      <c r="F1" s="2">
        <f t="shared" si="0"/>
        <v>5</v>
      </c>
      <c r="G1" s="2">
        <f t="shared" si="0"/>
        <v>6</v>
      </c>
      <c r="H1" s="2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  <c r="L1" s="2">
        <f t="shared" si="0"/>
        <v>11</v>
      </c>
      <c r="M1" s="2">
        <f t="shared" si="0"/>
        <v>12</v>
      </c>
      <c r="N1" s="2">
        <f t="shared" si="0"/>
        <v>13</v>
      </c>
      <c r="O1" s="2">
        <f t="shared" si="0"/>
        <v>14</v>
      </c>
    </row>
    <row r="2" spans="2:15" ht="18">
      <c r="B2" s="1"/>
      <c r="C2" s="2"/>
      <c r="D2" s="84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2:15" ht="22">
      <c r="B3" s="4" t="s">
        <v>18</v>
      </c>
      <c r="C3" s="5" t="s">
        <v>1352</v>
      </c>
      <c r="D3" s="85" t="s">
        <v>1353</v>
      </c>
      <c r="E3" s="6" t="s">
        <v>1354</v>
      </c>
      <c r="F3" s="6" t="s">
        <v>1355</v>
      </c>
      <c r="G3" s="6" t="s">
        <v>1356</v>
      </c>
      <c r="H3" s="6" t="s">
        <v>271</v>
      </c>
      <c r="I3" s="6" t="s">
        <v>1357</v>
      </c>
      <c r="J3" s="6" t="s">
        <v>252</v>
      </c>
      <c r="K3" s="6" t="s">
        <v>1358</v>
      </c>
      <c r="L3" s="6" t="s">
        <v>1359</v>
      </c>
      <c r="M3" s="6" t="s">
        <v>1360</v>
      </c>
      <c r="N3" s="6" t="s">
        <v>1361</v>
      </c>
      <c r="O3" s="6" t="s">
        <v>1362</v>
      </c>
    </row>
    <row r="4" spans="2:15" ht="35">
      <c r="B4" s="7">
        <f t="shared" ref="B4:B25" si="1">ROW() - ROW($3:$3)</f>
        <v>1</v>
      </c>
      <c r="C4" s="8" t="s">
        <v>319</v>
      </c>
      <c r="D4" s="86" t="s">
        <v>1363</v>
      </c>
      <c r="E4" s="10" t="s">
        <v>312</v>
      </c>
      <c r="F4" s="12" t="s">
        <v>1364</v>
      </c>
      <c r="G4" s="9" t="s">
        <v>1365</v>
      </c>
      <c r="H4" s="11" t="s">
        <v>312</v>
      </c>
      <c r="I4" s="10" t="s">
        <v>312</v>
      </c>
      <c r="J4" s="10" t="s">
        <v>319</v>
      </c>
      <c r="K4" s="10" t="s">
        <v>319</v>
      </c>
      <c r="L4" s="10" t="s">
        <v>319</v>
      </c>
      <c r="M4" s="10" t="s">
        <v>312</v>
      </c>
      <c r="N4" s="10" t="s">
        <v>312</v>
      </c>
      <c r="O4" s="7"/>
    </row>
    <row r="5" spans="2:15" ht="35">
      <c r="B5" s="7">
        <f t="shared" si="1"/>
        <v>2</v>
      </c>
      <c r="C5" s="8" t="s">
        <v>312</v>
      </c>
      <c r="D5" s="86" t="s">
        <v>1366</v>
      </c>
      <c r="E5" s="10" t="s">
        <v>1367</v>
      </c>
      <c r="F5" s="12" t="s">
        <v>1368</v>
      </c>
      <c r="G5" s="9" t="s">
        <v>1369</v>
      </c>
      <c r="H5" s="11" t="s">
        <v>466</v>
      </c>
      <c r="I5" s="10" t="s">
        <v>466</v>
      </c>
      <c r="J5" s="10" t="s">
        <v>312</v>
      </c>
      <c r="K5" s="10" t="s">
        <v>312</v>
      </c>
      <c r="L5" s="10" t="s">
        <v>312</v>
      </c>
      <c r="M5" s="10" t="s">
        <v>466</v>
      </c>
      <c r="N5" s="10" t="s">
        <v>466</v>
      </c>
      <c r="O5" s="7"/>
    </row>
    <row r="6" spans="2:15" ht="35">
      <c r="B6" s="92">
        <f t="shared" si="1"/>
        <v>3</v>
      </c>
      <c r="C6" s="93" t="s">
        <v>205</v>
      </c>
      <c r="D6" s="94" t="s">
        <v>1370</v>
      </c>
      <c r="E6" s="95" t="s">
        <v>205</v>
      </c>
      <c r="F6" s="96" t="s">
        <v>1371</v>
      </c>
      <c r="G6" s="97" t="s">
        <v>1372</v>
      </c>
      <c r="H6" s="98" t="s">
        <v>205</v>
      </c>
      <c r="I6" s="95" t="s">
        <v>205</v>
      </c>
      <c r="J6" s="95" t="s">
        <v>205</v>
      </c>
      <c r="K6" s="95" t="s">
        <v>205</v>
      </c>
      <c r="L6" s="95" t="s">
        <v>205</v>
      </c>
      <c r="M6" s="95" t="s">
        <v>205</v>
      </c>
      <c r="N6" s="95" t="s">
        <v>205</v>
      </c>
      <c r="O6" s="92"/>
    </row>
    <row r="7" spans="2:15" ht="35">
      <c r="B7" s="106">
        <f t="shared" si="1"/>
        <v>4</v>
      </c>
      <c r="C7" s="107" t="s">
        <v>1373</v>
      </c>
      <c r="D7" s="108" t="s">
        <v>1374</v>
      </c>
      <c r="E7" s="79" t="s">
        <v>319</v>
      </c>
      <c r="F7" s="109" t="s">
        <v>1375</v>
      </c>
      <c r="G7" s="110" t="s">
        <v>1372</v>
      </c>
      <c r="H7" s="111" t="s">
        <v>319</v>
      </c>
      <c r="I7" s="79" t="s">
        <v>319</v>
      </c>
      <c r="J7" s="79" t="s">
        <v>1373</v>
      </c>
      <c r="K7" s="79" t="s">
        <v>1373</v>
      </c>
      <c r="L7" s="79" t="s">
        <v>1376</v>
      </c>
      <c r="M7" s="79" t="s">
        <v>319</v>
      </c>
      <c r="N7" s="79" t="s">
        <v>319</v>
      </c>
      <c r="O7" s="106"/>
    </row>
    <row r="8" spans="2:15" ht="35">
      <c r="B8" s="73">
        <f t="shared" si="1"/>
        <v>5</v>
      </c>
      <c r="C8" s="74" t="s">
        <v>1377</v>
      </c>
      <c r="D8" s="87" t="s">
        <v>1378</v>
      </c>
      <c r="E8" s="76" t="s">
        <v>305</v>
      </c>
      <c r="F8" s="78" t="s">
        <v>1379</v>
      </c>
      <c r="G8" s="75" t="s">
        <v>1380</v>
      </c>
      <c r="H8" s="77" t="s">
        <v>305</v>
      </c>
      <c r="I8" s="76" t="s">
        <v>305</v>
      </c>
      <c r="J8" s="77" t="s">
        <v>1377</v>
      </c>
      <c r="K8" s="77" t="s">
        <v>1377</v>
      </c>
      <c r="L8" s="76" t="s">
        <v>1377</v>
      </c>
      <c r="M8" s="76" t="s">
        <v>305</v>
      </c>
      <c r="N8" s="76" t="s">
        <v>305</v>
      </c>
      <c r="O8" s="73"/>
    </row>
    <row r="9" spans="2:15" ht="35">
      <c r="B9" s="73">
        <f t="shared" si="1"/>
        <v>6</v>
      </c>
      <c r="C9" s="74" t="s">
        <v>305</v>
      </c>
      <c r="D9" s="87" t="s">
        <v>1381</v>
      </c>
      <c r="E9" s="76" t="s">
        <v>1382</v>
      </c>
      <c r="F9" s="78" t="s">
        <v>1383</v>
      </c>
      <c r="G9" s="75" t="s">
        <v>1384</v>
      </c>
      <c r="H9" s="77" t="s">
        <v>322</v>
      </c>
      <c r="I9" s="76" t="s">
        <v>322</v>
      </c>
      <c r="J9" s="77" t="s">
        <v>305</v>
      </c>
      <c r="K9" s="77" t="s">
        <v>305</v>
      </c>
      <c r="L9" s="76" t="s">
        <v>305</v>
      </c>
      <c r="M9" s="76" t="s">
        <v>322</v>
      </c>
      <c r="N9" s="76" t="s">
        <v>322</v>
      </c>
      <c r="O9" s="73"/>
    </row>
    <row r="10" spans="2:15" ht="35">
      <c r="B10" s="99">
        <f t="shared" si="1"/>
        <v>7</v>
      </c>
      <c r="C10" s="100" t="s">
        <v>591</v>
      </c>
      <c r="D10" s="101" t="s">
        <v>1385</v>
      </c>
      <c r="E10" s="102" t="s">
        <v>591</v>
      </c>
      <c r="F10" s="103" t="s">
        <v>1386</v>
      </c>
      <c r="G10" s="104" t="s">
        <v>1387</v>
      </c>
      <c r="H10" s="105" t="s">
        <v>591</v>
      </c>
      <c r="I10" s="102" t="s">
        <v>591</v>
      </c>
      <c r="J10" s="105" t="s">
        <v>292</v>
      </c>
      <c r="K10" s="105" t="s">
        <v>1388</v>
      </c>
      <c r="L10" s="102" t="s">
        <v>591</v>
      </c>
      <c r="M10" s="102" t="s">
        <v>591</v>
      </c>
      <c r="N10" s="102" t="s">
        <v>591</v>
      </c>
      <c r="O10" s="99"/>
    </row>
    <row r="11" spans="2:15" ht="35">
      <c r="B11" s="99">
        <f t="shared" si="1"/>
        <v>8</v>
      </c>
      <c r="C11" s="100" t="s">
        <v>292</v>
      </c>
      <c r="D11" s="101" t="s">
        <v>1389</v>
      </c>
      <c r="E11" s="102" t="s">
        <v>1377</v>
      </c>
      <c r="F11" s="103" t="s">
        <v>1390</v>
      </c>
      <c r="G11" s="104" t="s">
        <v>1387</v>
      </c>
      <c r="H11" s="105" t="s">
        <v>292</v>
      </c>
      <c r="I11" s="102" t="s">
        <v>292</v>
      </c>
      <c r="J11" s="105" t="s">
        <v>292</v>
      </c>
      <c r="K11" s="105" t="s">
        <v>292</v>
      </c>
      <c r="L11" s="102" t="s">
        <v>292</v>
      </c>
      <c r="M11" s="102" t="s">
        <v>292</v>
      </c>
      <c r="N11" s="102" t="s">
        <v>292</v>
      </c>
      <c r="O11" s="99"/>
    </row>
    <row r="12" spans="2:15" ht="35">
      <c r="B12" s="7">
        <f t="shared" si="1"/>
        <v>9</v>
      </c>
      <c r="C12" s="8" t="s">
        <v>288</v>
      </c>
      <c r="D12" s="86" t="s">
        <v>1391</v>
      </c>
      <c r="E12" s="10" t="s">
        <v>294</v>
      </c>
      <c r="F12" s="12" t="s">
        <v>1392</v>
      </c>
      <c r="G12" s="9" t="s">
        <v>518</v>
      </c>
      <c r="H12" s="11" t="s">
        <v>294</v>
      </c>
      <c r="I12" s="10" t="s">
        <v>294</v>
      </c>
      <c r="J12" s="10" t="s">
        <v>288</v>
      </c>
      <c r="K12" s="10" t="s">
        <v>288</v>
      </c>
      <c r="L12" s="10" t="s">
        <v>288</v>
      </c>
      <c r="M12" s="10" t="s">
        <v>294</v>
      </c>
      <c r="N12" s="10" t="s">
        <v>294</v>
      </c>
      <c r="O12" s="7"/>
    </row>
    <row r="13" spans="2:15" ht="35">
      <c r="B13" s="7">
        <f t="shared" si="1"/>
        <v>10</v>
      </c>
      <c r="C13" s="8" t="s">
        <v>294</v>
      </c>
      <c r="D13" s="86" t="s">
        <v>1393</v>
      </c>
      <c r="E13" s="10" t="s">
        <v>1394</v>
      </c>
      <c r="F13" s="12" t="s">
        <v>1395</v>
      </c>
      <c r="G13" s="9" t="s">
        <v>448</v>
      </c>
      <c r="H13" s="11" t="s">
        <v>296</v>
      </c>
      <c r="I13" s="10" t="s">
        <v>296</v>
      </c>
      <c r="J13" s="10" t="s">
        <v>294</v>
      </c>
      <c r="K13" s="10" t="s">
        <v>294</v>
      </c>
      <c r="L13" s="10" t="s">
        <v>294</v>
      </c>
      <c r="M13" s="10" t="s">
        <v>296</v>
      </c>
      <c r="N13" s="10" t="s">
        <v>296</v>
      </c>
      <c r="O13" s="7"/>
    </row>
    <row r="14" spans="2:15" ht="35">
      <c r="B14" s="92">
        <f t="shared" si="1"/>
        <v>11</v>
      </c>
      <c r="C14" s="93" t="s">
        <v>192</v>
      </c>
      <c r="D14" s="94" t="s">
        <v>1396</v>
      </c>
      <c r="E14" s="95" t="s">
        <v>1397</v>
      </c>
      <c r="F14" s="96" t="s">
        <v>1398</v>
      </c>
      <c r="G14" s="97" t="s">
        <v>1399</v>
      </c>
      <c r="H14" s="98" t="s">
        <v>192</v>
      </c>
      <c r="I14" s="95" t="s">
        <v>192</v>
      </c>
      <c r="J14" s="95" t="s">
        <v>1400</v>
      </c>
      <c r="K14" s="95" t="s">
        <v>1401</v>
      </c>
      <c r="L14" s="95" t="s">
        <v>192</v>
      </c>
      <c r="M14" s="95" t="s">
        <v>192</v>
      </c>
      <c r="N14" s="95" t="s">
        <v>192</v>
      </c>
      <c r="O14" s="92"/>
    </row>
    <row r="15" spans="2:15" ht="35">
      <c r="B15" s="106">
        <f t="shared" si="1"/>
        <v>12</v>
      </c>
      <c r="C15" s="107" t="s">
        <v>1400</v>
      </c>
      <c r="D15" s="108" t="s">
        <v>1402</v>
      </c>
      <c r="E15" s="79" t="s">
        <v>288</v>
      </c>
      <c r="F15" s="109" t="s">
        <v>1403</v>
      </c>
      <c r="G15" s="110" t="s">
        <v>1399</v>
      </c>
      <c r="H15" s="111" t="s">
        <v>288</v>
      </c>
      <c r="I15" s="79" t="s">
        <v>288</v>
      </c>
      <c r="J15" s="79" t="s">
        <v>1400</v>
      </c>
      <c r="K15" s="79" t="s">
        <v>1400</v>
      </c>
      <c r="L15" s="79" t="s">
        <v>1404</v>
      </c>
      <c r="M15" s="79" t="s">
        <v>288</v>
      </c>
      <c r="N15" s="79" t="s">
        <v>288</v>
      </c>
      <c r="O15" s="106"/>
    </row>
    <row r="16" spans="2:15" ht="35">
      <c r="B16" s="73">
        <f t="shared" si="1"/>
        <v>13</v>
      </c>
      <c r="C16" s="80" t="s">
        <v>1405</v>
      </c>
      <c r="D16" s="87" t="s">
        <v>1406</v>
      </c>
      <c r="E16" s="76" t="s">
        <v>1407</v>
      </c>
      <c r="F16" s="76" t="s">
        <v>1408</v>
      </c>
      <c r="G16" s="75" t="s">
        <v>1409</v>
      </c>
      <c r="H16" s="81" t="s">
        <v>1410</v>
      </c>
      <c r="I16" s="76" t="s">
        <v>307</v>
      </c>
      <c r="J16" s="76" t="s">
        <v>1405</v>
      </c>
      <c r="K16" s="76" t="s">
        <v>1405</v>
      </c>
      <c r="L16" s="76" t="s">
        <v>1405</v>
      </c>
      <c r="M16" s="90" t="s">
        <v>1411</v>
      </c>
      <c r="N16" s="90" t="s">
        <v>1405</v>
      </c>
      <c r="O16" s="82"/>
    </row>
    <row r="17" spans="2:15" ht="35">
      <c r="B17" s="73">
        <f t="shared" si="1"/>
        <v>14</v>
      </c>
      <c r="C17" s="80" t="s">
        <v>1412</v>
      </c>
      <c r="D17" s="87" t="s">
        <v>1413</v>
      </c>
      <c r="E17" s="76" t="s">
        <v>1414</v>
      </c>
      <c r="F17" s="76" t="s">
        <v>1415</v>
      </c>
      <c r="G17" s="75" t="s">
        <v>1416</v>
      </c>
      <c r="H17" s="81" t="s">
        <v>1417</v>
      </c>
      <c r="I17" s="76" t="s">
        <v>302</v>
      </c>
      <c r="J17" s="76" t="s">
        <v>1412</v>
      </c>
      <c r="K17" s="76" t="s">
        <v>1412</v>
      </c>
      <c r="L17" s="76" t="s">
        <v>1412</v>
      </c>
      <c r="M17" s="90" t="s">
        <v>1418</v>
      </c>
      <c r="N17" s="90" t="s">
        <v>1412</v>
      </c>
      <c r="O17" s="73"/>
    </row>
    <row r="18" spans="2:15" ht="35">
      <c r="B18" s="112">
        <f t="shared" si="1"/>
        <v>15</v>
      </c>
      <c r="C18" s="113" t="s">
        <v>1419</v>
      </c>
      <c r="D18" s="114" t="s">
        <v>1420</v>
      </c>
      <c r="E18" s="83" t="s">
        <v>1421</v>
      </c>
      <c r="F18" s="83" t="s">
        <v>1422</v>
      </c>
      <c r="G18" s="115" t="s">
        <v>1423</v>
      </c>
      <c r="H18" s="116" t="s">
        <v>324</v>
      </c>
      <c r="I18" s="83" t="s">
        <v>324</v>
      </c>
      <c r="J18" s="407" t="s">
        <v>1424</v>
      </c>
      <c r="K18" s="83" t="s">
        <v>1425</v>
      </c>
      <c r="L18" s="407" t="s">
        <v>1424</v>
      </c>
      <c r="M18" s="83" t="s">
        <v>324</v>
      </c>
      <c r="N18" s="83" t="s">
        <v>324</v>
      </c>
      <c r="O18" s="112"/>
    </row>
    <row r="19" spans="2:15" ht="35">
      <c r="B19" s="73">
        <f t="shared" si="1"/>
        <v>16</v>
      </c>
      <c r="C19" s="80" t="s">
        <v>299</v>
      </c>
      <c r="D19" s="87" t="s">
        <v>1426</v>
      </c>
      <c r="E19" s="76" t="s">
        <v>299</v>
      </c>
      <c r="F19" s="76" t="s">
        <v>1427</v>
      </c>
      <c r="G19" s="75" t="s">
        <v>534</v>
      </c>
      <c r="H19" s="81" t="s">
        <v>299</v>
      </c>
      <c r="I19" s="76" t="s">
        <v>299</v>
      </c>
      <c r="J19" s="76" t="s">
        <v>299</v>
      </c>
      <c r="K19" s="76" t="s">
        <v>299</v>
      </c>
      <c r="L19" s="76" t="s">
        <v>299</v>
      </c>
      <c r="M19" s="76" t="s">
        <v>299</v>
      </c>
      <c r="N19" s="76" t="s">
        <v>299</v>
      </c>
      <c r="O19" s="82"/>
    </row>
    <row r="20" spans="2:15" ht="35">
      <c r="B20" s="7">
        <f t="shared" si="1"/>
        <v>17</v>
      </c>
      <c r="C20" s="8" t="s">
        <v>1428</v>
      </c>
      <c r="D20" s="86" t="s">
        <v>1429</v>
      </c>
      <c r="E20" s="13" t="s">
        <v>1430</v>
      </c>
      <c r="F20" s="12" t="s">
        <v>1431</v>
      </c>
      <c r="G20" s="9" t="s">
        <v>1409</v>
      </c>
      <c r="H20" s="11" t="s">
        <v>1432</v>
      </c>
      <c r="I20" s="13" t="s">
        <v>831</v>
      </c>
      <c r="J20" s="79"/>
      <c r="K20" s="79" t="s">
        <v>1428</v>
      </c>
      <c r="L20" s="13" t="s">
        <v>1428</v>
      </c>
      <c r="M20" s="13" t="s">
        <v>1428</v>
      </c>
      <c r="N20" s="13" t="s">
        <v>1428</v>
      </c>
      <c r="O20" s="14"/>
    </row>
    <row r="21" spans="2:15" ht="35">
      <c r="B21" s="7">
        <f t="shared" si="1"/>
        <v>18</v>
      </c>
      <c r="C21" s="8" t="s">
        <v>1433</v>
      </c>
      <c r="D21" s="86" t="s">
        <v>1434</v>
      </c>
      <c r="E21" s="13" t="s">
        <v>1435</v>
      </c>
      <c r="F21" s="12" t="s">
        <v>1436</v>
      </c>
      <c r="G21" s="9" t="s">
        <v>1416</v>
      </c>
      <c r="H21" s="11" t="s">
        <v>1437</v>
      </c>
      <c r="I21" s="13" t="s">
        <v>832</v>
      </c>
      <c r="J21" s="79"/>
      <c r="K21" s="10" t="s">
        <v>1433</v>
      </c>
      <c r="L21" s="13" t="s">
        <v>1433</v>
      </c>
      <c r="M21" s="13" t="s">
        <v>1433</v>
      </c>
      <c r="N21" s="13" t="s">
        <v>1433</v>
      </c>
      <c r="O21" s="7"/>
    </row>
    <row r="22" spans="2:15" ht="35">
      <c r="B22" s="106">
        <f t="shared" si="1"/>
        <v>19</v>
      </c>
      <c r="C22" s="107" t="s">
        <v>1438</v>
      </c>
      <c r="D22" s="108" t="s">
        <v>1439</v>
      </c>
      <c r="E22" s="79" t="s">
        <v>1440</v>
      </c>
      <c r="F22" s="109" t="s">
        <v>1441</v>
      </c>
      <c r="G22" s="110" t="s">
        <v>1423</v>
      </c>
      <c r="H22" s="111" t="s">
        <v>820</v>
      </c>
      <c r="I22" s="79" t="s">
        <v>820</v>
      </c>
      <c r="J22" s="79"/>
      <c r="K22" s="79" t="s">
        <v>1442</v>
      </c>
      <c r="L22" s="117" t="s">
        <v>1438</v>
      </c>
      <c r="M22" s="79" t="s">
        <v>820</v>
      </c>
      <c r="N22" s="79" t="s">
        <v>820</v>
      </c>
      <c r="O22" s="106"/>
    </row>
    <row r="23" spans="2:15" ht="35">
      <c r="B23" s="7">
        <f t="shared" si="1"/>
        <v>20</v>
      </c>
      <c r="C23" s="8" t="s">
        <v>828</v>
      </c>
      <c r="D23" s="86" t="s">
        <v>1443</v>
      </c>
      <c r="E23" s="10" t="s">
        <v>1444</v>
      </c>
      <c r="F23" s="12" t="s">
        <v>1445</v>
      </c>
      <c r="G23" s="9" t="s">
        <v>534</v>
      </c>
      <c r="H23" s="11" t="s">
        <v>828</v>
      </c>
      <c r="I23" s="13" t="s">
        <v>828</v>
      </c>
      <c r="J23" s="79"/>
      <c r="K23" s="10" t="s">
        <v>828</v>
      </c>
      <c r="L23" s="13" t="s">
        <v>828</v>
      </c>
      <c r="M23" s="13" t="s">
        <v>828</v>
      </c>
      <c r="N23" s="13" t="s">
        <v>828</v>
      </c>
      <c r="O23" s="14"/>
    </row>
    <row r="24" spans="2:15" ht="35">
      <c r="B24" s="15">
        <f t="shared" si="1"/>
        <v>21</v>
      </c>
      <c r="C24" s="246" t="s">
        <v>326</v>
      </c>
      <c r="D24" s="247" t="s">
        <v>1446</v>
      </c>
      <c r="E24" s="248" t="s">
        <v>326</v>
      </c>
      <c r="F24" s="248" t="s">
        <v>1447</v>
      </c>
      <c r="G24" s="249" t="s">
        <v>514</v>
      </c>
      <c r="H24" s="250" t="s">
        <v>326</v>
      </c>
      <c r="I24" s="248" t="s">
        <v>326</v>
      </c>
      <c r="J24" s="248" t="s">
        <v>326</v>
      </c>
      <c r="K24" s="248" t="s">
        <v>326</v>
      </c>
      <c r="L24" s="248" t="s">
        <v>326</v>
      </c>
      <c r="M24" s="248" t="s">
        <v>326</v>
      </c>
      <c r="N24" s="248" t="s">
        <v>326</v>
      </c>
      <c r="O24" s="15"/>
    </row>
    <row r="25" spans="2:15" ht="35">
      <c r="B25" s="15">
        <f t="shared" si="1"/>
        <v>22</v>
      </c>
      <c r="C25" s="16" t="s">
        <v>290</v>
      </c>
      <c r="D25" s="88" t="s">
        <v>1448</v>
      </c>
      <c r="E25" s="18" t="s">
        <v>1449</v>
      </c>
      <c r="F25" s="18"/>
      <c r="G25" s="17" t="s">
        <v>1450</v>
      </c>
      <c r="H25" s="19" t="s">
        <v>1451</v>
      </c>
      <c r="I25" s="18" t="s">
        <v>1451</v>
      </c>
      <c r="J25" s="18"/>
      <c r="K25" s="18"/>
      <c r="L25" s="18" t="s">
        <v>1451</v>
      </c>
      <c r="M25" s="18" t="s">
        <v>1451</v>
      </c>
      <c r="N25" s="18" t="s">
        <v>1451</v>
      </c>
      <c r="O25" s="91"/>
    </row>
  </sheetData>
  <phoneticPr fontId="4" type="noConversion"/>
  <pageMargins left="0.78749999999999998" right="0.78749999999999998" top="0.78749999999999998" bottom="0.78749999999999998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7173-33D7-4ECB-ABCF-CA7173022F23}">
  <dimension ref="B1:BJ29"/>
  <sheetViews>
    <sheetView workbookViewId="0">
      <selection sqref="A1:XFD30"/>
    </sheetView>
  </sheetViews>
  <sheetFormatPr baseColWidth="10" defaultColWidth="9" defaultRowHeight="23"/>
  <cols>
    <col min="1" max="1" width="3" style="427" customWidth="1"/>
    <col min="2" max="3" width="9" style="427"/>
    <col min="4" max="35" width="9.3984375" style="427" customWidth="1"/>
    <col min="36" max="16384" width="9" style="427"/>
  </cols>
  <sheetData>
    <row r="1" spans="2:62">
      <c r="B1" s="429" t="s">
        <v>2658</v>
      </c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  <c r="AA1" s="429"/>
      <c r="AB1" s="429"/>
      <c r="AC1" s="429"/>
      <c r="AD1" s="429"/>
      <c r="AE1" s="429"/>
      <c r="AF1" s="429"/>
      <c r="AG1" s="429"/>
    </row>
    <row r="3" spans="2:62">
      <c r="B3" s="436" t="s">
        <v>2659</v>
      </c>
      <c r="C3" s="436"/>
      <c r="D3" s="437" cm="1">
        <f t="array" ref="D3" xml:space="preserve"> COLUMN() - COLUMN($C:$C)</f>
        <v>1</v>
      </c>
      <c r="E3" s="437" cm="1">
        <f t="array" ref="E3" xml:space="preserve"> COLUMN() - COLUMN($C:$C)</f>
        <v>2</v>
      </c>
      <c r="F3" s="437" cm="1">
        <f t="array" ref="F3" xml:space="preserve"> COLUMN() - COLUMN($C:$C)</f>
        <v>3</v>
      </c>
      <c r="G3" s="437" cm="1">
        <f t="array" ref="G3" xml:space="preserve"> COLUMN() - COLUMN($C:$C)</f>
        <v>4</v>
      </c>
      <c r="H3" s="437" cm="1">
        <f t="array" ref="H3" xml:space="preserve"> COLUMN() - COLUMN($C:$C)</f>
        <v>5</v>
      </c>
      <c r="I3" s="437" cm="1">
        <f t="array" ref="I3" xml:space="preserve"> COLUMN() - COLUMN($C:$C)</f>
        <v>6</v>
      </c>
      <c r="J3" s="437" cm="1">
        <f t="array" ref="J3" xml:space="preserve"> COLUMN() - COLUMN($C:$C)</f>
        <v>7</v>
      </c>
      <c r="K3" s="437" cm="1">
        <f t="array" ref="K3" xml:space="preserve"> COLUMN() - COLUMN($C:$C)</f>
        <v>8</v>
      </c>
      <c r="L3" s="437" cm="1">
        <f t="array" ref="L3" xml:space="preserve"> COLUMN() - COLUMN($C:$C)</f>
        <v>9</v>
      </c>
      <c r="M3" s="437" cm="1">
        <f t="array" ref="M3" xml:space="preserve"> COLUMN() - COLUMN($C:$C)</f>
        <v>10</v>
      </c>
      <c r="N3" s="437" cm="1">
        <f t="array" ref="N3" xml:space="preserve"> COLUMN() - COLUMN($C:$C)</f>
        <v>11</v>
      </c>
      <c r="O3" s="437" cm="1">
        <f t="array" ref="O3" xml:space="preserve"> COLUMN() - COLUMN($C:$C)</f>
        <v>12</v>
      </c>
      <c r="P3" s="437" cm="1">
        <f t="array" ref="P3" xml:space="preserve"> COLUMN() - COLUMN($C:$C)</f>
        <v>13</v>
      </c>
      <c r="Q3" s="437" cm="1">
        <f t="array" ref="Q3" xml:space="preserve"> COLUMN() - COLUMN($C:$C)</f>
        <v>14</v>
      </c>
      <c r="R3" s="437" cm="1">
        <f t="array" ref="R3" xml:space="preserve"> COLUMN() - COLUMN($C:$C)</f>
        <v>15</v>
      </c>
      <c r="S3" s="437" cm="1">
        <f t="array" ref="S3" xml:space="preserve"> COLUMN() - COLUMN($C:$C)</f>
        <v>16</v>
      </c>
      <c r="T3" s="437" cm="1">
        <f t="array" ref="T3" xml:space="preserve"> COLUMN() - COLUMN($C:$C)</f>
        <v>17</v>
      </c>
      <c r="U3" s="437" cm="1">
        <f t="array" ref="U3" xml:space="preserve"> COLUMN() - COLUMN($C:$C)</f>
        <v>18</v>
      </c>
      <c r="V3" s="437" cm="1">
        <f t="array" ref="V3" xml:space="preserve"> COLUMN() - COLUMN($C:$C)</f>
        <v>19</v>
      </c>
      <c r="W3" s="437" cm="1">
        <f t="array" ref="W3" xml:space="preserve"> COLUMN() - COLUMN($C:$C)</f>
        <v>20</v>
      </c>
      <c r="X3" s="437" cm="1">
        <f t="array" ref="X3" xml:space="preserve"> COLUMN() - COLUMN($C:$C)</f>
        <v>21</v>
      </c>
      <c r="Y3" s="437" cm="1">
        <f t="array" ref="Y3" xml:space="preserve"> COLUMN() - COLUMN($C:$C)</f>
        <v>22</v>
      </c>
      <c r="Z3" s="437" cm="1">
        <f t="array" ref="Z3" xml:space="preserve"> COLUMN() - COLUMN($C:$C)</f>
        <v>23</v>
      </c>
      <c r="AA3" s="437" cm="1">
        <f t="array" ref="AA3" xml:space="preserve"> COLUMN() - COLUMN($C:$C)</f>
        <v>24</v>
      </c>
      <c r="AB3" s="437" cm="1">
        <f t="array" ref="AB3" xml:space="preserve"> COLUMN() - COLUMN($C:$C)</f>
        <v>25</v>
      </c>
      <c r="AC3" s="437" cm="1">
        <f t="array" ref="AC3" xml:space="preserve"> COLUMN() - COLUMN($C:$C)</f>
        <v>26</v>
      </c>
      <c r="AD3" s="437" cm="1">
        <f t="array" ref="AD3" xml:space="preserve"> COLUMN() - COLUMN($C:$C)</f>
        <v>27</v>
      </c>
      <c r="AE3" s="437" cm="1">
        <f t="array" ref="AE3" xml:space="preserve"> COLUMN() - COLUMN($C:$C)</f>
        <v>28</v>
      </c>
      <c r="AF3" s="437" cm="1">
        <f t="array" ref="AF3" xml:space="preserve"> COLUMN() - COLUMN($C:$C)</f>
        <v>29</v>
      </c>
      <c r="AG3" s="437" cm="1">
        <f t="array" ref="AG3" xml:space="preserve"> COLUMN() - COLUMN($C:$C)</f>
        <v>30</v>
      </c>
      <c r="AH3" s="437" cm="1">
        <f t="array" ref="AH3" xml:space="preserve"> COLUMN() - COLUMN($C:$C)</f>
        <v>31</v>
      </c>
      <c r="AI3" s="437" cm="1">
        <f t="array" ref="AI3" xml:space="preserve"> COLUMN() - COLUMN($C:$C)</f>
        <v>32</v>
      </c>
      <c r="AJ3" s="437" cm="1">
        <f t="array" ref="AJ3" xml:space="preserve"> COLUMN() - COLUMN($C:$C)</f>
        <v>33</v>
      </c>
      <c r="AK3" s="437" cm="1">
        <f t="array" ref="AK3" xml:space="preserve"> COLUMN() - COLUMN($C:$C)</f>
        <v>34</v>
      </c>
      <c r="AL3" s="437" cm="1">
        <f t="array" ref="AL3" xml:space="preserve"> COLUMN() - COLUMN($C:$C)</f>
        <v>35</v>
      </c>
      <c r="AM3" s="437" cm="1">
        <f t="array" ref="AM3" xml:space="preserve"> COLUMN() - COLUMN($C:$C)</f>
        <v>36</v>
      </c>
      <c r="AN3" s="437" cm="1">
        <f t="array" ref="AN3" xml:space="preserve"> COLUMN() - COLUMN($C:$C)</f>
        <v>37</v>
      </c>
      <c r="AO3" s="437" cm="1">
        <f t="array" ref="AO3" xml:space="preserve"> COLUMN() - COLUMN($C:$C)</f>
        <v>38</v>
      </c>
      <c r="AP3" s="437"/>
      <c r="AQ3" s="437"/>
      <c r="AR3" s="437"/>
      <c r="AS3" s="437"/>
      <c r="AT3" s="437"/>
      <c r="AU3" s="437"/>
      <c r="AV3" s="437"/>
      <c r="AW3" s="437"/>
      <c r="AX3" s="437"/>
      <c r="AY3" s="437"/>
      <c r="AZ3" s="437"/>
      <c r="BA3" s="437"/>
      <c r="BB3" s="437"/>
      <c r="BC3" s="437"/>
      <c r="BD3" s="437"/>
      <c r="BE3" s="437"/>
      <c r="BF3" s="437"/>
      <c r="BG3" s="437"/>
      <c r="BH3" s="437"/>
      <c r="BI3" s="437"/>
      <c r="BJ3" s="437"/>
    </row>
    <row r="4" spans="2:62" s="229" customFormat="1" ht="30">
      <c r="B4" s="229" t="s">
        <v>2665</v>
      </c>
      <c r="D4" s="430" t="s">
        <v>1364</v>
      </c>
      <c r="E4" s="430" t="s">
        <v>1368</v>
      </c>
      <c r="F4" s="430" t="s">
        <v>1573</v>
      </c>
      <c r="G4" s="430" t="s">
        <v>1528</v>
      </c>
      <c r="H4" s="740" t="s">
        <v>1379</v>
      </c>
      <c r="I4" s="740" t="s">
        <v>1383</v>
      </c>
      <c r="J4" s="740" t="s">
        <v>1575</v>
      </c>
      <c r="K4" s="740" t="s">
        <v>1390</v>
      </c>
      <c r="L4" s="430" t="s">
        <v>1392</v>
      </c>
      <c r="M4" s="430" t="s">
        <v>1395</v>
      </c>
      <c r="N4" s="430" t="s">
        <v>1447</v>
      </c>
      <c r="O4" s="430" t="s">
        <v>1403</v>
      </c>
      <c r="P4" s="430" t="s">
        <v>1398</v>
      </c>
      <c r="Q4" s="740" t="s">
        <v>1408</v>
      </c>
      <c r="R4" s="740" t="s">
        <v>1415</v>
      </c>
      <c r="S4" s="740" t="s">
        <v>1427</v>
      </c>
      <c r="T4" s="740" t="s">
        <v>1555</v>
      </c>
      <c r="U4" s="430" t="s">
        <v>1431</v>
      </c>
      <c r="V4" s="430" t="s">
        <v>1436</v>
      </c>
      <c r="W4" s="430" t="s">
        <v>1445</v>
      </c>
      <c r="X4" s="430" t="s">
        <v>1553</v>
      </c>
      <c r="Y4" s="740" t="s">
        <v>1463</v>
      </c>
      <c r="Z4" s="740" t="s">
        <v>1464</v>
      </c>
      <c r="AA4" s="740" t="s">
        <v>1465</v>
      </c>
      <c r="AB4" s="740" t="s">
        <v>1466</v>
      </c>
      <c r="AC4" s="740" t="s">
        <v>1467</v>
      </c>
      <c r="AD4" s="740" t="s">
        <v>2732</v>
      </c>
      <c r="AE4" s="431" t="s">
        <v>2668</v>
      </c>
      <c r="AF4" s="431" t="s">
        <v>2669</v>
      </c>
      <c r="AG4" s="434" t="s">
        <v>1677</v>
      </c>
      <c r="AH4" s="430" t="s">
        <v>2733</v>
      </c>
      <c r="AI4" s="434" t="s">
        <v>1735</v>
      </c>
      <c r="AJ4" s="431" t="s">
        <v>2670</v>
      </c>
      <c r="AK4" s="430" t="s">
        <v>2734</v>
      </c>
      <c r="AL4" s="430" t="s">
        <v>2667</v>
      </c>
      <c r="AM4" s="430" t="s">
        <v>2735</v>
      </c>
      <c r="AN4" s="430" t="s">
        <v>2737</v>
      </c>
      <c r="AO4" s="430" t="s">
        <v>2739</v>
      </c>
      <c r="AP4" s="434"/>
      <c r="AQ4" s="431"/>
      <c r="AR4" s="434"/>
      <c r="AS4" s="431"/>
      <c r="AT4" s="434"/>
      <c r="AU4" s="431"/>
      <c r="AV4" s="434"/>
      <c r="AW4" s="431"/>
      <c r="AX4" s="434"/>
      <c r="AY4" s="431"/>
      <c r="AZ4" s="431"/>
      <c r="BA4" s="431"/>
      <c r="BB4" s="431"/>
      <c r="BC4" s="434"/>
      <c r="BD4" s="431"/>
      <c r="BE4" s="434"/>
      <c r="BF4" s="431"/>
      <c r="BG4" s="434"/>
      <c r="BH4" s="431"/>
      <c r="BI4" s="431"/>
      <c r="BJ4" s="434"/>
    </row>
    <row r="5" spans="2:62">
      <c r="B5" s="435" t="s">
        <v>250</v>
      </c>
      <c r="C5" s="435"/>
      <c r="D5" s="435" t="s">
        <v>1501</v>
      </c>
      <c r="E5" s="435" t="s">
        <v>1515</v>
      </c>
      <c r="F5" s="435" t="s">
        <v>1570</v>
      </c>
      <c r="G5" s="435" t="s">
        <v>1526</v>
      </c>
      <c r="H5" s="435" t="s">
        <v>1502</v>
      </c>
      <c r="I5" s="435" t="s">
        <v>1516</v>
      </c>
      <c r="J5" s="435" t="s">
        <v>1571</v>
      </c>
      <c r="K5" s="435" t="s">
        <v>615</v>
      </c>
      <c r="L5" s="435" t="s">
        <v>1503</v>
      </c>
      <c r="M5" s="435" t="s">
        <v>1517</v>
      </c>
      <c r="N5" s="435" t="s">
        <v>1566</v>
      </c>
      <c r="O5" s="435" t="s">
        <v>1527</v>
      </c>
      <c r="P5" s="435" t="s">
        <v>619</v>
      </c>
      <c r="Q5" s="435" t="s">
        <v>1533</v>
      </c>
      <c r="R5" s="435" t="s">
        <v>1541</v>
      </c>
      <c r="S5" s="435" t="str">
        <f xml:space="preserve"> MID($D$24,W$27,1)</f>
        <v>h</v>
      </c>
      <c r="T5" s="435" t="s">
        <v>1551</v>
      </c>
      <c r="U5" s="435" t="s">
        <v>1535</v>
      </c>
      <c r="V5" s="435" t="s">
        <v>1543</v>
      </c>
      <c r="W5" s="435" t="s">
        <v>1559</v>
      </c>
      <c r="X5" s="435" t="s">
        <v>1549</v>
      </c>
      <c r="Y5" s="435" t="s">
        <v>617</v>
      </c>
      <c r="Z5" s="435" t="s">
        <v>2027</v>
      </c>
      <c r="AA5" s="435" t="s">
        <v>1900</v>
      </c>
      <c r="AB5" s="435" t="s">
        <v>2671</v>
      </c>
      <c r="AC5" s="435" t="s">
        <v>618</v>
      </c>
      <c r="AD5" s="435" t="s">
        <v>2736</v>
      </c>
      <c r="AE5" s="435" t="s">
        <v>1988</v>
      </c>
      <c r="AF5" s="435" t="s">
        <v>1997</v>
      </c>
      <c r="AG5" s="435" t="s">
        <v>2673</v>
      </c>
      <c r="AH5" s="435" t="s">
        <v>2008</v>
      </c>
      <c r="AI5" s="435" t="s">
        <v>2018</v>
      </c>
      <c r="AJ5" s="435" t="s">
        <v>2674</v>
      </c>
      <c r="AK5" s="435" t="s">
        <v>2011</v>
      </c>
      <c r="AL5" s="435" t="s">
        <v>2020</v>
      </c>
      <c r="AM5" s="435" t="s">
        <v>1570</v>
      </c>
      <c r="AN5" s="435" t="s">
        <v>619</v>
      </c>
      <c r="AO5" s="741" t="s">
        <v>2738</v>
      </c>
      <c r="AP5" s="435"/>
      <c r="AQ5" s="435"/>
      <c r="AR5" s="435"/>
      <c r="AS5" s="435"/>
      <c r="AT5" s="435"/>
      <c r="AU5" s="435"/>
      <c r="AV5" s="435"/>
      <c r="AW5" s="435"/>
      <c r="AX5" s="435"/>
      <c r="AY5" s="435"/>
      <c r="AZ5" s="435"/>
      <c r="BA5" s="435"/>
      <c r="BB5" s="435"/>
      <c r="BC5" s="435"/>
      <c r="BD5" s="435"/>
      <c r="BE5" s="435"/>
      <c r="BF5" s="435"/>
      <c r="BG5" s="435"/>
      <c r="BH5" s="435"/>
      <c r="BI5" s="435"/>
      <c r="BJ5" s="435"/>
    </row>
    <row r="6" spans="2:62">
      <c r="B6" s="433" t="s">
        <v>2661</v>
      </c>
      <c r="C6" s="433"/>
      <c r="D6" s="433" t="str">
        <f>D5</f>
        <v>p</v>
      </c>
      <c r="E6" s="433" t="str">
        <f t="shared" ref="E6:AO6" si="0">E5</f>
        <v>ph</v>
      </c>
      <c r="F6" s="433" t="str">
        <f t="shared" si="0"/>
        <v>m</v>
      </c>
      <c r="G6" s="433" t="str">
        <f t="shared" si="0"/>
        <v>b</v>
      </c>
      <c r="H6" s="433" t="str">
        <f t="shared" si="0"/>
        <v>t</v>
      </c>
      <c r="I6" s="433" t="str">
        <f t="shared" si="0"/>
        <v>th</v>
      </c>
      <c r="J6" s="433" t="str">
        <f t="shared" si="0"/>
        <v>n</v>
      </c>
      <c r="K6" s="433" t="str">
        <f t="shared" si="0"/>
        <v>l</v>
      </c>
      <c r="L6" s="433" t="str">
        <f t="shared" si="0"/>
        <v>k</v>
      </c>
      <c r="M6" s="433" t="str">
        <f t="shared" si="0"/>
        <v>kh</v>
      </c>
      <c r="N6" s="433" t="str">
        <f t="shared" si="0"/>
        <v>h</v>
      </c>
      <c r="O6" s="433" t="str">
        <f t="shared" si="0"/>
        <v>g</v>
      </c>
      <c r="P6" s="433" t="str">
        <f>P5</f>
        <v>ng</v>
      </c>
      <c r="Q6" s="433" t="str">
        <f t="shared" si="0"/>
        <v>ts</v>
      </c>
      <c r="R6" s="433" t="str">
        <f t="shared" si="0"/>
        <v>tsh</v>
      </c>
      <c r="S6" s="433" t="str">
        <f t="shared" si="0"/>
        <v>h</v>
      </c>
      <c r="T6" s="433" t="str">
        <f t="shared" si="0"/>
        <v>ji</v>
      </c>
      <c r="U6" s="433" t="str">
        <f t="shared" si="0"/>
        <v>tsi</v>
      </c>
      <c r="V6" s="433" t="str">
        <f t="shared" si="0"/>
        <v>tshi</v>
      </c>
      <c r="W6" s="433" t="str">
        <f t="shared" si="0"/>
        <v>si</v>
      </c>
      <c r="X6" s="433" t="str">
        <f t="shared" si="0"/>
        <v>j</v>
      </c>
      <c r="Y6" s="433" t="str">
        <f t="shared" si="0"/>
        <v>i</v>
      </c>
      <c r="Z6" s="433" t="str">
        <f t="shared" si="0"/>
        <v>u</v>
      </c>
      <c r="AA6" s="433" t="str">
        <f>AA5</f>
        <v>a</v>
      </c>
      <c r="AB6" s="433" t="str">
        <f>AB5</f>
        <v>oo</v>
      </c>
      <c r="AC6" s="433" t="str">
        <f>AC5</f>
        <v>o</v>
      </c>
      <c r="AD6" s="433" t="s">
        <v>2736</v>
      </c>
      <c r="AE6" s="433" t="str">
        <f>AE5</f>
        <v>ai</v>
      </c>
      <c r="AF6" s="433" t="str">
        <f>AF5</f>
        <v>au</v>
      </c>
      <c r="AG6" s="433" t="str">
        <f>AG5</f>
        <v>an</v>
      </c>
      <c r="AH6" s="433" t="str">
        <f>AH5</f>
        <v>am</v>
      </c>
      <c r="AI6" s="433" t="str">
        <f>AI5</f>
        <v>ang</v>
      </c>
      <c r="AJ6" s="433" t="str">
        <f>AJ5</f>
        <v>in</v>
      </c>
      <c r="AK6" s="433" t="str">
        <f>AK5</f>
        <v>om</v>
      </c>
      <c r="AL6" s="433" t="str">
        <f>AL5</f>
        <v>ong</v>
      </c>
      <c r="AM6" s="433" t="str">
        <f t="shared" si="0"/>
        <v>m</v>
      </c>
      <c r="AN6" s="433" t="str">
        <f>AN5</f>
        <v>ng</v>
      </c>
      <c r="AO6" s="433" t="str">
        <f t="shared" si="0"/>
        <v>-nn</v>
      </c>
      <c r="AP6" s="433"/>
      <c r="AQ6" s="433"/>
      <c r="AR6" s="433"/>
      <c r="AS6" s="433"/>
      <c r="AT6" s="433"/>
      <c r="AU6" s="433"/>
      <c r="AV6" s="433"/>
      <c r="AW6" s="433"/>
      <c r="AX6" s="433"/>
      <c r="AY6" s="433"/>
      <c r="AZ6" s="433"/>
      <c r="BA6" s="433"/>
      <c r="BB6" s="433"/>
      <c r="BC6" s="433"/>
      <c r="BD6" s="433"/>
      <c r="BE6" s="433"/>
      <c r="BF6" s="433"/>
      <c r="BG6" s="433"/>
      <c r="BH6" s="433"/>
      <c r="BI6" s="433"/>
      <c r="BJ6" s="433"/>
    </row>
    <row r="8" spans="2:62">
      <c r="D8" s="427" t="s">
        <v>312</v>
      </c>
      <c r="E8" s="427" t="s">
        <v>1452</v>
      </c>
      <c r="F8" s="427" t="s">
        <v>319</v>
      </c>
      <c r="G8" s="427" t="s">
        <v>305</v>
      </c>
      <c r="H8" s="427" t="s">
        <v>1453</v>
      </c>
      <c r="I8" s="427" t="s">
        <v>1377</v>
      </c>
      <c r="J8" s="427" t="s">
        <v>294</v>
      </c>
      <c r="K8" s="427" t="s">
        <v>1454</v>
      </c>
      <c r="L8" s="427" t="s">
        <v>288</v>
      </c>
      <c r="M8" s="427" t="s">
        <v>1412</v>
      </c>
      <c r="N8" s="427" t="s">
        <v>1455</v>
      </c>
      <c r="O8" s="427" t="s">
        <v>1405</v>
      </c>
      <c r="P8" s="427" t="s">
        <v>299</v>
      </c>
      <c r="Q8" s="427" t="s">
        <v>326</v>
      </c>
      <c r="R8" s="427" t="s">
        <v>49</v>
      </c>
      <c r="S8" s="427" t="s">
        <v>38</v>
      </c>
      <c r="T8" s="427" t="s">
        <v>39</v>
      </c>
      <c r="U8" s="427" t="s">
        <v>70</v>
      </c>
      <c r="V8" s="427" t="s">
        <v>1456</v>
      </c>
      <c r="W8" s="427" t="s">
        <v>59</v>
      </c>
      <c r="X8" s="427" t="s">
        <v>1457</v>
      </c>
      <c r="Y8" s="427" t="s">
        <v>1458</v>
      </c>
      <c r="Z8" s="427" t="s">
        <v>1459</v>
      </c>
      <c r="AA8" s="427" t="s">
        <v>1460</v>
      </c>
      <c r="AB8" s="427" t="s">
        <v>1461</v>
      </c>
      <c r="AC8" s="427" t="s">
        <v>1462</v>
      </c>
    </row>
    <row r="9" spans="2:62" ht="25">
      <c r="D9" s="427" t="s">
        <v>2639</v>
      </c>
      <c r="E9" s="427" t="s">
        <v>2640</v>
      </c>
      <c r="F9" s="427" t="s">
        <v>1375</v>
      </c>
      <c r="G9" s="427" t="s">
        <v>2641</v>
      </c>
      <c r="H9" s="427" t="s">
        <v>2642</v>
      </c>
      <c r="I9" s="427" t="s">
        <v>2643</v>
      </c>
      <c r="J9" s="427" t="s">
        <v>2644</v>
      </c>
      <c r="K9" s="427" t="s">
        <v>2645</v>
      </c>
      <c r="L9" s="427" t="s">
        <v>1403</v>
      </c>
      <c r="M9" s="427" t="s">
        <v>2646</v>
      </c>
      <c r="N9" s="427" t="s">
        <v>2647</v>
      </c>
      <c r="O9" s="427" t="s">
        <v>1422</v>
      </c>
      <c r="P9" s="427" t="s">
        <v>2648</v>
      </c>
      <c r="Q9" s="427" t="s">
        <v>2649</v>
      </c>
      <c r="R9" s="427" t="s">
        <v>2650</v>
      </c>
      <c r="S9" s="427" t="s">
        <v>2651</v>
      </c>
      <c r="T9" s="427" t="s">
        <v>2652</v>
      </c>
      <c r="U9" s="427" t="s">
        <v>1466</v>
      </c>
      <c r="V9" s="427" t="s">
        <v>2653</v>
      </c>
      <c r="W9" s="427" t="s">
        <v>1468</v>
      </c>
      <c r="X9" s="427" t="s">
        <v>2654</v>
      </c>
      <c r="Y9" s="427" t="s">
        <v>2655</v>
      </c>
      <c r="Z9" s="427" t="s">
        <v>1471</v>
      </c>
      <c r="AA9" s="427" t="s">
        <v>2656</v>
      </c>
      <c r="AB9" s="427" t="s">
        <v>1473</v>
      </c>
      <c r="AC9" s="427" t="s">
        <v>2657</v>
      </c>
    </row>
    <row r="11" spans="2:62" ht="45">
      <c r="B11" s="738" t="s">
        <v>2730</v>
      </c>
    </row>
    <row r="12" spans="2:62">
      <c r="B12" s="735" t="s">
        <v>2724</v>
      </c>
      <c r="C12" s="735"/>
      <c r="D12" s="735"/>
      <c r="E12" s="735"/>
      <c r="F12" s="735"/>
      <c r="G12" s="735"/>
      <c r="H12" s="735"/>
      <c r="I12" s="735"/>
      <c r="J12" s="735"/>
      <c r="K12" s="735"/>
      <c r="L12" s="735"/>
      <c r="M12" s="735"/>
      <c r="N12" s="735"/>
      <c r="O12" s="735"/>
      <c r="P12" s="735"/>
      <c r="Q12" s="735"/>
      <c r="R12" s="735"/>
      <c r="S12" s="735"/>
      <c r="T12" s="735"/>
      <c r="U12" s="735"/>
      <c r="V12" s="735"/>
      <c r="W12" s="735"/>
      <c r="X12" s="735"/>
      <c r="Y12" s="735"/>
    </row>
    <row r="14" spans="2:62">
      <c r="B14" s="433" t="s">
        <v>2661</v>
      </c>
      <c r="C14" s="433"/>
      <c r="D14" s="428" t="s">
        <v>2725</v>
      </c>
    </row>
    <row r="15" spans="2:62" ht="25">
      <c r="B15" s="432" t="s">
        <v>2663</v>
      </c>
      <c r="C15" s="432"/>
      <c r="D15" s="736" t="s">
        <v>2726</v>
      </c>
    </row>
    <row r="17" spans="2:62">
      <c r="B17" s="436" t="s">
        <v>2659</v>
      </c>
      <c r="C17" s="436"/>
      <c r="D17" s="437">
        <v>1</v>
      </c>
      <c r="E17" s="437">
        <v>2</v>
      </c>
      <c r="F17" s="437">
        <v>3</v>
      </c>
      <c r="G17" s="437">
        <v>4</v>
      </c>
      <c r="H17" s="437">
        <v>5</v>
      </c>
      <c r="I17" s="437">
        <v>6</v>
      </c>
      <c r="J17" s="437">
        <v>7</v>
      </c>
      <c r="K17" s="437">
        <v>8</v>
      </c>
      <c r="L17" s="437">
        <v>9</v>
      </c>
      <c r="M17" s="437">
        <v>10</v>
      </c>
      <c r="N17" s="437">
        <v>11</v>
      </c>
      <c r="O17" s="437">
        <v>12</v>
      </c>
      <c r="P17" s="437">
        <v>13</v>
      </c>
      <c r="Q17" s="437">
        <v>14</v>
      </c>
      <c r="R17" s="437">
        <v>15</v>
      </c>
      <c r="S17" s="437">
        <v>16</v>
      </c>
      <c r="T17" s="437">
        <v>17</v>
      </c>
      <c r="U17" s="437">
        <v>18</v>
      </c>
      <c r="V17" s="437">
        <v>19</v>
      </c>
      <c r="W17" s="437">
        <v>20</v>
      </c>
      <c r="X17" s="437">
        <v>21</v>
      </c>
      <c r="Y17" s="437">
        <v>22</v>
      </c>
      <c r="Z17" s="437">
        <v>23</v>
      </c>
      <c r="AA17" s="437">
        <v>24</v>
      </c>
      <c r="AB17" s="437">
        <v>25</v>
      </c>
      <c r="AC17" s="437">
        <v>26</v>
      </c>
      <c r="AD17" s="437">
        <v>27</v>
      </c>
      <c r="AE17" s="437">
        <v>28</v>
      </c>
      <c r="AF17" s="437">
        <v>29</v>
      </c>
      <c r="AG17" s="437">
        <v>30</v>
      </c>
      <c r="AH17" s="437">
        <v>31</v>
      </c>
      <c r="AI17" s="437">
        <v>32</v>
      </c>
      <c r="AJ17" s="437"/>
      <c r="AK17" s="437"/>
      <c r="AL17" s="437"/>
      <c r="AM17" s="437"/>
      <c r="AN17" s="437"/>
      <c r="AO17" s="437"/>
      <c r="AP17" s="437"/>
      <c r="AQ17" s="437"/>
      <c r="AR17" s="437"/>
      <c r="AS17" s="437"/>
    </row>
    <row r="18" spans="2:62">
      <c r="B18" s="433" t="s">
        <v>2661</v>
      </c>
      <c r="C18" s="433"/>
      <c r="D18" s="433" t="str">
        <f xml:space="preserve"> MID($D$14,D$17,1)</f>
        <v>b</v>
      </c>
      <c r="E18" s="433" t="str">
        <f xml:space="preserve"> MID($D$14,E$17,1)</f>
        <v>p</v>
      </c>
      <c r="F18" s="433" t="str">
        <f xml:space="preserve"> MID($D$14,F$17,1)</f>
        <v>m</v>
      </c>
      <c r="G18" s="433" t="str">
        <f xml:space="preserve"> MID($D$14,G$17,1)</f>
        <v>d</v>
      </c>
      <c r="H18" s="433" t="str">
        <f xml:space="preserve"> MID($D$14,H$17,1)</f>
        <v>t</v>
      </c>
      <c r="I18" s="433" t="str">
        <f xml:space="preserve"> MID($D$14,I$17,1)</f>
        <v>n</v>
      </c>
      <c r="J18" s="433" t="str">
        <f xml:space="preserve"> MID($D$14,J$17,1)</f>
        <v>l</v>
      </c>
      <c r="K18" s="433" t="str">
        <f xml:space="preserve"> MID($D$14,K$17,1)</f>
        <v>k</v>
      </c>
      <c r="L18" s="433" t="str">
        <f xml:space="preserve"> MID($D$14,L$17,1)</f>
        <v>g</v>
      </c>
      <c r="M18" s="433" t="str">
        <f xml:space="preserve"> MID($D$14,M$17,1)</f>
        <v>K</v>
      </c>
      <c r="N18" s="433" t="str">
        <f xml:space="preserve"> MID($D$14,N$17,1)</f>
        <v>G</v>
      </c>
      <c r="O18" s="433" t="str">
        <f xml:space="preserve"> MID($D$14,O$17,1)</f>
        <v>h</v>
      </c>
      <c r="P18" s="433" t="str">
        <f xml:space="preserve"> MID($D$14,P$17,1)</f>
        <v>Z</v>
      </c>
      <c r="Q18" s="433" t="str">
        <f xml:space="preserve"> MID($D$14,Q$17,1)</f>
        <v>J</v>
      </c>
      <c r="R18" s="433" t="str">
        <f xml:space="preserve"> MID($D$14,R$17,1)</f>
        <v>C</v>
      </c>
      <c r="S18" s="433" t="str">
        <f xml:space="preserve"> MID($D$14,S$17,1)</f>
        <v>S</v>
      </c>
      <c r="T18" s="433" t="str">
        <f xml:space="preserve"> MID($D$14,T$17,1)</f>
        <v>z</v>
      </c>
      <c r="U18" s="433" t="str">
        <f xml:space="preserve"> MID($D$14,U$17,1)</f>
        <v>j</v>
      </c>
      <c r="V18" s="433" t="str">
        <f xml:space="preserve"> MID($D$14,V$17,1)</f>
        <v>c</v>
      </c>
      <c r="W18" s="433" t="str">
        <f xml:space="preserve"> MID($D$14,W$17,1)</f>
        <v>s</v>
      </c>
      <c r="X18" s="433" t="str">
        <f xml:space="preserve"> MID($D$14,X$17,1)</f>
        <v>a</v>
      </c>
      <c r="Y18" s="433" t="str">
        <f xml:space="preserve"> MID($D$14,Y$17,1)</f>
        <v>A</v>
      </c>
      <c r="Z18" s="433" t="str">
        <f xml:space="preserve"> MID($D$14,Z$17,1)</f>
        <v>O</v>
      </c>
      <c r="AA18" s="433" t="str">
        <f xml:space="preserve"> MID($D$14,AA$17,1)</f>
        <v>Q</v>
      </c>
      <c r="AB18" s="433" t="str">
        <f xml:space="preserve"> MID($D$14,AB$17,1)</f>
        <v>o</v>
      </c>
      <c r="AC18" s="433" t="str">
        <f xml:space="preserve"> MID($D$14,AC$17,1)</f>
        <v>e</v>
      </c>
      <c r="AD18" s="433" t="str">
        <f xml:space="preserve"> MID($D$14,AD$17,1)</f>
        <v>E</v>
      </c>
      <c r="AE18" s="433" t="str">
        <f xml:space="preserve"> MID($D$14,AE$17,1)</f>
        <v>y</v>
      </c>
      <c r="AF18" s="433" t="str">
        <f xml:space="preserve"> MID($D$14,AF$17,1)</f>
        <v>Y</v>
      </c>
      <c r="AG18" s="433" t="str">
        <f xml:space="preserve"> MID($D$14,AG$17,1)</f>
        <v>x</v>
      </c>
      <c r="AH18" s="433" t="str">
        <f xml:space="preserve"> MID($D$14,AH$17,1)</f>
        <v>X</v>
      </c>
      <c r="AI18" s="433" t="str">
        <f xml:space="preserve"> MID($D$14,AI$17,1)</f>
        <v>{</v>
      </c>
    </row>
    <row r="19" spans="2:62">
      <c r="B19" s="432" t="s">
        <v>2663</v>
      </c>
      <c r="C19" s="432"/>
      <c r="D19" s="432" t="str">
        <f xml:space="preserve"> MID($D$15,D$17,1)</f>
        <v>1</v>
      </c>
      <c r="E19" s="432" t="str">
        <f xml:space="preserve"> MID($D$15,E$17,1)</f>
        <v>q</v>
      </c>
      <c r="F19" s="432" t="str">
        <f xml:space="preserve"> MID($D$15,F$17,1)</f>
        <v>a</v>
      </c>
      <c r="G19" s="432" t="str">
        <f xml:space="preserve"> MID($D$15,G$17,1)</f>
        <v>2</v>
      </c>
      <c r="H19" s="432" t="str">
        <f xml:space="preserve"> MID($D$15,H$17,1)</f>
        <v>w</v>
      </c>
      <c r="I19" s="432" t="str">
        <f xml:space="preserve"> MID($D$15,I$17,1)</f>
        <v>s</v>
      </c>
      <c r="J19" s="432" t="str">
        <f xml:space="preserve"> MID($D$15,J$17,1)</f>
        <v>x</v>
      </c>
      <c r="K19" s="432" t="str">
        <f xml:space="preserve"> MID($D$15,K$17,1)</f>
        <v>e</v>
      </c>
      <c r="L19" s="432" t="str">
        <f xml:space="preserve"> MID($D$15,L$17,1)</f>
        <v>E</v>
      </c>
      <c r="M19" s="432" t="str">
        <f xml:space="preserve"> MID($D$15,M$17,1)</f>
        <v>d</v>
      </c>
      <c r="N19" s="432" t="str">
        <f xml:space="preserve"> MID($D$15,N$17,1)</f>
        <v>D</v>
      </c>
      <c r="O19" s="432" t="str">
        <f xml:space="preserve"> MID($D$15,O$17,1)</f>
        <v>c</v>
      </c>
      <c r="P19" s="432" t="str">
        <f xml:space="preserve"> MID($D$15,P$17,1)</f>
        <v>r</v>
      </c>
      <c r="Q19" s="432" t="str">
        <f xml:space="preserve"> MID($D$15,Q$17,1)</f>
        <v>R</v>
      </c>
      <c r="R19" s="432" t="str">
        <f xml:space="preserve"> MID($D$15,R$17,1)</f>
        <v>f</v>
      </c>
      <c r="S19" s="432" t="str">
        <f xml:space="preserve"> MID($D$15,S$17,1)</f>
        <v>v</v>
      </c>
      <c r="T19" s="432" t="str">
        <f xml:space="preserve"> MID($D$15,T$17,1)</f>
        <v>y</v>
      </c>
      <c r="U19" s="432" t="str">
        <f xml:space="preserve"> MID($D$15,U$17,1)</f>
        <v>Y</v>
      </c>
      <c r="V19" s="432" t="str">
        <f xml:space="preserve"> MID($D$15,V$17,1)</f>
        <v>h</v>
      </c>
      <c r="W19" s="432" t="str">
        <f xml:space="preserve"> MID($D$15,W$17,1)</f>
        <v>n</v>
      </c>
      <c r="X19" s="432" t="str">
        <f xml:space="preserve"> MID($D$15,X$17,1)</f>
        <v>8</v>
      </c>
      <c r="Y19" s="432" t="str">
        <f xml:space="preserve"> MID($D$15,Y$17,1)</f>
        <v>*</v>
      </c>
      <c r="Z19" s="432" t="str">
        <f xml:space="preserve"> MID($D$15,Z$17,1)</f>
        <v>i</v>
      </c>
      <c r="AA19" s="432" t="str">
        <f xml:space="preserve"> MID($D$15,AA$17,1)</f>
        <v>I</v>
      </c>
      <c r="AB19" s="432" t="str">
        <f xml:space="preserve"> MID($D$15,AB$17,1)</f>
        <v>k</v>
      </c>
      <c r="AC19" s="432" t="str">
        <f xml:space="preserve"> MID($D$15,AC$17,1)</f>
        <v>o</v>
      </c>
      <c r="AD19" s="432" t="str">
        <f xml:space="preserve"> MID($D$15,AD$17,1)</f>
        <v>O</v>
      </c>
      <c r="AE19" s="432" t="str">
        <f xml:space="preserve"> MID($D$15,AE$17,1)</f>
        <v>9</v>
      </c>
      <c r="AF19" s="432" t="str">
        <f xml:space="preserve"> MID($D$15,AF$17,1)</f>
        <v>(</v>
      </c>
      <c r="AG19" s="432" t="str">
        <f xml:space="preserve"> MID($D$15,AG$17,1)</f>
        <v>l</v>
      </c>
      <c r="AH19" s="432" t="str">
        <f xml:space="preserve"> MID($D$15,AH$17,1)</f>
        <v>L</v>
      </c>
      <c r="AI19" s="432" t="str">
        <f xml:space="preserve"> MID($D$15,AI$17,1)</f>
        <v>,</v>
      </c>
    </row>
    <row r="21" spans="2:62" ht="45">
      <c r="B21" s="738" t="s">
        <v>2731</v>
      </c>
    </row>
    <row r="22" spans="2:62" ht="27">
      <c r="B22" s="737" t="s">
        <v>2727</v>
      </c>
      <c r="C22" s="735"/>
      <c r="D22" s="735"/>
      <c r="E22" s="735"/>
      <c r="F22" s="735"/>
      <c r="G22" s="735"/>
      <c r="H22" s="735"/>
      <c r="I22" s="735"/>
      <c r="J22" s="735"/>
      <c r="K22" s="735"/>
      <c r="L22" s="735"/>
      <c r="M22" s="735"/>
      <c r="N22" s="735"/>
      <c r="O22" s="735"/>
      <c r="P22" s="735"/>
      <c r="Q22" s="735"/>
      <c r="R22" s="735"/>
      <c r="S22" s="735"/>
      <c r="T22" s="735"/>
      <c r="U22" s="735"/>
      <c r="V22" s="735"/>
      <c r="W22" s="735"/>
      <c r="X22" s="735"/>
      <c r="Y22" s="735"/>
      <c r="Z22" s="735"/>
      <c r="AA22" s="735"/>
      <c r="AB22" s="735"/>
      <c r="AC22" s="735"/>
      <c r="AD22" s="735"/>
      <c r="AE22" s="735"/>
      <c r="AF22" s="735"/>
    </row>
    <row r="23" spans="2:62" ht="23" customHeight="1"/>
    <row r="24" spans="2:62">
      <c r="B24" s="433" t="s">
        <v>2661</v>
      </c>
      <c r="C24" s="433"/>
      <c r="D24" s="433" t="s">
        <v>2728</v>
      </c>
      <c r="E24" s="433"/>
      <c r="F24" s="433"/>
      <c r="G24" s="433"/>
      <c r="H24" s="433"/>
      <c r="I24" s="433"/>
      <c r="J24" s="433"/>
      <c r="K24" s="433"/>
      <c r="L24" s="433"/>
      <c r="M24" s="433"/>
      <c r="N24" s="433"/>
      <c r="O24" s="433"/>
      <c r="P24" s="433"/>
      <c r="Q24" s="433"/>
      <c r="R24" s="433"/>
      <c r="S24" s="433"/>
      <c r="T24" s="433"/>
      <c r="U24" s="433"/>
      <c r="V24" s="433"/>
      <c r="W24" s="433"/>
    </row>
    <row r="25" spans="2:62">
      <c r="B25" s="739" t="s">
        <v>2665</v>
      </c>
      <c r="C25" s="432"/>
      <c r="D25" s="432" t="s">
        <v>2729</v>
      </c>
      <c r="E25" s="432"/>
      <c r="F25" s="432"/>
      <c r="G25" s="432"/>
      <c r="H25" s="432"/>
      <c r="I25" s="432"/>
      <c r="J25" s="432"/>
      <c r="K25" s="432"/>
      <c r="L25" s="432"/>
      <c r="M25" s="432"/>
      <c r="N25" s="432"/>
      <c r="O25" s="432"/>
      <c r="P25" s="432"/>
      <c r="Q25" s="432"/>
      <c r="R25" s="432"/>
      <c r="S25" s="432"/>
      <c r="T25" s="432"/>
      <c r="U25" s="432"/>
      <c r="V25" s="432"/>
      <c r="W25" s="432"/>
    </row>
    <row r="27" spans="2:62">
      <c r="B27" s="436" t="s">
        <v>2659</v>
      </c>
      <c r="C27" s="436"/>
      <c r="D27" s="437">
        <v>1</v>
      </c>
      <c r="E27" s="437">
        <v>2</v>
      </c>
      <c r="F27" s="437">
        <v>3</v>
      </c>
      <c r="G27" s="437">
        <v>4</v>
      </c>
      <c r="H27" s="437">
        <v>5</v>
      </c>
      <c r="I27" s="437">
        <v>6</v>
      </c>
      <c r="J27" s="437">
        <v>7</v>
      </c>
      <c r="K27" s="437">
        <v>8</v>
      </c>
      <c r="L27" s="437">
        <v>9</v>
      </c>
      <c r="M27" s="437">
        <v>10</v>
      </c>
      <c r="N27" s="437">
        <v>11</v>
      </c>
      <c r="O27" s="437">
        <v>12</v>
      </c>
      <c r="P27" s="437">
        <v>13</v>
      </c>
      <c r="Q27" s="437">
        <v>14</v>
      </c>
      <c r="R27" s="437">
        <v>15</v>
      </c>
      <c r="S27" s="437">
        <v>16</v>
      </c>
      <c r="T27" s="437">
        <v>17</v>
      </c>
      <c r="U27" s="437">
        <v>18</v>
      </c>
      <c r="V27" s="437">
        <v>19</v>
      </c>
      <c r="W27" s="437">
        <v>20</v>
      </c>
      <c r="X27" s="437">
        <v>21</v>
      </c>
      <c r="Y27" s="437">
        <v>22</v>
      </c>
      <c r="Z27" s="437">
        <v>23</v>
      </c>
      <c r="AA27" s="437">
        <v>24</v>
      </c>
      <c r="AB27" s="437">
        <v>25</v>
      </c>
      <c r="AC27" s="437">
        <v>26</v>
      </c>
      <c r="AD27" s="437">
        <v>27</v>
      </c>
      <c r="AE27" s="437">
        <v>28</v>
      </c>
      <c r="AF27" s="437">
        <v>29</v>
      </c>
      <c r="AG27" s="437">
        <v>30</v>
      </c>
      <c r="AH27" s="437">
        <v>31</v>
      </c>
      <c r="AI27" s="437">
        <v>32</v>
      </c>
      <c r="AJ27" s="437">
        <v>33</v>
      </c>
      <c r="AK27" s="437">
        <v>34</v>
      </c>
      <c r="AL27" s="437">
        <v>35</v>
      </c>
      <c r="AM27" s="437">
        <v>36</v>
      </c>
      <c r="AN27" s="437">
        <v>37</v>
      </c>
      <c r="AO27" s="437">
        <v>38</v>
      </c>
      <c r="AP27" s="437">
        <v>39</v>
      </c>
      <c r="AQ27" s="437">
        <v>40</v>
      </c>
      <c r="AR27" s="437">
        <v>41</v>
      </c>
      <c r="AS27" s="437">
        <v>42</v>
      </c>
      <c r="AT27" s="437">
        <v>43</v>
      </c>
      <c r="AU27" s="437">
        <v>44</v>
      </c>
      <c r="AV27" s="437">
        <v>45</v>
      </c>
      <c r="AW27" s="437">
        <v>46</v>
      </c>
      <c r="AX27" s="437">
        <v>47</v>
      </c>
      <c r="AY27" s="437">
        <v>48</v>
      </c>
      <c r="AZ27" s="437">
        <v>49</v>
      </c>
      <c r="BA27" s="437">
        <v>50</v>
      </c>
      <c r="BB27" s="437">
        <v>51</v>
      </c>
      <c r="BC27" s="437">
        <v>52</v>
      </c>
      <c r="BD27" s="437">
        <v>53</v>
      </c>
      <c r="BE27" s="437">
        <v>54</v>
      </c>
      <c r="BF27" s="437">
        <v>55</v>
      </c>
      <c r="BG27" s="437">
        <v>56</v>
      </c>
      <c r="BH27" s="437">
        <v>57</v>
      </c>
      <c r="BI27" s="437">
        <v>58</v>
      </c>
      <c r="BJ27" s="437">
        <v>59</v>
      </c>
    </row>
    <row r="28" spans="2:62">
      <c r="B28" s="433" t="s">
        <v>2661</v>
      </c>
      <c r="C28" s="433"/>
      <c r="D28" s="433" t="str">
        <f xml:space="preserve"> MID($D$24,D$27,1)</f>
        <v>1</v>
      </c>
      <c r="E28" s="433" t="str">
        <f xml:space="preserve"> MID($D$24,E$27,1)</f>
        <v>!</v>
      </c>
      <c r="F28" s="433" t="str">
        <f xml:space="preserve"> MID($D$24,F$27,1)</f>
        <v>q</v>
      </c>
      <c r="G28" s="433" t="str">
        <f xml:space="preserve"> MID($D$24,G$27,1)</f>
        <v>a</v>
      </c>
      <c r="H28" s="433" t="str">
        <f xml:space="preserve"> MID($D$24,H$27,1)</f>
        <v>2</v>
      </c>
      <c r="I28" s="433" t="str">
        <f xml:space="preserve"> MID($D$24,I$27,1)</f>
        <v>w</v>
      </c>
      <c r="J28" s="433" t="str">
        <f xml:space="preserve"> MID($D$24,J$27,1)</f>
        <v>s</v>
      </c>
      <c r="K28" s="433" t="str">
        <f xml:space="preserve"> MID($D$24,K$27,1)</f>
        <v>x</v>
      </c>
      <c r="L28" s="433" t="str">
        <f xml:space="preserve"> MID($D$24,L$27,1)</f>
        <v>e</v>
      </c>
      <c r="M28" s="433" t="str">
        <f xml:space="preserve"> MID($D$24,M$27,1)</f>
        <v>E</v>
      </c>
      <c r="N28" s="433" t="str">
        <f xml:space="preserve"> MID($D$24,N$27,1)</f>
        <v>d</v>
      </c>
      <c r="O28" s="433" t="str">
        <f xml:space="preserve"> MID($D$24,O$27,1)</f>
        <v>D</v>
      </c>
      <c r="P28" s="433" t="str">
        <f xml:space="preserve"> MID($D$24,P$27,1)</f>
        <v>c</v>
      </c>
      <c r="Q28" s="433" t="str">
        <f xml:space="preserve"> MID($D$24,Q$27,1)</f>
        <v>r</v>
      </c>
      <c r="R28" s="433" t="str">
        <f xml:space="preserve"> MID($D$24,R$27,1)</f>
        <v>R</v>
      </c>
      <c r="S28" s="433" t="str">
        <f xml:space="preserve"> MID($D$24,S$27,1)</f>
        <v>f</v>
      </c>
      <c r="T28" s="433" t="str">
        <f xml:space="preserve"> MID($D$24,T$27,1)</f>
        <v>v</v>
      </c>
      <c r="U28" s="433" t="str">
        <f xml:space="preserve"> MID($D$24,U$27,1)</f>
        <v>y</v>
      </c>
      <c r="V28" s="433" t="str">
        <f xml:space="preserve"> MID($D$24,V$27,1)</f>
        <v>Y</v>
      </c>
      <c r="W28" s="433" t="str">
        <f xml:space="preserve"> MID($D$24,W$27,1)</f>
        <v>h</v>
      </c>
      <c r="X28" s="433" t="str">
        <f xml:space="preserve"> MID($D$24,X$27,1)</f>
        <v>n</v>
      </c>
      <c r="Y28" s="433" t="str">
        <f xml:space="preserve"> MID($D$24,Y$27,1)</f>
        <v>8</v>
      </c>
      <c r="Z28" s="433" t="str">
        <f xml:space="preserve"> MID($D$24,Z$27,1)</f>
        <v>*</v>
      </c>
      <c r="AA28" s="433" t="str">
        <f xml:space="preserve"> MID($D$24,AA$27,1)</f>
        <v>i</v>
      </c>
      <c r="AB28" s="433" t="str">
        <f xml:space="preserve"> MID($D$24,AB$27,1)</f>
        <v>I</v>
      </c>
      <c r="AC28" s="433" t="str">
        <f xml:space="preserve"> MID($D$24,AC$27,1)</f>
        <v>k</v>
      </c>
      <c r="AD28" s="433" t="str">
        <f xml:space="preserve"> MID($D$24,AD$27,1)</f>
        <v>o</v>
      </c>
      <c r="AE28" s="433" t="str">
        <f xml:space="preserve"> MID($D$24,AE$27,1)</f>
        <v>O</v>
      </c>
      <c r="AF28" s="433" t="str">
        <f xml:space="preserve"> MID($D$24,AF$27,1)</f>
        <v>9</v>
      </c>
      <c r="AG28" s="433" t="str">
        <f xml:space="preserve"> MID($D$24,AG$27,1)</f>
        <v>(</v>
      </c>
      <c r="AH28" s="433" t="str">
        <f xml:space="preserve"> MID($D$24,AH$27,1)</f>
        <v>l</v>
      </c>
      <c r="AI28" s="433" t="str">
        <f xml:space="preserve"> MID($D$24,AI$27,1)</f>
        <v>L</v>
      </c>
      <c r="AJ28" s="433" t="str">
        <f xml:space="preserve"> MID($D$24,AJ$27,1)</f>
        <v>,</v>
      </c>
      <c r="AK28" s="433" t="str">
        <f xml:space="preserve"> MID($D$24,AK$27,1)</f>
        <v>&lt;</v>
      </c>
      <c r="AL28" s="433" t="str">
        <f xml:space="preserve"> MID($D$24,AL$27,1)</f>
        <v>m</v>
      </c>
      <c r="AM28" s="433" t="str">
        <f xml:space="preserve"> MID($D$24,AM$27,1)</f>
        <v>0</v>
      </c>
      <c r="AN28" s="433" t="str">
        <f xml:space="preserve"> MID($D$24,AN$27,1)</f>
        <v>p</v>
      </c>
      <c r="AO28" s="433" t="str">
        <f xml:space="preserve"> MID($D$24,AO$27,1)</f>
        <v>;</v>
      </c>
      <c r="AP28" s="433" t="str">
        <f xml:space="preserve"> MID($D$24,AP$27,1)</f>
        <v>:</v>
      </c>
      <c r="AQ28" s="433" t="str">
        <f xml:space="preserve"> MID($D$24,AQ$27,1)</f>
        <v>/</v>
      </c>
      <c r="AR28" s="433" t="str">
        <f xml:space="preserve"> MID($D$24,AR$27,1)</f>
        <v>-</v>
      </c>
      <c r="AS28" s="433" t="str">
        <f xml:space="preserve"> MID($D$24,AS$27,1)</f>
        <v>u</v>
      </c>
      <c r="AT28" s="433" t="str">
        <f xml:space="preserve"> MID($D$24,AT$27,1)</f>
        <v>U</v>
      </c>
      <c r="AU28" s="433" t="str">
        <f xml:space="preserve"> MID($D$24,AU$27,1)</f>
        <v>j</v>
      </c>
      <c r="AV28" s="433" t="str">
        <f xml:space="preserve"> MID($D$24,AV$27,1)</f>
        <v>J</v>
      </c>
      <c r="AW28" s="433" t="str">
        <f xml:space="preserve"> MID($D$24,AW$27,1)</f>
        <v xml:space="preserve"> </v>
      </c>
      <c r="AX28" s="433" t="str">
        <f xml:space="preserve"> MID($D$24,AX$27,1)</f>
        <v>4</v>
      </c>
      <c r="AY28" s="433" t="str">
        <f xml:space="preserve"> MID($D$24,AY$27,1)</f>
        <v>3</v>
      </c>
      <c r="AZ28" s="433" t="str">
        <f xml:space="preserve"> MID($D$24,AZ$27,1)</f>
        <v>b</v>
      </c>
      <c r="BA28" s="433" t="str">
        <f xml:space="preserve"> MID($D$24,BA$27,1)</f>
        <v>t</v>
      </c>
      <c r="BB28" s="433" t="str">
        <f xml:space="preserve"> MID($D$24,BB$27,1)</f>
        <v>g</v>
      </c>
      <c r="BC28" s="433" t="str">
        <f xml:space="preserve"> MID($D$24,BC$27,1)</f>
        <v>z</v>
      </c>
      <c r="BD28" s="433" t="str">
        <f xml:space="preserve"> MID($D$24,BD$27,1)</f>
        <v>6</v>
      </c>
      <c r="BE28" s="433" t="str">
        <f xml:space="preserve"> MID($D$24,BE$27,1)</f>
        <v>5</v>
      </c>
      <c r="BF28" s="433" t="str">
        <f xml:space="preserve"> MID($D$24,BF$27,1)</f>
        <v>7</v>
      </c>
      <c r="BG28" s="433" t="str">
        <f xml:space="preserve"> MID($D$24,BG$27,1)</f>
        <v/>
      </c>
      <c r="BH28" s="433" t="str">
        <f xml:space="preserve"> MID($D$24,BH$27,1)</f>
        <v/>
      </c>
      <c r="BI28" s="433" t="str">
        <f xml:space="preserve"> MID($D$24,BI$27,1)</f>
        <v/>
      </c>
      <c r="BJ28" s="433" t="str">
        <f xml:space="preserve"> MID($D$24,BJ$27,1)</f>
        <v/>
      </c>
    </row>
    <row r="29" spans="2:62">
      <c r="B29" s="739" t="s">
        <v>2665</v>
      </c>
      <c r="C29" s="432"/>
      <c r="D29" s="432" t="str">
        <f xml:space="preserve"> MID($D$25,D$27,1)</f>
        <v>ㄅ</v>
      </c>
      <c r="E29" s="432" t="str">
        <f xml:space="preserve"> MID($D$25,E$27,1)</f>
        <v>ㆠ</v>
      </c>
      <c r="F29" s="432" t="str">
        <f xml:space="preserve"> MID($D$25,F$27,1)</f>
        <v>ㄆ</v>
      </c>
      <c r="G29" s="432" t="str">
        <f xml:space="preserve"> MID($D$25,G$27,1)</f>
        <v>ㄇ</v>
      </c>
      <c r="H29" s="432" t="str">
        <f xml:space="preserve"> MID($D$25,H$27,1)</f>
        <v>ㄉ</v>
      </c>
      <c r="I29" s="432" t="str">
        <f xml:space="preserve"> MID($D$25,I$27,1)</f>
        <v>ㄊ</v>
      </c>
      <c r="J29" s="432" t="str">
        <f xml:space="preserve"> MID($D$25,J$27,1)</f>
        <v>ㄋ</v>
      </c>
      <c r="K29" s="432" t="str">
        <f xml:space="preserve"> MID($D$25,K$27,1)</f>
        <v>ㄌ</v>
      </c>
      <c r="L29" s="432" t="str">
        <f xml:space="preserve"> MID($D$25,L$27,1)</f>
        <v>ㄍ</v>
      </c>
      <c r="M29" s="432" t="str">
        <f xml:space="preserve"> MID($D$25,M$27,1)</f>
        <v>ㆣ</v>
      </c>
      <c r="N29" s="432" t="str">
        <f xml:space="preserve"> MID($D$25,N$27,1)</f>
        <v>ㄎ</v>
      </c>
      <c r="O29" s="432" t="str">
        <f xml:space="preserve"> MID($D$25,O$27,1)</f>
        <v>ㄫ</v>
      </c>
      <c r="P29" s="432" t="str">
        <f xml:space="preserve"> MID($D$25,P$27,1)</f>
        <v>ㄏ</v>
      </c>
      <c r="Q29" s="432" t="str">
        <f xml:space="preserve"> MID($D$25,Q$27,1)</f>
        <v>ㄐ</v>
      </c>
      <c r="R29" s="432" t="str">
        <f xml:space="preserve"> MID($D$25,R$27,1)</f>
        <v>ㆢ</v>
      </c>
      <c r="S29" s="432" t="str">
        <f xml:space="preserve"> MID($D$25,S$27,1)</f>
        <v>ㄑ</v>
      </c>
      <c r="T29" s="432" t="str">
        <f xml:space="preserve"> MID($D$25,T$27,1)</f>
        <v>ㄒ</v>
      </c>
      <c r="U29" s="432" t="str">
        <f xml:space="preserve"> MID($D$25,U$27,1)</f>
        <v>ㄗ</v>
      </c>
      <c r="V29" s="432" t="str">
        <f xml:space="preserve"> MID($D$25,V$27,1)</f>
        <v>ㆡ</v>
      </c>
      <c r="W29" s="432" t="str">
        <f xml:space="preserve"> MID($D$25,W$27,1)</f>
        <v>ㄘ</v>
      </c>
      <c r="X29" s="432" t="str">
        <f xml:space="preserve"> MID($D$25,X$27,1)</f>
        <v>ㄙ</v>
      </c>
      <c r="Y29" s="432" t="str">
        <f xml:space="preserve"> MID($D$25,Y$27,1)</f>
        <v>ㄚ</v>
      </c>
      <c r="Z29" s="432" t="str">
        <f xml:space="preserve"> MID($D$25,Z$27,1)</f>
        <v>ㆩ</v>
      </c>
      <c r="AA29" s="432" t="str">
        <f xml:space="preserve"> MID($D$25,AA$27,1)</f>
        <v>ㆦ</v>
      </c>
      <c r="AB29" s="432" t="str">
        <f xml:space="preserve"> MID($D$25,AB$27,1)</f>
        <v>ㆧ</v>
      </c>
      <c r="AC29" s="432" t="str">
        <f xml:space="preserve"> MID($D$25,AC$27,1)</f>
        <v>ㄜ</v>
      </c>
      <c r="AD29" s="432" t="str">
        <f xml:space="preserve"> MID($D$25,AD$27,1)</f>
        <v>ㆤ</v>
      </c>
      <c r="AE29" s="432" t="str">
        <f xml:space="preserve"> MID($D$25,AE$27,1)</f>
        <v>ㆥ</v>
      </c>
      <c r="AF29" s="432" t="str">
        <f xml:space="preserve"> MID($D$25,AF$27,1)</f>
        <v>ㄞ</v>
      </c>
      <c r="AG29" s="432" t="str">
        <f xml:space="preserve"> MID($D$25,AG$27,1)</f>
        <v>ㆮ</v>
      </c>
      <c r="AH29" s="432" t="str">
        <f xml:space="preserve"> MID($D$25,AH$27,1)</f>
        <v>ㄠ</v>
      </c>
      <c r="AI29" s="432" t="str">
        <f xml:space="preserve"> MID($D$25,AI$27,1)</f>
        <v>ㆯ</v>
      </c>
      <c r="AJ29" s="432" t="str">
        <f xml:space="preserve"> MID($D$25,AJ$27,1)</f>
        <v>ㆰ</v>
      </c>
      <c r="AK29" s="432" t="str">
        <f xml:space="preserve"> MID($D$25,AK$27,1)</f>
        <v>ㆱ</v>
      </c>
      <c r="AL29" s="432" t="str">
        <f xml:space="preserve"> MID($D$25,AL$27,1)</f>
        <v>ㆬ</v>
      </c>
      <c r="AM29" s="432" t="str">
        <f xml:space="preserve"> MID($D$25,AM$27,1)</f>
        <v>ㄢ</v>
      </c>
      <c r="AN29" s="432" t="str">
        <f xml:space="preserve"> MID($D$25,AN$27,1)</f>
        <v>ㄣ</v>
      </c>
      <c r="AO29" s="432" t="str">
        <f xml:space="preserve"> MID($D$25,AO$27,1)</f>
        <v>ㄤ</v>
      </c>
      <c r="AP29" s="432" t="str">
        <f xml:space="preserve"> MID($D$25,AP$27,1)</f>
        <v>ㆲ</v>
      </c>
      <c r="AQ29" s="432" t="str">
        <f xml:space="preserve"> MID($D$25,AQ$27,1)</f>
        <v>ㄥ</v>
      </c>
      <c r="AR29" s="432" t="str">
        <f xml:space="preserve"> MID($D$25,AR$27,1)</f>
        <v>ㆭ</v>
      </c>
      <c r="AS29" s="432" t="str">
        <f xml:space="preserve"> MID($D$25,AS$27,1)</f>
        <v>ㄧ</v>
      </c>
      <c r="AT29" s="432" t="str">
        <f xml:space="preserve"> MID($D$25,AT$27,1)</f>
        <v>ㆪ</v>
      </c>
      <c r="AU29" s="432" t="str">
        <f xml:space="preserve"> MID($D$25,AU$27,1)</f>
        <v>ㄨ</v>
      </c>
      <c r="AV29" s="432" t="str">
        <f xml:space="preserve"> MID($D$25,AV$27,1)</f>
        <v>ㆫ</v>
      </c>
      <c r="AW29" s="432" t="str">
        <f xml:space="preserve"> MID($D$25,AW$27,1)</f>
        <v xml:space="preserve"> </v>
      </c>
      <c r="AX29" s="432" t="str">
        <f xml:space="preserve"> MID($D$25,AX$27,1)</f>
        <v>ˋ</v>
      </c>
      <c r="AY29" s="432" t="str">
        <f xml:space="preserve"> MID($D$25,AY$27,1)</f>
        <v>˪</v>
      </c>
      <c r="AZ29" s="432" t="str">
        <f xml:space="preserve"> MID($D$25,AZ$27,1)</f>
        <v>ㆴ</v>
      </c>
      <c r="BA29" s="432" t="str">
        <f xml:space="preserve"> MID($D$25,BA$27,1)</f>
        <v>ㆵ</v>
      </c>
      <c r="BB29" s="432" t="str">
        <f xml:space="preserve"> MID($D$25,BB$27,1)</f>
        <v>ㆻ</v>
      </c>
      <c r="BC29" s="432" t="str">
        <f xml:space="preserve"> MID($D$25,BC$27,1)</f>
        <v>ㆷ</v>
      </c>
      <c r="BD29" s="432" t="str">
        <f xml:space="preserve"> MID($D$25,BD$27,1)</f>
        <v>ˊ</v>
      </c>
      <c r="BE29" s="432" t="str">
        <f xml:space="preserve"> MID($D$25,BE$27,1)</f>
        <v>˫</v>
      </c>
      <c r="BF29" s="432" t="str">
        <f xml:space="preserve"> MID($D$25,BF$27,1)</f>
        <v>˙</v>
      </c>
      <c r="BG29" s="432" t="str">
        <f xml:space="preserve"> MID($D$25,BG$27,1)</f>
        <v>|</v>
      </c>
      <c r="BH29" s="432" t="str">
        <f xml:space="preserve"> MID($D$25,BH$27,1)</f>
        <v/>
      </c>
      <c r="BI29" s="432" t="str">
        <f xml:space="preserve"> MID($D$25,BI$27,1)</f>
        <v/>
      </c>
      <c r="BJ29" s="432" t="str">
        <f xml:space="preserve"> MID($D$25,BJ$27,1)</f>
        <v/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0205C-D31F-0F42-A22A-F86A09958E0F}">
  <dimension ref="A1:BJ53"/>
  <sheetViews>
    <sheetView zoomScale="90" zoomScaleNormal="90" workbookViewId="0">
      <pane ySplit="16" topLeftCell="A25" activePane="bottomLeft" state="frozen"/>
      <selection pane="bottomLeft" activeCell="G15" sqref="G15"/>
    </sheetView>
  </sheetViews>
  <sheetFormatPr baseColWidth="10" defaultRowHeight="13"/>
  <cols>
    <col min="1" max="1" width="3.59765625" customWidth="1"/>
    <col min="2" max="46" width="8.796875" customWidth="1"/>
  </cols>
  <sheetData>
    <row r="1" spans="1:58" ht="17" customHeight="1" thickBot="1">
      <c r="A1" s="438"/>
      <c r="B1" s="438"/>
      <c r="C1" s="438"/>
      <c r="D1" s="438"/>
      <c r="E1" s="438"/>
      <c r="F1" s="438"/>
      <c r="G1" s="438"/>
      <c r="H1" s="438"/>
      <c r="I1" s="438"/>
      <c r="J1" s="438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  <c r="AE1" s="438"/>
      <c r="AF1" s="438"/>
      <c r="AG1" s="438"/>
      <c r="AH1" s="438"/>
      <c r="AI1" s="438"/>
      <c r="AJ1" s="438"/>
      <c r="AK1" s="438"/>
      <c r="AL1" s="438"/>
      <c r="AM1" s="438"/>
      <c r="AN1" s="438"/>
      <c r="AO1" s="438"/>
      <c r="AP1" s="438"/>
      <c r="AQ1" s="438"/>
      <c r="AR1" s="463"/>
      <c r="AS1" s="463"/>
      <c r="AT1" s="438"/>
      <c r="AU1" s="438"/>
      <c r="AV1" s="438"/>
    </row>
    <row r="2" spans="1:58" s="426" customFormat="1" ht="36" customHeight="1">
      <c r="A2" s="451"/>
      <c r="B2" s="483" t="s">
        <v>2675</v>
      </c>
      <c r="C2" s="484"/>
      <c r="D2" s="485"/>
      <c r="E2" s="483" t="s">
        <v>2676</v>
      </c>
      <c r="F2" s="484"/>
      <c r="G2" s="485"/>
      <c r="H2" s="491" t="s">
        <v>2677</v>
      </c>
      <c r="I2" s="492"/>
      <c r="J2" s="493"/>
      <c r="K2" s="491" t="s">
        <v>2678</v>
      </c>
      <c r="L2" s="492"/>
      <c r="M2" s="493"/>
      <c r="N2" s="494">
        <v>0.05</v>
      </c>
      <c r="O2" s="495"/>
      <c r="P2" s="496"/>
      <c r="Q2" s="491" t="s">
        <v>2679</v>
      </c>
      <c r="R2" s="492"/>
      <c r="S2" s="493"/>
      <c r="T2" s="491" t="s">
        <v>2680</v>
      </c>
      <c r="U2" s="492"/>
      <c r="V2" s="493"/>
      <c r="W2" s="486" t="s">
        <v>2681</v>
      </c>
      <c r="X2" s="487"/>
      <c r="Y2" s="488"/>
      <c r="Z2" s="486" t="s">
        <v>2682</v>
      </c>
      <c r="AA2" s="487"/>
      <c r="AB2" s="488"/>
      <c r="AC2" s="486" t="s">
        <v>2683</v>
      </c>
      <c r="AD2" s="487"/>
      <c r="AE2" s="488"/>
      <c r="AF2" s="473" t="s">
        <v>2684</v>
      </c>
      <c r="AG2" s="474"/>
      <c r="AH2" s="475"/>
      <c r="AI2" s="473" t="s">
        <v>2685</v>
      </c>
      <c r="AJ2" s="474"/>
      <c r="AK2" s="475"/>
      <c r="AL2" s="451"/>
      <c r="AM2" s="451"/>
      <c r="AN2" s="451"/>
      <c r="AO2" s="451"/>
      <c r="AP2" s="451"/>
      <c r="AQ2" s="451"/>
      <c r="AR2" s="476"/>
      <c r="AS2" s="476"/>
      <c r="AT2" s="451"/>
      <c r="AU2" s="451"/>
      <c r="AV2" s="451"/>
    </row>
    <row r="3" spans="1:58" ht="42" customHeight="1" thickBot="1">
      <c r="A3" s="439"/>
      <c r="B3" s="477" t="s">
        <v>1364</v>
      </c>
      <c r="C3" s="478"/>
      <c r="D3" s="448" t="s">
        <v>312</v>
      </c>
      <c r="E3" s="477" t="s">
        <v>1379</v>
      </c>
      <c r="F3" s="478"/>
      <c r="G3" s="448" t="s">
        <v>305</v>
      </c>
      <c r="H3" s="489" t="s">
        <v>2686</v>
      </c>
      <c r="I3" s="490"/>
      <c r="J3" s="450" t="s">
        <v>570</v>
      </c>
      <c r="K3" s="489" t="s">
        <v>2687</v>
      </c>
      <c r="L3" s="490"/>
      <c r="M3" s="450" t="s">
        <v>569</v>
      </c>
      <c r="N3" s="489" t="s">
        <v>2688</v>
      </c>
      <c r="O3" s="490"/>
      <c r="P3" s="450" t="s">
        <v>573</v>
      </c>
      <c r="Q3" s="489" t="s">
        <v>2689</v>
      </c>
      <c r="R3" s="490"/>
      <c r="S3" s="450" t="s">
        <v>572</v>
      </c>
      <c r="T3" s="489" t="s">
        <v>2690</v>
      </c>
      <c r="U3" s="490"/>
      <c r="V3" s="450" t="s">
        <v>2691</v>
      </c>
      <c r="W3" s="470" t="s">
        <v>1465</v>
      </c>
      <c r="X3" s="471"/>
      <c r="Y3" s="449" t="s">
        <v>39</v>
      </c>
      <c r="Z3" s="470" t="s">
        <v>1469</v>
      </c>
      <c r="AA3" s="471"/>
      <c r="AB3" s="449" t="s">
        <v>60</v>
      </c>
      <c r="AC3" s="470" t="s">
        <v>1677</v>
      </c>
      <c r="AD3" s="471"/>
      <c r="AE3" s="449" t="s">
        <v>62</v>
      </c>
      <c r="AF3" s="470" t="s">
        <v>1474</v>
      </c>
      <c r="AG3" s="471"/>
      <c r="AH3" s="449" t="s">
        <v>2692</v>
      </c>
      <c r="AI3" s="470"/>
      <c r="AJ3" s="471"/>
      <c r="AK3" s="440"/>
      <c r="AL3" s="439"/>
      <c r="AM3" s="439"/>
      <c r="AN3" s="439"/>
      <c r="AO3" s="439"/>
      <c r="AP3" s="439"/>
      <c r="AQ3" s="439"/>
      <c r="AR3" s="463"/>
      <c r="AS3" s="463"/>
      <c r="AT3" s="439"/>
      <c r="AU3" s="439"/>
      <c r="AV3" s="439"/>
    </row>
    <row r="4" spans="1:58" s="426" customFormat="1" ht="36" customHeight="1">
      <c r="A4" s="451"/>
      <c r="B4" s="451"/>
      <c r="C4" s="483" t="s">
        <v>2693</v>
      </c>
      <c r="D4" s="484"/>
      <c r="E4" s="485"/>
      <c r="F4" s="483" t="s">
        <v>2694</v>
      </c>
      <c r="G4" s="484"/>
      <c r="H4" s="485"/>
      <c r="I4" s="483" t="s">
        <v>2695</v>
      </c>
      <c r="J4" s="484"/>
      <c r="K4" s="485"/>
      <c r="L4" s="483" t="s">
        <v>2696</v>
      </c>
      <c r="M4" s="484"/>
      <c r="N4" s="485"/>
      <c r="O4" s="483" t="s">
        <v>1453</v>
      </c>
      <c r="P4" s="484"/>
      <c r="Q4" s="485"/>
      <c r="R4" s="483" t="s">
        <v>2697</v>
      </c>
      <c r="S4" s="484"/>
      <c r="T4" s="485"/>
      <c r="U4" s="486" t="s">
        <v>1458</v>
      </c>
      <c r="V4" s="487"/>
      <c r="W4" s="488"/>
      <c r="X4" s="486" t="s">
        <v>1457</v>
      </c>
      <c r="Y4" s="487"/>
      <c r="Z4" s="488"/>
      <c r="AA4" s="486" t="s">
        <v>2698</v>
      </c>
      <c r="AB4" s="487"/>
      <c r="AC4" s="488"/>
      <c r="AD4" s="486" t="s">
        <v>1452</v>
      </c>
      <c r="AE4" s="487"/>
      <c r="AF4" s="488"/>
      <c r="AG4" s="486" t="s">
        <v>2699</v>
      </c>
      <c r="AH4" s="487"/>
      <c r="AI4" s="488"/>
      <c r="AJ4" s="486" t="s">
        <v>2700</v>
      </c>
      <c r="AK4" s="487"/>
      <c r="AL4" s="488"/>
      <c r="AM4" s="473" t="s">
        <v>2701</v>
      </c>
      <c r="AN4" s="474"/>
      <c r="AO4" s="475"/>
      <c r="AP4" s="451"/>
      <c r="AQ4" s="451"/>
      <c r="AR4" s="476"/>
      <c r="AS4" s="476"/>
      <c r="AT4" s="451"/>
      <c r="AU4" s="451"/>
      <c r="AV4" s="451"/>
    </row>
    <row r="5" spans="1:58" ht="42" customHeight="1" thickBot="1">
      <c r="A5" s="439"/>
      <c r="B5" s="439"/>
      <c r="C5" s="477" t="s">
        <v>1368</v>
      </c>
      <c r="D5" s="478"/>
      <c r="E5" s="448" t="s">
        <v>466</v>
      </c>
      <c r="F5" s="477" t="s">
        <v>1383</v>
      </c>
      <c r="G5" s="478"/>
      <c r="H5" s="448" t="s">
        <v>322</v>
      </c>
      <c r="I5" s="477" t="s">
        <v>1392</v>
      </c>
      <c r="J5" s="478"/>
      <c r="K5" s="448" t="s">
        <v>294</v>
      </c>
      <c r="L5" s="477" t="s">
        <v>1431</v>
      </c>
      <c r="M5" s="478"/>
      <c r="N5" s="448" t="s">
        <v>831</v>
      </c>
      <c r="O5" s="477" t="s">
        <v>1403</v>
      </c>
      <c r="P5" s="478"/>
      <c r="Q5" s="448" t="s">
        <v>288</v>
      </c>
      <c r="R5" s="477" t="s">
        <v>1408</v>
      </c>
      <c r="S5" s="478"/>
      <c r="T5" s="448" t="s">
        <v>307</v>
      </c>
      <c r="U5" s="470" t="s">
        <v>1463</v>
      </c>
      <c r="V5" s="471"/>
      <c r="W5" s="449" t="s">
        <v>49</v>
      </c>
      <c r="X5" s="470" t="s">
        <v>1466</v>
      </c>
      <c r="Y5" s="471"/>
      <c r="Z5" s="449" t="s">
        <v>86</v>
      </c>
      <c r="AA5" s="470" t="s">
        <v>1468</v>
      </c>
      <c r="AB5" s="471"/>
      <c r="AC5" s="449" t="s">
        <v>59</v>
      </c>
      <c r="AD5" s="470" t="s">
        <v>1472</v>
      </c>
      <c r="AE5" s="471"/>
      <c r="AF5" s="449" t="s">
        <v>110</v>
      </c>
      <c r="AG5" s="470"/>
      <c r="AH5" s="471"/>
      <c r="AI5" s="440"/>
      <c r="AJ5" s="470"/>
      <c r="AK5" s="471"/>
      <c r="AL5" s="440"/>
      <c r="AM5" s="470"/>
      <c r="AN5" s="471"/>
      <c r="AO5" s="440"/>
      <c r="AP5" s="439"/>
      <c r="AQ5" s="439"/>
      <c r="AR5" s="463"/>
      <c r="AS5" s="463"/>
      <c r="AT5" s="439"/>
      <c r="AU5" s="439"/>
      <c r="AV5" s="439"/>
    </row>
    <row r="6" spans="1:58" s="426" customFormat="1" ht="36" customHeight="1">
      <c r="A6" s="451"/>
      <c r="B6" s="451"/>
      <c r="C6" s="452"/>
      <c r="D6" s="483" t="s">
        <v>1371</v>
      </c>
      <c r="E6" s="484"/>
      <c r="F6" s="485"/>
      <c r="G6" s="483" t="s">
        <v>2702</v>
      </c>
      <c r="H6" s="484"/>
      <c r="I6" s="485"/>
      <c r="J6" s="483" t="s">
        <v>1460</v>
      </c>
      <c r="K6" s="484"/>
      <c r="L6" s="485"/>
      <c r="M6" s="483" t="s">
        <v>2703</v>
      </c>
      <c r="N6" s="484"/>
      <c r="O6" s="485"/>
      <c r="P6" s="483" t="s">
        <v>1461</v>
      </c>
      <c r="Q6" s="484"/>
      <c r="R6" s="485"/>
      <c r="S6" s="483" t="s">
        <v>2704</v>
      </c>
      <c r="T6" s="484"/>
      <c r="U6" s="485"/>
      <c r="V6" s="486" t="s">
        <v>2705</v>
      </c>
      <c r="W6" s="487"/>
      <c r="X6" s="488"/>
      <c r="Y6" s="486" t="s">
        <v>1454</v>
      </c>
      <c r="Z6" s="487"/>
      <c r="AA6" s="488"/>
      <c r="AB6" s="486" t="s">
        <v>2706</v>
      </c>
      <c r="AC6" s="487"/>
      <c r="AD6" s="488"/>
      <c r="AE6" s="486" t="s">
        <v>2707</v>
      </c>
      <c r="AF6" s="487"/>
      <c r="AG6" s="488"/>
      <c r="AH6" s="473" t="s">
        <v>2708</v>
      </c>
      <c r="AI6" s="474"/>
      <c r="AJ6" s="475"/>
      <c r="AK6" s="451"/>
      <c r="AL6" s="451"/>
      <c r="AM6" s="451"/>
      <c r="AN6" s="451"/>
      <c r="AO6" s="451"/>
      <c r="AP6" s="451"/>
      <c r="AQ6" s="451"/>
      <c r="AR6" s="476"/>
      <c r="AS6" s="476"/>
      <c r="AT6" s="451"/>
      <c r="AU6" s="451"/>
      <c r="AV6" s="451"/>
    </row>
    <row r="7" spans="1:58" ht="42" customHeight="1" thickBot="1">
      <c r="A7" s="439"/>
      <c r="B7" s="439"/>
      <c r="C7" s="439"/>
      <c r="D7" s="477" t="s">
        <v>1371</v>
      </c>
      <c r="E7" s="478"/>
      <c r="F7" s="448" t="s">
        <v>205</v>
      </c>
      <c r="G7" s="477" t="s">
        <v>1386</v>
      </c>
      <c r="H7" s="478"/>
      <c r="I7" s="448" t="s">
        <v>591</v>
      </c>
      <c r="J7" s="477" t="s">
        <v>1395</v>
      </c>
      <c r="K7" s="478"/>
      <c r="L7" s="448" t="s">
        <v>296</v>
      </c>
      <c r="M7" s="477" t="s">
        <v>1436</v>
      </c>
      <c r="N7" s="478"/>
      <c r="O7" s="448" t="s">
        <v>832</v>
      </c>
      <c r="P7" s="477" t="s">
        <v>1398</v>
      </c>
      <c r="Q7" s="478"/>
      <c r="R7" s="448" t="s">
        <v>192</v>
      </c>
      <c r="S7" s="477" t="s">
        <v>1415</v>
      </c>
      <c r="T7" s="478"/>
      <c r="U7" s="448" t="s">
        <v>302</v>
      </c>
      <c r="V7" s="470" t="s">
        <v>1464</v>
      </c>
      <c r="W7" s="471"/>
      <c r="X7" s="449" t="s">
        <v>38</v>
      </c>
      <c r="Y7" s="470" t="s">
        <v>1467</v>
      </c>
      <c r="Z7" s="471"/>
      <c r="AA7" s="449" t="s">
        <v>70</v>
      </c>
      <c r="AB7" s="470" t="s">
        <v>1470</v>
      </c>
      <c r="AC7" s="471"/>
      <c r="AD7" s="449" t="s">
        <v>97</v>
      </c>
      <c r="AE7" s="470" t="s">
        <v>1735</v>
      </c>
      <c r="AF7" s="471"/>
      <c r="AG7" s="449" t="s">
        <v>88</v>
      </c>
      <c r="AH7" s="470"/>
      <c r="AI7" s="471"/>
      <c r="AJ7" s="440"/>
      <c r="AK7" s="439"/>
      <c r="AL7" s="439"/>
      <c r="AM7" s="439"/>
      <c r="AN7" s="439"/>
      <c r="AO7" s="439"/>
      <c r="AP7" s="439"/>
      <c r="AQ7" s="439"/>
      <c r="AR7" s="463"/>
      <c r="AS7" s="463"/>
      <c r="AT7" s="439"/>
      <c r="AU7" s="439"/>
      <c r="AV7" s="439"/>
    </row>
    <row r="8" spans="1:58" s="426" customFormat="1" ht="36" customHeight="1">
      <c r="A8" s="451"/>
      <c r="B8" s="451"/>
      <c r="C8" s="451"/>
      <c r="D8" s="451"/>
      <c r="E8" s="483" t="s">
        <v>2709</v>
      </c>
      <c r="F8" s="484"/>
      <c r="G8" s="485"/>
      <c r="H8" s="483" t="s">
        <v>2710</v>
      </c>
      <c r="I8" s="484"/>
      <c r="J8" s="485"/>
      <c r="K8" s="483" t="s">
        <v>1455</v>
      </c>
      <c r="L8" s="484"/>
      <c r="M8" s="485"/>
      <c r="N8" s="483" t="s">
        <v>2711</v>
      </c>
      <c r="O8" s="484"/>
      <c r="P8" s="485"/>
      <c r="Q8" s="483" t="s">
        <v>1459</v>
      </c>
      <c r="R8" s="484"/>
      <c r="S8" s="485"/>
      <c r="T8" s="483" t="s">
        <v>1462</v>
      </c>
      <c r="U8" s="484"/>
      <c r="V8" s="485"/>
      <c r="W8" s="486" t="s">
        <v>2712</v>
      </c>
      <c r="X8" s="487"/>
      <c r="Y8" s="488"/>
      <c r="Z8" s="486" t="s">
        <v>2713</v>
      </c>
      <c r="AA8" s="487"/>
      <c r="AB8" s="488"/>
      <c r="AC8" s="486" t="s">
        <v>2714</v>
      </c>
      <c r="AD8" s="487"/>
      <c r="AE8" s="488"/>
      <c r="AF8" s="473" t="s">
        <v>2715</v>
      </c>
      <c r="AG8" s="474"/>
      <c r="AH8" s="475"/>
      <c r="AI8" s="451"/>
      <c r="AJ8" s="451"/>
      <c r="AK8" s="451"/>
      <c r="AL8" s="451"/>
      <c r="AM8" s="451"/>
      <c r="AN8" s="451"/>
      <c r="AO8" s="451"/>
      <c r="AP8" s="451"/>
      <c r="AQ8" s="451"/>
      <c r="AR8" s="476"/>
      <c r="AS8" s="476"/>
      <c r="AT8" s="451"/>
      <c r="AU8" s="451"/>
      <c r="AV8" s="451"/>
    </row>
    <row r="9" spans="1:58" ht="42" customHeight="1" thickBot="1">
      <c r="A9" s="439"/>
      <c r="B9" s="439"/>
      <c r="C9" s="439"/>
      <c r="D9" s="439"/>
      <c r="E9" s="477" t="s">
        <v>1375</v>
      </c>
      <c r="F9" s="478"/>
      <c r="G9" s="448" t="s">
        <v>319</v>
      </c>
      <c r="H9" s="477" t="s">
        <v>1390</v>
      </c>
      <c r="I9" s="478"/>
      <c r="J9" s="448" t="s">
        <v>292</v>
      </c>
      <c r="K9" s="477" t="s">
        <v>1447</v>
      </c>
      <c r="L9" s="478"/>
      <c r="M9" s="448" t="s">
        <v>326</v>
      </c>
      <c r="N9" s="477" t="s">
        <v>1445</v>
      </c>
      <c r="O9" s="478"/>
      <c r="P9" s="448" t="s">
        <v>828</v>
      </c>
      <c r="Q9" s="479" t="s">
        <v>2672</v>
      </c>
      <c r="R9" s="480"/>
      <c r="S9" s="448" t="s">
        <v>324</v>
      </c>
      <c r="T9" s="477" t="s">
        <v>1427</v>
      </c>
      <c r="U9" s="478"/>
      <c r="V9" s="448" t="s">
        <v>299</v>
      </c>
      <c r="W9" s="470" t="s">
        <v>1471</v>
      </c>
      <c r="X9" s="471"/>
      <c r="Y9" s="449" t="s">
        <v>205</v>
      </c>
      <c r="Z9" s="481" t="s">
        <v>2666</v>
      </c>
      <c r="AA9" s="482"/>
      <c r="AB9" s="449" t="s">
        <v>71</v>
      </c>
      <c r="AC9" s="470" t="s">
        <v>1681</v>
      </c>
      <c r="AD9" s="471"/>
      <c r="AE9" s="449" t="s">
        <v>67</v>
      </c>
      <c r="AF9" s="470" t="s">
        <v>1473</v>
      </c>
      <c r="AG9" s="471"/>
      <c r="AH9" s="449" t="s">
        <v>192</v>
      </c>
      <c r="AI9" s="439"/>
      <c r="AJ9" s="439"/>
      <c r="AK9" s="439"/>
      <c r="AL9" s="439"/>
      <c r="AM9" s="439"/>
      <c r="AN9" s="439"/>
      <c r="AO9" s="439"/>
      <c r="AP9" s="439"/>
      <c r="AQ9" s="439"/>
      <c r="AR9" s="463"/>
      <c r="AS9" s="463"/>
      <c r="AT9" s="439"/>
      <c r="AU9" s="439"/>
      <c r="AV9" s="439"/>
    </row>
    <row r="10" spans="1:58" ht="26">
      <c r="A10" s="439"/>
      <c r="B10" s="439"/>
      <c r="C10" s="439"/>
      <c r="D10" s="439"/>
      <c r="E10" s="439"/>
      <c r="F10" s="439"/>
      <c r="G10" s="439"/>
      <c r="H10" s="439"/>
      <c r="I10" s="439"/>
      <c r="J10" s="439"/>
      <c r="K10" s="439"/>
      <c r="L10" s="439"/>
      <c r="M10" s="439"/>
      <c r="N10" s="439"/>
      <c r="O10" s="439"/>
      <c r="P10" s="439"/>
      <c r="Q10" s="439"/>
      <c r="R10" s="439"/>
      <c r="S10" s="439"/>
      <c r="T10" s="439"/>
      <c r="U10" s="439"/>
      <c r="V10" s="439"/>
      <c r="W10" s="439"/>
      <c r="X10" s="439"/>
      <c r="Y10" s="439"/>
      <c r="Z10" s="439"/>
      <c r="AA10" s="439"/>
      <c r="AB10" s="439"/>
      <c r="AC10" s="439"/>
      <c r="AD10" s="439"/>
      <c r="AE10" s="439"/>
      <c r="AF10" s="439"/>
      <c r="AG10" s="439"/>
      <c r="AH10" s="439"/>
      <c r="AI10" s="439"/>
      <c r="AJ10" s="439"/>
      <c r="AK10" s="439"/>
      <c r="AL10" s="439"/>
      <c r="AM10" s="439"/>
      <c r="AN10" s="439"/>
      <c r="AO10" s="439"/>
      <c r="AP10" s="439"/>
      <c r="AQ10" s="439"/>
      <c r="AR10" s="463"/>
      <c r="AS10" s="463"/>
      <c r="AT10" s="439"/>
      <c r="AU10" s="439"/>
      <c r="AV10" s="439"/>
    </row>
    <row r="11" spans="1:58" s="442" customFormat="1" ht="25">
      <c r="A11" s="441"/>
      <c r="B11" s="472" t="s">
        <v>2401</v>
      </c>
      <c r="C11" s="472"/>
      <c r="D11" s="437" cm="1">
        <f t="array" ref="D11" xml:space="preserve"> COLUMN() - COLUMN($C:$C)</f>
        <v>1</v>
      </c>
      <c r="E11" s="437" cm="1">
        <f t="array" ref="E11" xml:space="preserve"> COLUMN() - COLUMN($C:$C)</f>
        <v>2</v>
      </c>
      <c r="F11" s="437" cm="1">
        <f t="array" ref="F11" xml:space="preserve"> COLUMN() - COLUMN($C:$C)</f>
        <v>3</v>
      </c>
      <c r="G11" s="437" cm="1">
        <f t="array" ref="G11" xml:space="preserve"> COLUMN() - COLUMN($C:$C)</f>
        <v>4</v>
      </c>
      <c r="H11" s="437" cm="1">
        <f t="array" ref="H11" xml:space="preserve"> COLUMN() - COLUMN($C:$C)</f>
        <v>5</v>
      </c>
      <c r="I11" s="437" cm="1">
        <f t="array" ref="I11" xml:space="preserve"> COLUMN() - COLUMN($C:$C)</f>
        <v>6</v>
      </c>
      <c r="J11" s="437" cm="1">
        <f t="array" ref="J11" xml:space="preserve"> COLUMN() - COLUMN($C:$C)</f>
        <v>7</v>
      </c>
      <c r="K11" s="437" cm="1">
        <f t="array" ref="K11" xml:space="preserve"> COLUMN() - COLUMN($C:$C)</f>
        <v>8</v>
      </c>
      <c r="L11" s="437" cm="1">
        <f t="array" ref="L11" xml:space="preserve"> COLUMN() - COLUMN($C:$C)</f>
        <v>9</v>
      </c>
      <c r="M11" s="437" cm="1">
        <f t="array" ref="M11" xml:space="preserve"> COLUMN() - COLUMN($C:$C)</f>
        <v>10</v>
      </c>
      <c r="N11" s="437" cm="1">
        <f t="array" ref="N11" xml:space="preserve"> COLUMN() - COLUMN($C:$C)</f>
        <v>11</v>
      </c>
      <c r="O11" s="437" cm="1">
        <f t="array" ref="O11" xml:space="preserve"> COLUMN() - COLUMN($C:$C)</f>
        <v>12</v>
      </c>
      <c r="P11" s="437" cm="1">
        <f t="array" ref="P11" xml:space="preserve"> COLUMN() - COLUMN($C:$C)</f>
        <v>13</v>
      </c>
      <c r="Q11" s="437" cm="1">
        <f t="array" ref="Q11" xml:space="preserve"> COLUMN() - COLUMN($C:$C)</f>
        <v>14</v>
      </c>
      <c r="R11" s="437" cm="1">
        <f t="array" ref="R11" xml:space="preserve"> COLUMN() - COLUMN($C:$C)</f>
        <v>15</v>
      </c>
      <c r="S11" s="437" cm="1">
        <f t="array" ref="S11" xml:space="preserve"> COLUMN() - COLUMN($C:$C)</f>
        <v>16</v>
      </c>
      <c r="T11" s="437" cm="1">
        <f t="array" ref="T11" xml:space="preserve"> COLUMN() - COLUMN($C:$C)</f>
        <v>17</v>
      </c>
      <c r="U11" s="437" cm="1">
        <f t="array" ref="U11" xml:space="preserve"> COLUMN() - COLUMN($C:$C)</f>
        <v>18</v>
      </c>
      <c r="V11" s="437" cm="1">
        <f t="array" ref="V11" xml:space="preserve"> COLUMN() - COLUMN($C:$C)</f>
        <v>19</v>
      </c>
      <c r="W11" s="437" cm="1">
        <f t="array" ref="W11" xml:space="preserve"> COLUMN() - COLUMN($C:$C)</f>
        <v>20</v>
      </c>
      <c r="X11" s="437" cm="1">
        <f t="array" ref="X11" xml:space="preserve"> COLUMN() - COLUMN($C:$C)</f>
        <v>21</v>
      </c>
      <c r="Y11" s="437" cm="1">
        <f t="array" ref="Y11" xml:space="preserve"> COLUMN() - COLUMN($C:$C)</f>
        <v>22</v>
      </c>
      <c r="Z11" s="437" cm="1">
        <f t="array" ref="Z11" xml:space="preserve"> COLUMN() - COLUMN($C:$C)</f>
        <v>23</v>
      </c>
      <c r="AA11" s="437" cm="1">
        <f t="array" ref="AA11" xml:space="preserve"> COLUMN() - COLUMN($C:$C)</f>
        <v>24</v>
      </c>
      <c r="AB11" s="437" cm="1">
        <f t="array" ref="AB11" xml:space="preserve"> COLUMN() - COLUMN($C:$C)</f>
        <v>25</v>
      </c>
      <c r="AC11" s="437" cm="1">
        <f t="array" ref="AC11" xml:space="preserve"> COLUMN() - COLUMN($C:$C)</f>
        <v>26</v>
      </c>
      <c r="AD11" s="437" cm="1">
        <f t="array" ref="AD11" xml:space="preserve"> COLUMN() - COLUMN($C:$C)</f>
        <v>27</v>
      </c>
      <c r="AE11" s="437" cm="1">
        <f t="array" ref="AE11" xml:space="preserve"> COLUMN() - COLUMN($C:$C)</f>
        <v>28</v>
      </c>
      <c r="AF11" s="437" cm="1">
        <f t="array" ref="AF11" xml:space="preserve"> COLUMN() - COLUMN($C:$C)</f>
        <v>29</v>
      </c>
      <c r="AG11" s="437" cm="1">
        <f t="array" ref="AG11" xml:space="preserve"> COLUMN() - COLUMN($C:$C)</f>
        <v>30</v>
      </c>
      <c r="AH11" s="437" cm="1">
        <f t="array" ref="AH11" xml:space="preserve"> COLUMN() - COLUMN($C:$C)</f>
        <v>31</v>
      </c>
      <c r="AI11" s="437" cm="1">
        <f t="array" ref="AI11" xml:space="preserve"> COLUMN() - COLUMN($C:$C)</f>
        <v>32</v>
      </c>
      <c r="AJ11" s="437" cm="1">
        <f t="array" ref="AJ11" xml:space="preserve"> COLUMN() - COLUMN($C:$C)</f>
        <v>33</v>
      </c>
      <c r="AK11" s="437" cm="1">
        <f t="array" ref="AK11" xml:space="preserve"> COLUMN() - COLUMN($C:$C)</f>
        <v>34</v>
      </c>
      <c r="AL11" s="437" cm="1">
        <f t="array" ref="AL11" xml:space="preserve"> COLUMN() - COLUMN($C:$C)</f>
        <v>35</v>
      </c>
      <c r="AM11" s="437" cm="1">
        <f t="array" ref="AM11" xml:space="preserve"> COLUMN() - COLUMN($C:$C)</f>
        <v>36</v>
      </c>
      <c r="AN11" s="437" cm="1">
        <f t="array" ref="AN11" xml:space="preserve"> COLUMN() - COLUMN($C:$C)</f>
        <v>37</v>
      </c>
      <c r="AO11" s="437" cm="1">
        <f t="array" ref="AO11" xml:space="preserve"> COLUMN() - COLUMN($C:$C)</f>
        <v>38</v>
      </c>
      <c r="AP11" s="437" cm="1">
        <f t="array" ref="AP11" xml:space="preserve"> COLUMN() - COLUMN($C:$C)</f>
        <v>39</v>
      </c>
      <c r="AQ11" s="437" cm="1">
        <f t="array" ref="AQ11" xml:space="preserve"> COLUMN() - COLUMN($C:$C)</f>
        <v>40</v>
      </c>
      <c r="AR11" s="437" cm="1">
        <f t="array" ref="AR11" xml:space="preserve"> COLUMN() - COLUMN($C:$C)</f>
        <v>41</v>
      </c>
      <c r="AS11" s="437" cm="1">
        <f t="array" ref="AS11" xml:space="preserve"> COLUMN() - COLUMN($C:$C)</f>
        <v>42</v>
      </c>
      <c r="AT11" s="437" cm="1">
        <f t="array" ref="AT11" xml:space="preserve"> COLUMN() - COLUMN($C:$C)</f>
        <v>43</v>
      </c>
      <c r="AU11" s="437" cm="1">
        <f t="array" ref="AU11" xml:space="preserve"> COLUMN() - COLUMN($C:$C)</f>
        <v>44</v>
      </c>
      <c r="AV11" s="437" cm="1">
        <f t="array" ref="AV11" xml:space="preserve"> COLUMN() - COLUMN($C:$C)</f>
        <v>45</v>
      </c>
      <c r="AW11" s="437" cm="1">
        <f t="array" ref="AW11" xml:space="preserve"> COLUMN() - COLUMN($C:$C)</f>
        <v>46</v>
      </c>
      <c r="AX11" s="437" cm="1">
        <f t="array" ref="AX11" xml:space="preserve"> COLUMN() - COLUMN($C:$C)</f>
        <v>47</v>
      </c>
      <c r="AY11" s="437" cm="1">
        <f t="array" ref="AY11" xml:space="preserve"> COLUMN() - COLUMN($C:$C)</f>
        <v>48</v>
      </c>
      <c r="AZ11" s="437" cm="1">
        <f t="array" ref="AZ11" xml:space="preserve"> COLUMN() - COLUMN($C:$C)</f>
        <v>49</v>
      </c>
      <c r="BA11" s="437" cm="1">
        <f t="array" ref="BA11" xml:space="preserve"> COLUMN() - COLUMN($C:$C)</f>
        <v>50</v>
      </c>
      <c r="BB11" s="437" cm="1">
        <f t="array" ref="BB11" xml:space="preserve"> COLUMN() - COLUMN($C:$C)</f>
        <v>51</v>
      </c>
      <c r="BC11" s="437" cm="1">
        <f t="array" ref="BC11" xml:space="preserve"> COLUMN() - COLUMN($C:$C)</f>
        <v>52</v>
      </c>
      <c r="BD11" s="437" cm="1">
        <f t="array" ref="BD11" xml:space="preserve"> COLUMN() - COLUMN($C:$C)</f>
        <v>53</v>
      </c>
      <c r="BE11" s="437" cm="1">
        <f t="array" ref="BE11" xml:space="preserve"> COLUMN() - COLUMN($C:$C)</f>
        <v>54</v>
      </c>
      <c r="BF11" s="437" cm="1">
        <f t="array" ref="BF11" xml:space="preserve"> COLUMN() - COLUMN($C:$C)</f>
        <v>55</v>
      </c>
    </row>
    <row r="12" spans="1:58" s="442" customFormat="1" ht="45">
      <c r="A12" s="441"/>
      <c r="B12" s="432" t="s">
        <v>2664</v>
      </c>
      <c r="C12" s="432"/>
      <c r="D12" s="432" t="s">
        <v>1364</v>
      </c>
      <c r="E12" s="432" t="s">
        <v>1375</v>
      </c>
      <c r="F12" s="432" t="s">
        <v>1368</v>
      </c>
      <c r="G12" s="432" t="s">
        <v>1371</v>
      </c>
      <c r="H12" s="432" t="s">
        <v>1379</v>
      </c>
      <c r="I12" s="432" t="s">
        <v>1383</v>
      </c>
      <c r="J12" s="432" t="s">
        <v>1386</v>
      </c>
      <c r="K12" s="432" t="s">
        <v>1390</v>
      </c>
      <c r="L12" s="432" t="s">
        <v>1392</v>
      </c>
      <c r="M12" s="432" t="s">
        <v>1403</v>
      </c>
      <c r="N12" s="432" t="s">
        <v>1395</v>
      </c>
      <c r="O12" s="432" t="s">
        <v>1398</v>
      </c>
      <c r="P12" s="432" t="s">
        <v>1447</v>
      </c>
      <c r="Q12" s="432" t="s">
        <v>1431</v>
      </c>
      <c r="R12" s="432" t="s">
        <v>1441</v>
      </c>
      <c r="S12" s="432" t="s">
        <v>1436</v>
      </c>
      <c r="T12" s="432" t="s">
        <v>1445</v>
      </c>
      <c r="U12" s="432" t="s">
        <v>1408</v>
      </c>
      <c r="V12" s="432" t="s">
        <v>1422</v>
      </c>
      <c r="W12" s="432" t="s">
        <v>1415</v>
      </c>
      <c r="X12" s="432" t="s">
        <v>1427</v>
      </c>
      <c r="Y12" s="432" t="s">
        <v>1465</v>
      </c>
      <c r="Z12" s="432" t="s">
        <v>1598</v>
      </c>
      <c r="AA12" s="432" t="s">
        <v>1466</v>
      </c>
      <c r="AB12" s="432" t="s">
        <v>1832</v>
      </c>
      <c r="AC12" s="743" t="s">
        <v>2758</v>
      </c>
      <c r="AD12" s="432" t="s">
        <v>1468</v>
      </c>
      <c r="AE12" s="432" t="s">
        <v>1780</v>
      </c>
      <c r="AF12" s="432" t="s">
        <v>1469</v>
      </c>
      <c r="AG12" s="432" t="s">
        <v>1827</v>
      </c>
      <c r="AH12" s="432" t="s">
        <v>1470</v>
      </c>
      <c r="AI12" s="432" t="s">
        <v>1877</v>
      </c>
      <c r="AJ12" s="432" t="s">
        <v>1727</v>
      </c>
      <c r="AK12" s="432" t="s">
        <v>1873</v>
      </c>
      <c r="AL12" s="432" t="s">
        <v>1471</v>
      </c>
      <c r="AM12" s="432" t="s">
        <v>1677</v>
      </c>
      <c r="AN12" s="432" t="s">
        <v>1472</v>
      </c>
      <c r="AO12" s="432" t="s">
        <v>1735</v>
      </c>
      <c r="AP12" s="432" t="s">
        <v>1681</v>
      </c>
      <c r="AQ12" s="432" t="s">
        <v>2742</v>
      </c>
      <c r="AR12" s="432" t="s">
        <v>1473</v>
      </c>
      <c r="AS12" s="432" t="s">
        <v>1463</v>
      </c>
      <c r="AT12" s="432" t="s">
        <v>1801</v>
      </c>
      <c r="AU12" s="432" t="s">
        <v>1464</v>
      </c>
      <c r="AV12" s="432" t="s">
        <v>2089</v>
      </c>
      <c r="AW12" s="432" t="s">
        <v>1451</v>
      </c>
      <c r="AX12" s="745" t="s">
        <v>2687</v>
      </c>
      <c r="AY12" s="745" t="s">
        <v>2686</v>
      </c>
      <c r="AZ12" s="745" t="s">
        <v>595</v>
      </c>
      <c r="BA12" s="745" t="s">
        <v>596</v>
      </c>
      <c r="BB12" s="745" t="s">
        <v>597</v>
      </c>
      <c r="BC12" s="745" t="s">
        <v>598</v>
      </c>
      <c r="BD12" s="745" t="s">
        <v>2689</v>
      </c>
      <c r="BE12" s="745" t="s">
        <v>2688</v>
      </c>
      <c r="BF12" s="745" t="s">
        <v>2741</v>
      </c>
    </row>
    <row r="13" spans="1:58" s="442" customFormat="1" ht="25">
      <c r="A13" s="441"/>
      <c r="B13" s="467" t="s">
        <v>272</v>
      </c>
      <c r="C13" s="467"/>
      <c r="D13" s="445" t="s">
        <v>312</v>
      </c>
      <c r="E13" s="445" t="s">
        <v>1570</v>
      </c>
      <c r="F13" s="445" t="s">
        <v>1515</v>
      </c>
      <c r="G13" s="445" t="s">
        <v>1570</v>
      </c>
      <c r="H13" s="445" t="s">
        <v>305</v>
      </c>
      <c r="I13" s="445" t="s">
        <v>322</v>
      </c>
      <c r="J13" s="445" t="s">
        <v>591</v>
      </c>
      <c r="K13" s="445" t="s">
        <v>292</v>
      </c>
      <c r="L13" s="445" t="s">
        <v>294</v>
      </c>
      <c r="M13" s="445" t="s">
        <v>1527</v>
      </c>
      <c r="N13" s="445" t="s">
        <v>1517</v>
      </c>
      <c r="O13" s="445" t="s">
        <v>619</v>
      </c>
      <c r="P13" s="445" t="s">
        <v>1566</v>
      </c>
      <c r="Q13" s="445" t="s">
        <v>1535</v>
      </c>
      <c r="R13" s="445" t="s">
        <v>1551</v>
      </c>
      <c r="S13" s="445" t="s">
        <v>1543</v>
      </c>
      <c r="T13" s="445" t="s">
        <v>1559</v>
      </c>
      <c r="U13" s="445" t="s">
        <v>307</v>
      </c>
      <c r="V13" s="445" t="s">
        <v>1549</v>
      </c>
      <c r="W13" s="445" t="s">
        <v>1541</v>
      </c>
      <c r="X13" s="445" t="s">
        <v>1558</v>
      </c>
      <c r="Y13" s="445" t="s">
        <v>1900</v>
      </c>
      <c r="Z13" s="445" t="s">
        <v>1600</v>
      </c>
      <c r="AA13" s="445" t="s">
        <v>618</v>
      </c>
      <c r="AB13" s="445" t="s">
        <v>2757</v>
      </c>
      <c r="AC13" s="445" t="s">
        <v>70</v>
      </c>
      <c r="AD13" s="445" t="s">
        <v>2736</v>
      </c>
      <c r="AE13" s="445" t="s">
        <v>2759</v>
      </c>
      <c r="AF13" s="445" t="s">
        <v>1988</v>
      </c>
      <c r="AG13" s="445" t="s">
        <v>1991</v>
      </c>
      <c r="AH13" s="445" t="s">
        <v>1997</v>
      </c>
      <c r="AI13" s="445" t="s">
        <v>2760</v>
      </c>
      <c r="AJ13" s="445" t="s">
        <v>2008</v>
      </c>
      <c r="AK13" s="445" t="s">
        <v>2011</v>
      </c>
      <c r="AL13" s="445" t="s">
        <v>1570</v>
      </c>
      <c r="AM13" s="445" t="s">
        <v>2673</v>
      </c>
      <c r="AN13" s="445" t="s">
        <v>2674</v>
      </c>
      <c r="AO13" s="445" t="s">
        <v>2018</v>
      </c>
      <c r="AP13" s="445" t="s">
        <v>2020</v>
      </c>
      <c r="AQ13" s="744" t="s">
        <v>2761</v>
      </c>
      <c r="AR13" s="445"/>
      <c r="AS13" s="445" t="s">
        <v>617</v>
      </c>
      <c r="AT13" s="445" t="s">
        <v>177</v>
      </c>
      <c r="AU13" s="445" t="s">
        <v>2027</v>
      </c>
      <c r="AV13" s="445" t="s">
        <v>2762</v>
      </c>
      <c r="AW13" s="445">
        <v>1</v>
      </c>
      <c r="AX13" s="445">
        <v>2</v>
      </c>
      <c r="AY13" s="445">
        <v>3</v>
      </c>
      <c r="AZ13" s="445" t="s">
        <v>2763</v>
      </c>
      <c r="BA13" s="445" t="s">
        <v>2764</v>
      </c>
      <c r="BB13" s="445" t="s">
        <v>2766</v>
      </c>
      <c r="BC13" s="445" t="s">
        <v>2765</v>
      </c>
      <c r="BD13" s="445">
        <v>5</v>
      </c>
      <c r="BE13" s="445">
        <v>7</v>
      </c>
      <c r="BF13" s="445">
        <v>8</v>
      </c>
    </row>
    <row r="14" spans="1:58" s="442" customFormat="1" ht="25">
      <c r="A14" s="441"/>
      <c r="B14" s="469" t="s">
        <v>2660</v>
      </c>
      <c r="C14" s="469"/>
      <c r="D14" s="446" t="s">
        <v>1526</v>
      </c>
      <c r="E14" s="446" t="s">
        <v>1452</v>
      </c>
      <c r="F14" s="446" t="s">
        <v>205</v>
      </c>
      <c r="G14" s="446" t="s">
        <v>319</v>
      </c>
      <c r="H14" s="446" t="s">
        <v>305</v>
      </c>
      <c r="I14" s="446" t="s">
        <v>1453</v>
      </c>
      <c r="J14" s="446" t="s">
        <v>591</v>
      </c>
      <c r="K14" s="446" t="s">
        <v>1377</v>
      </c>
      <c r="L14" s="446" t="s">
        <v>294</v>
      </c>
      <c r="M14" s="446" t="s">
        <v>1454</v>
      </c>
      <c r="N14" s="446" t="s">
        <v>326</v>
      </c>
      <c r="O14" s="446" t="s">
        <v>324</v>
      </c>
      <c r="P14" s="446" t="s">
        <v>2705</v>
      </c>
      <c r="Q14" s="446" t="s">
        <v>2702</v>
      </c>
      <c r="R14" s="446" t="s">
        <v>288</v>
      </c>
      <c r="S14" s="446" t="s">
        <v>317</v>
      </c>
      <c r="T14" s="446" t="s">
        <v>1405</v>
      </c>
      <c r="U14" s="446" t="s">
        <v>1412</v>
      </c>
      <c r="V14" s="446" t="s">
        <v>1455</v>
      </c>
      <c r="W14" s="446" t="s">
        <v>299</v>
      </c>
      <c r="X14" s="446" t="s">
        <v>49</v>
      </c>
      <c r="Y14" s="446" t="s">
        <v>38</v>
      </c>
      <c r="Z14" s="446" t="s">
        <v>1459</v>
      </c>
      <c r="AA14" s="446" t="s">
        <v>39</v>
      </c>
      <c r="AB14" s="446" t="s">
        <v>70</v>
      </c>
      <c r="AC14" s="446" t="s">
        <v>1456</v>
      </c>
      <c r="AD14" s="446" t="s">
        <v>2712</v>
      </c>
      <c r="AE14" s="446" t="s">
        <v>1457</v>
      </c>
      <c r="AF14" s="446" t="s">
        <v>59</v>
      </c>
      <c r="AG14" s="446" t="s">
        <v>1458</v>
      </c>
      <c r="AH14" s="446" t="s">
        <v>2697</v>
      </c>
      <c r="AI14" s="446" t="s">
        <v>2706</v>
      </c>
      <c r="AJ14" s="446" t="s">
        <v>1460</v>
      </c>
      <c r="AK14" s="446" t="s">
        <v>2693</v>
      </c>
      <c r="AL14" s="446" t="s">
        <v>1461</v>
      </c>
      <c r="AM14" s="446" t="s">
        <v>1462</v>
      </c>
      <c r="AN14" s="446">
        <v>1</v>
      </c>
      <c r="AO14" s="446">
        <v>2</v>
      </c>
      <c r="AP14" s="446">
        <v>3</v>
      </c>
      <c r="AQ14" s="446">
        <v>5</v>
      </c>
      <c r="AR14" s="446">
        <v>7</v>
      </c>
      <c r="AS14" s="446">
        <v>0</v>
      </c>
      <c r="AT14" s="446"/>
      <c r="AU14" s="446"/>
      <c r="AV14" s="446"/>
      <c r="AW14" s="446"/>
      <c r="AX14" s="446"/>
      <c r="AY14" s="446"/>
      <c r="AZ14" s="446"/>
      <c r="BA14" s="446"/>
      <c r="BB14" s="446"/>
      <c r="BC14" s="446"/>
      <c r="BD14" s="446"/>
      <c r="BE14" s="446"/>
      <c r="BF14" s="446"/>
    </row>
    <row r="15" spans="1:58" s="442" customFormat="1" ht="25">
      <c r="A15" s="441"/>
      <c r="B15" s="464" t="s">
        <v>2662</v>
      </c>
      <c r="C15" s="464"/>
      <c r="D15" s="443" t="s">
        <v>2743</v>
      </c>
      <c r="E15" s="443" t="s">
        <v>317</v>
      </c>
      <c r="F15" s="443" t="s">
        <v>39</v>
      </c>
      <c r="G15" s="443" t="s">
        <v>2744</v>
      </c>
      <c r="H15" s="443" t="s">
        <v>2716</v>
      </c>
      <c r="I15" s="443" t="s">
        <v>299</v>
      </c>
      <c r="J15" s="443" t="s">
        <v>2717</v>
      </c>
      <c r="K15" s="443" t="s">
        <v>59</v>
      </c>
      <c r="L15" s="443" t="s">
        <v>2695</v>
      </c>
      <c r="M15" s="443" t="s">
        <v>1377</v>
      </c>
      <c r="N15" s="443" t="s">
        <v>1460</v>
      </c>
      <c r="O15" s="443" t="s">
        <v>1412</v>
      </c>
      <c r="P15" s="443" t="s">
        <v>1419</v>
      </c>
      <c r="Q15" s="443" t="s">
        <v>2696</v>
      </c>
      <c r="R15" s="443" t="s">
        <v>2718</v>
      </c>
      <c r="S15" s="443" t="s">
        <v>2719</v>
      </c>
      <c r="T15" s="443" t="s">
        <v>2720</v>
      </c>
      <c r="U15" s="443" t="s">
        <v>2697</v>
      </c>
      <c r="V15" s="443" t="s">
        <v>326</v>
      </c>
      <c r="W15" s="443" t="s">
        <v>591</v>
      </c>
      <c r="X15" s="443" t="s">
        <v>2745</v>
      </c>
      <c r="Y15" s="443" t="s">
        <v>2746</v>
      </c>
      <c r="Z15" s="443" t="s">
        <v>49</v>
      </c>
      <c r="AA15" s="443" t="s">
        <v>1457</v>
      </c>
      <c r="AB15" s="443" t="s">
        <v>294</v>
      </c>
      <c r="AC15" s="443" t="s">
        <v>70</v>
      </c>
      <c r="AD15" s="443" t="s">
        <v>2698</v>
      </c>
      <c r="AE15" s="443" t="s">
        <v>2747</v>
      </c>
      <c r="AF15" s="443" t="s">
        <v>2748</v>
      </c>
      <c r="AG15" s="443" t="s">
        <v>292</v>
      </c>
      <c r="AH15" s="443" t="s">
        <v>2706</v>
      </c>
      <c r="AI15" s="443" t="s">
        <v>2721</v>
      </c>
      <c r="AJ15" s="443" t="s">
        <v>2749</v>
      </c>
      <c r="AK15" s="443" t="s">
        <v>205</v>
      </c>
      <c r="AL15" s="443" t="s">
        <v>2750</v>
      </c>
      <c r="AM15" s="443" t="s">
        <v>312</v>
      </c>
      <c r="AN15" s="443" t="s">
        <v>2722</v>
      </c>
      <c r="AO15" s="443" t="s">
        <v>2751</v>
      </c>
      <c r="AP15" s="443" t="s">
        <v>2723</v>
      </c>
      <c r="AQ15" s="443" t="s">
        <v>2574</v>
      </c>
      <c r="AR15" s="443" t="s">
        <v>38</v>
      </c>
      <c r="AS15" s="443" t="s">
        <v>1458</v>
      </c>
      <c r="AT15" s="443" t="s">
        <v>324</v>
      </c>
      <c r="AU15" s="443" t="s">
        <v>2705</v>
      </c>
      <c r="AV15" s="443" t="s">
        <v>1451</v>
      </c>
      <c r="AW15" s="443" t="s">
        <v>2752</v>
      </c>
      <c r="AX15" s="443" t="s">
        <v>2753</v>
      </c>
      <c r="AY15" s="443" t="s">
        <v>319</v>
      </c>
      <c r="AZ15" s="443" t="s">
        <v>305</v>
      </c>
      <c r="BA15" s="443" t="s">
        <v>288</v>
      </c>
      <c r="BB15" s="443" t="s">
        <v>1405</v>
      </c>
      <c r="BC15" s="443" t="s">
        <v>2754</v>
      </c>
      <c r="BD15" s="443" t="s">
        <v>2755</v>
      </c>
      <c r="BE15" s="443" t="s">
        <v>2756</v>
      </c>
      <c r="BF15" s="443"/>
    </row>
    <row r="16" spans="1:58" ht="26">
      <c r="A16" s="439"/>
      <c r="B16" s="439"/>
      <c r="C16" s="439"/>
      <c r="D16" s="439"/>
      <c r="E16" s="439"/>
      <c r="F16" s="439"/>
      <c r="G16" s="439"/>
      <c r="H16" s="439"/>
      <c r="I16" s="439"/>
      <c r="J16" s="439"/>
      <c r="K16" s="439"/>
      <c r="L16" s="439"/>
      <c r="M16" s="439"/>
      <c r="N16" s="439"/>
      <c r="O16" s="439"/>
      <c r="P16" s="439"/>
      <c r="Q16" s="439"/>
      <c r="R16" s="439"/>
      <c r="S16" s="439"/>
      <c r="T16" s="439"/>
      <c r="U16" s="439"/>
      <c r="V16" s="439"/>
      <c r="W16" s="439"/>
      <c r="X16" s="439"/>
      <c r="Y16" s="439"/>
      <c r="Z16" s="439"/>
      <c r="AA16" s="439"/>
      <c r="AB16" s="439"/>
      <c r="AC16" s="439"/>
      <c r="AD16" s="439"/>
      <c r="AE16" s="439"/>
      <c r="AF16" s="439"/>
      <c r="AG16" s="439"/>
      <c r="AH16" s="439"/>
      <c r="AI16" s="439"/>
      <c r="AJ16" s="439"/>
      <c r="AK16" s="439"/>
      <c r="AL16" s="439"/>
      <c r="AM16" s="439"/>
      <c r="AN16" s="439"/>
      <c r="AO16" s="439"/>
      <c r="AP16" s="439"/>
      <c r="AQ16" s="439"/>
      <c r="AR16" s="463"/>
      <c r="AS16" s="463"/>
      <c r="AT16" s="439"/>
      <c r="AU16" s="439"/>
      <c r="AV16" s="439"/>
    </row>
    <row r="17" spans="2:62" s="427" customFormat="1" ht="23">
      <c r="B17" s="429" t="s">
        <v>2658</v>
      </c>
      <c r="C17" s="429"/>
      <c r="D17" s="429"/>
      <c r="E17" s="429"/>
      <c r="F17" s="429"/>
      <c r="G17" s="429"/>
      <c r="H17" s="429"/>
      <c r="I17" s="429"/>
      <c r="J17" s="429"/>
      <c r="K17" s="429"/>
      <c r="L17" s="429"/>
      <c r="M17" s="429"/>
      <c r="N17" s="429"/>
      <c r="O17" s="429"/>
      <c r="P17" s="429"/>
      <c r="Q17" s="429"/>
      <c r="R17" s="429"/>
      <c r="S17" s="429"/>
      <c r="T17" s="429"/>
      <c r="U17" s="429"/>
      <c r="V17" s="429"/>
      <c r="W17" s="429"/>
      <c r="X17" s="429"/>
      <c r="Y17" s="429"/>
      <c r="Z17" s="429"/>
      <c r="AA17" s="429"/>
      <c r="AB17" s="429"/>
      <c r="AC17" s="429"/>
      <c r="AD17" s="429"/>
      <c r="AE17" s="429"/>
      <c r="AF17" s="429"/>
      <c r="AG17" s="429"/>
    </row>
    <row r="18" spans="2:62" s="427" customFormat="1" ht="23"/>
    <row r="19" spans="2:62" s="427" customFormat="1" ht="23">
      <c r="B19" s="436" t="s">
        <v>2659</v>
      </c>
      <c r="C19" s="436"/>
      <c r="D19" s="437" cm="1">
        <f t="array" ref="D19" xml:space="preserve"> COLUMN() - COLUMN($C:$C)</f>
        <v>1</v>
      </c>
      <c r="E19" s="437" cm="1">
        <f t="array" ref="E19" xml:space="preserve"> COLUMN() - COLUMN($C:$C)</f>
        <v>2</v>
      </c>
      <c r="F19" s="437" cm="1">
        <f t="array" ref="F19" xml:space="preserve"> COLUMN() - COLUMN($C:$C)</f>
        <v>3</v>
      </c>
      <c r="G19" s="437" cm="1">
        <f t="array" ref="G19" xml:space="preserve"> COLUMN() - COLUMN($C:$C)</f>
        <v>4</v>
      </c>
      <c r="H19" s="437" cm="1">
        <f t="array" ref="H19" xml:space="preserve"> COLUMN() - COLUMN($C:$C)</f>
        <v>5</v>
      </c>
      <c r="I19" s="437" cm="1">
        <f t="array" ref="I19" xml:space="preserve"> COLUMN() - COLUMN($C:$C)</f>
        <v>6</v>
      </c>
      <c r="J19" s="437" cm="1">
        <f t="array" ref="J19" xml:space="preserve"> COLUMN() - COLUMN($C:$C)</f>
        <v>7</v>
      </c>
      <c r="K19" s="437" cm="1">
        <f t="array" ref="K19" xml:space="preserve"> COLUMN() - COLUMN($C:$C)</f>
        <v>8</v>
      </c>
      <c r="L19" s="437" cm="1">
        <f t="array" ref="L19" xml:space="preserve"> COLUMN() - COLUMN($C:$C)</f>
        <v>9</v>
      </c>
      <c r="M19" s="437" cm="1">
        <f t="array" ref="M19" xml:space="preserve"> COLUMN() - COLUMN($C:$C)</f>
        <v>10</v>
      </c>
      <c r="N19" s="437" cm="1">
        <f t="array" ref="N19" xml:space="preserve"> COLUMN() - COLUMN($C:$C)</f>
        <v>11</v>
      </c>
      <c r="O19" s="437" cm="1">
        <f t="array" ref="O19" xml:space="preserve"> COLUMN() - COLUMN($C:$C)</f>
        <v>12</v>
      </c>
      <c r="P19" s="437" cm="1">
        <f t="array" ref="P19" xml:space="preserve"> COLUMN() - COLUMN($C:$C)</f>
        <v>13</v>
      </c>
      <c r="Q19" s="437" cm="1">
        <f t="array" ref="Q19" xml:space="preserve"> COLUMN() - COLUMN($C:$C)</f>
        <v>14</v>
      </c>
      <c r="R19" s="437" cm="1">
        <f t="array" ref="R19" xml:space="preserve"> COLUMN() - COLUMN($C:$C)</f>
        <v>15</v>
      </c>
      <c r="S19" s="437" cm="1">
        <f t="array" ref="S19" xml:space="preserve"> COLUMN() - COLUMN($C:$C)</f>
        <v>16</v>
      </c>
      <c r="T19" s="437" cm="1">
        <f t="array" ref="T19" xml:space="preserve"> COLUMN() - COLUMN($C:$C)</f>
        <v>17</v>
      </c>
      <c r="U19" s="437" cm="1">
        <f t="array" ref="U19" xml:space="preserve"> COLUMN() - COLUMN($C:$C)</f>
        <v>18</v>
      </c>
      <c r="V19" s="437" cm="1">
        <f t="array" ref="V19" xml:space="preserve"> COLUMN() - COLUMN($C:$C)</f>
        <v>19</v>
      </c>
      <c r="W19" s="437" cm="1">
        <f t="array" ref="W19" xml:space="preserve"> COLUMN() - COLUMN($C:$C)</f>
        <v>20</v>
      </c>
      <c r="X19" s="437" cm="1">
        <f t="array" ref="X19" xml:space="preserve"> COLUMN() - COLUMN($C:$C)</f>
        <v>21</v>
      </c>
      <c r="Y19" s="437" cm="1">
        <f t="array" ref="Y19" xml:space="preserve"> COLUMN() - COLUMN($C:$C)</f>
        <v>22</v>
      </c>
      <c r="Z19" s="437" cm="1">
        <f t="array" ref="Z19" xml:space="preserve"> COLUMN() - COLUMN($C:$C)</f>
        <v>23</v>
      </c>
      <c r="AA19" s="437" cm="1">
        <f t="array" ref="AA19" xml:space="preserve"> COLUMN() - COLUMN($C:$C)</f>
        <v>24</v>
      </c>
      <c r="AB19" s="437" cm="1">
        <f t="array" ref="AB19" xml:space="preserve"> COLUMN() - COLUMN($C:$C)</f>
        <v>25</v>
      </c>
      <c r="AC19" s="437" cm="1">
        <f t="array" ref="AC19" xml:space="preserve"> COLUMN() - COLUMN($C:$C)</f>
        <v>26</v>
      </c>
      <c r="AD19" s="437" cm="1">
        <f t="array" ref="AD19" xml:space="preserve"> COLUMN() - COLUMN($C:$C)</f>
        <v>27</v>
      </c>
      <c r="AE19" s="437" cm="1">
        <f t="array" ref="AE19" xml:space="preserve"> COLUMN() - COLUMN($C:$C)</f>
        <v>28</v>
      </c>
      <c r="AF19" s="437" cm="1">
        <f t="array" ref="AF19" xml:space="preserve"> COLUMN() - COLUMN($C:$C)</f>
        <v>29</v>
      </c>
      <c r="AG19" s="437" cm="1">
        <f t="array" ref="AG19" xml:space="preserve"> COLUMN() - COLUMN($C:$C)</f>
        <v>30</v>
      </c>
      <c r="AH19" s="437" cm="1">
        <f t="array" ref="AH19" xml:space="preserve"> COLUMN() - COLUMN($C:$C)</f>
        <v>31</v>
      </c>
      <c r="AI19" s="437" cm="1">
        <f t="array" ref="AI19" xml:space="preserve"> COLUMN() - COLUMN($C:$C)</f>
        <v>32</v>
      </c>
      <c r="AJ19" s="437" cm="1">
        <f t="array" ref="AJ19" xml:space="preserve"> COLUMN() - COLUMN($C:$C)</f>
        <v>33</v>
      </c>
      <c r="AK19" s="437" cm="1">
        <f t="array" ref="AK19" xml:space="preserve"> COLUMN() - COLUMN($C:$C)</f>
        <v>34</v>
      </c>
      <c r="AL19" s="437" cm="1">
        <f t="array" ref="AL19" xml:space="preserve"> COLUMN() - COLUMN($C:$C)</f>
        <v>35</v>
      </c>
      <c r="AM19" s="437" cm="1">
        <f t="array" ref="AM19" xml:space="preserve"> COLUMN() - COLUMN($C:$C)</f>
        <v>36</v>
      </c>
      <c r="AN19" s="437" cm="1">
        <f t="array" ref="AN19" xml:space="preserve"> COLUMN() - COLUMN($C:$C)</f>
        <v>37</v>
      </c>
      <c r="AO19" s="437" cm="1">
        <f t="array" ref="AO19" xml:space="preserve"> COLUMN() - COLUMN($C:$C)</f>
        <v>38</v>
      </c>
      <c r="AP19" s="437"/>
      <c r="AQ19" s="437"/>
      <c r="AR19" s="437"/>
      <c r="AS19" s="437"/>
      <c r="AT19" s="437"/>
      <c r="AU19" s="437"/>
      <c r="AV19" s="437"/>
      <c r="AW19" s="437"/>
      <c r="AX19" s="437"/>
      <c r="AY19" s="437"/>
      <c r="AZ19" s="437"/>
      <c r="BA19" s="437"/>
      <c r="BB19" s="437"/>
      <c r="BC19" s="437"/>
      <c r="BD19" s="437"/>
      <c r="BE19" s="437"/>
      <c r="BF19" s="437"/>
      <c r="BG19" s="437"/>
      <c r="BH19" s="437"/>
      <c r="BI19" s="437"/>
      <c r="BJ19" s="437"/>
    </row>
    <row r="20" spans="2:62" s="229" customFormat="1" ht="30">
      <c r="B20" s="229" t="s">
        <v>2665</v>
      </c>
      <c r="D20" s="430" t="s">
        <v>1364</v>
      </c>
      <c r="E20" s="430" t="s">
        <v>1368</v>
      </c>
      <c r="F20" s="430" t="s">
        <v>1573</v>
      </c>
      <c r="G20" s="430" t="s">
        <v>1528</v>
      </c>
      <c r="H20" s="740" t="s">
        <v>1379</v>
      </c>
      <c r="I20" s="740" t="s">
        <v>1383</v>
      </c>
      <c r="J20" s="740" t="s">
        <v>1575</v>
      </c>
      <c r="K20" s="740" t="s">
        <v>1390</v>
      </c>
      <c r="L20" s="430" t="s">
        <v>1392</v>
      </c>
      <c r="M20" s="430" t="s">
        <v>1395</v>
      </c>
      <c r="N20" s="430" t="s">
        <v>1447</v>
      </c>
      <c r="O20" s="430" t="s">
        <v>1403</v>
      </c>
      <c r="P20" s="430" t="s">
        <v>1398</v>
      </c>
      <c r="Q20" s="740" t="s">
        <v>1408</v>
      </c>
      <c r="R20" s="740" t="s">
        <v>1415</v>
      </c>
      <c r="S20" s="740" t="s">
        <v>1427</v>
      </c>
      <c r="T20" s="740" t="s">
        <v>1555</v>
      </c>
      <c r="U20" s="430" t="s">
        <v>1431</v>
      </c>
      <c r="V20" s="430" t="s">
        <v>1436</v>
      </c>
      <c r="W20" s="430" t="s">
        <v>1445</v>
      </c>
      <c r="X20" s="430" t="s">
        <v>1553</v>
      </c>
      <c r="Y20" s="740" t="s">
        <v>1463</v>
      </c>
      <c r="Z20" s="740" t="s">
        <v>1464</v>
      </c>
      <c r="AA20" s="740" t="s">
        <v>1465</v>
      </c>
      <c r="AB20" s="740" t="s">
        <v>1466</v>
      </c>
      <c r="AC20" s="740" t="s">
        <v>1467</v>
      </c>
      <c r="AD20" s="740" t="s">
        <v>2732</v>
      </c>
      <c r="AE20" s="431" t="s">
        <v>2668</v>
      </c>
      <c r="AF20" s="431" t="s">
        <v>2669</v>
      </c>
      <c r="AG20" s="434" t="s">
        <v>1677</v>
      </c>
      <c r="AH20" s="430" t="s">
        <v>2733</v>
      </c>
      <c r="AI20" s="434" t="s">
        <v>1735</v>
      </c>
      <c r="AJ20" s="431" t="s">
        <v>2670</v>
      </c>
      <c r="AK20" s="430" t="s">
        <v>2734</v>
      </c>
      <c r="AL20" s="430" t="s">
        <v>2667</v>
      </c>
      <c r="AM20" s="430" t="s">
        <v>2735</v>
      </c>
      <c r="AN20" s="430" t="s">
        <v>2737</v>
      </c>
      <c r="AO20" s="430" t="s">
        <v>2739</v>
      </c>
      <c r="AP20" s="434"/>
      <c r="AQ20" s="431"/>
      <c r="AR20" s="434"/>
      <c r="AS20" s="431"/>
      <c r="AT20" s="434"/>
      <c r="AU20" s="431"/>
      <c r="AV20" s="434"/>
      <c r="AW20" s="431"/>
      <c r="AX20" s="434"/>
      <c r="AY20" s="431"/>
      <c r="AZ20" s="431"/>
      <c r="BA20" s="431"/>
      <c r="BB20" s="431"/>
      <c r="BC20" s="434"/>
      <c r="BD20" s="431"/>
      <c r="BE20" s="434"/>
      <c r="BF20" s="431"/>
      <c r="BG20" s="434"/>
      <c r="BH20" s="431"/>
      <c r="BI20" s="431"/>
      <c r="BJ20" s="434"/>
    </row>
    <row r="21" spans="2:62" s="427" customFormat="1" ht="23">
      <c r="B21" s="435" t="s">
        <v>250</v>
      </c>
      <c r="C21" s="435"/>
      <c r="D21" s="435" t="s">
        <v>1501</v>
      </c>
      <c r="E21" s="435" t="s">
        <v>1515</v>
      </c>
      <c r="F21" s="435" t="s">
        <v>1570</v>
      </c>
      <c r="G21" s="435" t="s">
        <v>1526</v>
      </c>
      <c r="H21" s="435" t="s">
        <v>1502</v>
      </c>
      <c r="I21" s="435" t="s">
        <v>1516</v>
      </c>
      <c r="J21" s="435" t="s">
        <v>1571</v>
      </c>
      <c r="K21" s="435" t="s">
        <v>615</v>
      </c>
      <c r="L21" s="435" t="s">
        <v>1503</v>
      </c>
      <c r="M21" s="435" t="s">
        <v>1517</v>
      </c>
      <c r="N21" s="435" t="s">
        <v>1566</v>
      </c>
      <c r="O21" s="435" t="s">
        <v>1527</v>
      </c>
      <c r="P21" s="435" t="s">
        <v>619</v>
      </c>
      <c r="Q21" s="435" t="s">
        <v>1533</v>
      </c>
      <c r="R21" s="435" t="s">
        <v>1541</v>
      </c>
      <c r="S21" s="435" t="e">
        <f xml:space="preserve"> MID($D$23,W$26,1)</f>
        <v>#VALUE!</v>
      </c>
      <c r="T21" s="435" t="s">
        <v>1551</v>
      </c>
      <c r="U21" s="435" t="s">
        <v>1535</v>
      </c>
      <c r="V21" s="435" t="s">
        <v>1543</v>
      </c>
      <c r="W21" s="435" t="s">
        <v>1559</v>
      </c>
      <c r="X21" s="435" t="s">
        <v>1549</v>
      </c>
      <c r="Y21" s="435" t="s">
        <v>617</v>
      </c>
      <c r="Z21" s="435" t="s">
        <v>2027</v>
      </c>
      <c r="AA21" s="435" t="s">
        <v>1900</v>
      </c>
      <c r="AB21" s="435" t="s">
        <v>2671</v>
      </c>
      <c r="AC21" s="435" t="s">
        <v>618</v>
      </c>
      <c r="AD21" s="435" t="s">
        <v>2736</v>
      </c>
      <c r="AE21" s="435" t="s">
        <v>1988</v>
      </c>
      <c r="AF21" s="435" t="s">
        <v>1997</v>
      </c>
      <c r="AG21" s="435" t="s">
        <v>2673</v>
      </c>
      <c r="AH21" s="435" t="s">
        <v>2008</v>
      </c>
      <c r="AI21" s="435" t="s">
        <v>2018</v>
      </c>
      <c r="AJ21" s="435" t="s">
        <v>2674</v>
      </c>
      <c r="AK21" s="435" t="s">
        <v>2011</v>
      </c>
      <c r="AL21" s="435" t="s">
        <v>2020</v>
      </c>
      <c r="AM21" s="435" t="s">
        <v>1570</v>
      </c>
      <c r="AN21" s="435" t="s">
        <v>619</v>
      </c>
      <c r="AO21" s="741" t="s">
        <v>2738</v>
      </c>
      <c r="AP21" s="435"/>
      <c r="AQ21" s="435"/>
      <c r="AR21" s="435"/>
      <c r="AS21" s="435"/>
      <c r="AT21" s="435"/>
      <c r="AU21" s="435"/>
      <c r="AV21" s="435"/>
      <c r="AW21" s="435"/>
      <c r="AX21" s="435"/>
      <c r="AY21" s="435"/>
      <c r="AZ21" s="435"/>
      <c r="BA21" s="435"/>
      <c r="BB21" s="435"/>
      <c r="BC21" s="435"/>
      <c r="BD21" s="435"/>
      <c r="BE21" s="435"/>
      <c r="BF21" s="435"/>
      <c r="BG21" s="435"/>
      <c r="BH21" s="435"/>
      <c r="BI21" s="435"/>
      <c r="BJ21" s="435"/>
    </row>
    <row r="22" spans="2:62" s="427" customFormat="1" ht="23">
      <c r="B22" s="433" t="s">
        <v>2661</v>
      </c>
      <c r="C22" s="433"/>
      <c r="D22" s="433" t="str">
        <f>D21</f>
        <v>p</v>
      </c>
      <c r="E22" s="433" t="str">
        <f t="shared" ref="E22:AO22" si="0">E21</f>
        <v>ph</v>
      </c>
      <c r="F22" s="433" t="str">
        <f t="shared" si="0"/>
        <v>m</v>
      </c>
      <c r="G22" s="433" t="str">
        <f t="shared" si="0"/>
        <v>b</v>
      </c>
      <c r="H22" s="433" t="str">
        <f t="shared" si="0"/>
        <v>t</v>
      </c>
      <c r="I22" s="433" t="str">
        <f t="shared" si="0"/>
        <v>th</v>
      </c>
      <c r="J22" s="433" t="str">
        <f t="shared" si="0"/>
        <v>n</v>
      </c>
      <c r="K22" s="433" t="str">
        <f t="shared" si="0"/>
        <v>l</v>
      </c>
      <c r="L22" s="433" t="str">
        <f t="shared" si="0"/>
        <v>k</v>
      </c>
      <c r="M22" s="433" t="str">
        <f t="shared" si="0"/>
        <v>kh</v>
      </c>
      <c r="N22" s="433" t="str">
        <f t="shared" si="0"/>
        <v>h</v>
      </c>
      <c r="O22" s="433" t="str">
        <f t="shared" si="0"/>
        <v>g</v>
      </c>
      <c r="P22" s="433" t="str">
        <f>P21</f>
        <v>ng</v>
      </c>
      <c r="Q22" s="433" t="str">
        <f t="shared" si="0"/>
        <v>ts</v>
      </c>
      <c r="R22" s="433" t="str">
        <f t="shared" si="0"/>
        <v>tsh</v>
      </c>
      <c r="S22" s="433" t="e">
        <f t="shared" si="0"/>
        <v>#VALUE!</v>
      </c>
      <c r="T22" s="433" t="str">
        <f t="shared" si="0"/>
        <v>ji</v>
      </c>
      <c r="U22" s="433" t="str">
        <f t="shared" si="0"/>
        <v>tsi</v>
      </c>
      <c r="V22" s="433" t="str">
        <f t="shared" si="0"/>
        <v>tshi</v>
      </c>
      <c r="W22" s="433" t="str">
        <f t="shared" si="0"/>
        <v>si</v>
      </c>
      <c r="X22" s="433" t="str">
        <f t="shared" si="0"/>
        <v>j</v>
      </c>
      <c r="Y22" s="433" t="str">
        <f t="shared" si="0"/>
        <v>i</v>
      </c>
      <c r="Z22" s="433" t="str">
        <f t="shared" si="0"/>
        <v>u</v>
      </c>
      <c r="AA22" s="433" t="str">
        <f>AA21</f>
        <v>a</v>
      </c>
      <c r="AB22" s="433" t="str">
        <f>AB21</f>
        <v>oo</v>
      </c>
      <c r="AC22" s="433" t="str">
        <f>AC21</f>
        <v>o</v>
      </c>
      <c r="AD22" s="433" t="s">
        <v>2736</v>
      </c>
      <c r="AE22" s="433" t="str">
        <f>AE21</f>
        <v>ai</v>
      </c>
      <c r="AF22" s="433" t="str">
        <f>AF21</f>
        <v>au</v>
      </c>
      <c r="AG22" s="433" t="str">
        <f>AG21</f>
        <v>an</v>
      </c>
      <c r="AH22" s="433" t="str">
        <f>AH21</f>
        <v>am</v>
      </c>
      <c r="AI22" s="433" t="str">
        <f>AI21</f>
        <v>ang</v>
      </c>
      <c r="AJ22" s="433" t="str">
        <f>AJ21</f>
        <v>in</v>
      </c>
      <c r="AK22" s="433" t="str">
        <f>AK21</f>
        <v>om</v>
      </c>
      <c r="AL22" s="433" t="str">
        <f>AL21</f>
        <v>ong</v>
      </c>
      <c r="AM22" s="433" t="str">
        <f t="shared" si="0"/>
        <v>m</v>
      </c>
      <c r="AN22" s="433" t="str">
        <f>AN21</f>
        <v>ng</v>
      </c>
      <c r="AO22" s="433" t="str">
        <f t="shared" si="0"/>
        <v>-nn</v>
      </c>
      <c r="AP22" s="433"/>
      <c r="AQ22" s="433"/>
      <c r="AR22" s="433"/>
      <c r="AS22" s="433"/>
      <c r="AT22" s="433"/>
      <c r="AU22" s="433"/>
      <c r="AV22" s="433"/>
      <c r="AW22" s="433"/>
      <c r="AX22" s="433"/>
      <c r="AY22" s="433"/>
      <c r="AZ22" s="433"/>
      <c r="BA22" s="433"/>
      <c r="BB22" s="433"/>
      <c r="BC22" s="433"/>
      <c r="BD22" s="433"/>
      <c r="BE22" s="433"/>
      <c r="BF22" s="433"/>
      <c r="BG22" s="433"/>
      <c r="BH22" s="433"/>
      <c r="BI22" s="433"/>
      <c r="BJ22" s="433"/>
    </row>
    <row r="23" spans="2:62" s="427" customFormat="1" ht="23"/>
    <row r="24" spans="2:62" s="427" customFormat="1" ht="23">
      <c r="D24" s="427" t="s">
        <v>312</v>
      </c>
      <c r="E24" s="427" t="s">
        <v>1452</v>
      </c>
      <c r="F24" s="427" t="s">
        <v>319</v>
      </c>
      <c r="G24" s="427" t="s">
        <v>305</v>
      </c>
      <c r="H24" s="427" t="s">
        <v>1453</v>
      </c>
      <c r="I24" s="427" t="s">
        <v>1377</v>
      </c>
      <c r="J24" s="427" t="s">
        <v>294</v>
      </c>
      <c r="K24" s="427" t="s">
        <v>1454</v>
      </c>
      <c r="L24" s="427" t="s">
        <v>288</v>
      </c>
      <c r="M24" s="427" t="s">
        <v>1412</v>
      </c>
      <c r="N24" s="427" t="s">
        <v>1455</v>
      </c>
      <c r="O24" s="427" t="s">
        <v>1405</v>
      </c>
      <c r="P24" s="427" t="s">
        <v>299</v>
      </c>
      <c r="Q24" s="427" t="s">
        <v>326</v>
      </c>
      <c r="R24" s="427" t="s">
        <v>49</v>
      </c>
      <c r="S24" s="427" t="s">
        <v>38</v>
      </c>
      <c r="T24" s="427" t="s">
        <v>39</v>
      </c>
      <c r="U24" s="427" t="s">
        <v>70</v>
      </c>
      <c r="V24" s="427" t="s">
        <v>1456</v>
      </c>
      <c r="W24" s="427" t="s">
        <v>59</v>
      </c>
      <c r="X24" s="427" t="s">
        <v>1457</v>
      </c>
      <c r="Y24" s="427" t="s">
        <v>1458</v>
      </c>
      <c r="Z24" s="427" t="s">
        <v>1459</v>
      </c>
      <c r="AA24" s="427" t="s">
        <v>1460</v>
      </c>
      <c r="AB24" s="427" t="s">
        <v>1461</v>
      </c>
      <c r="AC24" s="427" t="s">
        <v>1462</v>
      </c>
    </row>
    <row r="25" spans="2:62" s="427" customFormat="1" ht="25">
      <c r="D25" s="427" t="s">
        <v>2639</v>
      </c>
      <c r="E25" s="427" t="s">
        <v>2640</v>
      </c>
      <c r="F25" s="427" t="s">
        <v>1375</v>
      </c>
      <c r="G25" s="427" t="s">
        <v>2641</v>
      </c>
      <c r="H25" s="427" t="s">
        <v>2642</v>
      </c>
      <c r="I25" s="427" t="s">
        <v>2643</v>
      </c>
      <c r="J25" s="427" t="s">
        <v>2644</v>
      </c>
      <c r="K25" s="427" t="s">
        <v>2645</v>
      </c>
      <c r="L25" s="427" t="s">
        <v>1403</v>
      </c>
      <c r="M25" s="427" t="s">
        <v>2646</v>
      </c>
      <c r="N25" s="427" t="s">
        <v>2647</v>
      </c>
      <c r="O25" s="427" t="s">
        <v>1422</v>
      </c>
      <c r="P25" s="427" t="s">
        <v>2648</v>
      </c>
      <c r="Q25" s="427" t="s">
        <v>2649</v>
      </c>
      <c r="R25" s="427" t="s">
        <v>2650</v>
      </c>
      <c r="S25" s="427" t="s">
        <v>2651</v>
      </c>
      <c r="T25" s="427" t="s">
        <v>2652</v>
      </c>
      <c r="U25" s="427" t="s">
        <v>1466</v>
      </c>
      <c r="V25" s="427" t="s">
        <v>2653</v>
      </c>
      <c r="W25" s="427" t="s">
        <v>1468</v>
      </c>
      <c r="X25" s="427" t="s">
        <v>2654</v>
      </c>
      <c r="Y25" s="427" t="s">
        <v>2655</v>
      </c>
      <c r="Z25" s="427" t="s">
        <v>1471</v>
      </c>
      <c r="AA25" s="427" t="s">
        <v>2656</v>
      </c>
      <c r="AB25" s="427" t="s">
        <v>1473</v>
      </c>
      <c r="AC25" s="427" t="s">
        <v>2657</v>
      </c>
    </row>
    <row r="26" spans="2:62" s="427" customFormat="1" ht="23"/>
    <row r="27" spans="2:62" s="427" customFormat="1" ht="45">
      <c r="B27" s="738" t="s">
        <v>2730</v>
      </c>
    </row>
    <row r="28" spans="2:62" s="427" customFormat="1" ht="23">
      <c r="B28" s="735" t="s">
        <v>2724</v>
      </c>
      <c r="C28" s="735"/>
      <c r="D28" s="735"/>
      <c r="E28" s="735"/>
      <c r="F28" s="735"/>
      <c r="G28" s="735"/>
      <c r="H28" s="735"/>
      <c r="I28" s="735"/>
      <c r="J28" s="735"/>
      <c r="K28" s="735"/>
      <c r="L28" s="735"/>
      <c r="M28" s="735"/>
      <c r="N28" s="735"/>
      <c r="O28" s="735"/>
      <c r="P28" s="735"/>
      <c r="Q28" s="735"/>
      <c r="R28" s="735"/>
      <c r="S28" s="735"/>
      <c r="T28" s="735"/>
      <c r="U28" s="735"/>
      <c r="V28" s="735"/>
      <c r="W28" s="735"/>
      <c r="X28" s="735"/>
      <c r="Y28" s="735"/>
      <c r="Z28" s="429"/>
    </row>
    <row r="29" spans="2:62" s="427" customFormat="1" ht="23"/>
    <row r="30" spans="2:62" s="427" customFormat="1" ht="23">
      <c r="B30" s="433" t="s">
        <v>2661</v>
      </c>
      <c r="C30" s="433"/>
      <c r="D30" s="428" t="s">
        <v>2725</v>
      </c>
    </row>
    <row r="31" spans="2:62" s="427" customFormat="1" ht="23">
      <c r="B31" s="739" t="s">
        <v>2663</v>
      </c>
      <c r="C31" s="432"/>
      <c r="D31" s="428" t="s">
        <v>2726</v>
      </c>
    </row>
    <row r="32" spans="2:62" s="427" customFormat="1" ht="23"/>
    <row r="33" spans="1:58" s="427" customFormat="1" ht="23">
      <c r="B33" s="436" t="s">
        <v>2659</v>
      </c>
      <c r="C33" s="436"/>
      <c r="D33" s="437" cm="1">
        <f t="array" ref="D33" xml:space="preserve"> COLUMN() - COLUMN($C:$C)</f>
        <v>1</v>
      </c>
      <c r="E33" s="437" cm="1">
        <f t="array" ref="E33" xml:space="preserve"> COLUMN() - COLUMN($C:$C)</f>
        <v>2</v>
      </c>
      <c r="F33" s="437" cm="1">
        <f t="array" ref="F33" xml:space="preserve"> COLUMN() - COLUMN($C:$C)</f>
        <v>3</v>
      </c>
      <c r="G33" s="437" cm="1">
        <f t="array" ref="G33" xml:space="preserve"> COLUMN() - COLUMN($C:$C)</f>
        <v>4</v>
      </c>
      <c r="H33" s="437" cm="1">
        <f t="array" ref="H33" xml:space="preserve"> COLUMN() - COLUMN($C:$C)</f>
        <v>5</v>
      </c>
      <c r="I33" s="437" cm="1">
        <f t="array" ref="I33" xml:space="preserve"> COLUMN() - COLUMN($C:$C)</f>
        <v>6</v>
      </c>
      <c r="J33" s="437" cm="1">
        <f t="array" ref="J33" xml:space="preserve"> COLUMN() - COLUMN($C:$C)</f>
        <v>7</v>
      </c>
      <c r="K33" s="437" cm="1">
        <f t="array" ref="K33" xml:space="preserve"> COLUMN() - COLUMN($C:$C)</f>
        <v>8</v>
      </c>
      <c r="L33" s="437" cm="1">
        <f t="array" ref="L33" xml:space="preserve"> COLUMN() - COLUMN($C:$C)</f>
        <v>9</v>
      </c>
      <c r="M33" s="437" cm="1">
        <f t="array" ref="M33" xml:space="preserve"> COLUMN() - COLUMN($C:$C)</f>
        <v>10</v>
      </c>
      <c r="N33" s="437" cm="1">
        <f t="array" ref="N33" xml:space="preserve"> COLUMN() - COLUMN($C:$C)</f>
        <v>11</v>
      </c>
      <c r="O33" s="437" cm="1">
        <f t="array" ref="O33" xml:space="preserve"> COLUMN() - COLUMN($C:$C)</f>
        <v>12</v>
      </c>
      <c r="P33" s="437" cm="1">
        <f t="array" ref="P33" xml:space="preserve"> COLUMN() - COLUMN($C:$C)</f>
        <v>13</v>
      </c>
      <c r="Q33" s="437" cm="1">
        <f t="array" ref="Q33" xml:space="preserve"> COLUMN() - COLUMN($C:$C)</f>
        <v>14</v>
      </c>
      <c r="R33" s="437" cm="1">
        <f t="array" ref="R33" xml:space="preserve"> COLUMN() - COLUMN($C:$C)</f>
        <v>15</v>
      </c>
      <c r="S33" s="437" cm="1">
        <f t="array" ref="S33" xml:space="preserve"> COLUMN() - COLUMN($C:$C)</f>
        <v>16</v>
      </c>
      <c r="T33" s="437" cm="1">
        <f t="array" ref="T33" xml:space="preserve"> COLUMN() - COLUMN($C:$C)</f>
        <v>17</v>
      </c>
      <c r="U33" s="437" cm="1">
        <f t="array" ref="U33" xml:space="preserve"> COLUMN() - COLUMN($C:$C)</f>
        <v>18</v>
      </c>
      <c r="V33" s="437" cm="1">
        <f t="array" ref="V33" xml:space="preserve"> COLUMN() - COLUMN($C:$C)</f>
        <v>19</v>
      </c>
      <c r="W33" s="437" cm="1">
        <f t="array" ref="W33" xml:space="preserve"> COLUMN() - COLUMN($C:$C)</f>
        <v>20</v>
      </c>
      <c r="X33" s="437" cm="1">
        <f t="array" ref="X33" xml:space="preserve"> COLUMN() - COLUMN($C:$C)</f>
        <v>21</v>
      </c>
      <c r="Y33" s="437" cm="1">
        <f t="array" ref="Y33" xml:space="preserve"> COLUMN() - COLUMN($C:$C)</f>
        <v>22</v>
      </c>
      <c r="Z33" s="437" cm="1">
        <f t="array" ref="Z33" xml:space="preserve"> COLUMN() - COLUMN($C:$C)</f>
        <v>23</v>
      </c>
      <c r="AA33" s="437" cm="1">
        <f t="array" ref="AA33" xml:space="preserve"> COLUMN() - COLUMN($C:$C)</f>
        <v>24</v>
      </c>
      <c r="AB33" s="437" cm="1">
        <f t="array" ref="AB33" xml:space="preserve"> COLUMN() - COLUMN($C:$C)</f>
        <v>25</v>
      </c>
      <c r="AC33" s="437" cm="1">
        <f t="array" ref="AC33" xml:space="preserve"> COLUMN() - COLUMN($C:$C)</f>
        <v>26</v>
      </c>
      <c r="AD33" s="437" cm="1">
        <f t="array" ref="AD33" xml:space="preserve"> COLUMN() - COLUMN($C:$C)</f>
        <v>27</v>
      </c>
      <c r="AE33" s="437" cm="1">
        <f t="array" ref="AE33" xml:space="preserve"> COLUMN() - COLUMN($C:$C)</f>
        <v>28</v>
      </c>
      <c r="AF33" s="437" cm="1">
        <f t="array" ref="AF33" xml:space="preserve"> COLUMN() - COLUMN($C:$C)</f>
        <v>29</v>
      </c>
      <c r="AG33" s="437" cm="1">
        <f t="array" ref="AG33" xml:space="preserve"> COLUMN() - COLUMN($C:$C)</f>
        <v>30</v>
      </c>
      <c r="AH33" s="437" cm="1">
        <f t="array" ref="AH33" xml:space="preserve"> COLUMN() - COLUMN($C:$C)</f>
        <v>31</v>
      </c>
      <c r="AI33" s="437" cm="1">
        <f t="array" ref="AI33" xml:space="preserve"> COLUMN() - COLUMN($C:$C)</f>
        <v>32</v>
      </c>
      <c r="AJ33" s="437" cm="1">
        <f t="array" ref="AJ33" xml:space="preserve"> COLUMN() - COLUMN($C:$C)</f>
        <v>33</v>
      </c>
      <c r="AK33" s="437" cm="1">
        <f t="array" ref="AK33" xml:space="preserve"> COLUMN() - COLUMN($C:$C)</f>
        <v>34</v>
      </c>
      <c r="AL33" s="437" cm="1">
        <f t="array" ref="AL33" xml:space="preserve"> COLUMN() - COLUMN($C:$C)</f>
        <v>35</v>
      </c>
      <c r="AM33" s="437" cm="1">
        <f t="array" ref="AM33" xml:space="preserve"> COLUMN() - COLUMN($C:$C)</f>
        <v>36</v>
      </c>
      <c r="AN33" s="437" cm="1">
        <f t="array" ref="AN33" xml:space="preserve"> COLUMN() - COLUMN($C:$C)</f>
        <v>37</v>
      </c>
      <c r="AO33" s="437" cm="1">
        <f t="array" ref="AO33" xml:space="preserve"> COLUMN() - COLUMN($C:$C)</f>
        <v>38</v>
      </c>
      <c r="AP33" s="437" cm="1">
        <f t="array" ref="AP33" xml:space="preserve"> COLUMN() - COLUMN($C:$C)</f>
        <v>39</v>
      </c>
      <c r="AQ33" s="437" cm="1">
        <f t="array" ref="AQ33" xml:space="preserve"> COLUMN() - COLUMN($C:$C)</f>
        <v>40</v>
      </c>
      <c r="AR33" s="437" cm="1">
        <f t="array" ref="AR33" xml:space="preserve"> COLUMN() - COLUMN($C:$C)</f>
        <v>41</v>
      </c>
      <c r="AS33" s="437" cm="1">
        <f t="array" ref="AS33" xml:space="preserve"> COLUMN() - COLUMN($C:$C)</f>
        <v>42</v>
      </c>
      <c r="AT33" s="437" cm="1">
        <f t="array" ref="AT33" xml:space="preserve"> COLUMN() - COLUMN($C:$C)</f>
        <v>43</v>
      </c>
      <c r="AU33" s="437" cm="1">
        <f t="array" ref="AU33" xml:space="preserve"> COLUMN() - COLUMN($C:$C)</f>
        <v>44</v>
      </c>
      <c r="AV33" s="437" cm="1">
        <f t="array" ref="AV33" xml:space="preserve"> COLUMN() - COLUMN($C:$C)</f>
        <v>45</v>
      </c>
      <c r="AW33" s="437" cm="1">
        <f t="array" ref="AW33" xml:space="preserve"> COLUMN() - COLUMN($C:$C)</f>
        <v>46</v>
      </c>
      <c r="AX33" s="437" cm="1">
        <f t="array" ref="AX33" xml:space="preserve"> COLUMN() - COLUMN($C:$C)</f>
        <v>47</v>
      </c>
      <c r="AY33" s="437" cm="1">
        <f t="array" ref="AY33" xml:space="preserve"> COLUMN() - COLUMN($C:$C)</f>
        <v>48</v>
      </c>
      <c r="AZ33" s="437" cm="1">
        <f t="array" ref="AZ33" xml:space="preserve"> COLUMN() - COLUMN($C:$C)</f>
        <v>49</v>
      </c>
      <c r="BA33" s="437" cm="1">
        <f t="array" ref="BA33" xml:space="preserve"> COLUMN() - COLUMN($C:$C)</f>
        <v>50</v>
      </c>
      <c r="BB33" s="437" cm="1">
        <f t="array" ref="BB33" xml:space="preserve"> COLUMN() - COLUMN($C:$C)</f>
        <v>51</v>
      </c>
      <c r="BC33" s="437" cm="1">
        <f t="array" ref="BC33" xml:space="preserve"> COLUMN() - COLUMN($C:$C)</f>
        <v>52</v>
      </c>
      <c r="BD33" s="437" cm="1">
        <f t="array" ref="BD33" xml:space="preserve"> COLUMN() - COLUMN($C:$C)</f>
        <v>53</v>
      </c>
      <c r="BE33" s="437" cm="1">
        <f t="array" ref="BE33" xml:space="preserve"> COLUMN() - COLUMN($C:$C)</f>
        <v>54</v>
      </c>
    </row>
    <row r="34" spans="1:58" s="427" customFormat="1" ht="23">
      <c r="B34" s="433" t="str">
        <f>B30</f>
        <v>字典編碼</v>
      </c>
      <c r="C34" s="433"/>
      <c r="D34" s="433" t="str">
        <f xml:space="preserve"> MID($D$30,D$33,1)</f>
        <v>b</v>
      </c>
      <c r="E34" s="433" t="str">
        <f t="shared" ref="E34:BE34" si="1" xml:space="preserve"> MID($D$30,E$33,1)</f>
        <v>p</v>
      </c>
      <c r="F34" s="433" t="str">
        <f t="shared" si="1"/>
        <v>m</v>
      </c>
      <c r="G34" s="433" t="str">
        <f t="shared" si="1"/>
        <v>d</v>
      </c>
      <c r="H34" s="433" t="str">
        <f t="shared" si="1"/>
        <v>t</v>
      </c>
      <c r="I34" s="433" t="str">
        <f t="shared" si="1"/>
        <v>n</v>
      </c>
      <c r="J34" s="433" t="str">
        <f t="shared" si="1"/>
        <v>l</v>
      </c>
      <c r="K34" s="433" t="str">
        <f t="shared" si="1"/>
        <v>k</v>
      </c>
      <c r="L34" s="433" t="str">
        <f t="shared" si="1"/>
        <v>g</v>
      </c>
      <c r="M34" s="433" t="str">
        <f t="shared" si="1"/>
        <v>K</v>
      </c>
      <c r="N34" s="433" t="str">
        <f t="shared" si="1"/>
        <v>G</v>
      </c>
      <c r="O34" s="433" t="str">
        <f t="shared" si="1"/>
        <v>h</v>
      </c>
      <c r="P34" s="433" t="str">
        <f t="shared" si="1"/>
        <v>Z</v>
      </c>
      <c r="Q34" s="433" t="str">
        <f t="shared" si="1"/>
        <v>J</v>
      </c>
      <c r="R34" s="433" t="str">
        <f t="shared" si="1"/>
        <v>C</v>
      </c>
      <c r="S34" s="433" t="str">
        <f t="shared" si="1"/>
        <v>S</v>
      </c>
      <c r="T34" s="433" t="str">
        <f t="shared" si="1"/>
        <v>z</v>
      </c>
      <c r="U34" s="433" t="str">
        <f t="shared" si="1"/>
        <v>j</v>
      </c>
      <c r="V34" s="433" t="str">
        <f t="shared" si="1"/>
        <v>c</v>
      </c>
      <c r="W34" s="433" t="str">
        <f t="shared" si="1"/>
        <v>s</v>
      </c>
      <c r="X34" s="433" t="str">
        <f t="shared" si="1"/>
        <v>a</v>
      </c>
      <c r="Y34" s="433" t="str">
        <f t="shared" si="1"/>
        <v>A</v>
      </c>
      <c r="Z34" s="433" t="str">
        <f t="shared" si="1"/>
        <v>O</v>
      </c>
      <c r="AA34" s="433" t="str">
        <f t="shared" si="1"/>
        <v>Q</v>
      </c>
      <c r="AB34" s="433" t="str">
        <f t="shared" si="1"/>
        <v>o</v>
      </c>
      <c r="AC34" s="433" t="str">
        <f t="shared" si="1"/>
        <v>e</v>
      </c>
      <c r="AD34" s="433" t="str">
        <f t="shared" si="1"/>
        <v>E</v>
      </c>
      <c r="AE34" s="433" t="str">
        <f t="shared" si="1"/>
        <v>y</v>
      </c>
      <c r="AF34" s="433" t="str">
        <f t="shared" si="1"/>
        <v>Y</v>
      </c>
      <c r="AG34" s="433" t="str">
        <f t="shared" si="1"/>
        <v>x</v>
      </c>
      <c r="AH34" s="433" t="str">
        <f t="shared" si="1"/>
        <v>X</v>
      </c>
      <c r="AI34" s="433" t="str">
        <f t="shared" si="1"/>
        <v>{</v>
      </c>
      <c r="AJ34" s="433" t="str">
        <f t="shared" si="1"/>
        <v>}</v>
      </c>
      <c r="AK34" s="433" t="str">
        <f t="shared" si="1"/>
        <v>M</v>
      </c>
      <c r="AL34" s="433" t="str">
        <f t="shared" si="1"/>
        <v>0</v>
      </c>
      <c r="AM34" s="433" t="str">
        <f t="shared" si="1"/>
        <v>N</v>
      </c>
      <c r="AN34" s="433" t="str">
        <f t="shared" si="1"/>
        <v>[</v>
      </c>
      <c r="AO34" s="433" t="str">
        <f t="shared" si="1"/>
        <v>]</v>
      </c>
      <c r="AP34" s="433" t="str">
        <f t="shared" si="1"/>
        <v>R</v>
      </c>
      <c r="AQ34" s="433" t="str">
        <f t="shared" si="1"/>
        <v>r</v>
      </c>
      <c r="AR34" s="433" t="str">
        <f t="shared" si="1"/>
        <v>i</v>
      </c>
      <c r="AS34" s="433" t="str">
        <f t="shared" si="1"/>
        <v>I</v>
      </c>
      <c r="AT34" s="433" t="str">
        <f t="shared" si="1"/>
        <v>u</v>
      </c>
      <c r="AU34" s="433" t="str">
        <f t="shared" si="1"/>
        <v>U</v>
      </c>
      <c r="AV34" s="433" t="str">
        <f t="shared" si="1"/>
        <v>1</v>
      </c>
      <c r="AW34" s="433" t="str">
        <f t="shared" si="1"/>
        <v>2</v>
      </c>
      <c r="AX34" s="433" t="str">
        <f t="shared" si="1"/>
        <v>3</v>
      </c>
      <c r="AY34" s="433" t="str">
        <f t="shared" si="1"/>
        <v>9</v>
      </c>
      <c r="AZ34" s="433" t="str">
        <f t="shared" si="1"/>
        <v>&gt;</v>
      </c>
      <c r="BA34" s="433" t="str">
        <f t="shared" si="1"/>
        <v>&lt;</v>
      </c>
      <c r="BB34" s="433" t="str">
        <f t="shared" si="1"/>
        <v>4</v>
      </c>
      <c r="BC34" s="433" t="str">
        <f t="shared" si="1"/>
        <v>5</v>
      </c>
      <c r="BD34" s="433" t="str">
        <f t="shared" si="1"/>
        <v>7</v>
      </c>
      <c r="BE34" s="433" t="str">
        <f t="shared" si="1"/>
        <v>8</v>
      </c>
    </row>
    <row r="35" spans="1:58" s="427" customFormat="1" ht="23">
      <c r="B35" s="432" t="str">
        <f>B31</f>
        <v>按鍵字元</v>
      </c>
      <c r="C35" s="432"/>
      <c r="D35" s="432" t="str">
        <f xml:space="preserve"> MID($D31,D$33,1)</f>
        <v>1</v>
      </c>
      <c r="E35" s="432" t="str">
        <f t="shared" ref="E35:BE35" si="2" xml:space="preserve"> MID($D31,E$33,1)</f>
        <v>q</v>
      </c>
      <c r="F35" s="432" t="str">
        <f t="shared" si="2"/>
        <v>a</v>
      </c>
      <c r="G35" s="432" t="str">
        <f t="shared" si="2"/>
        <v>2</v>
      </c>
      <c r="H35" s="432" t="str">
        <f t="shared" si="2"/>
        <v>w</v>
      </c>
      <c r="I35" s="432" t="str">
        <f t="shared" si="2"/>
        <v>s</v>
      </c>
      <c r="J35" s="432" t="str">
        <f t="shared" si="2"/>
        <v>x</v>
      </c>
      <c r="K35" s="432" t="str">
        <f t="shared" si="2"/>
        <v>e</v>
      </c>
      <c r="L35" s="432" t="str">
        <f t="shared" si="2"/>
        <v>E</v>
      </c>
      <c r="M35" s="432" t="str">
        <f t="shared" si="2"/>
        <v>d</v>
      </c>
      <c r="N35" s="432" t="str">
        <f t="shared" si="2"/>
        <v>D</v>
      </c>
      <c r="O35" s="432" t="str">
        <f t="shared" si="2"/>
        <v>c</v>
      </c>
      <c r="P35" s="432" t="str">
        <f t="shared" si="2"/>
        <v>r</v>
      </c>
      <c r="Q35" s="432" t="str">
        <f t="shared" si="2"/>
        <v>R</v>
      </c>
      <c r="R35" s="432" t="str">
        <f t="shared" si="2"/>
        <v>f</v>
      </c>
      <c r="S35" s="432" t="str">
        <f t="shared" si="2"/>
        <v>v</v>
      </c>
      <c r="T35" s="432" t="str">
        <f t="shared" si="2"/>
        <v>y</v>
      </c>
      <c r="U35" s="432" t="str">
        <f t="shared" si="2"/>
        <v>Y</v>
      </c>
      <c r="V35" s="432" t="str">
        <f t="shared" si="2"/>
        <v>h</v>
      </c>
      <c r="W35" s="432" t="str">
        <f t="shared" si="2"/>
        <v>n</v>
      </c>
      <c r="X35" s="432" t="str">
        <f t="shared" si="2"/>
        <v>8</v>
      </c>
      <c r="Y35" s="432" t="str">
        <f t="shared" si="2"/>
        <v>*</v>
      </c>
      <c r="Z35" s="432" t="str">
        <f t="shared" si="2"/>
        <v>i</v>
      </c>
      <c r="AA35" s="432" t="str">
        <f t="shared" si="2"/>
        <v>I</v>
      </c>
      <c r="AB35" s="432" t="str">
        <f t="shared" si="2"/>
        <v>k</v>
      </c>
      <c r="AC35" s="432" t="str">
        <f t="shared" si="2"/>
        <v>o</v>
      </c>
      <c r="AD35" s="432" t="str">
        <f t="shared" si="2"/>
        <v>O</v>
      </c>
      <c r="AE35" s="432" t="str">
        <f t="shared" si="2"/>
        <v>9</v>
      </c>
      <c r="AF35" s="432" t="str">
        <f t="shared" si="2"/>
        <v>(</v>
      </c>
      <c r="AG35" s="432" t="str">
        <f t="shared" si="2"/>
        <v>l</v>
      </c>
      <c r="AH35" s="432" t="str">
        <f t="shared" si="2"/>
        <v>L</v>
      </c>
      <c r="AI35" s="432" t="str">
        <f t="shared" si="2"/>
        <v>,</v>
      </c>
      <c r="AJ35" s="432" t="str">
        <f t="shared" si="2"/>
        <v>&lt;</v>
      </c>
      <c r="AK35" s="432" t="str">
        <f t="shared" si="2"/>
        <v>m</v>
      </c>
      <c r="AL35" s="432" t="str">
        <f t="shared" si="2"/>
        <v>0</v>
      </c>
      <c r="AM35" s="432" t="str">
        <f t="shared" si="2"/>
        <v>p</v>
      </c>
      <c r="AN35" s="432" t="str">
        <f t="shared" si="2"/>
        <v>;</v>
      </c>
      <c r="AO35" s="432" t="str">
        <f t="shared" si="2"/>
        <v>:</v>
      </c>
      <c r="AP35" s="432" t="str">
        <f t="shared" si="2"/>
        <v>/</v>
      </c>
      <c r="AQ35" s="432" t="str">
        <f t="shared" si="2"/>
        <v>-</v>
      </c>
      <c r="AR35" s="432" t="str">
        <f t="shared" si="2"/>
        <v>u</v>
      </c>
      <c r="AS35" s="432" t="str">
        <f t="shared" si="2"/>
        <v>U</v>
      </c>
      <c r="AT35" s="432" t="str">
        <f t="shared" si="2"/>
        <v>j</v>
      </c>
      <c r="AU35" s="432" t="str">
        <f t="shared" si="2"/>
        <v>J</v>
      </c>
      <c r="AV35" s="432" t="str">
        <f t="shared" si="2"/>
        <v xml:space="preserve"> </v>
      </c>
      <c r="AW35" s="432" t="str">
        <f t="shared" si="2"/>
        <v>4</v>
      </c>
      <c r="AX35" s="432" t="str">
        <f t="shared" si="2"/>
        <v>3</v>
      </c>
      <c r="AY35" s="432" t="str">
        <f t="shared" si="2"/>
        <v>b</v>
      </c>
      <c r="AZ35" s="432" t="str">
        <f t="shared" si="2"/>
        <v>t</v>
      </c>
      <c r="BA35" s="432" t="str">
        <f t="shared" si="2"/>
        <v>g</v>
      </c>
      <c r="BB35" s="432" t="str">
        <f t="shared" si="2"/>
        <v>z</v>
      </c>
      <c r="BC35" s="432" t="str">
        <f t="shared" si="2"/>
        <v>6</v>
      </c>
      <c r="BD35" s="432" t="str">
        <f t="shared" si="2"/>
        <v>5</v>
      </c>
      <c r="BE35" s="432" t="str">
        <f t="shared" si="2"/>
        <v>7</v>
      </c>
    </row>
    <row r="36" spans="1:58" s="427" customFormat="1" ht="23"/>
    <row r="37" spans="1:58" s="427" customFormat="1" ht="45">
      <c r="B37" s="738" t="s">
        <v>2731</v>
      </c>
    </row>
    <row r="38" spans="1:58" s="427" customFormat="1" ht="27">
      <c r="B38" s="737" t="s">
        <v>2727</v>
      </c>
      <c r="C38" s="735"/>
      <c r="D38" s="735"/>
      <c r="E38" s="735"/>
      <c r="F38" s="735"/>
      <c r="G38" s="735"/>
      <c r="H38" s="735"/>
      <c r="I38" s="735"/>
      <c r="J38" s="735"/>
      <c r="K38" s="735"/>
      <c r="L38" s="735"/>
      <c r="M38" s="735"/>
      <c r="N38" s="735"/>
      <c r="O38" s="735"/>
      <c r="P38" s="735"/>
      <c r="Q38" s="735"/>
      <c r="R38" s="735"/>
      <c r="S38" s="735"/>
      <c r="T38" s="735"/>
      <c r="U38" s="735"/>
      <c r="V38" s="735"/>
      <c r="W38" s="735"/>
      <c r="X38" s="735"/>
      <c r="Y38" s="735"/>
      <c r="Z38" s="735"/>
      <c r="AA38" s="735"/>
      <c r="AB38" s="735"/>
      <c r="AC38" s="735"/>
      <c r="AD38" s="735"/>
      <c r="AE38" s="735"/>
      <c r="AF38" s="735"/>
      <c r="AG38" s="429"/>
    </row>
    <row r="39" spans="1:58" s="427" customFormat="1" ht="23" customHeight="1"/>
    <row r="40" spans="1:58" s="427" customFormat="1" ht="25">
      <c r="B40" s="742" t="s">
        <v>2663</v>
      </c>
      <c r="C40" s="433"/>
      <c r="D40" s="433" t="s">
        <v>2728</v>
      </c>
      <c r="E40" s="433"/>
      <c r="F40" s="433"/>
      <c r="G40" s="433"/>
      <c r="H40" s="433"/>
      <c r="I40" s="433"/>
      <c r="J40" s="433"/>
      <c r="K40" s="433"/>
      <c r="L40" s="433"/>
      <c r="M40" s="433"/>
      <c r="N40" s="433"/>
      <c r="O40" s="433"/>
      <c r="P40" s="433"/>
      <c r="Q40" s="433"/>
      <c r="R40" s="433"/>
      <c r="S40" s="433"/>
      <c r="T40" s="433"/>
      <c r="U40" s="433"/>
      <c r="V40" s="433"/>
      <c r="W40" s="433"/>
    </row>
    <row r="41" spans="1:58" s="427" customFormat="1" ht="23">
      <c r="B41" s="739" t="s">
        <v>2665</v>
      </c>
      <c r="C41" s="432"/>
      <c r="D41" s="739" t="s">
        <v>2740</v>
      </c>
      <c r="E41" s="432"/>
      <c r="F41" s="432"/>
      <c r="G41" s="432"/>
      <c r="H41" s="432"/>
      <c r="I41" s="432"/>
      <c r="J41" s="432"/>
      <c r="K41" s="432"/>
      <c r="L41" s="432"/>
      <c r="M41" s="432"/>
      <c r="N41" s="432"/>
      <c r="O41" s="432"/>
      <c r="P41" s="432"/>
      <c r="Q41" s="432"/>
      <c r="R41" s="432"/>
      <c r="S41" s="432"/>
      <c r="T41" s="432"/>
      <c r="U41" s="432"/>
      <c r="V41" s="432"/>
      <c r="W41" s="432"/>
    </row>
    <row r="42" spans="1:58" s="427" customFormat="1" ht="23"/>
    <row r="43" spans="1:58" s="427" customFormat="1" ht="23">
      <c r="B43" s="436" t="s">
        <v>2659</v>
      </c>
      <c r="C43" s="436"/>
      <c r="D43" s="437" cm="1">
        <f t="array" ref="D43" xml:space="preserve"> COLUMN() - COLUMN($C:$C)</f>
        <v>1</v>
      </c>
      <c r="E43" s="437" cm="1">
        <f t="array" ref="E43" xml:space="preserve"> COLUMN() - COLUMN($C:$C)</f>
        <v>2</v>
      </c>
      <c r="F43" s="437" cm="1">
        <f t="array" ref="F43" xml:space="preserve"> COLUMN() - COLUMN($C:$C)</f>
        <v>3</v>
      </c>
      <c r="G43" s="437" cm="1">
        <f t="array" ref="G43" xml:space="preserve"> COLUMN() - COLUMN($C:$C)</f>
        <v>4</v>
      </c>
      <c r="H43" s="437" cm="1">
        <f t="array" ref="H43" xml:space="preserve"> COLUMN() - COLUMN($C:$C)</f>
        <v>5</v>
      </c>
      <c r="I43" s="437" cm="1">
        <f t="array" ref="I43" xml:space="preserve"> COLUMN() - COLUMN($C:$C)</f>
        <v>6</v>
      </c>
      <c r="J43" s="437" cm="1">
        <f t="array" ref="J43" xml:space="preserve"> COLUMN() - COLUMN($C:$C)</f>
        <v>7</v>
      </c>
      <c r="K43" s="437" cm="1">
        <f t="array" ref="K43" xml:space="preserve"> COLUMN() - COLUMN($C:$C)</f>
        <v>8</v>
      </c>
      <c r="L43" s="437" cm="1">
        <f t="array" ref="L43" xml:space="preserve"> COLUMN() - COLUMN($C:$C)</f>
        <v>9</v>
      </c>
      <c r="M43" s="437" cm="1">
        <f t="array" ref="M43" xml:space="preserve"> COLUMN() - COLUMN($C:$C)</f>
        <v>10</v>
      </c>
      <c r="N43" s="437" cm="1">
        <f t="array" ref="N43" xml:space="preserve"> COLUMN() - COLUMN($C:$C)</f>
        <v>11</v>
      </c>
      <c r="O43" s="437" cm="1">
        <f t="array" ref="O43" xml:space="preserve"> COLUMN() - COLUMN($C:$C)</f>
        <v>12</v>
      </c>
      <c r="P43" s="437" cm="1">
        <f t="array" ref="P43" xml:space="preserve"> COLUMN() - COLUMN($C:$C)</f>
        <v>13</v>
      </c>
      <c r="Q43" s="437" cm="1">
        <f t="array" ref="Q43" xml:space="preserve"> COLUMN() - COLUMN($C:$C)</f>
        <v>14</v>
      </c>
      <c r="R43" s="437" cm="1">
        <f t="array" ref="R43" xml:space="preserve"> COLUMN() - COLUMN($C:$C)</f>
        <v>15</v>
      </c>
      <c r="S43" s="437" cm="1">
        <f t="array" ref="S43" xml:space="preserve"> COLUMN() - COLUMN($C:$C)</f>
        <v>16</v>
      </c>
      <c r="T43" s="437" cm="1">
        <f t="array" ref="T43" xml:space="preserve"> COLUMN() - COLUMN($C:$C)</f>
        <v>17</v>
      </c>
      <c r="U43" s="437" cm="1">
        <f t="array" ref="U43" xml:space="preserve"> COLUMN() - COLUMN($C:$C)</f>
        <v>18</v>
      </c>
      <c r="V43" s="437" cm="1">
        <f t="array" ref="V43" xml:space="preserve"> COLUMN() - COLUMN($C:$C)</f>
        <v>19</v>
      </c>
      <c r="W43" s="437" cm="1">
        <f t="array" ref="W43" xml:space="preserve"> COLUMN() - COLUMN($C:$C)</f>
        <v>20</v>
      </c>
      <c r="X43" s="437" cm="1">
        <f t="array" ref="X43" xml:space="preserve"> COLUMN() - COLUMN($C:$C)</f>
        <v>21</v>
      </c>
      <c r="Y43" s="437" cm="1">
        <f t="array" ref="Y43" xml:space="preserve"> COLUMN() - COLUMN($C:$C)</f>
        <v>22</v>
      </c>
      <c r="Z43" s="437" cm="1">
        <f t="array" ref="Z43" xml:space="preserve"> COLUMN() - COLUMN($C:$C)</f>
        <v>23</v>
      </c>
      <c r="AA43" s="437" cm="1">
        <f t="array" ref="AA43" xml:space="preserve"> COLUMN() - COLUMN($C:$C)</f>
        <v>24</v>
      </c>
      <c r="AB43" s="437" cm="1">
        <f t="array" ref="AB43" xml:space="preserve"> COLUMN() - COLUMN($C:$C)</f>
        <v>25</v>
      </c>
      <c r="AC43" s="437" cm="1">
        <f t="array" ref="AC43" xml:space="preserve"> COLUMN() - COLUMN($C:$C)</f>
        <v>26</v>
      </c>
      <c r="AD43" s="437" cm="1">
        <f t="array" ref="AD43" xml:space="preserve"> COLUMN() - COLUMN($C:$C)</f>
        <v>27</v>
      </c>
      <c r="AE43" s="437" cm="1">
        <f t="array" ref="AE43" xml:space="preserve"> COLUMN() - COLUMN($C:$C)</f>
        <v>28</v>
      </c>
      <c r="AF43" s="437" cm="1">
        <f t="array" ref="AF43" xml:space="preserve"> COLUMN() - COLUMN($C:$C)</f>
        <v>29</v>
      </c>
      <c r="AG43" s="437" cm="1">
        <f t="array" ref="AG43" xml:space="preserve"> COLUMN() - COLUMN($C:$C)</f>
        <v>30</v>
      </c>
      <c r="AH43" s="437" cm="1">
        <f t="array" ref="AH43" xml:space="preserve"> COLUMN() - COLUMN($C:$C)</f>
        <v>31</v>
      </c>
      <c r="AI43" s="437" cm="1">
        <f t="array" ref="AI43" xml:space="preserve"> COLUMN() - COLUMN($C:$C)</f>
        <v>32</v>
      </c>
      <c r="AJ43" s="437" cm="1">
        <f t="array" ref="AJ43" xml:space="preserve"> COLUMN() - COLUMN($C:$C)</f>
        <v>33</v>
      </c>
      <c r="AK43" s="437" cm="1">
        <f t="array" ref="AK43" xml:space="preserve"> COLUMN() - COLUMN($C:$C)</f>
        <v>34</v>
      </c>
      <c r="AL43" s="437" cm="1">
        <f t="array" ref="AL43" xml:space="preserve"> COLUMN() - COLUMN($C:$C)</f>
        <v>35</v>
      </c>
      <c r="AM43" s="437" cm="1">
        <f t="array" ref="AM43" xml:space="preserve"> COLUMN() - COLUMN($C:$C)</f>
        <v>36</v>
      </c>
      <c r="AN43" s="437" cm="1">
        <f t="array" ref="AN43" xml:space="preserve"> COLUMN() - COLUMN($C:$C)</f>
        <v>37</v>
      </c>
      <c r="AO43" s="437" cm="1">
        <f t="array" ref="AO43" xml:space="preserve"> COLUMN() - COLUMN($C:$C)</f>
        <v>38</v>
      </c>
      <c r="AP43" s="437" cm="1">
        <f t="array" ref="AP43" xml:space="preserve"> COLUMN() - COLUMN($C:$C)</f>
        <v>39</v>
      </c>
      <c r="AQ43" s="437" cm="1">
        <f t="array" ref="AQ43" xml:space="preserve"> COLUMN() - COLUMN($C:$C)</f>
        <v>40</v>
      </c>
      <c r="AR43" s="437" cm="1">
        <f t="array" ref="AR43" xml:space="preserve"> COLUMN() - COLUMN($C:$C)</f>
        <v>41</v>
      </c>
      <c r="AS43" s="437" cm="1">
        <f t="array" ref="AS43" xml:space="preserve"> COLUMN() - COLUMN($C:$C)</f>
        <v>42</v>
      </c>
      <c r="AT43" s="437" cm="1">
        <f t="array" ref="AT43" xml:space="preserve"> COLUMN() - COLUMN($C:$C)</f>
        <v>43</v>
      </c>
      <c r="AU43" s="437" cm="1">
        <f t="array" ref="AU43" xml:space="preserve"> COLUMN() - COLUMN($C:$C)</f>
        <v>44</v>
      </c>
      <c r="AV43" s="437" cm="1">
        <f t="array" ref="AV43" xml:space="preserve"> COLUMN() - COLUMN($C:$C)</f>
        <v>45</v>
      </c>
      <c r="AW43" s="437" cm="1">
        <f t="array" ref="AW43" xml:space="preserve"> COLUMN() - COLUMN($C:$C)</f>
        <v>46</v>
      </c>
      <c r="AX43" s="437" cm="1">
        <f t="array" ref="AX43" xml:space="preserve"> COLUMN() - COLUMN($C:$C)</f>
        <v>47</v>
      </c>
      <c r="AY43" s="437" cm="1">
        <f t="array" ref="AY43" xml:space="preserve"> COLUMN() - COLUMN($C:$C)</f>
        <v>48</v>
      </c>
      <c r="AZ43" s="437" cm="1">
        <f t="array" ref="AZ43" xml:space="preserve"> COLUMN() - COLUMN($C:$C)</f>
        <v>49</v>
      </c>
      <c r="BA43" s="437" cm="1">
        <f t="array" ref="BA43" xml:space="preserve"> COLUMN() - COLUMN($C:$C)</f>
        <v>50</v>
      </c>
      <c r="BB43" s="437" cm="1">
        <f t="array" ref="BB43" xml:space="preserve"> COLUMN() - COLUMN($C:$C)</f>
        <v>51</v>
      </c>
      <c r="BC43" s="437" cm="1">
        <f t="array" ref="BC43" xml:space="preserve"> COLUMN() - COLUMN($C:$C)</f>
        <v>52</v>
      </c>
      <c r="BD43" s="437" cm="1">
        <f t="array" ref="BD43" xml:space="preserve"> COLUMN() - COLUMN($C:$C)</f>
        <v>53</v>
      </c>
      <c r="BE43" s="437" cm="1">
        <f t="array" ref="BE43" xml:space="preserve"> COLUMN() - COLUMN($C:$C)</f>
        <v>54</v>
      </c>
      <c r="BF43" s="437" cm="1">
        <f t="array" ref="BF43" xml:space="preserve"> COLUMN() - COLUMN($C:$C)</f>
        <v>55</v>
      </c>
    </row>
    <row r="44" spans="1:58" s="427" customFormat="1" ht="23">
      <c r="B44" s="433" t="str">
        <f>B40</f>
        <v>按鍵字元</v>
      </c>
      <c r="C44" s="433"/>
      <c r="D44" s="433" t="str">
        <f xml:space="preserve"> MID($D$40,D$43,1)</f>
        <v>1</v>
      </c>
      <c r="E44" s="433" t="str">
        <f xml:space="preserve"> MID($D$40,E$43,1)</f>
        <v>!</v>
      </c>
      <c r="F44" s="433" t="str">
        <f xml:space="preserve"> MID($D$40,F$43,1)</f>
        <v>q</v>
      </c>
      <c r="G44" s="433" t="str">
        <f xml:space="preserve"> MID($D$40,G$43,1)</f>
        <v>a</v>
      </c>
      <c r="H44" s="433" t="str">
        <f xml:space="preserve"> MID($D$40,H$43,1)</f>
        <v>2</v>
      </c>
      <c r="I44" s="433" t="str">
        <f xml:space="preserve"> MID($D$40,I$43,1)</f>
        <v>w</v>
      </c>
      <c r="J44" s="433" t="str">
        <f xml:space="preserve"> MID($D$40,J$43,1)</f>
        <v>s</v>
      </c>
      <c r="K44" s="433" t="str">
        <f xml:space="preserve"> MID($D$40,K$43,1)</f>
        <v>x</v>
      </c>
      <c r="L44" s="433" t="str">
        <f xml:space="preserve"> MID($D$40,L$43,1)</f>
        <v>e</v>
      </c>
      <c r="M44" s="433" t="str">
        <f xml:space="preserve"> MID($D$40,M$43,1)</f>
        <v>E</v>
      </c>
      <c r="N44" s="433" t="str">
        <f xml:space="preserve"> MID($D$40,N$43,1)</f>
        <v>d</v>
      </c>
      <c r="O44" s="433" t="str">
        <f xml:space="preserve"> MID($D$40,O$43,1)</f>
        <v>D</v>
      </c>
      <c r="P44" s="433" t="str">
        <f xml:space="preserve"> MID($D$40,P$43,1)</f>
        <v>c</v>
      </c>
      <c r="Q44" s="433" t="str">
        <f xml:space="preserve"> MID($D$40,Q$43,1)</f>
        <v>r</v>
      </c>
      <c r="R44" s="433" t="str">
        <f xml:space="preserve"> MID($D$40,R$43,1)</f>
        <v>R</v>
      </c>
      <c r="S44" s="433" t="str">
        <f xml:space="preserve"> MID($D$40,S$43,1)</f>
        <v>f</v>
      </c>
      <c r="T44" s="433" t="str">
        <f xml:space="preserve"> MID($D$40,T$43,1)</f>
        <v>v</v>
      </c>
      <c r="U44" s="433" t="str">
        <f xml:space="preserve"> MID($D$40,U$43,1)</f>
        <v>y</v>
      </c>
      <c r="V44" s="433" t="str">
        <f xml:space="preserve"> MID($D$40,V$43,1)</f>
        <v>Y</v>
      </c>
      <c r="W44" s="433" t="str">
        <f xml:space="preserve"> MID($D$40,W$43,1)</f>
        <v>h</v>
      </c>
      <c r="X44" s="433" t="str">
        <f xml:space="preserve"> MID($D$40,X$43,1)</f>
        <v>n</v>
      </c>
      <c r="Y44" s="433" t="str">
        <f xml:space="preserve"> MID($D$40,Y$43,1)</f>
        <v>8</v>
      </c>
      <c r="Z44" s="433" t="str">
        <f xml:space="preserve"> MID($D$40,Z$43,1)</f>
        <v>*</v>
      </c>
      <c r="AA44" s="433" t="str">
        <f xml:space="preserve"> MID($D$40,AA$43,1)</f>
        <v>i</v>
      </c>
      <c r="AB44" s="433" t="str">
        <f xml:space="preserve"> MID($D$40,AB$43,1)</f>
        <v>I</v>
      </c>
      <c r="AC44" s="433" t="str">
        <f xml:space="preserve"> MID($D$40,AC$43,1)</f>
        <v>k</v>
      </c>
      <c r="AD44" s="433" t="str">
        <f xml:space="preserve"> MID($D$40,AD$43,1)</f>
        <v>o</v>
      </c>
      <c r="AE44" s="433" t="str">
        <f xml:space="preserve"> MID($D$40,AE$43,1)</f>
        <v>O</v>
      </c>
      <c r="AF44" s="433" t="str">
        <f xml:space="preserve"> MID($D$40,AF$43,1)</f>
        <v>9</v>
      </c>
      <c r="AG44" s="433" t="str">
        <f xml:space="preserve"> MID($D$40,AG$43,1)</f>
        <v>(</v>
      </c>
      <c r="AH44" s="433" t="str">
        <f xml:space="preserve"> MID($D$40,AH$43,1)</f>
        <v>l</v>
      </c>
      <c r="AI44" s="433" t="str">
        <f xml:space="preserve"> MID($D$40,AI$43,1)</f>
        <v>L</v>
      </c>
      <c r="AJ44" s="433" t="str">
        <f xml:space="preserve"> MID($D$40,AJ$43,1)</f>
        <v>,</v>
      </c>
      <c r="AK44" s="433" t="str">
        <f xml:space="preserve"> MID($D$40,AK$43,1)</f>
        <v>&lt;</v>
      </c>
      <c r="AL44" s="433" t="str">
        <f xml:space="preserve"> MID($D$40,AL$43,1)</f>
        <v>m</v>
      </c>
      <c r="AM44" s="433" t="str">
        <f xml:space="preserve"> MID($D$40,AM$43,1)</f>
        <v>0</v>
      </c>
      <c r="AN44" s="433" t="str">
        <f xml:space="preserve"> MID($D$40,AN$43,1)</f>
        <v>p</v>
      </c>
      <c r="AO44" s="433" t="str">
        <f xml:space="preserve"> MID($D$40,AO$43,1)</f>
        <v>;</v>
      </c>
      <c r="AP44" s="433" t="str">
        <f xml:space="preserve"> MID($D$40,AP$43,1)</f>
        <v>:</v>
      </c>
      <c r="AQ44" s="433" t="str">
        <f xml:space="preserve"> MID($D$40,AQ$43,1)</f>
        <v>/</v>
      </c>
      <c r="AR44" s="433" t="str">
        <f xml:space="preserve"> MID($D$40,AR$43,1)</f>
        <v>-</v>
      </c>
      <c r="AS44" s="433" t="str">
        <f xml:space="preserve"> MID($D$40,AS$43,1)</f>
        <v>u</v>
      </c>
      <c r="AT44" s="433" t="str">
        <f xml:space="preserve"> MID($D$40,AT$43,1)</f>
        <v>U</v>
      </c>
      <c r="AU44" s="433" t="str">
        <f xml:space="preserve"> MID($D$40,AU$43,1)</f>
        <v>j</v>
      </c>
      <c r="AV44" s="433" t="str">
        <f xml:space="preserve"> MID($D$40,AV$43,1)</f>
        <v>J</v>
      </c>
      <c r="AW44" s="433" t="str">
        <f xml:space="preserve"> MID($D$40,AW$43,1)</f>
        <v xml:space="preserve"> </v>
      </c>
      <c r="AX44" s="433" t="str">
        <f xml:space="preserve"> MID($D$40,AX$43,1)</f>
        <v>4</v>
      </c>
      <c r="AY44" s="433" t="str">
        <f xml:space="preserve"> MID($D$40,AY$43,1)</f>
        <v>3</v>
      </c>
      <c r="AZ44" s="433" t="str">
        <f xml:space="preserve"> MID($D$40,AZ$43,1)</f>
        <v>b</v>
      </c>
      <c r="BA44" s="433" t="str">
        <f xml:space="preserve"> MID($D$40,BA$43,1)</f>
        <v>t</v>
      </c>
      <c r="BB44" s="433" t="str">
        <f xml:space="preserve"> MID($D$40,BB$43,1)</f>
        <v>g</v>
      </c>
      <c r="BC44" s="433" t="str">
        <f xml:space="preserve"> MID($D$40,BC$43,1)</f>
        <v>z</v>
      </c>
      <c r="BD44" s="433" t="str">
        <f xml:space="preserve"> MID($D$40,BD$43,1)</f>
        <v>6</v>
      </c>
      <c r="BE44" s="433" t="str">
        <f xml:space="preserve"> MID($D$40,BE$43,1)</f>
        <v>5</v>
      </c>
      <c r="BF44" s="433" t="str">
        <f xml:space="preserve"> MID($D$40,BF$43,1)</f>
        <v>7</v>
      </c>
    </row>
    <row r="45" spans="1:58" s="427" customFormat="1" ht="23">
      <c r="B45" s="739" t="str">
        <f>B41</f>
        <v>注音符號</v>
      </c>
      <c r="C45" s="432"/>
      <c r="D45" s="432" t="str">
        <f xml:space="preserve"> MID($D41,D$43,1)</f>
        <v>ㄅ</v>
      </c>
      <c r="E45" s="432" t="str">
        <f xml:space="preserve"> MID($D41,E$43,1)</f>
        <v>ㆠ</v>
      </c>
      <c r="F45" s="432" t="str">
        <f xml:space="preserve"> MID($D41,F$43,1)</f>
        <v>ㄆ</v>
      </c>
      <c r="G45" s="432" t="str">
        <f xml:space="preserve"> MID($D41,G$43,1)</f>
        <v>ㄇ</v>
      </c>
      <c r="H45" s="432" t="str">
        <f xml:space="preserve"> MID($D41,H$43,1)</f>
        <v>ㄉ</v>
      </c>
      <c r="I45" s="432" t="str">
        <f xml:space="preserve"> MID($D41,I$43,1)</f>
        <v>ㄊ</v>
      </c>
      <c r="J45" s="432" t="str">
        <f xml:space="preserve"> MID($D41,J$43,1)</f>
        <v>ㄋ</v>
      </c>
      <c r="K45" s="432" t="str">
        <f xml:space="preserve"> MID($D41,K$43,1)</f>
        <v>ㄌ</v>
      </c>
      <c r="L45" s="432" t="str">
        <f xml:space="preserve"> MID($D41,L$43,1)</f>
        <v>ㄍ</v>
      </c>
      <c r="M45" s="432" t="str">
        <f xml:space="preserve"> MID($D41,M$43,1)</f>
        <v>ㆣ</v>
      </c>
      <c r="N45" s="432" t="str">
        <f xml:space="preserve"> MID($D41,N$43,1)</f>
        <v>ㄎ</v>
      </c>
      <c r="O45" s="432" t="str">
        <f xml:space="preserve"> MID($D41,O$43,1)</f>
        <v>ㄫ</v>
      </c>
      <c r="P45" s="432" t="str">
        <f xml:space="preserve"> MID($D41,P$43,1)</f>
        <v>ㄏ</v>
      </c>
      <c r="Q45" s="432" t="str">
        <f xml:space="preserve"> MID($D41,Q$43,1)</f>
        <v>ㄐ</v>
      </c>
      <c r="R45" s="432" t="str">
        <f xml:space="preserve"> MID($D41,R$43,1)</f>
        <v>ㆢ</v>
      </c>
      <c r="S45" s="432" t="str">
        <f xml:space="preserve"> MID($D41,S$43,1)</f>
        <v>ㄑ</v>
      </c>
      <c r="T45" s="432" t="str">
        <f xml:space="preserve"> MID($D41,T$43,1)</f>
        <v>ㄒ</v>
      </c>
      <c r="U45" s="432" t="str">
        <f xml:space="preserve"> MID($D41,U$43,1)</f>
        <v>ㄗ</v>
      </c>
      <c r="V45" s="432" t="str">
        <f xml:space="preserve"> MID($D41,V$43,1)</f>
        <v>ㆡ</v>
      </c>
      <c r="W45" s="432" t="str">
        <f xml:space="preserve"> MID($D41,W$43,1)</f>
        <v>ㄘ</v>
      </c>
      <c r="X45" s="432" t="str">
        <f xml:space="preserve"> MID($D41,X$43,1)</f>
        <v>ㄙ</v>
      </c>
      <c r="Y45" s="432" t="str">
        <f xml:space="preserve"> MID($D41,Y$43,1)</f>
        <v>ㄚ</v>
      </c>
      <c r="Z45" s="432" t="str">
        <f xml:space="preserve"> MID($D41,Z$43,1)</f>
        <v>ㆩ</v>
      </c>
      <c r="AA45" s="432" t="str">
        <f xml:space="preserve"> MID($D41,AA$43,1)</f>
        <v>ㆦ</v>
      </c>
      <c r="AB45" s="432" t="str">
        <f xml:space="preserve"> MID($D41,AB$43,1)</f>
        <v>ㆧ</v>
      </c>
      <c r="AC45" s="432" t="str">
        <f xml:space="preserve"> MID($D41,AC$43,1)</f>
        <v>ㄜ</v>
      </c>
      <c r="AD45" s="432" t="str">
        <f xml:space="preserve"> MID($D41,AD$43,1)</f>
        <v>ㆤ</v>
      </c>
      <c r="AE45" s="432" t="str">
        <f xml:space="preserve"> MID($D41,AE$43,1)</f>
        <v>ㆥ</v>
      </c>
      <c r="AF45" s="432" t="str">
        <f xml:space="preserve"> MID($D41,AF$43,1)</f>
        <v>ㄞ</v>
      </c>
      <c r="AG45" s="432" t="str">
        <f xml:space="preserve"> MID($D41,AG$43,1)</f>
        <v>ㆮ</v>
      </c>
      <c r="AH45" s="432" t="str">
        <f xml:space="preserve"> MID($D41,AH$43,1)</f>
        <v>ㄠ</v>
      </c>
      <c r="AI45" s="432" t="str">
        <f xml:space="preserve"> MID($D41,AI$43,1)</f>
        <v>ㆯ</v>
      </c>
      <c r="AJ45" s="432" t="str">
        <f xml:space="preserve"> MID($D41,AJ$43,1)</f>
        <v>ㆰ</v>
      </c>
      <c r="AK45" s="432" t="str">
        <f xml:space="preserve"> MID($D41,AK$43,1)</f>
        <v>ㆱ</v>
      </c>
      <c r="AL45" s="432" t="str">
        <f xml:space="preserve"> MID($D41,AL$43,1)</f>
        <v>ㆬ</v>
      </c>
      <c r="AM45" s="432" t="str">
        <f xml:space="preserve"> MID($D41,AM$43,1)</f>
        <v>ㄢ</v>
      </c>
      <c r="AN45" s="432" t="str">
        <f xml:space="preserve"> MID($D41,AN$43,1)</f>
        <v>ㄣ</v>
      </c>
      <c r="AO45" s="432" t="str">
        <f xml:space="preserve"> MID($D41,AO$43,1)</f>
        <v>ㄤ</v>
      </c>
      <c r="AP45" s="432" t="str">
        <f xml:space="preserve"> MID($D41,AP$43,1)</f>
        <v>ㆲ</v>
      </c>
      <c r="AQ45" s="432" t="str">
        <f xml:space="preserve"> MID($D41,AQ$43,1)</f>
        <v>ㄥ</v>
      </c>
      <c r="AR45" s="432" t="str">
        <f xml:space="preserve"> MID($D41,AR$43,1)</f>
        <v>ㆭ</v>
      </c>
      <c r="AS45" s="432" t="str">
        <f xml:space="preserve"> MID($D41,AS$43,1)</f>
        <v>ㄧ</v>
      </c>
      <c r="AT45" s="432" t="str">
        <f xml:space="preserve"> MID($D41,AT$43,1)</f>
        <v>ㆪ</v>
      </c>
      <c r="AU45" s="432" t="str">
        <f xml:space="preserve"> MID($D41,AU$43,1)</f>
        <v>ㄨ</v>
      </c>
      <c r="AV45" s="432" t="str">
        <f xml:space="preserve"> MID($D41,AV$43,1)</f>
        <v>ㆫ</v>
      </c>
      <c r="AW45" s="432" t="str">
        <f xml:space="preserve"> MID($D41,AW$43,1)</f>
        <v xml:space="preserve"> </v>
      </c>
      <c r="AX45" s="432" t="str">
        <f xml:space="preserve"> MID($D41,AX$43,1)</f>
        <v>ˋ</v>
      </c>
      <c r="AY45" s="432" t="str">
        <f xml:space="preserve"> MID($D41,AY$43,1)</f>
        <v>˪</v>
      </c>
      <c r="AZ45" s="432" t="str">
        <f xml:space="preserve"> MID($D41,AZ$43,1)</f>
        <v>ㆴ</v>
      </c>
      <c r="BA45" s="432" t="str">
        <f xml:space="preserve"> MID($D41,BA$43,1)</f>
        <v>ㆵ</v>
      </c>
      <c r="BB45" s="432" t="str">
        <f xml:space="preserve"> MID($D41,BB$43,1)</f>
        <v>ㆻ</v>
      </c>
      <c r="BC45" s="432" t="str">
        <f xml:space="preserve"> MID($D41,BC$43,1)</f>
        <v>ㆷ</v>
      </c>
      <c r="BD45" s="432" t="str">
        <f xml:space="preserve"> MID($D41,BD$43,1)</f>
        <v>ˊ</v>
      </c>
      <c r="BE45" s="432" t="str">
        <f xml:space="preserve"> MID($D41,BE$43,1)</f>
        <v>˫</v>
      </c>
      <c r="BF45" s="432" t="str">
        <f xml:space="preserve"> MID($D41,BF$43,1)</f>
        <v>˙</v>
      </c>
    </row>
    <row r="46" spans="1:58" ht="26">
      <c r="A46" s="439"/>
      <c r="B46" s="439"/>
      <c r="C46" s="439"/>
      <c r="D46" s="439"/>
      <c r="E46" s="439"/>
      <c r="F46" s="439"/>
      <c r="G46" s="439"/>
      <c r="H46" s="439"/>
      <c r="I46" s="439"/>
      <c r="J46" s="439"/>
      <c r="K46" s="439"/>
      <c r="L46" s="439"/>
      <c r="M46" s="439"/>
      <c r="N46" s="439"/>
      <c r="O46" s="439"/>
      <c r="P46" s="439"/>
      <c r="Q46" s="439"/>
      <c r="R46" s="439"/>
      <c r="S46" s="439"/>
      <c r="T46" s="439"/>
      <c r="U46" s="439"/>
      <c r="V46" s="439"/>
      <c r="W46" s="439"/>
      <c r="X46" s="439"/>
      <c r="Y46" s="439"/>
      <c r="Z46" s="439"/>
      <c r="AA46" s="439"/>
      <c r="AB46" s="439"/>
      <c r="AC46" s="439"/>
      <c r="AD46" s="439"/>
      <c r="AE46" s="439"/>
      <c r="AF46" s="439"/>
      <c r="AG46" s="439"/>
      <c r="AH46" s="439"/>
      <c r="AI46" s="439"/>
      <c r="AJ46" s="439"/>
      <c r="AK46" s="439"/>
      <c r="AL46" s="439"/>
      <c r="AM46" s="439"/>
      <c r="AN46" s="439"/>
      <c r="AO46" s="439"/>
      <c r="AP46" s="439"/>
      <c r="AQ46" s="439"/>
      <c r="AR46" s="463"/>
      <c r="AS46" s="463"/>
      <c r="AT46" s="439"/>
      <c r="AU46" s="439"/>
      <c r="AV46" s="439"/>
    </row>
    <row r="47" spans="1:58" s="442" customFormat="1" ht="25">
      <c r="A47" s="441"/>
      <c r="B47" s="472" t="s">
        <v>2401</v>
      </c>
      <c r="C47" s="472"/>
      <c r="D47" s="437" cm="1">
        <f t="array" ref="D47" xml:space="preserve"> COLUMN() - COLUMN($C:$C)</f>
        <v>1</v>
      </c>
      <c r="E47" s="437" cm="1">
        <f t="array" ref="E47" xml:space="preserve"> COLUMN() - COLUMN($C:$C)</f>
        <v>2</v>
      </c>
      <c r="F47" s="437" cm="1">
        <f t="array" ref="F47" xml:space="preserve"> COLUMN() - COLUMN($C:$C)</f>
        <v>3</v>
      </c>
      <c r="G47" s="437" cm="1">
        <f t="array" ref="G47" xml:space="preserve"> COLUMN() - COLUMN($C:$C)</f>
        <v>4</v>
      </c>
      <c r="H47" s="437" cm="1">
        <f t="array" ref="H47" xml:space="preserve"> COLUMN() - COLUMN($C:$C)</f>
        <v>5</v>
      </c>
      <c r="I47" s="437" cm="1">
        <f t="array" ref="I47" xml:space="preserve"> COLUMN() - COLUMN($C:$C)</f>
        <v>6</v>
      </c>
      <c r="J47" s="437" cm="1">
        <f t="array" ref="J47" xml:space="preserve"> COLUMN() - COLUMN($C:$C)</f>
        <v>7</v>
      </c>
      <c r="K47" s="437" cm="1">
        <f t="array" ref="K47" xml:space="preserve"> COLUMN() - COLUMN($C:$C)</f>
        <v>8</v>
      </c>
      <c r="L47" s="437" cm="1">
        <f t="array" ref="L47" xml:space="preserve"> COLUMN() - COLUMN($C:$C)</f>
        <v>9</v>
      </c>
      <c r="M47" s="437" cm="1">
        <f t="array" ref="M47" xml:space="preserve"> COLUMN() - COLUMN($C:$C)</f>
        <v>10</v>
      </c>
      <c r="N47" s="437" cm="1">
        <f t="array" ref="N47" xml:space="preserve"> COLUMN() - COLUMN($C:$C)</f>
        <v>11</v>
      </c>
      <c r="O47" s="437" cm="1">
        <f t="array" ref="O47" xml:space="preserve"> COLUMN() - COLUMN($C:$C)</f>
        <v>12</v>
      </c>
      <c r="P47" s="437" cm="1">
        <f t="array" ref="P47" xml:space="preserve"> COLUMN() - COLUMN($C:$C)</f>
        <v>13</v>
      </c>
      <c r="Q47" s="437" cm="1">
        <f t="array" ref="Q47" xml:space="preserve"> COLUMN() - COLUMN($C:$C)</f>
        <v>14</v>
      </c>
      <c r="R47" s="437" cm="1">
        <f t="array" ref="R47" xml:space="preserve"> COLUMN() - COLUMN($C:$C)</f>
        <v>15</v>
      </c>
      <c r="S47" s="437" cm="1">
        <f t="array" ref="S47" xml:space="preserve"> COLUMN() - COLUMN($C:$C)</f>
        <v>16</v>
      </c>
      <c r="T47" s="437" cm="1">
        <f t="array" ref="T47" xml:space="preserve"> COLUMN() - COLUMN($C:$C)</f>
        <v>17</v>
      </c>
      <c r="U47" s="437" cm="1">
        <f t="array" ref="U47" xml:space="preserve"> COLUMN() - COLUMN($C:$C)</f>
        <v>18</v>
      </c>
      <c r="V47" s="437" cm="1">
        <f t="array" ref="V47" xml:space="preserve"> COLUMN() - COLUMN($C:$C)</f>
        <v>19</v>
      </c>
      <c r="W47" s="437" cm="1">
        <f t="array" ref="W47" xml:space="preserve"> COLUMN() - COLUMN($C:$C)</f>
        <v>20</v>
      </c>
      <c r="X47" s="437" cm="1">
        <f t="array" ref="X47" xml:space="preserve"> COLUMN() - COLUMN($C:$C)</f>
        <v>21</v>
      </c>
      <c r="Y47" s="437" cm="1">
        <f t="array" ref="Y47" xml:space="preserve"> COLUMN() - COLUMN($C:$C)</f>
        <v>22</v>
      </c>
      <c r="Z47" s="437" cm="1">
        <f t="array" ref="Z47" xml:space="preserve"> COLUMN() - COLUMN($C:$C)</f>
        <v>23</v>
      </c>
      <c r="AA47" s="437" cm="1">
        <f t="array" ref="AA47" xml:space="preserve"> COLUMN() - COLUMN($C:$C)</f>
        <v>24</v>
      </c>
      <c r="AB47" s="437" cm="1">
        <f t="array" ref="AB47" xml:space="preserve"> COLUMN() - COLUMN($C:$C)</f>
        <v>25</v>
      </c>
      <c r="AC47" s="437" cm="1">
        <f t="array" ref="AC47" xml:space="preserve"> COLUMN() - COLUMN($C:$C)</f>
        <v>26</v>
      </c>
      <c r="AD47" s="437" cm="1">
        <f t="array" ref="AD47" xml:space="preserve"> COLUMN() - COLUMN($C:$C)</f>
        <v>27</v>
      </c>
      <c r="AE47" s="437" cm="1">
        <f t="array" ref="AE47" xml:space="preserve"> COLUMN() - COLUMN($C:$C)</f>
        <v>28</v>
      </c>
      <c r="AF47" s="437" cm="1">
        <f t="array" ref="AF47" xml:space="preserve"> COLUMN() - COLUMN($C:$C)</f>
        <v>29</v>
      </c>
      <c r="AG47" s="437" cm="1">
        <f t="array" ref="AG47" xml:space="preserve"> COLUMN() - COLUMN($C:$C)</f>
        <v>30</v>
      </c>
      <c r="AH47" s="437" cm="1">
        <f t="array" ref="AH47" xml:space="preserve"> COLUMN() - COLUMN($C:$C)</f>
        <v>31</v>
      </c>
      <c r="AI47" s="437" cm="1">
        <f t="array" ref="AI47" xml:space="preserve"> COLUMN() - COLUMN($C:$C)</f>
        <v>32</v>
      </c>
      <c r="AJ47" s="437" cm="1">
        <f t="array" ref="AJ47" xml:space="preserve"> COLUMN() - COLUMN($C:$C)</f>
        <v>33</v>
      </c>
      <c r="AK47" s="437" cm="1">
        <f t="array" ref="AK47" xml:space="preserve"> COLUMN() - COLUMN($C:$C)</f>
        <v>34</v>
      </c>
      <c r="AL47" s="437" cm="1">
        <f t="array" ref="AL47" xml:space="preserve"> COLUMN() - COLUMN($C:$C)</f>
        <v>35</v>
      </c>
      <c r="AM47" s="437" cm="1">
        <f t="array" ref="AM47" xml:space="preserve"> COLUMN() - COLUMN($C:$C)</f>
        <v>36</v>
      </c>
      <c r="AN47" s="437" cm="1">
        <f t="array" ref="AN47" xml:space="preserve"> COLUMN() - COLUMN($C:$C)</f>
        <v>37</v>
      </c>
      <c r="AO47" s="437" cm="1">
        <f t="array" ref="AO47" xml:space="preserve"> COLUMN() - COLUMN($C:$C)</f>
        <v>38</v>
      </c>
      <c r="AP47" s="437" cm="1">
        <f t="array" ref="AP47" xml:space="preserve"> COLUMN() - COLUMN($C:$C)</f>
        <v>39</v>
      </c>
      <c r="AQ47" s="437" cm="1">
        <f t="array" ref="AQ47" xml:space="preserve"> COLUMN() - COLUMN($C:$C)</f>
        <v>40</v>
      </c>
      <c r="AR47" s="437" cm="1">
        <f t="array" ref="AR47" xml:space="preserve"> COLUMN() - COLUMN($C:$C)</f>
        <v>41</v>
      </c>
      <c r="AS47" s="437" cm="1">
        <f t="array" ref="AS47" xml:space="preserve"> COLUMN() - COLUMN($C:$C)</f>
        <v>42</v>
      </c>
      <c r="AT47" s="437" cm="1">
        <f t="array" ref="AT47" xml:space="preserve"> COLUMN() - COLUMN($C:$C)</f>
        <v>43</v>
      </c>
      <c r="AU47" s="437" cm="1">
        <f t="array" ref="AU47" xml:space="preserve"> COLUMN() - COLUMN($C:$C)</f>
        <v>44</v>
      </c>
      <c r="AV47" s="437" cm="1">
        <f t="array" ref="AV47" xml:space="preserve"> COLUMN() - COLUMN($C:$C)</f>
        <v>45</v>
      </c>
      <c r="AW47" s="437" cm="1">
        <f t="array" ref="AW47" xml:space="preserve"> COLUMN() - COLUMN($C:$C)</f>
        <v>46</v>
      </c>
      <c r="AX47" s="437" cm="1">
        <f t="array" ref="AX47" xml:space="preserve"> COLUMN() - COLUMN($C:$C)</f>
        <v>47</v>
      </c>
      <c r="AY47" s="437" cm="1">
        <f t="array" ref="AY47" xml:space="preserve"> COLUMN() - COLUMN($C:$C)</f>
        <v>48</v>
      </c>
      <c r="AZ47" s="437" cm="1">
        <f t="array" ref="AZ47" xml:space="preserve"> COLUMN() - COLUMN($C:$C)</f>
        <v>49</v>
      </c>
      <c r="BA47" s="437" cm="1">
        <f t="array" ref="BA47" xml:space="preserve"> COLUMN() - COLUMN($C:$C)</f>
        <v>50</v>
      </c>
      <c r="BB47" s="437" cm="1">
        <f t="array" ref="BB47" xml:space="preserve"> COLUMN() - COLUMN($C:$C)</f>
        <v>51</v>
      </c>
      <c r="BC47" s="437" cm="1">
        <f t="array" ref="BC47" xml:space="preserve"> COLUMN() - COLUMN($C:$C)</f>
        <v>52</v>
      </c>
      <c r="BD47" s="437" cm="1">
        <f t="array" ref="BD47" xml:space="preserve"> COLUMN() - COLUMN($C:$C)</f>
        <v>53</v>
      </c>
      <c r="BE47" s="437" cm="1">
        <f t="array" ref="BE47" xml:space="preserve"> COLUMN() - COLUMN($C:$C)</f>
        <v>54</v>
      </c>
      <c r="BF47" s="437" cm="1">
        <f t="array" ref="BF47" xml:space="preserve"> COLUMN() - COLUMN($C:$C)</f>
        <v>55</v>
      </c>
    </row>
    <row r="48" spans="1:58" s="442" customFormat="1" ht="25">
      <c r="A48" s="441"/>
      <c r="B48" s="464" t="s">
        <v>2662</v>
      </c>
      <c r="C48" s="464"/>
      <c r="D48" s="443">
        <v>1</v>
      </c>
      <c r="E48" s="443" t="s">
        <v>317</v>
      </c>
      <c r="F48" s="443" t="s">
        <v>39</v>
      </c>
      <c r="G48" s="443" t="s">
        <v>1405</v>
      </c>
      <c r="H48" s="443">
        <v>2</v>
      </c>
      <c r="I48" s="443" t="s">
        <v>2716</v>
      </c>
      <c r="J48" s="443" t="s">
        <v>299</v>
      </c>
      <c r="K48" s="443" t="s">
        <v>2717</v>
      </c>
      <c r="L48" s="443" t="s">
        <v>59</v>
      </c>
      <c r="M48" s="443" t="s">
        <v>1377</v>
      </c>
      <c r="N48" s="443" t="s">
        <v>1412</v>
      </c>
      <c r="O48" s="443" t="s">
        <v>1419</v>
      </c>
      <c r="P48" s="443" t="s">
        <v>2718</v>
      </c>
      <c r="Q48" s="443" t="s">
        <v>2719</v>
      </c>
      <c r="R48" s="443" t="s">
        <v>305</v>
      </c>
      <c r="S48" s="443" t="s">
        <v>288</v>
      </c>
      <c r="T48" s="443" t="s">
        <v>319</v>
      </c>
      <c r="U48" s="443" t="s">
        <v>2720</v>
      </c>
      <c r="V48" s="443" t="s">
        <v>326</v>
      </c>
      <c r="W48" s="443" t="s">
        <v>591</v>
      </c>
      <c r="X48" s="443" t="s">
        <v>38</v>
      </c>
      <c r="Y48" s="443" t="s">
        <v>324</v>
      </c>
      <c r="Z48" s="443" t="s">
        <v>205</v>
      </c>
      <c r="AA48" s="443">
        <v>8</v>
      </c>
      <c r="AB48" s="443" t="s">
        <v>49</v>
      </c>
      <c r="AC48" s="443" t="s">
        <v>294</v>
      </c>
      <c r="AD48" s="443" t="s">
        <v>2721</v>
      </c>
      <c r="AE48" s="443">
        <v>9</v>
      </c>
      <c r="AF48" s="443" t="s">
        <v>70</v>
      </c>
      <c r="AG48" s="443" t="s">
        <v>292</v>
      </c>
      <c r="AH48" s="443" t="s">
        <v>2561</v>
      </c>
      <c r="AI48" s="443">
        <v>0</v>
      </c>
      <c r="AJ48" s="443" t="s">
        <v>312</v>
      </c>
      <c r="AK48" s="443" t="s">
        <v>2722</v>
      </c>
      <c r="AL48" s="443" t="s">
        <v>2723</v>
      </c>
      <c r="AM48" s="443" t="s">
        <v>2574</v>
      </c>
      <c r="AN48" s="443" t="s">
        <v>1451</v>
      </c>
      <c r="AO48" s="443">
        <v>4</v>
      </c>
      <c r="AP48" s="443">
        <v>3</v>
      </c>
      <c r="AQ48" s="443">
        <v>6</v>
      </c>
      <c r="AR48" s="444">
        <v>5</v>
      </c>
      <c r="AS48" s="443">
        <v>7</v>
      </c>
      <c r="AT48" s="441"/>
      <c r="AU48" s="441"/>
    </row>
    <row r="49" spans="1:48" s="442" customFormat="1" ht="25">
      <c r="A49" s="441"/>
      <c r="B49" s="465" t="s">
        <v>2664</v>
      </c>
      <c r="C49" s="465"/>
      <c r="D49" s="441" t="s">
        <v>1364</v>
      </c>
      <c r="E49" s="441" t="s">
        <v>1368</v>
      </c>
      <c r="F49" s="441" t="s">
        <v>1371</v>
      </c>
      <c r="G49" s="441" t="s">
        <v>1375</v>
      </c>
      <c r="H49" s="441" t="s">
        <v>1379</v>
      </c>
      <c r="I49" s="441" t="s">
        <v>1383</v>
      </c>
      <c r="J49" s="441" t="s">
        <v>1386</v>
      </c>
      <c r="K49" s="441" t="s">
        <v>1390</v>
      </c>
      <c r="L49" s="441" t="s">
        <v>1392</v>
      </c>
      <c r="M49" s="441" t="s">
        <v>1395</v>
      </c>
      <c r="N49" s="441" t="s">
        <v>1447</v>
      </c>
      <c r="O49" s="441" t="s">
        <v>1431</v>
      </c>
      <c r="P49" s="441" t="s">
        <v>1436</v>
      </c>
      <c r="Q49" s="441" t="s">
        <v>1445</v>
      </c>
      <c r="R49" s="441" t="s">
        <v>1403</v>
      </c>
      <c r="S49" s="441" t="s">
        <v>1398</v>
      </c>
      <c r="T49" s="441" t="s">
        <v>2672</v>
      </c>
      <c r="U49" s="441" t="s">
        <v>1408</v>
      </c>
      <c r="V49" s="441" t="s">
        <v>1415</v>
      </c>
      <c r="W49" s="441" t="s">
        <v>1427</v>
      </c>
      <c r="X49" s="441" t="s">
        <v>1463</v>
      </c>
      <c r="Y49" s="441" t="s">
        <v>1464</v>
      </c>
      <c r="Z49" s="441" t="s">
        <v>1471</v>
      </c>
      <c r="AA49" s="441" t="s">
        <v>1465</v>
      </c>
      <c r="AB49" s="441" t="s">
        <v>1466</v>
      </c>
      <c r="AC49" s="441" t="s">
        <v>1467</v>
      </c>
      <c r="AD49" s="441" t="s">
        <v>2666</v>
      </c>
      <c r="AE49" s="441" t="s">
        <v>1469</v>
      </c>
      <c r="AF49" s="441" t="s">
        <v>1468</v>
      </c>
      <c r="AG49" s="441" t="s">
        <v>1470</v>
      </c>
      <c r="AH49" s="441" t="s">
        <v>1681</v>
      </c>
      <c r="AI49" s="441" t="s">
        <v>1677</v>
      </c>
      <c r="AJ49" s="441" t="s">
        <v>1472</v>
      </c>
      <c r="AK49" s="441" t="s">
        <v>1735</v>
      </c>
      <c r="AL49" s="441" t="s">
        <v>1473</v>
      </c>
      <c r="AM49" s="441" t="s">
        <v>1474</v>
      </c>
      <c r="AN49" s="441"/>
      <c r="AO49" s="441"/>
      <c r="AP49" s="441"/>
      <c r="AQ49" s="441"/>
      <c r="AR49" s="466"/>
      <c r="AS49" s="466"/>
      <c r="AT49" s="441"/>
      <c r="AU49" s="441"/>
    </row>
    <row r="50" spans="1:48" s="442" customFormat="1" ht="25">
      <c r="A50" s="441"/>
      <c r="B50" s="467" t="s">
        <v>272</v>
      </c>
      <c r="C50" s="467"/>
      <c r="D50" s="445" t="s">
        <v>312</v>
      </c>
      <c r="E50" s="445" t="s">
        <v>466</v>
      </c>
      <c r="F50" s="445" t="s">
        <v>205</v>
      </c>
      <c r="G50" s="445" t="s">
        <v>319</v>
      </c>
      <c r="H50" s="445" t="s">
        <v>305</v>
      </c>
      <c r="I50" s="445" t="s">
        <v>322</v>
      </c>
      <c r="J50" s="445" t="s">
        <v>591</v>
      </c>
      <c r="K50" s="445" t="s">
        <v>292</v>
      </c>
      <c r="L50" s="445" t="s">
        <v>294</v>
      </c>
      <c r="M50" s="445" t="s">
        <v>296</v>
      </c>
      <c r="N50" s="445" t="s">
        <v>326</v>
      </c>
      <c r="O50" s="445" t="s">
        <v>831</v>
      </c>
      <c r="P50" s="445" t="s">
        <v>832</v>
      </c>
      <c r="Q50" s="445" t="s">
        <v>828</v>
      </c>
      <c r="R50" s="445" t="s">
        <v>288</v>
      </c>
      <c r="S50" s="445" t="s">
        <v>192</v>
      </c>
      <c r="T50" s="445" t="s">
        <v>324</v>
      </c>
      <c r="U50" s="445" t="s">
        <v>307</v>
      </c>
      <c r="V50" s="445" t="s">
        <v>302</v>
      </c>
      <c r="W50" s="445" t="s">
        <v>299</v>
      </c>
      <c r="X50" s="445" t="s">
        <v>49</v>
      </c>
      <c r="Y50" s="445" t="s">
        <v>38</v>
      </c>
      <c r="Z50" s="445" t="s">
        <v>205</v>
      </c>
      <c r="AA50" s="445" t="s">
        <v>39</v>
      </c>
      <c r="AB50" s="445" t="s">
        <v>86</v>
      </c>
      <c r="AC50" s="445" t="s">
        <v>70</v>
      </c>
      <c r="AD50" s="445" t="s">
        <v>71</v>
      </c>
      <c r="AE50" s="445" t="s">
        <v>60</v>
      </c>
      <c r="AF50" s="445" t="s">
        <v>59</v>
      </c>
      <c r="AG50" s="445" t="s">
        <v>97</v>
      </c>
      <c r="AH50" s="445" t="s">
        <v>67</v>
      </c>
      <c r="AI50" s="445" t="s">
        <v>62</v>
      </c>
      <c r="AJ50" s="445" t="s">
        <v>110</v>
      </c>
      <c r="AK50" s="445" t="s">
        <v>88</v>
      </c>
      <c r="AL50" s="445" t="s">
        <v>192</v>
      </c>
      <c r="AM50" s="445" t="s">
        <v>2692</v>
      </c>
      <c r="AN50" s="445"/>
      <c r="AO50" s="445"/>
      <c r="AP50" s="445"/>
      <c r="AQ50" s="445"/>
      <c r="AR50" s="468"/>
      <c r="AS50" s="468"/>
      <c r="AT50" s="441"/>
      <c r="AU50" s="441"/>
    </row>
    <row r="51" spans="1:48" s="442" customFormat="1" ht="25">
      <c r="A51" s="441"/>
      <c r="B51" s="469" t="s">
        <v>2660</v>
      </c>
      <c r="C51" s="469"/>
      <c r="D51" s="446" t="s">
        <v>312</v>
      </c>
      <c r="E51" s="446" t="s">
        <v>1452</v>
      </c>
      <c r="F51" s="446" t="s">
        <v>205</v>
      </c>
      <c r="G51" s="446" t="s">
        <v>319</v>
      </c>
      <c r="H51" s="446" t="s">
        <v>305</v>
      </c>
      <c r="I51" s="446" t="s">
        <v>1453</v>
      </c>
      <c r="J51" s="446" t="s">
        <v>591</v>
      </c>
      <c r="K51" s="446" t="s">
        <v>1377</v>
      </c>
      <c r="L51" s="446" t="s">
        <v>294</v>
      </c>
      <c r="M51" s="446" t="s">
        <v>1454</v>
      </c>
      <c r="N51" s="446" t="s">
        <v>326</v>
      </c>
      <c r="O51" s="446" t="s">
        <v>324</v>
      </c>
      <c r="P51" s="446" t="s">
        <v>2705</v>
      </c>
      <c r="Q51" s="446" t="s">
        <v>2702</v>
      </c>
      <c r="R51" s="446" t="s">
        <v>288</v>
      </c>
      <c r="S51" s="446" t="s">
        <v>317</v>
      </c>
      <c r="T51" s="446" t="s">
        <v>1405</v>
      </c>
      <c r="U51" s="446" t="s">
        <v>1412</v>
      </c>
      <c r="V51" s="446" t="s">
        <v>1455</v>
      </c>
      <c r="W51" s="446" t="s">
        <v>299</v>
      </c>
      <c r="X51" s="446" t="s">
        <v>49</v>
      </c>
      <c r="Y51" s="446" t="s">
        <v>38</v>
      </c>
      <c r="Z51" s="446" t="s">
        <v>1459</v>
      </c>
      <c r="AA51" s="446" t="s">
        <v>39</v>
      </c>
      <c r="AB51" s="446" t="s">
        <v>70</v>
      </c>
      <c r="AC51" s="446" t="s">
        <v>1456</v>
      </c>
      <c r="AD51" s="446" t="s">
        <v>2712</v>
      </c>
      <c r="AE51" s="446" t="s">
        <v>1457</v>
      </c>
      <c r="AF51" s="446" t="s">
        <v>59</v>
      </c>
      <c r="AG51" s="446" t="s">
        <v>1458</v>
      </c>
      <c r="AH51" s="446" t="s">
        <v>2697</v>
      </c>
      <c r="AI51" s="446" t="s">
        <v>2706</v>
      </c>
      <c r="AJ51" s="446" t="s">
        <v>1460</v>
      </c>
      <c r="AK51" s="446" t="s">
        <v>2693</v>
      </c>
      <c r="AL51" s="446" t="s">
        <v>1461</v>
      </c>
      <c r="AM51" s="446" t="s">
        <v>1462</v>
      </c>
      <c r="AN51" s="446">
        <v>1</v>
      </c>
      <c r="AO51" s="446">
        <v>2</v>
      </c>
      <c r="AP51" s="446">
        <v>3</v>
      </c>
      <c r="AQ51" s="446">
        <v>5</v>
      </c>
      <c r="AR51" s="447">
        <v>7</v>
      </c>
      <c r="AS51" s="446">
        <v>0</v>
      </c>
      <c r="AT51" s="441"/>
      <c r="AU51" s="441"/>
    </row>
    <row r="52" spans="1:48" ht="26">
      <c r="A52" s="439"/>
      <c r="B52" s="439"/>
      <c r="C52" s="439"/>
      <c r="D52" s="439"/>
      <c r="E52" s="439"/>
      <c r="F52" s="439"/>
      <c r="G52" s="439"/>
      <c r="H52" s="439"/>
      <c r="I52" s="439"/>
      <c r="J52" s="439"/>
      <c r="K52" s="439"/>
      <c r="L52" s="439"/>
      <c r="M52" s="439"/>
      <c r="N52" s="439"/>
      <c r="O52" s="439"/>
      <c r="P52" s="439"/>
      <c r="Q52" s="439"/>
      <c r="R52" s="439"/>
      <c r="S52" s="439"/>
      <c r="T52" s="439"/>
      <c r="U52" s="439"/>
      <c r="V52" s="439"/>
      <c r="W52" s="439"/>
      <c r="X52" s="439"/>
      <c r="Y52" s="439"/>
      <c r="Z52" s="439"/>
      <c r="AA52" s="439"/>
      <c r="AB52" s="439"/>
      <c r="AC52" s="439"/>
      <c r="AD52" s="439"/>
      <c r="AE52" s="439"/>
      <c r="AF52" s="439"/>
      <c r="AG52" s="439"/>
      <c r="AH52" s="439"/>
      <c r="AI52" s="439"/>
      <c r="AJ52" s="439"/>
      <c r="AK52" s="439"/>
      <c r="AL52" s="439"/>
      <c r="AM52" s="439"/>
      <c r="AN52" s="439"/>
      <c r="AO52" s="439"/>
      <c r="AP52" s="439"/>
      <c r="AQ52" s="439"/>
      <c r="AR52" s="463"/>
      <c r="AS52" s="463"/>
      <c r="AT52" s="439"/>
      <c r="AU52" s="439"/>
      <c r="AV52" s="439"/>
    </row>
    <row r="53" spans="1:48" s="427" customFormat="1" ht="23"/>
  </sheetData>
  <mergeCells count="116">
    <mergeCell ref="B49:C49"/>
    <mergeCell ref="AR49:AS49"/>
    <mergeCell ref="B50:C50"/>
    <mergeCell ref="AR50:AS50"/>
    <mergeCell ref="B51:C51"/>
    <mergeCell ref="AR52:AS52"/>
    <mergeCell ref="B14:C14"/>
    <mergeCell ref="B15:C15"/>
    <mergeCell ref="AR16:AS16"/>
    <mergeCell ref="AR46:AS46"/>
    <mergeCell ref="B47:C47"/>
    <mergeCell ref="B48:C48"/>
    <mergeCell ref="AC9:AD9"/>
    <mergeCell ref="AF9:AG9"/>
    <mergeCell ref="AR9:AS9"/>
    <mergeCell ref="AR10:AS10"/>
    <mergeCell ref="B11:C11"/>
    <mergeCell ref="B13:C13"/>
    <mergeCell ref="AF8:AH8"/>
    <mergeCell ref="AR8:AS8"/>
    <mergeCell ref="E9:F9"/>
    <mergeCell ref="H9:I9"/>
    <mergeCell ref="K9:L9"/>
    <mergeCell ref="N9:O9"/>
    <mergeCell ref="Q9:R9"/>
    <mergeCell ref="T9:U9"/>
    <mergeCell ref="W9:X9"/>
    <mergeCell ref="Z9:AA9"/>
    <mergeCell ref="AR7:AS7"/>
    <mergeCell ref="E8:G8"/>
    <mergeCell ref="H8:J8"/>
    <mergeCell ref="K8:M8"/>
    <mergeCell ref="N8:P8"/>
    <mergeCell ref="Q8:S8"/>
    <mergeCell ref="T8:V8"/>
    <mergeCell ref="W8:Y8"/>
    <mergeCell ref="Z8:AB8"/>
    <mergeCell ref="AC8:AE8"/>
    <mergeCell ref="S7:T7"/>
    <mergeCell ref="V7:W7"/>
    <mergeCell ref="Y7:Z7"/>
    <mergeCell ref="AB7:AC7"/>
    <mergeCell ref="AE7:AF7"/>
    <mergeCell ref="AH7:AI7"/>
    <mergeCell ref="Y6:AA6"/>
    <mergeCell ref="AB6:AD6"/>
    <mergeCell ref="AE6:AG6"/>
    <mergeCell ref="AH6:AJ6"/>
    <mergeCell ref="AR6:AS6"/>
    <mergeCell ref="D7:E7"/>
    <mergeCell ref="G7:H7"/>
    <mergeCell ref="J7:K7"/>
    <mergeCell ref="M7:N7"/>
    <mergeCell ref="P7:Q7"/>
    <mergeCell ref="AJ5:AK5"/>
    <mergeCell ref="AM5:AN5"/>
    <mergeCell ref="AR5:AS5"/>
    <mergeCell ref="D6:F6"/>
    <mergeCell ref="G6:I6"/>
    <mergeCell ref="J6:L6"/>
    <mergeCell ref="M6:O6"/>
    <mergeCell ref="P6:R6"/>
    <mergeCell ref="S6:U6"/>
    <mergeCell ref="V6:X6"/>
    <mergeCell ref="R5:S5"/>
    <mergeCell ref="U5:V5"/>
    <mergeCell ref="X5:Y5"/>
    <mergeCell ref="AA5:AB5"/>
    <mergeCell ref="AD5:AE5"/>
    <mergeCell ref="AG5:AH5"/>
    <mergeCell ref="AD4:AF4"/>
    <mergeCell ref="AG4:AI4"/>
    <mergeCell ref="AJ4:AL4"/>
    <mergeCell ref="AM4:AO4"/>
    <mergeCell ref="AR4:AS4"/>
    <mergeCell ref="C5:D5"/>
    <mergeCell ref="F5:G5"/>
    <mergeCell ref="I5:J5"/>
    <mergeCell ref="L5:M5"/>
    <mergeCell ref="O5:P5"/>
    <mergeCell ref="AR3:AS3"/>
    <mergeCell ref="C4:E4"/>
    <mergeCell ref="F4:H4"/>
    <mergeCell ref="I4:K4"/>
    <mergeCell ref="L4:N4"/>
    <mergeCell ref="O4:Q4"/>
    <mergeCell ref="R4:T4"/>
    <mergeCell ref="U4:W4"/>
    <mergeCell ref="X4:Z4"/>
    <mergeCell ref="AA4:AC4"/>
    <mergeCell ref="T3:U3"/>
    <mergeCell ref="W3:X3"/>
    <mergeCell ref="Z3:AA3"/>
    <mergeCell ref="AC3:AD3"/>
    <mergeCell ref="AF3:AG3"/>
    <mergeCell ref="AI3:AJ3"/>
    <mergeCell ref="AC2:AE2"/>
    <mergeCell ref="AF2:AH2"/>
    <mergeCell ref="AI2:AK2"/>
    <mergeCell ref="AR2:AS2"/>
    <mergeCell ref="B3:C3"/>
    <mergeCell ref="E3:F3"/>
    <mergeCell ref="H3:I3"/>
    <mergeCell ref="K3:L3"/>
    <mergeCell ref="N3:O3"/>
    <mergeCell ref="Q3:R3"/>
    <mergeCell ref="AR1:AS1"/>
    <mergeCell ref="B2:D2"/>
    <mergeCell ref="E2:G2"/>
    <mergeCell ref="H2:J2"/>
    <mergeCell ref="K2:M2"/>
    <mergeCell ref="N2:P2"/>
    <mergeCell ref="Q2:S2"/>
    <mergeCell ref="T2:V2"/>
    <mergeCell ref="W2:Y2"/>
    <mergeCell ref="Z2:AB2"/>
  </mergeCells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FB1EB-902F-9C43-A3DE-7844B94EF893}">
  <dimension ref="A1:BJ53"/>
  <sheetViews>
    <sheetView zoomScale="90" zoomScaleNormal="90" workbookViewId="0">
      <pane ySplit="16" topLeftCell="A25" activePane="bottomLeft" state="frozen"/>
      <selection pane="bottomLeft" activeCell="G15" sqref="G15"/>
    </sheetView>
  </sheetViews>
  <sheetFormatPr baseColWidth="10" defaultRowHeight="13"/>
  <cols>
    <col min="1" max="1" width="3.59765625" customWidth="1"/>
    <col min="2" max="46" width="8.796875" customWidth="1"/>
  </cols>
  <sheetData>
    <row r="1" spans="1:58" ht="17" customHeight="1" thickBot="1">
      <c r="A1" s="438"/>
      <c r="B1" s="438"/>
      <c r="C1" s="438"/>
      <c r="D1" s="438"/>
      <c r="E1" s="438"/>
      <c r="F1" s="438"/>
      <c r="G1" s="438"/>
      <c r="H1" s="438"/>
      <c r="I1" s="438"/>
      <c r="J1" s="438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  <c r="AE1" s="438"/>
      <c r="AF1" s="438"/>
      <c r="AG1" s="438"/>
      <c r="AH1" s="438"/>
      <c r="AI1" s="438"/>
      <c r="AJ1" s="438"/>
      <c r="AK1" s="438"/>
      <c r="AL1" s="438"/>
      <c r="AM1" s="438"/>
      <c r="AN1" s="438"/>
      <c r="AO1" s="438"/>
      <c r="AP1" s="438"/>
      <c r="AQ1" s="438"/>
      <c r="AR1" s="463"/>
      <c r="AS1" s="463"/>
      <c r="AT1" s="438"/>
      <c r="AU1" s="438"/>
      <c r="AV1" s="438"/>
    </row>
    <row r="2" spans="1:58" s="426" customFormat="1" ht="36" customHeight="1">
      <c r="A2" s="451"/>
      <c r="B2" s="483" t="s">
        <v>2675</v>
      </c>
      <c r="C2" s="484"/>
      <c r="D2" s="485"/>
      <c r="E2" s="483" t="s">
        <v>2676</v>
      </c>
      <c r="F2" s="484"/>
      <c r="G2" s="485"/>
      <c r="H2" s="491" t="s">
        <v>2677</v>
      </c>
      <c r="I2" s="492"/>
      <c r="J2" s="493"/>
      <c r="K2" s="491" t="s">
        <v>2678</v>
      </c>
      <c r="L2" s="492"/>
      <c r="M2" s="493"/>
      <c r="N2" s="494">
        <v>0.05</v>
      </c>
      <c r="O2" s="495"/>
      <c r="P2" s="496"/>
      <c r="Q2" s="491" t="s">
        <v>2679</v>
      </c>
      <c r="R2" s="492"/>
      <c r="S2" s="493"/>
      <c r="T2" s="491" t="s">
        <v>2680</v>
      </c>
      <c r="U2" s="492"/>
      <c r="V2" s="493"/>
      <c r="W2" s="486" t="s">
        <v>2681</v>
      </c>
      <c r="X2" s="487"/>
      <c r="Y2" s="488"/>
      <c r="Z2" s="486" t="s">
        <v>2682</v>
      </c>
      <c r="AA2" s="487"/>
      <c r="AB2" s="488"/>
      <c r="AC2" s="486" t="s">
        <v>2683</v>
      </c>
      <c r="AD2" s="487"/>
      <c r="AE2" s="488"/>
      <c r="AF2" s="473" t="s">
        <v>2684</v>
      </c>
      <c r="AG2" s="474"/>
      <c r="AH2" s="475"/>
      <c r="AI2" s="473" t="s">
        <v>2685</v>
      </c>
      <c r="AJ2" s="474"/>
      <c r="AK2" s="475"/>
      <c r="AL2" s="451"/>
      <c r="AM2" s="451"/>
      <c r="AN2" s="451"/>
      <c r="AO2" s="451"/>
      <c r="AP2" s="451"/>
      <c r="AQ2" s="451"/>
      <c r="AR2" s="476"/>
      <c r="AS2" s="476"/>
      <c r="AT2" s="451"/>
      <c r="AU2" s="451"/>
      <c r="AV2" s="451"/>
    </row>
    <row r="3" spans="1:58" ht="42" customHeight="1" thickBot="1">
      <c r="A3" s="439"/>
      <c r="B3" s="477" t="s">
        <v>1364</v>
      </c>
      <c r="C3" s="478"/>
      <c r="D3" s="448" t="s">
        <v>312</v>
      </c>
      <c r="E3" s="477" t="s">
        <v>1379</v>
      </c>
      <c r="F3" s="478"/>
      <c r="G3" s="448" t="s">
        <v>305</v>
      </c>
      <c r="H3" s="489" t="s">
        <v>2686</v>
      </c>
      <c r="I3" s="490"/>
      <c r="J3" s="450" t="s">
        <v>570</v>
      </c>
      <c r="K3" s="489" t="s">
        <v>2687</v>
      </c>
      <c r="L3" s="490"/>
      <c r="M3" s="450" t="s">
        <v>569</v>
      </c>
      <c r="N3" s="489" t="s">
        <v>2688</v>
      </c>
      <c r="O3" s="490"/>
      <c r="P3" s="450" t="s">
        <v>573</v>
      </c>
      <c r="Q3" s="489" t="s">
        <v>2689</v>
      </c>
      <c r="R3" s="490"/>
      <c r="S3" s="450" t="s">
        <v>572</v>
      </c>
      <c r="T3" s="489" t="s">
        <v>2690</v>
      </c>
      <c r="U3" s="490"/>
      <c r="V3" s="450" t="s">
        <v>2691</v>
      </c>
      <c r="W3" s="470" t="s">
        <v>1465</v>
      </c>
      <c r="X3" s="471"/>
      <c r="Y3" s="449" t="s">
        <v>39</v>
      </c>
      <c r="Z3" s="470" t="s">
        <v>1469</v>
      </c>
      <c r="AA3" s="471"/>
      <c r="AB3" s="449" t="s">
        <v>60</v>
      </c>
      <c r="AC3" s="470" t="s">
        <v>1677</v>
      </c>
      <c r="AD3" s="471"/>
      <c r="AE3" s="449" t="s">
        <v>62</v>
      </c>
      <c r="AF3" s="470" t="s">
        <v>1474</v>
      </c>
      <c r="AG3" s="471"/>
      <c r="AH3" s="449" t="s">
        <v>2692</v>
      </c>
      <c r="AI3" s="470"/>
      <c r="AJ3" s="471"/>
      <c r="AK3" s="440"/>
      <c r="AL3" s="439"/>
      <c r="AM3" s="439"/>
      <c r="AN3" s="439"/>
      <c r="AO3" s="439"/>
      <c r="AP3" s="439"/>
      <c r="AQ3" s="439"/>
      <c r="AR3" s="463"/>
      <c r="AS3" s="463"/>
      <c r="AT3" s="439"/>
      <c r="AU3" s="439"/>
      <c r="AV3" s="439"/>
    </row>
    <row r="4" spans="1:58" s="426" customFormat="1" ht="36" customHeight="1">
      <c r="A4" s="451"/>
      <c r="B4" s="451"/>
      <c r="C4" s="483" t="s">
        <v>2693</v>
      </c>
      <c r="D4" s="484"/>
      <c r="E4" s="485"/>
      <c r="F4" s="483" t="s">
        <v>2694</v>
      </c>
      <c r="G4" s="484"/>
      <c r="H4" s="485"/>
      <c r="I4" s="483" t="s">
        <v>2695</v>
      </c>
      <c r="J4" s="484"/>
      <c r="K4" s="485"/>
      <c r="L4" s="483" t="s">
        <v>2696</v>
      </c>
      <c r="M4" s="484"/>
      <c r="N4" s="485"/>
      <c r="O4" s="483" t="s">
        <v>1453</v>
      </c>
      <c r="P4" s="484"/>
      <c r="Q4" s="485"/>
      <c r="R4" s="483" t="s">
        <v>2697</v>
      </c>
      <c r="S4" s="484"/>
      <c r="T4" s="485"/>
      <c r="U4" s="486" t="s">
        <v>1458</v>
      </c>
      <c r="V4" s="487"/>
      <c r="W4" s="488"/>
      <c r="X4" s="486" t="s">
        <v>1457</v>
      </c>
      <c r="Y4" s="487"/>
      <c r="Z4" s="488"/>
      <c r="AA4" s="486" t="s">
        <v>2698</v>
      </c>
      <c r="AB4" s="487"/>
      <c r="AC4" s="488"/>
      <c r="AD4" s="486" t="s">
        <v>1452</v>
      </c>
      <c r="AE4" s="487"/>
      <c r="AF4" s="488"/>
      <c r="AG4" s="486" t="s">
        <v>2699</v>
      </c>
      <c r="AH4" s="487"/>
      <c r="AI4" s="488"/>
      <c r="AJ4" s="486" t="s">
        <v>2700</v>
      </c>
      <c r="AK4" s="487"/>
      <c r="AL4" s="488"/>
      <c r="AM4" s="473" t="s">
        <v>2701</v>
      </c>
      <c r="AN4" s="474"/>
      <c r="AO4" s="475"/>
      <c r="AP4" s="451"/>
      <c r="AQ4" s="451"/>
      <c r="AR4" s="476"/>
      <c r="AS4" s="476"/>
      <c r="AT4" s="451"/>
      <c r="AU4" s="451"/>
      <c r="AV4" s="451"/>
    </row>
    <row r="5" spans="1:58" ht="42" customHeight="1" thickBot="1">
      <c r="A5" s="439"/>
      <c r="B5" s="439"/>
      <c r="C5" s="477" t="s">
        <v>1368</v>
      </c>
      <c r="D5" s="478"/>
      <c r="E5" s="448" t="s">
        <v>466</v>
      </c>
      <c r="F5" s="477" t="s">
        <v>1383</v>
      </c>
      <c r="G5" s="478"/>
      <c r="H5" s="448" t="s">
        <v>322</v>
      </c>
      <c r="I5" s="477" t="s">
        <v>1392</v>
      </c>
      <c r="J5" s="478"/>
      <c r="K5" s="448" t="s">
        <v>294</v>
      </c>
      <c r="L5" s="477" t="s">
        <v>1431</v>
      </c>
      <c r="M5" s="478"/>
      <c r="N5" s="448" t="s">
        <v>831</v>
      </c>
      <c r="O5" s="477" t="s">
        <v>1403</v>
      </c>
      <c r="P5" s="478"/>
      <c r="Q5" s="448" t="s">
        <v>288</v>
      </c>
      <c r="R5" s="477" t="s">
        <v>1408</v>
      </c>
      <c r="S5" s="478"/>
      <c r="T5" s="448" t="s">
        <v>307</v>
      </c>
      <c r="U5" s="470" t="s">
        <v>1463</v>
      </c>
      <c r="V5" s="471"/>
      <c r="W5" s="449" t="s">
        <v>49</v>
      </c>
      <c r="X5" s="470" t="s">
        <v>1466</v>
      </c>
      <c r="Y5" s="471"/>
      <c r="Z5" s="449" t="s">
        <v>86</v>
      </c>
      <c r="AA5" s="470" t="s">
        <v>1468</v>
      </c>
      <c r="AB5" s="471"/>
      <c r="AC5" s="449" t="s">
        <v>59</v>
      </c>
      <c r="AD5" s="470" t="s">
        <v>1472</v>
      </c>
      <c r="AE5" s="471"/>
      <c r="AF5" s="449" t="s">
        <v>110</v>
      </c>
      <c r="AG5" s="470"/>
      <c r="AH5" s="471"/>
      <c r="AI5" s="440"/>
      <c r="AJ5" s="470"/>
      <c r="AK5" s="471"/>
      <c r="AL5" s="440"/>
      <c r="AM5" s="470"/>
      <c r="AN5" s="471"/>
      <c r="AO5" s="440"/>
      <c r="AP5" s="439"/>
      <c r="AQ5" s="439"/>
      <c r="AR5" s="463"/>
      <c r="AS5" s="463"/>
      <c r="AT5" s="439"/>
      <c r="AU5" s="439"/>
      <c r="AV5" s="439"/>
    </row>
    <row r="6" spans="1:58" s="426" customFormat="1" ht="36" customHeight="1">
      <c r="A6" s="451"/>
      <c r="B6" s="451"/>
      <c r="C6" s="452"/>
      <c r="D6" s="483" t="s">
        <v>1371</v>
      </c>
      <c r="E6" s="484"/>
      <c r="F6" s="485"/>
      <c r="G6" s="483" t="s">
        <v>2702</v>
      </c>
      <c r="H6" s="484"/>
      <c r="I6" s="485"/>
      <c r="J6" s="483" t="s">
        <v>1460</v>
      </c>
      <c r="K6" s="484"/>
      <c r="L6" s="485"/>
      <c r="M6" s="483" t="s">
        <v>2703</v>
      </c>
      <c r="N6" s="484"/>
      <c r="O6" s="485"/>
      <c r="P6" s="483" t="s">
        <v>1461</v>
      </c>
      <c r="Q6" s="484"/>
      <c r="R6" s="485"/>
      <c r="S6" s="483" t="s">
        <v>2704</v>
      </c>
      <c r="T6" s="484"/>
      <c r="U6" s="485"/>
      <c r="V6" s="486" t="s">
        <v>2705</v>
      </c>
      <c r="W6" s="487"/>
      <c r="X6" s="488"/>
      <c r="Y6" s="486" t="s">
        <v>1454</v>
      </c>
      <c r="Z6" s="487"/>
      <c r="AA6" s="488"/>
      <c r="AB6" s="486" t="s">
        <v>2706</v>
      </c>
      <c r="AC6" s="487"/>
      <c r="AD6" s="488"/>
      <c r="AE6" s="486" t="s">
        <v>2707</v>
      </c>
      <c r="AF6" s="487"/>
      <c r="AG6" s="488"/>
      <c r="AH6" s="473" t="s">
        <v>2708</v>
      </c>
      <c r="AI6" s="474"/>
      <c r="AJ6" s="475"/>
      <c r="AK6" s="451"/>
      <c r="AL6" s="451"/>
      <c r="AM6" s="451"/>
      <c r="AN6" s="451"/>
      <c r="AO6" s="451"/>
      <c r="AP6" s="451"/>
      <c r="AQ6" s="451"/>
      <c r="AR6" s="476"/>
      <c r="AS6" s="476"/>
      <c r="AT6" s="451"/>
      <c r="AU6" s="451"/>
      <c r="AV6" s="451"/>
    </row>
    <row r="7" spans="1:58" ht="42" customHeight="1" thickBot="1">
      <c r="A7" s="439"/>
      <c r="B7" s="439"/>
      <c r="C7" s="439"/>
      <c r="D7" s="477" t="s">
        <v>1371</v>
      </c>
      <c r="E7" s="478"/>
      <c r="F7" s="448" t="s">
        <v>205</v>
      </c>
      <c r="G7" s="477" t="s">
        <v>1386</v>
      </c>
      <c r="H7" s="478"/>
      <c r="I7" s="448" t="s">
        <v>591</v>
      </c>
      <c r="J7" s="477" t="s">
        <v>1395</v>
      </c>
      <c r="K7" s="478"/>
      <c r="L7" s="448" t="s">
        <v>296</v>
      </c>
      <c r="M7" s="477" t="s">
        <v>1436</v>
      </c>
      <c r="N7" s="478"/>
      <c r="O7" s="448" t="s">
        <v>832</v>
      </c>
      <c r="P7" s="477" t="s">
        <v>1398</v>
      </c>
      <c r="Q7" s="478"/>
      <c r="R7" s="448" t="s">
        <v>192</v>
      </c>
      <c r="S7" s="477" t="s">
        <v>1415</v>
      </c>
      <c r="T7" s="478"/>
      <c r="U7" s="448" t="s">
        <v>302</v>
      </c>
      <c r="V7" s="470" t="s">
        <v>1464</v>
      </c>
      <c r="W7" s="471"/>
      <c r="X7" s="449" t="s">
        <v>38</v>
      </c>
      <c r="Y7" s="470" t="s">
        <v>1467</v>
      </c>
      <c r="Z7" s="471"/>
      <c r="AA7" s="449" t="s">
        <v>70</v>
      </c>
      <c r="AB7" s="470" t="s">
        <v>1470</v>
      </c>
      <c r="AC7" s="471"/>
      <c r="AD7" s="449" t="s">
        <v>97</v>
      </c>
      <c r="AE7" s="470" t="s">
        <v>1735</v>
      </c>
      <c r="AF7" s="471"/>
      <c r="AG7" s="449" t="s">
        <v>88</v>
      </c>
      <c r="AH7" s="470"/>
      <c r="AI7" s="471"/>
      <c r="AJ7" s="440"/>
      <c r="AK7" s="439"/>
      <c r="AL7" s="439"/>
      <c r="AM7" s="439"/>
      <c r="AN7" s="439"/>
      <c r="AO7" s="439"/>
      <c r="AP7" s="439"/>
      <c r="AQ7" s="439"/>
      <c r="AR7" s="463"/>
      <c r="AS7" s="463"/>
      <c r="AT7" s="439"/>
      <c r="AU7" s="439"/>
      <c r="AV7" s="439"/>
    </row>
    <row r="8" spans="1:58" s="426" customFormat="1" ht="36" customHeight="1">
      <c r="A8" s="451"/>
      <c r="B8" s="451"/>
      <c r="C8" s="451"/>
      <c r="D8" s="451"/>
      <c r="E8" s="483" t="s">
        <v>2709</v>
      </c>
      <c r="F8" s="484"/>
      <c r="G8" s="485"/>
      <c r="H8" s="483" t="s">
        <v>2710</v>
      </c>
      <c r="I8" s="484"/>
      <c r="J8" s="485"/>
      <c r="K8" s="483" t="s">
        <v>1455</v>
      </c>
      <c r="L8" s="484"/>
      <c r="M8" s="485"/>
      <c r="N8" s="483" t="s">
        <v>2711</v>
      </c>
      <c r="O8" s="484"/>
      <c r="P8" s="485"/>
      <c r="Q8" s="483" t="s">
        <v>1459</v>
      </c>
      <c r="R8" s="484"/>
      <c r="S8" s="485"/>
      <c r="T8" s="483" t="s">
        <v>1462</v>
      </c>
      <c r="U8" s="484"/>
      <c r="V8" s="485"/>
      <c r="W8" s="486" t="s">
        <v>2712</v>
      </c>
      <c r="X8" s="487"/>
      <c r="Y8" s="488"/>
      <c r="Z8" s="486" t="s">
        <v>2713</v>
      </c>
      <c r="AA8" s="487"/>
      <c r="AB8" s="488"/>
      <c r="AC8" s="486" t="s">
        <v>2714</v>
      </c>
      <c r="AD8" s="487"/>
      <c r="AE8" s="488"/>
      <c r="AF8" s="473" t="s">
        <v>2715</v>
      </c>
      <c r="AG8" s="474"/>
      <c r="AH8" s="475"/>
      <c r="AI8" s="451"/>
      <c r="AJ8" s="451"/>
      <c r="AK8" s="451"/>
      <c r="AL8" s="451"/>
      <c r="AM8" s="451"/>
      <c r="AN8" s="451"/>
      <c r="AO8" s="451"/>
      <c r="AP8" s="451"/>
      <c r="AQ8" s="451"/>
      <c r="AR8" s="476"/>
      <c r="AS8" s="476"/>
      <c r="AT8" s="451"/>
      <c r="AU8" s="451"/>
      <c r="AV8" s="451"/>
    </row>
    <row r="9" spans="1:58" ht="42" customHeight="1" thickBot="1">
      <c r="A9" s="439"/>
      <c r="B9" s="439"/>
      <c r="C9" s="439"/>
      <c r="D9" s="439"/>
      <c r="E9" s="477" t="s">
        <v>1375</v>
      </c>
      <c r="F9" s="478"/>
      <c r="G9" s="448" t="s">
        <v>319</v>
      </c>
      <c r="H9" s="477" t="s">
        <v>1390</v>
      </c>
      <c r="I9" s="478"/>
      <c r="J9" s="448" t="s">
        <v>292</v>
      </c>
      <c r="K9" s="477" t="s">
        <v>1447</v>
      </c>
      <c r="L9" s="478"/>
      <c r="M9" s="448" t="s">
        <v>326</v>
      </c>
      <c r="N9" s="477" t="s">
        <v>1445</v>
      </c>
      <c r="O9" s="478"/>
      <c r="P9" s="448" t="s">
        <v>828</v>
      </c>
      <c r="Q9" s="479" t="s">
        <v>2672</v>
      </c>
      <c r="R9" s="480"/>
      <c r="S9" s="448" t="s">
        <v>324</v>
      </c>
      <c r="T9" s="477" t="s">
        <v>1427</v>
      </c>
      <c r="U9" s="478"/>
      <c r="V9" s="448" t="s">
        <v>299</v>
      </c>
      <c r="W9" s="470" t="s">
        <v>1471</v>
      </c>
      <c r="X9" s="471"/>
      <c r="Y9" s="449" t="s">
        <v>205</v>
      </c>
      <c r="Z9" s="481" t="s">
        <v>2666</v>
      </c>
      <c r="AA9" s="482"/>
      <c r="AB9" s="449" t="s">
        <v>71</v>
      </c>
      <c r="AC9" s="470" t="s">
        <v>1681</v>
      </c>
      <c r="AD9" s="471"/>
      <c r="AE9" s="449" t="s">
        <v>67</v>
      </c>
      <c r="AF9" s="470" t="s">
        <v>1473</v>
      </c>
      <c r="AG9" s="471"/>
      <c r="AH9" s="449" t="s">
        <v>192</v>
      </c>
      <c r="AI9" s="439"/>
      <c r="AJ9" s="439"/>
      <c r="AK9" s="439"/>
      <c r="AL9" s="439"/>
      <c r="AM9" s="439"/>
      <c r="AN9" s="439"/>
      <c r="AO9" s="439"/>
      <c r="AP9" s="439"/>
      <c r="AQ9" s="439"/>
      <c r="AR9" s="463"/>
      <c r="AS9" s="463"/>
      <c r="AT9" s="439"/>
      <c r="AU9" s="439"/>
      <c r="AV9" s="439"/>
    </row>
    <row r="10" spans="1:58" ht="26">
      <c r="A10" s="439"/>
      <c r="B10" s="439"/>
      <c r="C10" s="439"/>
      <c r="D10" s="439"/>
      <c r="E10" s="439"/>
      <c r="F10" s="439"/>
      <c r="G10" s="439"/>
      <c r="H10" s="439"/>
      <c r="I10" s="439"/>
      <c r="J10" s="439"/>
      <c r="K10" s="439"/>
      <c r="L10" s="439"/>
      <c r="M10" s="439"/>
      <c r="N10" s="439"/>
      <c r="O10" s="439"/>
      <c r="P10" s="439"/>
      <c r="Q10" s="439"/>
      <c r="R10" s="439"/>
      <c r="S10" s="439"/>
      <c r="T10" s="439"/>
      <c r="U10" s="439"/>
      <c r="V10" s="439"/>
      <c r="W10" s="439"/>
      <c r="X10" s="439"/>
      <c r="Y10" s="439"/>
      <c r="Z10" s="439"/>
      <c r="AA10" s="439"/>
      <c r="AB10" s="439"/>
      <c r="AC10" s="439"/>
      <c r="AD10" s="439"/>
      <c r="AE10" s="439"/>
      <c r="AF10" s="439"/>
      <c r="AG10" s="439"/>
      <c r="AH10" s="439"/>
      <c r="AI10" s="439"/>
      <c r="AJ10" s="439"/>
      <c r="AK10" s="439"/>
      <c r="AL10" s="439"/>
      <c r="AM10" s="439"/>
      <c r="AN10" s="439"/>
      <c r="AO10" s="439"/>
      <c r="AP10" s="439"/>
      <c r="AQ10" s="439"/>
      <c r="AR10" s="463"/>
      <c r="AS10" s="463"/>
      <c r="AT10" s="439"/>
      <c r="AU10" s="439"/>
      <c r="AV10" s="439"/>
    </row>
    <row r="11" spans="1:58" s="442" customFormat="1" ht="25">
      <c r="A11" s="441"/>
      <c r="B11" s="472" t="s">
        <v>2401</v>
      </c>
      <c r="C11" s="472"/>
      <c r="D11" s="437" cm="1">
        <f t="array" ref="D11" xml:space="preserve"> COLUMN() - COLUMN($C:$C)</f>
        <v>1</v>
      </c>
      <c r="E11" s="437" cm="1">
        <f t="array" ref="E11" xml:space="preserve"> COLUMN() - COLUMN($C:$C)</f>
        <v>2</v>
      </c>
      <c r="F11" s="437" cm="1">
        <f t="array" ref="F11" xml:space="preserve"> COLUMN() - COLUMN($C:$C)</f>
        <v>3</v>
      </c>
      <c r="G11" s="437" cm="1">
        <f t="array" ref="G11" xml:space="preserve"> COLUMN() - COLUMN($C:$C)</f>
        <v>4</v>
      </c>
      <c r="H11" s="437" cm="1">
        <f t="array" ref="H11" xml:space="preserve"> COLUMN() - COLUMN($C:$C)</f>
        <v>5</v>
      </c>
      <c r="I11" s="437" cm="1">
        <f t="array" ref="I11" xml:space="preserve"> COLUMN() - COLUMN($C:$C)</f>
        <v>6</v>
      </c>
      <c r="J11" s="437" cm="1">
        <f t="array" ref="J11" xml:space="preserve"> COLUMN() - COLUMN($C:$C)</f>
        <v>7</v>
      </c>
      <c r="K11" s="437" cm="1">
        <f t="array" ref="K11" xml:space="preserve"> COLUMN() - COLUMN($C:$C)</f>
        <v>8</v>
      </c>
      <c r="L11" s="437" cm="1">
        <f t="array" ref="L11" xml:space="preserve"> COLUMN() - COLUMN($C:$C)</f>
        <v>9</v>
      </c>
      <c r="M11" s="437" cm="1">
        <f t="array" ref="M11" xml:space="preserve"> COLUMN() - COLUMN($C:$C)</f>
        <v>10</v>
      </c>
      <c r="N11" s="437" cm="1">
        <f t="array" ref="N11" xml:space="preserve"> COLUMN() - COLUMN($C:$C)</f>
        <v>11</v>
      </c>
      <c r="O11" s="437" cm="1">
        <f t="array" ref="O11" xml:space="preserve"> COLUMN() - COLUMN($C:$C)</f>
        <v>12</v>
      </c>
      <c r="P11" s="437" cm="1">
        <f t="array" ref="P11" xml:space="preserve"> COLUMN() - COLUMN($C:$C)</f>
        <v>13</v>
      </c>
      <c r="Q11" s="437" cm="1">
        <f t="array" ref="Q11" xml:space="preserve"> COLUMN() - COLUMN($C:$C)</f>
        <v>14</v>
      </c>
      <c r="R11" s="437" cm="1">
        <f t="array" ref="R11" xml:space="preserve"> COLUMN() - COLUMN($C:$C)</f>
        <v>15</v>
      </c>
      <c r="S11" s="437" cm="1">
        <f t="array" ref="S11" xml:space="preserve"> COLUMN() - COLUMN($C:$C)</f>
        <v>16</v>
      </c>
      <c r="T11" s="437" cm="1">
        <f t="array" ref="T11" xml:space="preserve"> COLUMN() - COLUMN($C:$C)</f>
        <v>17</v>
      </c>
      <c r="U11" s="437" cm="1">
        <f t="array" ref="U11" xml:space="preserve"> COLUMN() - COLUMN($C:$C)</f>
        <v>18</v>
      </c>
      <c r="V11" s="437" cm="1">
        <f t="array" ref="V11" xml:space="preserve"> COLUMN() - COLUMN($C:$C)</f>
        <v>19</v>
      </c>
      <c r="W11" s="437" cm="1">
        <f t="array" ref="W11" xml:space="preserve"> COLUMN() - COLUMN($C:$C)</f>
        <v>20</v>
      </c>
      <c r="X11" s="437" cm="1">
        <f t="array" ref="X11" xml:space="preserve"> COLUMN() - COLUMN($C:$C)</f>
        <v>21</v>
      </c>
      <c r="Y11" s="437" cm="1">
        <f t="array" ref="Y11" xml:space="preserve"> COLUMN() - COLUMN($C:$C)</f>
        <v>22</v>
      </c>
      <c r="Z11" s="437" cm="1">
        <f t="array" ref="Z11" xml:space="preserve"> COLUMN() - COLUMN($C:$C)</f>
        <v>23</v>
      </c>
      <c r="AA11" s="437" cm="1">
        <f t="array" ref="AA11" xml:space="preserve"> COLUMN() - COLUMN($C:$C)</f>
        <v>24</v>
      </c>
      <c r="AB11" s="437" cm="1">
        <f t="array" ref="AB11" xml:space="preserve"> COLUMN() - COLUMN($C:$C)</f>
        <v>25</v>
      </c>
      <c r="AC11" s="437" cm="1">
        <f t="array" ref="AC11" xml:space="preserve"> COLUMN() - COLUMN($C:$C)</f>
        <v>26</v>
      </c>
      <c r="AD11" s="437" cm="1">
        <f t="array" ref="AD11" xml:space="preserve"> COLUMN() - COLUMN($C:$C)</f>
        <v>27</v>
      </c>
      <c r="AE11" s="437" cm="1">
        <f t="array" ref="AE11" xml:space="preserve"> COLUMN() - COLUMN($C:$C)</f>
        <v>28</v>
      </c>
      <c r="AF11" s="437" cm="1">
        <f t="array" ref="AF11" xml:space="preserve"> COLUMN() - COLUMN($C:$C)</f>
        <v>29</v>
      </c>
      <c r="AG11" s="437" cm="1">
        <f t="array" ref="AG11" xml:space="preserve"> COLUMN() - COLUMN($C:$C)</f>
        <v>30</v>
      </c>
      <c r="AH11" s="437" cm="1">
        <f t="array" ref="AH11" xml:space="preserve"> COLUMN() - COLUMN($C:$C)</f>
        <v>31</v>
      </c>
      <c r="AI11" s="437" cm="1">
        <f t="array" ref="AI11" xml:space="preserve"> COLUMN() - COLUMN($C:$C)</f>
        <v>32</v>
      </c>
      <c r="AJ11" s="437" cm="1">
        <f t="array" ref="AJ11" xml:space="preserve"> COLUMN() - COLUMN($C:$C)</f>
        <v>33</v>
      </c>
      <c r="AK11" s="437" cm="1">
        <f t="array" ref="AK11" xml:space="preserve"> COLUMN() - COLUMN($C:$C)</f>
        <v>34</v>
      </c>
      <c r="AL11" s="437" cm="1">
        <f t="array" ref="AL11" xml:space="preserve"> COLUMN() - COLUMN($C:$C)</f>
        <v>35</v>
      </c>
      <c r="AM11" s="437" cm="1">
        <f t="array" ref="AM11" xml:space="preserve"> COLUMN() - COLUMN($C:$C)</f>
        <v>36</v>
      </c>
      <c r="AN11" s="437" cm="1">
        <f t="array" ref="AN11" xml:space="preserve"> COLUMN() - COLUMN($C:$C)</f>
        <v>37</v>
      </c>
      <c r="AO11" s="437" cm="1">
        <f t="array" ref="AO11" xml:space="preserve"> COLUMN() - COLUMN($C:$C)</f>
        <v>38</v>
      </c>
      <c r="AP11" s="437" cm="1">
        <f t="array" ref="AP11" xml:space="preserve"> COLUMN() - COLUMN($C:$C)</f>
        <v>39</v>
      </c>
      <c r="AQ11" s="437" cm="1">
        <f t="array" ref="AQ11" xml:space="preserve"> COLUMN() - COLUMN($C:$C)</f>
        <v>40</v>
      </c>
      <c r="AR11" s="437" cm="1">
        <f t="array" ref="AR11" xml:space="preserve"> COLUMN() - COLUMN($C:$C)</f>
        <v>41</v>
      </c>
      <c r="AS11" s="437" cm="1">
        <f t="array" ref="AS11" xml:space="preserve"> COLUMN() - COLUMN($C:$C)</f>
        <v>42</v>
      </c>
      <c r="AT11" s="437" cm="1">
        <f t="array" ref="AT11" xml:space="preserve"> COLUMN() - COLUMN($C:$C)</f>
        <v>43</v>
      </c>
      <c r="AU11" s="437" cm="1">
        <f t="array" ref="AU11" xml:space="preserve"> COLUMN() - COLUMN($C:$C)</f>
        <v>44</v>
      </c>
      <c r="AV11" s="437" cm="1">
        <f t="array" ref="AV11" xml:space="preserve"> COLUMN() - COLUMN($C:$C)</f>
        <v>45</v>
      </c>
      <c r="AW11" s="437" cm="1">
        <f t="array" ref="AW11" xml:space="preserve"> COLUMN() - COLUMN($C:$C)</f>
        <v>46</v>
      </c>
      <c r="AX11" s="437" cm="1">
        <f t="array" ref="AX11" xml:space="preserve"> COLUMN() - COLUMN($C:$C)</f>
        <v>47</v>
      </c>
      <c r="AY11" s="437" cm="1">
        <f t="array" ref="AY11" xml:space="preserve"> COLUMN() - COLUMN($C:$C)</f>
        <v>48</v>
      </c>
      <c r="AZ11" s="437" cm="1">
        <f t="array" ref="AZ11" xml:space="preserve"> COLUMN() - COLUMN($C:$C)</f>
        <v>49</v>
      </c>
      <c r="BA11" s="437" cm="1">
        <f t="array" ref="BA11" xml:space="preserve"> COLUMN() - COLUMN($C:$C)</f>
        <v>50</v>
      </c>
      <c r="BB11" s="437" cm="1">
        <f t="array" ref="BB11" xml:space="preserve"> COLUMN() - COLUMN($C:$C)</f>
        <v>51</v>
      </c>
      <c r="BC11" s="437" cm="1">
        <f t="array" ref="BC11" xml:space="preserve"> COLUMN() - COLUMN($C:$C)</f>
        <v>52</v>
      </c>
      <c r="BD11" s="437" cm="1">
        <f t="array" ref="BD11" xml:space="preserve"> COLUMN() - COLUMN($C:$C)</f>
        <v>53</v>
      </c>
      <c r="BE11" s="437" cm="1">
        <f t="array" ref="BE11" xml:space="preserve"> COLUMN() - COLUMN($C:$C)</f>
        <v>54</v>
      </c>
      <c r="BF11" s="437" cm="1">
        <f t="array" ref="BF11" xml:space="preserve"> COLUMN() - COLUMN($C:$C)</f>
        <v>55</v>
      </c>
    </row>
    <row r="12" spans="1:58" s="442" customFormat="1" ht="45">
      <c r="A12" s="441"/>
      <c r="B12" s="432" t="s">
        <v>2664</v>
      </c>
      <c r="C12" s="432"/>
      <c r="D12" s="432" t="s">
        <v>1364</v>
      </c>
      <c r="E12" s="432" t="s">
        <v>1375</v>
      </c>
      <c r="F12" s="432" t="s">
        <v>1368</v>
      </c>
      <c r="G12" s="432" t="s">
        <v>1371</v>
      </c>
      <c r="H12" s="432" t="s">
        <v>1379</v>
      </c>
      <c r="I12" s="432" t="s">
        <v>1383</v>
      </c>
      <c r="J12" s="432" t="s">
        <v>1386</v>
      </c>
      <c r="K12" s="432" t="s">
        <v>1390</v>
      </c>
      <c r="L12" s="432" t="s">
        <v>1392</v>
      </c>
      <c r="M12" s="432" t="s">
        <v>1403</v>
      </c>
      <c r="N12" s="432" t="s">
        <v>1395</v>
      </c>
      <c r="O12" s="432" t="s">
        <v>1398</v>
      </c>
      <c r="P12" s="432" t="s">
        <v>1447</v>
      </c>
      <c r="Q12" s="432" t="s">
        <v>1431</v>
      </c>
      <c r="R12" s="432" t="s">
        <v>1441</v>
      </c>
      <c r="S12" s="432" t="s">
        <v>1436</v>
      </c>
      <c r="T12" s="432" t="s">
        <v>1445</v>
      </c>
      <c r="U12" s="432" t="s">
        <v>1408</v>
      </c>
      <c r="V12" s="432" t="s">
        <v>1422</v>
      </c>
      <c r="W12" s="432" t="s">
        <v>1415</v>
      </c>
      <c r="X12" s="432" t="s">
        <v>1427</v>
      </c>
      <c r="Y12" s="432" t="s">
        <v>1465</v>
      </c>
      <c r="Z12" s="432" t="s">
        <v>1598</v>
      </c>
      <c r="AA12" s="432" t="s">
        <v>1466</v>
      </c>
      <c r="AB12" s="432" t="s">
        <v>1832</v>
      </c>
      <c r="AC12" s="743" t="s">
        <v>2758</v>
      </c>
      <c r="AD12" s="432" t="s">
        <v>1468</v>
      </c>
      <c r="AE12" s="432" t="s">
        <v>1780</v>
      </c>
      <c r="AF12" s="432" t="s">
        <v>1469</v>
      </c>
      <c r="AG12" s="432" t="s">
        <v>1827</v>
      </c>
      <c r="AH12" s="432" t="s">
        <v>1470</v>
      </c>
      <c r="AI12" s="432" t="s">
        <v>1877</v>
      </c>
      <c r="AJ12" s="432" t="s">
        <v>1727</v>
      </c>
      <c r="AK12" s="432" t="s">
        <v>1873</v>
      </c>
      <c r="AL12" s="432" t="s">
        <v>1471</v>
      </c>
      <c r="AM12" s="432" t="s">
        <v>1677</v>
      </c>
      <c r="AN12" s="432" t="s">
        <v>1472</v>
      </c>
      <c r="AO12" s="432" t="s">
        <v>1735</v>
      </c>
      <c r="AP12" s="432" t="s">
        <v>1681</v>
      </c>
      <c r="AQ12" s="432" t="s">
        <v>2742</v>
      </c>
      <c r="AR12" s="432" t="s">
        <v>1473</v>
      </c>
      <c r="AS12" s="432" t="s">
        <v>1463</v>
      </c>
      <c r="AT12" s="432" t="s">
        <v>1801</v>
      </c>
      <c r="AU12" s="432" t="s">
        <v>1464</v>
      </c>
      <c r="AV12" s="432" t="s">
        <v>2089</v>
      </c>
      <c r="AW12" s="432" t="s">
        <v>1451</v>
      </c>
      <c r="AX12" s="745" t="s">
        <v>2687</v>
      </c>
      <c r="AY12" s="745" t="s">
        <v>2686</v>
      </c>
      <c r="AZ12" s="745" t="s">
        <v>595</v>
      </c>
      <c r="BA12" s="745" t="s">
        <v>596</v>
      </c>
      <c r="BB12" s="745" t="s">
        <v>597</v>
      </c>
      <c r="BC12" s="745" t="s">
        <v>598</v>
      </c>
      <c r="BD12" s="745" t="s">
        <v>2689</v>
      </c>
      <c r="BE12" s="745" t="s">
        <v>2688</v>
      </c>
      <c r="BF12" s="745" t="s">
        <v>2741</v>
      </c>
    </row>
    <row r="13" spans="1:58" s="442" customFormat="1" ht="25">
      <c r="A13" s="441"/>
      <c r="B13" s="467" t="s">
        <v>272</v>
      </c>
      <c r="C13" s="467"/>
      <c r="D13" s="445" t="s">
        <v>312</v>
      </c>
      <c r="E13" s="445" t="s">
        <v>1570</v>
      </c>
      <c r="F13" s="445" t="s">
        <v>1515</v>
      </c>
      <c r="G13" s="445" t="s">
        <v>1570</v>
      </c>
      <c r="H13" s="445" t="s">
        <v>305</v>
      </c>
      <c r="I13" s="445" t="s">
        <v>322</v>
      </c>
      <c r="J13" s="445" t="s">
        <v>591</v>
      </c>
      <c r="K13" s="445" t="s">
        <v>292</v>
      </c>
      <c r="L13" s="445" t="s">
        <v>294</v>
      </c>
      <c r="M13" s="445" t="s">
        <v>1527</v>
      </c>
      <c r="N13" s="445" t="s">
        <v>1517</v>
      </c>
      <c r="O13" s="445" t="s">
        <v>619</v>
      </c>
      <c r="P13" s="445" t="s">
        <v>1566</v>
      </c>
      <c r="Q13" s="445" t="s">
        <v>1535</v>
      </c>
      <c r="R13" s="445" t="s">
        <v>1551</v>
      </c>
      <c r="S13" s="445" t="s">
        <v>1543</v>
      </c>
      <c r="T13" s="445" t="s">
        <v>1559</v>
      </c>
      <c r="U13" s="445" t="s">
        <v>307</v>
      </c>
      <c r="V13" s="445" t="s">
        <v>1549</v>
      </c>
      <c r="W13" s="445" t="s">
        <v>1541</v>
      </c>
      <c r="X13" s="445" t="s">
        <v>1558</v>
      </c>
      <c r="Y13" s="445" t="s">
        <v>1900</v>
      </c>
      <c r="Z13" s="445" t="s">
        <v>1600</v>
      </c>
      <c r="AA13" s="445" t="s">
        <v>618</v>
      </c>
      <c r="AB13" s="445" t="s">
        <v>2757</v>
      </c>
      <c r="AC13" s="445" t="s">
        <v>70</v>
      </c>
      <c r="AD13" s="445" t="s">
        <v>2736</v>
      </c>
      <c r="AE13" s="445" t="s">
        <v>2759</v>
      </c>
      <c r="AF13" s="445" t="s">
        <v>1988</v>
      </c>
      <c r="AG13" s="445" t="s">
        <v>1991</v>
      </c>
      <c r="AH13" s="445" t="s">
        <v>1997</v>
      </c>
      <c r="AI13" s="445" t="s">
        <v>2760</v>
      </c>
      <c r="AJ13" s="445" t="s">
        <v>2008</v>
      </c>
      <c r="AK13" s="445" t="s">
        <v>2011</v>
      </c>
      <c r="AL13" s="445" t="s">
        <v>1570</v>
      </c>
      <c r="AM13" s="445" t="s">
        <v>2673</v>
      </c>
      <c r="AN13" s="445" t="s">
        <v>2674</v>
      </c>
      <c r="AO13" s="445" t="s">
        <v>2018</v>
      </c>
      <c r="AP13" s="445" t="s">
        <v>2020</v>
      </c>
      <c r="AQ13" s="744" t="s">
        <v>2761</v>
      </c>
      <c r="AR13" s="445"/>
      <c r="AS13" s="445" t="s">
        <v>617</v>
      </c>
      <c r="AT13" s="445" t="s">
        <v>177</v>
      </c>
      <c r="AU13" s="445" t="s">
        <v>2027</v>
      </c>
      <c r="AV13" s="445" t="s">
        <v>2762</v>
      </c>
      <c r="AW13" s="445">
        <v>1</v>
      </c>
      <c r="AX13" s="445">
        <v>2</v>
      </c>
      <c r="AY13" s="445">
        <v>3</v>
      </c>
      <c r="AZ13" s="445" t="s">
        <v>2763</v>
      </c>
      <c r="BA13" s="445" t="s">
        <v>2764</v>
      </c>
      <c r="BB13" s="445" t="s">
        <v>2766</v>
      </c>
      <c r="BC13" s="445" t="s">
        <v>2765</v>
      </c>
      <c r="BD13" s="445">
        <v>5</v>
      </c>
      <c r="BE13" s="445">
        <v>7</v>
      </c>
      <c r="BF13" s="445">
        <v>8</v>
      </c>
    </row>
    <row r="14" spans="1:58" s="442" customFormat="1" ht="25">
      <c r="A14" s="441"/>
      <c r="B14" s="469" t="s">
        <v>2660</v>
      </c>
      <c r="C14" s="469"/>
      <c r="D14" s="446" t="s">
        <v>1526</v>
      </c>
      <c r="E14" s="446" t="s">
        <v>1452</v>
      </c>
      <c r="F14" s="446" t="s">
        <v>205</v>
      </c>
      <c r="G14" s="446" t="s">
        <v>319</v>
      </c>
      <c r="H14" s="446" t="s">
        <v>305</v>
      </c>
      <c r="I14" s="446" t="s">
        <v>1453</v>
      </c>
      <c r="J14" s="446" t="s">
        <v>591</v>
      </c>
      <c r="K14" s="446" t="s">
        <v>1377</v>
      </c>
      <c r="L14" s="446" t="s">
        <v>294</v>
      </c>
      <c r="M14" s="446" t="s">
        <v>1454</v>
      </c>
      <c r="N14" s="446" t="s">
        <v>326</v>
      </c>
      <c r="O14" s="446" t="s">
        <v>324</v>
      </c>
      <c r="P14" s="446" t="s">
        <v>2705</v>
      </c>
      <c r="Q14" s="446" t="s">
        <v>2702</v>
      </c>
      <c r="R14" s="446" t="s">
        <v>288</v>
      </c>
      <c r="S14" s="446" t="s">
        <v>317</v>
      </c>
      <c r="T14" s="446" t="s">
        <v>1405</v>
      </c>
      <c r="U14" s="446" t="s">
        <v>1412</v>
      </c>
      <c r="V14" s="446" t="s">
        <v>1455</v>
      </c>
      <c r="W14" s="446" t="s">
        <v>299</v>
      </c>
      <c r="X14" s="446" t="s">
        <v>49</v>
      </c>
      <c r="Y14" s="446" t="s">
        <v>38</v>
      </c>
      <c r="Z14" s="446" t="s">
        <v>1459</v>
      </c>
      <c r="AA14" s="446" t="s">
        <v>39</v>
      </c>
      <c r="AB14" s="446" t="s">
        <v>70</v>
      </c>
      <c r="AC14" s="446" t="s">
        <v>1456</v>
      </c>
      <c r="AD14" s="446" t="s">
        <v>2712</v>
      </c>
      <c r="AE14" s="446" t="s">
        <v>1457</v>
      </c>
      <c r="AF14" s="446" t="s">
        <v>59</v>
      </c>
      <c r="AG14" s="446" t="s">
        <v>1458</v>
      </c>
      <c r="AH14" s="446" t="s">
        <v>2697</v>
      </c>
      <c r="AI14" s="446" t="s">
        <v>2706</v>
      </c>
      <c r="AJ14" s="446" t="s">
        <v>1460</v>
      </c>
      <c r="AK14" s="446" t="s">
        <v>2693</v>
      </c>
      <c r="AL14" s="446" t="s">
        <v>1461</v>
      </c>
      <c r="AM14" s="446" t="s">
        <v>1462</v>
      </c>
      <c r="AN14" s="446">
        <v>1</v>
      </c>
      <c r="AO14" s="446">
        <v>2</v>
      </c>
      <c r="AP14" s="446">
        <v>3</v>
      </c>
      <c r="AQ14" s="446">
        <v>5</v>
      </c>
      <c r="AR14" s="446">
        <v>7</v>
      </c>
      <c r="AS14" s="446">
        <v>0</v>
      </c>
      <c r="AT14" s="446"/>
      <c r="AU14" s="446"/>
      <c r="AV14" s="446"/>
      <c r="AW14" s="446"/>
      <c r="AX14" s="446"/>
      <c r="AY14" s="446"/>
      <c r="AZ14" s="446"/>
      <c r="BA14" s="446"/>
      <c r="BB14" s="446"/>
      <c r="BC14" s="446"/>
      <c r="BD14" s="446"/>
      <c r="BE14" s="446"/>
      <c r="BF14" s="446"/>
    </row>
    <row r="15" spans="1:58" s="442" customFormat="1" ht="25">
      <c r="A15" s="441"/>
      <c r="B15" s="464" t="s">
        <v>2662</v>
      </c>
      <c r="C15" s="464"/>
      <c r="D15" s="443" t="s">
        <v>2743</v>
      </c>
      <c r="E15" s="443" t="s">
        <v>317</v>
      </c>
      <c r="F15" s="443" t="s">
        <v>39</v>
      </c>
      <c r="G15" s="443" t="s">
        <v>2744</v>
      </c>
      <c r="H15" s="443" t="s">
        <v>2716</v>
      </c>
      <c r="I15" s="443" t="s">
        <v>299</v>
      </c>
      <c r="J15" s="443" t="s">
        <v>2717</v>
      </c>
      <c r="K15" s="443" t="s">
        <v>59</v>
      </c>
      <c r="L15" s="443" t="s">
        <v>2695</v>
      </c>
      <c r="M15" s="443" t="s">
        <v>1377</v>
      </c>
      <c r="N15" s="443" t="s">
        <v>1460</v>
      </c>
      <c r="O15" s="443" t="s">
        <v>1412</v>
      </c>
      <c r="P15" s="443" t="s">
        <v>1419</v>
      </c>
      <c r="Q15" s="443" t="s">
        <v>2696</v>
      </c>
      <c r="R15" s="443" t="s">
        <v>2718</v>
      </c>
      <c r="S15" s="443" t="s">
        <v>2719</v>
      </c>
      <c r="T15" s="443" t="s">
        <v>2720</v>
      </c>
      <c r="U15" s="443" t="s">
        <v>2697</v>
      </c>
      <c r="V15" s="443" t="s">
        <v>326</v>
      </c>
      <c r="W15" s="443" t="s">
        <v>591</v>
      </c>
      <c r="X15" s="443" t="s">
        <v>2745</v>
      </c>
      <c r="Y15" s="443" t="s">
        <v>2746</v>
      </c>
      <c r="Z15" s="443" t="s">
        <v>49</v>
      </c>
      <c r="AA15" s="443" t="s">
        <v>1457</v>
      </c>
      <c r="AB15" s="443" t="s">
        <v>294</v>
      </c>
      <c r="AC15" s="443" t="s">
        <v>70</v>
      </c>
      <c r="AD15" s="443" t="s">
        <v>2698</v>
      </c>
      <c r="AE15" s="443" t="s">
        <v>2747</v>
      </c>
      <c r="AF15" s="443" t="s">
        <v>2748</v>
      </c>
      <c r="AG15" s="443" t="s">
        <v>292</v>
      </c>
      <c r="AH15" s="443" t="s">
        <v>2706</v>
      </c>
      <c r="AI15" s="443" t="s">
        <v>2721</v>
      </c>
      <c r="AJ15" s="443" t="s">
        <v>2749</v>
      </c>
      <c r="AK15" s="443" t="s">
        <v>205</v>
      </c>
      <c r="AL15" s="443" t="s">
        <v>2750</v>
      </c>
      <c r="AM15" s="443" t="s">
        <v>312</v>
      </c>
      <c r="AN15" s="443" t="s">
        <v>2722</v>
      </c>
      <c r="AO15" s="443" t="s">
        <v>2751</v>
      </c>
      <c r="AP15" s="443" t="s">
        <v>2723</v>
      </c>
      <c r="AQ15" s="443" t="s">
        <v>2574</v>
      </c>
      <c r="AR15" s="443" t="s">
        <v>38</v>
      </c>
      <c r="AS15" s="443" t="s">
        <v>1458</v>
      </c>
      <c r="AT15" s="443" t="s">
        <v>324</v>
      </c>
      <c r="AU15" s="443" t="s">
        <v>2705</v>
      </c>
      <c r="AV15" s="443" t="s">
        <v>1451</v>
      </c>
      <c r="AW15" s="443" t="s">
        <v>2752</v>
      </c>
      <c r="AX15" s="443" t="s">
        <v>2753</v>
      </c>
      <c r="AY15" s="443" t="s">
        <v>319</v>
      </c>
      <c r="AZ15" s="443" t="s">
        <v>305</v>
      </c>
      <c r="BA15" s="443" t="s">
        <v>288</v>
      </c>
      <c r="BB15" s="443" t="s">
        <v>1405</v>
      </c>
      <c r="BC15" s="443" t="s">
        <v>2754</v>
      </c>
      <c r="BD15" s="443" t="s">
        <v>2755</v>
      </c>
      <c r="BE15" s="443" t="s">
        <v>2756</v>
      </c>
      <c r="BF15" s="443"/>
    </row>
    <row r="16" spans="1:58" ht="26">
      <c r="A16" s="439"/>
      <c r="B16" s="439"/>
      <c r="C16" s="439"/>
      <c r="D16" s="439"/>
      <c r="E16" s="439"/>
      <c r="F16" s="439"/>
      <c r="G16" s="439"/>
      <c r="H16" s="439"/>
      <c r="I16" s="439"/>
      <c r="J16" s="439"/>
      <c r="K16" s="439"/>
      <c r="L16" s="439"/>
      <c r="M16" s="439"/>
      <c r="N16" s="439"/>
      <c r="O16" s="439"/>
      <c r="P16" s="439"/>
      <c r="Q16" s="439"/>
      <c r="R16" s="439"/>
      <c r="S16" s="439"/>
      <c r="T16" s="439"/>
      <c r="U16" s="439"/>
      <c r="V16" s="439"/>
      <c r="W16" s="439"/>
      <c r="X16" s="439"/>
      <c r="Y16" s="439"/>
      <c r="Z16" s="439"/>
      <c r="AA16" s="439"/>
      <c r="AB16" s="439"/>
      <c r="AC16" s="439"/>
      <c r="AD16" s="439"/>
      <c r="AE16" s="439"/>
      <c r="AF16" s="439"/>
      <c r="AG16" s="439"/>
      <c r="AH16" s="439"/>
      <c r="AI16" s="439"/>
      <c r="AJ16" s="439"/>
      <c r="AK16" s="439"/>
      <c r="AL16" s="439"/>
      <c r="AM16" s="439"/>
      <c r="AN16" s="439"/>
      <c r="AO16" s="439"/>
      <c r="AP16" s="439"/>
      <c r="AQ16" s="439"/>
      <c r="AR16" s="463"/>
      <c r="AS16" s="463"/>
      <c r="AT16" s="439"/>
      <c r="AU16" s="439"/>
      <c r="AV16" s="439"/>
    </row>
    <row r="17" spans="2:62" s="427" customFormat="1" ht="23">
      <c r="B17" s="429" t="s">
        <v>2658</v>
      </c>
      <c r="C17" s="429"/>
      <c r="D17" s="429"/>
      <c r="E17" s="429"/>
      <c r="F17" s="429"/>
      <c r="G17" s="429"/>
      <c r="H17" s="429"/>
      <c r="I17" s="429"/>
      <c r="J17" s="429"/>
      <c r="K17" s="429"/>
      <c r="L17" s="429"/>
      <c r="M17" s="429"/>
      <c r="N17" s="429"/>
      <c r="O17" s="429"/>
      <c r="P17" s="429"/>
      <c r="Q17" s="429"/>
      <c r="R17" s="429"/>
      <c r="S17" s="429"/>
      <c r="T17" s="429"/>
      <c r="U17" s="429"/>
      <c r="V17" s="429"/>
      <c r="W17" s="429"/>
      <c r="X17" s="429"/>
      <c r="Y17" s="429"/>
      <c r="Z17" s="429"/>
      <c r="AA17" s="429"/>
      <c r="AB17" s="429"/>
      <c r="AC17" s="429"/>
      <c r="AD17" s="429"/>
      <c r="AE17" s="429"/>
      <c r="AF17" s="429"/>
      <c r="AG17" s="429"/>
    </row>
    <row r="18" spans="2:62" s="427" customFormat="1" ht="23"/>
    <row r="19" spans="2:62" s="427" customFormat="1" ht="23">
      <c r="B19" s="436" t="s">
        <v>2659</v>
      </c>
      <c r="C19" s="436"/>
      <c r="D19" s="437" cm="1">
        <f t="array" ref="D19" xml:space="preserve"> COLUMN() - COLUMN($C:$C)</f>
        <v>1</v>
      </c>
      <c r="E19" s="437" cm="1">
        <f t="array" ref="E19" xml:space="preserve"> COLUMN() - COLUMN($C:$C)</f>
        <v>2</v>
      </c>
      <c r="F19" s="437" cm="1">
        <f t="array" ref="F19" xml:space="preserve"> COLUMN() - COLUMN($C:$C)</f>
        <v>3</v>
      </c>
      <c r="G19" s="437" cm="1">
        <f t="array" ref="G19" xml:space="preserve"> COLUMN() - COLUMN($C:$C)</f>
        <v>4</v>
      </c>
      <c r="H19" s="437" cm="1">
        <f t="array" ref="H19" xml:space="preserve"> COLUMN() - COLUMN($C:$C)</f>
        <v>5</v>
      </c>
      <c r="I19" s="437" cm="1">
        <f t="array" ref="I19" xml:space="preserve"> COLUMN() - COLUMN($C:$C)</f>
        <v>6</v>
      </c>
      <c r="J19" s="437" cm="1">
        <f t="array" ref="J19" xml:space="preserve"> COLUMN() - COLUMN($C:$C)</f>
        <v>7</v>
      </c>
      <c r="K19" s="437" cm="1">
        <f t="array" ref="K19" xml:space="preserve"> COLUMN() - COLUMN($C:$C)</f>
        <v>8</v>
      </c>
      <c r="L19" s="437" cm="1">
        <f t="array" ref="L19" xml:space="preserve"> COLUMN() - COLUMN($C:$C)</f>
        <v>9</v>
      </c>
      <c r="M19" s="437" cm="1">
        <f t="array" ref="M19" xml:space="preserve"> COLUMN() - COLUMN($C:$C)</f>
        <v>10</v>
      </c>
      <c r="N19" s="437" cm="1">
        <f t="array" ref="N19" xml:space="preserve"> COLUMN() - COLUMN($C:$C)</f>
        <v>11</v>
      </c>
      <c r="O19" s="437" cm="1">
        <f t="array" ref="O19" xml:space="preserve"> COLUMN() - COLUMN($C:$C)</f>
        <v>12</v>
      </c>
      <c r="P19" s="437" cm="1">
        <f t="array" ref="P19" xml:space="preserve"> COLUMN() - COLUMN($C:$C)</f>
        <v>13</v>
      </c>
      <c r="Q19" s="437" cm="1">
        <f t="array" ref="Q19" xml:space="preserve"> COLUMN() - COLUMN($C:$C)</f>
        <v>14</v>
      </c>
      <c r="R19" s="437" cm="1">
        <f t="array" ref="R19" xml:space="preserve"> COLUMN() - COLUMN($C:$C)</f>
        <v>15</v>
      </c>
      <c r="S19" s="437" cm="1">
        <f t="array" ref="S19" xml:space="preserve"> COLUMN() - COLUMN($C:$C)</f>
        <v>16</v>
      </c>
      <c r="T19" s="437" cm="1">
        <f t="array" ref="T19" xml:space="preserve"> COLUMN() - COLUMN($C:$C)</f>
        <v>17</v>
      </c>
      <c r="U19" s="437" cm="1">
        <f t="array" ref="U19" xml:space="preserve"> COLUMN() - COLUMN($C:$C)</f>
        <v>18</v>
      </c>
      <c r="V19" s="437" cm="1">
        <f t="array" ref="V19" xml:space="preserve"> COLUMN() - COLUMN($C:$C)</f>
        <v>19</v>
      </c>
      <c r="W19" s="437" cm="1">
        <f t="array" ref="W19" xml:space="preserve"> COLUMN() - COLUMN($C:$C)</f>
        <v>20</v>
      </c>
      <c r="X19" s="437" cm="1">
        <f t="array" ref="X19" xml:space="preserve"> COLUMN() - COLUMN($C:$C)</f>
        <v>21</v>
      </c>
      <c r="Y19" s="437" cm="1">
        <f t="array" ref="Y19" xml:space="preserve"> COLUMN() - COLUMN($C:$C)</f>
        <v>22</v>
      </c>
      <c r="Z19" s="437" cm="1">
        <f t="array" ref="Z19" xml:space="preserve"> COLUMN() - COLUMN($C:$C)</f>
        <v>23</v>
      </c>
      <c r="AA19" s="437" cm="1">
        <f t="array" ref="AA19" xml:space="preserve"> COLUMN() - COLUMN($C:$C)</f>
        <v>24</v>
      </c>
      <c r="AB19" s="437" cm="1">
        <f t="array" ref="AB19" xml:space="preserve"> COLUMN() - COLUMN($C:$C)</f>
        <v>25</v>
      </c>
      <c r="AC19" s="437" cm="1">
        <f t="array" ref="AC19" xml:space="preserve"> COLUMN() - COLUMN($C:$C)</f>
        <v>26</v>
      </c>
      <c r="AD19" s="437" cm="1">
        <f t="array" ref="AD19" xml:space="preserve"> COLUMN() - COLUMN($C:$C)</f>
        <v>27</v>
      </c>
      <c r="AE19" s="437" cm="1">
        <f t="array" ref="AE19" xml:space="preserve"> COLUMN() - COLUMN($C:$C)</f>
        <v>28</v>
      </c>
      <c r="AF19" s="437" cm="1">
        <f t="array" ref="AF19" xml:space="preserve"> COLUMN() - COLUMN($C:$C)</f>
        <v>29</v>
      </c>
      <c r="AG19" s="437" cm="1">
        <f t="array" ref="AG19" xml:space="preserve"> COLUMN() - COLUMN($C:$C)</f>
        <v>30</v>
      </c>
      <c r="AH19" s="437" cm="1">
        <f t="array" ref="AH19" xml:space="preserve"> COLUMN() - COLUMN($C:$C)</f>
        <v>31</v>
      </c>
      <c r="AI19" s="437" cm="1">
        <f t="array" ref="AI19" xml:space="preserve"> COLUMN() - COLUMN($C:$C)</f>
        <v>32</v>
      </c>
      <c r="AJ19" s="437" cm="1">
        <f t="array" ref="AJ19" xml:space="preserve"> COLUMN() - COLUMN($C:$C)</f>
        <v>33</v>
      </c>
      <c r="AK19" s="437" cm="1">
        <f t="array" ref="AK19" xml:space="preserve"> COLUMN() - COLUMN($C:$C)</f>
        <v>34</v>
      </c>
      <c r="AL19" s="437" cm="1">
        <f t="array" ref="AL19" xml:space="preserve"> COLUMN() - COLUMN($C:$C)</f>
        <v>35</v>
      </c>
      <c r="AM19" s="437" cm="1">
        <f t="array" ref="AM19" xml:space="preserve"> COLUMN() - COLUMN($C:$C)</f>
        <v>36</v>
      </c>
      <c r="AN19" s="437" cm="1">
        <f t="array" ref="AN19" xml:space="preserve"> COLUMN() - COLUMN($C:$C)</f>
        <v>37</v>
      </c>
      <c r="AO19" s="437" cm="1">
        <f t="array" ref="AO19" xml:space="preserve"> COLUMN() - COLUMN($C:$C)</f>
        <v>38</v>
      </c>
      <c r="AP19" s="437"/>
      <c r="AQ19" s="437"/>
      <c r="AR19" s="437"/>
      <c r="AS19" s="437"/>
      <c r="AT19" s="437"/>
      <c r="AU19" s="437"/>
      <c r="AV19" s="437"/>
      <c r="AW19" s="437"/>
      <c r="AX19" s="437"/>
      <c r="AY19" s="437"/>
      <c r="AZ19" s="437"/>
      <c r="BA19" s="437"/>
      <c r="BB19" s="437"/>
      <c r="BC19" s="437"/>
      <c r="BD19" s="437"/>
      <c r="BE19" s="437"/>
      <c r="BF19" s="437"/>
      <c r="BG19" s="437"/>
      <c r="BH19" s="437"/>
      <c r="BI19" s="437"/>
      <c r="BJ19" s="437"/>
    </row>
    <row r="20" spans="2:62" s="229" customFormat="1" ht="30">
      <c r="B20" s="229" t="s">
        <v>2665</v>
      </c>
      <c r="D20" s="430" t="s">
        <v>1364</v>
      </c>
      <c r="E20" s="430" t="s">
        <v>1368</v>
      </c>
      <c r="F20" s="430" t="s">
        <v>1573</v>
      </c>
      <c r="G20" s="430" t="s">
        <v>1528</v>
      </c>
      <c r="H20" s="740" t="s">
        <v>1379</v>
      </c>
      <c r="I20" s="740" t="s">
        <v>1383</v>
      </c>
      <c r="J20" s="740" t="s">
        <v>1575</v>
      </c>
      <c r="K20" s="740" t="s">
        <v>1390</v>
      </c>
      <c r="L20" s="430" t="s">
        <v>1392</v>
      </c>
      <c r="M20" s="430" t="s">
        <v>1395</v>
      </c>
      <c r="N20" s="430" t="s">
        <v>1447</v>
      </c>
      <c r="O20" s="430" t="s">
        <v>1403</v>
      </c>
      <c r="P20" s="430" t="s">
        <v>1398</v>
      </c>
      <c r="Q20" s="740" t="s">
        <v>1408</v>
      </c>
      <c r="R20" s="740" t="s">
        <v>1415</v>
      </c>
      <c r="S20" s="740" t="s">
        <v>1427</v>
      </c>
      <c r="T20" s="740" t="s">
        <v>1555</v>
      </c>
      <c r="U20" s="430" t="s">
        <v>1431</v>
      </c>
      <c r="V20" s="430" t="s">
        <v>1436</v>
      </c>
      <c r="W20" s="430" t="s">
        <v>1445</v>
      </c>
      <c r="X20" s="430" t="s">
        <v>1553</v>
      </c>
      <c r="Y20" s="740" t="s">
        <v>1463</v>
      </c>
      <c r="Z20" s="740" t="s">
        <v>1464</v>
      </c>
      <c r="AA20" s="740" t="s">
        <v>1465</v>
      </c>
      <c r="AB20" s="740" t="s">
        <v>1466</v>
      </c>
      <c r="AC20" s="740" t="s">
        <v>1467</v>
      </c>
      <c r="AD20" s="740" t="s">
        <v>2732</v>
      </c>
      <c r="AE20" s="431" t="s">
        <v>2668</v>
      </c>
      <c r="AF20" s="431" t="s">
        <v>2669</v>
      </c>
      <c r="AG20" s="434" t="s">
        <v>1677</v>
      </c>
      <c r="AH20" s="430" t="s">
        <v>2733</v>
      </c>
      <c r="AI20" s="434" t="s">
        <v>1735</v>
      </c>
      <c r="AJ20" s="431" t="s">
        <v>2670</v>
      </c>
      <c r="AK20" s="430" t="s">
        <v>2734</v>
      </c>
      <c r="AL20" s="430" t="s">
        <v>2667</v>
      </c>
      <c r="AM20" s="430" t="s">
        <v>2735</v>
      </c>
      <c r="AN20" s="430" t="s">
        <v>2737</v>
      </c>
      <c r="AO20" s="430" t="s">
        <v>2739</v>
      </c>
      <c r="AP20" s="434"/>
      <c r="AQ20" s="431"/>
      <c r="AR20" s="434"/>
      <c r="AS20" s="431"/>
      <c r="AT20" s="434"/>
      <c r="AU20" s="431"/>
      <c r="AV20" s="434"/>
      <c r="AW20" s="431"/>
      <c r="AX20" s="434"/>
      <c r="AY20" s="431"/>
      <c r="AZ20" s="431"/>
      <c r="BA20" s="431"/>
      <c r="BB20" s="431"/>
      <c r="BC20" s="434"/>
      <c r="BD20" s="431"/>
      <c r="BE20" s="434"/>
      <c r="BF20" s="431"/>
      <c r="BG20" s="434"/>
      <c r="BH20" s="431"/>
      <c r="BI20" s="431"/>
      <c r="BJ20" s="434"/>
    </row>
    <row r="21" spans="2:62" s="427" customFormat="1" ht="23">
      <c r="B21" s="435" t="s">
        <v>250</v>
      </c>
      <c r="C21" s="435"/>
      <c r="D21" s="435" t="s">
        <v>1501</v>
      </c>
      <c r="E21" s="435" t="s">
        <v>1515</v>
      </c>
      <c r="F21" s="435" t="s">
        <v>1570</v>
      </c>
      <c r="G21" s="435" t="s">
        <v>1526</v>
      </c>
      <c r="H21" s="435" t="s">
        <v>1502</v>
      </c>
      <c r="I21" s="435" t="s">
        <v>1516</v>
      </c>
      <c r="J21" s="435" t="s">
        <v>1571</v>
      </c>
      <c r="K21" s="435" t="s">
        <v>615</v>
      </c>
      <c r="L21" s="435" t="s">
        <v>1503</v>
      </c>
      <c r="M21" s="435" t="s">
        <v>1517</v>
      </c>
      <c r="N21" s="435" t="s">
        <v>1566</v>
      </c>
      <c r="O21" s="435" t="s">
        <v>1527</v>
      </c>
      <c r="P21" s="435" t="s">
        <v>619</v>
      </c>
      <c r="Q21" s="435" t="s">
        <v>1533</v>
      </c>
      <c r="R21" s="435" t="s">
        <v>1541</v>
      </c>
      <c r="S21" s="435" t="e">
        <f xml:space="preserve"> MID($D$23,W$26,1)</f>
        <v>#VALUE!</v>
      </c>
      <c r="T21" s="435" t="s">
        <v>1551</v>
      </c>
      <c r="U21" s="435" t="s">
        <v>1535</v>
      </c>
      <c r="V21" s="435" t="s">
        <v>1543</v>
      </c>
      <c r="W21" s="435" t="s">
        <v>1559</v>
      </c>
      <c r="X21" s="435" t="s">
        <v>1549</v>
      </c>
      <c r="Y21" s="435" t="s">
        <v>617</v>
      </c>
      <c r="Z21" s="435" t="s">
        <v>2027</v>
      </c>
      <c r="AA21" s="435" t="s">
        <v>1900</v>
      </c>
      <c r="AB21" s="435" t="s">
        <v>2671</v>
      </c>
      <c r="AC21" s="435" t="s">
        <v>618</v>
      </c>
      <c r="AD21" s="435" t="s">
        <v>2736</v>
      </c>
      <c r="AE21" s="435" t="s">
        <v>1988</v>
      </c>
      <c r="AF21" s="435" t="s">
        <v>1997</v>
      </c>
      <c r="AG21" s="435" t="s">
        <v>2673</v>
      </c>
      <c r="AH21" s="435" t="s">
        <v>2008</v>
      </c>
      <c r="AI21" s="435" t="s">
        <v>2018</v>
      </c>
      <c r="AJ21" s="435" t="s">
        <v>2674</v>
      </c>
      <c r="AK21" s="435" t="s">
        <v>2011</v>
      </c>
      <c r="AL21" s="435" t="s">
        <v>2020</v>
      </c>
      <c r="AM21" s="435" t="s">
        <v>1570</v>
      </c>
      <c r="AN21" s="435" t="s">
        <v>619</v>
      </c>
      <c r="AO21" s="741" t="s">
        <v>2738</v>
      </c>
      <c r="AP21" s="435"/>
      <c r="AQ21" s="435"/>
      <c r="AR21" s="435"/>
      <c r="AS21" s="435"/>
      <c r="AT21" s="435"/>
      <c r="AU21" s="435"/>
      <c r="AV21" s="435"/>
      <c r="AW21" s="435"/>
      <c r="AX21" s="435"/>
      <c r="AY21" s="435"/>
      <c r="AZ21" s="435"/>
      <c r="BA21" s="435"/>
      <c r="BB21" s="435"/>
      <c r="BC21" s="435"/>
      <c r="BD21" s="435"/>
      <c r="BE21" s="435"/>
      <c r="BF21" s="435"/>
      <c r="BG21" s="435"/>
      <c r="BH21" s="435"/>
      <c r="BI21" s="435"/>
      <c r="BJ21" s="435"/>
    </row>
    <row r="22" spans="2:62" s="427" customFormat="1" ht="23">
      <c r="B22" s="433" t="s">
        <v>2661</v>
      </c>
      <c r="C22" s="433"/>
      <c r="D22" s="433" t="str">
        <f>D21</f>
        <v>p</v>
      </c>
      <c r="E22" s="433" t="str">
        <f t="shared" ref="E22:AO22" si="0">E21</f>
        <v>ph</v>
      </c>
      <c r="F22" s="433" t="str">
        <f t="shared" si="0"/>
        <v>m</v>
      </c>
      <c r="G22" s="433" t="str">
        <f t="shared" si="0"/>
        <v>b</v>
      </c>
      <c r="H22" s="433" t="str">
        <f t="shared" si="0"/>
        <v>t</v>
      </c>
      <c r="I22" s="433" t="str">
        <f t="shared" si="0"/>
        <v>th</v>
      </c>
      <c r="J22" s="433" t="str">
        <f t="shared" si="0"/>
        <v>n</v>
      </c>
      <c r="K22" s="433" t="str">
        <f t="shared" si="0"/>
        <v>l</v>
      </c>
      <c r="L22" s="433" t="str">
        <f t="shared" si="0"/>
        <v>k</v>
      </c>
      <c r="M22" s="433" t="str">
        <f t="shared" si="0"/>
        <v>kh</v>
      </c>
      <c r="N22" s="433" t="str">
        <f t="shared" si="0"/>
        <v>h</v>
      </c>
      <c r="O22" s="433" t="str">
        <f t="shared" si="0"/>
        <v>g</v>
      </c>
      <c r="P22" s="433" t="str">
        <f>P21</f>
        <v>ng</v>
      </c>
      <c r="Q22" s="433" t="str">
        <f t="shared" si="0"/>
        <v>ts</v>
      </c>
      <c r="R22" s="433" t="str">
        <f t="shared" si="0"/>
        <v>tsh</v>
      </c>
      <c r="S22" s="433" t="e">
        <f t="shared" si="0"/>
        <v>#VALUE!</v>
      </c>
      <c r="T22" s="433" t="str">
        <f t="shared" si="0"/>
        <v>ji</v>
      </c>
      <c r="U22" s="433" t="str">
        <f t="shared" si="0"/>
        <v>tsi</v>
      </c>
      <c r="V22" s="433" t="str">
        <f t="shared" si="0"/>
        <v>tshi</v>
      </c>
      <c r="W22" s="433" t="str">
        <f t="shared" si="0"/>
        <v>si</v>
      </c>
      <c r="X22" s="433" t="str">
        <f t="shared" si="0"/>
        <v>j</v>
      </c>
      <c r="Y22" s="433" t="str">
        <f t="shared" si="0"/>
        <v>i</v>
      </c>
      <c r="Z22" s="433" t="str">
        <f t="shared" si="0"/>
        <v>u</v>
      </c>
      <c r="AA22" s="433" t="str">
        <f>AA21</f>
        <v>a</v>
      </c>
      <c r="AB22" s="433" t="str">
        <f>AB21</f>
        <v>oo</v>
      </c>
      <c r="AC22" s="433" t="str">
        <f>AC21</f>
        <v>o</v>
      </c>
      <c r="AD22" s="433" t="s">
        <v>2736</v>
      </c>
      <c r="AE22" s="433" t="str">
        <f>AE21</f>
        <v>ai</v>
      </c>
      <c r="AF22" s="433" t="str">
        <f>AF21</f>
        <v>au</v>
      </c>
      <c r="AG22" s="433" t="str">
        <f>AG21</f>
        <v>an</v>
      </c>
      <c r="AH22" s="433" t="str">
        <f>AH21</f>
        <v>am</v>
      </c>
      <c r="AI22" s="433" t="str">
        <f>AI21</f>
        <v>ang</v>
      </c>
      <c r="AJ22" s="433" t="str">
        <f>AJ21</f>
        <v>in</v>
      </c>
      <c r="AK22" s="433" t="str">
        <f>AK21</f>
        <v>om</v>
      </c>
      <c r="AL22" s="433" t="str">
        <f>AL21</f>
        <v>ong</v>
      </c>
      <c r="AM22" s="433" t="str">
        <f t="shared" si="0"/>
        <v>m</v>
      </c>
      <c r="AN22" s="433" t="str">
        <f>AN21</f>
        <v>ng</v>
      </c>
      <c r="AO22" s="433" t="str">
        <f t="shared" si="0"/>
        <v>-nn</v>
      </c>
      <c r="AP22" s="433"/>
      <c r="AQ22" s="433"/>
      <c r="AR22" s="433"/>
      <c r="AS22" s="433"/>
      <c r="AT22" s="433"/>
      <c r="AU22" s="433"/>
      <c r="AV22" s="433"/>
      <c r="AW22" s="433"/>
      <c r="AX22" s="433"/>
      <c r="AY22" s="433"/>
      <c r="AZ22" s="433"/>
      <c r="BA22" s="433"/>
      <c r="BB22" s="433"/>
      <c r="BC22" s="433"/>
      <c r="BD22" s="433"/>
      <c r="BE22" s="433"/>
      <c r="BF22" s="433"/>
      <c r="BG22" s="433"/>
      <c r="BH22" s="433"/>
      <c r="BI22" s="433"/>
      <c r="BJ22" s="433"/>
    </row>
    <row r="23" spans="2:62" s="427" customFormat="1" ht="23"/>
    <row r="24" spans="2:62" s="427" customFormat="1" ht="23">
      <c r="D24" s="427" t="s">
        <v>312</v>
      </c>
      <c r="E24" s="427" t="s">
        <v>1452</v>
      </c>
      <c r="F24" s="427" t="s">
        <v>319</v>
      </c>
      <c r="G24" s="427" t="s">
        <v>305</v>
      </c>
      <c r="H24" s="427" t="s">
        <v>1453</v>
      </c>
      <c r="I24" s="427" t="s">
        <v>1377</v>
      </c>
      <c r="J24" s="427" t="s">
        <v>294</v>
      </c>
      <c r="K24" s="427" t="s">
        <v>1454</v>
      </c>
      <c r="L24" s="427" t="s">
        <v>288</v>
      </c>
      <c r="M24" s="427" t="s">
        <v>1412</v>
      </c>
      <c r="N24" s="427" t="s">
        <v>1455</v>
      </c>
      <c r="O24" s="427" t="s">
        <v>1405</v>
      </c>
      <c r="P24" s="427" t="s">
        <v>299</v>
      </c>
      <c r="Q24" s="427" t="s">
        <v>326</v>
      </c>
      <c r="R24" s="427" t="s">
        <v>49</v>
      </c>
      <c r="S24" s="427" t="s">
        <v>38</v>
      </c>
      <c r="T24" s="427" t="s">
        <v>39</v>
      </c>
      <c r="U24" s="427" t="s">
        <v>70</v>
      </c>
      <c r="V24" s="427" t="s">
        <v>1456</v>
      </c>
      <c r="W24" s="427" t="s">
        <v>59</v>
      </c>
      <c r="X24" s="427" t="s">
        <v>1457</v>
      </c>
      <c r="Y24" s="427" t="s">
        <v>1458</v>
      </c>
      <c r="Z24" s="427" t="s">
        <v>1459</v>
      </c>
      <c r="AA24" s="427" t="s">
        <v>1460</v>
      </c>
      <c r="AB24" s="427" t="s">
        <v>1461</v>
      </c>
      <c r="AC24" s="427" t="s">
        <v>1462</v>
      </c>
    </row>
    <row r="25" spans="2:62" s="427" customFormat="1" ht="25">
      <c r="D25" s="427" t="s">
        <v>2639</v>
      </c>
      <c r="E25" s="427" t="s">
        <v>2640</v>
      </c>
      <c r="F25" s="427" t="s">
        <v>1375</v>
      </c>
      <c r="G25" s="427" t="s">
        <v>2641</v>
      </c>
      <c r="H25" s="427" t="s">
        <v>2642</v>
      </c>
      <c r="I25" s="427" t="s">
        <v>2643</v>
      </c>
      <c r="J25" s="427" t="s">
        <v>2644</v>
      </c>
      <c r="K25" s="427" t="s">
        <v>2645</v>
      </c>
      <c r="L25" s="427" t="s">
        <v>1403</v>
      </c>
      <c r="M25" s="427" t="s">
        <v>2646</v>
      </c>
      <c r="N25" s="427" t="s">
        <v>2647</v>
      </c>
      <c r="O25" s="427" t="s">
        <v>1422</v>
      </c>
      <c r="P25" s="427" t="s">
        <v>2648</v>
      </c>
      <c r="Q25" s="427" t="s">
        <v>2649</v>
      </c>
      <c r="R25" s="427" t="s">
        <v>2650</v>
      </c>
      <c r="S25" s="427" t="s">
        <v>2651</v>
      </c>
      <c r="T25" s="427" t="s">
        <v>2652</v>
      </c>
      <c r="U25" s="427" t="s">
        <v>1466</v>
      </c>
      <c r="V25" s="427" t="s">
        <v>2653</v>
      </c>
      <c r="W25" s="427" t="s">
        <v>1468</v>
      </c>
      <c r="X25" s="427" t="s">
        <v>2654</v>
      </c>
      <c r="Y25" s="427" t="s">
        <v>2655</v>
      </c>
      <c r="Z25" s="427" t="s">
        <v>1471</v>
      </c>
      <c r="AA25" s="427" t="s">
        <v>2656</v>
      </c>
      <c r="AB25" s="427" t="s">
        <v>1473</v>
      </c>
      <c r="AC25" s="427" t="s">
        <v>2657</v>
      </c>
    </row>
    <row r="26" spans="2:62" s="427" customFormat="1" ht="23"/>
    <row r="27" spans="2:62" s="427" customFormat="1" ht="45">
      <c r="B27" s="738" t="s">
        <v>2730</v>
      </c>
    </row>
    <row r="28" spans="2:62" s="427" customFormat="1" ht="23">
      <c r="B28" s="735" t="s">
        <v>2724</v>
      </c>
      <c r="C28" s="735"/>
      <c r="D28" s="735"/>
      <c r="E28" s="735"/>
      <c r="F28" s="735"/>
      <c r="G28" s="735"/>
      <c r="H28" s="735"/>
      <c r="I28" s="735"/>
      <c r="J28" s="735"/>
      <c r="K28" s="735"/>
      <c r="L28" s="735"/>
      <c r="M28" s="735"/>
      <c r="N28" s="735"/>
      <c r="O28" s="735"/>
      <c r="P28" s="735"/>
      <c r="Q28" s="735"/>
      <c r="R28" s="735"/>
      <c r="S28" s="735"/>
      <c r="T28" s="735"/>
      <c r="U28" s="735"/>
      <c r="V28" s="735"/>
      <c r="W28" s="735"/>
      <c r="X28" s="735"/>
      <c r="Y28" s="735"/>
      <c r="Z28" s="429"/>
    </row>
    <row r="29" spans="2:62" s="427" customFormat="1" ht="23"/>
    <row r="30" spans="2:62" s="427" customFormat="1" ht="23">
      <c r="B30" s="433" t="s">
        <v>2661</v>
      </c>
      <c r="C30" s="433"/>
      <c r="D30" s="428" t="s">
        <v>2725</v>
      </c>
    </row>
    <row r="31" spans="2:62" s="427" customFormat="1" ht="23">
      <c r="B31" s="739" t="s">
        <v>2663</v>
      </c>
      <c r="C31" s="432"/>
      <c r="D31" s="428" t="s">
        <v>2726</v>
      </c>
    </row>
    <row r="32" spans="2:62" s="427" customFormat="1" ht="23"/>
    <row r="33" spans="1:58" s="427" customFormat="1" ht="23">
      <c r="B33" s="436" t="s">
        <v>2659</v>
      </c>
      <c r="C33" s="436"/>
      <c r="D33" s="437" cm="1">
        <f t="array" ref="D33" xml:space="preserve"> COLUMN() - COLUMN($C:$C)</f>
        <v>1</v>
      </c>
      <c r="E33" s="437" cm="1">
        <f t="array" ref="E33" xml:space="preserve"> COLUMN() - COLUMN($C:$C)</f>
        <v>2</v>
      </c>
      <c r="F33" s="437" cm="1">
        <f t="array" ref="F33" xml:space="preserve"> COLUMN() - COLUMN($C:$C)</f>
        <v>3</v>
      </c>
      <c r="G33" s="437" cm="1">
        <f t="array" ref="G33" xml:space="preserve"> COLUMN() - COLUMN($C:$C)</f>
        <v>4</v>
      </c>
      <c r="H33" s="437" cm="1">
        <f t="array" ref="H33" xml:space="preserve"> COLUMN() - COLUMN($C:$C)</f>
        <v>5</v>
      </c>
      <c r="I33" s="437" cm="1">
        <f t="array" ref="I33" xml:space="preserve"> COLUMN() - COLUMN($C:$C)</f>
        <v>6</v>
      </c>
      <c r="J33" s="437" cm="1">
        <f t="array" ref="J33" xml:space="preserve"> COLUMN() - COLUMN($C:$C)</f>
        <v>7</v>
      </c>
      <c r="K33" s="437" cm="1">
        <f t="array" ref="K33" xml:space="preserve"> COLUMN() - COLUMN($C:$C)</f>
        <v>8</v>
      </c>
      <c r="L33" s="437" cm="1">
        <f t="array" ref="L33" xml:space="preserve"> COLUMN() - COLUMN($C:$C)</f>
        <v>9</v>
      </c>
      <c r="M33" s="437" cm="1">
        <f t="array" ref="M33" xml:space="preserve"> COLUMN() - COLUMN($C:$C)</f>
        <v>10</v>
      </c>
      <c r="N33" s="437" cm="1">
        <f t="array" ref="N33" xml:space="preserve"> COLUMN() - COLUMN($C:$C)</f>
        <v>11</v>
      </c>
      <c r="O33" s="437" cm="1">
        <f t="array" ref="O33" xml:space="preserve"> COLUMN() - COLUMN($C:$C)</f>
        <v>12</v>
      </c>
      <c r="P33" s="437" cm="1">
        <f t="array" ref="P33" xml:space="preserve"> COLUMN() - COLUMN($C:$C)</f>
        <v>13</v>
      </c>
      <c r="Q33" s="437" cm="1">
        <f t="array" ref="Q33" xml:space="preserve"> COLUMN() - COLUMN($C:$C)</f>
        <v>14</v>
      </c>
      <c r="R33" s="437" cm="1">
        <f t="array" ref="R33" xml:space="preserve"> COLUMN() - COLUMN($C:$C)</f>
        <v>15</v>
      </c>
      <c r="S33" s="437" cm="1">
        <f t="array" ref="S33" xml:space="preserve"> COLUMN() - COLUMN($C:$C)</f>
        <v>16</v>
      </c>
      <c r="T33" s="437" cm="1">
        <f t="array" ref="T33" xml:space="preserve"> COLUMN() - COLUMN($C:$C)</f>
        <v>17</v>
      </c>
      <c r="U33" s="437" cm="1">
        <f t="array" ref="U33" xml:space="preserve"> COLUMN() - COLUMN($C:$C)</f>
        <v>18</v>
      </c>
      <c r="V33" s="437" cm="1">
        <f t="array" ref="V33" xml:space="preserve"> COLUMN() - COLUMN($C:$C)</f>
        <v>19</v>
      </c>
      <c r="W33" s="437" cm="1">
        <f t="array" ref="W33" xml:space="preserve"> COLUMN() - COLUMN($C:$C)</f>
        <v>20</v>
      </c>
      <c r="X33" s="437" cm="1">
        <f t="array" ref="X33" xml:space="preserve"> COLUMN() - COLUMN($C:$C)</f>
        <v>21</v>
      </c>
      <c r="Y33" s="437" cm="1">
        <f t="array" ref="Y33" xml:space="preserve"> COLUMN() - COLUMN($C:$C)</f>
        <v>22</v>
      </c>
      <c r="Z33" s="437" cm="1">
        <f t="array" ref="Z33" xml:space="preserve"> COLUMN() - COLUMN($C:$C)</f>
        <v>23</v>
      </c>
      <c r="AA33" s="437" cm="1">
        <f t="array" ref="AA33" xml:space="preserve"> COLUMN() - COLUMN($C:$C)</f>
        <v>24</v>
      </c>
      <c r="AB33" s="437" cm="1">
        <f t="array" ref="AB33" xml:space="preserve"> COLUMN() - COLUMN($C:$C)</f>
        <v>25</v>
      </c>
      <c r="AC33" s="437" cm="1">
        <f t="array" ref="AC33" xml:space="preserve"> COLUMN() - COLUMN($C:$C)</f>
        <v>26</v>
      </c>
      <c r="AD33" s="437" cm="1">
        <f t="array" ref="AD33" xml:space="preserve"> COLUMN() - COLUMN($C:$C)</f>
        <v>27</v>
      </c>
      <c r="AE33" s="437" cm="1">
        <f t="array" ref="AE33" xml:space="preserve"> COLUMN() - COLUMN($C:$C)</f>
        <v>28</v>
      </c>
      <c r="AF33" s="437" cm="1">
        <f t="array" ref="AF33" xml:space="preserve"> COLUMN() - COLUMN($C:$C)</f>
        <v>29</v>
      </c>
      <c r="AG33" s="437" cm="1">
        <f t="array" ref="AG33" xml:space="preserve"> COLUMN() - COLUMN($C:$C)</f>
        <v>30</v>
      </c>
      <c r="AH33" s="437" cm="1">
        <f t="array" ref="AH33" xml:space="preserve"> COLUMN() - COLUMN($C:$C)</f>
        <v>31</v>
      </c>
      <c r="AI33" s="437" cm="1">
        <f t="array" ref="AI33" xml:space="preserve"> COLUMN() - COLUMN($C:$C)</f>
        <v>32</v>
      </c>
      <c r="AJ33" s="437" cm="1">
        <f t="array" ref="AJ33" xml:space="preserve"> COLUMN() - COLUMN($C:$C)</f>
        <v>33</v>
      </c>
      <c r="AK33" s="437" cm="1">
        <f t="array" ref="AK33" xml:space="preserve"> COLUMN() - COLUMN($C:$C)</f>
        <v>34</v>
      </c>
      <c r="AL33" s="437" cm="1">
        <f t="array" ref="AL33" xml:space="preserve"> COLUMN() - COLUMN($C:$C)</f>
        <v>35</v>
      </c>
      <c r="AM33" s="437" cm="1">
        <f t="array" ref="AM33" xml:space="preserve"> COLUMN() - COLUMN($C:$C)</f>
        <v>36</v>
      </c>
      <c r="AN33" s="437" cm="1">
        <f t="array" ref="AN33" xml:space="preserve"> COLUMN() - COLUMN($C:$C)</f>
        <v>37</v>
      </c>
      <c r="AO33" s="437" cm="1">
        <f t="array" ref="AO33" xml:space="preserve"> COLUMN() - COLUMN($C:$C)</f>
        <v>38</v>
      </c>
      <c r="AP33" s="437" cm="1">
        <f t="array" ref="AP33" xml:space="preserve"> COLUMN() - COLUMN($C:$C)</f>
        <v>39</v>
      </c>
      <c r="AQ33" s="437" cm="1">
        <f t="array" ref="AQ33" xml:space="preserve"> COLUMN() - COLUMN($C:$C)</f>
        <v>40</v>
      </c>
      <c r="AR33" s="437" cm="1">
        <f t="array" ref="AR33" xml:space="preserve"> COLUMN() - COLUMN($C:$C)</f>
        <v>41</v>
      </c>
      <c r="AS33" s="437" cm="1">
        <f t="array" ref="AS33" xml:space="preserve"> COLUMN() - COLUMN($C:$C)</f>
        <v>42</v>
      </c>
      <c r="AT33" s="437" cm="1">
        <f t="array" ref="AT33" xml:space="preserve"> COLUMN() - COLUMN($C:$C)</f>
        <v>43</v>
      </c>
      <c r="AU33" s="437" cm="1">
        <f t="array" ref="AU33" xml:space="preserve"> COLUMN() - COLUMN($C:$C)</f>
        <v>44</v>
      </c>
      <c r="AV33" s="437" cm="1">
        <f t="array" ref="AV33" xml:space="preserve"> COLUMN() - COLUMN($C:$C)</f>
        <v>45</v>
      </c>
      <c r="AW33" s="437" cm="1">
        <f t="array" ref="AW33" xml:space="preserve"> COLUMN() - COLUMN($C:$C)</f>
        <v>46</v>
      </c>
      <c r="AX33" s="437" cm="1">
        <f t="array" ref="AX33" xml:space="preserve"> COLUMN() - COLUMN($C:$C)</f>
        <v>47</v>
      </c>
      <c r="AY33" s="437" cm="1">
        <f t="array" ref="AY33" xml:space="preserve"> COLUMN() - COLUMN($C:$C)</f>
        <v>48</v>
      </c>
      <c r="AZ33" s="437" cm="1">
        <f t="array" ref="AZ33" xml:space="preserve"> COLUMN() - COLUMN($C:$C)</f>
        <v>49</v>
      </c>
      <c r="BA33" s="437" cm="1">
        <f t="array" ref="BA33" xml:space="preserve"> COLUMN() - COLUMN($C:$C)</f>
        <v>50</v>
      </c>
      <c r="BB33" s="437" cm="1">
        <f t="array" ref="BB33" xml:space="preserve"> COLUMN() - COLUMN($C:$C)</f>
        <v>51</v>
      </c>
      <c r="BC33" s="437" cm="1">
        <f t="array" ref="BC33" xml:space="preserve"> COLUMN() - COLUMN($C:$C)</f>
        <v>52</v>
      </c>
      <c r="BD33" s="437" cm="1">
        <f t="array" ref="BD33" xml:space="preserve"> COLUMN() - COLUMN($C:$C)</f>
        <v>53</v>
      </c>
      <c r="BE33" s="437" cm="1">
        <f t="array" ref="BE33" xml:space="preserve"> COLUMN() - COLUMN($C:$C)</f>
        <v>54</v>
      </c>
    </row>
    <row r="34" spans="1:58" s="427" customFormat="1" ht="23">
      <c r="B34" s="433" t="str">
        <f>B30</f>
        <v>字典編碼</v>
      </c>
      <c r="C34" s="433"/>
      <c r="D34" s="433" t="str">
        <f xml:space="preserve"> MID($D$30,D$33,1)</f>
        <v>b</v>
      </c>
      <c r="E34" s="433" t="str">
        <f t="shared" ref="E34:BE34" si="1" xml:space="preserve"> MID($D$30,E$33,1)</f>
        <v>p</v>
      </c>
      <c r="F34" s="433" t="str">
        <f t="shared" si="1"/>
        <v>m</v>
      </c>
      <c r="G34" s="433" t="str">
        <f t="shared" si="1"/>
        <v>d</v>
      </c>
      <c r="H34" s="433" t="str">
        <f t="shared" si="1"/>
        <v>t</v>
      </c>
      <c r="I34" s="433" t="str">
        <f t="shared" si="1"/>
        <v>n</v>
      </c>
      <c r="J34" s="433" t="str">
        <f t="shared" si="1"/>
        <v>l</v>
      </c>
      <c r="K34" s="433" t="str">
        <f t="shared" si="1"/>
        <v>k</v>
      </c>
      <c r="L34" s="433" t="str">
        <f t="shared" si="1"/>
        <v>g</v>
      </c>
      <c r="M34" s="433" t="str">
        <f t="shared" si="1"/>
        <v>K</v>
      </c>
      <c r="N34" s="433" t="str">
        <f t="shared" si="1"/>
        <v>G</v>
      </c>
      <c r="O34" s="433" t="str">
        <f t="shared" si="1"/>
        <v>h</v>
      </c>
      <c r="P34" s="433" t="str">
        <f t="shared" si="1"/>
        <v>Z</v>
      </c>
      <c r="Q34" s="433" t="str">
        <f t="shared" si="1"/>
        <v>J</v>
      </c>
      <c r="R34" s="433" t="str">
        <f t="shared" si="1"/>
        <v>C</v>
      </c>
      <c r="S34" s="433" t="str">
        <f t="shared" si="1"/>
        <v>S</v>
      </c>
      <c r="T34" s="433" t="str">
        <f t="shared" si="1"/>
        <v>z</v>
      </c>
      <c r="U34" s="433" t="str">
        <f t="shared" si="1"/>
        <v>j</v>
      </c>
      <c r="V34" s="433" t="str">
        <f t="shared" si="1"/>
        <v>c</v>
      </c>
      <c r="W34" s="433" t="str">
        <f t="shared" si="1"/>
        <v>s</v>
      </c>
      <c r="X34" s="433" t="str">
        <f t="shared" si="1"/>
        <v>a</v>
      </c>
      <c r="Y34" s="433" t="str">
        <f t="shared" si="1"/>
        <v>A</v>
      </c>
      <c r="Z34" s="433" t="str">
        <f t="shared" si="1"/>
        <v>O</v>
      </c>
      <c r="AA34" s="433" t="str">
        <f t="shared" si="1"/>
        <v>Q</v>
      </c>
      <c r="AB34" s="433" t="str">
        <f t="shared" si="1"/>
        <v>o</v>
      </c>
      <c r="AC34" s="433" t="str">
        <f t="shared" si="1"/>
        <v>e</v>
      </c>
      <c r="AD34" s="433" t="str">
        <f t="shared" si="1"/>
        <v>E</v>
      </c>
      <c r="AE34" s="433" t="str">
        <f t="shared" si="1"/>
        <v>y</v>
      </c>
      <c r="AF34" s="433" t="str">
        <f t="shared" si="1"/>
        <v>Y</v>
      </c>
      <c r="AG34" s="433" t="str">
        <f t="shared" si="1"/>
        <v>x</v>
      </c>
      <c r="AH34" s="433" t="str">
        <f t="shared" si="1"/>
        <v>X</v>
      </c>
      <c r="AI34" s="433" t="str">
        <f t="shared" si="1"/>
        <v>{</v>
      </c>
      <c r="AJ34" s="433" t="str">
        <f t="shared" si="1"/>
        <v>}</v>
      </c>
      <c r="AK34" s="433" t="str">
        <f t="shared" si="1"/>
        <v>M</v>
      </c>
      <c r="AL34" s="433" t="str">
        <f t="shared" si="1"/>
        <v>0</v>
      </c>
      <c r="AM34" s="433" t="str">
        <f t="shared" si="1"/>
        <v>N</v>
      </c>
      <c r="AN34" s="433" t="str">
        <f t="shared" si="1"/>
        <v>[</v>
      </c>
      <c r="AO34" s="433" t="str">
        <f t="shared" si="1"/>
        <v>]</v>
      </c>
      <c r="AP34" s="433" t="str">
        <f t="shared" si="1"/>
        <v>R</v>
      </c>
      <c r="AQ34" s="433" t="str">
        <f t="shared" si="1"/>
        <v>r</v>
      </c>
      <c r="AR34" s="433" t="str">
        <f t="shared" si="1"/>
        <v>i</v>
      </c>
      <c r="AS34" s="433" t="str">
        <f t="shared" si="1"/>
        <v>I</v>
      </c>
      <c r="AT34" s="433" t="str">
        <f t="shared" si="1"/>
        <v>u</v>
      </c>
      <c r="AU34" s="433" t="str">
        <f t="shared" si="1"/>
        <v>U</v>
      </c>
      <c r="AV34" s="433" t="str">
        <f t="shared" si="1"/>
        <v>1</v>
      </c>
      <c r="AW34" s="433" t="str">
        <f t="shared" si="1"/>
        <v>2</v>
      </c>
      <c r="AX34" s="433" t="str">
        <f t="shared" si="1"/>
        <v>3</v>
      </c>
      <c r="AY34" s="433" t="str">
        <f t="shared" si="1"/>
        <v>9</v>
      </c>
      <c r="AZ34" s="433" t="str">
        <f t="shared" si="1"/>
        <v>&gt;</v>
      </c>
      <c r="BA34" s="433" t="str">
        <f t="shared" si="1"/>
        <v>&lt;</v>
      </c>
      <c r="BB34" s="433" t="str">
        <f t="shared" si="1"/>
        <v>4</v>
      </c>
      <c r="BC34" s="433" t="str">
        <f t="shared" si="1"/>
        <v>5</v>
      </c>
      <c r="BD34" s="433" t="str">
        <f t="shared" si="1"/>
        <v>7</v>
      </c>
      <c r="BE34" s="433" t="str">
        <f t="shared" si="1"/>
        <v>8</v>
      </c>
    </row>
    <row r="35" spans="1:58" s="427" customFormat="1" ht="23">
      <c r="B35" s="432" t="str">
        <f>B31</f>
        <v>按鍵字元</v>
      </c>
      <c r="C35" s="432"/>
      <c r="D35" s="432" t="str">
        <f xml:space="preserve"> MID($D31,D$33,1)</f>
        <v>1</v>
      </c>
      <c r="E35" s="432" t="str">
        <f t="shared" ref="E35:BE35" si="2" xml:space="preserve"> MID($D31,E$33,1)</f>
        <v>q</v>
      </c>
      <c r="F35" s="432" t="str">
        <f t="shared" si="2"/>
        <v>a</v>
      </c>
      <c r="G35" s="432" t="str">
        <f t="shared" si="2"/>
        <v>2</v>
      </c>
      <c r="H35" s="432" t="str">
        <f t="shared" si="2"/>
        <v>w</v>
      </c>
      <c r="I35" s="432" t="str">
        <f t="shared" si="2"/>
        <v>s</v>
      </c>
      <c r="J35" s="432" t="str">
        <f t="shared" si="2"/>
        <v>x</v>
      </c>
      <c r="K35" s="432" t="str">
        <f t="shared" si="2"/>
        <v>e</v>
      </c>
      <c r="L35" s="432" t="str">
        <f t="shared" si="2"/>
        <v>E</v>
      </c>
      <c r="M35" s="432" t="str">
        <f t="shared" si="2"/>
        <v>d</v>
      </c>
      <c r="N35" s="432" t="str">
        <f t="shared" si="2"/>
        <v>D</v>
      </c>
      <c r="O35" s="432" t="str">
        <f t="shared" si="2"/>
        <v>c</v>
      </c>
      <c r="P35" s="432" t="str">
        <f t="shared" si="2"/>
        <v>r</v>
      </c>
      <c r="Q35" s="432" t="str">
        <f t="shared" si="2"/>
        <v>R</v>
      </c>
      <c r="R35" s="432" t="str">
        <f t="shared" si="2"/>
        <v>f</v>
      </c>
      <c r="S35" s="432" t="str">
        <f t="shared" si="2"/>
        <v>v</v>
      </c>
      <c r="T35" s="432" t="str">
        <f t="shared" si="2"/>
        <v>y</v>
      </c>
      <c r="U35" s="432" t="str">
        <f t="shared" si="2"/>
        <v>Y</v>
      </c>
      <c r="V35" s="432" t="str">
        <f t="shared" si="2"/>
        <v>h</v>
      </c>
      <c r="W35" s="432" t="str">
        <f t="shared" si="2"/>
        <v>n</v>
      </c>
      <c r="X35" s="432" t="str">
        <f t="shared" si="2"/>
        <v>8</v>
      </c>
      <c r="Y35" s="432" t="str">
        <f t="shared" si="2"/>
        <v>*</v>
      </c>
      <c r="Z35" s="432" t="str">
        <f t="shared" si="2"/>
        <v>i</v>
      </c>
      <c r="AA35" s="432" t="str">
        <f t="shared" si="2"/>
        <v>I</v>
      </c>
      <c r="AB35" s="432" t="str">
        <f t="shared" si="2"/>
        <v>k</v>
      </c>
      <c r="AC35" s="432" t="str">
        <f t="shared" si="2"/>
        <v>o</v>
      </c>
      <c r="AD35" s="432" t="str">
        <f t="shared" si="2"/>
        <v>O</v>
      </c>
      <c r="AE35" s="432" t="str">
        <f t="shared" si="2"/>
        <v>9</v>
      </c>
      <c r="AF35" s="432" t="str">
        <f t="shared" si="2"/>
        <v>(</v>
      </c>
      <c r="AG35" s="432" t="str">
        <f t="shared" si="2"/>
        <v>l</v>
      </c>
      <c r="AH35" s="432" t="str">
        <f t="shared" si="2"/>
        <v>L</v>
      </c>
      <c r="AI35" s="432" t="str">
        <f t="shared" si="2"/>
        <v>,</v>
      </c>
      <c r="AJ35" s="432" t="str">
        <f t="shared" si="2"/>
        <v>&lt;</v>
      </c>
      <c r="AK35" s="432" t="str">
        <f t="shared" si="2"/>
        <v>m</v>
      </c>
      <c r="AL35" s="432" t="str">
        <f t="shared" si="2"/>
        <v>0</v>
      </c>
      <c r="AM35" s="432" t="str">
        <f t="shared" si="2"/>
        <v>p</v>
      </c>
      <c r="AN35" s="432" t="str">
        <f t="shared" si="2"/>
        <v>;</v>
      </c>
      <c r="AO35" s="432" t="str">
        <f t="shared" si="2"/>
        <v>:</v>
      </c>
      <c r="AP35" s="432" t="str">
        <f t="shared" si="2"/>
        <v>/</v>
      </c>
      <c r="AQ35" s="432" t="str">
        <f t="shared" si="2"/>
        <v>-</v>
      </c>
      <c r="AR35" s="432" t="str">
        <f t="shared" si="2"/>
        <v>u</v>
      </c>
      <c r="AS35" s="432" t="str">
        <f t="shared" si="2"/>
        <v>U</v>
      </c>
      <c r="AT35" s="432" t="str">
        <f t="shared" si="2"/>
        <v>j</v>
      </c>
      <c r="AU35" s="432" t="str">
        <f t="shared" si="2"/>
        <v>J</v>
      </c>
      <c r="AV35" s="432" t="str">
        <f t="shared" si="2"/>
        <v xml:space="preserve"> </v>
      </c>
      <c r="AW35" s="432" t="str">
        <f t="shared" si="2"/>
        <v>4</v>
      </c>
      <c r="AX35" s="432" t="str">
        <f t="shared" si="2"/>
        <v>3</v>
      </c>
      <c r="AY35" s="432" t="str">
        <f t="shared" si="2"/>
        <v>b</v>
      </c>
      <c r="AZ35" s="432" t="str">
        <f t="shared" si="2"/>
        <v>t</v>
      </c>
      <c r="BA35" s="432" t="str">
        <f t="shared" si="2"/>
        <v>g</v>
      </c>
      <c r="BB35" s="432" t="str">
        <f t="shared" si="2"/>
        <v>z</v>
      </c>
      <c r="BC35" s="432" t="str">
        <f t="shared" si="2"/>
        <v>6</v>
      </c>
      <c r="BD35" s="432" t="str">
        <f t="shared" si="2"/>
        <v>5</v>
      </c>
      <c r="BE35" s="432" t="str">
        <f t="shared" si="2"/>
        <v>7</v>
      </c>
    </row>
    <row r="36" spans="1:58" s="427" customFormat="1" ht="23"/>
    <row r="37" spans="1:58" s="427" customFormat="1" ht="45">
      <c r="B37" s="738" t="s">
        <v>2731</v>
      </c>
    </row>
    <row r="38" spans="1:58" s="427" customFormat="1" ht="27">
      <c r="B38" s="737" t="s">
        <v>2727</v>
      </c>
      <c r="C38" s="735"/>
      <c r="D38" s="735"/>
      <c r="E38" s="735"/>
      <c r="F38" s="735"/>
      <c r="G38" s="735"/>
      <c r="H38" s="735"/>
      <c r="I38" s="735"/>
      <c r="J38" s="735"/>
      <c r="K38" s="735"/>
      <c r="L38" s="735"/>
      <c r="M38" s="735"/>
      <c r="N38" s="735"/>
      <c r="O38" s="735"/>
      <c r="P38" s="735"/>
      <c r="Q38" s="735"/>
      <c r="R38" s="735"/>
      <c r="S38" s="735"/>
      <c r="T38" s="735"/>
      <c r="U38" s="735"/>
      <c r="V38" s="735"/>
      <c r="W38" s="735"/>
      <c r="X38" s="735"/>
      <c r="Y38" s="735"/>
      <c r="Z38" s="735"/>
      <c r="AA38" s="735"/>
      <c r="AB38" s="735"/>
      <c r="AC38" s="735"/>
      <c r="AD38" s="735"/>
      <c r="AE38" s="735"/>
      <c r="AF38" s="735"/>
      <c r="AG38" s="429"/>
    </row>
    <row r="39" spans="1:58" s="427" customFormat="1" ht="23" customHeight="1"/>
    <row r="40" spans="1:58" s="427" customFormat="1" ht="25">
      <c r="B40" s="742" t="s">
        <v>2663</v>
      </c>
      <c r="C40" s="433"/>
      <c r="D40" s="433" t="s">
        <v>2728</v>
      </c>
      <c r="E40" s="433"/>
      <c r="F40" s="433"/>
      <c r="G40" s="433"/>
      <c r="H40" s="433"/>
      <c r="I40" s="433"/>
      <c r="J40" s="433"/>
      <c r="K40" s="433"/>
      <c r="L40" s="433"/>
      <c r="M40" s="433"/>
      <c r="N40" s="433"/>
      <c r="O40" s="433"/>
      <c r="P40" s="433"/>
      <c r="Q40" s="433"/>
      <c r="R40" s="433"/>
      <c r="S40" s="433"/>
      <c r="T40" s="433"/>
      <c r="U40" s="433"/>
      <c r="V40" s="433"/>
      <c r="W40" s="433"/>
    </row>
    <row r="41" spans="1:58" s="427" customFormat="1" ht="23">
      <c r="B41" s="739" t="s">
        <v>2665</v>
      </c>
      <c r="C41" s="432"/>
      <c r="D41" s="739" t="s">
        <v>2740</v>
      </c>
      <c r="E41" s="432"/>
      <c r="F41" s="432"/>
      <c r="G41" s="432"/>
      <c r="H41" s="432"/>
      <c r="I41" s="432"/>
      <c r="J41" s="432"/>
      <c r="K41" s="432"/>
      <c r="L41" s="432"/>
      <c r="M41" s="432"/>
      <c r="N41" s="432"/>
      <c r="O41" s="432"/>
      <c r="P41" s="432"/>
      <c r="Q41" s="432"/>
      <c r="R41" s="432"/>
      <c r="S41" s="432"/>
      <c r="T41" s="432"/>
      <c r="U41" s="432"/>
      <c r="V41" s="432"/>
      <c r="W41" s="432"/>
    </row>
    <row r="42" spans="1:58" s="427" customFormat="1" ht="23"/>
    <row r="43" spans="1:58" s="427" customFormat="1" ht="23">
      <c r="B43" s="436" t="s">
        <v>2659</v>
      </c>
      <c r="C43" s="436"/>
      <c r="D43" s="437" cm="1">
        <f t="array" ref="D43" xml:space="preserve"> COLUMN() - COLUMN($C:$C)</f>
        <v>1</v>
      </c>
      <c r="E43" s="437" cm="1">
        <f t="array" ref="E43" xml:space="preserve"> COLUMN() - COLUMN($C:$C)</f>
        <v>2</v>
      </c>
      <c r="F43" s="437" cm="1">
        <f t="array" ref="F43" xml:space="preserve"> COLUMN() - COLUMN($C:$C)</f>
        <v>3</v>
      </c>
      <c r="G43" s="437" cm="1">
        <f t="array" ref="G43" xml:space="preserve"> COLUMN() - COLUMN($C:$C)</f>
        <v>4</v>
      </c>
      <c r="H43" s="437" cm="1">
        <f t="array" ref="H43" xml:space="preserve"> COLUMN() - COLUMN($C:$C)</f>
        <v>5</v>
      </c>
      <c r="I43" s="437" cm="1">
        <f t="array" ref="I43" xml:space="preserve"> COLUMN() - COLUMN($C:$C)</f>
        <v>6</v>
      </c>
      <c r="J43" s="437" cm="1">
        <f t="array" ref="J43" xml:space="preserve"> COLUMN() - COLUMN($C:$C)</f>
        <v>7</v>
      </c>
      <c r="K43" s="437" cm="1">
        <f t="array" ref="K43" xml:space="preserve"> COLUMN() - COLUMN($C:$C)</f>
        <v>8</v>
      </c>
      <c r="L43" s="437" cm="1">
        <f t="array" ref="L43" xml:space="preserve"> COLUMN() - COLUMN($C:$C)</f>
        <v>9</v>
      </c>
      <c r="M43" s="437" cm="1">
        <f t="array" ref="M43" xml:space="preserve"> COLUMN() - COLUMN($C:$C)</f>
        <v>10</v>
      </c>
      <c r="N43" s="437" cm="1">
        <f t="array" ref="N43" xml:space="preserve"> COLUMN() - COLUMN($C:$C)</f>
        <v>11</v>
      </c>
      <c r="O43" s="437" cm="1">
        <f t="array" ref="O43" xml:space="preserve"> COLUMN() - COLUMN($C:$C)</f>
        <v>12</v>
      </c>
      <c r="P43" s="437" cm="1">
        <f t="array" ref="P43" xml:space="preserve"> COLUMN() - COLUMN($C:$C)</f>
        <v>13</v>
      </c>
      <c r="Q43" s="437" cm="1">
        <f t="array" ref="Q43" xml:space="preserve"> COLUMN() - COLUMN($C:$C)</f>
        <v>14</v>
      </c>
      <c r="R43" s="437" cm="1">
        <f t="array" ref="R43" xml:space="preserve"> COLUMN() - COLUMN($C:$C)</f>
        <v>15</v>
      </c>
      <c r="S43" s="437" cm="1">
        <f t="array" ref="S43" xml:space="preserve"> COLUMN() - COLUMN($C:$C)</f>
        <v>16</v>
      </c>
      <c r="T43" s="437" cm="1">
        <f t="array" ref="T43" xml:space="preserve"> COLUMN() - COLUMN($C:$C)</f>
        <v>17</v>
      </c>
      <c r="U43" s="437" cm="1">
        <f t="array" ref="U43" xml:space="preserve"> COLUMN() - COLUMN($C:$C)</f>
        <v>18</v>
      </c>
      <c r="V43" s="437" cm="1">
        <f t="array" ref="V43" xml:space="preserve"> COLUMN() - COLUMN($C:$C)</f>
        <v>19</v>
      </c>
      <c r="W43" s="437" cm="1">
        <f t="array" ref="W43" xml:space="preserve"> COLUMN() - COLUMN($C:$C)</f>
        <v>20</v>
      </c>
      <c r="X43" s="437" cm="1">
        <f t="array" ref="X43" xml:space="preserve"> COLUMN() - COLUMN($C:$C)</f>
        <v>21</v>
      </c>
      <c r="Y43" s="437" cm="1">
        <f t="array" ref="Y43" xml:space="preserve"> COLUMN() - COLUMN($C:$C)</f>
        <v>22</v>
      </c>
      <c r="Z43" s="437" cm="1">
        <f t="array" ref="Z43" xml:space="preserve"> COLUMN() - COLUMN($C:$C)</f>
        <v>23</v>
      </c>
      <c r="AA43" s="437" cm="1">
        <f t="array" ref="AA43" xml:space="preserve"> COLUMN() - COLUMN($C:$C)</f>
        <v>24</v>
      </c>
      <c r="AB43" s="437" cm="1">
        <f t="array" ref="AB43" xml:space="preserve"> COLUMN() - COLUMN($C:$C)</f>
        <v>25</v>
      </c>
      <c r="AC43" s="437" cm="1">
        <f t="array" ref="AC43" xml:space="preserve"> COLUMN() - COLUMN($C:$C)</f>
        <v>26</v>
      </c>
      <c r="AD43" s="437" cm="1">
        <f t="array" ref="AD43" xml:space="preserve"> COLUMN() - COLUMN($C:$C)</f>
        <v>27</v>
      </c>
      <c r="AE43" s="437" cm="1">
        <f t="array" ref="AE43" xml:space="preserve"> COLUMN() - COLUMN($C:$C)</f>
        <v>28</v>
      </c>
      <c r="AF43" s="437" cm="1">
        <f t="array" ref="AF43" xml:space="preserve"> COLUMN() - COLUMN($C:$C)</f>
        <v>29</v>
      </c>
      <c r="AG43" s="437" cm="1">
        <f t="array" ref="AG43" xml:space="preserve"> COLUMN() - COLUMN($C:$C)</f>
        <v>30</v>
      </c>
      <c r="AH43" s="437" cm="1">
        <f t="array" ref="AH43" xml:space="preserve"> COLUMN() - COLUMN($C:$C)</f>
        <v>31</v>
      </c>
      <c r="AI43" s="437" cm="1">
        <f t="array" ref="AI43" xml:space="preserve"> COLUMN() - COLUMN($C:$C)</f>
        <v>32</v>
      </c>
      <c r="AJ43" s="437" cm="1">
        <f t="array" ref="AJ43" xml:space="preserve"> COLUMN() - COLUMN($C:$C)</f>
        <v>33</v>
      </c>
      <c r="AK43" s="437" cm="1">
        <f t="array" ref="AK43" xml:space="preserve"> COLUMN() - COLUMN($C:$C)</f>
        <v>34</v>
      </c>
      <c r="AL43" s="437" cm="1">
        <f t="array" ref="AL43" xml:space="preserve"> COLUMN() - COLUMN($C:$C)</f>
        <v>35</v>
      </c>
      <c r="AM43" s="437" cm="1">
        <f t="array" ref="AM43" xml:space="preserve"> COLUMN() - COLUMN($C:$C)</f>
        <v>36</v>
      </c>
      <c r="AN43" s="437" cm="1">
        <f t="array" ref="AN43" xml:space="preserve"> COLUMN() - COLUMN($C:$C)</f>
        <v>37</v>
      </c>
      <c r="AO43" s="437" cm="1">
        <f t="array" ref="AO43" xml:space="preserve"> COLUMN() - COLUMN($C:$C)</f>
        <v>38</v>
      </c>
      <c r="AP43" s="437" cm="1">
        <f t="array" ref="AP43" xml:space="preserve"> COLUMN() - COLUMN($C:$C)</f>
        <v>39</v>
      </c>
      <c r="AQ43" s="437" cm="1">
        <f t="array" ref="AQ43" xml:space="preserve"> COLUMN() - COLUMN($C:$C)</f>
        <v>40</v>
      </c>
      <c r="AR43" s="437" cm="1">
        <f t="array" ref="AR43" xml:space="preserve"> COLUMN() - COLUMN($C:$C)</f>
        <v>41</v>
      </c>
      <c r="AS43" s="437" cm="1">
        <f t="array" ref="AS43" xml:space="preserve"> COLUMN() - COLUMN($C:$C)</f>
        <v>42</v>
      </c>
      <c r="AT43" s="437" cm="1">
        <f t="array" ref="AT43" xml:space="preserve"> COLUMN() - COLUMN($C:$C)</f>
        <v>43</v>
      </c>
      <c r="AU43" s="437" cm="1">
        <f t="array" ref="AU43" xml:space="preserve"> COLUMN() - COLUMN($C:$C)</f>
        <v>44</v>
      </c>
      <c r="AV43" s="437" cm="1">
        <f t="array" ref="AV43" xml:space="preserve"> COLUMN() - COLUMN($C:$C)</f>
        <v>45</v>
      </c>
      <c r="AW43" s="437" cm="1">
        <f t="array" ref="AW43" xml:space="preserve"> COLUMN() - COLUMN($C:$C)</f>
        <v>46</v>
      </c>
      <c r="AX43" s="437" cm="1">
        <f t="array" ref="AX43" xml:space="preserve"> COLUMN() - COLUMN($C:$C)</f>
        <v>47</v>
      </c>
      <c r="AY43" s="437" cm="1">
        <f t="array" ref="AY43" xml:space="preserve"> COLUMN() - COLUMN($C:$C)</f>
        <v>48</v>
      </c>
      <c r="AZ43" s="437" cm="1">
        <f t="array" ref="AZ43" xml:space="preserve"> COLUMN() - COLUMN($C:$C)</f>
        <v>49</v>
      </c>
      <c r="BA43" s="437" cm="1">
        <f t="array" ref="BA43" xml:space="preserve"> COLUMN() - COLUMN($C:$C)</f>
        <v>50</v>
      </c>
      <c r="BB43" s="437" cm="1">
        <f t="array" ref="BB43" xml:space="preserve"> COLUMN() - COLUMN($C:$C)</f>
        <v>51</v>
      </c>
      <c r="BC43" s="437" cm="1">
        <f t="array" ref="BC43" xml:space="preserve"> COLUMN() - COLUMN($C:$C)</f>
        <v>52</v>
      </c>
      <c r="BD43" s="437" cm="1">
        <f t="array" ref="BD43" xml:space="preserve"> COLUMN() - COLUMN($C:$C)</f>
        <v>53</v>
      </c>
      <c r="BE43" s="437" cm="1">
        <f t="array" ref="BE43" xml:space="preserve"> COLUMN() - COLUMN($C:$C)</f>
        <v>54</v>
      </c>
      <c r="BF43" s="437" cm="1">
        <f t="array" ref="BF43" xml:space="preserve"> COLUMN() - COLUMN($C:$C)</f>
        <v>55</v>
      </c>
    </row>
    <row r="44" spans="1:58" s="427" customFormat="1" ht="23">
      <c r="B44" s="433" t="str">
        <f>B40</f>
        <v>按鍵字元</v>
      </c>
      <c r="C44" s="433"/>
      <c r="D44" s="433" t="str">
        <f xml:space="preserve"> MID($D$40,D$43,1)</f>
        <v>1</v>
      </c>
      <c r="E44" s="433" t="str">
        <f xml:space="preserve"> MID($D$40,E$43,1)</f>
        <v>!</v>
      </c>
      <c r="F44" s="433" t="str">
        <f xml:space="preserve"> MID($D$40,F$43,1)</f>
        <v>q</v>
      </c>
      <c r="G44" s="433" t="str">
        <f xml:space="preserve"> MID($D$40,G$43,1)</f>
        <v>a</v>
      </c>
      <c r="H44" s="433" t="str">
        <f xml:space="preserve"> MID($D$40,H$43,1)</f>
        <v>2</v>
      </c>
      <c r="I44" s="433" t="str">
        <f xml:space="preserve"> MID($D$40,I$43,1)</f>
        <v>w</v>
      </c>
      <c r="J44" s="433" t="str">
        <f xml:space="preserve"> MID($D$40,J$43,1)</f>
        <v>s</v>
      </c>
      <c r="K44" s="433" t="str">
        <f xml:space="preserve"> MID($D$40,K$43,1)</f>
        <v>x</v>
      </c>
      <c r="L44" s="433" t="str">
        <f xml:space="preserve"> MID($D$40,L$43,1)</f>
        <v>e</v>
      </c>
      <c r="M44" s="433" t="str">
        <f xml:space="preserve"> MID($D$40,M$43,1)</f>
        <v>E</v>
      </c>
      <c r="N44" s="433" t="str">
        <f xml:space="preserve"> MID($D$40,N$43,1)</f>
        <v>d</v>
      </c>
      <c r="O44" s="433" t="str">
        <f xml:space="preserve"> MID($D$40,O$43,1)</f>
        <v>D</v>
      </c>
      <c r="P44" s="433" t="str">
        <f xml:space="preserve"> MID($D$40,P$43,1)</f>
        <v>c</v>
      </c>
      <c r="Q44" s="433" t="str">
        <f xml:space="preserve"> MID($D$40,Q$43,1)</f>
        <v>r</v>
      </c>
      <c r="R44" s="433" t="str">
        <f xml:space="preserve"> MID($D$40,R$43,1)</f>
        <v>R</v>
      </c>
      <c r="S44" s="433" t="str">
        <f xml:space="preserve"> MID($D$40,S$43,1)</f>
        <v>f</v>
      </c>
      <c r="T44" s="433" t="str">
        <f xml:space="preserve"> MID($D$40,T$43,1)</f>
        <v>v</v>
      </c>
      <c r="U44" s="433" t="str">
        <f xml:space="preserve"> MID($D$40,U$43,1)</f>
        <v>y</v>
      </c>
      <c r="V44" s="433" t="str">
        <f xml:space="preserve"> MID($D$40,V$43,1)</f>
        <v>Y</v>
      </c>
      <c r="W44" s="433" t="str">
        <f xml:space="preserve"> MID($D$40,W$43,1)</f>
        <v>h</v>
      </c>
      <c r="X44" s="433" t="str">
        <f xml:space="preserve"> MID($D$40,X$43,1)</f>
        <v>n</v>
      </c>
      <c r="Y44" s="433" t="str">
        <f xml:space="preserve"> MID($D$40,Y$43,1)</f>
        <v>8</v>
      </c>
      <c r="Z44" s="433" t="str">
        <f xml:space="preserve"> MID($D$40,Z$43,1)</f>
        <v>*</v>
      </c>
      <c r="AA44" s="433" t="str">
        <f xml:space="preserve"> MID($D$40,AA$43,1)</f>
        <v>i</v>
      </c>
      <c r="AB44" s="433" t="str">
        <f xml:space="preserve"> MID($D$40,AB$43,1)</f>
        <v>I</v>
      </c>
      <c r="AC44" s="433" t="str">
        <f xml:space="preserve"> MID($D$40,AC$43,1)</f>
        <v>k</v>
      </c>
      <c r="AD44" s="433" t="str">
        <f xml:space="preserve"> MID($D$40,AD$43,1)</f>
        <v>o</v>
      </c>
      <c r="AE44" s="433" t="str">
        <f xml:space="preserve"> MID($D$40,AE$43,1)</f>
        <v>O</v>
      </c>
      <c r="AF44" s="433" t="str">
        <f xml:space="preserve"> MID($D$40,AF$43,1)</f>
        <v>9</v>
      </c>
      <c r="AG44" s="433" t="str">
        <f xml:space="preserve"> MID($D$40,AG$43,1)</f>
        <v>(</v>
      </c>
      <c r="AH44" s="433" t="str">
        <f xml:space="preserve"> MID($D$40,AH$43,1)</f>
        <v>l</v>
      </c>
      <c r="AI44" s="433" t="str">
        <f xml:space="preserve"> MID($D$40,AI$43,1)</f>
        <v>L</v>
      </c>
      <c r="AJ44" s="433" t="str">
        <f xml:space="preserve"> MID($D$40,AJ$43,1)</f>
        <v>,</v>
      </c>
      <c r="AK44" s="433" t="str">
        <f xml:space="preserve"> MID($D$40,AK$43,1)</f>
        <v>&lt;</v>
      </c>
      <c r="AL44" s="433" t="str">
        <f xml:space="preserve"> MID($D$40,AL$43,1)</f>
        <v>m</v>
      </c>
      <c r="AM44" s="433" t="str">
        <f xml:space="preserve"> MID($D$40,AM$43,1)</f>
        <v>0</v>
      </c>
      <c r="AN44" s="433" t="str">
        <f xml:space="preserve"> MID($D$40,AN$43,1)</f>
        <v>p</v>
      </c>
      <c r="AO44" s="433" t="str">
        <f xml:space="preserve"> MID($D$40,AO$43,1)</f>
        <v>;</v>
      </c>
      <c r="AP44" s="433" t="str">
        <f xml:space="preserve"> MID($D$40,AP$43,1)</f>
        <v>:</v>
      </c>
      <c r="AQ44" s="433" t="str">
        <f xml:space="preserve"> MID($D$40,AQ$43,1)</f>
        <v>/</v>
      </c>
      <c r="AR44" s="433" t="str">
        <f xml:space="preserve"> MID($D$40,AR$43,1)</f>
        <v>-</v>
      </c>
      <c r="AS44" s="433" t="str">
        <f xml:space="preserve"> MID($D$40,AS$43,1)</f>
        <v>u</v>
      </c>
      <c r="AT44" s="433" t="str">
        <f xml:space="preserve"> MID($D$40,AT$43,1)</f>
        <v>U</v>
      </c>
      <c r="AU44" s="433" t="str">
        <f xml:space="preserve"> MID($D$40,AU$43,1)</f>
        <v>j</v>
      </c>
      <c r="AV44" s="433" t="str">
        <f xml:space="preserve"> MID($D$40,AV$43,1)</f>
        <v>J</v>
      </c>
      <c r="AW44" s="433" t="str">
        <f xml:space="preserve"> MID($D$40,AW$43,1)</f>
        <v xml:space="preserve"> </v>
      </c>
      <c r="AX44" s="433" t="str">
        <f xml:space="preserve"> MID($D$40,AX$43,1)</f>
        <v>4</v>
      </c>
      <c r="AY44" s="433" t="str">
        <f xml:space="preserve"> MID($D$40,AY$43,1)</f>
        <v>3</v>
      </c>
      <c r="AZ44" s="433" t="str">
        <f xml:space="preserve"> MID($D$40,AZ$43,1)</f>
        <v>b</v>
      </c>
      <c r="BA44" s="433" t="str">
        <f xml:space="preserve"> MID($D$40,BA$43,1)</f>
        <v>t</v>
      </c>
      <c r="BB44" s="433" t="str">
        <f xml:space="preserve"> MID($D$40,BB$43,1)</f>
        <v>g</v>
      </c>
      <c r="BC44" s="433" t="str">
        <f xml:space="preserve"> MID($D$40,BC$43,1)</f>
        <v>z</v>
      </c>
      <c r="BD44" s="433" t="str">
        <f xml:space="preserve"> MID($D$40,BD$43,1)</f>
        <v>6</v>
      </c>
      <c r="BE44" s="433" t="str">
        <f xml:space="preserve"> MID($D$40,BE$43,1)</f>
        <v>5</v>
      </c>
      <c r="BF44" s="433" t="str">
        <f xml:space="preserve"> MID($D$40,BF$43,1)</f>
        <v>7</v>
      </c>
    </row>
    <row r="45" spans="1:58" s="427" customFormat="1" ht="23">
      <c r="B45" s="739" t="str">
        <f>B41</f>
        <v>注音符號</v>
      </c>
      <c r="C45" s="432"/>
      <c r="D45" s="432" t="str">
        <f xml:space="preserve"> MID($D41,D$43,1)</f>
        <v>ㄅ</v>
      </c>
      <c r="E45" s="432" t="str">
        <f xml:space="preserve"> MID($D41,E$43,1)</f>
        <v>ㆠ</v>
      </c>
      <c r="F45" s="432" t="str">
        <f xml:space="preserve"> MID($D41,F$43,1)</f>
        <v>ㄆ</v>
      </c>
      <c r="G45" s="432" t="str">
        <f xml:space="preserve"> MID($D41,G$43,1)</f>
        <v>ㄇ</v>
      </c>
      <c r="H45" s="432" t="str">
        <f xml:space="preserve"> MID($D41,H$43,1)</f>
        <v>ㄉ</v>
      </c>
      <c r="I45" s="432" t="str">
        <f xml:space="preserve"> MID($D41,I$43,1)</f>
        <v>ㄊ</v>
      </c>
      <c r="J45" s="432" t="str">
        <f xml:space="preserve"> MID($D41,J$43,1)</f>
        <v>ㄋ</v>
      </c>
      <c r="K45" s="432" t="str">
        <f xml:space="preserve"> MID($D41,K$43,1)</f>
        <v>ㄌ</v>
      </c>
      <c r="L45" s="432" t="str">
        <f xml:space="preserve"> MID($D41,L$43,1)</f>
        <v>ㄍ</v>
      </c>
      <c r="M45" s="432" t="str">
        <f xml:space="preserve"> MID($D41,M$43,1)</f>
        <v>ㆣ</v>
      </c>
      <c r="N45" s="432" t="str">
        <f xml:space="preserve"> MID($D41,N$43,1)</f>
        <v>ㄎ</v>
      </c>
      <c r="O45" s="432" t="str">
        <f xml:space="preserve"> MID($D41,O$43,1)</f>
        <v>ㄫ</v>
      </c>
      <c r="P45" s="432" t="str">
        <f xml:space="preserve"> MID($D41,P$43,1)</f>
        <v>ㄏ</v>
      </c>
      <c r="Q45" s="432" t="str">
        <f xml:space="preserve"> MID($D41,Q$43,1)</f>
        <v>ㄐ</v>
      </c>
      <c r="R45" s="432" t="str">
        <f xml:space="preserve"> MID($D41,R$43,1)</f>
        <v>ㆢ</v>
      </c>
      <c r="S45" s="432" t="str">
        <f xml:space="preserve"> MID($D41,S$43,1)</f>
        <v>ㄑ</v>
      </c>
      <c r="T45" s="432" t="str">
        <f xml:space="preserve"> MID($D41,T$43,1)</f>
        <v>ㄒ</v>
      </c>
      <c r="U45" s="432" t="str">
        <f xml:space="preserve"> MID($D41,U$43,1)</f>
        <v>ㄗ</v>
      </c>
      <c r="V45" s="432" t="str">
        <f xml:space="preserve"> MID($D41,V$43,1)</f>
        <v>ㆡ</v>
      </c>
      <c r="W45" s="432" t="str">
        <f xml:space="preserve"> MID($D41,W$43,1)</f>
        <v>ㄘ</v>
      </c>
      <c r="X45" s="432" t="str">
        <f xml:space="preserve"> MID($D41,X$43,1)</f>
        <v>ㄙ</v>
      </c>
      <c r="Y45" s="432" t="str">
        <f xml:space="preserve"> MID($D41,Y$43,1)</f>
        <v>ㄚ</v>
      </c>
      <c r="Z45" s="432" t="str">
        <f xml:space="preserve"> MID($D41,Z$43,1)</f>
        <v>ㆩ</v>
      </c>
      <c r="AA45" s="432" t="str">
        <f xml:space="preserve"> MID($D41,AA$43,1)</f>
        <v>ㆦ</v>
      </c>
      <c r="AB45" s="432" t="str">
        <f xml:space="preserve"> MID($D41,AB$43,1)</f>
        <v>ㆧ</v>
      </c>
      <c r="AC45" s="432" t="str">
        <f xml:space="preserve"> MID($D41,AC$43,1)</f>
        <v>ㄜ</v>
      </c>
      <c r="AD45" s="432" t="str">
        <f xml:space="preserve"> MID($D41,AD$43,1)</f>
        <v>ㆤ</v>
      </c>
      <c r="AE45" s="432" t="str">
        <f xml:space="preserve"> MID($D41,AE$43,1)</f>
        <v>ㆥ</v>
      </c>
      <c r="AF45" s="432" t="str">
        <f xml:space="preserve"> MID($D41,AF$43,1)</f>
        <v>ㄞ</v>
      </c>
      <c r="AG45" s="432" t="str">
        <f xml:space="preserve"> MID($D41,AG$43,1)</f>
        <v>ㆮ</v>
      </c>
      <c r="AH45" s="432" t="str">
        <f xml:space="preserve"> MID($D41,AH$43,1)</f>
        <v>ㄠ</v>
      </c>
      <c r="AI45" s="432" t="str">
        <f xml:space="preserve"> MID($D41,AI$43,1)</f>
        <v>ㆯ</v>
      </c>
      <c r="AJ45" s="432" t="str">
        <f xml:space="preserve"> MID($D41,AJ$43,1)</f>
        <v>ㆰ</v>
      </c>
      <c r="AK45" s="432" t="str">
        <f xml:space="preserve"> MID($D41,AK$43,1)</f>
        <v>ㆱ</v>
      </c>
      <c r="AL45" s="432" t="str">
        <f xml:space="preserve"> MID($D41,AL$43,1)</f>
        <v>ㆬ</v>
      </c>
      <c r="AM45" s="432" t="str">
        <f xml:space="preserve"> MID($D41,AM$43,1)</f>
        <v>ㄢ</v>
      </c>
      <c r="AN45" s="432" t="str">
        <f xml:space="preserve"> MID($D41,AN$43,1)</f>
        <v>ㄣ</v>
      </c>
      <c r="AO45" s="432" t="str">
        <f xml:space="preserve"> MID($D41,AO$43,1)</f>
        <v>ㄤ</v>
      </c>
      <c r="AP45" s="432" t="str">
        <f xml:space="preserve"> MID($D41,AP$43,1)</f>
        <v>ㆲ</v>
      </c>
      <c r="AQ45" s="432" t="str">
        <f xml:space="preserve"> MID($D41,AQ$43,1)</f>
        <v>ㄥ</v>
      </c>
      <c r="AR45" s="432" t="str">
        <f xml:space="preserve"> MID($D41,AR$43,1)</f>
        <v>ㆭ</v>
      </c>
      <c r="AS45" s="432" t="str">
        <f xml:space="preserve"> MID($D41,AS$43,1)</f>
        <v>ㄧ</v>
      </c>
      <c r="AT45" s="432" t="str">
        <f xml:space="preserve"> MID($D41,AT$43,1)</f>
        <v>ㆪ</v>
      </c>
      <c r="AU45" s="432" t="str">
        <f xml:space="preserve"> MID($D41,AU$43,1)</f>
        <v>ㄨ</v>
      </c>
      <c r="AV45" s="432" t="str">
        <f xml:space="preserve"> MID($D41,AV$43,1)</f>
        <v>ㆫ</v>
      </c>
      <c r="AW45" s="432" t="str">
        <f xml:space="preserve"> MID($D41,AW$43,1)</f>
        <v xml:space="preserve"> </v>
      </c>
      <c r="AX45" s="432" t="str">
        <f xml:space="preserve"> MID($D41,AX$43,1)</f>
        <v>ˋ</v>
      </c>
      <c r="AY45" s="432" t="str">
        <f xml:space="preserve"> MID($D41,AY$43,1)</f>
        <v>˪</v>
      </c>
      <c r="AZ45" s="432" t="str">
        <f xml:space="preserve"> MID($D41,AZ$43,1)</f>
        <v>ㆴ</v>
      </c>
      <c r="BA45" s="432" t="str">
        <f xml:space="preserve"> MID($D41,BA$43,1)</f>
        <v>ㆵ</v>
      </c>
      <c r="BB45" s="432" t="str">
        <f xml:space="preserve"> MID($D41,BB$43,1)</f>
        <v>ㆻ</v>
      </c>
      <c r="BC45" s="432" t="str">
        <f xml:space="preserve"> MID($D41,BC$43,1)</f>
        <v>ㆷ</v>
      </c>
      <c r="BD45" s="432" t="str">
        <f xml:space="preserve"> MID($D41,BD$43,1)</f>
        <v>ˊ</v>
      </c>
      <c r="BE45" s="432" t="str">
        <f xml:space="preserve"> MID($D41,BE$43,1)</f>
        <v>˫</v>
      </c>
      <c r="BF45" s="432" t="str">
        <f xml:space="preserve"> MID($D41,BF$43,1)</f>
        <v>˙</v>
      </c>
    </row>
    <row r="46" spans="1:58" ht="26">
      <c r="A46" s="439"/>
      <c r="B46" s="439"/>
      <c r="C46" s="439"/>
      <c r="D46" s="439"/>
      <c r="E46" s="439"/>
      <c r="F46" s="439"/>
      <c r="G46" s="439"/>
      <c r="H46" s="439"/>
      <c r="I46" s="439"/>
      <c r="J46" s="439"/>
      <c r="K46" s="439"/>
      <c r="L46" s="439"/>
      <c r="M46" s="439"/>
      <c r="N46" s="439"/>
      <c r="O46" s="439"/>
      <c r="P46" s="439"/>
      <c r="Q46" s="439"/>
      <c r="R46" s="439"/>
      <c r="S46" s="439"/>
      <c r="T46" s="439"/>
      <c r="U46" s="439"/>
      <c r="V46" s="439"/>
      <c r="W46" s="439"/>
      <c r="X46" s="439"/>
      <c r="Y46" s="439"/>
      <c r="Z46" s="439"/>
      <c r="AA46" s="439"/>
      <c r="AB46" s="439"/>
      <c r="AC46" s="439"/>
      <c r="AD46" s="439"/>
      <c r="AE46" s="439"/>
      <c r="AF46" s="439"/>
      <c r="AG46" s="439"/>
      <c r="AH46" s="439"/>
      <c r="AI46" s="439"/>
      <c r="AJ46" s="439"/>
      <c r="AK46" s="439"/>
      <c r="AL46" s="439"/>
      <c r="AM46" s="439"/>
      <c r="AN46" s="439"/>
      <c r="AO46" s="439"/>
      <c r="AP46" s="439"/>
      <c r="AQ46" s="439"/>
      <c r="AR46" s="463"/>
      <c r="AS46" s="463"/>
      <c r="AT46" s="439"/>
      <c r="AU46" s="439"/>
      <c r="AV46" s="439"/>
    </row>
    <row r="47" spans="1:58" s="442" customFormat="1" ht="25">
      <c r="A47" s="441"/>
      <c r="B47" s="472" t="s">
        <v>2401</v>
      </c>
      <c r="C47" s="472"/>
      <c r="D47" s="437" cm="1">
        <f t="array" ref="D47" xml:space="preserve"> COLUMN() - COLUMN($C:$C)</f>
        <v>1</v>
      </c>
      <c r="E47" s="437" cm="1">
        <f t="array" ref="E47" xml:space="preserve"> COLUMN() - COLUMN($C:$C)</f>
        <v>2</v>
      </c>
      <c r="F47" s="437" cm="1">
        <f t="array" ref="F47" xml:space="preserve"> COLUMN() - COLUMN($C:$C)</f>
        <v>3</v>
      </c>
      <c r="G47" s="437" cm="1">
        <f t="array" ref="G47" xml:space="preserve"> COLUMN() - COLUMN($C:$C)</f>
        <v>4</v>
      </c>
      <c r="H47" s="437" cm="1">
        <f t="array" ref="H47" xml:space="preserve"> COLUMN() - COLUMN($C:$C)</f>
        <v>5</v>
      </c>
      <c r="I47" s="437" cm="1">
        <f t="array" ref="I47" xml:space="preserve"> COLUMN() - COLUMN($C:$C)</f>
        <v>6</v>
      </c>
      <c r="J47" s="437" cm="1">
        <f t="array" ref="J47" xml:space="preserve"> COLUMN() - COLUMN($C:$C)</f>
        <v>7</v>
      </c>
      <c r="K47" s="437" cm="1">
        <f t="array" ref="K47" xml:space="preserve"> COLUMN() - COLUMN($C:$C)</f>
        <v>8</v>
      </c>
      <c r="L47" s="437" cm="1">
        <f t="array" ref="L47" xml:space="preserve"> COLUMN() - COLUMN($C:$C)</f>
        <v>9</v>
      </c>
      <c r="M47" s="437" cm="1">
        <f t="array" ref="M47" xml:space="preserve"> COLUMN() - COLUMN($C:$C)</f>
        <v>10</v>
      </c>
      <c r="N47" s="437" cm="1">
        <f t="array" ref="N47" xml:space="preserve"> COLUMN() - COLUMN($C:$C)</f>
        <v>11</v>
      </c>
      <c r="O47" s="437" cm="1">
        <f t="array" ref="O47" xml:space="preserve"> COLUMN() - COLUMN($C:$C)</f>
        <v>12</v>
      </c>
      <c r="P47" s="437" cm="1">
        <f t="array" ref="P47" xml:space="preserve"> COLUMN() - COLUMN($C:$C)</f>
        <v>13</v>
      </c>
      <c r="Q47" s="437" cm="1">
        <f t="array" ref="Q47" xml:space="preserve"> COLUMN() - COLUMN($C:$C)</f>
        <v>14</v>
      </c>
      <c r="R47" s="437" cm="1">
        <f t="array" ref="R47" xml:space="preserve"> COLUMN() - COLUMN($C:$C)</f>
        <v>15</v>
      </c>
      <c r="S47" s="437" cm="1">
        <f t="array" ref="S47" xml:space="preserve"> COLUMN() - COLUMN($C:$C)</f>
        <v>16</v>
      </c>
      <c r="T47" s="437" cm="1">
        <f t="array" ref="T47" xml:space="preserve"> COLUMN() - COLUMN($C:$C)</f>
        <v>17</v>
      </c>
      <c r="U47" s="437" cm="1">
        <f t="array" ref="U47" xml:space="preserve"> COLUMN() - COLUMN($C:$C)</f>
        <v>18</v>
      </c>
      <c r="V47" s="437" cm="1">
        <f t="array" ref="V47" xml:space="preserve"> COLUMN() - COLUMN($C:$C)</f>
        <v>19</v>
      </c>
      <c r="W47" s="437" cm="1">
        <f t="array" ref="W47" xml:space="preserve"> COLUMN() - COLUMN($C:$C)</f>
        <v>20</v>
      </c>
      <c r="X47" s="437" cm="1">
        <f t="array" ref="X47" xml:space="preserve"> COLUMN() - COLUMN($C:$C)</f>
        <v>21</v>
      </c>
      <c r="Y47" s="437" cm="1">
        <f t="array" ref="Y47" xml:space="preserve"> COLUMN() - COLUMN($C:$C)</f>
        <v>22</v>
      </c>
      <c r="Z47" s="437" cm="1">
        <f t="array" ref="Z47" xml:space="preserve"> COLUMN() - COLUMN($C:$C)</f>
        <v>23</v>
      </c>
      <c r="AA47" s="437" cm="1">
        <f t="array" ref="AA47" xml:space="preserve"> COLUMN() - COLUMN($C:$C)</f>
        <v>24</v>
      </c>
      <c r="AB47" s="437" cm="1">
        <f t="array" ref="AB47" xml:space="preserve"> COLUMN() - COLUMN($C:$C)</f>
        <v>25</v>
      </c>
      <c r="AC47" s="437" cm="1">
        <f t="array" ref="AC47" xml:space="preserve"> COLUMN() - COLUMN($C:$C)</f>
        <v>26</v>
      </c>
      <c r="AD47" s="437" cm="1">
        <f t="array" ref="AD47" xml:space="preserve"> COLUMN() - COLUMN($C:$C)</f>
        <v>27</v>
      </c>
      <c r="AE47" s="437" cm="1">
        <f t="array" ref="AE47" xml:space="preserve"> COLUMN() - COLUMN($C:$C)</f>
        <v>28</v>
      </c>
      <c r="AF47" s="437" cm="1">
        <f t="array" ref="AF47" xml:space="preserve"> COLUMN() - COLUMN($C:$C)</f>
        <v>29</v>
      </c>
      <c r="AG47" s="437" cm="1">
        <f t="array" ref="AG47" xml:space="preserve"> COLUMN() - COLUMN($C:$C)</f>
        <v>30</v>
      </c>
      <c r="AH47" s="437" cm="1">
        <f t="array" ref="AH47" xml:space="preserve"> COLUMN() - COLUMN($C:$C)</f>
        <v>31</v>
      </c>
      <c r="AI47" s="437" cm="1">
        <f t="array" ref="AI47" xml:space="preserve"> COLUMN() - COLUMN($C:$C)</f>
        <v>32</v>
      </c>
      <c r="AJ47" s="437" cm="1">
        <f t="array" ref="AJ47" xml:space="preserve"> COLUMN() - COLUMN($C:$C)</f>
        <v>33</v>
      </c>
      <c r="AK47" s="437" cm="1">
        <f t="array" ref="AK47" xml:space="preserve"> COLUMN() - COLUMN($C:$C)</f>
        <v>34</v>
      </c>
      <c r="AL47" s="437" cm="1">
        <f t="array" ref="AL47" xml:space="preserve"> COLUMN() - COLUMN($C:$C)</f>
        <v>35</v>
      </c>
      <c r="AM47" s="437" cm="1">
        <f t="array" ref="AM47" xml:space="preserve"> COLUMN() - COLUMN($C:$C)</f>
        <v>36</v>
      </c>
      <c r="AN47" s="437" cm="1">
        <f t="array" ref="AN47" xml:space="preserve"> COLUMN() - COLUMN($C:$C)</f>
        <v>37</v>
      </c>
      <c r="AO47" s="437" cm="1">
        <f t="array" ref="AO47" xml:space="preserve"> COLUMN() - COLUMN($C:$C)</f>
        <v>38</v>
      </c>
      <c r="AP47" s="437" cm="1">
        <f t="array" ref="AP47" xml:space="preserve"> COLUMN() - COLUMN($C:$C)</f>
        <v>39</v>
      </c>
      <c r="AQ47" s="437" cm="1">
        <f t="array" ref="AQ47" xml:space="preserve"> COLUMN() - COLUMN($C:$C)</f>
        <v>40</v>
      </c>
      <c r="AR47" s="437" cm="1">
        <f t="array" ref="AR47" xml:space="preserve"> COLUMN() - COLUMN($C:$C)</f>
        <v>41</v>
      </c>
      <c r="AS47" s="437" cm="1">
        <f t="array" ref="AS47" xml:space="preserve"> COLUMN() - COLUMN($C:$C)</f>
        <v>42</v>
      </c>
      <c r="AT47" s="437" cm="1">
        <f t="array" ref="AT47" xml:space="preserve"> COLUMN() - COLUMN($C:$C)</f>
        <v>43</v>
      </c>
      <c r="AU47" s="437" cm="1">
        <f t="array" ref="AU47" xml:space="preserve"> COLUMN() - COLUMN($C:$C)</f>
        <v>44</v>
      </c>
      <c r="AV47" s="437" cm="1">
        <f t="array" ref="AV47" xml:space="preserve"> COLUMN() - COLUMN($C:$C)</f>
        <v>45</v>
      </c>
      <c r="AW47" s="437" cm="1">
        <f t="array" ref="AW47" xml:space="preserve"> COLUMN() - COLUMN($C:$C)</f>
        <v>46</v>
      </c>
      <c r="AX47" s="437" cm="1">
        <f t="array" ref="AX47" xml:space="preserve"> COLUMN() - COLUMN($C:$C)</f>
        <v>47</v>
      </c>
      <c r="AY47" s="437" cm="1">
        <f t="array" ref="AY47" xml:space="preserve"> COLUMN() - COLUMN($C:$C)</f>
        <v>48</v>
      </c>
      <c r="AZ47" s="437" cm="1">
        <f t="array" ref="AZ47" xml:space="preserve"> COLUMN() - COLUMN($C:$C)</f>
        <v>49</v>
      </c>
      <c r="BA47" s="437" cm="1">
        <f t="array" ref="BA47" xml:space="preserve"> COLUMN() - COLUMN($C:$C)</f>
        <v>50</v>
      </c>
      <c r="BB47" s="437" cm="1">
        <f t="array" ref="BB47" xml:space="preserve"> COLUMN() - COLUMN($C:$C)</f>
        <v>51</v>
      </c>
      <c r="BC47" s="437" cm="1">
        <f t="array" ref="BC47" xml:space="preserve"> COLUMN() - COLUMN($C:$C)</f>
        <v>52</v>
      </c>
      <c r="BD47" s="437" cm="1">
        <f t="array" ref="BD47" xml:space="preserve"> COLUMN() - COLUMN($C:$C)</f>
        <v>53</v>
      </c>
      <c r="BE47" s="437" cm="1">
        <f t="array" ref="BE47" xml:space="preserve"> COLUMN() - COLUMN($C:$C)</f>
        <v>54</v>
      </c>
      <c r="BF47" s="437" cm="1">
        <f t="array" ref="BF47" xml:space="preserve"> COLUMN() - COLUMN($C:$C)</f>
        <v>55</v>
      </c>
    </row>
    <row r="48" spans="1:58" s="442" customFormat="1" ht="25">
      <c r="A48" s="441"/>
      <c r="B48" s="464" t="s">
        <v>2662</v>
      </c>
      <c r="C48" s="464"/>
      <c r="D48" s="443">
        <v>1</v>
      </c>
      <c r="E48" s="443" t="s">
        <v>317</v>
      </c>
      <c r="F48" s="443" t="s">
        <v>39</v>
      </c>
      <c r="G48" s="443" t="s">
        <v>1405</v>
      </c>
      <c r="H48" s="443">
        <v>2</v>
      </c>
      <c r="I48" s="443" t="s">
        <v>2716</v>
      </c>
      <c r="J48" s="443" t="s">
        <v>299</v>
      </c>
      <c r="K48" s="443" t="s">
        <v>2717</v>
      </c>
      <c r="L48" s="443" t="s">
        <v>59</v>
      </c>
      <c r="M48" s="443" t="s">
        <v>1377</v>
      </c>
      <c r="N48" s="443" t="s">
        <v>1412</v>
      </c>
      <c r="O48" s="443" t="s">
        <v>1419</v>
      </c>
      <c r="P48" s="443" t="s">
        <v>2718</v>
      </c>
      <c r="Q48" s="443" t="s">
        <v>2719</v>
      </c>
      <c r="R48" s="443" t="s">
        <v>305</v>
      </c>
      <c r="S48" s="443" t="s">
        <v>288</v>
      </c>
      <c r="T48" s="443" t="s">
        <v>319</v>
      </c>
      <c r="U48" s="443" t="s">
        <v>2720</v>
      </c>
      <c r="V48" s="443" t="s">
        <v>326</v>
      </c>
      <c r="W48" s="443" t="s">
        <v>591</v>
      </c>
      <c r="X48" s="443" t="s">
        <v>38</v>
      </c>
      <c r="Y48" s="443" t="s">
        <v>324</v>
      </c>
      <c r="Z48" s="443" t="s">
        <v>205</v>
      </c>
      <c r="AA48" s="443">
        <v>8</v>
      </c>
      <c r="AB48" s="443" t="s">
        <v>49</v>
      </c>
      <c r="AC48" s="443" t="s">
        <v>294</v>
      </c>
      <c r="AD48" s="443" t="s">
        <v>2721</v>
      </c>
      <c r="AE48" s="443">
        <v>9</v>
      </c>
      <c r="AF48" s="443" t="s">
        <v>70</v>
      </c>
      <c r="AG48" s="443" t="s">
        <v>292</v>
      </c>
      <c r="AH48" s="443" t="s">
        <v>2561</v>
      </c>
      <c r="AI48" s="443">
        <v>0</v>
      </c>
      <c r="AJ48" s="443" t="s">
        <v>312</v>
      </c>
      <c r="AK48" s="443" t="s">
        <v>2722</v>
      </c>
      <c r="AL48" s="443" t="s">
        <v>2723</v>
      </c>
      <c r="AM48" s="443" t="s">
        <v>2574</v>
      </c>
      <c r="AN48" s="443" t="s">
        <v>1451</v>
      </c>
      <c r="AO48" s="443">
        <v>4</v>
      </c>
      <c r="AP48" s="443">
        <v>3</v>
      </c>
      <c r="AQ48" s="443">
        <v>6</v>
      </c>
      <c r="AR48" s="444">
        <v>5</v>
      </c>
      <c r="AS48" s="443">
        <v>7</v>
      </c>
      <c r="AT48" s="441"/>
      <c r="AU48" s="441"/>
    </row>
    <row r="49" spans="1:48" s="442" customFormat="1" ht="25">
      <c r="A49" s="441"/>
      <c r="B49" s="465" t="s">
        <v>2664</v>
      </c>
      <c r="C49" s="465"/>
      <c r="D49" s="441" t="s">
        <v>1364</v>
      </c>
      <c r="E49" s="441" t="s">
        <v>1368</v>
      </c>
      <c r="F49" s="441" t="s">
        <v>1371</v>
      </c>
      <c r="G49" s="441" t="s">
        <v>1375</v>
      </c>
      <c r="H49" s="441" t="s">
        <v>1379</v>
      </c>
      <c r="I49" s="441" t="s">
        <v>1383</v>
      </c>
      <c r="J49" s="441" t="s">
        <v>1386</v>
      </c>
      <c r="K49" s="441" t="s">
        <v>1390</v>
      </c>
      <c r="L49" s="441" t="s">
        <v>1392</v>
      </c>
      <c r="M49" s="441" t="s">
        <v>1395</v>
      </c>
      <c r="N49" s="441" t="s">
        <v>1447</v>
      </c>
      <c r="O49" s="441" t="s">
        <v>1431</v>
      </c>
      <c r="P49" s="441" t="s">
        <v>1436</v>
      </c>
      <c r="Q49" s="441" t="s">
        <v>1445</v>
      </c>
      <c r="R49" s="441" t="s">
        <v>1403</v>
      </c>
      <c r="S49" s="441" t="s">
        <v>1398</v>
      </c>
      <c r="T49" s="441" t="s">
        <v>2672</v>
      </c>
      <c r="U49" s="441" t="s">
        <v>1408</v>
      </c>
      <c r="V49" s="441" t="s">
        <v>1415</v>
      </c>
      <c r="W49" s="441" t="s">
        <v>1427</v>
      </c>
      <c r="X49" s="441" t="s">
        <v>1463</v>
      </c>
      <c r="Y49" s="441" t="s">
        <v>1464</v>
      </c>
      <c r="Z49" s="441" t="s">
        <v>1471</v>
      </c>
      <c r="AA49" s="441" t="s">
        <v>1465</v>
      </c>
      <c r="AB49" s="441" t="s">
        <v>1466</v>
      </c>
      <c r="AC49" s="441" t="s">
        <v>1467</v>
      </c>
      <c r="AD49" s="441" t="s">
        <v>2666</v>
      </c>
      <c r="AE49" s="441" t="s">
        <v>1469</v>
      </c>
      <c r="AF49" s="441" t="s">
        <v>1468</v>
      </c>
      <c r="AG49" s="441" t="s">
        <v>1470</v>
      </c>
      <c r="AH49" s="441" t="s">
        <v>1681</v>
      </c>
      <c r="AI49" s="441" t="s">
        <v>1677</v>
      </c>
      <c r="AJ49" s="441" t="s">
        <v>1472</v>
      </c>
      <c r="AK49" s="441" t="s">
        <v>1735</v>
      </c>
      <c r="AL49" s="441" t="s">
        <v>1473</v>
      </c>
      <c r="AM49" s="441" t="s">
        <v>1474</v>
      </c>
      <c r="AN49" s="441"/>
      <c r="AO49" s="441"/>
      <c r="AP49" s="441"/>
      <c r="AQ49" s="441"/>
      <c r="AR49" s="466"/>
      <c r="AS49" s="466"/>
      <c r="AT49" s="441"/>
      <c r="AU49" s="441"/>
    </row>
    <row r="50" spans="1:48" s="442" customFormat="1" ht="25">
      <c r="A50" s="441"/>
      <c r="B50" s="467" t="s">
        <v>272</v>
      </c>
      <c r="C50" s="467"/>
      <c r="D50" s="445" t="s">
        <v>312</v>
      </c>
      <c r="E50" s="445" t="s">
        <v>466</v>
      </c>
      <c r="F50" s="445" t="s">
        <v>205</v>
      </c>
      <c r="G50" s="445" t="s">
        <v>319</v>
      </c>
      <c r="H50" s="445" t="s">
        <v>305</v>
      </c>
      <c r="I50" s="445" t="s">
        <v>322</v>
      </c>
      <c r="J50" s="445" t="s">
        <v>591</v>
      </c>
      <c r="K50" s="445" t="s">
        <v>292</v>
      </c>
      <c r="L50" s="445" t="s">
        <v>294</v>
      </c>
      <c r="M50" s="445" t="s">
        <v>296</v>
      </c>
      <c r="N50" s="445" t="s">
        <v>326</v>
      </c>
      <c r="O50" s="445" t="s">
        <v>831</v>
      </c>
      <c r="P50" s="445" t="s">
        <v>832</v>
      </c>
      <c r="Q50" s="445" t="s">
        <v>828</v>
      </c>
      <c r="R50" s="445" t="s">
        <v>288</v>
      </c>
      <c r="S50" s="445" t="s">
        <v>192</v>
      </c>
      <c r="T50" s="445" t="s">
        <v>324</v>
      </c>
      <c r="U50" s="445" t="s">
        <v>307</v>
      </c>
      <c r="V50" s="445" t="s">
        <v>302</v>
      </c>
      <c r="W50" s="445" t="s">
        <v>299</v>
      </c>
      <c r="X50" s="445" t="s">
        <v>49</v>
      </c>
      <c r="Y50" s="445" t="s">
        <v>38</v>
      </c>
      <c r="Z50" s="445" t="s">
        <v>205</v>
      </c>
      <c r="AA50" s="445" t="s">
        <v>39</v>
      </c>
      <c r="AB50" s="445" t="s">
        <v>86</v>
      </c>
      <c r="AC50" s="445" t="s">
        <v>70</v>
      </c>
      <c r="AD50" s="445" t="s">
        <v>71</v>
      </c>
      <c r="AE50" s="445" t="s">
        <v>60</v>
      </c>
      <c r="AF50" s="445" t="s">
        <v>59</v>
      </c>
      <c r="AG50" s="445" t="s">
        <v>97</v>
      </c>
      <c r="AH50" s="445" t="s">
        <v>67</v>
      </c>
      <c r="AI50" s="445" t="s">
        <v>62</v>
      </c>
      <c r="AJ50" s="445" t="s">
        <v>110</v>
      </c>
      <c r="AK50" s="445" t="s">
        <v>88</v>
      </c>
      <c r="AL50" s="445" t="s">
        <v>192</v>
      </c>
      <c r="AM50" s="445" t="s">
        <v>2692</v>
      </c>
      <c r="AN50" s="445"/>
      <c r="AO50" s="445"/>
      <c r="AP50" s="445"/>
      <c r="AQ50" s="445"/>
      <c r="AR50" s="468"/>
      <c r="AS50" s="468"/>
      <c r="AT50" s="441"/>
      <c r="AU50" s="441"/>
    </row>
    <row r="51" spans="1:48" s="442" customFormat="1" ht="25">
      <c r="A51" s="441"/>
      <c r="B51" s="469" t="s">
        <v>2660</v>
      </c>
      <c r="C51" s="469"/>
      <c r="D51" s="446" t="s">
        <v>312</v>
      </c>
      <c r="E51" s="446" t="s">
        <v>1452</v>
      </c>
      <c r="F51" s="446" t="s">
        <v>205</v>
      </c>
      <c r="G51" s="446" t="s">
        <v>319</v>
      </c>
      <c r="H51" s="446" t="s">
        <v>305</v>
      </c>
      <c r="I51" s="446" t="s">
        <v>1453</v>
      </c>
      <c r="J51" s="446" t="s">
        <v>591</v>
      </c>
      <c r="K51" s="446" t="s">
        <v>1377</v>
      </c>
      <c r="L51" s="446" t="s">
        <v>294</v>
      </c>
      <c r="M51" s="446" t="s">
        <v>1454</v>
      </c>
      <c r="N51" s="446" t="s">
        <v>326</v>
      </c>
      <c r="O51" s="446" t="s">
        <v>324</v>
      </c>
      <c r="P51" s="446" t="s">
        <v>2705</v>
      </c>
      <c r="Q51" s="446" t="s">
        <v>2702</v>
      </c>
      <c r="R51" s="446" t="s">
        <v>288</v>
      </c>
      <c r="S51" s="446" t="s">
        <v>317</v>
      </c>
      <c r="T51" s="446" t="s">
        <v>1405</v>
      </c>
      <c r="U51" s="446" t="s">
        <v>1412</v>
      </c>
      <c r="V51" s="446" t="s">
        <v>1455</v>
      </c>
      <c r="W51" s="446" t="s">
        <v>299</v>
      </c>
      <c r="X51" s="446" t="s">
        <v>49</v>
      </c>
      <c r="Y51" s="446" t="s">
        <v>38</v>
      </c>
      <c r="Z51" s="446" t="s">
        <v>1459</v>
      </c>
      <c r="AA51" s="446" t="s">
        <v>39</v>
      </c>
      <c r="AB51" s="446" t="s">
        <v>70</v>
      </c>
      <c r="AC51" s="446" t="s">
        <v>1456</v>
      </c>
      <c r="AD51" s="446" t="s">
        <v>2712</v>
      </c>
      <c r="AE51" s="446" t="s">
        <v>1457</v>
      </c>
      <c r="AF51" s="446" t="s">
        <v>59</v>
      </c>
      <c r="AG51" s="446" t="s">
        <v>1458</v>
      </c>
      <c r="AH51" s="446" t="s">
        <v>2697</v>
      </c>
      <c r="AI51" s="446" t="s">
        <v>2706</v>
      </c>
      <c r="AJ51" s="446" t="s">
        <v>1460</v>
      </c>
      <c r="AK51" s="446" t="s">
        <v>2693</v>
      </c>
      <c r="AL51" s="446" t="s">
        <v>1461</v>
      </c>
      <c r="AM51" s="446" t="s">
        <v>1462</v>
      </c>
      <c r="AN51" s="446">
        <v>1</v>
      </c>
      <c r="AO51" s="446">
        <v>2</v>
      </c>
      <c r="AP51" s="446">
        <v>3</v>
      </c>
      <c r="AQ51" s="446">
        <v>5</v>
      </c>
      <c r="AR51" s="447">
        <v>7</v>
      </c>
      <c r="AS51" s="446">
        <v>0</v>
      </c>
      <c r="AT51" s="441"/>
      <c r="AU51" s="441"/>
    </row>
    <row r="52" spans="1:48" ht="26">
      <c r="A52" s="439"/>
      <c r="B52" s="439"/>
      <c r="C52" s="439"/>
      <c r="D52" s="439"/>
      <c r="E52" s="439"/>
      <c r="F52" s="439"/>
      <c r="G52" s="439"/>
      <c r="H52" s="439"/>
      <c r="I52" s="439"/>
      <c r="J52" s="439"/>
      <c r="K52" s="439"/>
      <c r="L52" s="439"/>
      <c r="M52" s="439"/>
      <c r="N52" s="439"/>
      <c r="O52" s="439"/>
      <c r="P52" s="439"/>
      <c r="Q52" s="439"/>
      <c r="R52" s="439"/>
      <c r="S52" s="439"/>
      <c r="T52" s="439"/>
      <c r="U52" s="439"/>
      <c r="V52" s="439"/>
      <c r="W52" s="439"/>
      <c r="X52" s="439"/>
      <c r="Y52" s="439"/>
      <c r="Z52" s="439"/>
      <c r="AA52" s="439"/>
      <c r="AB52" s="439"/>
      <c r="AC52" s="439"/>
      <c r="AD52" s="439"/>
      <c r="AE52" s="439"/>
      <c r="AF52" s="439"/>
      <c r="AG52" s="439"/>
      <c r="AH52" s="439"/>
      <c r="AI52" s="439"/>
      <c r="AJ52" s="439"/>
      <c r="AK52" s="439"/>
      <c r="AL52" s="439"/>
      <c r="AM52" s="439"/>
      <c r="AN52" s="439"/>
      <c r="AO52" s="439"/>
      <c r="AP52" s="439"/>
      <c r="AQ52" s="439"/>
      <c r="AR52" s="463"/>
      <c r="AS52" s="463"/>
      <c r="AT52" s="439"/>
      <c r="AU52" s="439"/>
      <c r="AV52" s="439"/>
    </row>
    <row r="53" spans="1:48" s="427" customFormat="1" ht="23"/>
  </sheetData>
  <mergeCells count="116">
    <mergeCell ref="AR46:AS46"/>
    <mergeCell ref="B47:C47"/>
    <mergeCell ref="B48:C48"/>
    <mergeCell ref="B49:C49"/>
    <mergeCell ref="AR49:AS49"/>
    <mergeCell ref="B50:C50"/>
    <mergeCell ref="AR50:AS50"/>
    <mergeCell ref="B51:C51"/>
    <mergeCell ref="AR52:AS52"/>
    <mergeCell ref="AR1:AS1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K2"/>
    <mergeCell ref="AR2:AS2"/>
    <mergeCell ref="B3:C3"/>
    <mergeCell ref="E3:F3"/>
    <mergeCell ref="H3:I3"/>
    <mergeCell ref="K3:L3"/>
    <mergeCell ref="N3:O3"/>
    <mergeCell ref="Q3:R3"/>
    <mergeCell ref="AR3:AS3"/>
    <mergeCell ref="C4:E4"/>
    <mergeCell ref="F4:H4"/>
    <mergeCell ref="I4:K4"/>
    <mergeCell ref="L4:N4"/>
    <mergeCell ref="O4:Q4"/>
    <mergeCell ref="R4:T4"/>
    <mergeCell ref="U4:W4"/>
    <mergeCell ref="X4:Z4"/>
    <mergeCell ref="AA4:AC4"/>
    <mergeCell ref="T3:U3"/>
    <mergeCell ref="W3:X3"/>
    <mergeCell ref="Z3:AA3"/>
    <mergeCell ref="AC3:AD3"/>
    <mergeCell ref="AF3:AG3"/>
    <mergeCell ref="AI3:AJ3"/>
    <mergeCell ref="AD4:AF4"/>
    <mergeCell ref="AG4:AI4"/>
    <mergeCell ref="AJ4:AL4"/>
    <mergeCell ref="AM4:AO4"/>
    <mergeCell ref="AR4:AS4"/>
    <mergeCell ref="C5:D5"/>
    <mergeCell ref="F5:G5"/>
    <mergeCell ref="I5:J5"/>
    <mergeCell ref="L5:M5"/>
    <mergeCell ref="O5:P5"/>
    <mergeCell ref="AJ5:AK5"/>
    <mergeCell ref="AM5:AN5"/>
    <mergeCell ref="AR5:AS5"/>
    <mergeCell ref="D6:F6"/>
    <mergeCell ref="G6:I6"/>
    <mergeCell ref="J6:L6"/>
    <mergeCell ref="M6:O6"/>
    <mergeCell ref="P6:R6"/>
    <mergeCell ref="S6:U6"/>
    <mergeCell ref="V6:X6"/>
    <mergeCell ref="R5:S5"/>
    <mergeCell ref="U5:V5"/>
    <mergeCell ref="X5:Y5"/>
    <mergeCell ref="AA5:AB5"/>
    <mergeCell ref="AD5:AE5"/>
    <mergeCell ref="AG5:AH5"/>
    <mergeCell ref="Y6:AA6"/>
    <mergeCell ref="AB6:AD6"/>
    <mergeCell ref="AE6:AG6"/>
    <mergeCell ref="AH6:AJ6"/>
    <mergeCell ref="AR6:AS6"/>
    <mergeCell ref="D7:E7"/>
    <mergeCell ref="G7:H7"/>
    <mergeCell ref="J7:K7"/>
    <mergeCell ref="M7:N7"/>
    <mergeCell ref="P7:Q7"/>
    <mergeCell ref="AR7:AS7"/>
    <mergeCell ref="E8:G8"/>
    <mergeCell ref="H8:J8"/>
    <mergeCell ref="K8:M8"/>
    <mergeCell ref="N8:P8"/>
    <mergeCell ref="Q8:S8"/>
    <mergeCell ref="T8:V8"/>
    <mergeCell ref="W8:Y8"/>
    <mergeCell ref="Z8:AB8"/>
    <mergeCell ref="AC8:AE8"/>
    <mergeCell ref="S7:T7"/>
    <mergeCell ref="V7:W7"/>
    <mergeCell ref="Y7:Z7"/>
    <mergeCell ref="AB7:AC7"/>
    <mergeCell ref="AE7:AF7"/>
    <mergeCell ref="AH7:AI7"/>
    <mergeCell ref="AF8:AH8"/>
    <mergeCell ref="AR8:AS8"/>
    <mergeCell ref="E9:F9"/>
    <mergeCell ref="H9:I9"/>
    <mergeCell ref="K9:L9"/>
    <mergeCell ref="N9:O9"/>
    <mergeCell ref="Q9:R9"/>
    <mergeCell ref="T9:U9"/>
    <mergeCell ref="W9:X9"/>
    <mergeCell ref="Z9:AA9"/>
    <mergeCell ref="AR16:AS16"/>
    <mergeCell ref="B15:C15"/>
    <mergeCell ref="B13:C13"/>
    <mergeCell ref="B14:C14"/>
    <mergeCell ref="AC9:AD9"/>
    <mergeCell ref="AF9:AG9"/>
    <mergeCell ref="AR9:AS9"/>
    <mergeCell ref="AR10:AS10"/>
    <mergeCell ref="B11:C11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4817F-2A2B-5144-A115-138E360B153B}">
  <dimension ref="B1:Q33"/>
  <sheetViews>
    <sheetView showFormulas="1" showGridLines="0" tabSelected="1" topLeftCell="A17" zoomScaleNormal="100" workbookViewId="0">
      <selection activeCell="U21" sqref="U21"/>
    </sheetView>
  </sheetViews>
  <sheetFormatPr baseColWidth="10" defaultColWidth="11" defaultRowHeight="22" outlineLevelRow="1"/>
  <cols>
    <col min="1" max="1" width="1.3984375" style="55" customWidth="1"/>
    <col min="2" max="4" width="11.19921875" style="54" customWidth="1"/>
    <col min="5" max="5" width="7.59765625" style="54" customWidth="1"/>
    <col min="6" max="6" width="13.796875" style="54" customWidth="1"/>
    <col min="7" max="7" width="7.59765625" style="54" customWidth="1"/>
    <col min="8" max="8" width="13.796875" style="54" customWidth="1"/>
    <col min="9" max="9" width="7.59765625" style="54" customWidth="1"/>
    <col min="10" max="10" width="13.796875" style="54" customWidth="1"/>
    <col min="11" max="11" width="7.59765625" style="54" customWidth="1"/>
    <col min="12" max="12" width="13.796875" style="54" customWidth="1"/>
    <col min="13" max="13" width="7.59765625" style="54" customWidth="1"/>
    <col min="14" max="14" width="13.796875" style="54" customWidth="1"/>
    <col min="15" max="15" width="7.59765625" style="54" customWidth="1"/>
    <col min="16" max="16" width="13.796875" style="54" customWidth="1"/>
    <col min="17" max="16384" width="11" style="55"/>
  </cols>
  <sheetData>
    <row r="1" spans="2:16" ht="9" hidden="1" customHeight="1" outlineLevel="1"/>
    <row r="2" spans="2:16" s="185" customFormat="1" ht="33" hidden="1" customHeight="1" outlineLevel="1">
      <c r="B2" s="513" t="s">
        <v>1475</v>
      </c>
      <c r="C2" s="513"/>
      <c r="D2" s="513"/>
      <c r="E2" s="513" t="s">
        <v>1476</v>
      </c>
      <c r="F2" s="513"/>
      <c r="G2" s="513" t="s">
        <v>1477</v>
      </c>
      <c r="H2" s="513"/>
      <c r="I2" s="513" t="s">
        <v>1478</v>
      </c>
      <c r="J2" s="513"/>
      <c r="K2" s="513" t="s">
        <v>1479</v>
      </c>
      <c r="L2" s="513"/>
      <c r="M2" s="513"/>
      <c r="N2" s="513"/>
      <c r="O2" s="513" t="s">
        <v>1480</v>
      </c>
      <c r="P2" s="513"/>
    </row>
    <row r="3" spans="2:16" s="185" customFormat="1" ht="33" hidden="1" customHeight="1" outlineLevel="1">
      <c r="B3" s="513" t="s">
        <v>1360</v>
      </c>
      <c r="C3" s="513"/>
      <c r="D3" s="513"/>
      <c r="E3" s="513" t="s">
        <v>1476</v>
      </c>
      <c r="F3" s="513"/>
      <c r="G3" s="513" t="s">
        <v>1481</v>
      </c>
      <c r="H3" s="513"/>
      <c r="I3" s="513" t="s">
        <v>1482</v>
      </c>
      <c r="J3" s="513"/>
      <c r="K3" s="513" t="s">
        <v>1483</v>
      </c>
      <c r="L3" s="513"/>
      <c r="M3" s="513"/>
      <c r="N3" s="513"/>
      <c r="O3" s="513" t="s">
        <v>1480</v>
      </c>
      <c r="P3" s="513"/>
    </row>
    <row r="4" spans="2:16" s="185" customFormat="1" ht="33" hidden="1" customHeight="1" outlineLevel="1">
      <c r="B4" s="513" t="s">
        <v>1484</v>
      </c>
      <c r="C4" s="513"/>
      <c r="D4" s="513"/>
      <c r="E4" s="513" t="s">
        <v>1476</v>
      </c>
      <c r="F4" s="513"/>
      <c r="G4" s="513" t="s">
        <v>1485</v>
      </c>
      <c r="H4" s="513"/>
      <c r="I4" s="513" t="s">
        <v>1482</v>
      </c>
      <c r="J4" s="513"/>
      <c r="K4" s="513" t="s">
        <v>1486</v>
      </c>
      <c r="L4" s="513"/>
      <c r="M4" s="513"/>
      <c r="N4" s="513"/>
      <c r="O4" s="513" t="s">
        <v>1480</v>
      </c>
      <c r="P4" s="513"/>
    </row>
    <row r="5" spans="2:16" s="185" customFormat="1" ht="33" hidden="1" customHeight="1" outlineLevel="1">
      <c r="B5" s="513" t="s">
        <v>1487</v>
      </c>
      <c r="C5" s="513"/>
      <c r="D5" s="513"/>
      <c r="E5" s="513" t="s">
        <v>1488</v>
      </c>
      <c r="F5" s="513"/>
      <c r="G5" s="513" t="s">
        <v>1489</v>
      </c>
      <c r="H5" s="513"/>
      <c r="I5" s="513" t="s">
        <v>1490</v>
      </c>
      <c r="J5" s="513"/>
      <c r="K5" s="513" t="s">
        <v>1489</v>
      </c>
      <c r="L5" s="513"/>
      <c r="M5" s="513"/>
      <c r="N5" s="513"/>
      <c r="O5" s="513" t="s">
        <v>1491</v>
      </c>
      <c r="P5" s="513"/>
    </row>
    <row r="6" spans="2:16" ht="9" customHeight="1" collapsed="1"/>
    <row r="7" spans="2:16" ht="70" customHeight="1">
      <c r="B7" s="510" t="s">
        <v>1492</v>
      </c>
      <c r="C7" s="511"/>
      <c r="D7" s="512"/>
      <c r="E7" s="514" t="s">
        <v>1488</v>
      </c>
      <c r="F7" s="515"/>
      <c r="G7" s="506" t="s">
        <v>1493</v>
      </c>
      <c r="H7" s="507"/>
      <c r="I7" s="508" t="s">
        <v>1494</v>
      </c>
      <c r="J7" s="509"/>
      <c r="K7" s="506" t="s">
        <v>1495</v>
      </c>
      <c r="L7" s="507"/>
      <c r="M7" s="506" t="s">
        <v>1496</v>
      </c>
      <c r="N7" s="507"/>
      <c r="O7" s="506" t="s">
        <v>1497</v>
      </c>
      <c r="P7" s="507"/>
    </row>
    <row r="8" spans="2:16" ht="39" customHeight="1">
      <c r="B8" s="499" t="s">
        <v>1498</v>
      </c>
      <c r="C8" s="503" t="s">
        <v>1499</v>
      </c>
      <c r="D8" s="504" t="s">
        <v>1500</v>
      </c>
      <c r="E8" s="183" t="s">
        <v>1501</v>
      </c>
      <c r="F8" s="72" t="s">
        <v>1501</v>
      </c>
      <c r="G8" s="69" t="s">
        <v>1502</v>
      </c>
      <c r="H8" s="72" t="s">
        <v>1502</v>
      </c>
      <c r="I8" s="69" t="s">
        <v>1503</v>
      </c>
      <c r="J8" s="72" t="s">
        <v>1503</v>
      </c>
      <c r="K8" s="69"/>
      <c r="L8" s="72"/>
      <c r="M8" s="69"/>
      <c r="N8" s="72"/>
      <c r="O8" s="70" t="s">
        <v>1504</v>
      </c>
      <c r="P8" s="68" t="s">
        <v>1505</v>
      </c>
    </row>
    <row r="9" spans="2:16" ht="39" customHeight="1">
      <c r="B9" s="499"/>
      <c r="C9" s="503"/>
      <c r="D9" s="504"/>
      <c r="E9" s="184" t="s">
        <v>1506</v>
      </c>
      <c r="F9" s="66" t="s">
        <v>1507</v>
      </c>
      <c r="G9" s="67" t="s">
        <v>1508</v>
      </c>
      <c r="H9" s="66" t="s">
        <v>1509</v>
      </c>
      <c r="I9" s="67" t="s">
        <v>1510</v>
      </c>
      <c r="J9" s="66" t="s">
        <v>1511</v>
      </c>
      <c r="K9" s="67"/>
      <c r="L9" s="66"/>
      <c r="M9" s="67"/>
      <c r="N9" s="66"/>
      <c r="O9" s="71" t="s">
        <v>1512</v>
      </c>
      <c r="P9" s="66" t="s">
        <v>1513</v>
      </c>
    </row>
    <row r="10" spans="2:16" ht="39" customHeight="1">
      <c r="B10" s="499"/>
      <c r="C10" s="503"/>
      <c r="D10" s="502" t="s">
        <v>1514</v>
      </c>
      <c r="E10" s="183" t="s">
        <v>1515</v>
      </c>
      <c r="F10" s="72" t="s">
        <v>1515</v>
      </c>
      <c r="G10" s="69" t="s">
        <v>1516</v>
      </c>
      <c r="H10" s="72" t="s">
        <v>1516</v>
      </c>
      <c r="I10" s="69" t="s">
        <v>1517</v>
      </c>
      <c r="J10" s="72" t="s">
        <v>1517</v>
      </c>
      <c r="K10" s="69"/>
      <c r="L10" s="72"/>
      <c r="M10" s="69"/>
      <c r="N10" s="72"/>
      <c r="O10" s="69"/>
      <c r="P10" s="72"/>
    </row>
    <row r="11" spans="2:16" ht="39" customHeight="1">
      <c r="B11" s="499"/>
      <c r="C11" s="503"/>
      <c r="D11" s="502"/>
      <c r="E11" s="184" t="s">
        <v>1518</v>
      </c>
      <c r="F11" s="66" t="s">
        <v>1519</v>
      </c>
      <c r="G11" s="67" t="s">
        <v>1520</v>
      </c>
      <c r="H11" s="66" t="s">
        <v>1521</v>
      </c>
      <c r="I11" s="67" t="s">
        <v>1522</v>
      </c>
      <c r="J11" s="66" t="s">
        <v>1523</v>
      </c>
      <c r="K11" s="67"/>
      <c r="L11" s="66"/>
      <c r="M11" s="67"/>
      <c r="N11" s="66"/>
      <c r="O11" s="67"/>
      <c r="P11" s="66"/>
    </row>
    <row r="12" spans="2:16" ht="39" customHeight="1">
      <c r="B12" s="499"/>
      <c r="C12" s="497" t="s">
        <v>1524</v>
      </c>
      <c r="D12" s="498" t="s">
        <v>1525</v>
      </c>
      <c r="E12" s="183" t="s">
        <v>1526</v>
      </c>
      <c r="F12" s="72" t="s">
        <v>1526</v>
      </c>
      <c r="G12" s="69"/>
      <c r="H12" s="72"/>
      <c r="I12" s="69" t="s">
        <v>1527</v>
      </c>
      <c r="J12" s="72" t="s">
        <v>1527</v>
      </c>
      <c r="K12" s="69"/>
      <c r="L12" s="72"/>
      <c r="M12" s="69"/>
      <c r="N12" s="72"/>
      <c r="O12" s="69"/>
      <c r="P12" s="72"/>
    </row>
    <row r="13" spans="2:16" ht="39" customHeight="1">
      <c r="B13" s="499"/>
      <c r="C13" s="497"/>
      <c r="D13" s="498"/>
      <c r="E13" s="184" t="s">
        <v>1528</v>
      </c>
      <c r="F13" s="66" t="s">
        <v>1529</v>
      </c>
      <c r="G13" s="67"/>
      <c r="H13" s="66"/>
      <c r="I13" s="67" t="s">
        <v>1530</v>
      </c>
      <c r="J13" s="66" t="s">
        <v>1531</v>
      </c>
      <c r="K13" s="67"/>
      <c r="L13" s="66"/>
      <c r="M13" s="67"/>
      <c r="N13" s="66"/>
      <c r="O13" s="67"/>
      <c r="P13" s="66"/>
    </row>
    <row r="14" spans="2:16" ht="39" customHeight="1">
      <c r="B14" s="499" t="s">
        <v>1532</v>
      </c>
      <c r="C14" s="500" t="s">
        <v>1499</v>
      </c>
      <c r="D14" s="501" t="s">
        <v>1500</v>
      </c>
      <c r="E14" s="183"/>
      <c r="F14" s="72"/>
      <c r="G14" s="69"/>
      <c r="H14" s="72"/>
      <c r="I14" s="69"/>
      <c r="J14" s="72"/>
      <c r="K14" s="69" t="s">
        <v>1533</v>
      </c>
      <c r="L14" s="406" t="s">
        <v>1534</v>
      </c>
      <c r="M14" s="69" t="s">
        <v>1535</v>
      </c>
      <c r="N14" s="406" t="s">
        <v>1536</v>
      </c>
      <c r="O14" s="69"/>
      <c r="P14" s="72"/>
    </row>
    <row r="15" spans="2:16" ht="39" customHeight="1">
      <c r="B15" s="499"/>
      <c r="C15" s="500"/>
      <c r="D15" s="501"/>
      <c r="E15" s="184"/>
      <c r="F15" s="66"/>
      <c r="G15" s="67"/>
      <c r="H15" s="66"/>
      <c r="I15" s="67"/>
      <c r="J15" s="66"/>
      <c r="K15" s="67" t="s">
        <v>1537</v>
      </c>
      <c r="L15" s="66" t="s">
        <v>1538</v>
      </c>
      <c r="M15" s="67" t="s">
        <v>1539</v>
      </c>
      <c r="N15" s="66" t="s">
        <v>1540</v>
      </c>
      <c r="O15" s="67"/>
      <c r="P15" s="66"/>
    </row>
    <row r="16" spans="2:16" ht="39" customHeight="1">
      <c r="B16" s="499"/>
      <c r="C16" s="500"/>
      <c r="D16" s="502" t="s">
        <v>1514</v>
      </c>
      <c r="E16" s="183"/>
      <c r="F16" s="72"/>
      <c r="G16" s="69"/>
      <c r="H16" s="72"/>
      <c r="I16" s="69"/>
      <c r="J16" s="72"/>
      <c r="K16" s="69" t="s">
        <v>1541</v>
      </c>
      <c r="L16" s="406" t="s">
        <v>1542</v>
      </c>
      <c r="M16" s="69" t="s">
        <v>1543</v>
      </c>
      <c r="N16" s="406" t="s">
        <v>1544</v>
      </c>
      <c r="O16" s="69"/>
      <c r="P16" s="72"/>
    </row>
    <row r="17" spans="2:17" ht="39" customHeight="1">
      <c r="B17" s="499"/>
      <c r="C17" s="500"/>
      <c r="D17" s="502"/>
      <c r="E17" s="184"/>
      <c r="F17" s="66"/>
      <c r="G17" s="67"/>
      <c r="H17" s="66"/>
      <c r="I17" s="67"/>
      <c r="J17" s="66"/>
      <c r="K17" s="67" t="s">
        <v>1545</v>
      </c>
      <c r="L17" s="66" t="s">
        <v>1546</v>
      </c>
      <c r="M17" s="67" t="s">
        <v>1547</v>
      </c>
      <c r="N17" s="66" t="s">
        <v>1548</v>
      </c>
      <c r="O17" s="67"/>
      <c r="P17" s="66"/>
    </row>
    <row r="18" spans="2:17" ht="39" customHeight="1">
      <c r="B18" s="499"/>
      <c r="C18" s="497" t="s">
        <v>1524</v>
      </c>
      <c r="D18" s="501" t="s">
        <v>1525</v>
      </c>
      <c r="E18" s="183"/>
      <c r="F18" s="72"/>
      <c r="G18" s="69"/>
      <c r="H18" s="72"/>
      <c r="I18" s="69"/>
      <c r="J18" s="72"/>
      <c r="K18" s="69" t="s">
        <v>1549</v>
      </c>
      <c r="L18" s="406" t="s">
        <v>1550</v>
      </c>
      <c r="M18" s="69" t="s">
        <v>1551</v>
      </c>
      <c r="N18" s="406" t="s">
        <v>1552</v>
      </c>
      <c r="O18" s="69"/>
      <c r="P18" s="72"/>
    </row>
    <row r="19" spans="2:17" ht="39" customHeight="1">
      <c r="B19" s="499"/>
      <c r="C19" s="497"/>
      <c r="D19" s="501"/>
      <c r="E19" s="184"/>
      <c r="F19" s="66"/>
      <c r="G19" s="67"/>
      <c r="H19" s="66"/>
      <c r="I19" s="67"/>
      <c r="J19" s="66"/>
      <c r="K19" s="67" t="s">
        <v>1553</v>
      </c>
      <c r="L19" s="66" t="s">
        <v>1554</v>
      </c>
      <c r="M19" s="67" t="s">
        <v>1555</v>
      </c>
      <c r="N19" s="66" t="s">
        <v>1556</v>
      </c>
      <c r="O19" s="67"/>
      <c r="P19" s="66"/>
    </row>
    <row r="20" spans="2:17" ht="39" customHeight="1">
      <c r="B20" s="499" t="s">
        <v>1557</v>
      </c>
      <c r="C20" s="500" t="s">
        <v>1499</v>
      </c>
      <c r="D20" s="501" t="s">
        <v>1525</v>
      </c>
      <c r="E20" s="183"/>
      <c r="F20" s="72"/>
      <c r="G20" s="69"/>
      <c r="H20" s="72"/>
      <c r="I20" s="69"/>
      <c r="J20" s="72"/>
      <c r="K20" s="69" t="s">
        <v>1558</v>
      </c>
      <c r="L20" s="406" t="s">
        <v>1558</v>
      </c>
      <c r="M20" s="69" t="s">
        <v>1559</v>
      </c>
      <c r="N20" s="406" t="s">
        <v>1560</v>
      </c>
      <c r="O20" s="69"/>
      <c r="P20" s="72"/>
    </row>
    <row r="21" spans="2:17" ht="39" customHeight="1">
      <c r="B21" s="499"/>
      <c r="C21" s="500"/>
      <c r="D21" s="501"/>
      <c r="E21" s="184"/>
      <c r="F21" s="66"/>
      <c r="G21" s="67"/>
      <c r="H21" s="66"/>
      <c r="I21" s="67"/>
      <c r="J21" s="66"/>
      <c r="K21" s="67" t="s">
        <v>1561</v>
      </c>
      <c r="L21" s="66" t="s">
        <v>1562</v>
      </c>
      <c r="M21" s="67" t="s">
        <v>1563</v>
      </c>
      <c r="N21" s="66" t="s">
        <v>1564</v>
      </c>
      <c r="O21" s="67"/>
      <c r="P21" s="66"/>
    </row>
    <row r="22" spans="2:17" ht="39" customHeight="1">
      <c r="B22" s="499"/>
      <c r="C22" s="500"/>
      <c r="D22" s="505" t="s">
        <v>1565</v>
      </c>
      <c r="E22" s="183"/>
      <c r="F22" s="72"/>
      <c r="G22" s="69"/>
      <c r="H22" s="72"/>
      <c r="I22" s="69"/>
      <c r="J22" s="72"/>
      <c r="K22" s="69"/>
      <c r="L22" s="72"/>
      <c r="M22" s="69"/>
      <c r="N22" s="72"/>
      <c r="O22" s="69" t="s">
        <v>1566</v>
      </c>
      <c r="P22" s="72" t="s">
        <v>1566</v>
      </c>
    </row>
    <row r="23" spans="2:17" ht="39" customHeight="1">
      <c r="B23" s="499"/>
      <c r="C23" s="500"/>
      <c r="D23" s="505"/>
      <c r="E23" s="184"/>
      <c r="F23" s="66"/>
      <c r="G23" s="67"/>
      <c r="H23" s="66"/>
      <c r="I23" s="67"/>
      <c r="J23" s="66"/>
      <c r="K23" s="67"/>
      <c r="L23" s="66"/>
      <c r="M23" s="67"/>
      <c r="N23" s="66"/>
      <c r="O23" s="67" t="s">
        <v>1567</v>
      </c>
      <c r="P23" s="66" t="s">
        <v>1568</v>
      </c>
    </row>
    <row r="24" spans="2:17" ht="39" customHeight="1">
      <c r="B24" s="499" t="s">
        <v>1569</v>
      </c>
      <c r="C24" s="497" t="s">
        <v>1524</v>
      </c>
      <c r="D24" s="501" t="s">
        <v>1525</v>
      </c>
      <c r="E24" s="183" t="s">
        <v>1570</v>
      </c>
      <c r="F24" s="72" t="s">
        <v>1570</v>
      </c>
      <c r="G24" s="69" t="s">
        <v>1571</v>
      </c>
      <c r="H24" s="72" t="s">
        <v>1571</v>
      </c>
      <c r="I24" s="69" t="s">
        <v>619</v>
      </c>
      <c r="J24" s="72" t="s">
        <v>1572</v>
      </c>
      <c r="K24" s="69"/>
      <c r="L24" s="72"/>
      <c r="M24" s="69"/>
      <c r="N24" s="72"/>
      <c r="O24" s="69"/>
      <c r="P24" s="72"/>
    </row>
    <row r="25" spans="2:17" ht="39" customHeight="1">
      <c r="B25" s="499"/>
      <c r="C25" s="497"/>
      <c r="D25" s="501"/>
      <c r="E25" s="184" t="s">
        <v>1573</v>
      </c>
      <c r="F25" s="66" t="s">
        <v>1574</v>
      </c>
      <c r="G25" s="67" t="s">
        <v>1575</v>
      </c>
      <c r="H25" s="66" t="s">
        <v>1576</v>
      </c>
      <c r="I25" s="67" t="s">
        <v>1577</v>
      </c>
      <c r="J25" s="66" t="s">
        <v>1578</v>
      </c>
      <c r="K25" s="67"/>
      <c r="L25" s="66"/>
      <c r="M25" s="67"/>
      <c r="N25" s="66"/>
      <c r="O25" s="67"/>
      <c r="P25" s="66"/>
    </row>
    <row r="26" spans="2:17" ht="39" customHeight="1">
      <c r="B26" s="499" t="s">
        <v>1579</v>
      </c>
      <c r="C26" s="497" t="s">
        <v>1524</v>
      </c>
      <c r="D26" s="501" t="s">
        <v>1525</v>
      </c>
      <c r="E26" s="183"/>
      <c r="F26" s="72"/>
      <c r="G26" s="69" t="s">
        <v>1580</v>
      </c>
      <c r="H26" s="72" t="s">
        <v>615</v>
      </c>
      <c r="I26" s="69"/>
      <c r="J26" s="72"/>
      <c r="K26" s="69"/>
      <c r="L26" s="72"/>
      <c r="M26" s="69"/>
      <c r="N26" s="72"/>
      <c r="O26" s="69"/>
      <c r="P26" s="72"/>
    </row>
    <row r="27" spans="2:17" ht="39" customHeight="1">
      <c r="B27" s="499"/>
      <c r="C27" s="497"/>
      <c r="D27" s="501"/>
      <c r="E27" s="184"/>
      <c r="F27" s="66"/>
      <c r="G27" s="67" t="s">
        <v>1581</v>
      </c>
      <c r="H27" s="66" t="s">
        <v>1582</v>
      </c>
      <c r="I27" s="67"/>
      <c r="J27" s="66"/>
      <c r="K27" s="67"/>
      <c r="L27" s="66"/>
      <c r="M27" s="67"/>
      <c r="N27" s="66"/>
      <c r="O27" s="67"/>
      <c r="P27" s="66"/>
    </row>
    <row r="29" spans="2:17" s="191" customFormat="1" ht="26">
      <c r="B29" s="186" t="s">
        <v>1583</v>
      </c>
      <c r="C29" s="518" t="s">
        <v>1584</v>
      </c>
      <c r="D29" s="518"/>
      <c r="E29" s="518"/>
      <c r="F29" s="518"/>
      <c r="G29" s="518"/>
      <c r="H29" s="518"/>
      <c r="I29" s="518"/>
      <c r="J29" s="518"/>
      <c r="K29" s="518"/>
      <c r="L29" s="518"/>
      <c r="M29" s="518"/>
      <c r="N29" s="518"/>
      <c r="O29" s="518"/>
      <c r="P29" s="518"/>
      <c r="Q29" s="518"/>
    </row>
    <row r="30" spans="2:17" s="187" customFormat="1" ht="26">
      <c r="B30" s="186"/>
      <c r="C30" s="186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</row>
    <row r="31" spans="2:17" s="187" customFormat="1" ht="30">
      <c r="B31" s="189"/>
      <c r="C31" s="190" t="s">
        <v>1585</v>
      </c>
      <c r="D31" s="190" t="s">
        <v>1586</v>
      </c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</row>
    <row r="32" spans="2:17" ht="30">
      <c r="B32" s="189" t="s">
        <v>1587</v>
      </c>
      <c r="C32" s="516" t="s">
        <v>1588</v>
      </c>
      <c r="D32" s="517"/>
    </row>
    <row r="33" spans="2:4" ht="30">
      <c r="B33" s="189" t="s">
        <v>1589</v>
      </c>
      <c r="C33" s="192" t="s">
        <v>1590</v>
      </c>
      <c r="D33" s="192" t="s">
        <v>1591</v>
      </c>
    </row>
  </sheetData>
  <mergeCells count="59">
    <mergeCell ref="C32:D32"/>
    <mergeCell ref="C29:Q29"/>
    <mergeCell ref="K3:L3"/>
    <mergeCell ref="M3:N3"/>
    <mergeCell ref="O3:P3"/>
    <mergeCell ref="B4:D4"/>
    <mergeCell ref="E4:F4"/>
    <mergeCell ref="G4:H4"/>
    <mergeCell ref="I4:J4"/>
    <mergeCell ref="K4:L4"/>
    <mergeCell ref="M4:N4"/>
    <mergeCell ref="O4:P4"/>
    <mergeCell ref="I5:J5"/>
    <mergeCell ref="K5:L5"/>
    <mergeCell ref="M5:N5"/>
    <mergeCell ref="O5:P5"/>
    <mergeCell ref="B7:D7"/>
    <mergeCell ref="M2:N2"/>
    <mergeCell ref="O2:P2"/>
    <mergeCell ref="E5:F5"/>
    <mergeCell ref="G5:H5"/>
    <mergeCell ref="E7:F7"/>
    <mergeCell ref="I3:J3"/>
    <mergeCell ref="E2:F2"/>
    <mergeCell ref="G2:H2"/>
    <mergeCell ref="I2:J2"/>
    <mergeCell ref="K2:L2"/>
    <mergeCell ref="B2:D2"/>
    <mergeCell ref="B5:D5"/>
    <mergeCell ref="B3:D3"/>
    <mergeCell ref="E3:F3"/>
    <mergeCell ref="G3:H3"/>
    <mergeCell ref="O7:P7"/>
    <mergeCell ref="I7:J7"/>
    <mergeCell ref="G7:H7"/>
    <mergeCell ref="K7:L7"/>
    <mergeCell ref="M7:N7"/>
    <mergeCell ref="C20:C23"/>
    <mergeCell ref="B20:B23"/>
    <mergeCell ref="D24:D25"/>
    <mergeCell ref="C24:C25"/>
    <mergeCell ref="C26:C27"/>
    <mergeCell ref="B26:B27"/>
    <mergeCell ref="B24:B25"/>
    <mergeCell ref="D26:D27"/>
    <mergeCell ref="D20:D21"/>
    <mergeCell ref="D22:D23"/>
    <mergeCell ref="C12:C13"/>
    <mergeCell ref="D12:D13"/>
    <mergeCell ref="B8:B13"/>
    <mergeCell ref="C18:C19"/>
    <mergeCell ref="C14:C17"/>
    <mergeCell ref="B14:B19"/>
    <mergeCell ref="D14:D15"/>
    <mergeCell ref="D16:D17"/>
    <mergeCell ref="D18:D19"/>
    <mergeCell ref="C8:C11"/>
    <mergeCell ref="D8:D9"/>
    <mergeCell ref="D10:D11"/>
  </mergeCells>
  <phoneticPr fontId="4" type="noConversion"/>
  <hyperlinks>
    <hyperlink ref="B7" r:id="rId1" xr:uid="{C3222402-97EC-5443-BEB7-05D6319E4915}"/>
    <hyperlink ref="B8" r:id="rId2" xr:uid="{BEAE081E-0688-DE4E-B7EC-435983558A2E}"/>
    <hyperlink ref="C8" r:id="rId3" xr:uid="{DDDE1D11-8934-AE4A-80F7-EE2C6DDED1B4}"/>
    <hyperlink ref="D8" r:id="rId4" xr:uid="{247CB10E-2696-AE45-A512-1601C3D2F164}"/>
    <hyperlink ref="D10" r:id="rId5" xr:uid="{BBDA3F54-ADBF-6B4B-A3E2-57B205D4360F}"/>
    <hyperlink ref="C12" r:id="rId6" xr:uid="{7B9F8F9F-D847-1B48-9282-4E711118F4E7}"/>
    <hyperlink ref="B14" r:id="rId7" xr:uid="{5212069A-0FF5-E545-951F-D34D44C3EF1D}"/>
    <hyperlink ref="B20" r:id="rId8" xr:uid="{30705E4D-30C4-884F-97DB-F15A32282FE5}"/>
    <hyperlink ref="B24" r:id="rId9" xr:uid="{FF387A64-24DE-C84D-AE0E-0035C5A9CDF7}"/>
    <hyperlink ref="B26" r:id="rId10" xr:uid="{77F4B923-3B1B-5D4D-8EC7-AA9CD4C5BDD0}"/>
    <hyperlink ref="M7:N7" r:id="rId11" display="https://zh.wikipedia.org/zh-tw/%E9%BE%88%E8%85%AD%E9%9F%B3" xr:uid="{C80DB18D-3395-734B-AE75-78152CB291BE}"/>
    <hyperlink ref="I7:J7" r:id="rId12" display="https://zh.wikipedia.org/zh-tw/%E8%BD%AF%E8%85%AD%E9%9F%B3" xr:uid="{CD4D6D2A-4756-1A4E-98D7-2D83B2F3920E}"/>
    <hyperlink ref="K7:L7" r:id="rId13" display="https://zh.wikipedia.org/zh-tw/%E9%BD%BF%E9%9F%B3" xr:uid="{A2BBAAB3-AFFF-FF48-AC52-E84C2F44CA20}"/>
    <hyperlink ref="D16" r:id="rId14" xr:uid="{F6A5DB0E-8119-D04A-877D-FC85550218AA}"/>
    <hyperlink ref="G7:H7" r:id="rId15" display="https://zh.wikipedia.org/zh-tw/%E9%BD%92%E9%BD%A6%E9%9F%B3" xr:uid="{36DC403E-B12B-A248-99C4-465C6277AA1F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43334-8969-1B44-905D-DB98EB9BAB9C}">
  <sheetPr>
    <tabColor theme="7" tint="0.39997558519241921"/>
  </sheetPr>
  <dimension ref="B2:W90"/>
  <sheetViews>
    <sheetView showGridLines="0" zoomScale="90" zoomScaleNormal="90" workbookViewId="0">
      <pane xSplit="2" ySplit="5" topLeftCell="C6" activePane="bottomRight" state="frozen"/>
      <selection pane="topRight" activeCell="N2" sqref="N2"/>
      <selection pane="bottomLeft" activeCell="N2" sqref="N2"/>
      <selection pane="bottomRight" activeCell="G10" sqref="G10"/>
    </sheetView>
  </sheetViews>
  <sheetFormatPr baseColWidth="10" defaultColWidth="15.19921875" defaultRowHeight="14.25" customHeight="1"/>
  <cols>
    <col min="1" max="1" width="3.796875" style="3" customWidth="1"/>
    <col min="2" max="2" width="9.19921875" style="20" customWidth="1"/>
    <col min="3" max="3" width="15.3984375" style="3" customWidth="1"/>
    <col min="4" max="4" width="15.3984375" style="310" customWidth="1"/>
    <col min="5" max="5" width="15.3984375" style="3" customWidth="1"/>
    <col min="6" max="6" width="21.3984375" style="424" customWidth="1"/>
    <col min="7" max="7" width="21.3984375" style="3" customWidth="1"/>
    <col min="8" max="8" width="21.3984375" style="3" bestFit="1" customWidth="1"/>
    <col min="9" max="14" width="21.3984375" style="3" customWidth="1"/>
    <col min="15" max="15" width="52" style="3" customWidth="1"/>
    <col min="16" max="16" width="16.796875" style="3" customWidth="1"/>
    <col min="17" max="22" width="20.796875" style="118" customWidth="1"/>
    <col min="23" max="23" width="9.19921875" style="118" customWidth="1"/>
    <col min="24" max="31" width="9.19921875" style="3" customWidth="1"/>
    <col min="32" max="16384" width="15.19921875" style="3"/>
  </cols>
  <sheetData>
    <row r="2" spans="2:15" s="314" customFormat="1" ht="35">
      <c r="B2" s="311"/>
      <c r="C2" s="312"/>
      <c r="D2" s="313"/>
      <c r="E2" s="312"/>
      <c r="F2" s="419">
        <v>5</v>
      </c>
      <c r="G2" s="312">
        <f>F2+2</f>
        <v>7</v>
      </c>
      <c r="H2" s="312"/>
      <c r="I2" s="312">
        <v>9</v>
      </c>
      <c r="J2" s="312">
        <f>I2+2</f>
        <v>11</v>
      </c>
      <c r="K2" s="312">
        <f>J2+2</f>
        <v>13</v>
      </c>
      <c r="L2" s="312">
        <f>K2+2</f>
        <v>15</v>
      </c>
      <c r="M2" s="312">
        <f t="shared" ref="M2:N2" si="0">L2+2</f>
        <v>17</v>
      </c>
      <c r="N2" s="312">
        <f t="shared" si="0"/>
        <v>19</v>
      </c>
      <c r="O2" s="312"/>
    </row>
    <row r="3" spans="2:15" s="318" customFormat="1" ht="24">
      <c r="B3" s="315">
        <f>COLUMN() - COLUMN($A:$A)</f>
        <v>1</v>
      </c>
      <c r="C3" s="315">
        <f>COLUMN() - COLUMN($A:$A)</f>
        <v>2</v>
      </c>
      <c r="D3" s="316">
        <f>COLUMN() - COLUMN($A:$A)</f>
        <v>3</v>
      </c>
      <c r="E3" s="316">
        <f>COLUMN() - COLUMN($A:$A)</f>
        <v>4</v>
      </c>
      <c r="F3" s="420">
        <f t="shared" ref="F3:O3" si="1">COLUMN() - COLUMN($A:$A)</f>
        <v>5</v>
      </c>
      <c r="G3" s="317">
        <f t="shared" si="1"/>
        <v>6</v>
      </c>
      <c r="H3" s="317">
        <f t="shared" si="1"/>
        <v>7</v>
      </c>
      <c r="I3" s="317">
        <f t="shared" si="1"/>
        <v>8</v>
      </c>
      <c r="J3" s="317">
        <f t="shared" si="1"/>
        <v>9</v>
      </c>
      <c r="K3" s="317">
        <f t="shared" si="1"/>
        <v>10</v>
      </c>
      <c r="L3" s="317">
        <f t="shared" si="1"/>
        <v>11</v>
      </c>
      <c r="M3" s="317">
        <f t="shared" si="1"/>
        <v>12</v>
      </c>
      <c r="N3" s="317">
        <f t="shared" si="1"/>
        <v>13</v>
      </c>
      <c r="O3" s="317">
        <f t="shared" si="1"/>
        <v>14</v>
      </c>
    </row>
    <row r="4" spans="2:15" ht="12" customHeight="1">
      <c r="B4" s="1"/>
      <c r="C4" s="2"/>
      <c r="D4" s="308"/>
      <c r="E4" s="2"/>
      <c r="F4" s="421"/>
      <c r="G4" s="2"/>
      <c r="H4" s="2"/>
      <c r="I4" s="2"/>
      <c r="J4" s="2"/>
      <c r="K4" s="2"/>
      <c r="L4" s="2"/>
      <c r="M4" s="2"/>
      <c r="N4" s="2"/>
      <c r="O4" s="2"/>
    </row>
    <row r="5" spans="2:15" ht="33" customHeight="1">
      <c r="B5" s="136" t="s">
        <v>18</v>
      </c>
      <c r="C5" s="137" t="s">
        <v>1592</v>
      </c>
      <c r="D5" s="137" t="s">
        <v>1593</v>
      </c>
      <c r="E5" s="137" t="s">
        <v>1594</v>
      </c>
      <c r="F5" s="422" t="s">
        <v>1354</v>
      </c>
      <c r="G5" s="138" t="s">
        <v>1355</v>
      </c>
      <c r="H5" s="138" t="s">
        <v>1356</v>
      </c>
      <c r="I5" s="138" t="s">
        <v>271</v>
      </c>
      <c r="J5" s="138" t="s">
        <v>1357</v>
      </c>
      <c r="K5" s="138" t="s">
        <v>252</v>
      </c>
      <c r="L5" s="138" t="s">
        <v>1359</v>
      </c>
      <c r="M5" s="138" t="s">
        <v>1360</v>
      </c>
      <c r="N5" s="138" t="s">
        <v>1361</v>
      </c>
      <c r="O5" s="138" t="s">
        <v>1362</v>
      </c>
    </row>
    <row r="6" spans="2:15" ht="33" customHeight="1">
      <c r="B6" s="237">
        <f t="shared" ref="B6:B37" si="2">ROW() - ROW($5:$5)</f>
        <v>1</v>
      </c>
      <c r="C6" s="242" t="s">
        <v>39</v>
      </c>
      <c r="D6" s="309">
        <f xml:space="preserve"> IF( MATCH($C6, 十五音舒聲韻母, 0), MATCH($C6, 十五音舒聲韻母, 0),  MATCH($C6, 十五音促聲韻母, 0) )</f>
        <v>28</v>
      </c>
      <c r="E6" s="309" t="str">
        <f t="shared" ref="E6:E37" si="3" xml:space="preserve"> IFERROR( IF( MATCH($C6, 十五音舒聲韻母, 0), "舒聲"),  IF(MATCH($C6,十五音促聲韻母,0),"促聲","無法判別") )</f>
        <v>舒聲</v>
      </c>
      <c r="F6" s="423" t="str" cm="1">
        <f t="array" ref="F6" xml:space="preserve"> IF( $E6= "舒聲", INDEX(雅俗通韻母對照表, $D6, F$2),  INDEX(雅俗通韻母對照表, $D6, F$2+1))</f>
        <v>a</v>
      </c>
      <c r="G6" s="239" t="str" cm="1">
        <f t="array" ref="G6" xml:space="preserve"> IF( $E6= "舒聲", INDEX(雅俗通韻母對照表, $D6, G$2),  INDEX(雅俗通韻母對照表, $D6, G$2+1))</f>
        <v>ㄚ</v>
      </c>
      <c r="H6" s="239" t="str">
        <f t="shared" ref="H6:H37" si="4" xml:space="preserve"> IFERROR( INDEX(十五音韻母清單, MATCH($C6, 十五音舒聲韻母, 0), 1),  INDEX(十五音韻母清單, MATCH($C6, 十五音促聲韻母, 0), 1))</f>
        <v>膠</v>
      </c>
      <c r="I6" s="239" t="str" cm="1">
        <f t="array" ref="I6" xml:space="preserve"> IF( $E6= "舒聲", INDEX(雅俗通韻母對照表, $D6, I$2),  INDEX(雅俗通韻母對照表, $D6, I$2+1))</f>
        <v>a</v>
      </c>
      <c r="J6" s="239" t="str" cm="1">
        <f t="array" ref="J6" xml:space="preserve"> IF( $E6= "舒聲", INDEX(雅俗通韻母對照表, $D6, J$2),  INDEX(雅俗通韻母對照表, $D6, J$2+1))</f>
        <v>a</v>
      </c>
      <c r="K6" s="239" t="str" cm="1">
        <f t="array" ref="K6" xml:space="preserve"> IF( $E6= "舒聲", INDEX(雅俗通韻母對照表, $D6, K$2),  INDEX(雅俗通韻母對照表, $D6, K$2+1))</f>
        <v>a</v>
      </c>
      <c r="L6" s="239" t="str" cm="1">
        <f t="array" ref="L6" xml:space="preserve"> IF( $E6= "舒聲", INDEX(雅俗通韻母對照表, $D6, L$2),  INDEX(雅俗通韻母對照表, $D6, L$2+1))</f>
        <v>a</v>
      </c>
      <c r="M6" s="239" t="str" cm="1">
        <f t="array" ref="M6" xml:space="preserve"> IF( $E6= "舒聲", INDEX(雅俗通韻母對照表, $D6, M$2),  INDEX(雅俗通韻母對照表, $D6, M$2+1))</f>
        <v>a</v>
      </c>
      <c r="N6" s="239" t="str" cm="1">
        <f t="array" ref="N6" xml:space="preserve"> IF( $E6= "舒聲", INDEX(雅俗通韻母對照表, $D6, N$2),  INDEX(雅俗通韻母對照表, $D6, N$2+1))</f>
        <v>a</v>
      </c>
      <c r="O6" s="237"/>
    </row>
    <row r="7" spans="2:15" ht="33" customHeight="1">
      <c r="B7" s="237">
        <f t="shared" si="2"/>
        <v>2</v>
      </c>
      <c r="C7" s="242" t="s">
        <v>44</v>
      </c>
      <c r="D7" s="309">
        <f t="shared" ref="D7:D38" si="5" xml:space="preserve"> IFERROR( MATCH($C7, 十五音舒聲韻母, 0),  MATCH($C7, 十五音促聲韻母, 0) )</f>
        <v>28</v>
      </c>
      <c r="E7" s="309" t="str">
        <f t="shared" si="3"/>
        <v>促聲</v>
      </c>
      <c r="F7" s="423" t="str" cm="1">
        <f t="array" ref="F7" xml:space="preserve"> IF( $E7= "舒聲", INDEX(雅俗通韻母對照表, $D7, F$2),  INDEX(雅俗通韻母對照表, $D7, F$2+1))</f>
        <v>a?</v>
      </c>
      <c r="G7" s="239" t="str" cm="1">
        <f t="array" ref="G7" xml:space="preserve"> IF( $E7= "舒聲", INDEX(雅俗通韻母對照表, $D7, G$2),  INDEX(雅俗通韻母對照表, $D7, G$2+1))</f>
        <v>ㄚㆷ</v>
      </c>
      <c r="H7" s="239" t="str">
        <f t="shared" si="4"/>
        <v>膠</v>
      </c>
      <c r="I7" s="239" t="str" cm="1">
        <f t="array" ref="I7" xml:space="preserve"> IF( $E7= "舒聲", INDEX(雅俗通韻母對照表, $D7, I$2),  INDEX(雅俗通韻母對照表, $D7, I$2+1))</f>
        <v>ah</v>
      </c>
      <c r="J7" s="239" t="str" cm="1">
        <f t="array" ref="J7" xml:space="preserve"> IF( $E7= "舒聲", INDEX(雅俗通韻母對照表, $D7, J$2),  INDEX(雅俗通韻母對照表, $D7, J$2+1))</f>
        <v>ah</v>
      </c>
      <c r="K7" s="239" t="str" cm="1">
        <f t="array" ref="K7" xml:space="preserve"> IF( $E7= "舒聲", INDEX(雅俗通韻母對照表, $D7, K$2),  INDEX(雅俗通韻母對照表, $D7, K$2+1))</f>
        <v>ah</v>
      </c>
      <c r="L7" s="239" t="str" cm="1">
        <f t="array" ref="L7" xml:space="preserve"> IF( $E7= "舒聲", INDEX(雅俗通韻母對照表, $D7, L$2),  INDEX(雅俗通韻母對照表, $D7, L$2+1))</f>
        <v>ah</v>
      </c>
      <c r="M7" s="239" t="str" cm="1">
        <f t="array" ref="M7" xml:space="preserve"> IF( $E7= "舒聲", INDEX(雅俗通韻母對照表, $D7, M$2),  INDEX(雅俗通韻母對照表, $D7, M$2+1))</f>
        <v>ah</v>
      </c>
      <c r="N7" s="239" t="str" cm="1">
        <f t="array" ref="N7" xml:space="preserve"> IF( $E7= "舒聲", INDEX(雅俗通韻母對照表, $D7, N$2),  INDEX(雅俗通韻母對照表, $D7, N$2+1))</f>
        <v>ah</v>
      </c>
      <c r="O7" s="237"/>
    </row>
    <row r="8" spans="2:15" ht="33" customHeight="1">
      <c r="B8" s="237">
        <f t="shared" si="2"/>
        <v>3</v>
      </c>
      <c r="C8" s="242" t="s">
        <v>50</v>
      </c>
      <c r="D8" s="309">
        <f t="shared" si="5"/>
        <v>26</v>
      </c>
      <c r="E8" s="309" t="str">
        <f t="shared" si="3"/>
        <v>舒聲</v>
      </c>
      <c r="F8" s="423" t="str" cm="1">
        <f t="array" ref="F8" xml:space="preserve"> IF( $E8= "舒聲", INDEX(雅俗通韻母對照表, $D8, F$2),  INDEX(雅俗通韻母對照表, $D8, F$2+1))</f>
        <v>ã</v>
      </c>
      <c r="G8" s="239" t="str" cm="1">
        <f t="array" ref="G8" xml:space="preserve"> IF( $E8= "舒聲", INDEX(雅俗通韻母對照表, $D8, G$2),  INDEX(雅俗通韻母對照表, $D8, G$2+1))</f>
        <v>ㆩ</v>
      </c>
      <c r="H8" s="239" t="str">
        <f t="shared" si="4"/>
        <v>監</v>
      </c>
      <c r="I8" s="239" t="str" cm="1">
        <f t="array" ref="I8" xml:space="preserve"> IF( $E8= "舒聲", INDEX(雅俗通韻母對照表, $D8, I$2),  INDEX(雅俗通韻母對照表, $D8, I$2+1))</f>
        <v>aⁿ</v>
      </c>
      <c r="J8" s="239" t="str" cm="1">
        <f t="array" ref="J8" xml:space="preserve"> IF( $E8= "舒聲", INDEX(雅俗通韻母對照表, $D8, J$2),  INDEX(雅俗通韻母對照表, $D8, J$2+1))</f>
        <v>ann</v>
      </c>
      <c r="K8" s="239" t="str" cm="1">
        <f t="array" ref="K8" xml:space="preserve"> IF( $E8= "舒聲", INDEX(雅俗通韻母對照表, $D8, K$2),  INDEX(雅俗通韻母對照表, $D8, K$2+1))</f>
        <v>na</v>
      </c>
      <c r="L8" s="239" t="str" cm="1">
        <f t="array" ref="L8" xml:space="preserve"> IF( $E8= "舒聲", INDEX(雅俗通韻母對照表, $D8, L$2),  INDEX(雅俗通韻母對照表, $D8, L$2+1))</f>
        <v>ann</v>
      </c>
      <c r="M8" s="239" t="str" cm="1">
        <f t="array" ref="M8" xml:space="preserve"> IF( $E8= "舒聲", INDEX(雅俗通韻母對照表, $D8, M$2),  INDEX(雅俗通韻母對照表, $D8, M$2+1))</f>
        <v>ann</v>
      </c>
      <c r="N8" s="239" t="str" cm="1">
        <f t="array" ref="N8" xml:space="preserve"> IF( $E8= "舒聲", INDEX(雅俗通韻母對照表, $D8, N$2),  INDEX(雅俗通韻母對照表, $D8, N$2+1))</f>
        <v>ann</v>
      </c>
      <c r="O8" s="237"/>
    </row>
    <row r="9" spans="2:15" ht="33" customHeight="1">
      <c r="B9" s="237">
        <f t="shared" si="2"/>
        <v>4</v>
      </c>
      <c r="C9" s="242" t="s">
        <v>54</v>
      </c>
      <c r="D9" s="309">
        <f t="shared" si="5"/>
        <v>26</v>
      </c>
      <c r="E9" s="309" t="str">
        <f t="shared" si="3"/>
        <v>促聲</v>
      </c>
      <c r="F9" s="423" t="str" cm="1">
        <f t="array" ref="F9" xml:space="preserve"> IF( $E9= "舒聲", INDEX(雅俗通韻母對照表, $D9, F$2),  INDEX(雅俗通韻母對照表, $D9, F$2+1))</f>
        <v>ã?</v>
      </c>
      <c r="G9" s="239" t="str" cm="1">
        <f t="array" ref="G9" xml:space="preserve"> IF( $E9= "舒聲", INDEX(雅俗通韻母對照表, $D9, G$2),  INDEX(雅俗通韻母對照表, $D9, G$2+1))</f>
        <v>ㆩㆷ</v>
      </c>
      <c r="H9" s="239" t="str">
        <f t="shared" si="4"/>
        <v>監</v>
      </c>
      <c r="I9" s="239" t="str" cm="1">
        <f t="array" ref="I9" xml:space="preserve"> IF( $E9= "舒聲", INDEX(雅俗通韻母對照表, $D9, I$2),  INDEX(雅俗通韻母對照表, $D9, I$2+1))</f>
        <v>aⁿh</v>
      </c>
      <c r="J9" s="239" t="str" cm="1">
        <f t="array" ref="J9" xml:space="preserve"> IF( $E9= "舒聲", INDEX(雅俗通韻母對照表, $D9, J$2),  INDEX(雅俗通韻母對照表, $D9, J$2+1))</f>
        <v>annh</v>
      </c>
      <c r="K9" s="239" t="str" cm="1">
        <f t="array" ref="K9" xml:space="preserve"> IF( $E9= "舒聲", INDEX(雅俗通韻母對照表, $D9, K$2),  INDEX(雅俗通韻母對照表, $D9, K$2+1))</f>
        <v>nah</v>
      </c>
      <c r="L9" s="239" t="str" cm="1">
        <f t="array" ref="L9" xml:space="preserve"> IF( $E9= "舒聲", INDEX(雅俗通韻母對照表, $D9, L$2),  INDEX(雅俗通韻母對照表, $D9, L$2+1))</f>
        <v>annh</v>
      </c>
      <c r="M9" s="239" t="str" cm="1">
        <f t="array" ref="M9" xml:space="preserve"> IF( $E9= "舒聲", INDEX(雅俗通韻母對照表, $D9, M$2),  INDEX(雅俗通韻母對照表, $D9, M$2+1))</f>
        <v>annh</v>
      </c>
      <c r="N9" s="239" t="str" cm="1">
        <f t="array" ref="N9" xml:space="preserve"> IF( $E9= "舒聲", INDEX(雅俗通韻母對照表, $D9, N$2),  INDEX(雅俗通韻母對照表, $D9, N$2+1))</f>
        <v>annh</v>
      </c>
      <c r="O9" s="237"/>
    </row>
    <row r="10" spans="2:15" ht="33" customHeight="1">
      <c r="B10" s="237">
        <f t="shared" si="2"/>
        <v>5</v>
      </c>
      <c r="C10" s="242" t="s">
        <v>60</v>
      </c>
      <c r="D10" s="309">
        <f t="shared" si="5"/>
        <v>16</v>
      </c>
      <c r="E10" s="309" t="str">
        <f t="shared" si="3"/>
        <v>舒聲</v>
      </c>
      <c r="F10" s="423" t="str" cm="1">
        <f t="array" ref="F10" xml:space="preserve"> IF( $E10= "舒聲", INDEX(雅俗通韻母對照表, $D10, F$2),  INDEX(雅俗通韻母對照表, $D10, F$2+1))</f>
        <v>ai</v>
      </c>
      <c r="G10" s="239" t="str" cm="1">
        <f t="array" ref="G10" xml:space="preserve"> IF( $E10= "舒聲", INDEX(雅俗通韻母對照表, $D10, G$2),  INDEX(雅俗通韻母對照表, $D10, G$2+1))</f>
        <v>ㄞ</v>
      </c>
      <c r="H10" s="239" t="str">
        <f t="shared" si="4"/>
        <v>皆</v>
      </c>
      <c r="I10" s="239" t="str" cm="1">
        <f t="array" ref="I10" xml:space="preserve"> IF( $E10= "舒聲", INDEX(雅俗通韻母對照表, $D10, I$2),  INDEX(雅俗通韻母對照表, $D10, I$2+1))</f>
        <v>ai</v>
      </c>
      <c r="J10" s="239" t="str" cm="1">
        <f t="array" ref="J10" xml:space="preserve"> IF( $E10= "舒聲", INDEX(雅俗通韻母對照表, $D10, J$2),  INDEX(雅俗通韻母對照表, $D10, J$2+1))</f>
        <v>ai</v>
      </c>
      <c r="K10" s="239" t="str" cm="1">
        <f t="array" ref="K10" xml:space="preserve"> IF( $E10= "舒聲", INDEX(雅俗通韻母對照表, $D10, K$2),  INDEX(雅俗通韻母對照表, $D10, K$2+1))</f>
        <v>ai</v>
      </c>
      <c r="L10" s="239" t="str" cm="1">
        <f t="array" ref="L10" xml:space="preserve"> IF( $E10= "舒聲", INDEX(雅俗通韻母對照表, $D10, L$2),  INDEX(雅俗通韻母對照表, $D10, L$2+1))</f>
        <v>ai</v>
      </c>
      <c r="M10" s="239" t="str" cm="1">
        <f t="array" ref="M10" xml:space="preserve"> IF( $E10= "舒聲", INDEX(雅俗通韻母對照表, $D10, M$2),  INDEX(雅俗通韻母對照表, $D10, M$2+1))</f>
        <v>ai</v>
      </c>
      <c r="N10" s="239" t="str" cm="1">
        <f t="array" ref="N10" xml:space="preserve"> IF( $E10= "舒聲", INDEX(雅俗通韻母對照表, $D10, N$2),  INDEX(雅俗通韻母對照表, $D10, N$2+1))</f>
        <v>ai</v>
      </c>
      <c r="O10" s="237"/>
    </row>
    <row r="11" spans="2:15" ht="33" customHeight="1">
      <c r="B11" s="237">
        <f t="shared" si="2"/>
        <v>6</v>
      </c>
      <c r="C11" s="242" t="s">
        <v>65</v>
      </c>
      <c r="D11" s="309">
        <f t="shared" si="5"/>
        <v>40</v>
      </c>
      <c r="E11" s="309" t="str">
        <f t="shared" si="3"/>
        <v>舒聲</v>
      </c>
      <c r="F11" s="423" t="str" cm="1">
        <f t="array" ref="F11" xml:space="preserve"> IF( $E11= "舒聲", INDEX(雅俗通韻母對照表, $D11, F$2),  INDEX(雅俗通韻母對照表, $D11, F$2+1))</f>
        <v>ãĩ</v>
      </c>
      <c r="G11" s="239" t="str" cm="1">
        <f t="array" ref="G11" xml:space="preserve"> IF( $E11= "舒聲", INDEX(雅俗通韻母對照表, $D11, G$2),  INDEX(雅俗通韻母對照表, $D11, G$2+1))</f>
        <v>ㆮ</v>
      </c>
      <c r="H11" s="239" t="str">
        <f t="shared" si="4"/>
        <v>閒</v>
      </c>
      <c r="I11" s="239" t="str" cm="1">
        <f t="array" ref="I11" xml:space="preserve"> IF( $E11= "舒聲", INDEX(雅俗通韻母對照表, $D11, I$2),  INDEX(雅俗通韻母對照表, $D11, I$2+1))</f>
        <v>aiⁿ</v>
      </c>
      <c r="J11" s="239" t="str" cm="1">
        <f t="array" ref="J11" xml:space="preserve"> IF( $E11= "舒聲", INDEX(雅俗通韻母對照表, $D11, J$2),  INDEX(雅俗通韻母對照表, $D11, J$2+1))</f>
        <v>ainn</v>
      </c>
      <c r="K11" s="239" t="str" cm="1">
        <f t="array" ref="K11" xml:space="preserve"> IF( $E11= "舒聲", INDEX(雅俗通韻母對照表, $D11, K$2),  INDEX(雅俗通韻母對照表, $D11, K$2+1))</f>
        <v>nai</v>
      </c>
      <c r="L11" s="239" t="str" cm="1">
        <f t="array" ref="L11" xml:space="preserve"> IF( $E11= "舒聲", INDEX(雅俗通韻母對照表, $D11, L$2),  INDEX(雅俗通韻母對照表, $D11, L$2+1))</f>
        <v>ainn</v>
      </c>
      <c r="M11" s="239" t="str" cm="1">
        <f t="array" ref="M11" xml:space="preserve"> IF( $E11= "舒聲", INDEX(雅俗通韻母對照表, $D11, M$2),  INDEX(雅俗通韻母對照表, $D11, M$2+1))</f>
        <v>ainn</v>
      </c>
      <c r="N11" s="239" t="str" cm="1">
        <f t="array" ref="N11" xml:space="preserve"> IF( $E11= "舒聲", INDEX(雅俗通韻母對照表, $D11, N$2),  INDEX(雅俗通韻母對照表, $D11, N$2+1))</f>
        <v>ainn</v>
      </c>
      <c r="O11" s="237"/>
    </row>
    <row r="12" spans="2:15" ht="33" customHeight="1">
      <c r="B12" s="237">
        <f t="shared" si="2"/>
        <v>7</v>
      </c>
      <c r="C12" s="242" t="s">
        <v>71</v>
      </c>
      <c r="D12" s="309">
        <f t="shared" si="5"/>
        <v>19</v>
      </c>
      <c r="E12" s="309" t="str">
        <f t="shared" si="3"/>
        <v>舒聲</v>
      </c>
      <c r="F12" s="423" t="str" cm="1">
        <f t="array" ref="F12" xml:space="preserve"> IF( $E12= "舒聲", INDEX(雅俗通韻母對照表, $D12, F$2),  INDEX(雅俗通韻母對照表, $D12, F$2+1))</f>
        <v>am</v>
      </c>
      <c r="G12" s="239" t="str" cm="1">
        <f t="array" ref="G12" xml:space="preserve"> IF( $E12= "舒聲", INDEX(雅俗通韻母對照表, $D12, G$2),  INDEX(雅俗通韻母對照表, $D12, G$2+1))</f>
        <v>ㆰ</v>
      </c>
      <c r="H12" s="239" t="str">
        <f t="shared" si="4"/>
        <v>甘</v>
      </c>
      <c r="I12" s="239" t="str" cm="1">
        <f t="array" ref="I12" xml:space="preserve"> IF( $E12= "舒聲", INDEX(雅俗通韻母對照表, $D12, I$2),  INDEX(雅俗通韻母對照表, $D12, I$2+1))</f>
        <v>am</v>
      </c>
      <c r="J12" s="239" t="str" cm="1">
        <f t="array" ref="J12" xml:space="preserve"> IF( $E12= "舒聲", INDEX(雅俗通韻母對照表, $D12, J$2),  INDEX(雅俗通韻母對照表, $D12, J$2+1))</f>
        <v>am</v>
      </c>
      <c r="K12" s="239" t="str" cm="1">
        <f t="array" ref="K12" xml:space="preserve"> IF( $E12= "舒聲", INDEX(雅俗通韻母對照表, $D12, K$2),  INDEX(雅俗通韻母對照表, $D12, K$2+1))</f>
        <v>am</v>
      </c>
      <c r="L12" s="239" t="str" cm="1">
        <f t="array" ref="L12" xml:space="preserve"> IF( $E12= "舒聲", INDEX(雅俗通韻母對照表, $D12, L$2),  INDEX(雅俗通韻母對照表, $D12, L$2+1))</f>
        <v>am</v>
      </c>
      <c r="M12" s="239" t="str" cm="1">
        <f t="array" ref="M12" xml:space="preserve"> IF( $E12= "舒聲", INDEX(雅俗通韻母對照表, $D12, M$2),  INDEX(雅俗通韻母對照表, $D12, M$2+1))</f>
        <v>am</v>
      </c>
      <c r="N12" s="239" t="str" cm="1">
        <f t="array" ref="N12" xml:space="preserve"> IF( $E12= "舒聲", INDEX(雅俗通韻母對照表, $D12, N$2),  INDEX(雅俗通韻母對照表, $D12, N$2+1))</f>
        <v>am</v>
      </c>
      <c r="O12" s="237"/>
    </row>
    <row r="13" spans="2:15" ht="33" customHeight="1">
      <c r="B13" s="237">
        <f t="shared" si="2"/>
        <v>8</v>
      </c>
      <c r="C13" s="242" t="s">
        <v>76</v>
      </c>
      <c r="D13" s="309">
        <f t="shared" si="5"/>
        <v>19</v>
      </c>
      <c r="E13" s="309" t="str">
        <f t="shared" si="3"/>
        <v>促聲</v>
      </c>
      <c r="F13" s="423" t="str" cm="1">
        <f t="array" ref="F13" xml:space="preserve"> IF( $E13= "舒聲", INDEX(雅俗通韻母對照表, $D13, F$2),  INDEX(雅俗通韻母對照表, $D13, F$2+1))</f>
        <v>ap̚</v>
      </c>
      <c r="G13" s="239" t="str" cm="1">
        <f t="array" ref="G13" xml:space="preserve"> IF( $E13= "舒聲", INDEX(雅俗通韻母對照表, $D13, G$2),  INDEX(雅俗通韻母對照表, $D13, G$2+1))</f>
        <v>ㄚㆴ</v>
      </c>
      <c r="H13" s="239" t="str">
        <f t="shared" si="4"/>
        <v>甘</v>
      </c>
      <c r="I13" s="239" t="str" cm="1">
        <f t="array" ref="I13" xml:space="preserve"> IF( $E13= "舒聲", INDEX(雅俗通韻母對照表, $D13, I$2),  INDEX(雅俗通韻母對照表, $D13, I$2+1))</f>
        <v>ap</v>
      </c>
      <c r="J13" s="239" t="str" cm="1">
        <f t="array" ref="J13" xml:space="preserve"> IF( $E13= "舒聲", INDEX(雅俗通韻母對照表, $D13, J$2),  INDEX(雅俗通韻母對照表, $D13, J$2+1))</f>
        <v>ap</v>
      </c>
      <c r="K13" s="239" t="str" cm="1">
        <f t="array" ref="K13" xml:space="preserve"> IF( $E13= "舒聲", INDEX(雅俗通韻母對照表, $D13, K$2),  INDEX(雅俗通韻母對照表, $D13, K$2+1))</f>
        <v>ap</v>
      </c>
      <c r="L13" s="239" t="str" cm="1">
        <f t="array" ref="L13" xml:space="preserve"> IF( $E13= "舒聲", INDEX(雅俗通韻母對照表, $D13, L$2),  INDEX(雅俗通韻母對照表, $D13, L$2+1))</f>
        <v>ap</v>
      </c>
      <c r="M13" s="239" t="str" cm="1">
        <f t="array" ref="M13" xml:space="preserve"> IF( $E13= "舒聲", INDEX(雅俗通韻母對照表, $D13, M$2),  INDEX(雅俗通韻母對照表, $D13, M$2+1))</f>
        <v>ap</v>
      </c>
      <c r="N13" s="239" t="str" cm="1">
        <f t="array" ref="N13" xml:space="preserve"> IF( $E13= "舒聲", INDEX(雅俗通韻母對照表, $D13, N$2),  INDEX(雅俗通韻母對照表, $D13, N$2+1))</f>
        <v>ap</v>
      </c>
      <c r="O13" s="237"/>
    </row>
    <row r="14" spans="2:15" ht="33" customHeight="1">
      <c r="B14" s="237">
        <f t="shared" si="2"/>
        <v>9</v>
      </c>
      <c r="C14" s="242" t="s">
        <v>62</v>
      </c>
      <c r="D14" s="309">
        <f t="shared" si="5"/>
        <v>6</v>
      </c>
      <c r="E14" s="309" t="str">
        <f t="shared" si="3"/>
        <v>舒聲</v>
      </c>
      <c r="F14" s="423" t="str" cm="1">
        <f t="array" ref="F14" xml:space="preserve"> IF( $E14= "舒聲", INDEX(雅俗通韻母對照表, $D14, F$2),  INDEX(雅俗通韻母對照表, $D14, F$2+1))</f>
        <v>an</v>
      </c>
      <c r="G14" s="239" t="str" cm="1">
        <f t="array" ref="G14" xml:space="preserve"> IF( $E14= "舒聲", INDEX(雅俗通韻母對照表, $D14, G$2),  INDEX(雅俗通韻母對照表, $D14, G$2+1))</f>
        <v>ㄢ</v>
      </c>
      <c r="H14" s="239" t="str">
        <f t="shared" si="4"/>
        <v>干</v>
      </c>
      <c r="I14" s="239" t="str" cm="1">
        <f t="array" ref="I14" xml:space="preserve"> IF( $E14= "舒聲", INDEX(雅俗通韻母對照表, $D14, I$2),  INDEX(雅俗通韻母對照表, $D14, I$2+1))</f>
        <v>an</v>
      </c>
      <c r="J14" s="239" t="str" cm="1">
        <f t="array" ref="J14" xml:space="preserve"> IF( $E14= "舒聲", INDEX(雅俗通韻母對照表, $D14, J$2),  INDEX(雅俗通韻母對照表, $D14, J$2+1))</f>
        <v>an</v>
      </c>
      <c r="K14" s="239" t="str" cm="1">
        <f t="array" ref="K14" xml:space="preserve"> IF( $E14= "舒聲", INDEX(雅俗通韻母對照表, $D14, K$2),  INDEX(雅俗通韻母對照表, $D14, K$2+1))</f>
        <v>an</v>
      </c>
      <c r="L14" s="239" t="str" cm="1">
        <f t="array" ref="L14" xml:space="preserve"> IF( $E14= "舒聲", INDEX(雅俗通韻母對照表, $D14, L$2),  INDEX(雅俗通韻母對照表, $D14, L$2+1))</f>
        <v>an</v>
      </c>
      <c r="M14" s="239" t="str" cm="1">
        <f t="array" ref="M14" xml:space="preserve"> IF( $E14= "舒聲", INDEX(雅俗通韻母對照表, $D14, M$2),  INDEX(雅俗通韻母對照表, $D14, M$2+1))</f>
        <v>an</v>
      </c>
      <c r="N14" s="239" t="str" cm="1">
        <f t="array" ref="N14" xml:space="preserve"> IF( $E14= "舒聲", INDEX(雅俗通韻母對照表, $D14, N$2),  INDEX(雅俗通韻母對照表, $D14, N$2+1))</f>
        <v>an</v>
      </c>
      <c r="O14" s="237"/>
    </row>
    <row r="15" spans="2:15" ht="33" customHeight="1">
      <c r="B15" s="237">
        <f t="shared" si="2"/>
        <v>10</v>
      </c>
      <c r="C15" s="242" t="s">
        <v>63</v>
      </c>
      <c r="D15" s="309">
        <f t="shared" si="5"/>
        <v>6</v>
      </c>
      <c r="E15" s="309" t="str">
        <f t="shared" si="3"/>
        <v>促聲</v>
      </c>
      <c r="F15" s="423" t="str" cm="1">
        <f t="array" ref="F15" xml:space="preserve"> IF( $E15= "舒聲", INDEX(雅俗通韻母對照表, $D15, F$2),  INDEX(雅俗通韻母對照表, $D15, F$2+1))</f>
        <v>at̚</v>
      </c>
      <c r="G15" s="239" t="str" cm="1">
        <f t="array" ref="G15" xml:space="preserve"> IF( $E15= "舒聲", INDEX(雅俗通韻母對照表, $D15, G$2),  INDEX(雅俗通韻母對照表, $D15, G$2+1))</f>
        <v>ㄚㆵ</v>
      </c>
      <c r="H15" s="239" t="str">
        <f t="shared" si="4"/>
        <v>干</v>
      </c>
      <c r="I15" s="239" t="str" cm="1">
        <f t="array" ref="I15" xml:space="preserve"> IF( $E15= "舒聲", INDEX(雅俗通韻母對照表, $D15, I$2),  INDEX(雅俗通韻母對照表, $D15, I$2+1))</f>
        <v>at</v>
      </c>
      <c r="J15" s="239" t="str" cm="1">
        <f t="array" ref="J15" xml:space="preserve"> IF( $E15= "舒聲", INDEX(雅俗通韻母對照表, $D15, J$2),  INDEX(雅俗通韻母對照表, $D15, J$2+1))</f>
        <v>at</v>
      </c>
      <c r="K15" s="239" t="str" cm="1">
        <f t="array" ref="K15" xml:space="preserve"> IF( $E15= "舒聲", INDEX(雅俗通韻母對照表, $D15, K$2),  INDEX(雅俗通韻母對照表, $D15, K$2+1))</f>
        <v>at</v>
      </c>
      <c r="L15" s="239" t="str" cm="1">
        <f t="array" ref="L15" xml:space="preserve"> IF( $E15= "舒聲", INDEX(雅俗通韻母對照表, $D15, L$2),  INDEX(雅俗通韻母對照表, $D15, L$2+1))</f>
        <v>at</v>
      </c>
      <c r="M15" s="239" t="str" cm="1">
        <f t="array" ref="M15" xml:space="preserve"> IF( $E15= "舒聲", INDEX(雅俗通韻母對照表, $D15, M$2),  INDEX(雅俗通韻母對照表, $D15, M$2+1))</f>
        <v>at</v>
      </c>
      <c r="N15" s="239" t="str" cm="1">
        <f t="array" ref="N15" xml:space="preserve"> IF( $E15= "舒聲", INDEX(雅俗通韻母對照表, $D15, N$2),  INDEX(雅俗通韻母對照表, $D15, N$2+1))</f>
        <v>at</v>
      </c>
      <c r="O15" s="237"/>
    </row>
    <row r="16" spans="2:15" ht="33" customHeight="1">
      <c r="B16" s="237">
        <f t="shared" si="2"/>
        <v>11</v>
      </c>
      <c r="C16" s="242" t="s">
        <v>88</v>
      </c>
      <c r="D16" s="309">
        <f t="shared" si="5"/>
        <v>21</v>
      </c>
      <c r="E16" s="309" t="str">
        <f t="shared" si="3"/>
        <v>舒聲</v>
      </c>
      <c r="F16" s="423" t="str" cm="1">
        <f t="array" ref="F16" xml:space="preserve"> IF( $E16= "舒聲", INDEX(雅俗通韻母對照表, $D16, F$2),  INDEX(雅俗通韻母對照表, $D16, F$2+1))</f>
        <v>aŋ</v>
      </c>
      <c r="G16" s="239" t="str" cm="1">
        <f t="array" ref="G16" xml:space="preserve"> IF( $E16= "舒聲", INDEX(雅俗通韻母對照表, $D16, G$2),  INDEX(雅俗通韻母對照表, $D16, G$2+1))</f>
        <v>ㄤ</v>
      </c>
      <c r="H16" s="239" t="str">
        <f t="shared" si="4"/>
        <v>江</v>
      </c>
      <c r="I16" s="239" t="str" cm="1">
        <f t="array" ref="I16" xml:space="preserve"> IF( $E16= "舒聲", INDEX(雅俗通韻母對照表, $D16, I$2),  INDEX(雅俗通韻母對照表, $D16, I$2+1))</f>
        <v>ang</v>
      </c>
      <c r="J16" s="239" t="str" cm="1">
        <f t="array" ref="J16" xml:space="preserve"> IF( $E16= "舒聲", INDEX(雅俗通韻母對照表, $D16, J$2),  INDEX(雅俗通韻母對照表, $D16, J$2+1))</f>
        <v>ang</v>
      </c>
      <c r="K16" s="239" t="str" cm="1">
        <f t="array" ref="K16" xml:space="preserve"> IF( $E16= "舒聲", INDEX(雅俗通韻母對照表, $D16, K$2),  INDEX(雅俗通韻母對照表, $D16, K$2+1))</f>
        <v>ang</v>
      </c>
      <c r="L16" s="239" t="str" cm="1">
        <f t="array" ref="L16" xml:space="preserve"> IF( $E16= "舒聲", INDEX(雅俗通韻母對照表, $D16, L$2),  INDEX(雅俗通韻母對照表, $D16, L$2+1))</f>
        <v>ang</v>
      </c>
      <c r="M16" s="239" t="str" cm="1">
        <f t="array" ref="M16" xml:space="preserve"> IF( $E16= "舒聲", INDEX(雅俗通韻母對照表, $D16, M$2),  INDEX(雅俗通韻母對照表, $D16, M$2+1))</f>
        <v>ang</v>
      </c>
      <c r="N16" s="239" t="str" cm="1">
        <f t="array" ref="N16" xml:space="preserve"> IF( $E16= "舒聲", INDEX(雅俗通韻母對照表, $D16, N$2),  INDEX(雅俗通韻母對照表, $D16, N$2+1))</f>
        <v>ang</v>
      </c>
      <c r="O16" s="237"/>
    </row>
    <row r="17" spans="2:15" ht="33" customHeight="1">
      <c r="B17" s="237">
        <f t="shared" si="2"/>
        <v>12</v>
      </c>
      <c r="C17" s="242" t="s">
        <v>93</v>
      </c>
      <c r="D17" s="309">
        <f t="shared" si="5"/>
        <v>21</v>
      </c>
      <c r="E17" s="309" t="str">
        <f t="shared" si="3"/>
        <v>促聲</v>
      </c>
      <c r="F17" s="423" t="str" cm="1">
        <f t="array" ref="F17" xml:space="preserve"> IF( $E17= "舒聲", INDEX(雅俗通韻母對照表, $D17, F$2),  INDEX(雅俗通韻母對照表, $D17, F$2+1))</f>
        <v>ak̚</v>
      </c>
      <c r="G17" s="239" t="str" cm="1">
        <f t="array" ref="G17" xml:space="preserve"> IF( $E17= "舒聲", INDEX(雅俗通韻母對照表, $D17, G$2),  INDEX(雅俗通韻母對照表, $D17, G$2+1))</f>
        <v>ㄚㆻ</v>
      </c>
      <c r="H17" s="239" t="str">
        <f t="shared" si="4"/>
        <v>江</v>
      </c>
      <c r="I17" s="239" t="str" cm="1">
        <f t="array" ref="I17" xml:space="preserve"> IF( $E17= "舒聲", INDEX(雅俗通韻母對照表, $D17, I$2),  INDEX(雅俗通韻母對照表, $D17, I$2+1))</f>
        <v>ak</v>
      </c>
      <c r="J17" s="239" t="str" cm="1">
        <f t="array" ref="J17" xml:space="preserve"> IF( $E17= "舒聲", INDEX(雅俗通韻母對照表, $D17, J$2),  INDEX(雅俗通韻母對照表, $D17, J$2+1))</f>
        <v>ak</v>
      </c>
      <c r="K17" s="239" t="str" cm="1">
        <f t="array" ref="K17" xml:space="preserve"> IF( $E17= "舒聲", INDEX(雅俗通韻母對照表, $D17, K$2),  INDEX(雅俗通韻母對照表, $D17, K$2+1))</f>
        <v>ak</v>
      </c>
      <c r="L17" s="239" t="str" cm="1">
        <f t="array" ref="L17" xml:space="preserve"> IF( $E17= "舒聲", INDEX(雅俗通韻母對照表, $D17, L$2),  INDEX(雅俗通韻母對照表, $D17, L$2+1))</f>
        <v>ak</v>
      </c>
      <c r="M17" s="239" t="str" cm="1">
        <f t="array" ref="M17" xml:space="preserve"> IF( $E17= "舒聲", INDEX(雅俗通韻母對照表, $D17, M$2),  INDEX(雅俗通韻母對照表, $D17, M$2+1))</f>
        <v>ak</v>
      </c>
      <c r="N17" s="239" t="str" cm="1">
        <f t="array" ref="N17" xml:space="preserve"> IF( $E17= "舒聲", INDEX(雅俗通韻母對照表, $D17, N$2),  INDEX(雅俗通韻母對照表, $D17, N$2+1))</f>
        <v>ak</v>
      </c>
      <c r="O17" s="237"/>
    </row>
    <row r="18" spans="2:15" ht="33" customHeight="1">
      <c r="B18" s="237">
        <f t="shared" si="2"/>
        <v>13</v>
      </c>
      <c r="C18" s="242" t="s">
        <v>97</v>
      </c>
      <c r="D18" s="309">
        <f t="shared" si="5"/>
        <v>23</v>
      </c>
      <c r="E18" s="309" t="str">
        <f t="shared" si="3"/>
        <v>舒聲</v>
      </c>
      <c r="F18" s="423" t="str" cm="1">
        <f t="array" ref="F18" xml:space="preserve"> IF( $E18= "舒聲", INDEX(雅俗通韻母對照表, $D18, F$2),  INDEX(雅俗通韻母對照表, $D18, F$2+1))</f>
        <v>au</v>
      </c>
      <c r="G18" s="239" t="str" cm="1">
        <f t="array" ref="G18" xml:space="preserve"> IF( $E18= "舒聲", INDEX(雅俗通韻母對照表, $D18, G$2),  INDEX(雅俗通韻母對照表, $D18, G$2+1))</f>
        <v>ㄠ</v>
      </c>
      <c r="H18" s="239" t="str">
        <f t="shared" si="4"/>
        <v>交</v>
      </c>
      <c r="I18" s="239" t="str" cm="1">
        <f t="array" ref="I18" xml:space="preserve"> IF( $E18= "舒聲", INDEX(雅俗通韻母對照表, $D18, I$2),  INDEX(雅俗通韻母對照表, $D18, I$2+1))</f>
        <v>au</v>
      </c>
      <c r="J18" s="239" t="str" cm="1">
        <f t="array" ref="J18" xml:space="preserve"> IF( $E18= "舒聲", INDEX(雅俗通韻母對照表, $D18, J$2),  INDEX(雅俗通韻母對照表, $D18, J$2+1))</f>
        <v>au</v>
      </c>
      <c r="K18" s="239" t="str" cm="1">
        <f t="array" ref="K18" xml:space="preserve"> IF( $E18= "舒聲", INDEX(雅俗通韻母對照表, $D18, K$2),  INDEX(雅俗通韻母對照表, $D18, K$2+1))</f>
        <v>ao</v>
      </c>
      <c r="L18" s="239" t="str" cm="1">
        <f t="array" ref="L18" xml:space="preserve"> IF( $E18= "舒聲", INDEX(雅俗通韻母對照表, $D18, L$2),  INDEX(雅俗通韻母對照表, $D18, L$2+1))</f>
        <v>au</v>
      </c>
      <c r="M18" s="239" t="str" cm="1">
        <f t="array" ref="M18" xml:space="preserve"> IF( $E18= "舒聲", INDEX(雅俗通韻母對照表, $D18, M$2),  INDEX(雅俗通韻母對照表, $D18, M$2+1))</f>
        <v>au</v>
      </c>
      <c r="N18" s="239" t="str" cm="1">
        <f t="array" ref="N18" xml:space="preserve"> IF( $E18= "舒聲", INDEX(雅俗通韻母對照表, $D18, N$2),  INDEX(雅俗通韻母對照表, $D18, N$2+1))</f>
        <v>au</v>
      </c>
      <c r="O18" s="237"/>
    </row>
    <row r="19" spans="2:15" ht="33" customHeight="1">
      <c r="B19" s="237">
        <f t="shared" si="2"/>
        <v>14</v>
      </c>
      <c r="C19" s="242" t="s">
        <v>102</v>
      </c>
      <c r="D19" s="309">
        <f t="shared" si="5"/>
        <v>23</v>
      </c>
      <c r="E19" s="309" t="str">
        <f t="shared" si="3"/>
        <v>促聲</v>
      </c>
      <c r="F19" s="423" t="str" cm="1">
        <f t="array" ref="F19" xml:space="preserve"> IF( $E19= "舒聲", INDEX(雅俗通韻母對照表, $D19, F$2),  INDEX(雅俗通韻母對照表, $D19, F$2+1))</f>
        <v>au?</v>
      </c>
      <c r="G19" s="239" t="str" cm="1">
        <f t="array" ref="G19" xml:space="preserve"> IF( $E19= "舒聲", INDEX(雅俗通韻母對照表, $D19, G$2),  INDEX(雅俗通韻母對照表, $D19, G$2+1))</f>
        <v>ㄠㆷ</v>
      </c>
      <c r="H19" s="239" t="str">
        <f t="shared" si="4"/>
        <v>交</v>
      </c>
      <c r="I19" s="239" t="str" cm="1">
        <f t="array" ref="I19" xml:space="preserve"> IF( $E19= "舒聲", INDEX(雅俗通韻母對照表, $D19, I$2),  INDEX(雅俗通韻母對照表, $D19, I$2+1))</f>
        <v>auh</v>
      </c>
      <c r="J19" s="239" t="str" cm="1">
        <f t="array" ref="J19" xml:space="preserve"> IF( $E19= "舒聲", INDEX(雅俗通韻母對照表, $D19, J$2),  INDEX(雅俗通韻母對照表, $D19, J$2+1))</f>
        <v>auh</v>
      </c>
      <c r="K19" s="239" t="str" cm="1">
        <f t="array" ref="K19" xml:space="preserve"> IF( $E19= "舒聲", INDEX(雅俗通韻母對照表, $D19, K$2),  INDEX(雅俗通韻母對照表, $D19, K$2+1))</f>
        <v>aoh</v>
      </c>
      <c r="L19" s="239" t="str" cm="1">
        <f t="array" ref="L19" xml:space="preserve"> IF( $E19= "舒聲", INDEX(雅俗通韻母對照表, $D19, L$2),  INDEX(雅俗通韻母對照表, $D19, L$2+1))</f>
        <v>auh</v>
      </c>
      <c r="M19" s="239" t="str" cm="1">
        <f t="array" ref="M19" xml:space="preserve"> IF( $E19= "舒聲", INDEX(雅俗通韻母對照表, $D19, M$2),  INDEX(雅俗通韻母對照表, $D19, M$2+1))</f>
        <v>auh</v>
      </c>
      <c r="N19" s="239" t="str" cm="1">
        <f t="array" ref="N19" xml:space="preserve"> IF( $E19= "舒聲", INDEX(雅俗通韻母對照表, $D19, N$2),  INDEX(雅俗通韻母對照表, $D19, N$2+1))</f>
        <v>auh</v>
      </c>
      <c r="O19" s="237"/>
    </row>
    <row r="20" spans="2:15" ht="33" customHeight="1">
      <c r="B20" s="237">
        <f t="shared" si="2"/>
        <v>15</v>
      </c>
      <c r="C20" s="242" t="s">
        <v>106</v>
      </c>
      <c r="D20" s="309">
        <f t="shared" si="5"/>
        <v>48</v>
      </c>
      <c r="E20" s="309" t="str">
        <f t="shared" si="3"/>
        <v>舒聲</v>
      </c>
      <c r="F20" s="423" t="str" cm="1">
        <f t="array" ref="F20" xml:space="preserve"> IF( $E20= "舒聲", INDEX(雅俗通韻母對照表, $D20, F$2),  INDEX(雅俗通韻母對照表, $D20, F$2+1))</f>
        <v>ãũ</v>
      </c>
      <c r="G20" s="239" t="str" cm="1">
        <f t="array" ref="G20" xml:space="preserve"> IF( $E20= "舒聲", INDEX(雅俗通韻母對照表, $D20, G$2),  INDEX(雅俗通韻母對照表, $D20, G$2+1))</f>
        <v>ㆯ</v>
      </c>
      <c r="H20" s="239" t="str">
        <f t="shared" si="4"/>
        <v>爻</v>
      </c>
      <c r="I20" s="239" t="str" cm="1">
        <f t="array" ref="I20" xml:space="preserve"> IF( $E20= "舒聲", INDEX(雅俗通韻母對照表, $D20, I$2),  INDEX(雅俗通韻母對照表, $D20, I$2+1))</f>
        <v>auⁿ</v>
      </c>
      <c r="J20" s="239" t="str" cm="1">
        <f t="array" ref="J20" xml:space="preserve"> IF( $E20= "舒聲", INDEX(雅俗通韻母對照表, $D20, J$2),  INDEX(雅俗通韻母對照表, $D20, J$2+1))</f>
        <v>aunn</v>
      </c>
      <c r="K20" s="239" t="str" cm="1">
        <f t="array" ref="K20" xml:space="preserve"> IF( $E20= "舒聲", INDEX(雅俗通韻母對照表, $D20, K$2),  INDEX(雅俗通韻母對照表, $D20, K$2+1))</f>
        <v>nao</v>
      </c>
      <c r="L20" s="239" t="str" cm="1">
        <f t="array" ref="L20" xml:space="preserve"> IF( $E20= "舒聲", INDEX(雅俗通韻母對照表, $D20, L$2),  INDEX(雅俗通韻母對照表, $D20, L$2+1))</f>
        <v>aunn</v>
      </c>
      <c r="M20" s="239" t="str" cm="1">
        <f t="array" ref="M20" xml:space="preserve"> IF( $E20= "舒聲", INDEX(雅俗通韻母對照表, $D20, M$2),  INDEX(雅俗通韻母對照表, $D20, M$2+1))</f>
        <v>aunn</v>
      </c>
      <c r="N20" s="239" t="str" cm="1">
        <f t="array" ref="N20" xml:space="preserve"> IF( $E20= "舒聲", INDEX(雅俗通韻母對照表, $D20, N$2),  INDEX(雅俗通韻母對照表, $D20, N$2+1))</f>
        <v>aunn</v>
      </c>
      <c r="O20" s="237"/>
    </row>
    <row r="21" spans="2:15" ht="33" customHeight="1">
      <c r="B21" s="237">
        <f t="shared" si="2"/>
        <v>16</v>
      </c>
      <c r="C21" s="242" t="s">
        <v>59</v>
      </c>
      <c r="D21" s="309">
        <f t="shared" si="5"/>
        <v>39</v>
      </c>
      <c r="E21" s="309" t="str">
        <f t="shared" si="3"/>
        <v>舒聲</v>
      </c>
      <c r="F21" s="423" t="str" cm="1">
        <f t="array" ref="F21" xml:space="preserve"> IF( $E21= "舒聲", INDEX(雅俗通韻母對照表, $D21, F$2),  INDEX(雅俗通韻母對照表, $D21, F$2+1))</f>
        <v>e</v>
      </c>
      <c r="G21" s="239" t="str" cm="1">
        <f t="array" ref="G21" xml:space="preserve"> IF( $E21= "舒聲", INDEX(雅俗通韻母對照表, $D21, G$2),  INDEX(雅俗通韻母對照表, $D21, G$2+1))</f>
        <v>ㆤ</v>
      </c>
      <c r="H21" s="239" t="str">
        <f t="shared" si="4"/>
        <v>伽</v>
      </c>
      <c r="I21" s="239" t="str" cm="1">
        <f t="array" ref="I21" xml:space="preserve"> IF( $E21= "舒聲", INDEX(雅俗通韻母對照表, $D21, I$2),  INDEX(雅俗通韻母對照表, $D21, I$2+1))</f>
        <v>e</v>
      </c>
      <c r="J21" s="239" t="str" cm="1">
        <f t="array" ref="J21" xml:space="preserve"> IF( $E21= "舒聲", INDEX(雅俗通韻母對照表, $D21, J$2),  INDEX(雅俗通韻母對照表, $D21, J$2+1))</f>
        <v>e</v>
      </c>
      <c r="K21" s="239" t="str" cm="1">
        <f t="array" ref="K21" xml:space="preserve"> IF( $E21= "舒聲", INDEX(雅俗通韻母對照表, $D21, K$2),  INDEX(雅俗通韻母對照表, $D21, K$2+1))</f>
        <v>e</v>
      </c>
      <c r="L21" s="239" t="str" cm="1">
        <f t="array" ref="L21" xml:space="preserve"> IF( $E21= "舒聲", INDEX(雅俗通韻母對照表, $D21, L$2),  INDEX(雅俗通韻母對照表, $D21, L$2+1))</f>
        <v>e</v>
      </c>
      <c r="M21" s="239" t="str" cm="1">
        <f t="array" ref="M21" xml:space="preserve"> IF( $E21= "舒聲", INDEX(雅俗通韻母對照表, $D21, M$2),  INDEX(雅俗通韻母對照表, $D21, M$2+1))</f>
        <v>e</v>
      </c>
      <c r="N21" s="239" t="str" cm="1">
        <f t="array" ref="N21" xml:space="preserve"> IF( $E21= "舒聲", INDEX(雅俗通韻母對照表, $D21, N$2),  INDEX(雅俗通韻母對照表, $D21, N$2+1))</f>
        <v>e</v>
      </c>
      <c r="O21" s="237"/>
    </row>
    <row r="22" spans="2:15" ht="33" customHeight="1">
      <c r="B22" s="237">
        <f t="shared" si="2"/>
        <v>17</v>
      </c>
      <c r="C22" s="242" t="s">
        <v>113</v>
      </c>
      <c r="D22" s="309">
        <f t="shared" si="5"/>
        <v>39</v>
      </c>
      <c r="E22" s="309" t="str">
        <f t="shared" si="3"/>
        <v>促聲</v>
      </c>
      <c r="F22" s="423" t="str" cm="1">
        <f t="array" ref="F22" xml:space="preserve"> IF( $E22= "舒聲", INDEX(雅俗通韻母對照表, $D22, F$2),  INDEX(雅俗通韻母對照表, $D22, F$2+1))</f>
        <v>e?</v>
      </c>
      <c r="G22" s="239" t="str" cm="1">
        <f t="array" ref="G22" xml:space="preserve"> IF( $E22= "舒聲", INDEX(雅俗通韻母對照表, $D22, G$2),  INDEX(雅俗通韻母對照表, $D22, G$2+1))</f>
        <v>ㆤㆷ</v>
      </c>
      <c r="H22" s="239" t="str">
        <f t="shared" si="4"/>
        <v>伽</v>
      </c>
      <c r="I22" s="239" t="str" cm="1">
        <f t="array" ref="I22" xml:space="preserve"> IF( $E22= "舒聲", INDEX(雅俗通韻母對照表, $D22, I$2),  INDEX(雅俗通韻母對照表, $D22, I$2+1))</f>
        <v>eh</v>
      </c>
      <c r="J22" s="239" t="str" cm="1">
        <f t="array" ref="J22" xml:space="preserve"> IF( $E22= "舒聲", INDEX(雅俗通韻母對照表, $D22, J$2),  INDEX(雅俗通韻母對照表, $D22, J$2+1))</f>
        <v>eh</v>
      </c>
      <c r="K22" s="239" t="str" cm="1">
        <f t="array" ref="K22" xml:space="preserve"> IF( $E22= "舒聲", INDEX(雅俗通韻母對照表, $D22, K$2),  INDEX(雅俗通韻母對照表, $D22, K$2+1))</f>
        <v>eh</v>
      </c>
      <c r="L22" s="239" t="str" cm="1">
        <f t="array" ref="L22" xml:space="preserve"> IF( $E22= "舒聲", INDEX(雅俗通韻母對照表, $D22, L$2),  INDEX(雅俗通韻母對照表, $D22, L$2+1))</f>
        <v>eh</v>
      </c>
      <c r="M22" s="239" t="str" cm="1">
        <f t="array" ref="M22" xml:space="preserve"> IF( $E22= "舒聲", INDEX(雅俗通韻母對照表, $D22, M$2),  INDEX(雅俗通韻母對照表, $D22, M$2+1))</f>
        <v>eh</v>
      </c>
      <c r="N22" s="239" t="str" cm="1">
        <f t="array" ref="N22" xml:space="preserve"> IF( $E22= "舒聲", INDEX(雅俗通韻母對照表, $D22, N$2),  INDEX(雅俗通韻母對照表, $D22, N$2+1))</f>
        <v>eh</v>
      </c>
      <c r="O22" s="237"/>
    </row>
    <row r="23" spans="2:15" ht="33" customHeight="1">
      <c r="B23" s="237">
        <f t="shared" si="2"/>
        <v>18</v>
      </c>
      <c r="C23" s="242" t="s">
        <v>118</v>
      </c>
      <c r="D23" s="309">
        <f t="shared" si="5"/>
        <v>31</v>
      </c>
      <c r="E23" s="309" t="str">
        <f t="shared" si="3"/>
        <v>舒聲</v>
      </c>
      <c r="F23" s="423" t="str" cm="1">
        <f t="array" ref="F23" xml:space="preserve"> IF( $E23= "舒聲", INDEX(雅俗通韻母對照表, $D23, F$2),  INDEX(雅俗通韻母對照表, $D23, F$2+1))</f>
        <v>ẽ</v>
      </c>
      <c r="G23" s="239" t="str" cm="1">
        <f t="array" ref="G23" xml:space="preserve"> IF( $E23= "舒聲", INDEX(雅俗通韻母對照表, $D23, G$2),  INDEX(雅俗通韻母對照表, $D23, G$2+1))</f>
        <v>ㆥ</v>
      </c>
      <c r="H23" s="239" t="str">
        <f t="shared" si="4"/>
        <v>更</v>
      </c>
      <c r="I23" s="239" t="str" cm="1">
        <f t="array" ref="I23" xml:space="preserve"> IF( $E23= "舒聲", INDEX(雅俗通韻母對照表, $D23, I$2),  INDEX(雅俗通韻母對照表, $D23, I$2+1))</f>
        <v>eⁿ</v>
      </c>
      <c r="J23" s="239" t="str" cm="1">
        <f t="array" ref="J23" xml:space="preserve"> IF( $E23= "舒聲", INDEX(雅俗通韻母對照表, $D23, J$2),  INDEX(雅俗通韻母對照表, $D23, J$2+1))</f>
        <v>enn</v>
      </c>
      <c r="K23" s="239" t="str" cm="1">
        <f t="array" ref="K23" xml:space="preserve"> IF( $E23= "舒聲", INDEX(雅俗通韻母對照表, $D23, K$2),  INDEX(雅俗通韻母對照表, $D23, K$2+1))</f>
        <v>ne</v>
      </c>
      <c r="L23" s="239" t="str" cm="1">
        <f t="array" ref="L23" xml:space="preserve"> IF( $E23= "舒聲", INDEX(雅俗通韻母對照表, $D23, L$2),  INDEX(雅俗通韻母對照表, $D23, L$2+1))</f>
        <v>enn</v>
      </c>
      <c r="M23" s="239" t="str" cm="1">
        <f t="array" ref="M23" xml:space="preserve"> IF( $E23= "舒聲", INDEX(雅俗通韻母對照表, $D23, M$2),  INDEX(雅俗通韻母對照表, $D23, M$2+1))</f>
        <v>enn</v>
      </c>
      <c r="N23" s="239" t="str" cm="1">
        <f t="array" ref="N23" xml:space="preserve"> IF( $E23= "舒聲", INDEX(雅俗通韻母對照表, $D23, N$2),  INDEX(雅俗通韻母對照表, $D23, N$2+1))</f>
        <v>enn</v>
      </c>
      <c r="O23" s="237"/>
    </row>
    <row r="24" spans="2:15" ht="33" customHeight="1">
      <c r="B24" s="237">
        <f t="shared" si="2"/>
        <v>19</v>
      </c>
      <c r="C24" s="242" t="s">
        <v>121</v>
      </c>
      <c r="D24" s="309">
        <f t="shared" si="5"/>
        <v>31</v>
      </c>
      <c r="E24" s="309" t="str">
        <f t="shared" si="3"/>
        <v>促聲</v>
      </c>
      <c r="F24" s="423" t="str" cm="1">
        <f t="array" ref="F24" xml:space="preserve"> IF( $E24= "舒聲", INDEX(雅俗通韻母對照表, $D24, F$2),  INDEX(雅俗通韻母對照表, $D24, F$2+1))</f>
        <v>ẽ?</v>
      </c>
      <c r="G24" s="239" t="str" cm="1">
        <f t="array" ref="G24" xml:space="preserve"> IF( $E24= "舒聲", INDEX(雅俗通韻母對照表, $D24, G$2),  INDEX(雅俗通韻母對照表, $D24, G$2+1))</f>
        <v>ㆥㆷ</v>
      </c>
      <c r="H24" s="239" t="str">
        <f t="shared" si="4"/>
        <v>更</v>
      </c>
      <c r="I24" s="239" t="str" cm="1">
        <f t="array" ref="I24" xml:space="preserve"> IF( $E24= "舒聲", INDEX(雅俗通韻母對照表, $D24, I$2),  INDEX(雅俗通韻母對照表, $D24, I$2+1))</f>
        <v>eⁿh</v>
      </c>
      <c r="J24" s="239" t="str" cm="1">
        <f t="array" ref="J24" xml:space="preserve"> IF( $E24= "舒聲", INDEX(雅俗通韻母對照表, $D24, J$2),  INDEX(雅俗通韻母對照表, $D24, J$2+1))</f>
        <v>ennh</v>
      </c>
      <c r="K24" s="239" t="str" cm="1">
        <f t="array" ref="K24" xml:space="preserve"> IF( $E24= "舒聲", INDEX(雅俗通韻母對照表, $D24, K$2),  INDEX(雅俗通韻母對照表, $D24, K$2+1))</f>
        <v>neh</v>
      </c>
      <c r="L24" s="239" t="str" cm="1">
        <f t="array" ref="L24" xml:space="preserve"> IF( $E24= "舒聲", INDEX(雅俗通韻母對照表, $D24, L$2),  INDEX(雅俗通韻母對照表, $D24, L$2+1))</f>
        <v>ennh</v>
      </c>
      <c r="M24" s="239" t="str" cm="1">
        <f t="array" ref="M24" xml:space="preserve"> IF( $E24= "舒聲", INDEX(雅俗通韻母對照表, $D24, M$2),  INDEX(雅俗通韻母對照表, $D24, M$2+1))</f>
        <v>ennh</v>
      </c>
      <c r="N24" s="239" t="str" cm="1">
        <f t="array" ref="N24" xml:space="preserve"> IF( $E24= "舒聲", INDEX(雅俗通韻母對照表, $D24, N$2),  INDEX(雅俗通韻母對照表, $D24, N$2+1))</f>
        <v>ennh</v>
      </c>
      <c r="O24" s="237"/>
    </row>
    <row r="25" spans="2:15" s="241" customFormat="1" ht="37" customHeight="1">
      <c r="B25" s="237">
        <f t="shared" si="2"/>
        <v>20</v>
      </c>
      <c r="C25" s="242" t="s">
        <v>126</v>
      </c>
      <c r="D25" s="309">
        <f t="shared" si="5"/>
        <v>5</v>
      </c>
      <c r="E25" s="309" t="str">
        <f t="shared" si="3"/>
        <v>舒聲</v>
      </c>
      <c r="F25" s="423" t="str" cm="1">
        <f t="array" ref="F25" xml:space="preserve"> IF( $E25= "舒聲", INDEX(雅俗通韻母對照表, $D25, F$2),  INDEX(雅俗通韻母對照表, $D25, F$2+1))</f>
        <v>ɛ</v>
      </c>
      <c r="G25" s="239" t="str" cm="1">
        <f t="array" ref="G25" xml:space="preserve"> IF( $E25= "舒聲", INDEX(雅俗通韻母對照表, $D25, G$2),  INDEX(雅俗通韻母對照表, $D25, G$2+1))</f>
        <v>ㄝ</v>
      </c>
      <c r="H25" s="239" t="str">
        <f t="shared" si="4"/>
        <v>嘉</v>
      </c>
      <c r="I25" s="239" t="str" cm="1">
        <f t="array" ref="I25" xml:space="preserve"> IF( $E25= "舒聲", INDEX(雅俗通韻母對照表, $D25, I$2),  INDEX(雅俗通韻母對照表, $D25, I$2+1))</f>
        <v>ee</v>
      </c>
      <c r="J25" s="239" t="str" cm="1">
        <f t="array" ref="J25" xml:space="preserve"> IF( $E25= "舒聲", INDEX(雅俗通韻母對照表, $D25, J$2),  INDEX(雅俗通韻母對照表, $D25, J$2+1))</f>
        <v>ee</v>
      </c>
      <c r="K25" s="239" t="str" cm="1">
        <f t="array" ref="K25" xml:space="preserve"> IF( $E25= "舒聲", INDEX(雅俗通韻母對照表, $D25, K$2),  INDEX(雅俗通韻母對照表, $D25, K$2+1))</f>
        <v>ee</v>
      </c>
      <c r="L25" s="239" t="str" cm="1">
        <f t="array" ref="L25" xml:space="preserve"> IF( $E25= "舒聲", INDEX(雅俗通韻母對照表, $D25, L$2),  INDEX(雅俗通韻母對照表, $D25, L$2+1))</f>
        <v>ee</v>
      </c>
      <c r="M25" s="239" t="str" cm="1">
        <f t="array" ref="M25" xml:space="preserve"> IF( $E25= "舒聲", INDEX(雅俗通韻母對照表, $D25, M$2),  INDEX(雅俗通韻母對照表, $D25, M$2+1))</f>
        <v>ee</v>
      </c>
      <c r="N25" s="239" t="str" cm="1">
        <f t="array" ref="N25" xml:space="preserve"> IF( $E25= "舒聲", INDEX(雅俗通韻母對照表, $D25, N$2),  INDEX(雅俗通韻母對照表, $D25, N$2+1))</f>
        <v>ee</v>
      </c>
      <c r="O25" s="237"/>
    </row>
    <row r="26" spans="2:15" s="241" customFormat="1" ht="37" customHeight="1">
      <c r="B26" s="237">
        <f t="shared" si="2"/>
        <v>21</v>
      </c>
      <c r="C26" s="242" t="s">
        <v>129</v>
      </c>
      <c r="D26" s="309">
        <f t="shared" si="5"/>
        <v>5</v>
      </c>
      <c r="E26" s="309" t="str">
        <f t="shared" si="3"/>
        <v>促聲</v>
      </c>
      <c r="F26" s="423" t="str" cm="1">
        <f t="array" ref="F26" xml:space="preserve"> IF( $E26= "舒聲", INDEX(雅俗通韻母對照表, $D26, F$2),  INDEX(雅俗通韻母對照表, $D26, F$2+1))</f>
        <v>ɛ?</v>
      </c>
      <c r="G26" s="239" t="str" cm="1">
        <f t="array" ref="G26" xml:space="preserve"> IF( $E26= "舒聲", INDEX(雅俗通韻母對照表, $D26, G$2),  INDEX(雅俗通韻母對照表, $D26, G$2+1))</f>
        <v>ㄝㆷ</v>
      </c>
      <c r="H26" s="239" t="str">
        <f t="shared" si="4"/>
        <v>嘉</v>
      </c>
      <c r="I26" s="239" t="str" cm="1">
        <f t="array" ref="I26" xml:space="preserve"> IF( $E26= "舒聲", INDEX(雅俗通韻母對照表, $D26, I$2),  INDEX(雅俗通韻母對照表, $D26, I$2+1))</f>
        <v>eeh</v>
      </c>
      <c r="J26" s="239" t="str" cm="1">
        <f t="array" ref="J26" xml:space="preserve"> IF( $E26= "舒聲", INDEX(雅俗通韻母對照表, $D26, J$2),  INDEX(雅俗通韻母對照表, $D26, J$2+1))</f>
        <v>eeh</v>
      </c>
      <c r="K26" s="239" t="str" cm="1">
        <f t="array" ref="K26" xml:space="preserve"> IF( $E26= "舒聲", INDEX(雅俗通韻母對照表, $D26, K$2),  INDEX(雅俗通韻母對照表, $D26, K$2+1))</f>
        <v>eeh</v>
      </c>
      <c r="L26" s="239" t="str" cm="1">
        <f t="array" ref="L26" xml:space="preserve"> IF( $E26= "舒聲", INDEX(雅俗通韻母對照表, $D26, L$2),  INDEX(雅俗通韻母對照表, $D26, L$2+1))</f>
        <v>eeh</v>
      </c>
      <c r="M26" s="239" t="str" cm="1">
        <f t="array" ref="M26" xml:space="preserve"> IF( $E26= "舒聲", INDEX(雅俗通韻母對照表, $D26, M$2),  INDEX(雅俗通韻母對照表, $D26, M$2+1))</f>
        <v>eeh</v>
      </c>
      <c r="N26" s="239" t="str" cm="1">
        <f t="array" ref="N26" xml:space="preserve"> IF( $E26= "舒聲", INDEX(雅俗通韻母對照表, $D26, N$2),  INDEX(雅俗通韻母對照表, $D26, N$2+1))</f>
        <v>eeh</v>
      </c>
      <c r="O26" s="237"/>
    </row>
    <row r="27" spans="2:15" s="241" customFormat="1" ht="37" customHeight="1">
      <c r="B27" s="237">
        <f t="shared" si="2"/>
        <v>22</v>
      </c>
      <c r="C27" s="242" t="s">
        <v>134</v>
      </c>
      <c r="D27" s="309">
        <f t="shared" si="5"/>
        <v>13</v>
      </c>
      <c r="E27" s="309" t="str">
        <f t="shared" si="3"/>
        <v>舒聲</v>
      </c>
      <c r="F27" s="423" t="str" cm="1">
        <f t="array" ref="F27" xml:space="preserve"> IF( $E27= "舒聲", INDEX(雅俗通韻母對照表, $D27, F$2),  INDEX(雅俗通韻母對照表, $D27, F$2+1))</f>
        <v>ei</v>
      </c>
      <c r="G27" s="239" t="str" cm="1">
        <f t="array" ref="G27" xml:space="preserve"> IF( $E27= "舒聲", INDEX(雅俗通韻母對照表, $D27, G$2),  INDEX(雅俗通韻母對照表, $D27, G$2+1))</f>
        <v>ㄟ</v>
      </c>
      <c r="H27" s="239" t="str">
        <f t="shared" si="4"/>
        <v>稽</v>
      </c>
      <c r="I27" s="239" t="str" cm="1">
        <f t="array" ref="I27" xml:space="preserve"> IF( $E27= "舒聲", INDEX(雅俗通韻母對照表, $D27, I$2),  INDEX(雅俗通韻母對照表, $D27, I$2+1))</f>
        <v>ei</v>
      </c>
      <c r="J27" s="239" t="str" cm="1">
        <f t="array" ref="J27" xml:space="preserve"> IF( $E27= "舒聲", INDEX(雅俗通韻母對照表, $D27, J$2),  INDEX(雅俗通韻母對照表, $D27, J$2+1))</f>
        <v>ei</v>
      </c>
      <c r="K27" s="239" t="str" cm="1">
        <f t="array" ref="K27" xml:space="preserve"> IF( $E27= "舒聲", INDEX(雅俗通韻母對照表, $D27, K$2),  INDEX(雅俗通韻母對照表, $D27, K$2+1))</f>
        <v>ei</v>
      </c>
      <c r="L27" s="239" t="str" cm="1">
        <f t="array" ref="L27" xml:space="preserve"> IF( $E27= "舒聲", INDEX(雅俗通韻母對照表, $D27, L$2),  INDEX(雅俗通韻母對照表, $D27, L$2+1))</f>
        <v>ei</v>
      </c>
      <c r="M27" s="239" t="str" cm="1">
        <f t="array" ref="M27" xml:space="preserve"> IF( $E27= "舒聲", INDEX(雅俗通韻母對照表, $D27, M$2),  INDEX(雅俗通韻母對照表, $D27, M$2+1))</f>
        <v>ei</v>
      </c>
      <c r="N27" s="239" t="str" cm="1">
        <f t="array" ref="N27" xml:space="preserve"> IF( $E27= "舒聲", INDEX(雅俗通韻母對照表, $D27, N$2),  INDEX(雅俗通韻母對照表, $D27, N$2+1))</f>
        <v>ei</v>
      </c>
      <c r="O27" s="237"/>
    </row>
    <row r="28" spans="2:15" s="241" customFormat="1" ht="37" customHeight="1">
      <c r="B28" s="237">
        <f t="shared" si="2"/>
        <v>23</v>
      </c>
      <c r="C28" s="242" t="s">
        <v>49</v>
      </c>
      <c r="D28" s="309">
        <f t="shared" si="5"/>
        <v>29</v>
      </c>
      <c r="E28" s="309" t="str">
        <f t="shared" si="3"/>
        <v>舒聲</v>
      </c>
      <c r="F28" s="423" t="str" cm="1">
        <f t="array" ref="F28" xml:space="preserve"> IF( $E28= "舒聲", INDEX(雅俗通韻母對照表, $D28, F$2),  INDEX(雅俗通韻母對照表, $D28, F$2+1))</f>
        <v>i</v>
      </c>
      <c r="G28" s="239" t="str" cm="1">
        <f t="array" ref="G28" xml:space="preserve"> IF( $E28= "舒聲", INDEX(雅俗通韻母對照表, $D28, G$2),  INDEX(雅俗通韻母對照表, $D28, G$2+1))</f>
        <v>ㄧ</v>
      </c>
      <c r="H28" s="239" t="str">
        <f t="shared" si="4"/>
        <v>居</v>
      </c>
      <c r="I28" s="239" t="str" cm="1">
        <f t="array" ref="I28" xml:space="preserve"> IF( $E28= "舒聲", INDEX(雅俗通韻母對照表, $D28, I$2),  INDEX(雅俗通韻母對照表, $D28, I$2+1))</f>
        <v>i</v>
      </c>
      <c r="J28" s="239" t="str" cm="1">
        <f t="array" ref="J28" xml:space="preserve"> IF( $E28= "舒聲", INDEX(雅俗通韻母對照表, $D28, J$2),  INDEX(雅俗通韻母對照表, $D28, J$2+1))</f>
        <v>i</v>
      </c>
      <c r="K28" s="239" t="str" cm="1">
        <f t="array" ref="K28" xml:space="preserve"> IF( $E28= "舒聲", INDEX(雅俗通韻母對照表, $D28, K$2),  INDEX(雅俗通韻母對照表, $D28, K$2+1))</f>
        <v>i</v>
      </c>
      <c r="L28" s="239" t="str" cm="1">
        <f t="array" ref="L28" xml:space="preserve"> IF( $E28= "舒聲", INDEX(雅俗通韻母對照表, $D28, L$2),  INDEX(雅俗通韻母對照表, $D28, L$2+1))</f>
        <v>i</v>
      </c>
      <c r="M28" s="239" t="str" cm="1">
        <f t="array" ref="M28" xml:space="preserve"> IF( $E28= "舒聲", INDEX(雅俗通韻母對照表, $D28, M$2),  INDEX(雅俗通韻母對照表, $D28, M$2+1))</f>
        <v>i</v>
      </c>
      <c r="N28" s="239" t="str" cm="1">
        <f t="array" ref="N28" xml:space="preserve"> IF( $E28= "舒聲", INDEX(雅俗通韻母對照表, $D28, N$2),  INDEX(雅俗通韻母對照表, $D28, N$2+1))</f>
        <v>i</v>
      </c>
      <c r="O28" s="237"/>
    </row>
    <row r="29" spans="2:15" s="241" customFormat="1" ht="37" customHeight="1">
      <c r="B29" s="237">
        <f t="shared" si="2"/>
        <v>24</v>
      </c>
      <c r="C29" s="242" t="s">
        <v>143</v>
      </c>
      <c r="D29" s="309">
        <f t="shared" si="5"/>
        <v>29</v>
      </c>
      <c r="E29" s="309" t="str">
        <f t="shared" si="3"/>
        <v>促聲</v>
      </c>
      <c r="F29" s="423" t="str" cm="1">
        <f t="array" ref="F29" xml:space="preserve"> IF( $E29= "舒聲", INDEX(雅俗通韻母對照表, $D29, F$2),  INDEX(雅俗通韻母對照表, $D29, F$2+1))</f>
        <v>i?</v>
      </c>
      <c r="G29" s="239" t="str" cm="1">
        <f t="array" ref="G29" xml:space="preserve"> IF( $E29= "舒聲", INDEX(雅俗通韻母對照表, $D29, G$2),  INDEX(雅俗通韻母對照表, $D29, G$2+1))</f>
        <v>ㄧㆷ</v>
      </c>
      <c r="H29" s="239" t="str">
        <f t="shared" si="4"/>
        <v>居</v>
      </c>
      <c r="I29" s="239" t="str" cm="1">
        <f t="array" ref="I29" xml:space="preserve"> IF( $E29= "舒聲", INDEX(雅俗通韻母對照表, $D29, I$2),  INDEX(雅俗通韻母對照表, $D29, I$2+1))</f>
        <v>ih</v>
      </c>
      <c r="J29" s="239" t="str" cm="1">
        <f t="array" ref="J29" xml:space="preserve"> IF( $E29= "舒聲", INDEX(雅俗通韻母對照表, $D29, J$2),  INDEX(雅俗通韻母對照表, $D29, J$2+1))</f>
        <v>ih</v>
      </c>
      <c r="K29" s="239" t="str" cm="1">
        <f t="array" ref="K29" xml:space="preserve"> IF( $E29= "舒聲", INDEX(雅俗通韻母對照表, $D29, K$2),  INDEX(雅俗通韻母對照表, $D29, K$2+1))</f>
        <v>ih</v>
      </c>
      <c r="L29" s="239" t="str" cm="1">
        <f t="array" ref="L29" xml:space="preserve"> IF( $E29= "舒聲", INDEX(雅俗通韻母對照表, $D29, L$2),  INDEX(雅俗通韻母對照表, $D29, L$2+1))</f>
        <v>ih</v>
      </c>
      <c r="M29" s="239" t="str" cm="1">
        <f t="array" ref="M29" xml:space="preserve"> IF( $E29= "舒聲", INDEX(雅俗通韻母對照表, $D29, M$2),  INDEX(雅俗通韻母對照表, $D29, M$2+1))</f>
        <v>ih</v>
      </c>
      <c r="N29" s="239" t="str" cm="1">
        <f t="array" ref="N29" xml:space="preserve"> IF( $E29= "舒聲", INDEX(雅俗通韻母對照表, $D29, N$2),  INDEX(雅俗通韻母對照表, $D29, N$2+1))</f>
        <v>ih</v>
      </c>
      <c r="O29" s="237"/>
    </row>
    <row r="30" spans="2:15" s="241" customFormat="1" ht="37" customHeight="1">
      <c r="B30" s="237">
        <f t="shared" si="2"/>
        <v>25</v>
      </c>
      <c r="C30" s="242" t="s">
        <v>148</v>
      </c>
      <c r="D30" s="309">
        <f t="shared" si="5"/>
        <v>34</v>
      </c>
      <c r="E30" s="309" t="str">
        <f t="shared" si="3"/>
        <v>舒聲</v>
      </c>
      <c r="F30" s="423" t="str" cm="1">
        <f t="array" ref="F30" xml:space="preserve"> IF( $E30= "舒聲", INDEX(雅俗通韻母對照表, $D30, F$2),  INDEX(雅俗通韻母對照表, $D30, F$2+1))</f>
        <v>ĩ</v>
      </c>
      <c r="G30" s="239" t="str" cm="1">
        <f t="array" ref="G30" xml:space="preserve"> IF( $E30= "舒聲", INDEX(雅俗通韻母對照表, $D30, G$2),  INDEX(雅俗通韻母對照表, $D30, G$2+1))</f>
        <v>ㆪ</v>
      </c>
      <c r="H30" s="239" t="str">
        <f t="shared" si="4"/>
        <v>梔</v>
      </c>
      <c r="I30" s="239" t="str" cm="1">
        <f t="array" ref="I30" xml:space="preserve"> IF( $E30= "舒聲", INDEX(雅俗通韻母對照表, $D30, I$2),  INDEX(雅俗通韻母對照表, $D30, I$2+1))</f>
        <v>iⁿ</v>
      </c>
      <c r="J30" s="239" t="str" cm="1">
        <f t="array" ref="J30" xml:space="preserve"> IF( $E30= "舒聲", INDEX(雅俗通韻母對照表, $D30, J$2),  INDEX(雅俗通韻母對照表, $D30, J$2+1))</f>
        <v>inn</v>
      </c>
      <c r="K30" s="239" t="str" cm="1">
        <f t="array" ref="K30" xml:space="preserve"> IF( $E30= "舒聲", INDEX(雅俗通韻母對照表, $D30, K$2),  INDEX(雅俗通韻母對照表, $D30, K$2+1))</f>
        <v>ni</v>
      </c>
      <c r="L30" s="239" t="str" cm="1">
        <f t="array" ref="L30" xml:space="preserve"> IF( $E30= "舒聲", INDEX(雅俗通韻母對照表, $D30, L$2),  INDEX(雅俗通韻母對照表, $D30, L$2+1))</f>
        <v>inn</v>
      </c>
      <c r="M30" s="239" t="str" cm="1">
        <f t="array" ref="M30" xml:space="preserve"> IF( $E30= "舒聲", INDEX(雅俗通韻母對照表, $D30, M$2),  INDEX(雅俗通韻母對照表, $D30, M$2+1))</f>
        <v>inn</v>
      </c>
      <c r="N30" s="239" t="str" cm="1">
        <f t="array" ref="N30" xml:space="preserve"> IF( $E30= "舒聲", INDEX(雅俗通韻母對照表, $D30, N$2),  INDEX(雅俗通韻母對照表, $D30, N$2+1))</f>
        <v>inn</v>
      </c>
      <c r="O30" s="237"/>
    </row>
    <row r="31" spans="2:15" s="241" customFormat="1" ht="37" customHeight="1">
      <c r="B31" s="237">
        <f t="shared" si="2"/>
        <v>26</v>
      </c>
      <c r="C31" s="242" t="s">
        <v>153</v>
      </c>
      <c r="D31" s="309">
        <f t="shared" si="5"/>
        <v>34</v>
      </c>
      <c r="E31" s="309" t="str">
        <f t="shared" si="3"/>
        <v>促聲</v>
      </c>
      <c r="F31" s="423" t="str" cm="1">
        <f t="array" ref="F31" xml:space="preserve"> IF( $E31= "舒聲", INDEX(雅俗通韻母對照表, $D31, F$2),  INDEX(雅俗通韻母對照表, $D31, F$2+1))</f>
        <v>ĩ?</v>
      </c>
      <c r="G31" s="239" t="str" cm="1">
        <f t="array" ref="G31" xml:space="preserve"> IF( $E31= "舒聲", INDEX(雅俗通韻母對照表, $D31, G$2),  INDEX(雅俗通韻母對照表, $D31, G$2+1))</f>
        <v>ㆪㆷ</v>
      </c>
      <c r="H31" s="239" t="str">
        <f t="shared" si="4"/>
        <v>梔</v>
      </c>
      <c r="I31" s="239" t="str" cm="1">
        <f t="array" ref="I31" xml:space="preserve"> IF( $E31= "舒聲", INDEX(雅俗通韻母對照表, $D31, I$2),  INDEX(雅俗通韻母對照表, $D31, I$2+1))</f>
        <v>iⁿh</v>
      </c>
      <c r="J31" s="239" t="str" cm="1">
        <f t="array" ref="J31" xml:space="preserve"> IF( $E31= "舒聲", INDEX(雅俗通韻母對照表, $D31, J$2),  INDEX(雅俗通韻母對照表, $D31, J$2+1))</f>
        <v>innh</v>
      </c>
      <c r="K31" s="239" t="str" cm="1">
        <f t="array" ref="K31" xml:space="preserve"> IF( $E31= "舒聲", INDEX(雅俗通韻母對照表, $D31, K$2),  INDEX(雅俗通韻母對照表, $D31, K$2+1))</f>
        <v>nih</v>
      </c>
      <c r="L31" s="239" t="str" cm="1">
        <f t="array" ref="L31" xml:space="preserve"> IF( $E31= "舒聲", INDEX(雅俗通韻母對照表, $D31, L$2),  INDEX(雅俗通韻母對照表, $D31, L$2+1))</f>
        <v>innh</v>
      </c>
      <c r="M31" s="239" t="str" cm="1">
        <f t="array" ref="M31" xml:space="preserve"> IF( $E31= "舒聲", INDEX(雅俗通韻母對照表, $D31, M$2),  INDEX(雅俗通韻母對照表, $D31, M$2+1))</f>
        <v>innh</v>
      </c>
      <c r="N31" s="239" t="str" cm="1">
        <f t="array" ref="N31" xml:space="preserve"> IF( $E31= "舒聲", INDEX(雅俗通韻母對照表, $D31, N$2),  INDEX(雅俗通韻母對照表, $D31, N$2+1))</f>
        <v>innh</v>
      </c>
      <c r="O31" s="237"/>
    </row>
    <row r="32" spans="2:15" s="241" customFormat="1" ht="37" customHeight="1">
      <c r="B32" s="237">
        <f t="shared" si="2"/>
        <v>27</v>
      </c>
      <c r="C32" s="242" t="s">
        <v>140</v>
      </c>
      <c r="D32" s="309">
        <f t="shared" si="5"/>
        <v>24</v>
      </c>
      <c r="E32" s="309" t="str">
        <f t="shared" si="3"/>
        <v>舒聲</v>
      </c>
      <c r="F32" s="423" t="str" cm="1">
        <f t="array" ref="F32" xml:space="preserve"> IF( $E32= "舒聲", INDEX(雅俗通韻母對照表, $D32, F$2),  INDEX(雅俗通韻母對照表, $D32, F$2+1))</f>
        <v>ia</v>
      </c>
      <c r="G32" s="239" t="str" cm="1">
        <f t="array" ref="G32" xml:space="preserve"> IF( $E32= "舒聲", INDEX(雅俗通韻母對照表, $D32, G$2),  INDEX(雅俗通韻母對照表, $D32, G$2+1))</f>
        <v>ㄧㄚ</v>
      </c>
      <c r="H32" s="239" t="str">
        <f t="shared" si="4"/>
        <v>迦</v>
      </c>
      <c r="I32" s="239" t="str" cm="1">
        <f t="array" ref="I32" xml:space="preserve"> IF( $E32= "舒聲", INDEX(雅俗通韻母對照表, $D32, I$2),  INDEX(雅俗通韻母對照表, $D32, I$2+1))</f>
        <v>ia</v>
      </c>
      <c r="J32" s="239" t="str" cm="1">
        <f t="array" ref="J32" xml:space="preserve"> IF( $E32= "舒聲", INDEX(雅俗通韻母對照表, $D32, J$2),  INDEX(雅俗通韻母對照表, $D32, J$2+1))</f>
        <v>ia</v>
      </c>
      <c r="K32" s="239" t="str" cm="1">
        <f t="array" ref="K32" xml:space="preserve"> IF( $E32= "舒聲", INDEX(雅俗通韻母對照表, $D32, K$2),  INDEX(雅俗通韻母對照表, $D32, K$2+1))</f>
        <v>ia</v>
      </c>
      <c r="L32" s="239" t="str" cm="1">
        <f t="array" ref="L32" xml:space="preserve"> IF( $E32= "舒聲", INDEX(雅俗通韻母對照表, $D32, L$2),  INDEX(雅俗通韻母對照表, $D32, L$2+1))</f>
        <v>ia</v>
      </c>
      <c r="M32" s="239" t="str" cm="1">
        <f t="array" ref="M32" xml:space="preserve"> IF( $E32= "舒聲", INDEX(雅俗通韻母對照表, $D32, M$2),  INDEX(雅俗通韻母對照表, $D32, M$2+1))</f>
        <v>ia</v>
      </c>
      <c r="N32" s="239" t="str" cm="1">
        <f t="array" ref="N32" xml:space="preserve"> IF( $E32= "舒聲", INDEX(雅俗通韻母對照表, $D32, N$2),  INDEX(雅俗通韻母對照表, $D32, N$2+1))</f>
        <v>ia</v>
      </c>
      <c r="O32" s="237"/>
    </row>
    <row r="33" spans="2:15" s="241" customFormat="1" ht="37" customHeight="1">
      <c r="B33" s="237">
        <f t="shared" si="2"/>
        <v>28</v>
      </c>
      <c r="C33" s="242" t="s">
        <v>141</v>
      </c>
      <c r="D33" s="309">
        <f t="shared" si="5"/>
        <v>24</v>
      </c>
      <c r="E33" s="309" t="str">
        <f t="shared" si="3"/>
        <v>促聲</v>
      </c>
      <c r="F33" s="423" t="str" cm="1">
        <f t="array" ref="F33" xml:space="preserve"> IF( $E33= "舒聲", INDEX(雅俗通韻母對照表, $D33, F$2),  INDEX(雅俗通韻母對照表, $D33, F$2+1))</f>
        <v>ia?</v>
      </c>
      <c r="G33" s="239" t="str" cm="1">
        <f t="array" ref="G33" xml:space="preserve"> IF( $E33= "舒聲", INDEX(雅俗通韻母對照表, $D33, G$2),  INDEX(雅俗通韻母對照表, $D33, G$2+1))</f>
        <v>ㄧㄚㆷ</v>
      </c>
      <c r="H33" s="239" t="str">
        <f t="shared" si="4"/>
        <v>迦</v>
      </c>
      <c r="I33" s="239" t="str" cm="1">
        <f t="array" ref="I33" xml:space="preserve"> IF( $E33= "舒聲", INDEX(雅俗通韻母對照表, $D33, I$2),  INDEX(雅俗通韻母對照表, $D33, I$2+1))</f>
        <v>iah</v>
      </c>
      <c r="J33" s="239" t="str" cm="1">
        <f t="array" ref="J33" xml:space="preserve"> IF( $E33= "舒聲", INDEX(雅俗通韻母對照表, $D33, J$2),  INDEX(雅俗通韻母對照表, $D33, J$2+1))</f>
        <v>iah</v>
      </c>
      <c r="K33" s="239" t="str" cm="1">
        <f t="array" ref="K33" xml:space="preserve"> IF( $E33= "舒聲", INDEX(雅俗通韻母對照表, $D33, K$2),  INDEX(雅俗通韻母對照表, $D33, K$2+1))</f>
        <v>iah</v>
      </c>
      <c r="L33" s="239" t="str" cm="1">
        <f t="array" ref="L33" xml:space="preserve"> IF( $E33= "舒聲", INDEX(雅俗通韻母對照表, $D33, L$2),  INDEX(雅俗通韻母對照表, $D33, L$2+1))</f>
        <v>iah</v>
      </c>
      <c r="M33" s="239" t="str" cm="1">
        <f t="array" ref="M33" xml:space="preserve"> IF( $E33= "舒聲", INDEX(雅俗通韻母對照表, $D33, M$2),  INDEX(雅俗通韻母對照表, $D33, M$2+1))</f>
        <v>iah</v>
      </c>
      <c r="N33" s="239" t="str" cm="1">
        <f t="array" ref="N33" xml:space="preserve"> IF( $E33= "舒聲", INDEX(雅俗通韻母對照表, $D33, N$2),  INDEX(雅俗通韻母對照表, $D33, N$2+1))</f>
        <v>iah</v>
      </c>
      <c r="O33" s="237"/>
    </row>
    <row r="34" spans="2:15" s="241" customFormat="1" ht="37" customHeight="1">
      <c r="B34" s="237">
        <f t="shared" si="2"/>
        <v>29</v>
      </c>
      <c r="C34" s="242" t="s">
        <v>131</v>
      </c>
      <c r="D34" s="309">
        <f t="shared" si="5"/>
        <v>22</v>
      </c>
      <c r="E34" s="309" t="str">
        <f t="shared" si="3"/>
        <v>舒聲</v>
      </c>
      <c r="F34" s="423" t="str" cm="1">
        <f t="array" ref="F34" xml:space="preserve"> IF( $E34= "舒聲", INDEX(雅俗通韻母對照表, $D34, F$2),  INDEX(雅俗通韻母對照表, $D34, F$2+1))</f>
        <v>iam</v>
      </c>
      <c r="G34" s="239" t="str" cm="1">
        <f t="array" ref="G34" xml:space="preserve"> IF( $E34= "舒聲", INDEX(雅俗通韻母對照表, $D34, G$2),  INDEX(雅俗通韻母對照表, $D34, G$2+1))</f>
        <v>ㄧㆰ</v>
      </c>
      <c r="H34" s="239" t="str">
        <f t="shared" si="4"/>
        <v>兼</v>
      </c>
      <c r="I34" s="239" t="str" cm="1">
        <f t="array" ref="I34" xml:space="preserve"> IF( $E34= "舒聲", INDEX(雅俗通韻母對照表, $D34, I$2),  INDEX(雅俗通韻母對照表, $D34, I$2+1))</f>
        <v>iam</v>
      </c>
      <c r="J34" s="239" t="str" cm="1">
        <f t="array" ref="J34" xml:space="preserve"> IF( $E34= "舒聲", INDEX(雅俗通韻母對照表, $D34, J$2),  INDEX(雅俗通韻母對照表, $D34, J$2+1))</f>
        <v>iam</v>
      </c>
      <c r="K34" s="239" t="str" cm="1">
        <f t="array" ref="K34" xml:space="preserve"> IF( $E34= "舒聲", INDEX(雅俗通韻母對照表, $D34, K$2),  INDEX(雅俗通韻母對照表, $D34, K$2+1))</f>
        <v>iam</v>
      </c>
      <c r="L34" s="239" t="str" cm="1">
        <f t="array" ref="L34" xml:space="preserve"> IF( $E34= "舒聲", INDEX(雅俗通韻母對照表, $D34, L$2),  INDEX(雅俗通韻母對照表, $D34, L$2+1))</f>
        <v>iam</v>
      </c>
      <c r="M34" s="239" t="str" cm="1">
        <f t="array" ref="M34" xml:space="preserve"> IF( $E34= "舒聲", INDEX(雅俗通韻母對照表, $D34, M$2),  INDEX(雅俗通韻母對照表, $D34, M$2+1))</f>
        <v>iam</v>
      </c>
      <c r="N34" s="239" t="str" cm="1">
        <f t="array" ref="N34" xml:space="preserve"> IF( $E34= "舒聲", INDEX(雅俗通韻母對照表, $D34, N$2),  INDEX(雅俗通韻母對照表, $D34, N$2+1))</f>
        <v>iam</v>
      </c>
      <c r="O34" s="237"/>
    </row>
    <row r="35" spans="2:15" s="241" customFormat="1" ht="37" customHeight="1">
      <c r="B35" s="237">
        <f t="shared" si="2"/>
        <v>30</v>
      </c>
      <c r="C35" s="242" t="s">
        <v>132</v>
      </c>
      <c r="D35" s="309">
        <f t="shared" si="5"/>
        <v>22</v>
      </c>
      <c r="E35" s="309" t="str">
        <f t="shared" si="3"/>
        <v>促聲</v>
      </c>
      <c r="F35" s="423" t="str" cm="1">
        <f t="array" ref="F35" xml:space="preserve"> IF( $E35= "舒聲", INDEX(雅俗通韻母對照表, $D35, F$2),  INDEX(雅俗通韻母對照表, $D35, F$2+1))</f>
        <v>iap̚</v>
      </c>
      <c r="G35" s="239" t="str" cm="1">
        <f t="array" ref="G35" xml:space="preserve"> IF( $E35= "舒聲", INDEX(雅俗通韻母對照表, $D35, G$2),  INDEX(雅俗通韻母對照表, $D35, G$2+1))</f>
        <v>ㄧㄚㆴ</v>
      </c>
      <c r="H35" s="239" t="str">
        <f t="shared" si="4"/>
        <v>兼</v>
      </c>
      <c r="I35" s="239" t="str" cm="1">
        <f t="array" ref="I35" xml:space="preserve"> IF( $E35= "舒聲", INDEX(雅俗通韻母對照表, $D35, I$2),  INDEX(雅俗通韻母對照表, $D35, I$2+1))</f>
        <v>iap</v>
      </c>
      <c r="J35" s="239" t="str" cm="1">
        <f t="array" ref="J35" xml:space="preserve"> IF( $E35= "舒聲", INDEX(雅俗通韻母對照表, $D35, J$2),  INDEX(雅俗通韻母對照表, $D35, J$2+1))</f>
        <v>iap</v>
      </c>
      <c r="K35" s="239" t="str" cm="1">
        <f t="array" ref="K35" xml:space="preserve"> IF( $E35= "舒聲", INDEX(雅俗通韻母對照表, $D35, K$2),  INDEX(雅俗通韻母對照表, $D35, K$2+1))</f>
        <v>iap</v>
      </c>
      <c r="L35" s="239" t="str" cm="1">
        <f t="array" ref="L35" xml:space="preserve"> IF( $E35= "舒聲", INDEX(雅俗通韻母對照表, $D35, L$2),  INDEX(雅俗通韻母對照表, $D35, L$2+1))</f>
        <v>iap</v>
      </c>
      <c r="M35" s="239" t="str" cm="1">
        <f t="array" ref="M35" xml:space="preserve"> IF( $E35= "舒聲", INDEX(雅俗通韻母對照表, $D35, M$2),  INDEX(雅俗通韻母對照表, $D35, M$2+1))</f>
        <v>iap</v>
      </c>
      <c r="N35" s="239" t="str" cm="1">
        <f t="array" ref="N35" xml:space="preserve"> IF( $E35= "舒聲", INDEX(雅俗通韻母對照表, $D35, N$2),  INDEX(雅俗通韻母對照表, $D35, N$2+1))</f>
        <v>iap</v>
      </c>
      <c r="O35" s="237"/>
    </row>
    <row r="36" spans="2:15" s="241" customFormat="1" ht="37" customHeight="1">
      <c r="B36" s="237">
        <f t="shared" si="2"/>
        <v>31</v>
      </c>
      <c r="C36" s="242" t="s">
        <v>41</v>
      </c>
      <c r="D36" s="309">
        <f t="shared" si="5"/>
        <v>2</v>
      </c>
      <c r="E36" s="309" t="str">
        <f t="shared" si="3"/>
        <v>舒聲</v>
      </c>
      <c r="F36" s="423" t="str" cm="1">
        <f t="array" ref="F36" xml:space="preserve"> IF( $E36= "舒聲", INDEX(雅俗通韻母對照表, $D36, F$2),  INDEX(雅俗通韻母對照表, $D36, F$2+1))</f>
        <v>ian</v>
      </c>
      <c r="G36" s="239" t="str" cm="1">
        <f t="array" ref="G36" xml:space="preserve"> IF( $E36= "舒聲", INDEX(雅俗通韻母對照表, $D36, G$2),  INDEX(雅俗通韻母對照表, $D36, G$2+1))</f>
        <v>ㄧㄢ</v>
      </c>
      <c r="H36" s="239" t="str">
        <f t="shared" si="4"/>
        <v>堅</v>
      </c>
      <c r="I36" s="239" t="str" cm="1">
        <f t="array" ref="I36" xml:space="preserve"> IF( $E36= "舒聲", INDEX(雅俗通韻母對照表, $D36, I$2),  INDEX(雅俗通韻母對照表, $D36, I$2+1))</f>
        <v>ian</v>
      </c>
      <c r="J36" s="239" t="str" cm="1">
        <f t="array" ref="J36" xml:space="preserve"> IF( $E36= "舒聲", INDEX(雅俗通韻母對照表, $D36, J$2),  INDEX(雅俗通韻母對照表, $D36, J$2+1))</f>
        <v>ian</v>
      </c>
      <c r="K36" s="239" t="str" cm="1">
        <f t="array" ref="K36" xml:space="preserve"> IF( $E36= "舒聲", INDEX(雅俗通韻母對照表, $D36, K$2),  INDEX(雅俗通韻母對照表, $D36, K$2+1))</f>
        <v>ian</v>
      </c>
      <c r="L36" s="239" t="str" cm="1">
        <f t="array" ref="L36" xml:space="preserve"> IF( $E36= "舒聲", INDEX(雅俗通韻母對照表, $D36, L$2),  INDEX(雅俗通韻母對照表, $D36, L$2+1))</f>
        <v>ian</v>
      </c>
      <c r="M36" s="239" t="str" cm="1">
        <f t="array" ref="M36" xml:space="preserve"> IF( $E36= "舒聲", INDEX(雅俗通韻母對照表, $D36, M$2),  INDEX(雅俗通韻母對照表, $D36, M$2+1))</f>
        <v>ian</v>
      </c>
      <c r="N36" s="239" t="str" cm="1">
        <f t="array" ref="N36" xml:space="preserve"> IF( $E36= "舒聲", INDEX(雅俗通韻母對照表, $D36, N$2),  INDEX(雅俗通韻母對照表, $D36, N$2+1))</f>
        <v>ian</v>
      </c>
      <c r="O36" s="237"/>
    </row>
    <row r="37" spans="2:15" s="241" customFormat="1" ht="37" customHeight="1">
      <c r="B37" s="237">
        <f t="shared" si="2"/>
        <v>32</v>
      </c>
      <c r="C37" s="242" t="s">
        <v>42</v>
      </c>
      <c r="D37" s="309">
        <f t="shared" si="5"/>
        <v>2</v>
      </c>
      <c r="E37" s="309" t="str">
        <f t="shared" si="3"/>
        <v>促聲</v>
      </c>
      <c r="F37" s="423" t="str" cm="1">
        <f t="array" ref="F37" xml:space="preserve"> IF( $E37= "舒聲", INDEX(雅俗通韻母對照表, $D37, F$2),  INDEX(雅俗通韻母對照表, $D37, F$2+1))</f>
        <v>iat̚</v>
      </c>
      <c r="G37" s="239" t="str" cm="1">
        <f t="array" ref="G37" xml:space="preserve"> IF( $E37= "舒聲", INDEX(雅俗通韻母對照表, $D37, G$2),  INDEX(雅俗通韻母對照表, $D37, G$2+1))</f>
        <v>ㄧㄚㆵ</v>
      </c>
      <c r="H37" s="239" t="str">
        <f t="shared" si="4"/>
        <v>堅</v>
      </c>
      <c r="I37" s="239" t="str" cm="1">
        <f t="array" ref="I37" xml:space="preserve"> IF( $E37= "舒聲", INDEX(雅俗通韻母對照表, $D37, I$2),  INDEX(雅俗通韻母對照表, $D37, I$2+1))</f>
        <v>iat</v>
      </c>
      <c r="J37" s="239" t="str" cm="1">
        <f t="array" ref="J37" xml:space="preserve"> IF( $E37= "舒聲", INDEX(雅俗通韻母對照表, $D37, J$2),  INDEX(雅俗通韻母對照表, $D37, J$2+1))</f>
        <v>iat</v>
      </c>
      <c r="K37" s="239" t="str" cm="1">
        <f t="array" ref="K37" xml:space="preserve"> IF( $E37= "舒聲", INDEX(雅俗通韻母對照表, $D37, K$2),  INDEX(雅俗通韻母對照表, $D37, K$2+1))</f>
        <v>iat</v>
      </c>
      <c r="L37" s="239" t="str" cm="1">
        <f t="array" ref="L37" xml:space="preserve"> IF( $E37= "舒聲", INDEX(雅俗通韻母對照表, $D37, L$2),  INDEX(雅俗通韻母對照表, $D37, L$2+1))</f>
        <v>iat</v>
      </c>
      <c r="M37" s="239" t="str" cm="1">
        <f t="array" ref="M37" xml:space="preserve"> IF( $E37= "舒聲", INDEX(雅俗通韻母對照表, $D37, M$2),  INDEX(雅俗通韻母對照表, $D37, M$2+1))</f>
        <v>iat</v>
      </c>
      <c r="N37" s="239" t="str" cm="1">
        <f t="array" ref="N37" xml:space="preserve"> IF( $E37= "舒聲", INDEX(雅俗通韻母對照表, $D37, N$2),  INDEX(雅俗通韻母對照表, $D37, N$2+1))</f>
        <v>iat</v>
      </c>
      <c r="O37" s="237"/>
    </row>
    <row r="38" spans="2:15" s="241" customFormat="1" ht="37" customHeight="1">
      <c r="B38" s="237">
        <f t="shared" ref="B38:B69" si="6">ROW() - ROW($5:$5)</f>
        <v>33</v>
      </c>
      <c r="C38" s="242" t="s">
        <v>175</v>
      </c>
      <c r="D38" s="309">
        <f t="shared" si="5"/>
        <v>36</v>
      </c>
      <c r="E38" s="309" t="str">
        <f t="shared" ref="E38:E69" si="7" xml:space="preserve"> IFERROR( IF( MATCH($C38, 十五音舒聲韻母, 0), "舒聲"),  IF(MATCH($C38,十五音促聲韻母,0),"促聲","無法判別") )</f>
        <v>舒聲</v>
      </c>
      <c r="F38" s="423" t="str" cm="1">
        <f t="array" ref="F38" xml:space="preserve"> IF( $E38= "舒聲", INDEX(雅俗通韻母對照表, $D38, F$2),  INDEX(雅俗通韻母對照表, $D38, F$2+1))</f>
        <v>iã</v>
      </c>
      <c r="G38" s="239" t="str" cm="1">
        <f t="array" ref="G38" xml:space="preserve"> IF( $E38= "舒聲", INDEX(雅俗通韻母對照表, $D38, G$2),  INDEX(雅俗通韻母對照表, $D38, G$2+1))</f>
        <v>ㄧㆩ</v>
      </c>
      <c r="H38" s="239" t="str">
        <f t="shared" ref="H38:H69" si="8" xml:space="preserve"> IFERROR( INDEX(十五音韻母清單, MATCH($C38, 十五音舒聲韻母, 0), 1),  INDEX(十五音韻母清單, MATCH($C38, 十五音促聲韻母, 0), 1))</f>
        <v>驚</v>
      </c>
      <c r="I38" s="239" t="str" cm="1">
        <f t="array" ref="I38" xml:space="preserve"> IF( $E38= "舒聲", INDEX(雅俗通韻母對照表, $D38, I$2),  INDEX(雅俗通韻母對照表, $D38, I$2+1))</f>
        <v>iaⁿ</v>
      </c>
      <c r="J38" s="239" t="str" cm="1">
        <f t="array" ref="J38" xml:space="preserve"> IF( $E38= "舒聲", INDEX(雅俗通韻母對照表, $D38, J$2),  INDEX(雅俗通韻母對照表, $D38, J$2+1))</f>
        <v>iannh</v>
      </c>
      <c r="K38" s="239" t="str" cm="1">
        <f t="array" ref="K38" xml:space="preserve"> IF( $E38= "舒聲", INDEX(雅俗通韻母對照表, $D38, K$2),  INDEX(雅俗通韻母對照表, $D38, K$2+1))</f>
        <v>nia</v>
      </c>
      <c r="L38" s="239" t="str" cm="1">
        <f t="array" ref="L38" xml:space="preserve"> IF( $E38= "舒聲", INDEX(雅俗通韻母對照表, $D38, L$2),  INDEX(雅俗通韻母對照表, $D38, L$2+1))</f>
        <v>iannh</v>
      </c>
      <c r="M38" s="239" t="str" cm="1">
        <f t="array" ref="M38" xml:space="preserve"> IF( $E38= "舒聲", INDEX(雅俗通韻母對照表, $D38, M$2),  INDEX(雅俗通韻母對照表, $D38, M$2+1))</f>
        <v>iannh</v>
      </c>
      <c r="N38" s="239" t="str" cm="1">
        <f t="array" ref="N38" xml:space="preserve"> IF( $E38= "舒聲", INDEX(雅俗通韻母對照表, $D38, N$2),  INDEX(雅俗通韻母對照表, $D38, N$2+1))</f>
        <v>iannh</v>
      </c>
      <c r="O38" s="237"/>
    </row>
    <row r="39" spans="2:15" s="241" customFormat="1" ht="37" customHeight="1">
      <c r="B39" s="237">
        <f t="shared" si="6"/>
        <v>34</v>
      </c>
      <c r="C39" s="242" t="s">
        <v>115</v>
      </c>
      <c r="D39" s="309">
        <f t="shared" ref="D39:D70" si="9" xml:space="preserve"> IFERROR( MATCH($C39, 十五音舒聲韻母, 0),  MATCH($C39, 十五音促聲韻母, 0) )</f>
        <v>18</v>
      </c>
      <c r="E39" s="309" t="str">
        <f t="shared" si="7"/>
        <v>舒聲</v>
      </c>
      <c r="F39" s="423" t="str" cm="1">
        <f t="array" ref="F39" xml:space="preserve"> IF( $E39= "舒聲", INDEX(雅俗通韻母對照表, $D39, F$2),  INDEX(雅俗通韻母對照表, $D39, F$2+1))</f>
        <v>iaŋ</v>
      </c>
      <c r="G39" s="239" t="str" cm="1">
        <f t="array" ref="G39" xml:space="preserve"> IF( $E39= "舒聲", INDEX(雅俗通韻母對照表, $D39, G$2),  INDEX(雅俗通韻母對照表, $D39, G$2+1))</f>
        <v>ㄧㄤ</v>
      </c>
      <c r="H39" s="239" t="str">
        <f t="shared" si="8"/>
        <v>姜</v>
      </c>
      <c r="I39" s="239" t="str" cm="1">
        <f t="array" ref="I39" xml:space="preserve"> IF( $E39= "舒聲", INDEX(雅俗通韻母對照表, $D39, I$2),  INDEX(雅俗通韻母對照表, $D39, I$2+1))</f>
        <v>iang</v>
      </c>
      <c r="J39" s="239" t="str" cm="1">
        <f t="array" ref="J39" xml:space="preserve"> IF( $E39= "舒聲", INDEX(雅俗通韻母對照表, $D39, J$2),  INDEX(雅俗通韻母對照表, $D39, J$2+1))</f>
        <v>iang</v>
      </c>
      <c r="K39" s="239" t="str" cm="1">
        <f t="array" ref="K39" xml:space="preserve"> IF( $E39= "舒聲", INDEX(雅俗通韻母對照表, $D39, K$2),  INDEX(雅俗通韻母對照表, $D39, K$2+1))</f>
        <v>iang</v>
      </c>
      <c r="L39" s="239" t="str" cm="1">
        <f t="array" ref="L39" xml:space="preserve"> IF( $E39= "舒聲", INDEX(雅俗通韻母對照表, $D39, L$2),  INDEX(雅俗通韻母對照表, $D39, L$2+1))</f>
        <v>iang</v>
      </c>
      <c r="M39" s="239" t="str" cm="1">
        <f t="array" ref="M39" xml:space="preserve"> IF( $E39= "舒聲", INDEX(雅俗通韻母對照表, $D39, M$2),  INDEX(雅俗通韻母對照表, $D39, M$2+1))</f>
        <v>iang</v>
      </c>
      <c r="N39" s="239" t="str" cm="1">
        <f t="array" ref="N39" xml:space="preserve"> IF( $E39= "舒聲", INDEX(雅俗通韻母對照表, $D39, N$2),  INDEX(雅俗通韻母對照表, $D39, N$2+1))</f>
        <v>iang</v>
      </c>
      <c r="O39" s="237"/>
    </row>
    <row r="40" spans="2:15" s="241" customFormat="1" ht="37" customHeight="1">
      <c r="B40" s="237">
        <f t="shared" si="6"/>
        <v>35</v>
      </c>
      <c r="C40" s="242" t="s">
        <v>116</v>
      </c>
      <c r="D40" s="309">
        <f t="shared" si="9"/>
        <v>18</v>
      </c>
      <c r="E40" s="309" t="str">
        <f t="shared" si="7"/>
        <v>促聲</v>
      </c>
      <c r="F40" s="423" t="str" cm="1">
        <f t="array" ref="F40" xml:space="preserve"> IF( $E40= "舒聲", INDEX(雅俗通韻母對照表, $D40, F$2),  INDEX(雅俗通韻母對照表, $D40, F$2+1))</f>
        <v>iak̚</v>
      </c>
      <c r="G40" s="239" t="str" cm="1">
        <f t="array" ref="G40" xml:space="preserve"> IF( $E40= "舒聲", INDEX(雅俗通韻母對照表, $D40, G$2),  INDEX(雅俗通韻母對照表, $D40, G$2+1))</f>
        <v>ㄧㄚㆻ</v>
      </c>
      <c r="H40" s="239" t="str">
        <f t="shared" si="8"/>
        <v>姜</v>
      </c>
      <c r="I40" s="239" t="str" cm="1">
        <f t="array" ref="I40" xml:space="preserve"> IF( $E40= "舒聲", INDEX(雅俗通韻母對照表, $D40, I$2),  INDEX(雅俗通韻母對照表, $D40, I$2+1))</f>
        <v>iak</v>
      </c>
      <c r="J40" s="239" t="str" cm="1">
        <f t="array" ref="J40" xml:space="preserve"> IF( $E40= "舒聲", INDEX(雅俗通韻母對照表, $D40, J$2),  INDEX(雅俗通韻母對照表, $D40, J$2+1))</f>
        <v>iak</v>
      </c>
      <c r="K40" s="239" t="str" cm="1">
        <f t="array" ref="K40" xml:space="preserve"> IF( $E40= "舒聲", INDEX(雅俗通韻母對照表, $D40, K$2),  INDEX(雅俗通韻母對照表, $D40, K$2+1))</f>
        <v>iak</v>
      </c>
      <c r="L40" s="239" t="str" cm="1">
        <f t="array" ref="L40" xml:space="preserve"> IF( $E40= "舒聲", INDEX(雅俗通韻母對照表, $D40, L$2),  INDEX(雅俗通韻母對照表, $D40, L$2+1))</f>
        <v>iak</v>
      </c>
      <c r="M40" s="239" t="str" cm="1">
        <f t="array" ref="M40" xml:space="preserve"> IF( $E40= "舒聲", INDEX(雅俗通韻母對照表, $D40, M$2),  INDEX(雅俗通韻母對照表, $D40, M$2+1))</f>
        <v>iak</v>
      </c>
      <c r="N40" s="239" t="str" cm="1">
        <f t="array" ref="N40" xml:space="preserve"> IF( $E40= "舒聲", INDEX(雅俗通韻母對照表, $D40, N$2),  INDEX(雅俗通韻母對照表, $D40, N$2+1))</f>
        <v>iak</v>
      </c>
      <c r="O40" s="237"/>
    </row>
    <row r="41" spans="2:15" ht="37" customHeight="1">
      <c r="B41" s="237">
        <f t="shared" si="6"/>
        <v>36</v>
      </c>
      <c r="C41" s="242" t="s">
        <v>186</v>
      </c>
      <c r="D41" s="309">
        <f t="shared" si="9"/>
        <v>12</v>
      </c>
      <c r="E41" s="309" t="str">
        <f t="shared" si="7"/>
        <v>舒聲</v>
      </c>
      <c r="F41" s="423" t="str" cm="1">
        <f t="array" ref="F41" xml:space="preserve"> IF( $E41= "舒聲", INDEX(雅俗通韻母對照表, $D41, F$2),  INDEX(雅俗通韻母對照表, $D41, F$2+1))</f>
        <v>iau</v>
      </c>
      <c r="G41" s="239" t="str" cm="1">
        <f t="array" ref="G41" xml:space="preserve"> IF( $E41= "舒聲", INDEX(雅俗通韻母對照表, $D41, G$2),  INDEX(雅俗通韻母對照表, $D41, G$2+1))</f>
        <v>ㄧㄠ</v>
      </c>
      <c r="H41" s="239" t="str">
        <f t="shared" si="8"/>
        <v>嬌</v>
      </c>
      <c r="I41" s="239" t="str" cm="1">
        <f t="array" ref="I41" xml:space="preserve"> IF( $E41= "舒聲", INDEX(雅俗通韻母對照表, $D41, I$2),  INDEX(雅俗通韻母對照表, $D41, I$2+1))</f>
        <v>iau</v>
      </c>
      <c r="J41" s="239" t="str" cm="1">
        <f t="array" ref="J41" xml:space="preserve"> IF( $E41= "舒聲", INDEX(雅俗通韻母對照表, $D41, J$2),  INDEX(雅俗通韻母對照表, $D41, J$2+1))</f>
        <v>iau</v>
      </c>
      <c r="K41" s="239" t="str" cm="1">
        <f t="array" ref="K41" xml:space="preserve"> IF( $E41= "舒聲", INDEX(雅俗通韻母對照表, $D41, K$2),  INDEX(雅俗通韻母對照表, $D41, K$2+1))</f>
        <v>iao</v>
      </c>
      <c r="L41" s="239" t="str" cm="1">
        <f t="array" ref="L41" xml:space="preserve"> IF( $E41= "舒聲", INDEX(雅俗通韻母對照表, $D41, L$2),  INDEX(雅俗通韻母對照表, $D41, L$2+1))</f>
        <v>iau</v>
      </c>
      <c r="M41" s="239" t="str" cm="1">
        <f t="array" ref="M41" xml:space="preserve"> IF( $E41= "舒聲", INDEX(雅俗通韻母對照表, $D41, M$2),  INDEX(雅俗通韻母對照表, $D41, M$2+1))</f>
        <v>iau</v>
      </c>
      <c r="N41" s="239" t="str" cm="1">
        <f t="array" ref="N41" xml:space="preserve"> IF( $E41= "舒聲", INDEX(雅俗通韻母對照表, $D41, N$2),  INDEX(雅俗通韻母對照表, $D41, N$2+1))</f>
        <v>iau</v>
      </c>
      <c r="O41" s="237"/>
    </row>
    <row r="42" spans="2:15" ht="37" customHeight="1">
      <c r="B42" s="237">
        <f t="shared" si="6"/>
        <v>37</v>
      </c>
      <c r="C42" s="242" t="s">
        <v>190</v>
      </c>
      <c r="D42" s="309">
        <f t="shared" si="9"/>
        <v>12</v>
      </c>
      <c r="E42" s="309" t="str">
        <f t="shared" si="7"/>
        <v>促聲</v>
      </c>
      <c r="F42" s="423" t="str" cm="1">
        <f t="array" ref="F42" xml:space="preserve"> IF( $E42= "舒聲", INDEX(雅俗通韻母對照表, $D42, F$2),  INDEX(雅俗通韻母對照表, $D42, F$2+1))</f>
        <v>iau?</v>
      </c>
      <c r="G42" s="239" t="str" cm="1">
        <f t="array" ref="G42" xml:space="preserve"> IF( $E42= "舒聲", INDEX(雅俗通韻母對照表, $D42, G$2),  INDEX(雅俗通韻母對照表, $D42, G$2+1))</f>
        <v>ㄧㄠㆷ</v>
      </c>
      <c r="H42" s="239" t="str">
        <f t="shared" si="8"/>
        <v>嬌</v>
      </c>
      <c r="I42" s="239" t="str" cm="1">
        <f t="array" ref="I42" xml:space="preserve"> IF( $E42= "舒聲", INDEX(雅俗通韻母對照表, $D42, I$2),  INDEX(雅俗通韻母對照表, $D42, I$2+1))</f>
        <v>iauh</v>
      </c>
      <c r="J42" s="239" t="str" cm="1">
        <f t="array" ref="J42" xml:space="preserve"> IF( $E42= "舒聲", INDEX(雅俗通韻母對照表, $D42, J$2),  INDEX(雅俗通韻母對照表, $D42, J$2+1))</f>
        <v>iauh</v>
      </c>
      <c r="K42" s="239" t="str" cm="1">
        <f t="array" ref="K42" xml:space="preserve"> IF( $E42= "舒聲", INDEX(雅俗通韻母對照表, $D42, K$2),  INDEX(雅俗通韻母對照表, $D42, K$2+1))</f>
        <v>iaoh</v>
      </c>
      <c r="L42" s="239" t="str" cm="1">
        <f t="array" ref="L42" xml:space="preserve"> IF( $E42= "舒聲", INDEX(雅俗通韻母對照表, $D42, L$2),  INDEX(雅俗通韻母對照表, $D42, L$2+1))</f>
        <v>iauh</v>
      </c>
      <c r="M42" s="239" t="str" cm="1">
        <f t="array" ref="M42" xml:space="preserve"> IF( $E42= "舒聲", INDEX(雅俗通韻母對照表, $D42, M$2),  INDEX(雅俗通韻母對照表, $D42, M$2+1))</f>
        <v>iauh</v>
      </c>
      <c r="N42" s="239" t="str" cm="1">
        <f t="array" ref="N42" xml:space="preserve"> IF( $E42= "舒聲", INDEX(雅俗通韻母對照表, $D42, N$2),  INDEX(雅俗通韻母對照表, $D42, N$2+1))</f>
        <v>iauh</v>
      </c>
      <c r="O42" s="237"/>
    </row>
    <row r="43" spans="2:15" ht="37" customHeight="1">
      <c r="B43" s="237">
        <f t="shared" si="6"/>
        <v>38</v>
      </c>
      <c r="C43" s="242" t="s">
        <v>194</v>
      </c>
      <c r="D43" s="309">
        <f t="shared" si="9"/>
        <v>46</v>
      </c>
      <c r="E43" s="309" t="str">
        <f t="shared" si="7"/>
        <v>舒聲</v>
      </c>
      <c r="F43" s="423" t="str" cm="1">
        <f t="array" ref="F43" xml:space="preserve"> IF( $E43= "舒聲", INDEX(雅俗通韻母對照表, $D43, F$2),  INDEX(雅俗通韻母對照表, $D43, F$2+1))</f>
        <v>ĩãũ</v>
      </c>
      <c r="G43" s="239" t="str" cm="1">
        <f t="array" ref="G43" xml:space="preserve"> IF( $E43= "舒聲", INDEX(雅俗通韻母對照表, $D43, G$2),  INDEX(雅俗通韻母對照表, $D43, G$2+1))</f>
        <v>ㄧㆯ</v>
      </c>
      <c r="H43" s="239" t="str">
        <f t="shared" si="8"/>
        <v>嘄</v>
      </c>
      <c r="I43" s="239" t="str" cm="1">
        <f t="array" ref="I43" xml:space="preserve"> IF( $E43= "舒聲", INDEX(雅俗通韻母對照表, $D43, I$2),  INDEX(雅俗通韻母對照表, $D43, I$2+1))</f>
        <v>iauⁿ</v>
      </c>
      <c r="J43" s="239" t="str" cm="1">
        <f t="array" ref="J43" xml:space="preserve"> IF( $E43= "舒聲", INDEX(雅俗通韻母對照表, $D43, J$2),  INDEX(雅俗通韻母對照表, $D43, J$2+1))</f>
        <v>iaunn</v>
      </c>
      <c r="K43" s="239" t="str" cm="1">
        <f t="array" ref="K43" xml:space="preserve"> IF( $E43= "舒聲", INDEX(雅俗通韻母對照表, $D43, K$2),  INDEX(雅俗通韻母對照表, $D43, K$2+1))</f>
        <v>niao</v>
      </c>
      <c r="L43" s="239" t="str" cm="1">
        <f t="array" ref="L43" xml:space="preserve"> IF( $E43= "舒聲", INDEX(雅俗通韻母對照表, $D43, L$2),  INDEX(雅俗通韻母對照表, $D43, L$2+1))</f>
        <v>iaunn</v>
      </c>
      <c r="M43" s="239" t="str" cm="1">
        <f t="array" ref="M43" xml:space="preserve"> IF( $E43= "舒聲", INDEX(雅俗通韻母對照表, $D43, M$2),  INDEX(雅俗通韻母對照表, $D43, M$2+1))</f>
        <v>iaunn</v>
      </c>
      <c r="N43" s="239" t="str" cm="1">
        <f t="array" ref="N43" xml:space="preserve"> IF( $E43= "舒聲", INDEX(雅俗通韻母對照表, $D43, N$2),  INDEX(雅俗通韻母對照表, $D43, N$2+1))</f>
        <v>iaunn</v>
      </c>
      <c r="O43" s="237"/>
    </row>
    <row r="44" spans="2:15" ht="37" customHeight="1">
      <c r="B44" s="237">
        <f t="shared" si="6"/>
        <v>39</v>
      </c>
      <c r="C44" s="242" t="s">
        <v>197</v>
      </c>
      <c r="D44" s="309">
        <f t="shared" si="9"/>
        <v>46</v>
      </c>
      <c r="E44" s="309" t="str">
        <f t="shared" si="7"/>
        <v>促聲</v>
      </c>
      <c r="F44" s="423" t="str" cm="1">
        <f t="array" ref="F44" xml:space="preserve"> IF( $E44= "舒聲", INDEX(雅俗通韻母對照表, $D44, F$2),  INDEX(雅俗通韻母對照表, $D44, F$2+1))</f>
        <v>ĩãũ?</v>
      </c>
      <c r="G44" s="239" t="str" cm="1">
        <f t="array" ref="G44" xml:space="preserve"> IF( $E44= "舒聲", INDEX(雅俗通韻母對照表, $D44, G$2),  INDEX(雅俗通韻母對照表, $D44, G$2+1))</f>
        <v>ㄧㆯㆷ</v>
      </c>
      <c r="H44" s="239" t="str">
        <f t="shared" si="8"/>
        <v>嘄</v>
      </c>
      <c r="I44" s="239" t="str" cm="1">
        <f t="array" ref="I44" xml:space="preserve"> IF( $E44= "舒聲", INDEX(雅俗通韻母對照表, $D44, I$2),  INDEX(雅俗通韻母對照表, $D44, I$2+1))</f>
        <v>iauⁿh</v>
      </c>
      <c r="J44" s="239" t="str" cm="1">
        <f t="array" ref="J44" xml:space="preserve"> IF( $E44= "舒聲", INDEX(雅俗通韻母對照表, $D44, J$2),  INDEX(雅俗通韻母對照表, $D44, J$2+1))</f>
        <v>iaunnh</v>
      </c>
      <c r="K44" s="239" t="str" cm="1">
        <f t="array" ref="K44" xml:space="preserve"> IF( $E44= "舒聲", INDEX(雅俗通韻母對照表, $D44, K$2),  INDEX(雅俗通韻母對照表, $D44, K$2+1))</f>
        <v>niaoh</v>
      </c>
      <c r="L44" s="239" t="str" cm="1">
        <f t="array" ref="L44" xml:space="preserve"> IF( $E44= "舒聲", INDEX(雅俗通韻母對照表, $D44, L$2),  INDEX(雅俗通韻母對照表, $D44, L$2+1))</f>
        <v>iaunnh</v>
      </c>
      <c r="M44" s="239" t="str" cm="1">
        <f t="array" ref="M44" xml:space="preserve"> IF( $E44= "舒聲", INDEX(雅俗通韻母對照表, $D44, M$2),  INDEX(雅俗通韻母對照表, $D44, M$2+1))</f>
        <v>iaunnh</v>
      </c>
      <c r="N44" s="239" t="str" cm="1">
        <f t="array" ref="N44" xml:space="preserve"> IF( $E44= "舒聲", INDEX(雅俗通韻母對照表, $D44, N$2),  INDEX(雅俗通韻母對照表, $D44, N$2+1))</f>
        <v>iaunnh</v>
      </c>
      <c r="O44" s="237"/>
    </row>
    <row r="45" spans="2:15" ht="37" customHeight="1">
      <c r="B45" s="237">
        <f t="shared" si="6"/>
        <v>40</v>
      </c>
      <c r="C45" s="242" t="s">
        <v>46</v>
      </c>
      <c r="D45" s="309">
        <f t="shared" si="9"/>
        <v>3</v>
      </c>
      <c r="E45" s="309" t="str">
        <f t="shared" si="7"/>
        <v>舒聲</v>
      </c>
      <c r="F45" s="423" t="str" cm="1">
        <f t="array" ref="F45" xml:space="preserve"> IF( $E45= "舒聲", INDEX(雅俗通韻母對照表, $D45, F$2),  INDEX(雅俗通韻母對照表, $D45, F$2+1))</f>
        <v>im</v>
      </c>
      <c r="G45" s="239" t="str" cm="1">
        <f t="array" ref="G45" xml:space="preserve"> IF( $E45= "舒聲", INDEX(雅俗通韻母對照表, $D45, G$2),  INDEX(雅俗通韻母對照表, $D45, G$2+1))</f>
        <v>ㄧㆬ</v>
      </c>
      <c r="H45" s="239" t="str">
        <f t="shared" si="8"/>
        <v>金</v>
      </c>
      <c r="I45" s="239" t="str" cm="1">
        <f t="array" ref="I45" xml:space="preserve"> IF( $E45= "舒聲", INDEX(雅俗通韻母對照表, $D45, I$2),  INDEX(雅俗通韻母對照表, $D45, I$2+1))</f>
        <v>im</v>
      </c>
      <c r="J45" s="239" t="str" cm="1">
        <f t="array" ref="J45" xml:space="preserve"> IF( $E45= "舒聲", INDEX(雅俗通韻母對照表, $D45, J$2),  INDEX(雅俗通韻母對照表, $D45, J$2+1))</f>
        <v>im</v>
      </c>
      <c r="K45" s="239" t="str" cm="1">
        <f t="array" ref="K45" xml:space="preserve"> IF( $E45= "舒聲", INDEX(雅俗通韻母對照表, $D45, K$2),  INDEX(雅俗通韻母對照表, $D45, K$2+1))</f>
        <v>im</v>
      </c>
      <c r="L45" s="239" t="str" cm="1">
        <f t="array" ref="L45" xml:space="preserve"> IF( $E45= "舒聲", INDEX(雅俗通韻母對照表, $D45, L$2),  INDEX(雅俗通韻母對照表, $D45, L$2+1))</f>
        <v>im</v>
      </c>
      <c r="M45" s="239" t="str" cm="1">
        <f t="array" ref="M45" xml:space="preserve"> IF( $E45= "舒聲", INDEX(雅俗通韻母對照表, $D45, M$2),  INDEX(雅俗通韻母對照表, $D45, M$2+1))</f>
        <v>im</v>
      </c>
      <c r="N45" s="239" t="str" cm="1">
        <f t="array" ref="N45" xml:space="preserve"> IF( $E45= "舒聲", INDEX(雅俗通韻母對照表, $D45, N$2),  INDEX(雅俗通韻母對照表, $D45, N$2+1))</f>
        <v>im</v>
      </c>
      <c r="O45" s="237"/>
    </row>
    <row r="46" spans="2:15" ht="37" customHeight="1">
      <c r="B46" s="237">
        <f t="shared" si="6"/>
        <v>41</v>
      </c>
      <c r="C46" s="242" t="s">
        <v>47</v>
      </c>
      <c r="D46" s="309">
        <f t="shared" si="9"/>
        <v>3</v>
      </c>
      <c r="E46" s="309" t="str">
        <f t="shared" si="7"/>
        <v>促聲</v>
      </c>
      <c r="F46" s="423" t="str" cm="1">
        <f t="array" ref="F46" xml:space="preserve"> IF( $E46= "舒聲", INDEX(雅俗通韻母對照表, $D46, F$2),  INDEX(雅俗通韻母對照表, $D46, F$2+1))</f>
        <v>ip̚</v>
      </c>
      <c r="G46" s="239" t="str" cm="1">
        <f t="array" ref="G46" xml:space="preserve"> IF( $E46= "舒聲", INDEX(雅俗通韻母對照表, $D46, G$2),  INDEX(雅俗通韻母對照表, $D46, G$2+1))</f>
        <v>一ㆴ</v>
      </c>
      <c r="H46" s="239" t="str">
        <f t="shared" si="8"/>
        <v>金</v>
      </c>
      <c r="I46" s="239" t="str" cm="1">
        <f t="array" ref="I46" xml:space="preserve"> IF( $E46= "舒聲", INDEX(雅俗通韻母對照表, $D46, I$2),  INDEX(雅俗通韻母對照表, $D46, I$2+1))</f>
        <v>ip</v>
      </c>
      <c r="J46" s="239" t="str" cm="1">
        <f t="array" ref="J46" xml:space="preserve"> IF( $E46= "舒聲", INDEX(雅俗通韻母對照表, $D46, J$2),  INDEX(雅俗通韻母對照表, $D46, J$2+1))</f>
        <v>ip</v>
      </c>
      <c r="K46" s="239" t="str" cm="1">
        <f t="array" ref="K46" xml:space="preserve"> IF( $E46= "舒聲", INDEX(雅俗通韻母對照表, $D46, K$2),  INDEX(雅俗通韻母對照表, $D46, K$2+1))</f>
        <v>ip</v>
      </c>
      <c r="L46" s="239" t="str" cm="1">
        <f t="array" ref="L46" xml:space="preserve"> IF( $E46= "舒聲", INDEX(雅俗通韻母對照表, $D46, L$2),  INDEX(雅俗通韻母對照表, $D46, L$2+1))</f>
        <v>ip</v>
      </c>
      <c r="M46" s="239" t="str" cm="1">
        <f t="array" ref="M46" xml:space="preserve"> IF( $E46= "舒聲", INDEX(雅俗通韻母對照表, $D46, M$2),  INDEX(雅俗通韻母對照表, $D46, M$2+1))</f>
        <v>ip</v>
      </c>
      <c r="N46" s="239" t="str" cm="1">
        <f t="array" ref="N46" xml:space="preserve"> IF( $E46= "舒聲", INDEX(雅俗通韻母對照表, $D46, N$2),  INDEX(雅俗通韻母對照表, $D46, N$2+1))</f>
        <v>ip</v>
      </c>
      <c r="O46" s="237"/>
    </row>
    <row r="47" spans="2:15" ht="37" customHeight="1">
      <c r="B47" s="237">
        <f t="shared" si="6"/>
        <v>42</v>
      </c>
      <c r="C47" s="242" t="s">
        <v>110</v>
      </c>
      <c r="D47" s="309">
        <f t="shared" si="9"/>
        <v>17</v>
      </c>
      <c r="E47" s="309" t="str">
        <f t="shared" si="7"/>
        <v>舒聲</v>
      </c>
      <c r="F47" s="423" t="str" cm="1">
        <f t="array" ref="F47" xml:space="preserve"> IF( $E47= "舒聲", INDEX(雅俗通韻母對照表, $D47, F$2),  INDEX(雅俗通韻母對照表, $D47, F$2+1))</f>
        <v>in</v>
      </c>
      <c r="G47" s="239" t="str" cm="1">
        <f t="array" ref="G47" xml:space="preserve"> IF( $E47= "舒聲", INDEX(雅俗通韻母對照表, $D47, G$2),  INDEX(雅俗通韻母對照表, $D47, G$2+1))</f>
        <v>ㄧㄣ</v>
      </c>
      <c r="H47" s="239" t="str">
        <f t="shared" si="8"/>
        <v>巾</v>
      </c>
      <c r="I47" s="239" t="str" cm="1">
        <f t="array" ref="I47" xml:space="preserve"> IF( $E47= "舒聲", INDEX(雅俗通韻母對照表, $D47, I$2),  INDEX(雅俗通韻母對照表, $D47, I$2+1))</f>
        <v>in</v>
      </c>
      <c r="J47" s="239" t="str" cm="1">
        <f t="array" ref="J47" xml:space="preserve"> IF( $E47= "舒聲", INDEX(雅俗通韻母對照表, $D47, J$2),  INDEX(雅俗通韻母對照表, $D47, J$2+1))</f>
        <v>in</v>
      </c>
      <c r="K47" s="239" t="str" cm="1">
        <f t="array" ref="K47" xml:space="preserve"> IF( $E47= "舒聲", INDEX(雅俗通韻母對照表, $D47, K$2),  INDEX(雅俗通韻母對照表, $D47, K$2+1))</f>
        <v>in</v>
      </c>
      <c r="L47" s="239" t="str" cm="1">
        <f t="array" ref="L47" xml:space="preserve"> IF( $E47= "舒聲", INDEX(雅俗通韻母對照表, $D47, L$2),  INDEX(雅俗通韻母對照表, $D47, L$2+1))</f>
        <v>in</v>
      </c>
      <c r="M47" s="239" t="str" cm="1">
        <f t="array" ref="M47" xml:space="preserve"> IF( $E47= "舒聲", INDEX(雅俗通韻母對照表, $D47, M$2),  INDEX(雅俗通韻母對照表, $D47, M$2+1))</f>
        <v>in</v>
      </c>
      <c r="N47" s="239" t="str" cm="1">
        <f t="array" ref="N47" xml:space="preserve"> IF( $E47= "舒聲", INDEX(雅俗通韻母對照表, $D47, N$2),  INDEX(雅俗通韻母對照表, $D47, N$2+1))</f>
        <v>in</v>
      </c>
      <c r="O47" s="237"/>
    </row>
    <row r="48" spans="2:15" ht="37" customHeight="1">
      <c r="B48" s="237">
        <f t="shared" si="6"/>
        <v>43</v>
      </c>
      <c r="C48" s="242" t="s">
        <v>111</v>
      </c>
      <c r="D48" s="309">
        <f t="shared" si="9"/>
        <v>17</v>
      </c>
      <c r="E48" s="309" t="str">
        <f t="shared" si="7"/>
        <v>促聲</v>
      </c>
      <c r="F48" s="423" t="str" cm="1">
        <f t="array" ref="F48" xml:space="preserve"> IF( $E48= "舒聲", INDEX(雅俗通韻母對照表, $D48, F$2),  INDEX(雅俗通韻母對照表, $D48, F$2+1))</f>
        <v>it̚</v>
      </c>
      <c r="G48" s="239" t="str" cm="1">
        <f t="array" ref="G48" xml:space="preserve"> IF( $E48= "舒聲", INDEX(雅俗通韻母對照表, $D48, G$2),  INDEX(雅俗通韻母對照表, $D48, G$2+1))</f>
        <v>ㄧㆵ</v>
      </c>
      <c r="H48" s="239" t="str">
        <f t="shared" si="8"/>
        <v>巾</v>
      </c>
      <c r="I48" s="239" t="str" cm="1">
        <f t="array" ref="I48" xml:space="preserve"> IF( $E48= "舒聲", INDEX(雅俗通韻母對照表, $D48, I$2),  INDEX(雅俗通韻母對照表, $D48, I$2+1))</f>
        <v>it</v>
      </c>
      <c r="J48" s="239" t="str" cm="1">
        <f t="array" ref="J48" xml:space="preserve"> IF( $E48= "舒聲", INDEX(雅俗通韻母對照表, $D48, J$2),  INDEX(雅俗通韻母對照表, $D48, J$2+1))</f>
        <v>it</v>
      </c>
      <c r="K48" s="239" t="str" cm="1">
        <f t="array" ref="K48" xml:space="preserve"> IF( $E48= "舒聲", INDEX(雅俗通韻母對照表, $D48, K$2),  INDEX(雅俗通韻母對照表, $D48, K$2+1))</f>
        <v>it</v>
      </c>
      <c r="L48" s="239" t="str" cm="1">
        <f t="array" ref="L48" xml:space="preserve"> IF( $E48= "舒聲", INDEX(雅俗通韻母對照表, $D48, L$2),  INDEX(雅俗通韻母對照表, $D48, L$2+1))</f>
        <v>it</v>
      </c>
      <c r="M48" s="239" t="str" cm="1">
        <f t="array" ref="M48" xml:space="preserve"> IF( $E48= "舒聲", INDEX(雅俗通韻母對照表, $D48, M$2),  INDEX(雅俗通韻母對照表, $D48, M$2+1))</f>
        <v>it</v>
      </c>
      <c r="N48" s="239" t="str" cm="1">
        <f t="array" ref="N48" xml:space="preserve"> IF( $E48= "舒聲", INDEX(雅俗通韻母對照表, $D48, N$2),  INDEX(雅俗通韻母對照表, $D48, N$2+1))</f>
        <v>it</v>
      </c>
      <c r="O48" s="237"/>
    </row>
    <row r="49" spans="2:15" ht="37" customHeight="1">
      <c r="B49" s="237">
        <f t="shared" si="6"/>
        <v>44</v>
      </c>
      <c r="C49" s="242" t="s">
        <v>78</v>
      </c>
      <c r="D49" s="309">
        <f t="shared" si="9"/>
        <v>9</v>
      </c>
      <c r="E49" s="309" t="str">
        <f t="shared" si="7"/>
        <v>舒聲</v>
      </c>
      <c r="F49" s="423" t="str" cm="1">
        <f t="array" ref="F49" xml:space="preserve"> IF( $E49= "舒聲", INDEX(雅俗通韻母對照表, $D49, F$2),  INDEX(雅俗通韻母對照表, $D49, F$2+1))</f>
        <v>iŋ</v>
      </c>
      <c r="G49" s="239" t="str" cm="1">
        <f t="array" ref="G49" xml:space="preserve"> IF( $E49= "舒聲", INDEX(雅俗通韻母對照表, $D49, G$2),  INDEX(雅俗通韻母對照表, $D49, G$2+1))</f>
        <v>ㄧㄥ</v>
      </c>
      <c r="H49" s="239" t="str">
        <f t="shared" si="8"/>
        <v>經</v>
      </c>
      <c r="I49" s="239" t="str" cm="1">
        <f t="array" ref="I49" xml:space="preserve"> IF( $E49= "舒聲", INDEX(雅俗通韻母對照表, $D49, I$2),  INDEX(雅俗通韻母對照表, $D49, I$2+1))</f>
        <v>ing</v>
      </c>
      <c r="J49" s="239" t="str" cm="1">
        <f t="array" ref="J49" xml:space="preserve"> IF( $E49= "舒聲", INDEX(雅俗通韻母對照表, $D49, J$2),  INDEX(雅俗通韻母對照表, $D49, J$2+1))</f>
        <v>ing</v>
      </c>
      <c r="K49" s="239" t="str" cm="1">
        <f t="array" ref="K49" xml:space="preserve"> IF( $E49= "舒聲", INDEX(雅俗通韻母對照表, $D49, K$2),  INDEX(雅俗通韻母對照表, $D49, K$2+1))</f>
        <v>ing</v>
      </c>
      <c r="L49" s="239" t="str" cm="1">
        <f t="array" ref="L49" xml:space="preserve"> IF( $E49= "舒聲", INDEX(雅俗通韻母對照表, $D49, L$2),  INDEX(雅俗通韻母對照表, $D49, L$2+1))</f>
        <v>ing</v>
      </c>
      <c r="M49" s="239" t="str" cm="1">
        <f t="array" ref="M49" xml:space="preserve"> IF( $E49= "舒聲", INDEX(雅俗通韻母對照表, $D49, M$2),  INDEX(雅俗通韻母對照表, $D49, M$2+1))</f>
        <v>ing</v>
      </c>
      <c r="N49" s="239" t="str" cm="1">
        <f t="array" ref="N49" xml:space="preserve"> IF( $E49= "舒聲", INDEX(雅俗通韻母對照表, $D49, N$2),  INDEX(雅俗通韻母對照表, $D49, N$2+1))</f>
        <v>ing</v>
      </c>
      <c r="O49" s="237"/>
    </row>
    <row r="50" spans="2:15" ht="37" customHeight="1">
      <c r="B50" s="237">
        <f t="shared" si="6"/>
        <v>45</v>
      </c>
      <c r="C50" s="242" t="s">
        <v>79</v>
      </c>
      <c r="D50" s="309">
        <f t="shared" si="9"/>
        <v>9</v>
      </c>
      <c r="E50" s="309" t="str">
        <f t="shared" si="7"/>
        <v>促聲</v>
      </c>
      <c r="F50" s="423" t="str" cm="1">
        <f t="array" ref="F50" xml:space="preserve"> IF( $E50= "舒聲", INDEX(雅俗通韻母對照表, $D50, F$2),  INDEX(雅俗通韻母對照表, $D50, F$2+1))</f>
        <v>ik̚</v>
      </c>
      <c r="G50" s="239" t="str" cm="1">
        <f t="array" ref="G50" xml:space="preserve"> IF( $E50= "舒聲", INDEX(雅俗通韻母對照表, $D50, G$2),  INDEX(雅俗通韻母對照表, $D50, G$2+1))</f>
        <v>ㄧㆻ</v>
      </c>
      <c r="H50" s="239" t="str">
        <f t="shared" si="8"/>
        <v>經</v>
      </c>
      <c r="I50" s="239" t="str" cm="1">
        <f t="array" ref="I50" xml:space="preserve"> IF( $E50= "舒聲", INDEX(雅俗通韻母對照表, $D50, I$2),  INDEX(雅俗通韻母對照表, $D50, I$2+1))</f>
        <v>ik</v>
      </c>
      <c r="J50" s="239" t="str" cm="1">
        <f t="array" ref="J50" xml:space="preserve"> IF( $E50= "舒聲", INDEX(雅俗通韻母對照表, $D50, J$2),  INDEX(雅俗通韻母對照表, $D50, J$2+1))</f>
        <v>ik</v>
      </c>
      <c r="K50" s="239" t="str" cm="1">
        <f t="array" ref="K50" xml:space="preserve"> IF( $E50= "舒聲", INDEX(雅俗通韻母對照表, $D50, K$2),  INDEX(雅俗通韻母對照表, $D50, K$2+1))</f>
        <v>ik</v>
      </c>
      <c r="L50" s="239" t="str" cm="1">
        <f t="array" ref="L50" xml:space="preserve"> IF( $E50= "舒聲", INDEX(雅俗通韻母對照表, $D50, L$2),  INDEX(雅俗通韻母對照表, $D50, L$2+1))</f>
        <v>ik</v>
      </c>
      <c r="M50" s="239" t="str" cm="1">
        <f t="array" ref="M50" xml:space="preserve"> IF( $E50= "舒聲", INDEX(雅俗通韻母對照表, $D50, M$2),  INDEX(雅俗通韻母對照表, $D50, M$2+1))</f>
        <v>ik</v>
      </c>
      <c r="N50" s="239" t="str" cm="1">
        <f t="array" ref="N50" xml:space="preserve"> IF( $E50= "舒聲", INDEX(雅俗通韻母對照表, $D50, N$2),  INDEX(雅俗通韻母對照表, $D50, N$2+1))</f>
        <v>ik</v>
      </c>
      <c r="O50" s="237"/>
    </row>
    <row r="51" spans="2:15" ht="37" customHeight="1">
      <c r="B51" s="237">
        <f t="shared" si="6"/>
        <v>46</v>
      </c>
      <c r="C51" s="242" t="s">
        <v>172</v>
      </c>
      <c r="D51" s="309">
        <f t="shared" si="9"/>
        <v>33</v>
      </c>
      <c r="E51" s="309" t="str">
        <f t="shared" si="7"/>
        <v>舒聲</v>
      </c>
      <c r="F51" s="423" t="str" cm="1">
        <f t="array" ref="F51" xml:space="preserve"> IF( $E51= "舒聲", INDEX(雅俗通韻母對照表, $D51, F$2),  INDEX(雅俗通韻母對照表, $D51, F$2+1))</f>
        <v>iə</v>
      </c>
      <c r="G51" s="239" t="str" cm="1">
        <f t="array" ref="G51" xml:space="preserve"> IF( $E51= "舒聲", INDEX(雅俗通韻母對照表, $D51, G$2),  INDEX(雅俗通韻母對照表, $D51, G$2+1))</f>
        <v>ㄧㄜ</v>
      </c>
      <c r="H51" s="239" t="str">
        <f t="shared" si="8"/>
        <v>茄</v>
      </c>
      <c r="I51" s="239" t="str" cm="1">
        <f t="array" ref="I51" xml:space="preserve"> IF( $E51= "舒聲", INDEX(雅俗通韻母對照表, $D51, I$2),  INDEX(雅俗通韻母對照表, $D51, I$2+1))</f>
        <v>io</v>
      </c>
      <c r="J51" s="239" t="str" cm="1">
        <f t="array" ref="J51" xml:space="preserve"> IF( $E51= "舒聲", INDEX(雅俗通韻母對照表, $D51, J$2),  INDEX(雅俗通韻母對照表, $D51, J$2+1))</f>
        <v>io</v>
      </c>
      <c r="K51" s="239" t="str" cm="1">
        <f t="array" ref="K51" xml:space="preserve"> IF( $E51= "舒聲", INDEX(雅俗通韻母對照表, $D51, K$2),  INDEX(雅俗通韻母對照表, $D51, K$2+1))</f>
        <v>io</v>
      </c>
      <c r="L51" s="239" t="str" cm="1">
        <f t="array" ref="L51" xml:space="preserve"> IF( $E51= "舒聲", INDEX(雅俗通韻母對照表, $D51, L$2),  INDEX(雅俗通韻母對照表, $D51, L$2+1))</f>
        <v>io</v>
      </c>
      <c r="M51" s="239" t="str" cm="1">
        <f t="array" ref="M51" xml:space="preserve"> IF( $E51= "舒聲", INDEX(雅俗通韻母對照表, $D51, M$2),  INDEX(雅俗通韻母對照表, $D51, M$2+1))</f>
        <v>io</v>
      </c>
      <c r="N51" s="239" t="str" cm="1">
        <f t="array" ref="N51" xml:space="preserve"> IF( $E51= "舒聲", INDEX(雅俗通韻母對照表, $D51, N$2),  INDEX(雅俗通韻母對照表, $D51, N$2+1))</f>
        <v>io</v>
      </c>
      <c r="O51" s="237"/>
    </row>
    <row r="52" spans="2:15" ht="37" customHeight="1">
      <c r="B52" s="237">
        <f t="shared" si="6"/>
        <v>47</v>
      </c>
      <c r="C52" s="242" t="s">
        <v>173</v>
      </c>
      <c r="D52" s="309">
        <f t="shared" si="9"/>
        <v>33</v>
      </c>
      <c r="E52" s="309" t="str">
        <f t="shared" si="7"/>
        <v>促聲</v>
      </c>
      <c r="F52" s="423" t="str" cm="1">
        <f t="array" ref="F52" xml:space="preserve"> IF( $E52= "舒聲", INDEX(雅俗通韻母對照表, $D52, F$2),  INDEX(雅俗通韻母對照表, $D52, F$2+1))</f>
        <v>iə?</v>
      </c>
      <c r="G52" s="239" t="str" cm="1">
        <f t="array" ref="G52" xml:space="preserve"> IF( $E52= "舒聲", INDEX(雅俗通韻母對照表, $D52, G$2),  INDEX(雅俗通韻母對照表, $D52, G$2+1))</f>
        <v>ㄧㄜㆷ</v>
      </c>
      <c r="H52" s="239" t="str">
        <f t="shared" si="8"/>
        <v>茄</v>
      </c>
      <c r="I52" s="239" t="str" cm="1">
        <f t="array" ref="I52" xml:space="preserve"> IF( $E52= "舒聲", INDEX(雅俗通韻母對照表, $D52, I$2),  INDEX(雅俗通韻母對照表, $D52, I$2+1))</f>
        <v>ioh</v>
      </c>
      <c r="J52" s="239" t="str" cm="1">
        <f t="array" ref="J52" xml:space="preserve"> IF( $E52= "舒聲", INDEX(雅俗通韻母對照表, $D52, J$2),  INDEX(雅俗通韻母對照表, $D52, J$2+1))</f>
        <v>ioh</v>
      </c>
      <c r="K52" s="239" t="str" cm="1">
        <f t="array" ref="K52" xml:space="preserve"> IF( $E52= "舒聲", INDEX(雅俗通韻母對照表, $D52, K$2),  INDEX(雅俗通韻母對照表, $D52, K$2+1))</f>
        <v>ioh</v>
      </c>
      <c r="L52" s="239" t="str" cm="1">
        <f t="array" ref="L52" xml:space="preserve"> IF( $E52= "舒聲", INDEX(雅俗通韻母對照表, $D52, L$2),  INDEX(雅俗通韻母對照表, $D52, L$2+1))</f>
        <v>ioh</v>
      </c>
      <c r="M52" s="239" t="str" cm="1">
        <f t="array" ref="M52" xml:space="preserve"> IF( $E52= "舒聲", INDEX(雅俗通韻母對照表, $D52, M$2),  INDEX(雅俗通韻母對照表, $D52, M$2+1))</f>
        <v>ioh</v>
      </c>
      <c r="N52" s="239" t="str" cm="1">
        <f t="array" ref="N52" xml:space="preserve"> IF( $E52= "舒聲", INDEX(雅俗通韻母對照表, $D52, N$2),  INDEX(雅俗通韻母對照表, $D52, N$2+1))</f>
        <v>ioh</v>
      </c>
      <c r="O52" s="237"/>
    </row>
    <row r="53" spans="2:15" ht="37" customHeight="1">
      <c r="B53" s="237">
        <f t="shared" si="6"/>
        <v>48</v>
      </c>
      <c r="C53" s="242" t="s">
        <v>230</v>
      </c>
      <c r="D53" s="309">
        <f t="shared" si="9"/>
        <v>35</v>
      </c>
      <c r="E53" s="309" t="str">
        <f t="shared" si="7"/>
        <v>舒聲</v>
      </c>
      <c r="F53" s="423" t="str" cm="1">
        <f t="array" ref="F53" xml:space="preserve"> IF( $E53= "舒聲", INDEX(雅俗通韻母對照表, $D53, F$2),  INDEX(雅俗通韻母對照表, $D53, F$2+1))</f>
        <v>ĩɔ̃</v>
      </c>
      <c r="G53" s="239" t="str" cm="1">
        <f t="array" ref="G53" xml:space="preserve"> IF( $E53= "舒聲", INDEX(雅俗通韻母對照表, $D53, G$2),  INDEX(雅俗通韻母對照表, $D53, G$2+1))</f>
        <v>ㄧㆧ</v>
      </c>
      <c r="H53" s="239" t="str">
        <f t="shared" si="8"/>
        <v>薑</v>
      </c>
      <c r="I53" s="239" t="str" cm="1">
        <f t="array" ref="I53" xml:space="preserve"> IF( $E53= "舒聲", INDEX(雅俗通韻母對照表, $D53, I$2),  INDEX(雅俗通韻母對照表, $D53, I$2+1))</f>
        <v>ioⁿ</v>
      </c>
      <c r="J53" s="239" t="str" cm="1">
        <f t="array" ref="J53" xml:space="preserve"> IF( $E53= "舒聲", INDEX(雅俗通韻母對照表, $D53, J$2),  INDEX(雅俗通韻母對照表, $D53, J$2+1))</f>
        <v>ionn</v>
      </c>
      <c r="K53" s="239" t="str" cm="1">
        <f t="array" ref="K53" xml:space="preserve"> IF( $E53= "舒聲", INDEX(雅俗通韻母對照表, $D53, K$2),  INDEX(雅俗通韻母對照表, $D53, K$2+1))</f>
        <v>nioo</v>
      </c>
      <c r="L53" s="239" t="str" cm="1">
        <f t="array" ref="L53" xml:space="preserve"> IF( $E53= "舒聲", INDEX(雅俗通韻母對照表, $D53, L$2),  INDEX(雅俗通韻母對照表, $D53, L$2+1))</f>
        <v>ionn</v>
      </c>
      <c r="M53" s="239" t="str" cm="1">
        <f t="array" ref="M53" xml:space="preserve"> IF( $E53= "舒聲", INDEX(雅俗通韻母對照表, $D53, M$2),  INDEX(雅俗通韻母對照表, $D53, M$2+1))</f>
        <v>ionn</v>
      </c>
      <c r="N53" s="239" t="str" cm="1">
        <f t="array" ref="N53" xml:space="preserve"> IF( $E53= "舒聲", INDEX(雅俗通韻母對照表, $D53, N$2),  INDEX(雅俗通韻母對照表, $D53, N$2+1))</f>
        <v>ionn</v>
      </c>
      <c r="O53" s="237"/>
    </row>
    <row r="54" spans="2:15" ht="37" customHeight="1">
      <c r="B54" s="237">
        <f t="shared" si="6"/>
        <v>49</v>
      </c>
      <c r="C54" s="242" t="s">
        <v>99</v>
      </c>
      <c r="D54" s="309">
        <f t="shared" si="9"/>
        <v>14</v>
      </c>
      <c r="E54" s="309" t="str">
        <f t="shared" si="7"/>
        <v>舒聲</v>
      </c>
      <c r="F54" s="423" t="str" cm="1">
        <f t="array" ref="F54" xml:space="preserve"> IF( $E54= "舒聲", INDEX(雅俗通韻母對照表, $D54, F$2),  INDEX(雅俗通韻母對照表, $D54, F$2+1))</f>
        <v>iɔŋ</v>
      </c>
      <c r="G54" s="239" t="str" cm="1">
        <f t="array" ref="G54" xml:space="preserve"> IF( $E54= "舒聲", INDEX(雅俗通韻母對照表, $D54, G$2),  INDEX(雅俗通韻母對照表, $D54, G$2+1))</f>
        <v>ㄧㆲ</v>
      </c>
      <c r="H54" s="239" t="str">
        <f t="shared" si="8"/>
        <v>恭</v>
      </c>
      <c r="I54" s="239" t="str" cm="1">
        <f t="array" ref="I54" xml:space="preserve"> IF( $E54= "舒聲", INDEX(雅俗通韻母對照表, $D54, I$2),  INDEX(雅俗通韻母對照表, $D54, I$2+1))</f>
        <v>iong</v>
      </c>
      <c r="J54" s="239" t="str" cm="1">
        <f t="array" ref="J54" xml:space="preserve"> IF( $E54= "舒聲", INDEX(雅俗通韻母對照表, $D54, J$2),  INDEX(雅俗通韻母對照表, $D54, J$2+1))</f>
        <v>iong</v>
      </c>
      <c r="K54" s="239" t="str" cm="1">
        <f t="array" ref="K54" xml:space="preserve"> IF( $E54= "舒聲", INDEX(雅俗通韻母對照表, $D54, K$2),  INDEX(雅俗通韻母對照表, $D54, K$2+1))</f>
        <v>iong</v>
      </c>
      <c r="L54" s="239" t="str" cm="1">
        <f t="array" ref="L54" xml:space="preserve"> IF( $E54= "舒聲", INDEX(雅俗通韻母對照表, $D54, L$2),  INDEX(雅俗通韻母對照表, $D54, L$2+1))</f>
        <v>iong</v>
      </c>
      <c r="M54" s="239" t="str" cm="1">
        <f t="array" ref="M54" xml:space="preserve"> IF( $E54= "舒聲", INDEX(雅俗通韻母對照表, $D54, M$2),  INDEX(雅俗通韻母對照表, $D54, M$2+1))</f>
        <v>iong</v>
      </c>
      <c r="N54" s="239" t="str" cm="1">
        <f t="array" ref="N54" xml:space="preserve"> IF( $E54= "舒聲", INDEX(雅俗通韻母對照表, $D54, N$2),  INDEX(雅俗通韻母對照表, $D54, N$2+1))</f>
        <v>iong</v>
      </c>
      <c r="O54" s="237"/>
    </row>
    <row r="55" spans="2:15" ht="37" customHeight="1">
      <c r="B55" s="237">
        <f t="shared" si="6"/>
        <v>50</v>
      </c>
      <c r="C55" s="242" t="s">
        <v>100</v>
      </c>
      <c r="D55" s="309">
        <f t="shared" si="9"/>
        <v>14</v>
      </c>
      <c r="E55" s="309" t="str">
        <f t="shared" si="7"/>
        <v>促聲</v>
      </c>
      <c r="F55" s="423" t="str" cm="1">
        <f t="array" ref="F55" xml:space="preserve"> IF( $E55= "舒聲", INDEX(雅俗通韻母對照表, $D55, F$2),  INDEX(雅俗通韻母對照表, $D55, F$2+1))</f>
        <v>iɔk̚</v>
      </c>
      <c r="G55" s="239" t="str" cm="1">
        <f t="array" ref="G55" xml:space="preserve"> IF( $E55= "舒聲", INDEX(雅俗通韻母對照表, $D55, G$2),  INDEX(雅俗通韻母對照表, $D55, G$2+1))</f>
        <v>ㄧㆦㆻ</v>
      </c>
      <c r="H55" s="239" t="str">
        <f t="shared" si="8"/>
        <v>恭</v>
      </c>
      <c r="I55" s="239" t="str" cm="1">
        <f t="array" ref="I55" xml:space="preserve"> IF( $E55= "舒聲", INDEX(雅俗通韻母對照表, $D55, I$2),  INDEX(雅俗通韻母對照表, $D55, I$2+1))</f>
        <v>iok</v>
      </c>
      <c r="J55" s="239" t="str" cm="1">
        <f t="array" ref="J55" xml:space="preserve"> IF( $E55= "舒聲", INDEX(雅俗通韻母對照表, $D55, J$2),  INDEX(雅俗通韻母對照表, $D55, J$2+1))</f>
        <v>iok</v>
      </c>
      <c r="K55" s="239" t="str" cm="1">
        <f t="array" ref="K55" xml:space="preserve"> IF( $E55= "舒聲", INDEX(雅俗通韻母對照表, $D55, K$2),  INDEX(雅俗通韻母對照表, $D55, K$2+1))</f>
        <v>iok</v>
      </c>
      <c r="L55" s="239" t="str" cm="1">
        <f t="array" ref="L55" xml:space="preserve"> IF( $E55= "舒聲", INDEX(雅俗通韻母對照表, $D55, L$2),  INDEX(雅俗通韻母對照表, $D55, L$2+1))</f>
        <v>iok</v>
      </c>
      <c r="M55" s="239" t="str" cm="1">
        <f t="array" ref="M55" xml:space="preserve"> IF( $E55= "舒聲", INDEX(雅俗通韻母對照表, $D55, M$2),  INDEX(雅俗通韻母對照表, $D55, M$2+1))</f>
        <v>iok</v>
      </c>
      <c r="N55" s="239" t="str" cm="1">
        <f t="array" ref="N55" xml:space="preserve"> IF( $E55= "舒聲", INDEX(雅俗通韻母對照表, $D55, N$2),  INDEX(雅俗通韻母對照表, $D55, N$2+1))</f>
        <v>iok</v>
      </c>
      <c r="O55" s="237"/>
    </row>
    <row r="56" spans="2:15" ht="37" customHeight="1">
      <c r="B56" s="237">
        <f t="shared" si="6"/>
        <v>51</v>
      </c>
      <c r="C56" s="242" t="s">
        <v>162</v>
      </c>
      <c r="D56" s="309">
        <f t="shared" si="9"/>
        <v>30</v>
      </c>
      <c r="E56" s="309" t="str">
        <f t="shared" si="7"/>
        <v>舒聲</v>
      </c>
      <c r="F56" s="423" t="str" cm="1">
        <f t="array" ref="F56" xml:space="preserve"> IF( $E56= "舒聲", INDEX(雅俗通韻母對照表, $D56, F$2),  INDEX(雅俗通韻母對照表, $D56, F$2+1))</f>
        <v>iu</v>
      </c>
      <c r="G56" s="239" t="str" cm="1">
        <f t="array" ref="G56" xml:space="preserve"> IF( $E56= "舒聲", INDEX(雅俗通韻母對照表, $D56, G$2),  INDEX(雅俗通韻母對照表, $D56, G$2+1))</f>
        <v>ㄧㄨ</v>
      </c>
      <c r="H56" s="239" t="str">
        <f t="shared" si="8"/>
        <v>丩</v>
      </c>
      <c r="I56" s="239" t="str" cm="1">
        <f t="array" ref="I56" xml:space="preserve"> IF( $E56= "舒聲", INDEX(雅俗通韻母對照表, $D56, I$2),  INDEX(雅俗通韻母對照表, $D56, I$2+1))</f>
        <v>iu</v>
      </c>
      <c r="J56" s="239" t="str" cm="1">
        <f t="array" ref="J56" xml:space="preserve"> IF( $E56= "舒聲", INDEX(雅俗通韻母對照表, $D56, J$2),  INDEX(雅俗通韻母對照表, $D56, J$2+1))</f>
        <v>iu</v>
      </c>
      <c r="K56" s="239" t="str" cm="1">
        <f t="array" ref="K56" xml:space="preserve"> IF( $E56= "舒聲", INDEX(雅俗通韻母對照表, $D56, K$2),  INDEX(雅俗通韻母對照表, $D56, K$2+1))</f>
        <v>iu</v>
      </c>
      <c r="L56" s="239" t="str" cm="1">
        <f t="array" ref="L56" xml:space="preserve"> IF( $E56= "舒聲", INDEX(雅俗通韻母對照表, $D56, L$2),  INDEX(雅俗通韻母對照表, $D56, L$2+1))</f>
        <v>iu</v>
      </c>
      <c r="M56" s="239" t="str" cm="1">
        <f t="array" ref="M56" xml:space="preserve"> IF( $E56= "舒聲", INDEX(雅俗通韻母對照表, $D56, M$2),  INDEX(雅俗通韻母對照表, $D56, M$2+1))</f>
        <v>iu</v>
      </c>
      <c r="N56" s="239" t="str" cm="1">
        <f t="array" ref="N56" xml:space="preserve"> IF( $E56= "舒聲", INDEX(雅俗通韻母對照表, $D56, N$2),  INDEX(雅俗通韻母對照表, $D56, N$2+1))</f>
        <v>iu</v>
      </c>
      <c r="O56" s="237"/>
    </row>
    <row r="57" spans="2:15" ht="37" customHeight="1">
      <c r="B57" s="237">
        <f t="shared" si="6"/>
        <v>52</v>
      </c>
      <c r="C57" s="242" t="s">
        <v>238</v>
      </c>
      <c r="D57" s="309">
        <f t="shared" si="9"/>
        <v>50</v>
      </c>
      <c r="E57" s="309" t="str">
        <f t="shared" si="7"/>
        <v>舒聲</v>
      </c>
      <c r="F57" s="423" t="str" cm="1">
        <f t="array" ref="F57" xml:space="preserve"> IF( $E57= "舒聲", INDEX(雅俗通韻母對照表, $D57, F$2),  INDEX(雅俗通韻母對照表, $D57, F$2+1))</f>
        <v>iũ</v>
      </c>
      <c r="G57" s="239" t="str" cm="1">
        <f t="array" ref="G57" xml:space="preserve"> IF( $E57= "舒聲", INDEX(雅俗通韻母對照表, $D57, G$2),  INDEX(雅俗通韻母對照表, $D57, G$2+1))</f>
        <v>ㄧㆫ</v>
      </c>
      <c r="H57" s="239" t="str">
        <f t="shared" si="8"/>
        <v>牛</v>
      </c>
      <c r="I57" s="239" t="str" cm="1">
        <f t="array" ref="I57" xml:space="preserve"> IF( $E57= "舒聲", INDEX(雅俗通韻母對照表, $D57, I$2),  INDEX(雅俗通韻母對照表, $D57, I$2+1))</f>
        <v>iuⁿ</v>
      </c>
      <c r="J57" s="239" t="str" cm="1">
        <f t="array" ref="J57" xml:space="preserve"> IF( $E57= "舒聲", INDEX(雅俗通韻母對照表, $D57, J$2),  INDEX(雅俗通韻母對照表, $D57, J$2+1))</f>
        <v>iunn</v>
      </c>
      <c r="K57" s="239" t="str" cm="1">
        <f t="array" ref="K57" xml:space="preserve"> IF( $E57= "舒聲", INDEX(雅俗通韻母對照表, $D57, K$2),  INDEX(雅俗通韻母對照表, $D57, K$2+1))</f>
        <v>niu</v>
      </c>
      <c r="L57" s="239" t="str" cm="1">
        <f t="array" ref="L57" xml:space="preserve"> IF( $E57= "舒聲", INDEX(雅俗通韻母對照表, $D57, L$2),  INDEX(雅俗通韻母對照表, $D57, L$2+1))</f>
        <v>iunn</v>
      </c>
      <c r="M57" s="239" t="str" cm="1">
        <f t="array" ref="M57" xml:space="preserve"> IF( $E57= "舒聲", INDEX(雅俗通韻母對照表, $D57, M$2),  INDEX(雅俗通韻母對照表, $D57, M$2+1))</f>
        <v>iunn</v>
      </c>
      <c r="N57" s="239" t="str" cm="1">
        <f t="array" ref="N57" xml:space="preserve"> IF( $E57= "舒聲", INDEX(雅俗通韻母對照表, $D57, N$2),  INDEX(雅俗通韻母對照表, $D57, N$2+1))</f>
        <v>iunn</v>
      </c>
      <c r="O57" s="237"/>
    </row>
    <row r="58" spans="2:15" ht="37" customHeight="1">
      <c r="B58" s="237">
        <f t="shared" si="6"/>
        <v>53</v>
      </c>
      <c r="C58" s="242" t="s">
        <v>205</v>
      </c>
      <c r="D58" s="309">
        <f t="shared" si="9"/>
        <v>42</v>
      </c>
      <c r="E58" s="309" t="str">
        <f t="shared" si="7"/>
        <v>舒聲</v>
      </c>
      <c r="F58" s="423" t="str" cm="1">
        <f t="array" ref="F58" xml:space="preserve"> IF( $E58= "舒聲", INDEX(雅俗通韻母對照表, $D58, F$2),  INDEX(雅俗通韻母對照表, $D58, F$2+1))</f>
        <v>m̩</v>
      </c>
      <c r="G58" s="239" t="str" cm="1">
        <f t="array" ref="G58" xml:space="preserve"> IF( $E58= "舒聲", INDEX(雅俗通韻母對照表, $D58, G$2),  INDEX(雅俗通韻母對照表, $D58, G$2+1))</f>
        <v>ㆬ</v>
      </c>
      <c r="H58" s="239" t="str">
        <f t="shared" si="8"/>
        <v>姆</v>
      </c>
      <c r="I58" s="239" t="str" cm="1">
        <f t="array" ref="I58" xml:space="preserve"> IF( $E58= "舒聲", INDEX(雅俗通韻母對照表, $D58, I$2),  INDEX(雅俗通韻母對照表, $D58, I$2+1))</f>
        <v>m</v>
      </c>
      <c r="J58" s="239" t="str" cm="1">
        <f t="array" ref="J58" xml:space="preserve"> IF( $E58= "舒聲", INDEX(雅俗通韻母對照表, $D58, J$2),  INDEX(雅俗通韻母對照表, $D58, J$2+1))</f>
        <v>m</v>
      </c>
      <c r="K58" s="239" t="str" cm="1">
        <f t="array" ref="K58" xml:space="preserve"> IF( $E58= "舒聲", INDEX(雅俗通韻母對照表, $D58, K$2),  INDEX(雅俗通韻母對照表, $D58, K$2+1))</f>
        <v>m</v>
      </c>
      <c r="L58" s="239" t="str" cm="1">
        <f t="array" ref="L58" xml:space="preserve"> IF( $E58= "舒聲", INDEX(雅俗通韻母對照表, $D58, L$2),  INDEX(雅俗通韻母對照表, $D58, L$2+1))</f>
        <v>m</v>
      </c>
      <c r="M58" s="239" t="str" cm="1">
        <f t="array" ref="M58" xml:space="preserve"> IF( $E58= "舒聲", INDEX(雅俗通韻母對照表, $D58, M$2),  INDEX(雅俗通韻母對照表, $D58, M$2+1))</f>
        <v>m</v>
      </c>
      <c r="N58" s="239" t="str" cm="1">
        <f t="array" ref="N58" xml:space="preserve"> IF( $E58= "舒聲", INDEX(雅俗通韻母對照表, $D58, N$2),  INDEX(雅俗通韻母對照表, $D58, N$2+1))</f>
        <v>m</v>
      </c>
      <c r="O58" s="237"/>
    </row>
    <row r="59" spans="2:15" ht="37" customHeight="1">
      <c r="B59" s="237">
        <f t="shared" si="6"/>
        <v>54</v>
      </c>
      <c r="C59" s="242" t="s">
        <v>192</v>
      </c>
      <c r="D59" s="309">
        <f t="shared" si="9"/>
        <v>38</v>
      </c>
      <c r="E59" s="309" t="str">
        <f t="shared" si="7"/>
        <v>舒聲</v>
      </c>
      <c r="F59" s="423" t="str" cm="1">
        <f t="array" ref="F59" xml:space="preserve"> IF( $E59= "舒聲", INDEX(雅俗通韻母對照表, $D59, F$2),  INDEX(雅俗通韻母對照表, $D59, F$2+1))</f>
        <v>ŋ̍</v>
      </c>
      <c r="G59" s="239" t="str" cm="1">
        <f t="array" ref="G59" xml:space="preserve"> IF( $E59= "舒聲", INDEX(雅俗通韻母對照表, $D59, G$2),  INDEX(雅俗通韻母對照表, $D59, G$2+1))</f>
        <v>ㆭ</v>
      </c>
      <c r="H59" s="239" t="str">
        <f t="shared" si="8"/>
        <v>鋼</v>
      </c>
      <c r="I59" s="239" t="str" cm="1">
        <f t="array" ref="I59" xml:space="preserve"> IF( $E59= "舒聲", INDEX(雅俗通韻母對照表, $D59, I$2),  INDEX(雅俗通韻母對照表, $D59, I$2+1))</f>
        <v>ng</v>
      </c>
      <c r="J59" s="239" t="str" cm="1">
        <f t="array" ref="J59" xml:space="preserve"> IF( $E59= "舒聲", INDEX(雅俗通韻母對照表, $D59, J$2),  INDEX(雅俗通韻母對照表, $D59, J$2+1))</f>
        <v>ng</v>
      </c>
      <c r="K59" s="239" t="str" cm="1">
        <f t="array" ref="K59" xml:space="preserve"> IF( $E59= "舒聲", INDEX(雅俗通韻母對照表, $D59, K$2),  INDEX(雅俗通韻母對照表, $D59, K$2+1))</f>
        <v>ng</v>
      </c>
      <c r="L59" s="239" t="str" cm="1">
        <f t="array" ref="L59" xml:space="preserve"> IF( $E59= "舒聲", INDEX(雅俗通韻母對照表, $D59, L$2),  INDEX(雅俗通韻母對照表, $D59, L$2+1))</f>
        <v>ng</v>
      </c>
      <c r="M59" s="239" t="str" cm="1">
        <f t="array" ref="M59" xml:space="preserve"> IF( $E59= "舒聲", INDEX(雅俗通韻母對照表, $D59, M$2),  INDEX(雅俗通韻母對照表, $D59, M$2+1))</f>
        <v>ng</v>
      </c>
      <c r="N59" s="239" t="str" cm="1">
        <f t="array" ref="N59" xml:space="preserve"> IF( $E59= "舒聲", INDEX(雅俗通韻母對照表, $D59, N$2),  INDEX(雅俗通韻母對照表, $D59, N$2+1))</f>
        <v>ng</v>
      </c>
      <c r="O59" s="237"/>
    </row>
    <row r="60" spans="2:15" ht="37" customHeight="1">
      <c r="B60" s="237">
        <f t="shared" si="6"/>
        <v>55</v>
      </c>
      <c r="C60" s="242" t="s">
        <v>70</v>
      </c>
      <c r="D60" s="309">
        <f t="shared" si="9"/>
        <v>15</v>
      </c>
      <c r="E60" s="309" t="str">
        <f t="shared" si="7"/>
        <v>舒聲</v>
      </c>
      <c r="F60" s="423" t="str" cm="1">
        <f t="array" ref="F60" xml:space="preserve"> IF( $E60= "舒聲", INDEX(雅俗通韻母對照表, $D60, F$2),  INDEX(雅俗通韻母對照表, $D60, F$2+1))</f>
        <v>ə</v>
      </c>
      <c r="G60" s="239" t="str" cm="1">
        <f t="array" ref="G60" xml:space="preserve"> IF( $E60= "舒聲", INDEX(雅俗通韻母對照表, $D60, G$2),  INDEX(雅俗通韻母對照表, $D60, G$2+1))</f>
        <v>ㄜ</v>
      </c>
      <c r="H60" s="239" t="str">
        <f t="shared" si="8"/>
        <v>高</v>
      </c>
      <c r="I60" s="239" t="str" cm="1">
        <f t="array" ref="I60" xml:space="preserve"> IF( $E60= "舒聲", INDEX(雅俗通韻母對照表, $D60, I$2),  INDEX(雅俗通韻母對照表, $D60, I$2+1))</f>
        <v>o</v>
      </c>
      <c r="J60" s="239" t="str" cm="1">
        <f t="array" ref="J60" xml:space="preserve"> IF( $E60= "舒聲", INDEX(雅俗通韻母對照表, $D60, J$2),  INDEX(雅俗通韻母對照表, $D60, J$2+1))</f>
        <v>o</v>
      </c>
      <c r="K60" s="239" t="str" cm="1">
        <f t="array" ref="K60" xml:space="preserve"> IF( $E60= "舒聲", INDEX(雅俗通韻母對照表, $D60, K$2),  INDEX(雅俗通韻母對照表, $D60, K$2+1))</f>
        <v>o</v>
      </c>
      <c r="L60" s="239" t="str" cm="1">
        <f t="array" ref="L60" xml:space="preserve"> IF( $E60= "舒聲", INDEX(雅俗通韻母對照表, $D60, L$2),  INDEX(雅俗通韻母對照表, $D60, L$2+1))</f>
        <v>or</v>
      </c>
      <c r="M60" s="239" t="str" cm="1">
        <f t="array" ref="M60" xml:space="preserve"> IF( $E60= "舒聲", INDEX(雅俗通韻母對照表, $D60, M$2),  INDEX(雅俗通韻母對照表, $D60, M$2+1))</f>
        <v>o</v>
      </c>
      <c r="N60" s="239" t="str" cm="1">
        <f t="array" ref="N60" xml:space="preserve"> IF( $E60= "舒聲", INDEX(雅俗通韻母對照表, $D60, N$2),  INDEX(雅俗通韻母對照表, $D60, N$2+1))</f>
        <v>o</v>
      </c>
      <c r="O60" s="237"/>
    </row>
    <row r="61" spans="2:15" ht="37" customHeight="1">
      <c r="B61" s="237">
        <f t="shared" si="6"/>
        <v>56</v>
      </c>
      <c r="C61" s="242" t="s">
        <v>104</v>
      </c>
      <c r="D61" s="309">
        <f t="shared" si="9"/>
        <v>15</v>
      </c>
      <c r="E61" s="309" t="str">
        <f t="shared" si="7"/>
        <v>促聲</v>
      </c>
      <c r="F61" s="423" t="str" cm="1">
        <f t="array" ref="F61" xml:space="preserve"> IF( $E61= "舒聲", INDEX(雅俗通韻母對照表, $D61, F$2),  INDEX(雅俗通韻母對照表, $D61, F$2+1))</f>
        <v>ə?</v>
      </c>
      <c r="G61" s="239" t="str" cm="1">
        <f t="array" ref="G61" xml:space="preserve"> IF( $E61= "舒聲", INDEX(雅俗通韻母對照表, $D61, G$2),  INDEX(雅俗通韻母對照表, $D61, G$2+1))</f>
        <v>ㄜㆷ</v>
      </c>
      <c r="H61" s="239" t="str">
        <f t="shared" si="8"/>
        <v>高</v>
      </c>
      <c r="I61" s="239" t="str" cm="1">
        <f t="array" ref="I61" xml:space="preserve"> IF( $E61= "舒聲", INDEX(雅俗通韻母對照表, $D61, I$2),  INDEX(雅俗通韻母對照表, $D61, I$2+1))</f>
        <v>oh</v>
      </c>
      <c r="J61" s="239" t="str" cm="1">
        <f t="array" ref="J61" xml:space="preserve"> IF( $E61= "舒聲", INDEX(雅俗通韻母對照表, $D61, J$2),  INDEX(雅俗通韻母對照表, $D61, J$2+1))</f>
        <v>oh</v>
      </c>
      <c r="K61" s="239" t="str" cm="1">
        <f t="array" ref="K61" xml:space="preserve"> IF( $E61= "舒聲", INDEX(雅俗通韻母對照表, $D61, K$2),  INDEX(雅俗通韻母對照表, $D61, K$2+1))</f>
        <v>oh</v>
      </c>
      <c r="L61" s="239" t="str" cm="1">
        <f t="array" ref="L61" xml:space="preserve"> IF( $E61= "舒聲", INDEX(雅俗通韻母對照表, $D61, L$2),  INDEX(雅俗通韻母對照表, $D61, L$2+1))</f>
        <v>orh</v>
      </c>
      <c r="M61" s="239" t="str" cm="1">
        <f t="array" ref="M61" xml:space="preserve"> IF( $E61= "舒聲", INDEX(雅俗通韻母對照表, $D61, M$2),  INDEX(雅俗通韻母對照表, $D61, M$2+1))</f>
        <v>oh</v>
      </c>
      <c r="N61" s="239" t="str" cm="1">
        <f t="array" ref="N61" xml:space="preserve"> IF( $E61= "舒聲", INDEX(雅俗通韻母對照表, $D61, N$2),  INDEX(雅俗通韻母對照表, $D61, N$2+1))</f>
        <v>oh</v>
      </c>
      <c r="O61" s="237"/>
    </row>
    <row r="62" spans="2:15" ht="37" customHeight="1">
      <c r="B62" s="237">
        <f t="shared" si="6"/>
        <v>57</v>
      </c>
      <c r="C62" s="242" t="s">
        <v>239</v>
      </c>
      <c r="D62" s="309">
        <f t="shared" si="9"/>
        <v>49</v>
      </c>
      <c r="E62" s="309" t="str">
        <f t="shared" si="7"/>
        <v>舒聲</v>
      </c>
      <c r="F62" s="423" t="str" cm="1">
        <f t="array" ref="F62" xml:space="preserve"> IF( $E62= "舒聲", INDEX(雅俗通韻母對照表, $D62, F$2),  INDEX(雅俗通韻母對照表, $D62, F$2+1))</f>
        <v>õ</v>
      </c>
      <c r="G62" s="239" t="str" cm="1">
        <f t="array" ref="G62" xml:space="preserve"> IF( $E62= "舒聲", INDEX(雅俗通韻母對照表, $D62, G$2),  INDEX(雅俗通韻母對照表, $D62, G$2+1))</f>
        <v>ㆧ</v>
      </c>
      <c r="H62" s="239" t="str">
        <f t="shared" si="8"/>
        <v>扛</v>
      </c>
      <c r="I62" s="239" t="str" cm="1">
        <f t="array" ref="I62" xml:space="preserve"> IF( $E62= "舒聲", INDEX(雅俗通韻母對照表, $D62, I$2),  INDEX(雅俗通韻母對照表, $D62, I$2+1))</f>
        <v>oⁿ</v>
      </c>
      <c r="J62" s="239" t="str" cm="1">
        <f t="array" ref="J62" xml:space="preserve"> IF( $E62= "舒聲", INDEX(雅俗通韻母對照表, $D62, J$2),  INDEX(雅俗通韻母對照表, $D62, J$2+1))</f>
        <v>onn</v>
      </c>
      <c r="K62" s="239" t="str" cm="1">
        <f t="array" ref="K62" xml:space="preserve"> IF( $E62= "舒聲", INDEX(雅俗通韻母對照表, $D62, K$2),  INDEX(雅俗通韻母對照表, $D62, K$2+1))</f>
        <v>noo</v>
      </c>
      <c r="L62" s="239" t="str" cm="1">
        <f t="array" ref="L62" xml:space="preserve"> IF( $E62= "舒聲", INDEX(雅俗通韻母對照表, $D62, L$2),  INDEX(雅俗通韻母對照表, $D62, L$2+1))</f>
        <v>onn</v>
      </c>
      <c r="M62" s="239" t="str" cm="1">
        <f t="array" ref="M62" xml:space="preserve"> IF( $E62= "舒聲", INDEX(雅俗通韻母對照表, $D62, M$2),  INDEX(雅俗通韻母對照表, $D62, M$2+1))</f>
        <v>onn</v>
      </c>
      <c r="N62" s="239" t="str" cm="1">
        <f t="array" ref="N62" xml:space="preserve"> IF( $E62= "舒聲", INDEX(雅俗通韻母對照表, $D62, N$2),  INDEX(雅俗通韻母對照表, $D62, N$2+1))</f>
        <v>onn</v>
      </c>
      <c r="O62" s="237"/>
    </row>
    <row r="63" spans="2:15" ht="37" customHeight="1">
      <c r="B63" s="237">
        <f t="shared" si="6"/>
        <v>58</v>
      </c>
      <c r="C63" s="242" t="s">
        <v>240</v>
      </c>
      <c r="D63" s="309">
        <f t="shared" si="9"/>
        <v>49</v>
      </c>
      <c r="E63" s="309" t="str">
        <f t="shared" si="7"/>
        <v>促聲</v>
      </c>
      <c r="F63" s="423" t="str" cm="1">
        <f t="array" ref="F63" xml:space="preserve"> IF( $E63= "舒聲", INDEX(雅俗通韻母對照表, $D63, F$2),  INDEX(雅俗通韻母對照表, $D63, F$2+1))</f>
        <v>õh</v>
      </c>
      <c r="G63" s="239" t="str" cm="1">
        <f t="array" ref="G63" xml:space="preserve"> IF( $E63= "舒聲", INDEX(雅俗通韻母對照表, $D63, G$2),  INDEX(雅俗通韻母對照表, $D63, G$2+1))</f>
        <v>ㆧㆷ</v>
      </c>
      <c r="H63" s="239" t="str">
        <f t="shared" si="8"/>
        <v>扛</v>
      </c>
      <c r="I63" s="239" t="str" cm="1">
        <f t="array" ref="I63" xml:space="preserve"> IF( $E63= "舒聲", INDEX(雅俗通韻母對照表, $D63, I$2),  INDEX(雅俗通韻母對照表, $D63, I$2+1))</f>
        <v>oⁿh</v>
      </c>
      <c r="J63" s="239" t="str" cm="1">
        <f t="array" ref="J63" xml:space="preserve"> IF( $E63= "舒聲", INDEX(雅俗通韻母對照表, $D63, J$2),  INDEX(雅俗通韻母對照表, $D63, J$2+1))</f>
        <v>onnh</v>
      </c>
      <c r="K63" s="239" cm="1">
        <f t="array" ref="K63" xml:space="preserve"> IF( $E63= "舒聲", INDEX(雅俗通韻母對照表, $D63, K$2),  INDEX(雅俗通韻母對照表, $D63, K$2+1))</f>
        <v>0</v>
      </c>
      <c r="L63" s="239" t="str" cm="1">
        <f t="array" ref="L63" xml:space="preserve"> IF( $E63= "舒聲", INDEX(雅俗通韻母對照表, $D63, L$2),  INDEX(雅俗通韻母對照表, $D63, L$2+1))</f>
        <v>onnh</v>
      </c>
      <c r="M63" s="239" t="str" cm="1">
        <f t="array" ref="M63" xml:space="preserve"> IF( $E63= "舒聲", INDEX(雅俗通韻母對照表, $D63, M$2),  INDEX(雅俗通韻母對照表, $D63, M$2+1))</f>
        <v>onnh</v>
      </c>
      <c r="N63" s="239" t="str" cm="1">
        <f t="array" ref="N63" xml:space="preserve"> IF( $E63= "舒聲", INDEX(雅俗通韻母對照表, $D63, N$2),  INDEX(雅俗通韻母對照表, $D63, N$2+1))</f>
        <v>onnh</v>
      </c>
      <c r="O63" s="237"/>
    </row>
    <row r="64" spans="2:15" ht="37" customHeight="1">
      <c r="B64" s="237">
        <f t="shared" si="6"/>
        <v>59</v>
      </c>
      <c r="C64" s="242" t="s">
        <v>86</v>
      </c>
      <c r="D64" s="309">
        <f t="shared" si="9"/>
        <v>11</v>
      </c>
      <c r="E64" s="309" t="str">
        <f t="shared" si="7"/>
        <v>舒聲</v>
      </c>
      <c r="F64" s="423" t="str" cm="1">
        <f t="array" ref="F64" xml:space="preserve"> IF( $E64= "舒聲", INDEX(雅俗通韻母對照表, $D64, F$2),  INDEX(雅俗通韻母對照表, $D64, F$2+1))</f>
        <v>ɔu</v>
      </c>
      <c r="G64" s="239" t="str" cm="1">
        <f t="array" ref="G64" xml:space="preserve"> IF( $E64= "舒聲", INDEX(雅俗通韻母對照表, $D64, G$2),  INDEX(雅俗通韻母對照表, $D64, G$2+1))</f>
        <v>ㆦ</v>
      </c>
      <c r="H64" s="239" t="str">
        <f t="shared" si="8"/>
        <v>沽</v>
      </c>
      <c r="I64" s="239" t="str" cm="1">
        <f t="array" ref="I64" xml:space="preserve"> IF( $E64= "舒聲", INDEX(雅俗通韻母對照表, $D64, I$2),  INDEX(雅俗通韻母對照表, $D64, I$2+1))</f>
        <v>o͘</v>
      </c>
      <c r="J64" s="239" t="str" cm="1">
        <f t="array" ref="J64" xml:space="preserve"> IF( $E64= "舒聲", INDEX(雅俗通韻母對照表, $D64, J$2),  INDEX(雅俗通韻母對照表, $D64, J$2+1))</f>
        <v>oo</v>
      </c>
      <c r="K64" s="239" t="str" cm="1">
        <f t="array" ref="K64" xml:space="preserve"> IF( $E64= "舒聲", INDEX(雅俗通韻母對照表, $D64, K$2),  INDEX(雅俗通韻母對照表, $D64, K$2+1))</f>
        <v>oo</v>
      </c>
      <c r="L64" s="239" t="str" cm="1">
        <f t="array" ref="L64" xml:space="preserve"> IF( $E64= "舒聲", INDEX(雅俗通韻母對照表, $D64, L$2),  INDEX(雅俗通韻母對照表, $D64, L$2+1))</f>
        <v>o</v>
      </c>
      <c r="M64" s="239" t="str" cm="1">
        <f t="array" ref="M64" xml:space="preserve"> IF( $E64= "舒聲", INDEX(雅俗通韻母對照表, $D64, M$2),  INDEX(雅俗通韻母對照表, $D64, M$2+1))</f>
        <v>oo</v>
      </c>
      <c r="N64" s="239" t="str" cm="1">
        <f t="array" ref="N64" xml:space="preserve"> IF( $E64= "舒聲", INDEX(雅俗通韻母對照表, $D64, N$2),  INDEX(雅俗通韻母對照表, $D64, N$2+1))</f>
        <v>oo</v>
      </c>
      <c r="O64" s="237"/>
    </row>
    <row r="65" spans="2:15" ht="37" customHeight="1">
      <c r="B65" s="237">
        <f t="shared" si="6"/>
        <v>60</v>
      </c>
      <c r="C65" s="242" t="s">
        <v>241</v>
      </c>
      <c r="D65" s="309">
        <f t="shared" si="9"/>
        <v>41</v>
      </c>
      <c r="E65" s="309" t="str">
        <f t="shared" si="7"/>
        <v>舒聲</v>
      </c>
      <c r="F65" s="423" t="str" cm="1">
        <f t="array" ref="F65" xml:space="preserve"> IF( $E65= "舒聲", INDEX(雅俗通韻母對照表, $D65, F$2),  INDEX(雅俗通韻母對照表, $D65, F$2+1))</f>
        <v>ɔ̃ũ</v>
      </c>
      <c r="G65" s="239" t="str" cm="1">
        <f t="array" ref="G65" xml:space="preserve"> IF( $E65= "舒聲", INDEX(雅俗通韻母對照表, $D65, G$2),  INDEX(雅俗通韻母對照表, $D65, G$2+1))</f>
        <v>ㆧ</v>
      </c>
      <c r="H65" s="239" t="str">
        <f t="shared" si="8"/>
        <v>姑</v>
      </c>
      <c r="I65" s="239" t="str" cm="1">
        <f t="array" ref="I65" xml:space="preserve"> IF( $E65= "舒聲", INDEX(雅俗通韻母對照表, $D65, I$2),  INDEX(雅俗通韻母對照表, $D65, I$2+1))</f>
        <v>oⁿ</v>
      </c>
      <c r="J65" s="239" t="str" cm="1">
        <f t="array" ref="J65" xml:space="preserve"> IF( $E65= "舒聲", INDEX(雅俗通韻母對照表, $D65, J$2),  INDEX(雅俗通韻母對照表, $D65, J$2+1))</f>
        <v>oonn</v>
      </c>
      <c r="K65" s="239" t="str" cm="1">
        <f t="array" ref="K65" xml:space="preserve"> IF( $E65= "舒聲", INDEX(雅俗通韻母對照表, $D65, K$2),  INDEX(雅俗通韻母對照表, $D65, K$2+1))</f>
        <v>noo</v>
      </c>
      <c r="L65" s="239" t="str" cm="1">
        <f t="array" ref="L65" xml:space="preserve"> IF( $E65= "舒聲", INDEX(雅俗通韻母對照表, $D65, L$2),  INDEX(雅俗通韻母對照表, $D65, L$2+1))</f>
        <v>oonn</v>
      </c>
      <c r="M65" s="239" t="str" cm="1">
        <f t="array" ref="M65" xml:space="preserve"> IF( $E65= "舒聲", INDEX(雅俗通韻母對照表, $D65, M$2),  INDEX(雅俗通韻母對照表, $D65, M$2+1))</f>
        <v>oonn</v>
      </c>
      <c r="N65" s="239" t="str" cm="1">
        <f t="array" ref="N65" xml:space="preserve"> IF( $E65= "舒聲", INDEX(雅俗通韻母對照表, $D65, N$2),  INDEX(雅俗通韻母對照表, $D65, N$2+1))</f>
        <v>oonn</v>
      </c>
      <c r="O65" s="237"/>
    </row>
    <row r="66" spans="2:15" ht="37" customHeight="1">
      <c r="B66" s="237">
        <f t="shared" si="6"/>
        <v>61</v>
      </c>
      <c r="C66" s="242" t="s">
        <v>224</v>
      </c>
      <c r="D66" s="309">
        <f t="shared" si="9"/>
        <v>47</v>
      </c>
      <c r="E66" s="309" t="str">
        <f t="shared" si="7"/>
        <v>舒聲</v>
      </c>
      <c r="F66" s="423" t="str" cm="1">
        <f t="array" ref="F66" xml:space="preserve"> IF( $E66= "舒聲", INDEX(雅俗通韻母對照表, $D66, F$2),  INDEX(雅俗通韻母對照表, $D66, F$2+1))</f>
        <v>ɔm</v>
      </c>
      <c r="G66" s="239" t="str" cm="1">
        <f t="array" ref="G66" xml:space="preserve"> IF( $E66= "舒聲", INDEX(雅俗通韻母對照表, $D66, G$2),  INDEX(雅俗通韻母對照表, $D66, G$2+1))</f>
        <v>ㆱ</v>
      </c>
      <c r="H66" s="239" t="str">
        <f t="shared" si="8"/>
        <v>箴</v>
      </c>
      <c r="I66" s="239" t="str" cm="1">
        <f t="array" ref="I66" xml:space="preserve"> IF( $E66= "舒聲", INDEX(雅俗通韻母對照表, $D66, I$2),  INDEX(雅俗通韻母對照表, $D66, I$2+1))</f>
        <v>om</v>
      </c>
      <c r="J66" s="239" t="str" cm="1">
        <f t="array" ref="J66" xml:space="preserve"> IF( $E66= "舒聲", INDEX(雅俗通韻母對照表, $D66, J$2),  INDEX(雅俗通韻母對照表, $D66, J$2+1))</f>
        <v>om</v>
      </c>
      <c r="K66" s="239" t="str" cm="1">
        <f t="array" ref="K66" xml:space="preserve"> IF( $E66= "舒聲", INDEX(雅俗通韻母對照表, $D66, K$2),  INDEX(雅俗通韻母對照表, $D66, K$2+1))</f>
        <v>om</v>
      </c>
      <c r="L66" s="239" t="str" cm="1">
        <f t="array" ref="L66" xml:space="preserve"> IF( $E66= "舒聲", INDEX(雅俗通韻母對照表, $D66, L$2),  INDEX(雅俗通韻母對照表, $D66, L$2+1))</f>
        <v>om</v>
      </c>
      <c r="M66" s="239" t="str" cm="1">
        <f t="array" ref="M66" xml:space="preserve"> IF( $E66= "舒聲", INDEX(雅俗通韻母對照表, $D66, M$2),  INDEX(雅俗通韻母對照表, $D66, M$2+1))</f>
        <v>om</v>
      </c>
      <c r="N66" s="239" t="str" cm="1">
        <f t="array" ref="N66" xml:space="preserve"> IF( $E66= "舒聲", INDEX(雅俗通韻母對照表, $D66, N$2),  INDEX(雅俗通韻母對照表, $D66, N$2+1))</f>
        <v>om</v>
      </c>
      <c r="O66" s="237"/>
    </row>
    <row r="67" spans="2:15" ht="37" customHeight="1">
      <c r="B67" s="237">
        <f t="shared" si="6"/>
        <v>62</v>
      </c>
      <c r="C67" s="242" t="s">
        <v>225</v>
      </c>
      <c r="D67" s="309">
        <f t="shared" si="9"/>
        <v>47</v>
      </c>
      <c r="E67" s="309" t="str">
        <f t="shared" si="7"/>
        <v>促聲</v>
      </c>
      <c r="F67" s="423" t="str" cm="1">
        <f t="array" ref="F67" xml:space="preserve"> IF( $E67= "舒聲", INDEX(雅俗通韻母對照表, $D67, F$2),  INDEX(雅俗通韻母對照表, $D67, F$2+1))</f>
        <v>ɔp̚</v>
      </c>
      <c r="G67" s="239" t="str" cm="1">
        <f t="array" ref="G67" xml:space="preserve"> IF( $E67= "舒聲", INDEX(雅俗通韻母對照表, $D67, G$2),  INDEX(雅俗通韻母對照表, $D67, G$2+1))</f>
        <v>ㆦㆴ</v>
      </c>
      <c r="H67" s="239" t="str">
        <f t="shared" si="8"/>
        <v>箴</v>
      </c>
      <c r="I67" s="239" t="str" cm="1">
        <f t="array" ref="I67" xml:space="preserve"> IF( $E67= "舒聲", INDEX(雅俗通韻母對照表, $D67, I$2),  INDEX(雅俗通韻母對照表, $D67, I$2+1))</f>
        <v>op</v>
      </c>
      <c r="J67" s="239" t="str" cm="1">
        <f t="array" ref="J67" xml:space="preserve"> IF( $E67= "舒聲", INDEX(雅俗通韻母對照表, $D67, J$2),  INDEX(雅俗通韻母對照表, $D67, J$2+1))</f>
        <v>op</v>
      </c>
      <c r="K67" s="239" t="str" cm="1">
        <f t="array" ref="K67" xml:space="preserve"> IF( $E67= "舒聲", INDEX(雅俗通韻母對照表, $D67, K$2),  INDEX(雅俗通韻母對照表, $D67, K$2+1))</f>
        <v>op</v>
      </c>
      <c r="L67" s="239" t="str" cm="1">
        <f t="array" ref="L67" xml:space="preserve"> IF( $E67= "舒聲", INDEX(雅俗通韻母對照表, $D67, L$2),  INDEX(雅俗通韻母對照表, $D67, L$2+1))</f>
        <v>op</v>
      </c>
      <c r="M67" s="239" t="str" cm="1">
        <f t="array" ref="M67" xml:space="preserve"> IF( $E67= "舒聲", INDEX(雅俗通韻母對照表, $D67, M$2),  INDEX(雅俗通韻母對照表, $D67, M$2+1))</f>
        <v>op</v>
      </c>
      <c r="N67" s="239" t="str" cm="1">
        <f t="array" ref="N67" xml:space="preserve"> IF( $E67= "舒聲", INDEX(雅俗通韻母對照表, $D67, N$2),  INDEX(雅俗通韻母對照表, $D67, N$2+1))</f>
        <v>op</v>
      </c>
      <c r="O67" s="237"/>
    </row>
    <row r="68" spans="2:15" ht="37" customHeight="1">
      <c r="B68" s="237">
        <f t="shared" si="6"/>
        <v>63</v>
      </c>
      <c r="C68" s="242" t="s">
        <v>67</v>
      </c>
      <c r="D68" s="309">
        <f t="shared" si="9"/>
        <v>7</v>
      </c>
      <c r="E68" s="309" t="str">
        <f t="shared" si="7"/>
        <v>舒聲</v>
      </c>
      <c r="F68" s="423" t="str" cm="1">
        <f t="array" ref="F68" xml:space="preserve"> IF( $E68= "舒聲", INDEX(雅俗通韻母對照表, $D68, F$2),  INDEX(雅俗通韻母對照表, $D68, F$2+1))</f>
        <v>ɔŋ</v>
      </c>
      <c r="G68" s="239" t="str" cm="1">
        <f t="array" ref="G68" xml:space="preserve"> IF( $E68= "舒聲", INDEX(雅俗通韻母對照表, $D68, G$2),  INDEX(雅俗通韻母對照表, $D68, G$2+1))</f>
        <v>ㆲ</v>
      </c>
      <c r="H68" s="239" t="str">
        <f t="shared" si="8"/>
        <v>公</v>
      </c>
      <c r="I68" s="239" t="str" cm="1">
        <f t="array" ref="I68" xml:space="preserve"> IF( $E68= "舒聲", INDEX(雅俗通韻母對照表, $D68, I$2),  INDEX(雅俗通韻母對照表, $D68, I$2+1))</f>
        <v>ong</v>
      </c>
      <c r="J68" s="239" t="str" cm="1">
        <f t="array" ref="J68" xml:space="preserve"> IF( $E68= "舒聲", INDEX(雅俗通韻母對照表, $D68, J$2),  INDEX(雅俗通韻母對照表, $D68, J$2+1))</f>
        <v>ong</v>
      </c>
      <c r="K68" s="239" t="str" cm="1">
        <f t="array" ref="K68" xml:space="preserve"> IF( $E68= "舒聲", INDEX(雅俗通韻母對照表, $D68, K$2),  INDEX(雅俗通韻母對照表, $D68, K$2+1))</f>
        <v>ong</v>
      </c>
      <c r="L68" s="239" t="str" cm="1">
        <f t="array" ref="L68" xml:space="preserve"> IF( $E68= "舒聲", INDEX(雅俗通韻母對照表, $D68, L$2),  INDEX(雅俗通韻母對照表, $D68, L$2+1))</f>
        <v>ong</v>
      </c>
      <c r="M68" s="239" t="str" cm="1">
        <f t="array" ref="M68" xml:space="preserve"> IF( $E68= "舒聲", INDEX(雅俗通韻母對照表, $D68, M$2),  INDEX(雅俗通韻母對照表, $D68, M$2+1))</f>
        <v>ong</v>
      </c>
      <c r="N68" s="239" t="str" cm="1">
        <f t="array" ref="N68" xml:space="preserve"> IF( $E68= "舒聲", INDEX(雅俗通韻母對照表, $D68, N$2),  INDEX(雅俗通韻母對照表, $D68, N$2+1))</f>
        <v>ong</v>
      </c>
      <c r="O68" s="237"/>
    </row>
    <row r="69" spans="2:15" ht="37" customHeight="1">
      <c r="B69" s="237">
        <f t="shared" si="6"/>
        <v>64</v>
      </c>
      <c r="C69" s="242" t="s">
        <v>68</v>
      </c>
      <c r="D69" s="309">
        <f t="shared" si="9"/>
        <v>7</v>
      </c>
      <c r="E69" s="309" t="str">
        <f t="shared" si="7"/>
        <v>促聲</v>
      </c>
      <c r="F69" s="423" t="str" cm="1">
        <f t="array" ref="F69" xml:space="preserve"> IF( $E69= "舒聲", INDEX(雅俗通韻母對照表, $D69, F$2),  INDEX(雅俗通韻母對照表, $D69, F$2+1))</f>
        <v>ɔk̚</v>
      </c>
      <c r="G69" s="239" t="str" cm="1">
        <f t="array" ref="G69" xml:space="preserve"> IF( $E69= "舒聲", INDEX(雅俗通韻母對照表, $D69, G$2),  INDEX(雅俗通韻母對照表, $D69, G$2+1))</f>
        <v>ㆦㆻ</v>
      </c>
      <c r="H69" s="239" t="str">
        <f t="shared" si="8"/>
        <v>公</v>
      </c>
      <c r="I69" s="239" t="str" cm="1">
        <f t="array" ref="I69" xml:space="preserve"> IF( $E69= "舒聲", INDEX(雅俗通韻母對照表, $D69, I$2),  INDEX(雅俗通韻母對照表, $D69, I$2+1))</f>
        <v>ok</v>
      </c>
      <c r="J69" s="239" t="str" cm="1">
        <f t="array" ref="J69" xml:space="preserve"> IF( $E69= "舒聲", INDEX(雅俗通韻母對照表, $D69, J$2),  INDEX(雅俗通韻母對照表, $D69, J$2+1))</f>
        <v>ok</v>
      </c>
      <c r="K69" s="239" t="str" cm="1">
        <f t="array" ref="K69" xml:space="preserve"> IF( $E69= "舒聲", INDEX(雅俗通韻母對照表, $D69, K$2),  INDEX(雅俗通韻母對照表, $D69, K$2+1))</f>
        <v>ok</v>
      </c>
      <c r="L69" s="239" t="str" cm="1">
        <f t="array" ref="L69" xml:space="preserve"> IF( $E69= "舒聲", INDEX(雅俗通韻母對照表, $D69, L$2),  INDEX(雅俗通韻母對照表, $D69, L$2+1))</f>
        <v>ok</v>
      </c>
      <c r="M69" s="239" t="str" cm="1">
        <f t="array" ref="M69" xml:space="preserve"> IF( $E69= "舒聲", INDEX(雅俗通韻母對照表, $D69, M$2),  INDEX(雅俗通韻母對照表, $D69, M$2+1))</f>
        <v>ok</v>
      </c>
      <c r="N69" s="239" t="str" cm="1">
        <f t="array" ref="N69" xml:space="preserve"> IF( $E69= "舒聲", INDEX(雅俗通韻母對照表, $D69, N$2),  INDEX(雅俗通韻母對照表, $D69, N$2+1))</f>
        <v>ok</v>
      </c>
      <c r="O69" s="237"/>
    </row>
    <row r="70" spans="2:15" ht="37" customHeight="1">
      <c r="B70" s="237">
        <f t="shared" ref="B70:B90" si="10">ROW() - ROW($5:$5)</f>
        <v>65</v>
      </c>
      <c r="C70" s="242" t="s">
        <v>38</v>
      </c>
      <c r="D70" s="309">
        <f t="shared" si="9"/>
        <v>27</v>
      </c>
      <c r="E70" s="309" t="str">
        <f t="shared" ref="E70:E90" si="11" xml:space="preserve"> IFERROR( IF( MATCH($C70, 十五音舒聲韻母, 0), "舒聲"),  IF(MATCH($C70,十五音促聲韻母,0),"促聲","無法判別") )</f>
        <v>舒聲</v>
      </c>
      <c r="F70" s="423" t="str" cm="1">
        <f t="array" ref="F70" xml:space="preserve"> IF( $E70= "舒聲", INDEX(雅俗通韻母對照表, $D70, F$2),  INDEX(雅俗通韻母對照表, $D70, F$2+1))</f>
        <v>u</v>
      </c>
      <c r="G70" s="239" t="str" cm="1">
        <f t="array" ref="G70" xml:space="preserve"> IF( $E70= "舒聲", INDEX(雅俗通韻母對照表, $D70, G$2),  INDEX(雅俗通韻母對照表, $D70, G$2+1))</f>
        <v>ㄨ</v>
      </c>
      <c r="H70" s="239" t="str">
        <f t="shared" ref="H70:H90" si="12" xml:space="preserve"> IFERROR( INDEX(十五音韻母清單, MATCH($C70, 十五音舒聲韻母, 0), 1),  INDEX(十五音韻母清單, MATCH($C70, 十五音促聲韻母, 0), 1))</f>
        <v>艍</v>
      </c>
      <c r="I70" s="239" t="str" cm="1">
        <f t="array" ref="I70" xml:space="preserve"> IF( $E70= "舒聲", INDEX(雅俗通韻母對照表, $D70, I$2),  INDEX(雅俗通韻母對照表, $D70, I$2+1))</f>
        <v>u</v>
      </c>
      <c r="J70" s="239" t="str" cm="1">
        <f t="array" ref="J70" xml:space="preserve"> IF( $E70= "舒聲", INDEX(雅俗通韻母對照表, $D70, J$2),  INDEX(雅俗通韻母對照表, $D70, J$2+1))</f>
        <v>u</v>
      </c>
      <c r="K70" s="239" t="str" cm="1">
        <f t="array" ref="K70" xml:space="preserve"> IF( $E70= "舒聲", INDEX(雅俗通韻母對照表, $D70, K$2),  INDEX(雅俗通韻母對照表, $D70, K$2+1))</f>
        <v>u</v>
      </c>
      <c r="L70" s="239" t="str" cm="1">
        <f t="array" ref="L70" xml:space="preserve"> IF( $E70= "舒聲", INDEX(雅俗通韻母對照表, $D70, L$2),  INDEX(雅俗通韻母對照表, $D70, L$2+1))</f>
        <v>u</v>
      </c>
      <c r="M70" s="239" t="str" cm="1">
        <f t="array" ref="M70" xml:space="preserve"> IF( $E70= "舒聲", INDEX(雅俗通韻母對照表, $D70, M$2),  INDEX(雅俗通韻母對照表, $D70, M$2+1))</f>
        <v>u</v>
      </c>
      <c r="N70" s="239" t="str" cm="1">
        <f t="array" ref="N70" xml:space="preserve"> IF( $E70= "舒聲", INDEX(雅俗通韻母對照表, $D70, N$2),  INDEX(雅俗通韻母對照表, $D70, N$2+1))</f>
        <v>u</v>
      </c>
      <c r="O70" s="237"/>
    </row>
    <row r="71" spans="2:15" ht="37" customHeight="1">
      <c r="B71" s="237">
        <f t="shared" si="10"/>
        <v>66</v>
      </c>
      <c r="C71" s="242" t="s">
        <v>155</v>
      </c>
      <c r="D71" s="309">
        <f t="shared" ref="D71:D90" si="13" xml:space="preserve"> IFERROR( MATCH($C71, 十五音舒聲韻母, 0),  MATCH($C71, 十五音促聲韻母, 0) )</f>
        <v>27</v>
      </c>
      <c r="E71" s="309" t="str">
        <f t="shared" si="11"/>
        <v>促聲</v>
      </c>
      <c r="F71" s="423" t="str" cm="1">
        <f t="array" ref="F71" xml:space="preserve"> IF( $E71= "舒聲", INDEX(雅俗通韻母對照表, $D71, F$2),  INDEX(雅俗通韻母對照表, $D71, F$2+1))</f>
        <v>u?</v>
      </c>
      <c r="G71" s="239" t="str" cm="1">
        <f t="array" ref="G71" xml:space="preserve"> IF( $E71= "舒聲", INDEX(雅俗通韻母對照表, $D71, G$2),  INDEX(雅俗通韻母對照表, $D71, G$2+1))</f>
        <v>ㄨㆷ</v>
      </c>
      <c r="H71" s="239" t="str">
        <f t="shared" si="12"/>
        <v>艍</v>
      </c>
      <c r="I71" s="239" t="str" cm="1">
        <f t="array" ref="I71" xml:space="preserve"> IF( $E71= "舒聲", INDEX(雅俗通韻母對照表, $D71, I$2),  INDEX(雅俗通韻母對照表, $D71, I$2+1))</f>
        <v>uh</v>
      </c>
      <c r="J71" s="239" t="str" cm="1">
        <f t="array" ref="J71" xml:space="preserve"> IF( $E71= "舒聲", INDEX(雅俗通韻母對照表, $D71, J$2),  INDEX(雅俗通韻母對照表, $D71, J$2+1))</f>
        <v>uh</v>
      </c>
      <c r="K71" s="239" t="str" cm="1">
        <f t="array" ref="K71" xml:space="preserve"> IF( $E71= "舒聲", INDEX(雅俗通韻母對照表, $D71, K$2),  INDEX(雅俗通韻母對照表, $D71, K$2+1))</f>
        <v>uh</v>
      </c>
      <c r="L71" s="239" t="str" cm="1">
        <f t="array" ref="L71" xml:space="preserve"> IF( $E71= "舒聲", INDEX(雅俗通韻母對照表, $D71, L$2),  INDEX(雅俗通韻母對照表, $D71, L$2+1))</f>
        <v>uh</v>
      </c>
      <c r="M71" s="239" t="str" cm="1">
        <f t="array" ref="M71" xml:space="preserve"> IF( $E71= "舒聲", INDEX(雅俗通韻母對照表, $D71, M$2),  INDEX(雅俗通韻母對照表, $D71, M$2+1))</f>
        <v>uh</v>
      </c>
      <c r="N71" s="239" t="str" cm="1">
        <f t="array" ref="N71" xml:space="preserve"> IF( $E71= "舒聲", INDEX(雅俗通韻母對照表, $D71, N$2),  INDEX(雅俗通韻母對照表, $D71, N$2+1))</f>
        <v>uh</v>
      </c>
      <c r="O71" s="237"/>
    </row>
    <row r="72" spans="2:15" ht="37" customHeight="1">
      <c r="B72" s="237">
        <f t="shared" si="10"/>
        <v>67</v>
      </c>
      <c r="C72" s="242" t="s">
        <v>123</v>
      </c>
      <c r="D72" s="309">
        <f t="shared" si="13"/>
        <v>20</v>
      </c>
      <c r="E72" s="309" t="str">
        <f t="shared" si="11"/>
        <v>舒聲</v>
      </c>
      <c r="F72" s="423" t="str" cm="1">
        <f t="array" ref="F72" xml:space="preserve"> IF( $E72= "舒聲", INDEX(雅俗通韻母對照表, $D72, F$2),  INDEX(雅俗通韻母對照表, $D72, F$2+1))</f>
        <v>ua</v>
      </c>
      <c r="G72" s="239" t="str" cm="1">
        <f t="array" ref="G72" xml:space="preserve"> IF( $E72= "舒聲", INDEX(雅俗通韻母對照表, $D72, G$2),  INDEX(雅俗通韻母對照表, $D72, G$2+1))</f>
        <v>ㄨㄚ</v>
      </c>
      <c r="H72" s="239" t="str">
        <f t="shared" si="12"/>
        <v>瓜</v>
      </c>
      <c r="I72" s="239" t="str" cm="1">
        <f t="array" ref="I72" xml:space="preserve"> IF( $E72= "舒聲", INDEX(雅俗通韻母對照表, $D72, I$2),  INDEX(雅俗通韻母對照表, $D72, I$2+1))</f>
        <v>ua</v>
      </c>
      <c r="J72" s="239" t="str" cm="1">
        <f t="array" ref="J72" xml:space="preserve"> IF( $E72= "舒聲", INDEX(雅俗通韻母對照表, $D72, J$2),  INDEX(雅俗通韻母對照表, $D72, J$2+1))</f>
        <v>ua</v>
      </c>
      <c r="K72" s="239" t="str" cm="1">
        <f t="array" ref="K72" xml:space="preserve"> IF( $E72= "舒聲", INDEX(雅俗通韻母對照表, $D72, K$2),  INDEX(雅俗通韻母對照表, $D72, K$2+1))</f>
        <v>ua</v>
      </c>
      <c r="L72" s="239" t="str" cm="1">
        <f t="array" ref="L72" xml:space="preserve"> IF( $E72= "舒聲", INDEX(雅俗通韻母對照表, $D72, L$2),  INDEX(雅俗通韻母對照表, $D72, L$2+1))</f>
        <v>ua</v>
      </c>
      <c r="M72" s="239" t="str" cm="1">
        <f t="array" ref="M72" xml:space="preserve"> IF( $E72= "舒聲", INDEX(雅俗通韻母對照表, $D72, M$2),  INDEX(雅俗通韻母對照表, $D72, M$2+1))</f>
        <v>ua</v>
      </c>
      <c r="N72" s="239" t="str" cm="1">
        <f t="array" ref="N72" xml:space="preserve"> IF( $E72= "舒聲", INDEX(雅俗通韻母對照表, $D72, N$2),  INDEX(雅俗通韻母對照表, $D72, N$2+1))</f>
        <v>ua</v>
      </c>
      <c r="O72" s="237"/>
    </row>
    <row r="73" spans="2:15" ht="37" customHeight="1">
      <c r="B73" s="237">
        <f t="shared" si="10"/>
        <v>68</v>
      </c>
      <c r="C73" s="242" t="s">
        <v>124</v>
      </c>
      <c r="D73" s="309">
        <f t="shared" si="13"/>
        <v>20</v>
      </c>
      <c r="E73" s="309" t="str">
        <f t="shared" si="11"/>
        <v>促聲</v>
      </c>
      <c r="F73" s="423" t="str" cm="1">
        <f t="array" ref="F73" xml:space="preserve"> IF( $E73= "舒聲", INDEX(雅俗通韻母對照表, $D73, F$2),  INDEX(雅俗通韻母對照表, $D73, F$2+1))</f>
        <v>ua?</v>
      </c>
      <c r="G73" s="239" t="str" cm="1">
        <f t="array" ref="G73" xml:space="preserve"> IF( $E73= "舒聲", INDEX(雅俗通韻母對照表, $D73, G$2),  INDEX(雅俗通韻母對照表, $D73, G$2+1))</f>
        <v>ㄨㄚㆷ</v>
      </c>
      <c r="H73" s="239" t="str">
        <f t="shared" si="12"/>
        <v>瓜</v>
      </c>
      <c r="I73" s="239" t="str" cm="1">
        <f t="array" ref="I73" xml:space="preserve"> IF( $E73= "舒聲", INDEX(雅俗通韻母對照表, $D73, I$2),  INDEX(雅俗通韻母對照表, $D73, I$2+1))</f>
        <v>uah</v>
      </c>
      <c r="J73" s="239" t="str" cm="1">
        <f t="array" ref="J73" xml:space="preserve"> IF( $E73= "舒聲", INDEX(雅俗通韻母對照表, $D73, J$2),  INDEX(雅俗通韻母對照表, $D73, J$2+1))</f>
        <v>uah</v>
      </c>
      <c r="K73" s="239" t="str" cm="1">
        <f t="array" ref="K73" xml:space="preserve"> IF( $E73= "舒聲", INDEX(雅俗通韻母對照表, $D73, K$2),  INDEX(雅俗通韻母對照表, $D73, K$2+1))</f>
        <v>uah</v>
      </c>
      <c r="L73" s="239" t="str" cm="1">
        <f t="array" ref="L73" xml:space="preserve"> IF( $E73= "舒聲", INDEX(雅俗通韻母對照表, $D73, L$2),  INDEX(雅俗通韻母對照表, $D73, L$2+1))</f>
        <v>uah</v>
      </c>
      <c r="M73" s="239" t="str" cm="1">
        <f t="array" ref="M73" xml:space="preserve"> IF( $E73= "舒聲", INDEX(雅俗通韻母對照表, $D73, M$2),  INDEX(雅俗通韻母對照表, $D73, M$2+1))</f>
        <v>uah</v>
      </c>
      <c r="N73" s="239" t="str" cm="1">
        <f t="array" ref="N73" xml:space="preserve"> IF( $E73= "舒聲", INDEX(雅俗通韻母對照表, $D73, N$2),  INDEX(雅俗通韻母對照表, $D73, N$2+1))</f>
        <v>uah</v>
      </c>
      <c r="O73" s="237"/>
    </row>
    <row r="74" spans="2:15" ht="37" customHeight="1">
      <c r="B74" s="237">
        <f t="shared" si="10"/>
        <v>69</v>
      </c>
      <c r="C74" s="242" t="s">
        <v>242</v>
      </c>
      <c r="D74" s="309">
        <f t="shared" si="13"/>
        <v>37</v>
      </c>
      <c r="E74" s="309" t="str">
        <f t="shared" si="11"/>
        <v>舒聲</v>
      </c>
      <c r="F74" s="423" t="str" cm="1">
        <f t="array" ref="F74" xml:space="preserve"> IF( $E74= "舒聲", INDEX(雅俗通韻母對照表, $D74, F$2),  INDEX(雅俗通韻母對照表, $D74, F$2+1))</f>
        <v>ũã</v>
      </c>
      <c r="G74" s="239" t="str" cm="1">
        <f t="array" ref="G74" xml:space="preserve"> IF( $E74= "舒聲", INDEX(雅俗通韻母對照表, $D74, G$2),  INDEX(雅俗通韻母對照表, $D74, G$2+1))</f>
        <v>ㄨㆩ</v>
      </c>
      <c r="H74" s="239" t="str">
        <f t="shared" si="12"/>
        <v>官</v>
      </c>
      <c r="I74" s="239" t="str" cm="1">
        <f t="array" ref="I74" xml:space="preserve"> IF( $E74= "舒聲", INDEX(雅俗通韻母對照表, $D74, I$2),  INDEX(雅俗通韻母對照表, $D74, I$2+1))</f>
        <v>uaⁿ</v>
      </c>
      <c r="J74" s="239" t="str" cm="1">
        <f t="array" ref="J74" xml:space="preserve"> IF( $E74= "舒聲", INDEX(雅俗通韻母對照表, $D74, J$2),  INDEX(雅俗通韻母對照表, $D74, J$2+1))</f>
        <v>uann</v>
      </c>
      <c r="K74" s="239" t="str" cm="1">
        <f t="array" ref="K74" xml:space="preserve"> IF( $E74= "舒聲", INDEX(雅俗通韻母對照表, $D74, K$2),  INDEX(雅俗通韻母對照表, $D74, K$2+1))</f>
        <v>nua</v>
      </c>
      <c r="L74" s="239" t="str" cm="1">
        <f t="array" ref="L74" xml:space="preserve"> IF( $E74= "舒聲", INDEX(雅俗通韻母對照表, $D74, L$2),  INDEX(雅俗通韻母對照表, $D74, L$2+1))</f>
        <v>uann</v>
      </c>
      <c r="M74" s="239" t="str" cm="1">
        <f t="array" ref="M74" xml:space="preserve"> IF( $E74= "舒聲", INDEX(雅俗通韻母對照表, $D74, M$2),  INDEX(雅俗通韻母對照表, $D74, M$2+1))</f>
        <v>uann</v>
      </c>
      <c r="N74" s="239" t="str" cm="1">
        <f t="array" ref="N74" xml:space="preserve"> IF( $E74= "舒聲", INDEX(雅俗通韻母對照表, $D74, N$2),  INDEX(雅俗通韻母對照表, $D74, N$2+1))</f>
        <v>uann</v>
      </c>
      <c r="O74" s="237"/>
    </row>
    <row r="75" spans="2:15" ht="37" customHeight="1">
      <c r="B75" s="237">
        <f t="shared" si="10"/>
        <v>70</v>
      </c>
      <c r="C75" s="242" t="s">
        <v>73</v>
      </c>
      <c r="D75" s="309">
        <f t="shared" si="13"/>
        <v>8</v>
      </c>
      <c r="E75" s="309" t="str">
        <f t="shared" si="11"/>
        <v>舒聲</v>
      </c>
      <c r="F75" s="423" t="str" cm="1">
        <f t="array" ref="F75" xml:space="preserve"> IF( $E75= "舒聲", INDEX(雅俗通韻母對照表, $D75, F$2),  INDEX(雅俗通韻母對照表, $D75, F$2+1))</f>
        <v>uai</v>
      </c>
      <c r="G75" s="239" t="str" cm="1">
        <f t="array" ref="G75" xml:space="preserve"> IF( $E75= "舒聲", INDEX(雅俗通韻母對照表, $D75, G$2),  INDEX(雅俗通韻母對照表, $D75, G$2+1))</f>
        <v>ㄨㄞ</v>
      </c>
      <c r="H75" s="239" t="str">
        <f t="shared" si="12"/>
        <v>乖</v>
      </c>
      <c r="I75" s="239" t="str" cm="1">
        <f t="array" ref="I75" xml:space="preserve"> IF( $E75= "舒聲", INDEX(雅俗通韻母對照表, $D75, I$2),  INDEX(雅俗通韻母對照表, $D75, I$2+1))</f>
        <v>uai</v>
      </c>
      <c r="J75" s="239" t="str" cm="1">
        <f t="array" ref="J75" xml:space="preserve"> IF( $E75= "舒聲", INDEX(雅俗通韻母對照表, $D75, J$2),  INDEX(雅俗通韻母對照表, $D75, J$2+1))</f>
        <v>uai</v>
      </c>
      <c r="K75" s="239" t="str" cm="1">
        <f t="array" ref="K75" xml:space="preserve"> IF( $E75= "舒聲", INDEX(雅俗通韻母對照表, $D75, K$2),  INDEX(雅俗通韻母對照表, $D75, K$2+1))</f>
        <v>uai</v>
      </c>
      <c r="L75" s="239" t="str" cm="1">
        <f t="array" ref="L75" xml:space="preserve"> IF( $E75= "舒聲", INDEX(雅俗通韻母對照表, $D75, L$2),  INDEX(雅俗通韻母對照表, $D75, L$2+1))</f>
        <v>uai</v>
      </c>
      <c r="M75" s="239" t="str" cm="1">
        <f t="array" ref="M75" xml:space="preserve"> IF( $E75= "舒聲", INDEX(雅俗通韻母對照表, $D75, M$2),  INDEX(雅俗通韻母對照表, $D75, M$2+1))</f>
        <v>uai</v>
      </c>
      <c r="N75" s="239" t="str" cm="1">
        <f t="array" ref="N75" xml:space="preserve"> IF( $E75= "舒聲", INDEX(雅俗通韻母對照表, $D75, N$2),  INDEX(雅俗通韻母對照表, $D75, N$2+1))</f>
        <v>uai</v>
      </c>
      <c r="O75" s="237"/>
    </row>
    <row r="76" spans="2:15" ht="37" customHeight="1">
      <c r="B76" s="237">
        <f t="shared" si="10"/>
        <v>71</v>
      </c>
      <c r="C76" s="242" t="s">
        <v>74</v>
      </c>
      <c r="D76" s="309">
        <f t="shared" si="13"/>
        <v>8</v>
      </c>
      <c r="E76" s="309" t="str">
        <f t="shared" si="11"/>
        <v>促聲</v>
      </c>
      <c r="F76" s="423" t="str" cm="1">
        <f t="array" ref="F76" xml:space="preserve"> IF( $E76= "舒聲", INDEX(雅俗通韻母對照表, $D76, F$2),  INDEX(雅俗通韻母對照表, $D76, F$2+1))</f>
        <v>uai?</v>
      </c>
      <c r="G76" s="239" t="str" cm="1">
        <f t="array" ref="G76" xml:space="preserve"> IF( $E76= "舒聲", INDEX(雅俗通韻母對照表, $D76, G$2),  INDEX(雅俗通韻母對照表, $D76, G$2+1))</f>
        <v>ㄨㄞㆷ</v>
      </c>
      <c r="H76" s="239" t="str">
        <f t="shared" si="12"/>
        <v>乖</v>
      </c>
      <c r="I76" s="239" t="str" cm="1">
        <f t="array" ref="I76" xml:space="preserve"> IF( $E76= "舒聲", INDEX(雅俗通韻母對照表, $D76, I$2),  INDEX(雅俗通韻母對照表, $D76, I$2+1))</f>
        <v>uaih</v>
      </c>
      <c r="J76" s="239" t="str" cm="1">
        <f t="array" ref="J76" xml:space="preserve"> IF( $E76= "舒聲", INDEX(雅俗通韻母對照表, $D76, J$2),  INDEX(雅俗通韻母對照表, $D76, J$2+1))</f>
        <v>uaih</v>
      </c>
      <c r="K76" s="239" t="str" cm="1">
        <f t="array" ref="K76" xml:space="preserve"> IF( $E76= "舒聲", INDEX(雅俗通韻母對照表, $D76, K$2),  INDEX(雅俗通韻母對照表, $D76, K$2+1))</f>
        <v>uaih</v>
      </c>
      <c r="L76" s="239" t="str" cm="1">
        <f t="array" ref="L76" xml:space="preserve"> IF( $E76= "舒聲", INDEX(雅俗通韻母對照表, $D76, L$2),  INDEX(雅俗通韻母對照表, $D76, L$2+1))</f>
        <v>uaih</v>
      </c>
      <c r="M76" s="239" t="str" cm="1">
        <f t="array" ref="M76" xml:space="preserve"> IF( $E76= "舒聲", INDEX(雅俗通韻母對照表, $D76, M$2),  INDEX(雅俗通韻母對照表, $D76, M$2+1))</f>
        <v>uaih</v>
      </c>
      <c r="N76" s="239" t="str" cm="1">
        <f t="array" ref="N76" xml:space="preserve"> IF( $E76= "舒聲", INDEX(雅俗通韻母對照表, $D76, N$2),  INDEX(雅俗通韻母對照表, $D76, N$2+1))</f>
        <v>uaih</v>
      </c>
      <c r="O76" s="237"/>
    </row>
    <row r="77" spans="2:15" ht="37" customHeight="1">
      <c r="B77" s="237">
        <f t="shared" si="10"/>
        <v>72</v>
      </c>
      <c r="C77" s="242" t="s">
        <v>243</v>
      </c>
      <c r="D77" s="309">
        <f t="shared" si="13"/>
        <v>44</v>
      </c>
      <c r="E77" s="309" t="str">
        <f t="shared" si="11"/>
        <v>舒聲</v>
      </c>
      <c r="F77" s="423" t="str" cm="1">
        <f t="array" ref="F77" xml:space="preserve"> IF( $E77= "舒聲", INDEX(雅俗通韻母對照表, $D77, F$2),  INDEX(雅俗通韻母對照表, $D77, F$2+1))</f>
        <v>uãĩ</v>
      </c>
      <c r="G77" s="239" t="str" cm="1">
        <f t="array" ref="G77" xml:space="preserve"> IF( $E77= "舒聲", INDEX(雅俗通韻母對照表, $D77, G$2),  INDEX(雅俗通韻母對照表, $D77, G$2+1))</f>
        <v>ㄨㆮ</v>
      </c>
      <c r="H77" s="239" t="str">
        <f t="shared" si="12"/>
        <v>閂</v>
      </c>
      <c r="I77" s="239" t="str" cm="1">
        <f t="array" ref="I77" xml:space="preserve"> IF( $E77= "舒聲", INDEX(雅俗通韻母對照表, $D77, I$2),  INDEX(雅俗通韻母對照表, $D77, I$2+1))</f>
        <v>uaiⁿ</v>
      </c>
      <c r="J77" s="239" t="str" cm="1">
        <f t="array" ref="J77" xml:space="preserve"> IF( $E77= "舒聲", INDEX(雅俗通韻母對照表, $D77, J$2),  INDEX(雅俗通韻母對照表, $D77, J$2+1))</f>
        <v>uainn</v>
      </c>
      <c r="K77" s="239" t="str" cm="1">
        <f t="array" ref="K77" xml:space="preserve"> IF( $E77= "舒聲", INDEX(雅俗通韻母對照表, $D77, K$2),  INDEX(雅俗通韻母對照表, $D77, K$2+1))</f>
        <v>nuai</v>
      </c>
      <c r="L77" s="239" t="str" cm="1">
        <f t="array" ref="L77" xml:space="preserve"> IF( $E77= "舒聲", INDEX(雅俗通韻母對照表, $D77, L$2),  INDEX(雅俗通韻母對照表, $D77, L$2+1))</f>
        <v>uainn</v>
      </c>
      <c r="M77" s="239" t="str" cm="1">
        <f t="array" ref="M77" xml:space="preserve"> IF( $E77= "舒聲", INDEX(雅俗通韻母對照表, $D77, M$2),  INDEX(雅俗通韻母對照表, $D77, M$2+1))</f>
        <v>uainn</v>
      </c>
      <c r="N77" s="239" t="str" cm="1">
        <f t="array" ref="N77" xml:space="preserve"> IF( $E77= "舒聲", INDEX(雅俗通韻母對照表, $D77, N$2),  INDEX(雅俗通韻母對照表, $D77, N$2+1))</f>
        <v>uainn</v>
      </c>
      <c r="O77" s="237"/>
    </row>
    <row r="78" spans="2:15" ht="37" customHeight="1">
      <c r="B78" s="237">
        <f t="shared" si="10"/>
        <v>73</v>
      </c>
      <c r="C78" s="242" t="s">
        <v>244</v>
      </c>
      <c r="D78" s="309">
        <f t="shared" si="13"/>
        <v>44</v>
      </c>
      <c r="E78" s="309" t="str">
        <f t="shared" si="11"/>
        <v>促聲</v>
      </c>
      <c r="F78" s="423" t="str" cm="1">
        <f t="array" ref="F78" xml:space="preserve"> IF( $E78= "舒聲", INDEX(雅俗通韻母對照表, $D78, F$2),  INDEX(雅俗通韻母對照表, $D78, F$2+1))</f>
        <v>uãĩ?</v>
      </c>
      <c r="G78" s="239" t="str" cm="1">
        <f t="array" ref="G78" xml:space="preserve"> IF( $E78= "舒聲", INDEX(雅俗通韻母對照表, $D78, G$2),  INDEX(雅俗通韻母對照表, $D78, G$2+1))</f>
        <v>ㄨㆮㆷ</v>
      </c>
      <c r="H78" s="239" t="str">
        <f t="shared" si="12"/>
        <v>閂</v>
      </c>
      <c r="I78" s="239" t="str" cm="1">
        <f t="array" ref="I78" xml:space="preserve"> IF( $E78= "舒聲", INDEX(雅俗通韻母對照表, $D78, I$2),  INDEX(雅俗通韻母對照表, $D78, I$2+1))</f>
        <v>uaiⁿh</v>
      </c>
      <c r="J78" s="239" t="str" cm="1">
        <f t="array" ref="J78" xml:space="preserve"> IF( $E78= "舒聲", INDEX(雅俗通韻母對照表, $D78, J$2),  INDEX(雅俗通韻母對照表, $D78, J$2+1))</f>
        <v>uainnh</v>
      </c>
      <c r="K78" s="239" t="str" cm="1">
        <f t="array" ref="K78" xml:space="preserve"> IF( $E78= "舒聲", INDEX(雅俗通韻母對照表, $D78, K$2),  INDEX(雅俗通韻母對照表, $D78, K$2+1))</f>
        <v>nuaih</v>
      </c>
      <c r="L78" s="239" t="str" cm="1">
        <f t="array" ref="L78" xml:space="preserve"> IF( $E78= "舒聲", INDEX(雅俗通韻母對照表, $D78, L$2),  INDEX(雅俗通韻母對照表, $D78, L$2+1))</f>
        <v>uainnh</v>
      </c>
      <c r="M78" s="239" t="str" cm="1">
        <f t="array" ref="M78" xml:space="preserve"> IF( $E78= "舒聲", INDEX(雅俗通韻母對照表, $D78, M$2),  INDEX(雅俗通韻母對照表, $D78, M$2+1))</f>
        <v>uainnh</v>
      </c>
      <c r="N78" s="239" t="str" cm="1">
        <f t="array" ref="N78" xml:space="preserve"> IF( $E78= "舒聲", INDEX(雅俗通韻母對照表, $D78, N$2),  INDEX(雅俗通韻母對照表, $D78, N$2+1))</f>
        <v>uainnh</v>
      </c>
      <c r="O78" s="237"/>
    </row>
    <row r="79" spans="2:15" ht="37" customHeight="1">
      <c r="B79" s="237">
        <f t="shared" si="10"/>
        <v>74</v>
      </c>
      <c r="C79" s="242" t="s">
        <v>82</v>
      </c>
      <c r="D79" s="309">
        <f t="shared" si="13"/>
        <v>10</v>
      </c>
      <c r="E79" s="309" t="str">
        <f t="shared" si="11"/>
        <v>舒聲</v>
      </c>
      <c r="F79" s="423" t="str" cm="1">
        <f t="array" ref="F79" xml:space="preserve"> IF( $E79= "舒聲", INDEX(雅俗通韻母對照表, $D79, F$2),  INDEX(雅俗通韻母對照表, $D79, F$2+1))</f>
        <v>uan</v>
      </c>
      <c r="G79" s="239" t="str" cm="1">
        <f t="array" ref="G79" xml:space="preserve"> IF( $E79= "舒聲", INDEX(雅俗通韻母對照表, $D79, G$2),  INDEX(雅俗通韻母對照表, $D79, G$2+1))</f>
        <v>ㄨㄢ</v>
      </c>
      <c r="H79" s="239" t="str">
        <f t="shared" si="12"/>
        <v>觀</v>
      </c>
      <c r="I79" s="239" t="str" cm="1">
        <f t="array" ref="I79" xml:space="preserve"> IF( $E79= "舒聲", INDEX(雅俗通韻母對照表, $D79, I$2),  INDEX(雅俗通韻母對照表, $D79, I$2+1))</f>
        <v>uan</v>
      </c>
      <c r="J79" s="239" t="str" cm="1">
        <f t="array" ref="J79" xml:space="preserve"> IF( $E79= "舒聲", INDEX(雅俗通韻母對照表, $D79, J$2),  INDEX(雅俗通韻母對照表, $D79, J$2+1))</f>
        <v>uan</v>
      </c>
      <c r="K79" s="239" t="str" cm="1">
        <f t="array" ref="K79" xml:space="preserve"> IF( $E79= "舒聲", INDEX(雅俗通韻母對照表, $D79, K$2),  INDEX(雅俗通韻母對照表, $D79, K$2+1))</f>
        <v>uan</v>
      </c>
      <c r="L79" s="239" t="str" cm="1">
        <f t="array" ref="L79" xml:space="preserve"> IF( $E79= "舒聲", INDEX(雅俗通韻母對照表, $D79, L$2),  INDEX(雅俗通韻母對照表, $D79, L$2+1))</f>
        <v>uan</v>
      </c>
      <c r="M79" s="239" t="str" cm="1">
        <f t="array" ref="M79" xml:space="preserve"> IF( $E79= "舒聲", INDEX(雅俗通韻母對照表, $D79, M$2),  INDEX(雅俗通韻母對照表, $D79, M$2+1))</f>
        <v>uan</v>
      </c>
      <c r="N79" s="239" t="str" cm="1">
        <f t="array" ref="N79" xml:space="preserve"> IF( $E79= "舒聲", INDEX(雅俗通韻母對照表, $D79, N$2),  INDEX(雅俗通韻母對照表, $D79, N$2+1))</f>
        <v>uan</v>
      </c>
      <c r="O79" s="237"/>
    </row>
    <row r="80" spans="2:15" ht="37" customHeight="1">
      <c r="B80" s="237">
        <f t="shared" si="10"/>
        <v>75</v>
      </c>
      <c r="C80" s="242" t="s">
        <v>83</v>
      </c>
      <c r="D80" s="309">
        <f t="shared" si="13"/>
        <v>10</v>
      </c>
      <c r="E80" s="309" t="str">
        <f t="shared" si="11"/>
        <v>促聲</v>
      </c>
      <c r="F80" s="423" t="str" cm="1">
        <f t="array" ref="F80" xml:space="preserve"> IF( $E80= "舒聲", INDEX(雅俗通韻母對照表, $D80, F$2),  INDEX(雅俗通韻母對照表, $D80, F$2+1))</f>
        <v>uat̚</v>
      </c>
      <c r="G80" s="239" t="str" cm="1">
        <f t="array" ref="G80" xml:space="preserve"> IF( $E80= "舒聲", INDEX(雅俗通韻母對照表, $D80, G$2),  INDEX(雅俗通韻母對照表, $D80, G$2+1))</f>
        <v>ㄨㄚㆵ</v>
      </c>
      <c r="H80" s="239" t="str">
        <f t="shared" si="12"/>
        <v>觀</v>
      </c>
      <c r="I80" s="239" t="str" cm="1">
        <f t="array" ref="I80" xml:space="preserve"> IF( $E80= "舒聲", INDEX(雅俗通韻母對照表, $D80, I$2),  INDEX(雅俗通韻母對照表, $D80, I$2+1))</f>
        <v>uat</v>
      </c>
      <c r="J80" s="239" t="str" cm="1">
        <f t="array" ref="J80" xml:space="preserve"> IF( $E80= "舒聲", INDEX(雅俗通韻母對照表, $D80, J$2),  INDEX(雅俗通韻母對照表, $D80, J$2+1))</f>
        <v>uat</v>
      </c>
      <c r="K80" s="239" t="str" cm="1">
        <f t="array" ref="K80" xml:space="preserve"> IF( $E80= "舒聲", INDEX(雅俗通韻母對照表, $D80, K$2),  INDEX(雅俗通韻母對照表, $D80, K$2+1))</f>
        <v>uat</v>
      </c>
      <c r="L80" s="239" t="str" cm="1">
        <f t="array" ref="L80" xml:space="preserve"> IF( $E80= "舒聲", INDEX(雅俗通韻母對照表, $D80, L$2),  INDEX(雅俗通韻母對照表, $D80, L$2+1))</f>
        <v>uat</v>
      </c>
      <c r="M80" s="239" t="str" cm="1">
        <f t="array" ref="M80" xml:space="preserve"> IF( $E80= "舒聲", INDEX(雅俗通韻母對照表, $D80, M$2),  INDEX(雅俗通韻母對照表, $D80, M$2+1))</f>
        <v>uat</v>
      </c>
      <c r="N80" s="239" t="str" cm="1">
        <f t="array" ref="N80" xml:space="preserve"> IF( $E80= "舒聲", INDEX(雅俗通韻母對照表, $D80, N$2),  INDEX(雅俗通韻母對照表, $D80, N$2+1))</f>
        <v>uat</v>
      </c>
      <c r="O80" s="237"/>
    </row>
    <row r="81" spans="2:15" ht="37" customHeight="1">
      <c r="B81" s="237">
        <f t="shared" si="10"/>
        <v>76</v>
      </c>
      <c r="C81" s="242" t="s">
        <v>208</v>
      </c>
      <c r="D81" s="309">
        <f t="shared" si="13"/>
        <v>43</v>
      </c>
      <c r="E81" s="309" t="str">
        <f t="shared" si="11"/>
        <v>舒聲</v>
      </c>
      <c r="F81" s="423" t="str" cm="1">
        <f t="array" ref="F81" xml:space="preserve"> IF( $E81= "舒聲", INDEX(雅俗通韻母對照表, $D81, F$2),  INDEX(雅俗通韻母對照表, $D81, F$2+1))</f>
        <v>uaŋ</v>
      </c>
      <c r="G81" s="239" t="str" cm="1">
        <f t="array" ref="G81" xml:space="preserve"> IF( $E81= "舒聲", INDEX(雅俗通韻母對照表, $D81, G$2),  INDEX(雅俗通韻母對照表, $D81, G$2+1))</f>
        <v>ㄨㄤ</v>
      </c>
      <c r="H81" s="239" t="str">
        <f t="shared" si="12"/>
        <v>光</v>
      </c>
      <c r="I81" s="239" t="str" cm="1">
        <f t="array" ref="I81" xml:space="preserve"> IF( $E81= "舒聲", INDEX(雅俗通韻母對照表, $D81, I$2),  INDEX(雅俗通韻母對照表, $D81, I$2+1))</f>
        <v>uang</v>
      </c>
      <c r="J81" s="239" t="str" cm="1">
        <f t="array" ref="J81" xml:space="preserve"> IF( $E81= "舒聲", INDEX(雅俗通韻母對照表, $D81, J$2),  INDEX(雅俗通韻母對照表, $D81, J$2+1))</f>
        <v>uang</v>
      </c>
      <c r="K81" s="239" t="str" cm="1">
        <f t="array" ref="K81" xml:space="preserve"> IF( $E81= "舒聲", INDEX(雅俗通韻母對照表, $D81, K$2),  INDEX(雅俗通韻母對照表, $D81, K$2+1))</f>
        <v>uang</v>
      </c>
      <c r="L81" s="239" t="str" cm="1">
        <f t="array" ref="L81" xml:space="preserve"> IF( $E81= "舒聲", INDEX(雅俗通韻母對照表, $D81, L$2),  INDEX(雅俗通韻母對照表, $D81, L$2+1))</f>
        <v>uang</v>
      </c>
      <c r="M81" s="239" t="str" cm="1">
        <f t="array" ref="M81" xml:space="preserve"> IF( $E81= "舒聲", INDEX(雅俗通韻母對照表, $D81, M$2),  INDEX(雅俗通韻母對照表, $D81, M$2+1))</f>
        <v>uang</v>
      </c>
      <c r="N81" s="239" t="str" cm="1">
        <f t="array" ref="N81" xml:space="preserve"> IF( $E81= "舒聲", INDEX(雅俗通韻母對照表, $D81, N$2),  INDEX(雅俗通韻母對照表, $D81, N$2+1))</f>
        <v>uang</v>
      </c>
      <c r="O81" s="237"/>
    </row>
    <row r="82" spans="2:15" ht="37" customHeight="1">
      <c r="B82" s="237">
        <f t="shared" si="10"/>
        <v>77</v>
      </c>
      <c r="C82" s="242" t="s">
        <v>209</v>
      </c>
      <c r="D82" s="309">
        <f t="shared" si="13"/>
        <v>43</v>
      </c>
      <c r="E82" s="309" t="str">
        <f t="shared" si="11"/>
        <v>促聲</v>
      </c>
      <c r="F82" s="423" t="str" cm="1">
        <f t="array" ref="F82" xml:space="preserve"> IF( $E82= "舒聲", INDEX(雅俗通韻母對照表, $D82, F$2),  INDEX(雅俗通韻母對照表, $D82, F$2+1))</f>
        <v>uak̚</v>
      </c>
      <c r="G82" s="239" t="str" cm="1">
        <f t="array" ref="G82" xml:space="preserve"> IF( $E82= "舒聲", INDEX(雅俗通韻母對照表, $D82, G$2),  INDEX(雅俗通韻母對照表, $D82, G$2+1))</f>
        <v>ㄨㄚㆻ</v>
      </c>
      <c r="H82" s="239" t="str">
        <f t="shared" si="12"/>
        <v>光</v>
      </c>
      <c r="I82" s="239" t="str" cm="1">
        <f t="array" ref="I82" xml:space="preserve"> IF( $E82= "舒聲", INDEX(雅俗通韻母對照表, $D82, I$2),  INDEX(雅俗通韻母對照表, $D82, I$2+1))</f>
        <v>uak</v>
      </c>
      <c r="J82" s="239" t="str" cm="1">
        <f t="array" ref="J82" xml:space="preserve"> IF( $E82= "舒聲", INDEX(雅俗通韻母對照表, $D82, J$2),  INDEX(雅俗通韻母對照表, $D82, J$2+1))</f>
        <v>uak</v>
      </c>
      <c r="K82" s="239" t="str" cm="1">
        <f t="array" ref="K82" xml:space="preserve"> IF( $E82= "舒聲", INDEX(雅俗通韻母對照表, $D82, K$2),  INDEX(雅俗通韻母對照表, $D82, K$2+1))</f>
        <v>uak</v>
      </c>
      <c r="L82" s="239" t="str" cm="1">
        <f t="array" ref="L82" xml:space="preserve"> IF( $E82= "舒聲", INDEX(雅俗通韻母對照表, $D82, L$2),  INDEX(雅俗通韻母對照表, $D82, L$2+1))</f>
        <v>uak</v>
      </c>
      <c r="M82" s="239" t="str" cm="1">
        <f t="array" ref="M82" xml:space="preserve"> IF( $E82= "舒聲", INDEX(雅俗通韻母對照表, $D82, M$2),  INDEX(雅俗通韻母對照表, $D82, M$2+1))</f>
        <v>uak</v>
      </c>
      <c r="N82" s="239" t="str" cm="1">
        <f t="array" ref="N82" xml:space="preserve"> IF( $E82= "舒聲", INDEX(雅俗通韻母對照表, $D82, N$2),  INDEX(雅俗通韻母對照表, $D82, N$2+1))</f>
        <v>uak</v>
      </c>
      <c r="O82" s="237"/>
    </row>
    <row r="83" spans="2:15" ht="37" customHeight="1">
      <c r="B83" s="237">
        <f t="shared" si="10"/>
        <v>78</v>
      </c>
      <c r="C83" s="242" t="s">
        <v>145</v>
      </c>
      <c r="D83" s="309">
        <f t="shared" si="13"/>
        <v>25</v>
      </c>
      <c r="E83" s="309" t="str">
        <f t="shared" si="11"/>
        <v>舒聲</v>
      </c>
      <c r="F83" s="423" t="str" cm="1">
        <f t="array" ref="F83" xml:space="preserve"> IF( $E83= "舒聲", INDEX(雅俗通韻母對照表, $D83, F$2),  INDEX(雅俗通韻母對照表, $D83, F$2+1))</f>
        <v>ue</v>
      </c>
      <c r="G83" s="239" t="str" cm="1">
        <f t="array" ref="G83" xml:space="preserve"> IF( $E83= "舒聲", INDEX(雅俗通韻母對照表, $D83, G$2),  INDEX(雅俗通韻母對照表, $D83, G$2+1))</f>
        <v>ㄨㆤ</v>
      </c>
      <c r="H83" s="239" t="str">
        <f t="shared" si="12"/>
        <v>檜</v>
      </c>
      <c r="I83" s="239" t="str" cm="1">
        <f t="array" ref="I83" xml:space="preserve"> IF( $E83= "舒聲", INDEX(雅俗通韻母對照表, $D83, I$2),  INDEX(雅俗通韻母對照表, $D83, I$2+1))</f>
        <v>ue</v>
      </c>
      <c r="J83" s="239" t="str" cm="1">
        <f t="array" ref="J83" xml:space="preserve"> IF( $E83= "舒聲", INDEX(雅俗通韻母對照表, $D83, J$2),  INDEX(雅俗通韻母對照表, $D83, J$2+1))</f>
        <v>ue</v>
      </c>
      <c r="K83" s="239" t="str" cm="1">
        <f t="array" ref="K83" xml:space="preserve"> IF( $E83= "舒聲", INDEX(雅俗通韻母對照表, $D83, K$2),  INDEX(雅俗通韻母對照表, $D83, K$2+1))</f>
        <v>ue</v>
      </c>
      <c r="L83" s="239" t="str" cm="1">
        <f t="array" ref="L83" xml:space="preserve"> IF( $E83= "舒聲", INDEX(雅俗通韻母對照表, $D83, L$2),  INDEX(雅俗通韻母對照表, $D83, L$2+1))</f>
        <v>ue</v>
      </c>
      <c r="M83" s="239" t="str" cm="1">
        <f t="array" ref="M83" xml:space="preserve"> IF( $E83= "舒聲", INDEX(雅俗通韻母對照表, $D83, M$2),  INDEX(雅俗通韻母對照表, $D83, M$2+1))</f>
        <v>ue</v>
      </c>
      <c r="N83" s="239" t="str" cm="1">
        <f t="array" ref="N83" xml:space="preserve"> IF( $E83= "舒聲", INDEX(雅俗通韻母對照表, $D83, N$2),  INDEX(雅俗通韻母對照表, $D83, N$2+1))</f>
        <v>ue</v>
      </c>
      <c r="O83" s="237"/>
    </row>
    <row r="84" spans="2:15" ht="37" customHeight="1">
      <c r="B84" s="237">
        <f t="shared" si="10"/>
        <v>79</v>
      </c>
      <c r="C84" s="242" t="s">
        <v>146</v>
      </c>
      <c r="D84" s="309">
        <f t="shared" si="13"/>
        <v>25</v>
      </c>
      <c r="E84" s="309" t="str">
        <f t="shared" si="11"/>
        <v>促聲</v>
      </c>
      <c r="F84" s="423" t="str" cm="1">
        <f t="array" ref="F84" xml:space="preserve"> IF( $E84= "舒聲", INDEX(雅俗通韻母對照表, $D84, F$2),  INDEX(雅俗通韻母對照表, $D84, F$2+1))</f>
        <v>ue?</v>
      </c>
      <c r="G84" s="239" t="str" cm="1">
        <f t="array" ref="G84" xml:space="preserve"> IF( $E84= "舒聲", INDEX(雅俗通韻母對照表, $D84, G$2),  INDEX(雅俗通韻母對照表, $D84, G$2+1))</f>
        <v>ㄨㆤㆷ</v>
      </c>
      <c r="H84" s="239" t="str">
        <f t="shared" si="12"/>
        <v>檜</v>
      </c>
      <c r="I84" s="239" t="str" cm="1">
        <f t="array" ref="I84" xml:space="preserve"> IF( $E84= "舒聲", INDEX(雅俗通韻母對照表, $D84, I$2),  INDEX(雅俗通韻母對照表, $D84, I$2+1))</f>
        <v>ueh</v>
      </c>
      <c r="J84" s="239" t="str" cm="1">
        <f t="array" ref="J84" xml:space="preserve"> IF( $E84= "舒聲", INDEX(雅俗通韻母對照表, $D84, J$2),  INDEX(雅俗通韻母對照表, $D84, J$2+1))</f>
        <v>ueh</v>
      </c>
      <c r="K84" s="239" t="str" cm="1">
        <f t="array" ref="K84" xml:space="preserve"> IF( $E84= "舒聲", INDEX(雅俗通韻母對照表, $D84, K$2),  INDEX(雅俗通韻母對照表, $D84, K$2+1))</f>
        <v>ueh</v>
      </c>
      <c r="L84" s="239" t="str" cm="1">
        <f t="array" ref="L84" xml:space="preserve"> IF( $E84= "舒聲", INDEX(雅俗通韻母對照表, $D84, L$2),  INDEX(雅俗通韻母對照表, $D84, L$2+1))</f>
        <v>ueh</v>
      </c>
      <c r="M84" s="239" t="str" cm="1">
        <f t="array" ref="M84" xml:space="preserve"> IF( $E84= "舒聲", INDEX(雅俗通韻母對照表, $D84, M$2),  INDEX(雅俗通韻母對照表, $D84, M$2+1))</f>
        <v>ueh</v>
      </c>
      <c r="N84" s="239" t="str" cm="1">
        <f t="array" ref="N84" xml:space="preserve"> IF( $E84= "舒聲", INDEX(雅俗通韻母對照表, $D84, N$2),  INDEX(雅俗通韻母對照表, $D84, N$2+1))</f>
        <v>ueh</v>
      </c>
      <c r="O84" s="237"/>
    </row>
    <row r="85" spans="2:15" ht="37" customHeight="1">
      <c r="B85" s="237">
        <f t="shared" si="10"/>
        <v>80</v>
      </c>
      <c r="C85" s="242" t="s">
        <v>245</v>
      </c>
      <c r="D85" s="309">
        <f t="shared" si="13"/>
        <v>45</v>
      </c>
      <c r="E85" s="309" t="str">
        <f t="shared" si="11"/>
        <v>舒聲</v>
      </c>
      <c r="F85" s="423" t="str" cm="1">
        <f t="array" ref="F85" xml:space="preserve"> IF( $E85= "舒聲", INDEX(雅俗通韻母對照表, $D85, F$2),  INDEX(雅俗通韻母對照表, $D85, F$2+1))</f>
        <v>uẽ</v>
      </c>
      <c r="G85" s="239" t="str" cm="1">
        <f t="array" ref="G85" xml:space="preserve"> IF( $E85= "舒聲", INDEX(雅俗通韻母對照表, $D85, G$2),  INDEX(雅俗通韻母對照表, $D85, G$2+1))</f>
        <v>ㄨㆥ</v>
      </c>
      <c r="H85" s="239" t="str">
        <f t="shared" si="12"/>
        <v>糜</v>
      </c>
      <c r="I85" s="239" t="str" cm="1">
        <f t="array" ref="I85" xml:space="preserve"> IF( $E85= "舒聲", INDEX(雅俗通韻母對照表, $D85, I$2),  INDEX(雅俗通韻母對照表, $D85, I$2+1))</f>
        <v>ueⁿ</v>
      </c>
      <c r="J85" s="239" t="str" cm="1">
        <f t="array" ref="J85" xml:space="preserve"> IF( $E85= "舒聲", INDEX(雅俗通韻母對照表, $D85, J$2),  INDEX(雅俗通韻母對照表, $D85, J$2+1))</f>
        <v>uenn</v>
      </c>
      <c r="K85" s="239" t="str" cm="1">
        <f t="array" ref="K85" xml:space="preserve"> IF( $E85= "舒聲", INDEX(雅俗通韻母對照表, $D85, K$2),  INDEX(雅俗通韻母對照表, $D85, K$2+1))</f>
        <v>nue</v>
      </c>
      <c r="L85" s="239" t="str" cm="1">
        <f t="array" ref="L85" xml:space="preserve"> IF( $E85= "舒聲", INDEX(雅俗通韻母對照表, $D85, L$2),  INDEX(雅俗通韻母對照表, $D85, L$2+1))</f>
        <v>uenn</v>
      </c>
      <c r="M85" s="239" t="str" cm="1">
        <f t="array" ref="M85" xml:space="preserve"> IF( $E85= "舒聲", INDEX(雅俗通韻母對照表, $D85, M$2),  INDEX(雅俗通韻母對照表, $D85, M$2+1))</f>
        <v>uenn</v>
      </c>
      <c r="N85" s="239" t="str" cm="1">
        <f t="array" ref="N85" xml:space="preserve"> IF( $E85= "舒聲", INDEX(雅俗通韻母對照表, $D85, N$2),  INDEX(雅俗通韻母對照表, $D85, N$2+1))</f>
        <v>uenn</v>
      </c>
      <c r="O85" s="237"/>
    </row>
    <row r="86" spans="2:15" ht="37" customHeight="1">
      <c r="B86" s="237">
        <f t="shared" si="10"/>
        <v>81</v>
      </c>
      <c r="C86" s="242" t="s">
        <v>246</v>
      </c>
      <c r="D86" s="309">
        <f t="shared" si="13"/>
        <v>45</v>
      </c>
      <c r="E86" s="309" t="str">
        <f t="shared" si="11"/>
        <v>促聲</v>
      </c>
      <c r="F86" s="423" cm="1">
        <f t="array" ref="F86" xml:space="preserve"> IF( $E86= "舒聲", INDEX(雅俗通韻母對照表, $D86, F$2),  INDEX(雅俗通韻母對照表, $D86, F$2+1))</f>
        <v>0</v>
      </c>
      <c r="G86" s="239" cm="1">
        <f t="array" ref="G86" xml:space="preserve"> IF( $E86= "舒聲", INDEX(雅俗通韻母對照表, $D86, G$2),  INDEX(雅俗通韻母對照表, $D86, G$2+1))</f>
        <v>0</v>
      </c>
      <c r="H86" s="239" t="str">
        <f t="shared" si="12"/>
        <v>糜</v>
      </c>
      <c r="I86" s="239" cm="1">
        <f t="array" ref="I86" xml:space="preserve"> IF( $E86= "舒聲", INDEX(雅俗通韻母對照表, $D86, I$2),  INDEX(雅俗通韻母對照表, $D86, I$2+1))</f>
        <v>0</v>
      </c>
      <c r="J86" s="239" cm="1">
        <f t="array" ref="J86" xml:space="preserve"> IF( $E86= "舒聲", INDEX(雅俗通韻母對照表, $D86, J$2),  INDEX(雅俗通韻母對照表, $D86, J$2+1))</f>
        <v>0</v>
      </c>
      <c r="K86" s="239" cm="1">
        <f t="array" ref="K86" xml:space="preserve"> IF( $E86= "舒聲", INDEX(雅俗通韻母對照表, $D86, K$2),  INDEX(雅俗通韻母對照表, $D86, K$2+1))</f>
        <v>0</v>
      </c>
      <c r="L86" s="239" cm="1">
        <f t="array" ref="L86" xml:space="preserve"> IF( $E86= "舒聲", INDEX(雅俗通韻母對照表, $D86, L$2),  INDEX(雅俗通韻母對照表, $D86, L$2+1))</f>
        <v>0</v>
      </c>
      <c r="M86" s="239" cm="1">
        <f t="array" ref="M86" xml:space="preserve"> IF( $E86= "舒聲", INDEX(雅俗通韻母對照表, $D86, M$2),  INDEX(雅俗通韻母對照表, $D86, M$2+1))</f>
        <v>0</v>
      </c>
      <c r="N86" s="239" cm="1">
        <f t="array" ref="N86" xml:space="preserve"> IF( $E86= "舒聲", INDEX(雅俗通韻母對照表, $D86, N$2),  INDEX(雅俗通韻母對照表, $D86, N$2+1))</f>
        <v>0</v>
      </c>
      <c r="O86" s="237"/>
    </row>
    <row r="87" spans="2:15" ht="37" customHeight="1">
      <c r="B87" s="237">
        <f t="shared" si="10"/>
        <v>82</v>
      </c>
      <c r="C87" s="242" t="s">
        <v>52</v>
      </c>
      <c r="D87" s="309">
        <f t="shared" si="13"/>
        <v>4</v>
      </c>
      <c r="E87" s="309" t="str">
        <f t="shared" si="11"/>
        <v>舒聲</v>
      </c>
      <c r="F87" s="423" t="str" cm="1">
        <f t="array" ref="F87" xml:space="preserve"> IF( $E87= "舒聲", INDEX(雅俗通韻母對照表, $D87, F$2),  INDEX(雅俗通韻母對照表, $D87, F$2+1))</f>
        <v>ui</v>
      </c>
      <c r="G87" s="239" t="str" cm="1">
        <f t="array" ref="G87" xml:space="preserve"> IF( $E87= "舒聲", INDEX(雅俗通韻母對照表, $D87, G$2),  INDEX(雅俗通韻母對照表, $D87, G$2+1))</f>
        <v>ㄨㄧ</v>
      </c>
      <c r="H87" s="239" t="str">
        <f t="shared" si="12"/>
        <v>規</v>
      </c>
      <c r="I87" s="239" t="str" cm="1">
        <f t="array" ref="I87" xml:space="preserve"> IF( $E87= "舒聲", INDEX(雅俗通韻母對照表, $D87, I$2),  INDEX(雅俗通韻母對照表, $D87, I$2+1))</f>
        <v>ui</v>
      </c>
      <c r="J87" s="239" t="str" cm="1">
        <f t="array" ref="J87" xml:space="preserve"> IF( $E87= "舒聲", INDEX(雅俗通韻母對照表, $D87, J$2),  INDEX(雅俗通韻母對照表, $D87, J$2+1))</f>
        <v>ui</v>
      </c>
      <c r="K87" s="239" t="str" cm="1">
        <f t="array" ref="K87" xml:space="preserve"> IF( $E87= "舒聲", INDEX(雅俗通韻母對照表, $D87, K$2),  INDEX(雅俗通韻母對照表, $D87, K$2+1))</f>
        <v>ui</v>
      </c>
      <c r="L87" s="239" t="str" cm="1">
        <f t="array" ref="L87" xml:space="preserve"> IF( $E87= "舒聲", INDEX(雅俗通韻母對照表, $D87, L$2),  INDEX(雅俗通韻母對照表, $D87, L$2+1))</f>
        <v>ui</v>
      </c>
      <c r="M87" s="239" t="str" cm="1">
        <f t="array" ref="M87" xml:space="preserve"> IF( $E87= "舒聲", INDEX(雅俗通韻母對照表, $D87, M$2),  INDEX(雅俗通韻母對照表, $D87, M$2+1))</f>
        <v>ui</v>
      </c>
      <c r="N87" s="239" t="str" cm="1">
        <f t="array" ref="N87" xml:space="preserve"> IF( $E87= "舒聲", INDEX(雅俗通韻母對照表, $D87, N$2),  INDEX(雅俗通韻母對照表, $D87, N$2+1))</f>
        <v>ui</v>
      </c>
      <c r="O87" s="237"/>
    </row>
    <row r="88" spans="2:15" ht="37" customHeight="1">
      <c r="B88" s="237">
        <f t="shared" si="10"/>
        <v>83</v>
      </c>
      <c r="C88" s="242" t="s">
        <v>247</v>
      </c>
      <c r="D88" s="309">
        <f t="shared" si="13"/>
        <v>32</v>
      </c>
      <c r="E88" s="309" t="str">
        <f t="shared" si="11"/>
        <v>舒聲</v>
      </c>
      <c r="F88" s="423" t="str" cm="1">
        <f t="array" ref="F88" xml:space="preserve"> IF( $E88= "舒聲", INDEX(雅俗通韻母對照表, $D88, F$2),  INDEX(雅俗通韻母對照表, $D88, F$2+1))</f>
        <v>uĩ</v>
      </c>
      <c r="G88" s="239" t="str" cm="1">
        <f t="array" ref="G88" xml:space="preserve"> IF( $E88= "舒聲", INDEX(雅俗通韻母對照表, $D88, G$2),  INDEX(雅俗通韻母對照表, $D88, G$2+1))</f>
        <v>ㄨㆪ</v>
      </c>
      <c r="H88" s="239" t="str">
        <f t="shared" si="12"/>
        <v>褌</v>
      </c>
      <c r="I88" s="239" t="str" cm="1">
        <f t="array" ref="I88" xml:space="preserve"> IF( $E88= "舒聲", INDEX(雅俗通韻母對照表, $D88, I$2),  INDEX(雅俗通韻母對照表, $D88, I$2+1))</f>
        <v>uiⁿ</v>
      </c>
      <c r="J88" s="239" t="str" cm="1">
        <f t="array" ref="J88" xml:space="preserve"> IF( $E88= "舒聲", INDEX(雅俗通韻母對照表, $D88, J$2),  INDEX(雅俗通韻母對照表, $D88, J$2+1))</f>
        <v>uinn</v>
      </c>
      <c r="K88" s="239" t="str" cm="1">
        <f t="array" ref="K88" xml:space="preserve"> IF( $E88= "舒聲", INDEX(雅俗通韻母對照表, $D88, K$2),  INDEX(雅俗通韻母對照表, $D88, K$2+1))</f>
        <v>nui</v>
      </c>
      <c r="L88" s="239" t="str" cm="1">
        <f t="array" ref="L88" xml:space="preserve"> IF( $E88= "舒聲", INDEX(雅俗通韻母對照表, $D88, L$2),  INDEX(雅俗通韻母對照表, $D88, L$2+1))</f>
        <v>uinn</v>
      </c>
      <c r="M88" s="239" t="str" cm="1">
        <f t="array" ref="M88" xml:space="preserve"> IF( $E88= "舒聲", INDEX(雅俗通韻母對照表, $D88, M$2),  INDEX(雅俗通韻母對照表, $D88, M$2+1))</f>
        <v>uinn</v>
      </c>
      <c r="N88" s="239" t="str" cm="1">
        <f t="array" ref="N88" xml:space="preserve"> IF( $E88= "舒聲", INDEX(雅俗通韻母對照表, $D88, N$2),  INDEX(雅俗通韻母對照表, $D88, N$2+1))</f>
        <v>uinn</v>
      </c>
      <c r="O88" s="237"/>
    </row>
    <row r="89" spans="2:15" ht="37" customHeight="1">
      <c r="B89" s="237">
        <f t="shared" si="10"/>
        <v>84</v>
      </c>
      <c r="C89" s="242" t="s">
        <v>35</v>
      </c>
      <c r="D89" s="309">
        <f t="shared" si="13"/>
        <v>1</v>
      </c>
      <c r="E89" s="309" t="str">
        <f t="shared" si="11"/>
        <v>舒聲</v>
      </c>
      <c r="F89" s="423" t="str" cm="1">
        <f t="array" ref="F89" xml:space="preserve"> IF( $E89= "舒聲", INDEX(雅俗通韻母對照表, $D89, F$2),  INDEX(雅俗通韻母對照表, $D89, F$2+1))</f>
        <v>un</v>
      </c>
      <c r="G89" s="239" t="str" cm="1">
        <f t="array" ref="G89" xml:space="preserve"> IF( $E89= "舒聲", INDEX(雅俗通韻母對照表, $D89, G$2),  INDEX(雅俗通韻母對照表, $D89, G$2+1))</f>
        <v>ㄨㄣ</v>
      </c>
      <c r="H89" s="239" t="str">
        <f t="shared" si="12"/>
        <v>君</v>
      </c>
      <c r="I89" s="239" t="str" cm="1">
        <f t="array" ref="I89" xml:space="preserve"> IF( $E89= "舒聲", INDEX(雅俗通韻母對照表, $D89, I$2),  INDEX(雅俗通韻母對照表, $D89, I$2+1))</f>
        <v>un</v>
      </c>
      <c r="J89" s="239" t="str" cm="1">
        <f t="array" ref="J89" xml:space="preserve"> IF( $E89= "舒聲", INDEX(雅俗通韻母對照表, $D89, J$2),  INDEX(雅俗通韻母對照表, $D89, J$2+1))</f>
        <v>un</v>
      </c>
      <c r="K89" s="239" t="str" cm="1">
        <f t="array" ref="K89" xml:space="preserve"> IF( $E89= "舒聲", INDEX(雅俗通韻母對照表, $D89, K$2),  INDEX(雅俗通韻母對照表, $D89, K$2+1))</f>
        <v>un</v>
      </c>
      <c r="L89" s="239" t="str" cm="1">
        <f t="array" ref="L89" xml:space="preserve"> IF( $E89= "舒聲", INDEX(雅俗通韻母對照表, $D89, L$2),  INDEX(雅俗通韻母對照表, $D89, L$2+1))</f>
        <v>un</v>
      </c>
      <c r="M89" s="239" t="str" cm="1">
        <f t="array" ref="M89" xml:space="preserve"> IF( $E89= "舒聲", INDEX(雅俗通韻母對照表, $D89, M$2),  INDEX(雅俗通韻母對照表, $D89, M$2+1))</f>
        <v>un</v>
      </c>
      <c r="N89" s="239" t="str" cm="1">
        <f t="array" ref="N89" xml:space="preserve"> IF( $E89= "舒聲", INDEX(雅俗通韻母對照表, $D89, N$2),  INDEX(雅俗通韻母對照表, $D89, N$2+1))</f>
        <v>un</v>
      </c>
      <c r="O89" s="237"/>
    </row>
    <row r="90" spans="2:15" ht="37" customHeight="1">
      <c r="B90" s="237">
        <f t="shared" si="10"/>
        <v>85</v>
      </c>
      <c r="C90" s="242" t="s">
        <v>36</v>
      </c>
      <c r="D90" s="309">
        <f t="shared" si="13"/>
        <v>1</v>
      </c>
      <c r="E90" s="309" t="str">
        <f t="shared" si="11"/>
        <v>促聲</v>
      </c>
      <c r="F90" s="423" t="str" cm="1">
        <f t="array" ref="F90" xml:space="preserve"> IF( $E90= "舒聲", INDEX(雅俗通韻母對照表, $D90, F$2),  INDEX(雅俗通韻母對照表, $D90, F$2+1))</f>
        <v>ut̚</v>
      </c>
      <c r="G90" s="239" t="str" cm="1">
        <f t="array" ref="G90" xml:space="preserve"> IF( $E90= "舒聲", INDEX(雅俗通韻母對照表, $D90, G$2),  INDEX(雅俗通韻母對照表, $D90, G$2+1))</f>
        <v>ㄨㆵ</v>
      </c>
      <c r="H90" s="239" t="str">
        <f t="shared" si="12"/>
        <v>君</v>
      </c>
      <c r="I90" s="239" t="str" cm="1">
        <f t="array" ref="I90" xml:space="preserve"> IF( $E90= "舒聲", INDEX(雅俗通韻母對照表, $D90, I$2),  INDEX(雅俗通韻母對照表, $D90, I$2+1))</f>
        <v>ut</v>
      </c>
      <c r="J90" s="239" t="str" cm="1">
        <f t="array" ref="J90" xml:space="preserve"> IF( $E90= "舒聲", INDEX(雅俗通韻母對照表, $D90, J$2),  INDEX(雅俗通韻母對照表, $D90, J$2+1))</f>
        <v>ut</v>
      </c>
      <c r="K90" s="239" t="str" cm="1">
        <f t="array" ref="K90" xml:space="preserve"> IF( $E90= "舒聲", INDEX(雅俗通韻母對照表, $D90, K$2),  INDEX(雅俗通韻母對照表, $D90, K$2+1))</f>
        <v>ut</v>
      </c>
      <c r="L90" s="239" t="str" cm="1">
        <f t="array" ref="L90" xml:space="preserve"> IF( $E90= "舒聲", INDEX(雅俗通韻母對照表, $D90, L$2),  INDEX(雅俗通韻母對照表, $D90, L$2+1))</f>
        <v>ut</v>
      </c>
      <c r="M90" s="239" t="str" cm="1">
        <f t="array" ref="M90" xml:space="preserve"> IF( $E90= "舒聲", INDEX(雅俗通韻母對照表, $D90, M$2),  INDEX(雅俗通韻母對照表, $D90, M$2+1))</f>
        <v>ut</v>
      </c>
      <c r="N90" s="239" t="str" cm="1">
        <f t="array" ref="N90" xml:space="preserve"> IF( $E90= "舒聲", INDEX(雅俗通韻母對照表, $D90, N$2),  INDEX(雅俗通韻母對照表, $D90, N$2+1))</f>
        <v>ut</v>
      </c>
      <c r="O90" s="237"/>
    </row>
  </sheetData>
  <phoneticPr fontId="8" type="noConversion"/>
  <pageMargins left="0.78749999999999998" right="0.78749999999999998" top="0.78749999999999998" bottom="0.78749999999999998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FE2E-32BC-FA4B-B2CA-1C6DB2E651FC}">
  <dimension ref="A1:M78"/>
  <sheetViews>
    <sheetView workbookViewId="0"/>
  </sheetViews>
  <sheetFormatPr baseColWidth="10" defaultColWidth="12" defaultRowHeight="16"/>
  <cols>
    <col min="1" max="1" width="9.19921875" style="20" customWidth="1"/>
    <col min="2" max="2" width="16.59765625" style="3" customWidth="1"/>
    <col min="3" max="3" width="30" style="89" customWidth="1"/>
    <col min="4" max="5" width="21.3984375" style="3" customWidth="1"/>
    <col min="6" max="6" width="15.59765625" style="3" customWidth="1"/>
    <col min="7" max="12" width="21.3984375" style="3" customWidth="1"/>
    <col min="13" max="13" width="52" style="3" customWidth="1"/>
  </cols>
  <sheetData>
    <row r="1" spans="1:13" ht="18">
      <c r="A1" s="1">
        <f t="shared" ref="A1:M1" si="0">COLUMN() - COLUMN($A:$A)</f>
        <v>0</v>
      </c>
      <c r="B1" s="2">
        <f t="shared" si="0"/>
        <v>1</v>
      </c>
      <c r="C1" s="84">
        <f t="shared" si="0"/>
        <v>2</v>
      </c>
      <c r="D1" s="2">
        <f t="shared" si="0"/>
        <v>3</v>
      </c>
      <c r="E1" s="2">
        <f t="shared" si="0"/>
        <v>4</v>
      </c>
      <c r="F1" s="2">
        <f t="shared" si="0"/>
        <v>5</v>
      </c>
      <c r="G1" s="2">
        <f t="shared" si="0"/>
        <v>6</v>
      </c>
      <c r="H1" s="2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  <c r="L1" s="2">
        <f t="shared" si="0"/>
        <v>11</v>
      </c>
      <c r="M1" s="2">
        <f t="shared" si="0"/>
        <v>12</v>
      </c>
    </row>
    <row r="2" spans="1:13" ht="18">
      <c r="A2" s="1"/>
      <c r="B2" s="2"/>
      <c r="C2" s="84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2">
      <c r="A3" s="136" t="s">
        <v>18</v>
      </c>
      <c r="B3" s="137" t="s">
        <v>1595</v>
      </c>
      <c r="C3" s="137" t="s">
        <v>1353</v>
      </c>
      <c r="D3" s="138" t="s">
        <v>1354</v>
      </c>
      <c r="E3" s="138" t="s">
        <v>1355</v>
      </c>
      <c r="F3" s="138" t="s">
        <v>1596</v>
      </c>
      <c r="G3" s="138" t="s">
        <v>271</v>
      </c>
      <c r="H3" s="138" t="s">
        <v>1357</v>
      </c>
      <c r="I3" s="138" t="s">
        <v>252</v>
      </c>
      <c r="J3" s="138" t="s">
        <v>1359</v>
      </c>
      <c r="K3" s="138" t="s">
        <v>1360</v>
      </c>
      <c r="L3" s="138" t="s">
        <v>1361</v>
      </c>
      <c r="M3" s="138" t="s">
        <v>1362</v>
      </c>
    </row>
    <row r="4" spans="1:13" ht="35">
      <c r="A4" s="237">
        <f t="shared" ref="A4:A35" si="1">ROW() - ROW($3:$3)</f>
        <v>1</v>
      </c>
      <c r="B4" s="242" t="s">
        <v>39</v>
      </c>
      <c r="C4" s="239"/>
      <c r="D4" s="240" t="s">
        <v>39</v>
      </c>
      <c r="E4" s="240" t="s">
        <v>1465</v>
      </c>
      <c r="F4" s="239" t="e">
        <f xml:space="preserve"> IFERROR( INDEX(十五音韻母清單, MATCH(#REF!, 十五音舒聲韻母, 0), 1),  INDEX(十五音韻母清單, MATCH(#REF!, 十五音促聲韻母, 0), 1))</f>
        <v>#REF!</v>
      </c>
      <c r="G4" s="240" t="s">
        <v>39</v>
      </c>
      <c r="H4" s="238" t="s">
        <v>39</v>
      </c>
      <c r="I4" s="240" t="s">
        <v>39</v>
      </c>
      <c r="J4" s="240" t="s">
        <v>39</v>
      </c>
      <c r="K4" s="240" t="s">
        <v>39</v>
      </c>
      <c r="L4" s="240" t="s">
        <v>39</v>
      </c>
      <c r="M4" s="237"/>
    </row>
    <row r="5" spans="1:13" ht="35">
      <c r="A5" s="237">
        <f t="shared" si="1"/>
        <v>2</v>
      </c>
      <c r="B5" s="242" t="s">
        <v>44</v>
      </c>
      <c r="C5" s="239"/>
      <c r="D5" s="240" t="s">
        <v>1597</v>
      </c>
      <c r="E5" s="240" t="s">
        <v>1598</v>
      </c>
      <c r="F5" s="239" t="e">
        <f xml:space="preserve"> IFERROR( INDEX(十五音韻母清單, MATCH(#REF!, 十五音舒聲韻母, 0), 1),  INDEX(十五音韻母清單, MATCH(#REF!, 十五音促聲韻母, 0), 1))</f>
        <v>#REF!</v>
      </c>
      <c r="G5" s="240" t="s">
        <v>62</v>
      </c>
      <c r="H5" s="238" t="s">
        <v>50</v>
      </c>
      <c r="I5" s="240" t="s">
        <v>628</v>
      </c>
      <c r="J5" s="240" t="s">
        <v>1599</v>
      </c>
      <c r="K5" s="240" t="s">
        <v>1600</v>
      </c>
      <c r="L5" s="240" t="s">
        <v>1601</v>
      </c>
      <c r="M5" s="237"/>
    </row>
    <row r="6" spans="1:13" ht="35">
      <c r="A6" s="237">
        <f t="shared" si="1"/>
        <v>3</v>
      </c>
      <c r="B6" s="242" t="s">
        <v>60</v>
      </c>
      <c r="C6" s="239"/>
      <c r="D6" s="240"/>
      <c r="E6" s="240"/>
      <c r="F6" s="239" t="e">
        <f xml:space="preserve"> IFERROR( INDEX(十五音韻母清單, MATCH(#REF!, 十五音舒聲韻母, 0), 1),  INDEX(十五音韻母清單, MATCH(#REF!, 十五音促聲韻母, 0), 1))</f>
        <v>#REF!</v>
      </c>
      <c r="G6" s="240"/>
      <c r="H6" s="238"/>
      <c r="I6" s="240"/>
      <c r="J6" s="240"/>
      <c r="K6" s="240"/>
      <c r="L6" s="240"/>
      <c r="M6" s="237"/>
    </row>
    <row r="7" spans="1:13" ht="35">
      <c r="A7" s="237">
        <f t="shared" si="1"/>
        <v>4</v>
      </c>
      <c r="B7" s="242" t="s">
        <v>65</v>
      </c>
      <c r="C7" s="239"/>
      <c r="D7" s="240"/>
      <c r="E7" s="240"/>
      <c r="F7" s="239" t="e">
        <f xml:space="preserve"> IFERROR( INDEX(十五音韻母清單, MATCH(#REF!, 十五音舒聲韻母, 0), 1),  INDEX(十五音韻母清單, MATCH(#REF!, 十五音促聲韻母, 0), 1))</f>
        <v>#REF!</v>
      </c>
      <c r="G7" s="240"/>
      <c r="H7" s="238"/>
      <c r="I7" s="240"/>
      <c r="J7" s="240"/>
      <c r="K7" s="240"/>
      <c r="L7" s="240"/>
      <c r="M7" s="237"/>
    </row>
    <row r="8" spans="1:13" ht="35">
      <c r="A8" s="237">
        <f t="shared" si="1"/>
        <v>5</v>
      </c>
      <c r="B8" s="242" t="s">
        <v>93</v>
      </c>
      <c r="C8" s="239"/>
      <c r="D8" s="240"/>
      <c r="E8" s="240"/>
      <c r="F8" s="239" t="e">
        <f xml:space="preserve"> IFERROR( INDEX(十五音韻母清單, MATCH(#REF!, 十五音舒聲韻母, 0), 1),  INDEX(十五音韻母清單, MATCH(#REF!, 十五音促聲韻母, 0), 1))</f>
        <v>#REF!</v>
      </c>
      <c r="G8" s="240"/>
      <c r="H8" s="238"/>
      <c r="I8" s="240"/>
      <c r="J8" s="240"/>
      <c r="K8" s="240"/>
      <c r="L8" s="240"/>
      <c r="M8" s="237"/>
    </row>
    <row r="9" spans="1:13" ht="35">
      <c r="A9" s="237">
        <f t="shared" si="1"/>
        <v>6</v>
      </c>
      <c r="B9" s="242" t="s">
        <v>71</v>
      </c>
      <c r="C9" s="239"/>
      <c r="D9" s="240"/>
      <c r="E9" s="240"/>
      <c r="F9" s="239" t="e">
        <f xml:space="preserve"> IFERROR( INDEX(十五音韻母清單, MATCH(#REF!, 十五音舒聲韻母, 0), 1),  INDEX(十五音韻母清單, MATCH(#REF!, 十五音促聲韻母, 0), 1))</f>
        <v>#REF!</v>
      </c>
      <c r="G9" s="240"/>
      <c r="H9" s="238"/>
      <c r="I9" s="240"/>
      <c r="J9" s="240"/>
      <c r="K9" s="240"/>
      <c r="L9" s="240"/>
      <c r="M9" s="237"/>
    </row>
    <row r="10" spans="1:13" ht="35">
      <c r="A10" s="237">
        <f t="shared" si="1"/>
        <v>7</v>
      </c>
      <c r="B10" s="242" t="s">
        <v>62</v>
      </c>
      <c r="C10" s="239"/>
      <c r="D10" s="240"/>
      <c r="E10" s="240"/>
      <c r="F10" s="239" t="e">
        <f xml:space="preserve"> IFERROR( INDEX(十五音韻母清單, MATCH(#REF!, 十五音舒聲韻母, 0), 1),  INDEX(十五音韻母清單, MATCH(#REF!, 十五音促聲韻母, 0), 1))</f>
        <v>#REF!</v>
      </c>
      <c r="G10" s="240"/>
      <c r="H10" s="238"/>
      <c r="I10" s="240"/>
      <c r="J10" s="240"/>
      <c r="K10" s="240"/>
      <c r="L10" s="240"/>
      <c r="M10" s="237"/>
    </row>
    <row r="11" spans="1:13" ht="35">
      <c r="A11" s="237">
        <f t="shared" si="1"/>
        <v>8</v>
      </c>
      <c r="B11" s="242" t="s">
        <v>88</v>
      </c>
      <c r="C11" s="239"/>
      <c r="D11" s="240"/>
      <c r="E11" s="240"/>
      <c r="F11" s="239" t="e">
        <f xml:space="preserve"> IFERROR( INDEX(十五音韻母清單, MATCH(#REF!, 十五音舒聲韻母, 0), 1),  INDEX(十五音韻母清單, MATCH(#REF!, 十五音促聲韻母, 0), 1))</f>
        <v>#REF!</v>
      </c>
      <c r="G11" s="240"/>
      <c r="H11" s="238"/>
      <c r="I11" s="240"/>
      <c r="J11" s="240"/>
      <c r="K11" s="240"/>
      <c r="L11" s="240"/>
      <c r="M11" s="237"/>
    </row>
    <row r="12" spans="1:13" ht="35">
      <c r="A12" s="237">
        <f t="shared" si="1"/>
        <v>9</v>
      </c>
      <c r="B12" s="242" t="s">
        <v>50</v>
      </c>
      <c r="C12" s="239"/>
      <c r="D12" s="240"/>
      <c r="E12" s="240"/>
      <c r="F12" s="239" t="e">
        <f xml:space="preserve"> IFERROR( INDEX(十五音韻母清單, MATCH(#REF!, 十五音舒聲韻母, 0), 1),  INDEX(十五音韻母清單, MATCH(#REF!, 十五音促聲韻母, 0), 1))</f>
        <v>#REF!</v>
      </c>
      <c r="G12" s="240"/>
      <c r="H12" s="238"/>
      <c r="I12" s="240"/>
      <c r="J12" s="240"/>
      <c r="K12" s="240"/>
      <c r="L12" s="240"/>
      <c r="M12" s="237"/>
    </row>
    <row r="13" spans="1:13" ht="35">
      <c r="A13" s="237">
        <f t="shared" si="1"/>
        <v>10</v>
      </c>
      <c r="B13" s="242" t="s">
        <v>54</v>
      </c>
      <c r="C13" s="239"/>
      <c r="D13" s="240"/>
      <c r="E13" s="240"/>
      <c r="F13" s="239" t="e">
        <f xml:space="preserve"> IFERROR( INDEX(十五音韻母清單, MATCH(#REF!, 十五音舒聲韻母, 0), 1),  INDEX(十五音韻母清單, MATCH(#REF!, 十五音促聲韻母, 0), 1))</f>
        <v>#REF!</v>
      </c>
      <c r="G13" s="240"/>
      <c r="H13" s="238"/>
      <c r="I13" s="240"/>
      <c r="J13" s="240"/>
      <c r="K13" s="240"/>
      <c r="L13" s="240"/>
      <c r="M13" s="237"/>
    </row>
    <row r="14" spans="1:13" ht="35">
      <c r="A14" s="237">
        <f t="shared" si="1"/>
        <v>11</v>
      </c>
      <c r="B14" s="242" t="s">
        <v>76</v>
      </c>
      <c r="C14" s="239"/>
      <c r="D14" s="240"/>
      <c r="E14" s="240"/>
      <c r="F14" s="239" t="e">
        <f xml:space="preserve"> IFERROR( INDEX(十五音韻母清單, MATCH(#REF!, 十五音舒聲韻母, 0), 1),  INDEX(十五音韻母清單, MATCH(#REF!, 十五音促聲韻母, 0), 1))</f>
        <v>#REF!</v>
      </c>
      <c r="G14" s="240"/>
      <c r="H14" s="238"/>
      <c r="I14" s="240"/>
      <c r="J14" s="240"/>
      <c r="K14" s="240"/>
      <c r="L14" s="240"/>
      <c r="M14" s="237"/>
    </row>
    <row r="15" spans="1:13" ht="35">
      <c r="A15" s="237">
        <f t="shared" si="1"/>
        <v>12</v>
      </c>
      <c r="B15" s="242" t="s">
        <v>63</v>
      </c>
      <c r="C15" s="239"/>
      <c r="D15" s="240"/>
      <c r="E15" s="240"/>
      <c r="F15" s="239" t="e">
        <f xml:space="preserve"> IFERROR( INDEX(十五音韻母清單, MATCH(#REF!, 十五音舒聲韻母, 0), 1),  INDEX(十五音韻母清單, MATCH(#REF!, 十五音促聲韻母, 0), 1))</f>
        <v>#REF!</v>
      </c>
      <c r="G15" s="240"/>
      <c r="H15" s="238"/>
      <c r="I15" s="240"/>
      <c r="J15" s="240"/>
      <c r="K15" s="240"/>
      <c r="L15" s="240"/>
      <c r="M15" s="237"/>
    </row>
    <row r="16" spans="1:13" ht="35">
      <c r="A16" s="237">
        <f t="shared" si="1"/>
        <v>13</v>
      </c>
      <c r="B16" s="242" t="s">
        <v>97</v>
      </c>
      <c r="C16" s="239"/>
      <c r="D16" s="240"/>
      <c r="E16" s="240"/>
      <c r="F16" s="239" t="e">
        <f xml:space="preserve"> IFERROR( INDEX(十五音韻母清單, MATCH(#REF!, 十五音舒聲韻母, 0), 1),  INDEX(十五音韻母清單, MATCH(#REF!, 十五音促聲韻母, 0), 1))</f>
        <v>#REF!</v>
      </c>
      <c r="G16" s="240"/>
      <c r="H16" s="238"/>
      <c r="I16" s="240"/>
      <c r="J16" s="240"/>
      <c r="K16" s="240"/>
      <c r="L16" s="240"/>
      <c r="M16" s="237"/>
    </row>
    <row r="17" spans="1:13" ht="35">
      <c r="A17" s="237">
        <f t="shared" si="1"/>
        <v>14</v>
      </c>
      <c r="B17" s="242" t="s">
        <v>102</v>
      </c>
      <c r="C17" s="239"/>
      <c r="D17" s="240"/>
      <c r="E17" s="240"/>
      <c r="F17" s="239" t="e">
        <f xml:space="preserve"> IFERROR( INDEX(十五音韻母清單, MATCH(#REF!, 十五音舒聲韻母, 0), 1),  INDEX(十五音韻母清單, MATCH(#REF!, 十五音促聲韻母, 0), 1))</f>
        <v>#REF!</v>
      </c>
      <c r="G17" s="240"/>
      <c r="H17" s="238"/>
      <c r="I17" s="240"/>
      <c r="J17" s="240"/>
      <c r="K17" s="240"/>
      <c r="L17" s="240"/>
      <c r="M17" s="237"/>
    </row>
    <row r="18" spans="1:13" ht="35">
      <c r="A18" s="237">
        <f t="shared" si="1"/>
        <v>15</v>
      </c>
      <c r="B18" s="242" t="s">
        <v>59</v>
      </c>
      <c r="C18" s="239"/>
      <c r="D18" s="240" t="s">
        <v>59</v>
      </c>
      <c r="E18" s="240" t="s">
        <v>1468</v>
      </c>
      <c r="F18" s="239" t="e">
        <f xml:space="preserve"> IFERROR( INDEX(十五音韻母清單, MATCH(#REF!, 十五音舒聲韻母, 0), 1),  INDEX(十五音韻母清單, MATCH(#REF!, 十五音促聲韻母, 0), 1))</f>
        <v>#REF!</v>
      </c>
      <c r="G18" s="240" t="s">
        <v>59</v>
      </c>
      <c r="H18" s="238" t="s">
        <v>59</v>
      </c>
      <c r="I18" s="240" t="s">
        <v>59</v>
      </c>
      <c r="J18" s="240" t="s">
        <v>59</v>
      </c>
      <c r="K18" s="240" t="s">
        <v>59</v>
      </c>
      <c r="L18" s="240" t="s">
        <v>59</v>
      </c>
      <c r="M18" s="237"/>
    </row>
    <row r="19" spans="1:13" ht="35">
      <c r="A19" s="237">
        <f t="shared" si="1"/>
        <v>16</v>
      </c>
      <c r="B19" s="242" t="s">
        <v>113</v>
      </c>
      <c r="C19" s="239"/>
      <c r="D19" s="240"/>
      <c r="E19" s="240"/>
      <c r="F19" s="239" t="e">
        <f xml:space="preserve"> IFERROR( INDEX(十五音韻母清單, MATCH(#REF!, 十五音舒聲韻母, 0), 1),  INDEX(十五音韻母清單, MATCH(#REF!, 十五音促聲韻母, 0), 1))</f>
        <v>#REF!</v>
      </c>
      <c r="G19" s="240"/>
      <c r="H19" s="238"/>
      <c r="I19" s="240"/>
      <c r="J19" s="240"/>
      <c r="K19" s="240"/>
      <c r="L19" s="240"/>
      <c r="M19" s="237"/>
    </row>
    <row r="20" spans="1:13" ht="35">
      <c r="A20" s="237">
        <f t="shared" si="1"/>
        <v>17</v>
      </c>
      <c r="B20" s="242" t="s">
        <v>118</v>
      </c>
      <c r="C20" s="239"/>
      <c r="D20" s="240"/>
      <c r="E20" s="240"/>
      <c r="F20" s="239" t="e">
        <f xml:space="preserve"> IFERROR( INDEX(十五音韻母清單, MATCH(#REF!, 十五音舒聲韻母, 0), 1),  INDEX(十五音韻母清單, MATCH(#REF!, 十五音促聲韻母, 0), 1))</f>
        <v>#REF!</v>
      </c>
      <c r="G20" s="240"/>
      <c r="H20" s="238"/>
      <c r="I20" s="240"/>
      <c r="J20" s="240"/>
      <c r="K20" s="240"/>
      <c r="L20" s="240"/>
      <c r="M20" s="237"/>
    </row>
    <row r="21" spans="1:13" ht="35">
      <c r="A21" s="237">
        <f t="shared" si="1"/>
        <v>18</v>
      </c>
      <c r="B21" s="242" t="s">
        <v>121</v>
      </c>
      <c r="C21" s="239"/>
      <c r="D21" s="240"/>
      <c r="E21" s="240"/>
      <c r="F21" s="239" t="e">
        <f xml:space="preserve"> IFERROR( INDEX(十五音韻母清單, MATCH(#REF!, 十五音舒聲韻母, 0), 1),  INDEX(十五音韻母清單, MATCH(#REF!, 十五音促聲韻母, 0), 1))</f>
        <v>#REF!</v>
      </c>
      <c r="G21" s="240"/>
      <c r="H21" s="238"/>
      <c r="I21" s="240"/>
      <c r="J21" s="240"/>
      <c r="K21" s="240"/>
      <c r="L21" s="240"/>
      <c r="M21" s="237"/>
    </row>
    <row r="22" spans="1:13" ht="35">
      <c r="A22" s="237">
        <f t="shared" si="1"/>
        <v>19</v>
      </c>
      <c r="B22" s="242" t="s">
        <v>49</v>
      </c>
      <c r="C22" s="239"/>
      <c r="D22" s="240" t="s">
        <v>49</v>
      </c>
      <c r="E22" s="240" t="s">
        <v>1602</v>
      </c>
      <c r="F22" s="239" t="e">
        <f xml:space="preserve"> IFERROR( INDEX(十五音韻母清單, MATCH(#REF!, 十五音舒聲韻母, 0), 1),  INDEX(十五音韻母清單, MATCH(#REF!, 十五音促聲韻母, 0), 1))</f>
        <v>#REF!</v>
      </c>
      <c r="G22" s="240" t="s">
        <v>49</v>
      </c>
      <c r="H22" s="238" t="s">
        <v>49</v>
      </c>
      <c r="I22" s="240" t="s">
        <v>49</v>
      </c>
      <c r="J22" s="240" t="s">
        <v>49</v>
      </c>
      <c r="K22" s="240" t="s">
        <v>49</v>
      </c>
      <c r="L22" s="240" t="s">
        <v>49</v>
      </c>
      <c r="M22" s="237"/>
    </row>
    <row r="23" spans="1:13" ht="30">
      <c r="A23" s="237">
        <f t="shared" si="1"/>
        <v>20</v>
      </c>
      <c r="B23" s="242" t="s">
        <v>140</v>
      </c>
      <c r="C23" s="239"/>
      <c r="D23" s="243"/>
      <c r="E23" s="243"/>
      <c r="F23" s="239" t="e">
        <f xml:space="preserve"> IFERROR( INDEX(十五音韻母清單, MATCH(#REF!, 十五音舒聲韻母, 0), 1),  INDEX(十五音韻母清單, MATCH(#REF!, 十五音促聲韻母, 0), 1))</f>
        <v>#REF!</v>
      </c>
      <c r="G23" s="243"/>
      <c r="H23" s="243"/>
      <c r="I23" s="243"/>
      <c r="J23" s="243"/>
      <c r="K23" s="243"/>
      <c r="L23" s="243"/>
      <c r="M23" s="237"/>
    </row>
    <row r="24" spans="1:13" ht="30">
      <c r="A24" s="237">
        <f t="shared" si="1"/>
        <v>21</v>
      </c>
      <c r="B24" s="242" t="s">
        <v>141</v>
      </c>
      <c r="C24" s="239"/>
      <c r="D24" s="243"/>
      <c r="E24" s="243"/>
      <c r="F24" s="239" t="e">
        <f xml:space="preserve"> IFERROR( INDEX(十五音韻母清單, MATCH(#REF!, 十五音舒聲韻母, 0), 1),  INDEX(十五音韻母清單, MATCH(#REF!, 十五音促聲韻母, 0), 1))</f>
        <v>#REF!</v>
      </c>
      <c r="G24" s="243"/>
      <c r="H24" s="243"/>
      <c r="I24" s="243"/>
      <c r="J24" s="243"/>
      <c r="K24" s="243"/>
      <c r="L24" s="243"/>
      <c r="M24" s="237"/>
    </row>
    <row r="25" spans="1:13" ht="30">
      <c r="A25" s="237">
        <f t="shared" si="1"/>
        <v>22</v>
      </c>
      <c r="B25" s="242" t="s">
        <v>116</v>
      </c>
      <c r="C25" s="239"/>
      <c r="D25" s="243"/>
      <c r="E25" s="243"/>
      <c r="F25" s="239" t="e">
        <f xml:space="preserve"> IFERROR( INDEX(十五音韻母清單, MATCH(#REF!, 十五音舒聲韻母, 0), 1),  INDEX(十五音韻母清單, MATCH(#REF!, 十五音促聲韻母, 0), 1))</f>
        <v>#REF!</v>
      </c>
      <c r="G25" s="243"/>
      <c r="H25" s="243"/>
      <c r="I25" s="243"/>
      <c r="J25" s="243"/>
      <c r="K25" s="243"/>
      <c r="L25" s="243"/>
      <c r="M25" s="237"/>
    </row>
    <row r="26" spans="1:13" ht="30">
      <c r="A26" s="237">
        <f t="shared" si="1"/>
        <v>23</v>
      </c>
      <c r="B26" s="242" t="s">
        <v>131</v>
      </c>
      <c r="C26" s="239"/>
      <c r="D26" s="243"/>
      <c r="E26" s="243"/>
      <c r="F26" s="239" t="e">
        <f xml:space="preserve"> IFERROR( INDEX(十五音韻母清單, MATCH(#REF!, 十五音舒聲韻母, 0), 1),  INDEX(十五音韻母清單, MATCH(#REF!, 十五音促聲韻母, 0), 1))</f>
        <v>#REF!</v>
      </c>
      <c r="G26" s="243"/>
      <c r="H26" s="243"/>
      <c r="I26" s="243"/>
      <c r="J26" s="243"/>
      <c r="K26" s="243"/>
      <c r="L26" s="243"/>
      <c r="M26" s="237"/>
    </row>
    <row r="27" spans="1:13" ht="35">
      <c r="A27" s="237">
        <f t="shared" si="1"/>
        <v>24</v>
      </c>
      <c r="B27" s="242" t="s">
        <v>41</v>
      </c>
      <c r="C27" s="239"/>
      <c r="D27" s="240" t="s">
        <v>1603</v>
      </c>
      <c r="E27" s="240" t="s">
        <v>1604</v>
      </c>
      <c r="F27" s="239" t="e">
        <f xml:space="preserve"> IFERROR( INDEX(十五音韻母清單, MATCH(#REF!, 十五音舒聲韻母, 0), 1),  INDEX(十五音韻母清單, MATCH(#REF!, 十五音促聲韻母, 0), 1))</f>
        <v>#REF!</v>
      </c>
      <c r="G27" s="240" t="s">
        <v>41</v>
      </c>
      <c r="H27" s="238" t="s">
        <v>41</v>
      </c>
      <c r="I27" s="240" t="s">
        <v>41</v>
      </c>
      <c r="J27" s="240" t="s">
        <v>41</v>
      </c>
      <c r="K27" s="240" t="s">
        <v>41</v>
      </c>
      <c r="L27" s="240" t="s">
        <v>41</v>
      </c>
      <c r="M27" s="237"/>
    </row>
    <row r="28" spans="1:13" ht="30">
      <c r="A28" s="237">
        <f t="shared" si="1"/>
        <v>25</v>
      </c>
      <c r="B28" s="242" t="s">
        <v>115</v>
      </c>
      <c r="C28" s="239"/>
      <c r="D28" s="243"/>
      <c r="E28" s="243"/>
      <c r="F28" s="239" t="e">
        <f xml:space="preserve"> IFERROR( INDEX(十五音韻母清單, MATCH(#REF!, 十五音舒聲韻母, 0), 1),  INDEX(十五音韻母清單, MATCH(#REF!, 十五音促聲韻母, 0), 1))</f>
        <v>#REF!</v>
      </c>
      <c r="G28" s="243"/>
      <c r="H28" s="243"/>
      <c r="I28" s="243"/>
      <c r="J28" s="243"/>
      <c r="K28" s="243"/>
      <c r="L28" s="243"/>
      <c r="M28" s="237"/>
    </row>
    <row r="29" spans="1:13" ht="30">
      <c r="A29" s="237">
        <f t="shared" si="1"/>
        <v>26</v>
      </c>
      <c r="B29" s="242" t="s">
        <v>175</v>
      </c>
      <c r="C29" s="239"/>
      <c r="D29" s="243"/>
      <c r="E29" s="243"/>
      <c r="F29" s="239" t="e">
        <f xml:space="preserve"> IFERROR( INDEX(十五音韻母清單, MATCH(#REF!, 十五音舒聲韻母, 0), 1),  INDEX(十五音韻母清單, MATCH(#REF!, 十五音促聲韻母, 0), 1))</f>
        <v>#REF!</v>
      </c>
      <c r="G29" s="243"/>
      <c r="H29" s="243"/>
      <c r="I29" s="243"/>
      <c r="J29" s="243"/>
      <c r="K29" s="243"/>
      <c r="L29" s="243"/>
      <c r="M29" s="237"/>
    </row>
    <row r="30" spans="1:13" ht="30">
      <c r="A30" s="237">
        <f t="shared" si="1"/>
        <v>27</v>
      </c>
      <c r="B30" s="242" t="s">
        <v>906</v>
      </c>
      <c r="C30" s="239"/>
      <c r="D30" s="243"/>
      <c r="E30" s="243"/>
      <c r="F30" s="239" t="e">
        <f xml:space="preserve"> IFERROR( INDEX(十五音韻母清單, MATCH(#REF!, 十五音舒聲韻母, 0), 1),  INDEX(十五音韻母清單, MATCH(#REF!, 十五音促聲韻母, 0), 1))</f>
        <v>#REF!</v>
      </c>
      <c r="G30" s="243"/>
      <c r="H30" s="243"/>
      <c r="I30" s="243"/>
      <c r="J30" s="243"/>
      <c r="K30" s="243"/>
      <c r="L30" s="243"/>
      <c r="M30" s="237"/>
    </row>
    <row r="31" spans="1:13" ht="30">
      <c r="A31" s="237">
        <f t="shared" si="1"/>
        <v>28</v>
      </c>
      <c r="B31" s="242" t="s">
        <v>132</v>
      </c>
      <c r="C31" s="239"/>
      <c r="D31" s="243"/>
      <c r="E31" s="243"/>
      <c r="F31" s="239" t="e">
        <f xml:space="preserve"> IFERROR( INDEX(十五音韻母清單, MATCH(#REF!, 十五音舒聲韻母, 0), 1),  INDEX(十五音韻母清單, MATCH(#REF!, 十五音促聲韻母, 0), 1))</f>
        <v>#REF!</v>
      </c>
      <c r="G31" s="243"/>
      <c r="H31" s="243"/>
      <c r="I31" s="243"/>
      <c r="J31" s="243"/>
      <c r="K31" s="243"/>
      <c r="L31" s="243"/>
      <c r="M31" s="237"/>
    </row>
    <row r="32" spans="1:13" ht="30">
      <c r="A32" s="237">
        <f t="shared" si="1"/>
        <v>29</v>
      </c>
      <c r="B32" s="242" t="s">
        <v>42</v>
      </c>
      <c r="C32" s="239"/>
      <c r="D32" s="243"/>
      <c r="E32" s="243"/>
      <c r="F32" s="239" t="e">
        <f xml:space="preserve"> IFERROR( INDEX(十五音韻母清單, MATCH(#REF!, 十五音舒聲韻母, 0), 1),  INDEX(十五音韻母清單, MATCH(#REF!, 十五音促聲韻母, 0), 1))</f>
        <v>#REF!</v>
      </c>
      <c r="G32" s="243"/>
      <c r="H32" s="243"/>
      <c r="I32" s="243"/>
      <c r="J32" s="243"/>
      <c r="K32" s="243"/>
      <c r="L32" s="243"/>
      <c r="M32" s="237"/>
    </row>
    <row r="33" spans="1:13" ht="30">
      <c r="A33" s="237">
        <f t="shared" si="1"/>
        <v>30</v>
      </c>
      <c r="B33" s="242" t="s">
        <v>186</v>
      </c>
      <c r="C33" s="239"/>
      <c r="D33" s="243"/>
      <c r="E33" s="243"/>
      <c r="F33" s="239" t="e">
        <f xml:space="preserve"> IFERROR( INDEX(十五音韻母清單, MATCH(#REF!, 十五音舒聲韻母, 0), 1),  INDEX(十五音韻母清單, MATCH(#REF!, 十五音促聲韻母, 0), 1))</f>
        <v>#REF!</v>
      </c>
      <c r="G33" s="243"/>
      <c r="H33" s="243"/>
      <c r="I33" s="243"/>
      <c r="J33" s="243"/>
      <c r="K33" s="243"/>
      <c r="L33" s="243"/>
      <c r="M33" s="237"/>
    </row>
    <row r="34" spans="1:13" ht="30">
      <c r="A34" s="237">
        <f t="shared" si="1"/>
        <v>31</v>
      </c>
      <c r="B34" s="242" t="s">
        <v>190</v>
      </c>
      <c r="C34" s="239"/>
      <c r="D34" s="243"/>
      <c r="E34" s="243"/>
      <c r="F34" s="239" t="e">
        <f xml:space="preserve"> IFERROR( INDEX(十五音韻母清單, MATCH(#REF!, 十五音舒聲韻母, 0), 1),  INDEX(十五音韻母清單, MATCH(#REF!, 十五音促聲韻母, 0), 1))</f>
        <v>#REF!</v>
      </c>
      <c r="G34" s="243"/>
      <c r="H34" s="243"/>
      <c r="I34" s="243"/>
      <c r="J34" s="243"/>
      <c r="K34" s="243"/>
      <c r="L34" s="243"/>
      <c r="M34" s="237"/>
    </row>
    <row r="35" spans="1:13" ht="30">
      <c r="A35" s="237">
        <f t="shared" si="1"/>
        <v>32</v>
      </c>
      <c r="B35" s="242" t="s">
        <v>194</v>
      </c>
      <c r="C35" s="239"/>
      <c r="D35" s="243"/>
      <c r="E35" s="243"/>
      <c r="F35" s="239" t="e">
        <f xml:space="preserve"> IFERROR( INDEX(十五音韻母清單, MATCH(#REF!, 十五音舒聲韻母, 0), 1),  INDEX(十五音韻母清單, MATCH(#REF!, 十五音促聲韻母, 0), 1))</f>
        <v>#REF!</v>
      </c>
      <c r="G35" s="243"/>
      <c r="H35" s="243"/>
      <c r="I35" s="243"/>
      <c r="J35" s="243"/>
      <c r="K35" s="243"/>
      <c r="L35" s="243"/>
      <c r="M35" s="237"/>
    </row>
    <row r="36" spans="1:13" ht="30">
      <c r="A36" s="237">
        <f t="shared" ref="A36:A67" si="2">ROW() - ROW($3:$3)</f>
        <v>33</v>
      </c>
      <c r="B36" s="242" t="s">
        <v>143</v>
      </c>
      <c r="C36" s="239"/>
      <c r="D36" s="243"/>
      <c r="E36" s="243"/>
      <c r="F36" s="239" t="e">
        <f xml:space="preserve"> IFERROR( INDEX(十五音韻母清單, MATCH(#REF!, 十五音舒聲韻母, 0), 1),  INDEX(十五音韻母清單, MATCH(#REF!, 十五音促聲韻母, 0), 1))</f>
        <v>#REF!</v>
      </c>
      <c r="G36" s="243"/>
      <c r="H36" s="243"/>
      <c r="I36" s="243"/>
      <c r="J36" s="243"/>
      <c r="K36" s="243"/>
      <c r="L36" s="243"/>
      <c r="M36" s="237"/>
    </row>
    <row r="37" spans="1:13" ht="35">
      <c r="A37" s="237">
        <f t="shared" si="2"/>
        <v>34</v>
      </c>
      <c r="B37" s="242" t="s">
        <v>79</v>
      </c>
      <c r="C37" s="239"/>
      <c r="D37" s="240" t="s">
        <v>1605</v>
      </c>
      <c r="E37" s="240" t="s">
        <v>1606</v>
      </c>
      <c r="F37" s="239" t="e">
        <f xml:space="preserve"> IFERROR( INDEX(十五音韻母清單, MATCH(#REF!, 十五音舒聲韻母, 0), 1),  INDEX(十五音韻母清單, MATCH(#REF!, 十五音促聲韻母, 0), 1))</f>
        <v>#REF!</v>
      </c>
      <c r="G37" s="240" t="s">
        <v>1607</v>
      </c>
      <c r="H37" s="238" t="s">
        <v>79</v>
      </c>
      <c r="I37" s="240" t="s">
        <v>79</v>
      </c>
      <c r="J37" s="240" t="s">
        <v>79</v>
      </c>
      <c r="K37" s="240" t="s">
        <v>79</v>
      </c>
      <c r="L37" s="240" t="s">
        <v>79</v>
      </c>
      <c r="M37" s="237"/>
    </row>
    <row r="38" spans="1:13" ht="30">
      <c r="A38" s="237">
        <f t="shared" si="2"/>
        <v>35</v>
      </c>
      <c r="B38" s="242" t="s">
        <v>46</v>
      </c>
      <c r="C38" s="239"/>
      <c r="D38" s="243"/>
      <c r="E38" s="243"/>
      <c r="F38" s="239" t="e">
        <f xml:space="preserve"> IFERROR( INDEX(十五音韻母清單, MATCH(#REF!, 十五音舒聲韻母, 0), 1),  INDEX(十五音韻母清單, MATCH(#REF!, 十五音促聲韻母, 0), 1))</f>
        <v>#REF!</v>
      </c>
      <c r="G38" s="243"/>
      <c r="H38" s="243"/>
      <c r="I38" s="243"/>
      <c r="J38" s="243"/>
      <c r="K38" s="243"/>
      <c r="L38" s="243"/>
      <c r="M38" s="237"/>
    </row>
    <row r="39" spans="1:13" ht="35">
      <c r="A39" s="237">
        <f t="shared" si="2"/>
        <v>36</v>
      </c>
      <c r="B39" s="242" t="s">
        <v>110</v>
      </c>
      <c r="C39" s="239"/>
      <c r="D39" s="240"/>
      <c r="E39" s="240"/>
      <c r="F39" s="239" t="e">
        <f xml:space="preserve"> IFERROR( INDEX(十五音韻母清單, MATCH(#REF!, 十五音舒聲韻母, 0), 1),  INDEX(十五音韻母清單, MATCH(#REF!, 十五音促聲韻母, 0), 1))</f>
        <v>#REF!</v>
      </c>
      <c r="G39" s="240"/>
      <c r="H39" s="238"/>
      <c r="I39" s="240"/>
      <c r="J39" s="240"/>
      <c r="K39" s="240"/>
      <c r="L39" s="240"/>
      <c r="M39" s="237"/>
    </row>
    <row r="40" spans="1:13" ht="35">
      <c r="A40" s="237">
        <f t="shared" si="2"/>
        <v>37</v>
      </c>
      <c r="B40" s="242" t="s">
        <v>78</v>
      </c>
      <c r="C40" s="239"/>
      <c r="D40" s="240" t="s">
        <v>1608</v>
      </c>
      <c r="E40" s="240" t="s">
        <v>1609</v>
      </c>
      <c r="F40" s="239" t="e">
        <f xml:space="preserve"> IFERROR( INDEX(十五音韻母清單, MATCH(#REF!, 十五音舒聲韻母, 0), 1),  INDEX(十五音韻母清單, MATCH(#REF!, 十五音促聲韻母, 0), 1))</f>
        <v>#REF!</v>
      </c>
      <c r="G40" s="240" t="s">
        <v>1610</v>
      </c>
      <c r="H40" s="238" t="s">
        <v>78</v>
      </c>
      <c r="I40" s="240" t="s">
        <v>78</v>
      </c>
      <c r="J40" s="240" t="s">
        <v>78</v>
      </c>
      <c r="K40" s="240" t="s">
        <v>78</v>
      </c>
      <c r="L40" s="240" t="s">
        <v>78</v>
      </c>
      <c r="M40" s="237"/>
    </row>
    <row r="41" spans="1:13" ht="35">
      <c r="A41" s="237">
        <f t="shared" si="2"/>
        <v>38</v>
      </c>
      <c r="B41" s="242" t="s">
        <v>148</v>
      </c>
      <c r="C41" s="239"/>
      <c r="D41" s="240"/>
      <c r="E41" s="240"/>
      <c r="F41" s="239" t="e">
        <f xml:space="preserve"> IFERROR( INDEX(十五音韻母清單, MATCH(#REF!, 十五音舒聲韻母, 0), 1),  INDEX(十五音韻母清單, MATCH(#REF!, 十五音促聲韻母, 0), 1))</f>
        <v>#REF!</v>
      </c>
      <c r="G41" s="240"/>
      <c r="H41" s="238"/>
      <c r="I41" s="240"/>
      <c r="J41" s="240"/>
      <c r="K41" s="240"/>
      <c r="L41" s="240"/>
      <c r="M41" s="237"/>
    </row>
    <row r="42" spans="1:13" ht="35">
      <c r="A42" s="237">
        <f t="shared" si="2"/>
        <v>39</v>
      </c>
      <c r="B42" s="242" t="s">
        <v>153</v>
      </c>
      <c r="C42" s="239"/>
      <c r="D42" s="240"/>
      <c r="E42" s="240"/>
      <c r="F42" s="239" t="e">
        <f xml:space="preserve"> IFERROR( INDEX(十五音韻母清單, MATCH(#REF!, 十五音舒聲韻母, 0), 1),  INDEX(十五音韻母清單, MATCH(#REF!, 十五音促聲韻母, 0), 1))</f>
        <v>#REF!</v>
      </c>
      <c r="G42" s="240"/>
      <c r="H42" s="238"/>
      <c r="I42" s="240"/>
      <c r="J42" s="240"/>
      <c r="K42" s="240"/>
      <c r="L42" s="240"/>
      <c r="M42" s="237"/>
    </row>
    <row r="43" spans="1:13" ht="35">
      <c r="A43" s="237">
        <f t="shared" si="2"/>
        <v>40</v>
      </c>
      <c r="B43" s="242" t="s">
        <v>172</v>
      </c>
      <c r="C43" s="239"/>
      <c r="D43" s="240"/>
      <c r="E43" s="240"/>
      <c r="F43" s="239" t="e">
        <f xml:space="preserve"> IFERROR( INDEX(十五音韻母清單, MATCH(#REF!, 十五音舒聲韻母, 0), 1),  INDEX(十五音韻母清單, MATCH(#REF!, 十五音促聲韻母, 0), 1))</f>
        <v>#REF!</v>
      </c>
      <c r="G43" s="240"/>
      <c r="H43" s="238"/>
      <c r="I43" s="240"/>
      <c r="J43" s="240"/>
      <c r="K43" s="240"/>
      <c r="L43" s="240"/>
      <c r="M43" s="237"/>
    </row>
    <row r="44" spans="1:13" ht="35">
      <c r="A44" s="237">
        <f t="shared" si="2"/>
        <v>41</v>
      </c>
      <c r="B44" s="242" t="s">
        <v>173</v>
      </c>
      <c r="C44" s="239"/>
      <c r="D44" s="240"/>
      <c r="E44" s="240"/>
      <c r="F44" s="239" t="e">
        <f xml:space="preserve"> IFERROR( INDEX(十五音韻母清單, MATCH(#REF!, 十五音舒聲韻母, 0), 1),  INDEX(十五音韻母清單, MATCH(#REF!, 十五音促聲韻母, 0), 1))</f>
        <v>#REF!</v>
      </c>
      <c r="G44" s="240"/>
      <c r="H44" s="238"/>
      <c r="I44" s="240"/>
      <c r="J44" s="240"/>
      <c r="K44" s="240"/>
      <c r="L44" s="240"/>
      <c r="M44" s="237"/>
    </row>
    <row r="45" spans="1:13" ht="35">
      <c r="A45" s="237">
        <f t="shared" si="2"/>
        <v>42</v>
      </c>
      <c r="B45" s="242" t="s">
        <v>100</v>
      </c>
      <c r="C45" s="239"/>
      <c r="D45" s="240"/>
      <c r="E45" s="240"/>
      <c r="F45" s="239" t="e">
        <f xml:space="preserve"> IFERROR( INDEX(十五音韻母清單, MATCH(#REF!, 十五音舒聲韻母, 0), 1),  INDEX(十五音韻母清單, MATCH(#REF!, 十五音促聲韻母, 0), 1))</f>
        <v>#REF!</v>
      </c>
      <c r="G45" s="240"/>
      <c r="H45" s="238"/>
      <c r="I45" s="240"/>
      <c r="J45" s="240"/>
      <c r="K45" s="240"/>
      <c r="L45" s="240"/>
      <c r="M45" s="237"/>
    </row>
    <row r="46" spans="1:13" ht="35">
      <c r="A46" s="237">
        <f t="shared" si="2"/>
        <v>43</v>
      </c>
      <c r="B46" s="242" t="s">
        <v>99</v>
      </c>
      <c r="C46" s="239"/>
      <c r="D46" s="240"/>
      <c r="E46" s="240"/>
      <c r="F46" s="239" t="e">
        <f xml:space="preserve"> IFERROR( INDEX(十五音韻母清單, MATCH(#REF!, 十五音舒聲韻母, 0), 1),  INDEX(十五音韻母清單, MATCH(#REF!, 十五音促聲韻母, 0), 1))</f>
        <v>#REF!</v>
      </c>
      <c r="G46" s="240"/>
      <c r="H46" s="238"/>
      <c r="I46" s="240"/>
      <c r="J46" s="240"/>
      <c r="K46" s="240"/>
      <c r="L46" s="240"/>
      <c r="M46" s="237"/>
    </row>
    <row r="47" spans="1:13" ht="35">
      <c r="A47" s="237">
        <f t="shared" si="2"/>
        <v>44</v>
      </c>
      <c r="B47" s="242" t="s">
        <v>47</v>
      </c>
      <c r="C47" s="239"/>
      <c r="D47" s="240"/>
      <c r="E47" s="240"/>
      <c r="F47" s="239" t="e">
        <f xml:space="preserve"> IFERROR( INDEX(十五音韻母清單, MATCH(#REF!, 十五音舒聲韻母, 0), 1),  INDEX(十五音韻母清單, MATCH(#REF!, 十五音促聲韻母, 0), 1))</f>
        <v>#REF!</v>
      </c>
      <c r="G47" s="240"/>
      <c r="H47" s="238"/>
      <c r="I47" s="240"/>
      <c r="J47" s="240"/>
      <c r="K47" s="240"/>
      <c r="L47" s="240"/>
      <c r="M47" s="237"/>
    </row>
    <row r="48" spans="1:13" ht="35">
      <c r="A48" s="237">
        <f t="shared" si="2"/>
        <v>45</v>
      </c>
      <c r="B48" s="242" t="s">
        <v>111</v>
      </c>
      <c r="C48" s="239"/>
      <c r="D48" s="240"/>
      <c r="E48" s="240"/>
      <c r="F48" s="239" t="e">
        <f xml:space="preserve"> IFERROR( INDEX(十五音韻母清單, MATCH(#REF!, 十五音舒聲韻母, 0), 1),  INDEX(十五音韻母清單, MATCH(#REF!, 十五音促聲韻母, 0), 1))</f>
        <v>#REF!</v>
      </c>
      <c r="G48" s="240"/>
      <c r="H48" s="238"/>
      <c r="I48" s="240"/>
      <c r="J48" s="240"/>
      <c r="K48" s="240"/>
      <c r="L48" s="240"/>
      <c r="M48" s="237"/>
    </row>
    <row r="49" spans="1:13" ht="35">
      <c r="A49" s="237">
        <f t="shared" si="2"/>
        <v>46</v>
      </c>
      <c r="B49" s="242" t="s">
        <v>162</v>
      </c>
      <c r="C49" s="239"/>
      <c r="D49" s="240"/>
      <c r="E49" s="240"/>
      <c r="F49" s="239" t="e">
        <f xml:space="preserve"> IFERROR( INDEX(十五音韻母清單, MATCH(#REF!, 十五音舒聲韻母, 0), 1),  INDEX(十五音韻母清單, MATCH(#REF!, 十五音促聲韻母, 0), 1))</f>
        <v>#REF!</v>
      </c>
      <c r="G49" s="240"/>
      <c r="H49" s="238"/>
      <c r="I49" s="240"/>
      <c r="J49" s="240"/>
      <c r="K49" s="240"/>
      <c r="L49" s="240"/>
      <c r="M49" s="237"/>
    </row>
    <row r="50" spans="1:13" ht="35">
      <c r="A50" s="237">
        <f t="shared" si="2"/>
        <v>47</v>
      </c>
      <c r="B50" s="242" t="s">
        <v>1611</v>
      </c>
      <c r="C50" s="239"/>
      <c r="D50" s="240"/>
      <c r="E50" s="240"/>
      <c r="F50" s="239" t="e">
        <f xml:space="preserve"> IFERROR( INDEX(十五音韻母清單, MATCH(#REF!, 十五音舒聲韻母, 0), 1),  INDEX(十五音韻母清單, MATCH(#REF!, 十五音促聲韻母, 0), 1))</f>
        <v>#REF!</v>
      </c>
      <c r="G50" s="240"/>
      <c r="H50" s="238"/>
      <c r="I50" s="240"/>
      <c r="J50" s="240"/>
      <c r="K50" s="240"/>
      <c r="L50" s="240"/>
      <c r="M50" s="237"/>
    </row>
    <row r="51" spans="1:13" ht="35">
      <c r="A51" s="237">
        <f t="shared" si="2"/>
        <v>48</v>
      </c>
      <c r="B51" s="242" t="s">
        <v>238</v>
      </c>
      <c r="C51" s="239"/>
      <c r="D51" s="240"/>
      <c r="E51" s="240"/>
      <c r="F51" s="239" t="e">
        <f xml:space="preserve"> IFERROR( INDEX(十五音韻母清單, MATCH(#REF!, 十五音舒聲韻母, 0), 1),  INDEX(十五音韻母清單, MATCH(#REF!, 十五音促聲韻母, 0), 1))</f>
        <v>#REF!</v>
      </c>
      <c r="G51" s="240"/>
      <c r="H51" s="238"/>
      <c r="I51" s="240"/>
      <c r="J51" s="240"/>
      <c r="K51" s="240"/>
      <c r="L51" s="240"/>
      <c r="M51" s="237"/>
    </row>
    <row r="52" spans="1:13" ht="35">
      <c r="A52" s="237">
        <f t="shared" si="2"/>
        <v>49</v>
      </c>
      <c r="B52" s="242" t="s">
        <v>205</v>
      </c>
      <c r="C52" s="239"/>
      <c r="D52" s="240" t="s">
        <v>205</v>
      </c>
      <c r="E52" s="240" t="s">
        <v>1371</v>
      </c>
      <c r="F52" s="239" t="e">
        <f xml:space="preserve"> IFERROR( INDEX(十五音韻母清單, MATCH(#REF!, 十五音舒聲韻母, 0), 1),  INDEX(十五音韻母清單, MATCH(#REF!, 十五音促聲韻母, 0), 1))</f>
        <v>#REF!</v>
      </c>
      <c r="G52" s="240" t="s">
        <v>205</v>
      </c>
      <c r="H52" s="238" t="s">
        <v>205</v>
      </c>
      <c r="I52" s="240" t="s">
        <v>205</v>
      </c>
      <c r="J52" s="240" t="s">
        <v>205</v>
      </c>
      <c r="K52" s="240" t="s">
        <v>205</v>
      </c>
      <c r="L52" s="240" t="s">
        <v>205</v>
      </c>
      <c r="M52" s="237"/>
    </row>
    <row r="53" spans="1:13" ht="35">
      <c r="A53" s="237">
        <f t="shared" si="2"/>
        <v>50</v>
      </c>
      <c r="B53" s="242" t="s">
        <v>1110</v>
      </c>
      <c r="C53" s="239"/>
      <c r="D53" s="240"/>
      <c r="E53" s="240"/>
      <c r="F53" s="239" t="e">
        <f xml:space="preserve"> IFERROR( INDEX(十五音韻母清單, MATCH(#REF!, 十五音舒聲韻母, 0), 1),  INDEX(十五音韻母清單, MATCH(#REF!, 十五音促聲韻母, 0), 1))</f>
        <v>#REF!</v>
      </c>
      <c r="G53" s="240"/>
      <c r="H53" s="238"/>
      <c r="I53" s="240"/>
      <c r="J53" s="240"/>
      <c r="K53" s="240"/>
      <c r="L53" s="240"/>
      <c r="M53" s="237"/>
    </row>
    <row r="54" spans="1:13" ht="35">
      <c r="A54" s="237">
        <f t="shared" si="2"/>
        <v>51</v>
      </c>
      <c r="B54" s="242" t="s">
        <v>192</v>
      </c>
      <c r="C54" s="239"/>
      <c r="D54" s="240" t="s">
        <v>1397</v>
      </c>
      <c r="E54" s="240" t="s">
        <v>1398</v>
      </c>
      <c r="F54" s="239" t="e">
        <f xml:space="preserve"> IFERROR( INDEX(十五音韻母清單, MATCH(#REF!, 十五音舒聲韻母, 0), 1),  INDEX(十五音韻母清單, MATCH(#REF!, 十五音促聲韻母, 0), 1))</f>
        <v>#REF!</v>
      </c>
      <c r="G54" s="240" t="s">
        <v>192</v>
      </c>
      <c r="H54" s="238" t="s">
        <v>192</v>
      </c>
      <c r="I54" s="240" t="s">
        <v>192</v>
      </c>
      <c r="J54" s="240" t="s">
        <v>192</v>
      </c>
      <c r="K54" s="240" t="s">
        <v>192</v>
      </c>
      <c r="L54" s="240" t="s">
        <v>192</v>
      </c>
      <c r="M54" s="237"/>
    </row>
    <row r="55" spans="1:13" ht="35">
      <c r="A55" s="237">
        <f t="shared" si="2"/>
        <v>52</v>
      </c>
      <c r="B55" s="242" t="s">
        <v>1123</v>
      </c>
      <c r="C55" s="239"/>
      <c r="D55" s="240"/>
      <c r="E55" s="240"/>
      <c r="F55" s="239" t="e">
        <f xml:space="preserve"> IFERROR( INDEX(十五音韻母清單, MATCH(#REF!, 十五音舒聲韻母, 0), 1),  INDEX(十五音韻母清單, MATCH(#REF!, 十五音促聲韻母, 0), 1))</f>
        <v>#REF!</v>
      </c>
      <c r="G55" s="240"/>
      <c r="H55" s="238"/>
      <c r="I55" s="240"/>
      <c r="J55" s="240"/>
      <c r="K55" s="240"/>
      <c r="L55" s="240"/>
      <c r="M55" s="237"/>
    </row>
    <row r="56" spans="1:13" ht="35">
      <c r="A56" s="237">
        <f t="shared" si="2"/>
        <v>53</v>
      </c>
      <c r="B56" s="242" t="s">
        <v>70</v>
      </c>
      <c r="C56" s="239"/>
      <c r="D56" s="240" t="s">
        <v>1612</v>
      </c>
      <c r="E56" s="240" t="s">
        <v>1467</v>
      </c>
      <c r="F56" s="239" t="e">
        <f xml:space="preserve"> IFERROR( INDEX(十五音韻母清單, MATCH(#REF!, 十五音舒聲韻母, 0), 1),  INDEX(十五音韻母清單, MATCH(#REF!, 十五音促聲韻母, 0), 1))</f>
        <v>#REF!</v>
      </c>
      <c r="G56" s="240" t="s">
        <v>70</v>
      </c>
      <c r="H56" s="238" t="s">
        <v>70</v>
      </c>
      <c r="I56" s="240" t="s">
        <v>70</v>
      </c>
      <c r="J56" s="240" t="s">
        <v>1613</v>
      </c>
      <c r="K56" s="240" t="s">
        <v>70</v>
      </c>
      <c r="L56" s="240" t="s">
        <v>70</v>
      </c>
      <c r="M56" s="237"/>
    </row>
    <row r="57" spans="1:13" ht="35">
      <c r="A57" s="237">
        <f t="shared" si="2"/>
        <v>54</v>
      </c>
      <c r="B57" s="242" t="s">
        <v>104</v>
      </c>
      <c r="C57" s="239"/>
      <c r="D57" s="240"/>
      <c r="E57" s="240"/>
      <c r="F57" s="239" t="e">
        <f xml:space="preserve"> IFERROR( INDEX(十五音韻母清單, MATCH(#REF!, 十五音舒聲韻母, 0), 1),  INDEX(十五音韻母清單, MATCH(#REF!, 十五音促聲韻母, 0), 1))</f>
        <v>#REF!</v>
      </c>
      <c r="G57" s="240"/>
      <c r="H57" s="238"/>
      <c r="I57" s="240"/>
      <c r="J57" s="240"/>
      <c r="K57" s="240"/>
      <c r="L57" s="240"/>
      <c r="M57" s="237"/>
    </row>
    <row r="58" spans="1:13" ht="35">
      <c r="A58" s="237">
        <f t="shared" si="2"/>
        <v>55</v>
      </c>
      <c r="B58" s="242" t="s">
        <v>68</v>
      </c>
      <c r="C58" s="239"/>
      <c r="D58" s="240"/>
      <c r="E58" s="240"/>
      <c r="F58" s="239" t="e">
        <f xml:space="preserve"> IFERROR( INDEX(十五音韻母清單, MATCH(#REF!, 十五音舒聲韻母, 0), 1),  INDEX(十五音韻母清單, MATCH(#REF!, 十五音促聲韻母, 0), 1))</f>
        <v>#REF!</v>
      </c>
      <c r="G58" s="240"/>
      <c r="H58" s="238"/>
      <c r="I58" s="240"/>
      <c r="J58" s="240"/>
      <c r="K58" s="240"/>
      <c r="L58" s="240"/>
      <c r="M58" s="237"/>
    </row>
    <row r="59" spans="1:13" ht="35">
      <c r="A59" s="237">
        <f t="shared" si="2"/>
        <v>56</v>
      </c>
      <c r="B59" s="242" t="s">
        <v>224</v>
      </c>
      <c r="C59" s="239"/>
      <c r="D59" s="240"/>
      <c r="E59" s="240"/>
      <c r="F59" s="239" t="e">
        <f xml:space="preserve"> IFERROR( INDEX(十五音韻母清單, MATCH(#REF!, 十五音舒聲韻母, 0), 1),  INDEX(十五音韻母清單, MATCH(#REF!, 十五音促聲韻母, 0), 1))</f>
        <v>#REF!</v>
      </c>
      <c r="G59" s="240"/>
      <c r="H59" s="238"/>
      <c r="I59" s="240"/>
      <c r="J59" s="240"/>
      <c r="K59" s="240"/>
      <c r="L59" s="240"/>
      <c r="M59" s="237"/>
    </row>
    <row r="60" spans="1:13" ht="35">
      <c r="A60" s="237">
        <f t="shared" si="2"/>
        <v>57</v>
      </c>
      <c r="B60" s="242" t="s">
        <v>67</v>
      </c>
      <c r="C60" s="239"/>
      <c r="D60" s="240"/>
      <c r="E60" s="240"/>
      <c r="F60" s="239" t="e">
        <f xml:space="preserve"> IFERROR( INDEX(十五音韻母清單, MATCH(#REF!, 十五音舒聲韻母, 0), 1),  INDEX(十五音韻母清單, MATCH(#REF!, 十五音促聲韻母, 0), 1))</f>
        <v>#REF!</v>
      </c>
      <c r="G60" s="240"/>
      <c r="H60" s="238"/>
      <c r="I60" s="240"/>
      <c r="J60" s="240"/>
      <c r="K60" s="240"/>
      <c r="L60" s="240"/>
      <c r="M60" s="237"/>
    </row>
    <row r="61" spans="1:13" ht="35">
      <c r="A61" s="237">
        <f t="shared" si="2"/>
        <v>58</v>
      </c>
      <c r="B61" s="242" t="s">
        <v>239</v>
      </c>
      <c r="C61" s="239"/>
      <c r="D61" s="240"/>
      <c r="E61" s="240"/>
      <c r="F61" s="239" t="e">
        <f xml:space="preserve"> IFERROR( INDEX(十五音韻母清單, MATCH(#REF!, 十五音舒聲韻母, 0), 1),  INDEX(十五音韻母清單, MATCH(#REF!, 十五音促聲韻母, 0), 1))</f>
        <v>#REF!</v>
      </c>
      <c r="G61" s="240"/>
      <c r="H61" s="238"/>
      <c r="I61" s="240"/>
      <c r="J61" s="240"/>
      <c r="K61" s="240"/>
      <c r="L61" s="240"/>
      <c r="M61" s="237"/>
    </row>
    <row r="62" spans="1:13" ht="35">
      <c r="A62" s="237">
        <f t="shared" si="2"/>
        <v>59</v>
      </c>
      <c r="B62" s="242" t="s">
        <v>86</v>
      </c>
      <c r="C62" s="239"/>
      <c r="D62" s="240" t="s">
        <v>1614</v>
      </c>
      <c r="E62" s="240" t="s">
        <v>1466</v>
      </c>
      <c r="F62" s="239" t="e">
        <f xml:space="preserve"> IFERROR( INDEX(十五音韻母清單, MATCH(#REF!, 十五音舒聲韻母, 0), 1),  INDEX(十五音韻母清單, MATCH(#REF!, 十五音促聲韻母, 0), 1))</f>
        <v>#REF!</v>
      </c>
      <c r="G62" s="240" t="s">
        <v>1615</v>
      </c>
      <c r="H62" s="238" t="s">
        <v>86</v>
      </c>
      <c r="I62" s="240" t="s">
        <v>86</v>
      </c>
      <c r="J62" s="240" t="s">
        <v>70</v>
      </c>
      <c r="K62" s="240" t="s">
        <v>86</v>
      </c>
      <c r="L62" s="240" t="s">
        <v>86</v>
      </c>
      <c r="M62" s="237"/>
    </row>
    <row r="63" spans="1:13" ht="35">
      <c r="A63" s="237">
        <f t="shared" si="2"/>
        <v>60</v>
      </c>
      <c r="B63" s="242" t="s">
        <v>1198</v>
      </c>
      <c r="C63" s="239"/>
      <c r="D63" s="240"/>
      <c r="E63" s="240"/>
      <c r="F63" s="239" t="e">
        <f xml:space="preserve"> IFERROR( INDEX(十五音韻母清單, MATCH(#REF!, 十五音舒聲韻母, 0), 1),  INDEX(十五音韻母清單, MATCH(#REF!, 十五音促聲韻母, 0), 1))</f>
        <v>#REF!</v>
      </c>
      <c r="G63" s="240"/>
      <c r="H63" s="238"/>
      <c r="I63" s="240"/>
      <c r="J63" s="240"/>
      <c r="K63" s="240"/>
      <c r="L63" s="240"/>
      <c r="M63" s="237"/>
    </row>
    <row r="64" spans="1:13" ht="35">
      <c r="A64" s="237">
        <f t="shared" si="2"/>
        <v>61</v>
      </c>
      <c r="B64" s="242" t="s">
        <v>225</v>
      </c>
      <c r="C64" s="239"/>
      <c r="D64" s="240"/>
      <c r="E64" s="240"/>
      <c r="F64" s="239" t="e">
        <f xml:space="preserve"> IFERROR( INDEX(十五音韻母清單, MATCH(#REF!, 十五音舒聲韻母, 0), 1),  INDEX(十五音韻母清單, MATCH(#REF!, 十五音促聲韻母, 0), 1))</f>
        <v>#REF!</v>
      </c>
      <c r="G64" s="240"/>
      <c r="H64" s="238"/>
      <c r="I64" s="240"/>
      <c r="J64" s="240"/>
      <c r="K64" s="240"/>
      <c r="L64" s="240"/>
      <c r="M64" s="237"/>
    </row>
    <row r="65" spans="1:13" ht="35">
      <c r="A65" s="237">
        <f t="shared" si="2"/>
        <v>62</v>
      </c>
      <c r="B65" s="242" t="s">
        <v>38</v>
      </c>
      <c r="C65" s="239"/>
      <c r="D65" s="240" t="s">
        <v>38</v>
      </c>
      <c r="E65" s="240" t="s">
        <v>1464</v>
      </c>
      <c r="F65" s="239" t="e">
        <f xml:space="preserve"> IFERROR( INDEX(十五音韻母清單, MATCH(#REF!, 十五音舒聲韻母, 0), 1),  INDEX(十五音韻母清單, MATCH(#REF!, 十五音促聲韻母, 0), 1))</f>
        <v>#REF!</v>
      </c>
      <c r="G65" s="240" t="s">
        <v>38</v>
      </c>
      <c r="H65" s="238" t="s">
        <v>38</v>
      </c>
      <c r="I65" s="240" t="s">
        <v>38</v>
      </c>
      <c r="J65" s="240" t="s">
        <v>38</v>
      </c>
      <c r="K65" s="240" t="s">
        <v>38</v>
      </c>
      <c r="L65" s="240" t="s">
        <v>38</v>
      </c>
      <c r="M65" s="237"/>
    </row>
    <row r="66" spans="1:13" ht="35">
      <c r="A66" s="237">
        <f t="shared" si="2"/>
        <v>63</v>
      </c>
      <c r="B66" s="242" t="s">
        <v>123</v>
      </c>
      <c r="C66" s="239"/>
      <c r="D66" s="240" t="s">
        <v>123</v>
      </c>
      <c r="E66" s="240" t="s">
        <v>1616</v>
      </c>
      <c r="F66" s="239" t="e">
        <f xml:space="preserve"> IFERROR( INDEX(十五音韻母清單, MATCH(#REF!, 十五音舒聲韻母, 0), 1),  INDEX(十五音韻母清單, MATCH(#REF!, 十五音促聲韻母, 0), 1))</f>
        <v>#REF!</v>
      </c>
      <c r="G66" s="240" t="s">
        <v>1617</v>
      </c>
      <c r="H66" s="238" t="s">
        <v>123</v>
      </c>
      <c r="I66" s="240" t="s">
        <v>123</v>
      </c>
      <c r="J66" s="240" t="s">
        <v>123</v>
      </c>
      <c r="K66" s="240" t="s">
        <v>123</v>
      </c>
      <c r="L66" s="240" t="s">
        <v>123</v>
      </c>
      <c r="M66" s="237"/>
    </row>
    <row r="67" spans="1:13" ht="30">
      <c r="A67" s="237">
        <f t="shared" si="2"/>
        <v>64</v>
      </c>
      <c r="B67" s="242" t="s">
        <v>124</v>
      </c>
      <c r="C67" s="239"/>
      <c r="D67" s="244"/>
      <c r="E67" s="244"/>
      <c r="F67" s="239" t="e">
        <f xml:space="preserve"> IFERROR( INDEX(十五音韻母清單, MATCH(#REF!, 十五音舒聲韻母, 0), 1),  INDEX(十五音韻母清單, MATCH(#REF!, 十五音促聲韻母, 0), 1))</f>
        <v>#REF!</v>
      </c>
      <c r="G67" s="244"/>
      <c r="H67" s="244"/>
      <c r="I67" s="244"/>
      <c r="J67" s="244"/>
      <c r="K67" s="244"/>
      <c r="L67" s="244"/>
      <c r="M67" s="237"/>
    </row>
    <row r="68" spans="1:13" ht="35">
      <c r="A68" s="237">
        <f t="shared" ref="A68:A78" si="3">ROW() - ROW($3:$3)</f>
        <v>65</v>
      </c>
      <c r="B68" s="242" t="s">
        <v>73</v>
      </c>
      <c r="C68" s="239"/>
      <c r="D68" s="240" t="s">
        <v>73</v>
      </c>
      <c r="E68" s="240" t="s">
        <v>1618</v>
      </c>
      <c r="F68" s="239" t="e">
        <f xml:space="preserve"> IFERROR( INDEX(十五音韻母清單, MATCH(#REF!, 十五音舒聲韻母, 0), 1),  INDEX(十五音韻母清單, MATCH(#REF!, 十五音促聲韻母, 0), 1))</f>
        <v>#REF!</v>
      </c>
      <c r="G68" s="240" t="s">
        <v>1619</v>
      </c>
      <c r="H68" s="238" t="s">
        <v>73</v>
      </c>
      <c r="I68" s="240" t="s">
        <v>73</v>
      </c>
      <c r="J68" s="240" t="s">
        <v>73</v>
      </c>
      <c r="K68" s="240" t="s">
        <v>73</v>
      </c>
      <c r="L68" s="240" t="s">
        <v>73</v>
      </c>
      <c r="M68" s="237"/>
    </row>
    <row r="69" spans="1:13" ht="30">
      <c r="A69" s="237">
        <f t="shared" si="3"/>
        <v>66</v>
      </c>
      <c r="B69" s="242" t="s">
        <v>243</v>
      </c>
      <c r="C69" s="239"/>
      <c r="D69" s="244"/>
      <c r="E69" s="244"/>
      <c r="F69" s="239" t="e">
        <f xml:space="preserve"> IFERROR( INDEX(十五音韻母清單, MATCH(#REF!, 十五音舒聲韻母, 0), 1),  INDEX(十五音韻母清單, MATCH(#REF!, 十五音促聲韻母, 0), 1))</f>
        <v>#REF!</v>
      </c>
      <c r="G69" s="244"/>
      <c r="H69" s="244"/>
      <c r="I69" s="244"/>
      <c r="J69" s="244"/>
      <c r="K69" s="244"/>
      <c r="L69" s="244"/>
      <c r="M69" s="237"/>
    </row>
    <row r="70" spans="1:13" ht="35">
      <c r="A70" s="237">
        <f t="shared" si="3"/>
        <v>67</v>
      </c>
      <c r="B70" s="242" t="s">
        <v>82</v>
      </c>
      <c r="C70" s="239"/>
      <c r="D70" s="240" t="s">
        <v>82</v>
      </c>
      <c r="E70" s="240" t="s">
        <v>1620</v>
      </c>
      <c r="F70" s="239" t="e">
        <f xml:space="preserve"> IFERROR( INDEX(十五音韻母清單, MATCH(#REF!, 十五音舒聲韻母, 0), 1),  INDEX(十五音韻母清單, MATCH(#REF!, 十五音促聲韻母, 0), 1))</f>
        <v>#REF!</v>
      </c>
      <c r="G70" s="240" t="s">
        <v>1621</v>
      </c>
      <c r="H70" s="238" t="s">
        <v>82</v>
      </c>
      <c r="I70" s="240" t="s">
        <v>82</v>
      </c>
      <c r="J70" s="240" t="s">
        <v>82</v>
      </c>
      <c r="K70" s="240" t="s">
        <v>82</v>
      </c>
      <c r="L70" s="240" t="s">
        <v>82</v>
      </c>
      <c r="M70" s="237"/>
    </row>
    <row r="71" spans="1:13" ht="30">
      <c r="A71" s="237">
        <f t="shared" si="3"/>
        <v>68</v>
      </c>
      <c r="B71" s="242" t="s">
        <v>242</v>
      </c>
      <c r="C71" s="239"/>
      <c r="D71" s="244"/>
      <c r="E71" s="244"/>
      <c r="F71" s="239" t="e">
        <f xml:space="preserve"> IFERROR( INDEX(十五音韻母清單, MATCH(#REF!, 十五音舒聲韻母, 0), 1),  INDEX(十五音韻母清單, MATCH(#REF!, 十五音促聲韻母, 0), 1))</f>
        <v>#REF!</v>
      </c>
      <c r="G71" s="244"/>
      <c r="H71" s="244"/>
      <c r="I71" s="244"/>
      <c r="J71" s="244"/>
      <c r="K71" s="244"/>
      <c r="L71" s="244"/>
      <c r="M71" s="237"/>
    </row>
    <row r="72" spans="1:13" ht="30">
      <c r="A72" s="237">
        <f t="shared" si="3"/>
        <v>69</v>
      </c>
      <c r="B72" s="242" t="s">
        <v>83</v>
      </c>
      <c r="C72" s="239"/>
      <c r="D72" s="244"/>
      <c r="E72" s="244"/>
      <c r="F72" s="239" t="e">
        <f xml:space="preserve"> IFERROR( INDEX(十五音韻母清單, MATCH(#REF!, 十五音舒聲韻母, 0), 1),  INDEX(十五音韻母清單, MATCH(#REF!, 十五音促聲韻母, 0), 1))</f>
        <v>#REF!</v>
      </c>
      <c r="G72" s="244"/>
      <c r="H72" s="244"/>
      <c r="I72" s="244"/>
      <c r="J72" s="244"/>
      <c r="K72" s="244"/>
      <c r="L72" s="244"/>
      <c r="M72" s="237"/>
    </row>
    <row r="73" spans="1:13" ht="35">
      <c r="A73" s="237">
        <f t="shared" si="3"/>
        <v>70</v>
      </c>
      <c r="B73" s="242" t="s">
        <v>145</v>
      </c>
      <c r="C73" s="239"/>
      <c r="D73" s="240" t="s">
        <v>145</v>
      </c>
      <c r="E73" s="240" t="s">
        <v>1622</v>
      </c>
      <c r="F73" s="239" t="e">
        <f xml:space="preserve"> IFERROR( INDEX(十五音韻母清單, MATCH(#REF!, 十五音舒聲韻母, 0), 1),  INDEX(十五音韻母清單, MATCH(#REF!, 十五音促聲韻母, 0), 1))</f>
        <v>#REF!</v>
      </c>
      <c r="G73" s="240" t="s">
        <v>1623</v>
      </c>
      <c r="H73" s="238" t="s">
        <v>145</v>
      </c>
      <c r="I73" s="240" t="s">
        <v>145</v>
      </c>
      <c r="J73" s="240" t="s">
        <v>145</v>
      </c>
      <c r="K73" s="240" t="s">
        <v>145</v>
      </c>
      <c r="L73" s="240" t="s">
        <v>145</v>
      </c>
      <c r="M73" s="237"/>
    </row>
    <row r="74" spans="1:13" ht="30">
      <c r="A74" s="237">
        <f t="shared" si="3"/>
        <v>71</v>
      </c>
      <c r="B74" s="242" t="s">
        <v>146</v>
      </c>
      <c r="C74" s="239"/>
      <c r="D74" s="244"/>
      <c r="E74" s="244"/>
      <c r="F74" s="239" t="e">
        <f xml:space="preserve"> IFERROR( INDEX(十五音韻母清單, MATCH(#REF!, 十五音舒聲韻母, 0), 1),  INDEX(十五音韻母清單, MATCH(#REF!, 十五音促聲韻母, 0), 1))</f>
        <v>#REF!</v>
      </c>
      <c r="G74" s="244"/>
      <c r="H74" s="244"/>
      <c r="I74" s="244"/>
      <c r="J74" s="244"/>
      <c r="K74" s="244"/>
      <c r="L74" s="244"/>
      <c r="M74" s="237"/>
    </row>
    <row r="75" spans="1:13" ht="30">
      <c r="A75" s="237">
        <f t="shared" si="3"/>
        <v>72</v>
      </c>
      <c r="B75" s="242" t="s">
        <v>155</v>
      </c>
      <c r="C75" s="239"/>
      <c r="D75" s="244"/>
      <c r="E75" s="244"/>
      <c r="F75" s="239" t="e">
        <f xml:space="preserve"> IFERROR( INDEX(十五音韻母清單, MATCH(#REF!, 十五音舒聲韻母, 0), 1),  INDEX(十五音韻母清單, MATCH(#REF!, 十五音促聲韻母, 0), 1))</f>
        <v>#REF!</v>
      </c>
      <c r="G75" s="244"/>
      <c r="H75" s="244"/>
      <c r="I75" s="244"/>
      <c r="J75" s="244"/>
      <c r="K75" s="244"/>
      <c r="L75" s="244"/>
      <c r="M75" s="237"/>
    </row>
    <row r="76" spans="1:13" ht="35">
      <c r="A76" s="237">
        <f t="shared" si="3"/>
        <v>73</v>
      </c>
      <c r="B76" s="242" t="s">
        <v>52</v>
      </c>
      <c r="C76" s="239"/>
      <c r="D76" s="240"/>
      <c r="E76" s="240"/>
      <c r="F76" s="239" t="e">
        <f xml:space="preserve"> IFERROR( INDEX(十五音韻母清單, MATCH(#REF!, 十五音舒聲韻母, 0), 1),  INDEX(十五音韻母清單, MATCH(#REF!, 十五音促聲韻母, 0), 1))</f>
        <v>#REF!</v>
      </c>
      <c r="G76" s="240"/>
      <c r="H76" s="238"/>
      <c r="I76" s="240"/>
      <c r="J76" s="240"/>
      <c r="K76" s="240"/>
      <c r="L76" s="240"/>
      <c r="M76" s="237"/>
    </row>
    <row r="77" spans="1:13" ht="35">
      <c r="A77" s="237">
        <f t="shared" si="3"/>
        <v>74</v>
      </c>
      <c r="B77" s="242" t="s">
        <v>35</v>
      </c>
      <c r="C77" s="239"/>
      <c r="D77" s="240"/>
      <c r="E77" s="240"/>
      <c r="F77" s="239" t="e">
        <f xml:space="preserve"> IFERROR( INDEX(十五音韻母清單, MATCH(#REF!, 十五音舒聲韻母, 0), 1),  INDEX(十五音韻母清單, MATCH(#REF!, 十五音促聲韻母, 0), 1))</f>
        <v>#REF!</v>
      </c>
      <c r="G77" s="240"/>
      <c r="H77" s="238"/>
      <c r="I77" s="240"/>
      <c r="J77" s="240"/>
      <c r="K77" s="240"/>
      <c r="L77" s="240"/>
      <c r="M77" s="237"/>
    </row>
    <row r="78" spans="1:13" ht="35">
      <c r="A78" s="237">
        <f t="shared" si="3"/>
        <v>75</v>
      </c>
      <c r="B78" s="242" t="s">
        <v>36</v>
      </c>
      <c r="C78" s="239"/>
      <c r="D78" s="240"/>
      <c r="E78" s="240"/>
      <c r="F78" s="239" t="e">
        <f xml:space="preserve"> IFERROR( INDEX(十五音韻母清單, MATCH(#REF!, 十五音舒聲韻母, 0), 1),  INDEX(十五音韻母清單, MATCH(#REF!, 十五音促聲韻母, 0), 1))</f>
        <v>#REF!</v>
      </c>
      <c r="G78" s="240"/>
      <c r="H78" s="238"/>
      <c r="I78" s="240"/>
      <c r="J78" s="240"/>
      <c r="K78" s="240"/>
      <c r="L78" s="240"/>
      <c r="M78" s="237"/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08A9D-FF3E-3649-B115-48A2CC129492}">
  <dimension ref="B2:G86"/>
  <sheetViews>
    <sheetView workbookViewId="0">
      <pane ySplit="2" topLeftCell="A20" activePane="bottomLeft" state="frozen"/>
      <selection pane="bottomLeft" activeCell="Q22" sqref="Q22"/>
    </sheetView>
  </sheetViews>
  <sheetFormatPr baseColWidth="10" defaultColWidth="11" defaultRowHeight="22"/>
  <cols>
    <col min="1" max="1" width="11" style="55"/>
    <col min="2" max="4" width="20.3984375" style="55" customWidth="1"/>
    <col min="5" max="16384" width="11" style="55"/>
  </cols>
  <sheetData>
    <row r="2" spans="2:7" s="224" customFormat="1" ht="28">
      <c r="B2" s="224" t="s">
        <v>1624</v>
      </c>
      <c r="C2" s="224" t="s">
        <v>1625</v>
      </c>
      <c r="D2" s="224" t="s">
        <v>1626</v>
      </c>
      <c r="F2" s="224" t="s">
        <v>62</v>
      </c>
      <c r="G2" s="224" t="s">
        <v>61</v>
      </c>
    </row>
    <row r="3" spans="2:7">
      <c r="B3" s="233" t="s">
        <v>39</v>
      </c>
      <c r="C3" s="233" t="s">
        <v>157</v>
      </c>
      <c r="D3" s="233" t="s">
        <v>1627</v>
      </c>
      <c r="E3" s="233"/>
      <c r="F3" s="233"/>
      <c r="G3" s="233"/>
    </row>
    <row r="4" spans="2:7">
      <c r="B4" s="233" t="s">
        <v>44</v>
      </c>
      <c r="C4" s="233" t="s">
        <v>157</v>
      </c>
      <c r="D4" s="233" t="s">
        <v>1628</v>
      </c>
      <c r="E4" s="233"/>
      <c r="F4" s="233"/>
      <c r="G4" s="233"/>
    </row>
    <row r="5" spans="2:7">
      <c r="B5" s="233" t="s">
        <v>60</v>
      </c>
      <c r="C5" s="233" t="s">
        <v>107</v>
      </c>
      <c r="D5" s="233" t="s">
        <v>1627</v>
      </c>
      <c r="E5" s="233"/>
      <c r="F5" s="233"/>
      <c r="G5" s="233"/>
    </row>
    <row r="6" spans="2:7">
      <c r="B6" s="233" t="s">
        <v>1629</v>
      </c>
      <c r="C6" s="233" t="s">
        <v>107</v>
      </c>
      <c r="D6" s="233" t="s">
        <v>1628</v>
      </c>
      <c r="E6" s="233"/>
      <c r="F6" s="233"/>
      <c r="G6" s="233"/>
    </row>
    <row r="7" spans="2:7">
      <c r="B7" s="233" t="s">
        <v>65</v>
      </c>
      <c r="C7" s="233" t="s">
        <v>198</v>
      </c>
      <c r="D7" s="233" t="s">
        <v>1627</v>
      </c>
      <c r="E7" s="233"/>
      <c r="F7" s="233"/>
      <c r="G7" s="233"/>
    </row>
    <row r="8" spans="2:7">
      <c r="B8" s="233" t="s">
        <v>93</v>
      </c>
      <c r="C8" s="233" t="s">
        <v>127</v>
      </c>
      <c r="D8" s="233" t="s">
        <v>1628</v>
      </c>
      <c r="E8" s="233"/>
      <c r="F8" s="233"/>
      <c r="G8" s="233"/>
    </row>
    <row r="9" spans="2:7">
      <c r="B9" s="233" t="s">
        <v>71</v>
      </c>
      <c r="C9" s="233" t="s">
        <v>119</v>
      </c>
      <c r="D9" s="233" t="s">
        <v>1627</v>
      </c>
      <c r="E9" s="233"/>
      <c r="F9" s="233"/>
      <c r="G9" s="233"/>
    </row>
    <row r="10" spans="2:7">
      <c r="B10" s="233" t="s">
        <v>62</v>
      </c>
      <c r="C10" s="233" t="s">
        <v>61</v>
      </c>
      <c r="D10" s="233" t="s">
        <v>1627</v>
      </c>
      <c r="E10" s="233"/>
      <c r="F10" s="233"/>
      <c r="G10" s="233"/>
    </row>
    <row r="11" spans="2:7">
      <c r="B11" s="233" t="s">
        <v>88</v>
      </c>
      <c r="C11" s="233" t="s">
        <v>127</v>
      </c>
      <c r="D11" s="233" t="s">
        <v>1627</v>
      </c>
      <c r="E11" s="233"/>
      <c r="F11" s="233"/>
      <c r="G11" s="233"/>
    </row>
    <row r="12" spans="2:7">
      <c r="B12" s="233" t="s">
        <v>50</v>
      </c>
      <c r="C12" s="233" t="s">
        <v>149</v>
      </c>
      <c r="D12" s="233" t="s">
        <v>1627</v>
      </c>
      <c r="E12" s="233"/>
      <c r="F12" s="233"/>
      <c r="G12" s="233"/>
    </row>
    <row r="13" spans="2:7">
      <c r="B13" s="233" t="s">
        <v>54</v>
      </c>
      <c r="C13" s="233" t="s">
        <v>149</v>
      </c>
      <c r="D13" s="233" t="s">
        <v>1628</v>
      </c>
      <c r="E13" s="233"/>
      <c r="F13" s="233"/>
      <c r="G13" s="233"/>
    </row>
    <row r="14" spans="2:7">
      <c r="B14" s="233" t="s">
        <v>76</v>
      </c>
      <c r="C14" s="233" t="s">
        <v>119</v>
      </c>
      <c r="D14" s="233" t="s">
        <v>1628</v>
      </c>
      <c r="E14" s="233"/>
      <c r="F14" s="233"/>
      <c r="G14" s="233"/>
    </row>
    <row r="15" spans="2:7">
      <c r="B15" s="233" t="s">
        <v>63</v>
      </c>
      <c r="C15" s="233" t="s">
        <v>61</v>
      </c>
      <c r="D15" s="233" t="s">
        <v>1628</v>
      </c>
      <c r="E15" s="233"/>
      <c r="F15" s="233"/>
      <c r="G15" s="233"/>
    </row>
    <row r="16" spans="2:7">
      <c r="B16" s="233" t="s">
        <v>97</v>
      </c>
      <c r="C16" s="233" t="s">
        <v>135</v>
      </c>
      <c r="D16" s="233" t="s">
        <v>1627</v>
      </c>
      <c r="E16" s="233"/>
      <c r="F16" s="233"/>
      <c r="G16" s="233"/>
    </row>
    <row r="17" spans="2:4">
      <c r="B17" s="233" t="s">
        <v>102</v>
      </c>
      <c r="C17" s="233" t="s">
        <v>135</v>
      </c>
      <c r="D17" s="233" t="s">
        <v>1628</v>
      </c>
    </row>
    <row r="18" spans="2:4">
      <c r="B18" s="233" t="s">
        <v>59</v>
      </c>
      <c r="C18" s="233" t="s">
        <v>195</v>
      </c>
      <c r="D18" s="233" t="s">
        <v>1627</v>
      </c>
    </row>
    <row r="19" spans="2:4">
      <c r="B19" s="234" t="s">
        <v>126</v>
      </c>
      <c r="C19" s="234" t="s">
        <v>55</v>
      </c>
      <c r="D19" s="233" t="s">
        <v>1627</v>
      </c>
    </row>
    <row r="20" spans="2:4">
      <c r="B20" s="233" t="s">
        <v>129</v>
      </c>
      <c r="C20" s="233" t="s">
        <v>55</v>
      </c>
      <c r="D20" s="233" t="s">
        <v>1628</v>
      </c>
    </row>
    <row r="21" spans="2:4">
      <c r="B21" s="233" t="s">
        <v>113</v>
      </c>
      <c r="C21" s="233" t="s">
        <v>195</v>
      </c>
      <c r="D21" s="233" t="s">
        <v>1628</v>
      </c>
    </row>
    <row r="22" spans="2:4">
      <c r="B22" s="234" t="s">
        <v>134</v>
      </c>
      <c r="C22" s="234" t="s">
        <v>94</v>
      </c>
      <c r="D22" s="233" t="s">
        <v>1627</v>
      </c>
    </row>
    <row r="23" spans="2:4">
      <c r="B23" s="234" t="s">
        <v>1630</v>
      </c>
      <c r="C23" s="234" t="s">
        <v>94</v>
      </c>
      <c r="D23" s="233" t="s">
        <v>1628</v>
      </c>
    </row>
    <row r="24" spans="2:4">
      <c r="B24" s="233" t="s">
        <v>118</v>
      </c>
      <c r="C24" s="233" t="s">
        <v>164</v>
      </c>
      <c r="D24" s="233" t="s">
        <v>1627</v>
      </c>
    </row>
    <row r="25" spans="2:4">
      <c r="B25" s="233" t="s">
        <v>121</v>
      </c>
      <c r="C25" s="233" t="s">
        <v>164</v>
      </c>
      <c r="D25" s="233" t="s">
        <v>1628</v>
      </c>
    </row>
    <row r="26" spans="2:4">
      <c r="B26" s="233" t="s">
        <v>49</v>
      </c>
      <c r="C26" s="233" t="s">
        <v>159</v>
      </c>
      <c r="D26" s="233" t="s">
        <v>1627</v>
      </c>
    </row>
    <row r="27" spans="2:4">
      <c r="B27" s="233" t="s">
        <v>140</v>
      </c>
      <c r="C27" s="233" t="s">
        <v>139</v>
      </c>
      <c r="D27" s="233" t="s">
        <v>1627</v>
      </c>
    </row>
    <row r="28" spans="2:4">
      <c r="B28" s="233" t="s">
        <v>141</v>
      </c>
      <c r="C28" s="233" t="s">
        <v>139</v>
      </c>
      <c r="D28" s="233" t="s">
        <v>1628</v>
      </c>
    </row>
    <row r="29" spans="2:4">
      <c r="B29" s="233" t="s">
        <v>116</v>
      </c>
      <c r="C29" s="233" t="s">
        <v>114</v>
      </c>
      <c r="D29" s="233" t="s">
        <v>1628</v>
      </c>
    </row>
    <row r="30" spans="2:4">
      <c r="B30" s="233" t="s">
        <v>131</v>
      </c>
      <c r="C30" s="233" t="s">
        <v>130</v>
      </c>
      <c r="D30" s="233" t="s">
        <v>1627</v>
      </c>
    </row>
    <row r="31" spans="2:4">
      <c r="B31" s="233" t="s">
        <v>41</v>
      </c>
      <c r="C31" s="233" t="s">
        <v>40</v>
      </c>
      <c r="D31" s="233" t="s">
        <v>1627</v>
      </c>
    </row>
    <row r="32" spans="2:4">
      <c r="B32" s="233" t="s">
        <v>115</v>
      </c>
      <c r="C32" s="233" t="s">
        <v>114</v>
      </c>
      <c r="D32" s="233" t="s">
        <v>1627</v>
      </c>
    </row>
    <row r="33" spans="2:4">
      <c r="B33" s="233" t="s">
        <v>175</v>
      </c>
      <c r="C33" s="233" t="s">
        <v>183</v>
      </c>
      <c r="D33" s="233" t="s">
        <v>1627</v>
      </c>
    </row>
    <row r="34" spans="2:4">
      <c r="B34" s="233" t="s">
        <v>906</v>
      </c>
      <c r="C34" s="233" t="s">
        <v>183</v>
      </c>
      <c r="D34" s="233" t="s">
        <v>1628</v>
      </c>
    </row>
    <row r="35" spans="2:4">
      <c r="B35" s="233" t="s">
        <v>132</v>
      </c>
      <c r="C35" s="233" t="s">
        <v>130</v>
      </c>
      <c r="D35" s="233" t="s">
        <v>1628</v>
      </c>
    </row>
    <row r="36" spans="2:4">
      <c r="B36" s="233" t="s">
        <v>42</v>
      </c>
      <c r="C36" s="233" t="s">
        <v>40</v>
      </c>
      <c r="D36" s="233" t="s">
        <v>1628</v>
      </c>
    </row>
    <row r="37" spans="2:4">
      <c r="B37" s="233" t="s">
        <v>186</v>
      </c>
      <c r="C37" s="233" t="s">
        <v>89</v>
      </c>
      <c r="D37" s="233" t="s">
        <v>1627</v>
      </c>
    </row>
    <row r="38" spans="2:4">
      <c r="B38" s="233" t="s">
        <v>190</v>
      </c>
      <c r="C38" s="233" t="s">
        <v>89</v>
      </c>
      <c r="D38" s="233" t="s">
        <v>1628</v>
      </c>
    </row>
    <row r="39" spans="2:4">
      <c r="B39" s="233" t="s">
        <v>194</v>
      </c>
      <c r="C39" s="233" t="s">
        <v>219</v>
      </c>
      <c r="D39" s="233" t="s">
        <v>1627</v>
      </c>
    </row>
    <row r="40" spans="2:4">
      <c r="B40" s="233" t="s">
        <v>143</v>
      </c>
      <c r="C40" s="233" t="s">
        <v>159</v>
      </c>
      <c r="D40" s="233" t="s">
        <v>1628</v>
      </c>
    </row>
    <row r="41" spans="2:4">
      <c r="B41" s="233" t="s">
        <v>1631</v>
      </c>
      <c r="C41" s="233" t="s">
        <v>77</v>
      </c>
      <c r="D41" s="233" t="s">
        <v>1628</v>
      </c>
    </row>
    <row r="42" spans="2:4">
      <c r="B42" s="233" t="s">
        <v>46</v>
      </c>
      <c r="C42" s="233" t="s">
        <v>45</v>
      </c>
      <c r="D42" s="233" t="s">
        <v>1627</v>
      </c>
    </row>
    <row r="43" spans="2:4">
      <c r="B43" s="233" t="s">
        <v>110</v>
      </c>
      <c r="C43" s="233" t="s">
        <v>109</v>
      </c>
      <c r="D43" s="233" t="s">
        <v>1627</v>
      </c>
    </row>
    <row r="44" spans="2:4">
      <c r="B44" s="233" t="s">
        <v>1632</v>
      </c>
      <c r="C44" s="233" t="s">
        <v>77</v>
      </c>
      <c r="D44" s="233" t="s">
        <v>1627</v>
      </c>
    </row>
    <row r="45" spans="2:4">
      <c r="B45" s="233" t="s">
        <v>148</v>
      </c>
      <c r="C45" s="233" t="s">
        <v>176</v>
      </c>
      <c r="D45" s="233" t="s">
        <v>1627</v>
      </c>
    </row>
    <row r="46" spans="2:4">
      <c r="B46" s="233" t="s">
        <v>172</v>
      </c>
      <c r="C46" s="233" t="s">
        <v>171</v>
      </c>
      <c r="D46" s="233" t="s">
        <v>1627</v>
      </c>
    </row>
    <row r="47" spans="2:4">
      <c r="B47" s="233" t="s">
        <v>173</v>
      </c>
      <c r="C47" s="233" t="s">
        <v>171</v>
      </c>
      <c r="D47" s="233" t="s">
        <v>1628</v>
      </c>
    </row>
    <row r="48" spans="2:4">
      <c r="B48" s="233" t="s">
        <v>100</v>
      </c>
      <c r="C48" s="233" t="s">
        <v>98</v>
      </c>
      <c r="D48" s="233" t="s">
        <v>1628</v>
      </c>
    </row>
    <row r="49" spans="2:4">
      <c r="B49" s="233" t="s">
        <v>99</v>
      </c>
      <c r="C49" s="233" t="s">
        <v>98</v>
      </c>
      <c r="D49" s="233" t="s">
        <v>1627</v>
      </c>
    </row>
    <row r="50" spans="2:4">
      <c r="B50" s="234" t="s">
        <v>230</v>
      </c>
      <c r="C50" s="234" t="s">
        <v>180</v>
      </c>
      <c r="D50" s="233" t="s">
        <v>1627</v>
      </c>
    </row>
    <row r="51" spans="2:4">
      <c r="B51" s="233" t="s">
        <v>47</v>
      </c>
      <c r="C51" s="233" t="s">
        <v>45</v>
      </c>
      <c r="D51" s="233" t="s">
        <v>1628</v>
      </c>
    </row>
    <row r="52" spans="2:4">
      <c r="B52" s="233" t="s">
        <v>111</v>
      </c>
      <c r="C52" s="233" t="s">
        <v>109</v>
      </c>
      <c r="D52" s="233" t="s">
        <v>1628</v>
      </c>
    </row>
    <row r="53" spans="2:4">
      <c r="B53" s="233" t="s">
        <v>162</v>
      </c>
      <c r="C53" s="233" t="s">
        <v>161</v>
      </c>
      <c r="D53" s="233" t="s">
        <v>1627</v>
      </c>
    </row>
    <row r="54" spans="2:4">
      <c r="B54" s="233" t="s">
        <v>238</v>
      </c>
      <c r="C54" s="233" t="s">
        <v>235</v>
      </c>
      <c r="D54" s="233" t="s">
        <v>1627</v>
      </c>
    </row>
    <row r="55" spans="2:4">
      <c r="B55" s="233" t="s">
        <v>1107</v>
      </c>
      <c r="C55" s="233" t="s">
        <v>235</v>
      </c>
      <c r="D55" s="233" t="s">
        <v>1628</v>
      </c>
    </row>
    <row r="56" spans="2:4">
      <c r="B56" s="233" t="s">
        <v>205</v>
      </c>
      <c r="C56" s="233" t="s">
        <v>204</v>
      </c>
      <c r="D56" s="233" t="s">
        <v>1627</v>
      </c>
    </row>
    <row r="57" spans="2:4">
      <c r="B57" s="233" t="s">
        <v>1110</v>
      </c>
      <c r="C57" s="233" t="s">
        <v>204</v>
      </c>
      <c r="D57" s="233" t="s">
        <v>1628</v>
      </c>
    </row>
    <row r="58" spans="2:4">
      <c r="B58" s="233" t="s">
        <v>192</v>
      </c>
      <c r="C58" s="233" t="s">
        <v>191</v>
      </c>
      <c r="D58" s="233" t="s">
        <v>1627</v>
      </c>
    </row>
    <row r="59" spans="2:4">
      <c r="B59" s="233" t="s">
        <v>1123</v>
      </c>
      <c r="C59" s="233" t="s">
        <v>191</v>
      </c>
      <c r="D59" s="233" t="s">
        <v>1628</v>
      </c>
    </row>
    <row r="60" spans="2:4">
      <c r="B60" s="233" t="s">
        <v>70</v>
      </c>
      <c r="C60" s="233" t="s">
        <v>103</v>
      </c>
      <c r="D60" s="233" t="s">
        <v>1627</v>
      </c>
    </row>
    <row r="61" spans="2:4">
      <c r="B61" s="233" t="s">
        <v>104</v>
      </c>
      <c r="C61" s="233" t="s">
        <v>103</v>
      </c>
      <c r="D61" s="233" t="s">
        <v>1628</v>
      </c>
    </row>
    <row r="62" spans="2:4">
      <c r="B62" s="233" t="s">
        <v>68</v>
      </c>
      <c r="C62" s="233" t="s">
        <v>66</v>
      </c>
      <c r="D62" s="233" t="s">
        <v>1628</v>
      </c>
    </row>
    <row r="63" spans="2:4">
      <c r="B63" s="233" t="s">
        <v>224</v>
      </c>
      <c r="C63" s="233" t="s">
        <v>223</v>
      </c>
      <c r="D63" s="233" t="s">
        <v>1627</v>
      </c>
    </row>
    <row r="64" spans="2:4">
      <c r="B64" s="233" t="s">
        <v>67</v>
      </c>
      <c r="C64" s="233" t="s">
        <v>66</v>
      </c>
      <c r="D64" s="233" t="s">
        <v>1627</v>
      </c>
    </row>
    <row r="65" spans="2:4">
      <c r="B65" s="233" t="s">
        <v>239</v>
      </c>
      <c r="C65" s="233" t="s">
        <v>231</v>
      </c>
      <c r="D65" s="233" t="s">
        <v>1627</v>
      </c>
    </row>
    <row r="66" spans="2:4">
      <c r="B66" s="233" t="s">
        <v>240</v>
      </c>
      <c r="C66" s="233" t="s">
        <v>231</v>
      </c>
      <c r="D66" s="233" t="s">
        <v>1628</v>
      </c>
    </row>
    <row r="67" spans="2:4">
      <c r="B67" s="233" t="s">
        <v>86</v>
      </c>
      <c r="C67" s="233" t="s">
        <v>85</v>
      </c>
      <c r="D67" s="233" t="s">
        <v>1627</v>
      </c>
    </row>
    <row r="68" spans="2:4">
      <c r="B68" s="233" t="s">
        <v>1198</v>
      </c>
      <c r="C68" s="233" t="s">
        <v>85</v>
      </c>
      <c r="D68" s="233" t="s">
        <v>1628</v>
      </c>
    </row>
    <row r="69" spans="2:4">
      <c r="B69" s="234" t="s">
        <v>241</v>
      </c>
      <c r="C69" s="234" t="s">
        <v>201</v>
      </c>
      <c r="D69" s="233" t="s">
        <v>1627</v>
      </c>
    </row>
    <row r="70" spans="2:4">
      <c r="B70" s="234" t="s">
        <v>1633</v>
      </c>
      <c r="C70" s="234" t="s">
        <v>201</v>
      </c>
      <c r="D70" s="233" t="s">
        <v>1628</v>
      </c>
    </row>
    <row r="71" spans="2:4">
      <c r="B71" s="233" t="s">
        <v>38</v>
      </c>
      <c r="C71" s="233" t="s">
        <v>154</v>
      </c>
      <c r="D71" s="233" t="s">
        <v>1627</v>
      </c>
    </row>
    <row r="72" spans="2:4">
      <c r="B72" s="233" t="s">
        <v>123</v>
      </c>
      <c r="C72" s="233" t="s">
        <v>122</v>
      </c>
      <c r="D72" s="233" t="s">
        <v>1627</v>
      </c>
    </row>
    <row r="73" spans="2:4">
      <c r="B73" s="233" t="s">
        <v>124</v>
      </c>
      <c r="C73" s="233" t="s">
        <v>122</v>
      </c>
      <c r="D73" s="233" t="s">
        <v>1628</v>
      </c>
    </row>
    <row r="74" spans="2:4">
      <c r="B74" s="233" t="s">
        <v>73</v>
      </c>
      <c r="C74" s="233" t="s">
        <v>72</v>
      </c>
      <c r="D74" s="233" t="s">
        <v>1627</v>
      </c>
    </row>
    <row r="75" spans="2:4">
      <c r="B75" s="233" t="s">
        <v>243</v>
      </c>
      <c r="C75" s="233" t="s">
        <v>211</v>
      </c>
      <c r="D75" s="233" t="s">
        <v>1627</v>
      </c>
    </row>
    <row r="76" spans="2:4">
      <c r="B76" s="233" t="s">
        <v>82</v>
      </c>
      <c r="C76" s="233" t="s">
        <v>81</v>
      </c>
      <c r="D76" s="233" t="s">
        <v>1627</v>
      </c>
    </row>
    <row r="77" spans="2:4">
      <c r="B77" s="233" t="s">
        <v>208</v>
      </c>
      <c r="C77" s="233" t="s">
        <v>207</v>
      </c>
      <c r="D77" s="233" t="s">
        <v>1627</v>
      </c>
    </row>
    <row r="78" spans="2:4">
      <c r="B78" s="233" t="s">
        <v>242</v>
      </c>
      <c r="C78" s="233" t="s">
        <v>187</v>
      </c>
      <c r="D78" s="233" t="s">
        <v>1627</v>
      </c>
    </row>
    <row r="79" spans="2:4">
      <c r="B79" s="233" t="s">
        <v>83</v>
      </c>
      <c r="C79" s="233" t="s">
        <v>81</v>
      </c>
      <c r="D79" s="233" t="s">
        <v>1628</v>
      </c>
    </row>
    <row r="80" spans="2:4">
      <c r="B80" s="233" t="s">
        <v>145</v>
      </c>
      <c r="C80" s="233" t="s">
        <v>144</v>
      </c>
      <c r="D80" s="233" t="s">
        <v>1627</v>
      </c>
    </row>
    <row r="81" spans="2:4">
      <c r="B81" s="233" t="s">
        <v>146</v>
      </c>
      <c r="C81" s="233" t="s">
        <v>144</v>
      </c>
      <c r="D81" s="233" t="s">
        <v>1628</v>
      </c>
    </row>
    <row r="82" spans="2:4">
      <c r="B82" s="233" t="s">
        <v>155</v>
      </c>
      <c r="C82" s="233" t="s">
        <v>154</v>
      </c>
      <c r="D82" s="233" t="s">
        <v>1628</v>
      </c>
    </row>
    <row r="83" spans="2:4">
      <c r="B83" s="233" t="s">
        <v>52</v>
      </c>
      <c r="C83" s="233" t="s">
        <v>51</v>
      </c>
      <c r="D83" s="233" t="s">
        <v>1627</v>
      </c>
    </row>
    <row r="84" spans="2:4">
      <c r="B84" s="234" t="s">
        <v>247</v>
      </c>
      <c r="C84" s="234" t="s">
        <v>168</v>
      </c>
      <c r="D84" s="233" t="s">
        <v>1627</v>
      </c>
    </row>
    <row r="85" spans="2:4">
      <c r="B85" s="233" t="s">
        <v>35</v>
      </c>
      <c r="C85" s="233" t="s">
        <v>34</v>
      </c>
      <c r="D85" s="233" t="s">
        <v>1627</v>
      </c>
    </row>
    <row r="86" spans="2:4">
      <c r="B86" s="233" t="s">
        <v>36</v>
      </c>
      <c r="C86" s="233" t="s">
        <v>34</v>
      </c>
      <c r="D86" s="233" t="s">
        <v>1628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3649-DCFF-FB4A-99AB-5A0675FCFD1D}">
  <sheetPr>
    <tabColor theme="7" tint="0.39997558519241921"/>
  </sheetPr>
  <dimension ref="B1:X65"/>
  <sheetViews>
    <sheetView workbookViewId="0">
      <pane ySplit="3" topLeftCell="A4" activePane="bottomLeft" state="frozen"/>
      <selection pane="bottomLeft" activeCell="G4" sqref="G4"/>
    </sheetView>
  </sheetViews>
  <sheetFormatPr baseColWidth="10" defaultColWidth="12" defaultRowHeight="16" outlineLevelCol="1"/>
  <cols>
    <col min="1" max="1" width="3.796875" customWidth="1"/>
    <col min="2" max="2" width="8.59765625" customWidth="1"/>
    <col min="3" max="3" width="12.3984375" customWidth="1"/>
    <col min="4" max="7" width="16.59765625" customWidth="1"/>
    <col min="8" max="21" width="17.796875" customWidth="1"/>
    <col min="22" max="23" width="17.796875" customWidth="1" outlineLevel="1"/>
    <col min="24" max="24" width="108.59765625" style="304" customWidth="1"/>
  </cols>
  <sheetData>
    <row r="1" spans="2:24" ht="18">
      <c r="B1" s="275">
        <f t="shared" ref="B1:C1" si="0">COLUMN(B:B) - 1</f>
        <v>1</v>
      </c>
      <c r="C1" s="275">
        <f t="shared" si="0"/>
        <v>2</v>
      </c>
      <c r="D1" s="275">
        <f t="shared" ref="D1:X1" si="1">COLUMN(D:D) - 1</f>
        <v>3</v>
      </c>
      <c r="E1" s="275">
        <f t="shared" si="1"/>
        <v>4</v>
      </c>
      <c r="F1" s="275">
        <f t="shared" si="1"/>
        <v>5</v>
      </c>
      <c r="G1" s="275">
        <f t="shared" si="1"/>
        <v>6</v>
      </c>
      <c r="H1" s="275">
        <f t="shared" si="1"/>
        <v>7</v>
      </c>
      <c r="I1" s="275">
        <f t="shared" si="1"/>
        <v>8</v>
      </c>
      <c r="J1" s="275">
        <f t="shared" si="1"/>
        <v>9</v>
      </c>
      <c r="K1" s="275">
        <f t="shared" si="1"/>
        <v>10</v>
      </c>
      <c r="L1" s="275">
        <f t="shared" si="1"/>
        <v>11</v>
      </c>
      <c r="M1" s="275">
        <f t="shared" si="1"/>
        <v>12</v>
      </c>
      <c r="N1" s="275">
        <f t="shared" si="1"/>
        <v>13</v>
      </c>
      <c r="O1" s="275">
        <f t="shared" si="1"/>
        <v>14</v>
      </c>
      <c r="P1" s="275">
        <f t="shared" si="1"/>
        <v>15</v>
      </c>
      <c r="Q1" s="275">
        <f t="shared" si="1"/>
        <v>16</v>
      </c>
      <c r="R1" s="275">
        <f t="shared" si="1"/>
        <v>17</v>
      </c>
      <c r="S1" s="275">
        <f t="shared" si="1"/>
        <v>18</v>
      </c>
      <c r="T1" s="275">
        <f t="shared" si="1"/>
        <v>19</v>
      </c>
      <c r="U1" s="275">
        <f t="shared" si="1"/>
        <v>20</v>
      </c>
      <c r="V1" s="275">
        <f t="shared" si="1"/>
        <v>21</v>
      </c>
      <c r="W1" s="275">
        <f t="shared" si="1"/>
        <v>22</v>
      </c>
      <c r="X1" s="276">
        <f t="shared" si="1"/>
        <v>23</v>
      </c>
    </row>
    <row r="2" spans="2:24" ht="18"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6"/>
    </row>
    <row r="3" spans="2:24" s="305" customFormat="1" ht="20">
      <c r="B3" s="306" t="s">
        <v>18</v>
      </c>
      <c r="C3" s="306" t="s">
        <v>1634</v>
      </c>
      <c r="D3" s="307" t="s">
        <v>1635</v>
      </c>
      <c r="E3" s="307" t="s">
        <v>1636</v>
      </c>
      <c r="F3" s="307" t="s">
        <v>1637</v>
      </c>
      <c r="G3" s="307" t="s">
        <v>1638</v>
      </c>
      <c r="H3" s="306" t="s">
        <v>1639</v>
      </c>
      <c r="I3" s="306" t="s">
        <v>1640</v>
      </c>
      <c r="J3" s="306" t="s">
        <v>1641</v>
      </c>
      <c r="K3" s="306" t="s">
        <v>1642</v>
      </c>
      <c r="L3" s="307" t="s">
        <v>1643</v>
      </c>
      <c r="M3" s="307" t="s">
        <v>1644</v>
      </c>
      <c r="N3" s="307" t="s">
        <v>1645</v>
      </c>
      <c r="O3" s="307" t="s">
        <v>1646</v>
      </c>
      <c r="P3" s="307" t="s">
        <v>1647</v>
      </c>
      <c r="Q3" s="307" t="s">
        <v>1648</v>
      </c>
      <c r="R3" s="307" t="s">
        <v>1649</v>
      </c>
      <c r="S3" s="307" t="s">
        <v>1650</v>
      </c>
      <c r="T3" s="307" t="s">
        <v>1651</v>
      </c>
      <c r="U3" s="307" t="s">
        <v>1652</v>
      </c>
      <c r="V3" s="306" t="s">
        <v>1653</v>
      </c>
      <c r="W3" s="306" t="s">
        <v>1654</v>
      </c>
      <c r="X3" s="306" t="s">
        <v>1362</v>
      </c>
    </row>
    <row r="4" spans="2:24" ht="30">
      <c r="B4" s="277">
        <v>1</v>
      </c>
      <c r="C4" s="245" t="s">
        <v>34</v>
      </c>
      <c r="D4" s="278" t="s">
        <v>35</v>
      </c>
      <c r="E4" s="279" t="s">
        <v>36</v>
      </c>
      <c r="F4" s="278" t="s">
        <v>35</v>
      </c>
      <c r="G4" s="279" t="s">
        <v>1655</v>
      </c>
      <c r="H4" s="278" t="s">
        <v>1656</v>
      </c>
      <c r="I4" s="279" t="s">
        <v>1657</v>
      </c>
      <c r="J4" s="278" t="s">
        <v>35</v>
      </c>
      <c r="K4" s="279" t="s">
        <v>36</v>
      </c>
      <c r="L4" s="278" t="s">
        <v>35</v>
      </c>
      <c r="M4" s="279" t="s">
        <v>36</v>
      </c>
      <c r="N4" s="278" t="s">
        <v>35</v>
      </c>
      <c r="O4" s="279" t="s">
        <v>36</v>
      </c>
      <c r="P4" s="278" t="s">
        <v>35</v>
      </c>
      <c r="Q4" s="279" t="s">
        <v>36</v>
      </c>
      <c r="R4" s="278" t="s">
        <v>35</v>
      </c>
      <c r="S4" s="279" t="s">
        <v>36</v>
      </c>
      <c r="T4" s="278" t="s">
        <v>35</v>
      </c>
      <c r="U4" s="279" t="s">
        <v>36</v>
      </c>
      <c r="V4" s="278" t="s">
        <v>1658</v>
      </c>
      <c r="W4" s="280" t="s">
        <v>1659</v>
      </c>
      <c r="X4" s="281"/>
    </row>
    <row r="5" spans="2:24" ht="30">
      <c r="B5" s="277">
        <v>2</v>
      </c>
      <c r="C5" s="245" t="s">
        <v>40</v>
      </c>
      <c r="D5" s="278" t="s">
        <v>41</v>
      </c>
      <c r="E5" s="279" t="s">
        <v>42</v>
      </c>
      <c r="F5" s="278" t="s">
        <v>41</v>
      </c>
      <c r="G5" s="279" t="s">
        <v>1660</v>
      </c>
      <c r="H5" s="278" t="s">
        <v>1604</v>
      </c>
      <c r="I5" s="279" t="s">
        <v>1661</v>
      </c>
      <c r="J5" s="278" t="s">
        <v>41</v>
      </c>
      <c r="K5" s="279" t="s">
        <v>42</v>
      </c>
      <c r="L5" s="278" t="s">
        <v>41</v>
      </c>
      <c r="M5" s="279" t="s">
        <v>42</v>
      </c>
      <c r="N5" s="278" t="s">
        <v>41</v>
      </c>
      <c r="O5" s="279" t="s">
        <v>42</v>
      </c>
      <c r="P5" s="278" t="s">
        <v>41</v>
      </c>
      <c r="Q5" s="279" t="s">
        <v>42</v>
      </c>
      <c r="R5" s="278" t="s">
        <v>41</v>
      </c>
      <c r="S5" s="279" t="s">
        <v>42</v>
      </c>
      <c r="T5" s="278" t="s">
        <v>41</v>
      </c>
      <c r="U5" s="279" t="s">
        <v>42</v>
      </c>
      <c r="V5" s="278" t="s">
        <v>1662</v>
      </c>
      <c r="W5" s="280" t="s">
        <v>1663</v>
      </c>
      <c r="X5" s="281"/>
    </row>
    <row r="6" spans="2:24" ht="30">
      <c r="B6" s="277">
        <v>3</v>
      </c>
      <c r="C6" s="245" t="s">
        <v>45</v>
      </c>
      <c r="D6" s="278" t="s">
        <v>46</v>
      </c>
      <c r="E6" s="279" t="s">
        <v>47</v>
      </c>
      <c r="F6" s="278" t="s">
        <v>46</v>
      </c>
      <c r="G6" s="279" t="s">
        <v>1664</v>
      </c>
      <c r="H6" s="278" t="s">
        <v>1665</v>
      </c>
      <c r="I6" s="279" t="s">
        <v>1666</v>
      </c>
      <c r="J6" s="278" t="s">
        <v>46</v>
      </c>
      <c r="K6" s="279" t="s">
        <v>47</v>
      </c>
      <c r="L6" s="278" t="s">
        <v>46</v>
      </c>
      <c r="M6" s="279" t="s">
        <v>47</v>
      </c>
      <c r="N6" s="278" t="s">
        <v>46</v>
      </c>
      <c r="O6" s="279" t="s">
        <v>47</v>
      </c>
      <c r="P6" s="278" t="s">
        <v>46</v>
      </c>
      <c r="Q6" s="279" t="s">
        <v>47</v>
      </c>
      <c r="R6" s="278" t="s">
        <v>46</v>
      </c>
      <c r="S6" s="279" t="s">
        <v>47</v>
      </c>
      <c r="T6" s="278" t="s">
        <v>46</v>
      </c>
      <c r="U6" s="279" t="s">
        <v>47</v>
      </c>
      <c r="V6" s="278" t="s">
        <v>46</v>
      </c>
      <c r="W6" s="280" t="s">
        <v>47</v>
      </c>
      <c r="X6" s="281"/>
    </row>
    <row r="7" spans="2:24" ht="30">
      <c r="B7" s="277">
        <v>4</v>
      </c>
      <c r="C7" s="282" t="s">
        <v>51</v>
      </c>
      <c r="D7" s="278" t="s">
        <v>52</v>
      </c>
      <c r="E7" s="283"/>
      <c r="F7" s="284" t="s">
        <v>52</v>
      </c>
      <c r="G7" s="283"/>
      <c r="H7" s="284" t="s">
        <v>1667</v>
      </c>
      <c r="I7" s="283"/>
      <c r="J7" s="284" t="s">
        <v>52</v>
      </c>
      <c r="K7" s="283"/>
      <c r="L7" s="284" t="s">
        <v>52</v>
      </c>
      <c r="M7" s="283"/>
      <c r="N7" s="284" t="s">
        <v>52</v>
      </c>
      <c r="O7" s="283"/>
      <c r="P7" s="284" t="s">
        <v>52</v>
      </c>
      <c r="Q7" s="283"/>
      <c r="R7" s="284" t="s">
        <v>52</v>
      </c>
      <c r="S7" s="283"/>
      <c r="T7" s="284" t="s">
        <v>52</v>
      </c>
      <c r="U7" s="283"/>
      <c r="V7" s="284" t="s">
        <v>1668</v>
      </c>
      <c r="W7" s="283"/>
      <c r="X7" s="281"/>
    </row>
    <row r="8" spans="2:24" ht="30">
      <c r="B8" s="277">
        <v>5</v>
      </c>
      <c r="C8" s="285" t="s">
        <v>55</v>
      </c>
      <c r="D8" s="278" t="s">
        <v>126</v>
      </c>
      <c r="E8" s="279" t="s">
        <v>129</v>
      </c>
      <c r="F8" s="278" t="s">
        <v>1669</v>
      </c>
      <c r="G8" s="279" t="s">
        <v>1670</v>
      </c>
      <c r="H8" s="278" t="s">
        <v>1671</v>
      </c>
      <c r="I8" s="279" t="s">
        <v>1672</v>
      </c>
      <c r="J8" s="278" t="s">
        <v>126</v>
      </c>
      <c r="K8" s="279" t="s">
        <v>129</v>
      </c>
      <c r="L8" s="278" t="s">
        <v>126</v>
      </c>
      <c r="M8" s="279" t="s">
        <v>129</v>
      </c>
      <c r="N8" s="286" t="s">
        <v>56</v>
      </c>
      <c r="O8" s="287" t="s">
        <v>57</v>
      </c>
      <c r="P8" s="278" t="s">
        <v>126</v>
      </c>
      <c r="Q8" s="279" t="s">
        <v>129</v>
      </c>
      <c r="R8" s="278" t="s">
        <v>126</v>
      </c>
      <c r="S8" s="279" t="s">
        <v>129</v>
      </c>
      <c r="T8" s="278" t="s">
        <v>126</v>
      </c>
      <c r="U8" s="279" t="s">
        <v>129</v>
      </c>
      <c r="V8" s="278" t="s">
        <v>1673</v>
      </c>
      <c r="W8" s="280" t="s">
        <v>1674</v>
      </c>
      <c r="X8" s="7" t="s">
        <v>1675</v>
      </c>
    </row>
    <row r="9" spans="2:24" ht="30">
      <c r="B9" s="277">
        <v>6</v>
      </c>
      <c r="C9" s="245" t="s">
        <v>61</v>
      </c>
      <c r="D9" s="278" t="s">
        <v>62</v>
      </c>
      <c r="E9" s="279" t="s">
        <v>63</v>
      </c>
      <c r="F9" s="278" t="s">
        <v>62</v>
      </c>
      <c r="G9" s="279" t="s">
        <v>1676</v>
      </c>
      <c r="H9" s="288" t="s">
        <v>1677</v>
      </c>
      <c r="I9" s="279" t="s">
        <v>1678</v>
      </c>
      <c r="J9" s="278" t="s">
        <v>62</v>
      </c>
      <c r="K9" s="279" t="s">
        <v>63</v>
      </c>
      <c r="L9" s="278" t="s">
        <v>62</v>
      </c>
      <c r="M9" s="279" t="s">
        <v>63</v>
      </c>
      <c r="N9" s="278" t="s">
        <v>62</v>
      </c>
      <c r="O9" s="279" t="s">
        <v>63</v>
      </c>
      <c r="P9" s="278" t="s">
        <v>62</v>
      </c>
      <c r="Q9" s="279" t="s">
        <v>63</v>
      </c>
      <c r="R9" s="278" t="s">
        <v>62</v>
      </c>
      <c r="S9" s="279" t="s">
        <v>63</v>
      </c>
      <c r="T9" s="278" t="s">
        <v>62</v>
      </c>
      <c r="U9" s="279" t="s">
        <v>63</v>
      </c>
      <c r="V9" s="278" t="s">
        <v>62</v>
      </c>
      <c r="W9" s="280" t="s">
        <v>63</v>
      </c>
      <c r="X9" s="281"/>
    </row>
    <row r="10" spans="2:24" ht="30">
      <c r="B10" s="277">
        <v>7</v>
      </c>
      <c r="C10" s="245" t="s">
        <v>66</v>
      </c>
      <c r="D10" s="278" t="s">
        <v>67</v>
      </c>
      <c r="E10" s="279" t="s">
        <v>68</v>
      </c>
      <c r="F10" s="278" t="s">
        <v>1679</v>
      </c>
      <c r="G10" s="279" t="s">
        <v>1680</v>
      </c>
      <c r="H10" s="278" t="s">
        <v>1681</v>
      </c>
      <c r="I10" s="279" t="s">
        <v>1682</v>
      </c>
      <c r="J10" s="278" t="s">
        <v>67</v>
      </c>
      <c r="K10" s="279" t="s">
        <v>68</v>
      </c>
      <c r="L10" s="278" t="s">
        <v>67</v>
      </c>
      <c r="M10" s="279" t="s">
        <v>68</v>
      </c>
      <c r="N10" s="278" t="s">
        <v>67</v>
      </c>
      <c r="O10" s="279" t="s">
        <v>68</v>
      </c>
      <c r="P10" s="278" t="s">
        <v>67</v>
      </c>
      <c r="Q10" s="279" t="s">
        <v>68</v>
      </c>
      <c r="R10" s="278" t="s">
        <v>67</v>
      </c>
      <c r="S10" s="279" t="s">
        <v>68</v>
      </c>
      <c r="T10" s="278" t="s">
        <v>67</v>
      </c>
      <c r="U10" s="279" t="s">
        <v>68</v>
      </c>
      <c r="V10" s="278" t="s">
        <v>67</v>
      </c>
      <c r="W10" s="280" t="s">
        <v>68</v>
      </c>
      <c r="X10" s="281"/>
    </row>
    <row r="11" spans="2:24" ht="30">
      <c r="B11" s="277">
        <v>8</v>
      </c>
      <c r="C11" s="245" t="s">
        <v>72</v>
      </c>
      <c r="D11" s="278" t="s">
        <v>73</v>
      </c>
      <c r="E11" s="279" t="s">
        <v>74</v>
      </c>
      <c r="F11" s="278" t="s">
        <v>73</v>
      </c>
      <c r="G11" s="289" t="s">
        <v>1683</v>
      </c>
      <c r="H11" s="278" t="s">
        <v>1618</v>
      </c>
      <c r="I11" s="279" t="s">
        <v>1684</v>
      </c>
      <c r="J11" s="278" t="s">
        <v>73</v>
      </c>
      <c r="K11" s="279" t="s">
        <v>74</v>
      </c>
      <c r="L11" s="278" t="s">
        <v>73</v>
      </c>
      <c r="M11" s="279" t="s">
        <v>74</v>
      </c>
      <c r="N11" s="278" t="s">
        <v>73</v>
      </c>
      <c r="O11" s="279" t="s">
        <v>74</v>
      </c>
      <c r="P11" s="278" t="s">
        <v>73</v>
      </c>
      <c r="Q11" s="279" t="s">
        <v>74</v>
      </c>
      <c r="R11" s="278" t="s">
        <v>73</v>
      </c>
      <c r="S11" s="279" t="s">
        <v>74</v>
      </c>
      <c r="T11" s="278" t="s">
        <v>73</v>
      </c>
      <c r="U11" s="279" t="s">
        <v>74</v>
      </c>
      <c r="V11" s="278" t="s">
        <v>1685</v>
      </c>
      <c r="W11" s="280" t="s">
        <v>1686</v>
      </c>
      <c r="X11" s="281"/>
    </row>
    <row r="12" spans="2:24" ht="30">
      <c r="B12" s="277">
        <v>9</v>
      </c>
      <c r="C12" s="245" t="s">
        <v>77</v>
      </c>
      <c r="D12" s="278" t="s">
        <v>78</v>
      </c>
      <c r="E12" s="279" t="s">
        <v>79</v>
      </c>
      <c r="F12" s="278" t="s">
        <v>1608</v>
      </c>
      <c r="G12" s="279" t="s">
        <v>1605</v>
      </c>
      <c r="H12" s="278" t="s">
        <v>1609</v>
      </c>
      <c r="I12" s="279" t="s">
        <v>1687</v>
      </c>
      <c r="J12" s="278" t="s">
        <v>78</v>
      </c>
      <c r="K12" s="279" t="s">
        <v>79</v>
      </c>
      <c r="L12" s="278" t="s">
        <v>78</v>
      </c>
      <c r="M12" s="279" t="s">
        <v>79</v>
      </c>
      <c r="N12" s="278" t="s">
        <v>78</v>
      </c>
      <c r="O12" s="279" t="s">
        <v>79</v>
      </c>
      <c r="P12" s="278" t="s">
        <v>78</v>
      </c>
      <c r="Q12" s="279" t="s">
        <v>79</v>
      </c>
      <c r="R12" s="278" t="s">
        <v>78</v>
      </c>
      <c r="S12" s="279" t="s">
        <v>79</v>
      </c>
      <c r="T12" s="278" t="s">
        <v>78</v>
      </c>
      <c r="U12" s="279" t="s">
        <v>79</v>
      </c>
      <c r="V12" s="278" t="s">
        <v>78</v>
      </c>
      <c r="W12" s="280" t="s">
        <v>79</v>
      </c>
      <c r="X12" s="281"/>
    </row>
    <row r="13" spans="2:24" ht="30">
      <c r="B13" s="277">
        <v>10</v>
      </c>
      <c r="C13" s="245" t="s">
        <v>81</v>
      </c>
      <c r="D13" s="278" t="s">
        <v>82</v>
      </c>
      <c r="E13" s="279" t="s">
        <v>83</v>
      </c>
      <c r="F13" s="278" t="s">
        <v>82</v>
      </c>
      <c r="G13" s="289" t="s">
        <v>1688</v>
      </c>
      <c r="H13" s="278" t="s">
        <v>1620</v>
      </c>
      <c r="I13" s="279" t="s">
        <v>1689</v>
      </c>
      <c r="J13" s="278" t="s">
        <v>82</v>
      </c>
      <c r="K13" s="279" t="s">
        <v>83</v>
      </c>
      <c r="L13" s="278" t="s">
        <v>82</v>
      </c>
      <c r="M13" s="279" t="s">
        <v>83</v>
      </c>
      <c r="N13" s="278" t="s">
        <v>82</v>
      </c>
      <c r="O13" s="279" t="s">
        <v>83</v>
      </c>
      <c r="P13" s="278" t="s">
        <v>82</v>
      </c>
      <c r="Q13" s="279" t="s">
        <v>83</v>
      </c>
      <c r="R13" s="278" t="s">
        <v>82</v>
      </c>
      <c r="S13" s="279" t="s">
        <v>83</v>
      </c>
      <c r="T13" s="278" t="s">
        <v>82</v>
      </c>
      <c r="U13" s="279" t="s">
        <v>83</v>
      </c>
      <c r="V13" s="278" t="s">
        <v>1690</v>
      </c>
      <c r="W13" s="280" t="s">
        <v>1691</v>
      </c>
      <c r="X13" s="281"/>
    </row>
    <row r="14" spans="2:24" ht="30">
      <c r="B14" s="277">
        <v>11</v>
      </c>
      <c r="C14" s="245" t="s">
        <v>85</v>
      </c>
      <c r="D14" s="278" t="s">
        <v>86</v>
      </c>
      <c r="E14" s="290"/>
      <c r="F14" s="278" t="s">
        <v>1692</v>
      </c>
      <c r="G14" s="290"/>
      <c r="H14" s="278" t="s">
        <v>1466</v>
      </c>
      <c r="I14" s="290"/>
      <c r="J14" s="284" t="s">
        <v>1693</v>
      </c>
      <c r="K14" s="290"/>
      <c r="L14" s="278" t="s">
        <v>86</v>
      </c>
      <c r="M14" s="290"/>
      <c r="N14" s="278" t="s">
        <v>86</v>
      </c>
      <c r="O14" s="290"/>
      <c r="P14" s="278" t="s">
        <v>70</v>
      </c>
      <c r="Q14" s="290"/>
      <c r="R14" s="278" t="s">
        <v>86</v>
      </c>
      <c r="S14" s="290"/>
      <c r="T14" s="278" t="s">
        <v>86</v>
      </c>
      <c r="U14" s="290"/>
      <c r="V14" s="278" t="s">
        <v>145</v>
      </c>
      <c r="W14" s="290"/>
      <c r="X14" s="7" t="s">
        <v>1694</v>
      </c>
    </row>
    <row r="15" spans="2:24" ht="30">
      <c r="B15" s="277">
        <v>12</v>
      </c>
      <c r="C15" s="245" t="s">
        <v>89</v>
      </c>
      <c r="D15" s="278" t="s">
        <v>186</v>
      </c>
      <c r="E15" s="279" t="s">
        <v>190</v>
      </c>
      <c r="F15" s="278" t="s">
        <v>186</v>
      </c>
      <c r="G15" s="289" t="s">
        <v>1695</v>
      </c>
      <c r="H15" s="278" t="s">
        <v>1696</v>
      </c>
      <c r="I15" s="279" t="s">
        <v>1697</v>
      </c>
      <c r="J15" s="278" t="s">
        <v>186</v>
      </c>
      <c r="K15" s="279" t="s">
        <v>190</v>
      </c>
      <c r="L15" s="278" t="s">
        <v>186</v>
      </c>
      <c r="M15" s="279" t="s">
        <v>190</v>
      </c>
      <c r="N15" s="278" t="s">
        <v>1698</v>
      </c>
      <c r="O15" s="279" t="s">
        <v>1699</v>
      </c>
      <c r="P15" s="278" t="s">
        <v>186</v>
      </c>
      <c r="Q15" s="279" t="s">
        <v>190</v>
      </c>
      <c r="R15" s="278" t="s">
        <v>186</v>
      </c>
      <c r="S15" s="279" t="s">
        <v>190</v>
      </c>
      <c r="T15" s="278" t="s">
        <v>186</v>
      </c>
      <c r="U15" s="279" t="s">
        <v>190</v>
      </c>
      <c r="V15" s="278" t="s">
        <v>1700</v>
      </c>
      <c r="W15" s="280" t="s">
        <v>1701</v>
      </c>
      <c r="X15" s="281"/>
    </row>
    <row r="16" spans="2:24" ht="30">
      <c r="B16" s="277">
        <v>13</v>
      </c>
      <c r="C16" s="285" t="s">
        <v>94</v>
      </c>
      <c r="D16" s="278" t="s">
        <v>134</v>
      </c>
      <c r="E16" s="283"/>
      <c r="F16" s="278" t="s">
        <v>134</v>
      </c>
      <c r="G16" s="283"/>
      <c r="H16" s="291" t="s">
        <v>1702</v>
      </c>
      <c r="I16" s="283"/>
      <c r="J16" s="291" t="s">
        <v>134</v>
      </c>
      <c r="K16" s="283"/>
      <c r="L16" s="291" t="s">
        <v>134</v>
      </c>
      <c r="M16" s="283"/>
      <c r="N16" s="286" t="s">
        <v>95</v>
      </c>
      <c r="O16" s="287" t="s">
        <v>1703</v>
      </c>
      <c r="P16" s="291" t="s">
        <v>134</v>
      </c>
      <c r="Q16" s="283"/>
      <c r="R16" s="291" t="s">
        <v>134</v>
      </c>
      <c r="S16" s="283"/>
      <c r="T16" s="291" t="s">
        <v>134</v>
      </c>
      <c r="U16" s="283"/>
      <c r="V16" s="278" t="s">
        <v>1704</v>
      </c>
      <c r="W16" s="283"/>
      <c r="X16" s="7" t="s">
        <v>1705</v>
      </c>
    </row>
    <row r="17" spans="2:24" ht="30">
      <c r="B17" s="277">
        <v>14</v>
      </c>
      <c r="C17" s="245" t="s">
        <v>98</v>
      </c>
      <c r="D17" s="278" t="s">
        <v>99</v>
      </c>
      <c r="E17" s="279" t="s">
        <v>100</v>
      </c>
      <c r="F17" s="278" t="s">
        <v>1706</v>
      </c>
      <c r="G17" s="279" t="s">
        <v>1707</v>
      </c>
      <c r="H17" s="292" t="s">
        <v>1708</v>
      </c>
      <c r="I17" s="293" t="s">
        <v>1709</v>
      </c>
      <c r="J17" s="292" t="s">
        <v>99</v>
      </c>
      <c r="K17" s="293" t="s">
        <v>100</v>
      </c>
      <c r="L17" s="292" t="s">
        <v>99</v>
      </c>
      <c r="M17" s="293" t="s">
        <v>100</v>
      </c>
      <c r="N17" s="278" t="s">
        <v>99</v>
      </c>
      <c r="O17" s="279" t="s">
        <v>100</v>
      </c>
      <c r="P17" s="292" t="s">
        <v>99</v>
      </c>
      <c r="Q17" s="293" t="s">
        <v>100</v>
      </c>
      <c r="R17" s="292" t="s">
        <v>99</v>
      </c>
      <c r="S17" s="293" t="s">
        <v>100</v>
      </c>
      <c r="T17" s="292" t="s">
        <v>99</v>
      </c>
      <c r="U17" s="293" t="s">
        <v>100</v>
      </c>
      <c r="V17" s="278" t="s">
        <v>1710</v>
      </c>
      <c r="W17" s="280" t="s">
        <v>1711</v>
      </c>
      <c r="X17" s="281"/>
    </row>
    <row r="18" spans="2:24" ht="30">
      <c r="B18" s="277">
        <v>15</v>
      </c>
      <c r="C18" s="245" t="s">
        <v>103</v>
      </c>
      <c r="D18" s="278" t="s">
        <v>70</v>
      </c>
      <c r="E18" s="279" t="s">
        <v>104</v>
      </c>
      <c r="F18" s="278" t="s">
        <v>1612</v>
      </c>
      <c r="G18" s="289" t="s">
        <v>1712</v>
      </c>
      <c r="H18" s="278" t="s">
        <v>1467</v>
      </c>
      <c r="I18" s="279" t="s">
        <v>1713</v>
      </c>
      <c r="J18" s="278" t="s">
        <v>70</v>
      </c>
      <c r="K18" s="279" t="s">
        <v>104</v>
      </c>
      <c r="L18" s="278" t="s">
        <v>70</v>
      </c>
      <c r="M18" s="279" t="s">
        <v>104</v>
      </c>
      <c r="N18" s="278" t="s">
        <v>70</v>
      </c>
      <c r="O18" s="279" t="s">
        <v>104</v>
      </c>
      <c r="P18" s="278" t="s">
        <v>1613</v>
      </c>
      <c r="Q18" s="279" t="s">
        <v>1714</v>
      </c>
      <c r="R18" s="278" t="s">
        <v>70</v>
      </c>
      <c r="S18" s="279" t="s">
        <v>104</v>
      </c>
      <c r="T18" s="278" t="s">
        <v>70</v>
      </c>
      <c r="U18" s="279" t="s">
        <v>104</v>
      </c>
      <c r="V18" s="278" t="s">
        <v>70</v>
      </c>
      <c r="W18" s="280" t="s">
        <v>1715</v>
      </c>
      <c r="X18" s="281"/>
    </row>
    <row r="19" spans="2:24" ht="30">
      <c r="B19" s="277">
        <v>16</v>
      </c>
      <c r="C19" s="245" t="s">
        <v>107</v>
      </c>
      <c r="D19" s="278" t="s">
        <v>60</v>
      </c>
      <c r="E19" s="283"/>
      <c r="F19" s="278" t="s">
        <v>60</v>
      </c>
      <c r="G19" s="283"/>
      <c r="H19" s="278" t="s">
        <v>1469</v>
      </c>
      <c r="I19" s="283"/>
      <c r="J19" s="278" t="s">
        <v>60</v>
      </c>
      <c r="K19" s="283"/>
      <c r="L19" s="278" t="s">
        <v>60</v>
      </c>
      <c r="M19" s="283"/>
      <c r="N19" s="278" t="s">
        <v>60</v>
      </c>
      <c r="O19" s="283"/>
      <c r="P19" s="278" t="s">
        <v>60</v>
      </c>
      <c r="Q19" s="283"/>
      <c r="R19" s="278" t="s">
        <v>60</v>
      </c>
      <c r="S19" s="283"/>
      <c r="T19" s="278" t="s">
        <v>60</v>
      </c>
      <c r="U19" s="283"/>
      <c r="V19" s="278" t="s">
        <v>1716</v>
      </c>
      <c r="W19" s="283"/>
      <c r="X19" s="281"/>
    </row>
    <row r="20" spans="2:24" ht="30">
      <c r="B20" s="277">
        <v>17</v>
      </c>
      <c r="C20" s="245" t="s">
        <v>109</v>
      </c>
      <c r="D20" s="278" t="s">
        <v>110</v>
      </c>
      <c r="E20" s="279" t="s">
        <v>111</v>
      </c>
      <c r="F20" s="278" t="s">
        <v>110</v>
      </c>
      <c r="G20" s="279" t="s">
        <v>1717</v>
      </c>
      <c r="H20" s="278" t="s">
        <v>1718</v>
      </c>
      <c r="I20" s="279" t="s">
        <v>1719</v>
      </c>
      <c r="J20" s="278" t="s">
        <v>110</v>
      </c>
      <c r="K20" s="279" t="s">
        <v>111</v>
      </c>
      <c r="L20" s="278" t="s">
        <v>110</v>
      </c>
      <c r="M20" s="279" t="s">
        <v>111</v>
      </c>
      <c r="N20" s="278" t="s">
        <v>110</v>
      </c>
      <c r="O20" s="279" t="s">
        <v>111</v>
      </c>
      <c r="P20" s="278" t="s">
        <v>110</v>
      </c>
      <c r="Q20" s="279" t="s">
        <v>111</v>
      </c>
      <c r="R20" s="278" t="s">
        <v>110</v>
      </c>
      <c r="S20" s="279" t="s">
        <v>111</v>
      </c>
      <c r="T20" s="278" t="s">
        <v>110</v>
      </c>
      <c r="U20" s="279" t="s">
        <v>111</v>
      </c>
      <c r="V20" s="278" t="s">
        <v>110</v>
      </c>
      <c r="W20" s="280" t="s">
        <v>111</v>
      </c>
      <c r="X20" s="281"/>
    </row>
    <row r="21" spans="2:24" ht="30">
      <c r="B21" s="277">
        <v>18</v>
      </c>
      <c r="C21" s="245" t="s">
        <v>114</v>
      </c>
      <c r="D21" s="278" t="s">
        <v>115</v>
      </c>
      <c r="E21" s="279" t="s">
        <v>116</v>
      </c>
      <c r="F21" s="278" t="s">
        <v>1720</v>
      </c>
      <c r="G21" s="289" t="s">
        <v>1721</v>
      </c>
      <c r="H21" s="278" t="s">
        <v>1722</v>
      </c>
      <c r="I21" s="279" t="s">
        <v>1723</v>
      </c>
      <c r="J21" s="278" t="s">
        <v>115</v>
      </c>
      <c r="K21" s="279" t="s">
        <v>116</v>
      </c>
      <c r="L21" s="278" t="s">
        <v>115</v>
      </c>
      <c r="M21" s="279" t="s">
        <v>116</v>
      </c>
      <c r="N21" s="278" t="s">
        <v>115</v>
      </c>
      <c r="O21" s="279" t="s">
        <v>116</v>
      </c>
      <c r="P21" s="278" t="s">
        <v>115</v>
      </c>
      <c r="Q21" s="279" t="s">
        <v>116</v>
      </c>
      <c r="R21" s="278" t="s">
        <v>115</v>
      </c>
      <c r="S21" s="279" t="s">
        <v>116</v>
      </c>
      <c r="T21" s="278" t="s">
        <v>115</v>
      </c>
      <c r="U21" s="279" t="s">
        <v>116</v>
      </c>
      <c r="V21" s="278" t="s">
        <v>1724</v>
      </c>
      <c r="W21" s="280" t="s">
        <v>1725</v>
      </c>
      <c r="X21" s="281"/>
    </row>
    <row r="22" spans="2:24" ht="30">
      <c r="B22" s="277">
        <v>19</v>
      </c>
      <c r="C22" s="245" t="s">
        <v>119</v>
      </c>
      <c r="D22" s="278" t="s">
        <v>71</v>
      </c>
      <c r="E22" s="279" t="s">
        <v>76</v>
      </c>
      <c r="F22" s="278" t="s">
        <v>71</v>
      </c>
      <c r="G22" s="279" t="s">
        <v>1726</v>
      </c>
      <c r="H22" s="278" t="s">
        <v>1727</v>
      </c>
      <c r="I22" s="279" t="s">
        <v>1728</v>
      </c>
      <c r="J22" s="278" t="s">
        <v>71</v>
      </c>
      <c r="K22" s="279" t="s">
        <v>76</v>
      </c>
      <c r="L22" s="278" t="s">
        <v>71</v>
      </c>
      <c r="M22" s="279" t="s">
        <v>76</v>
      </c>
      <c r="N22" s="278" t="s">
        <v>71</v>
      </c>
      <c r="O22" s="279" t="s">
        <v>76</v>
      </c>
      <c r="P22" s="278" t="s">
        <v>71</v>
      </c>
      <c r="Q22" s="279" t="s">
        <v>76</v>
      </c>
      <c r="R22" s="278" t="s">
        <v>71</v>
      </c>
      <c r="S22" s="279" t="s">
        <v>76</v>
      </c>
      <c r="T22" s="278" t="s">
        <v>71</v>
      </c>
      <c r="U22" s="279" t="s">
        <v>76</v>
      </c>
      <c r="V22" s="278" t="s">
        <v>71</v>
      </c>
      <c r="W22" s="280" t="s">
        <v>76</v>
      </c>
      <c r="X22" s="281"/>
    </row>
    <row r="23" spans="2:24" ht="30">
      <c r="B23" s="277">
        <v>20</v>
      </c>
      <c r="C23" s="245" t="s">
        <v>122</v>
      </c>
      <c r="D23" s="278" t="s">
        <v>123</v>
      </c>
      <c r="E23" s="279" t="s">
        <v>124</v>
      </c>
      <c r="F23" s="278" t="s">
        <v>123</v>
      </c>
      <c r="G23" s="289" t="s">
        <v>1729</v>
      </c>
      <c r="H23" s="278" t="s">
        <v>1616</v>
      </c>
      <c r="I23" s="279" t="s">
        <v>1730</v>
      </c>
      <c r="J23" s="278" t="s">
        <v>123</v>
      </c>
      <c r="K23" s="279" t="s">
        <v>124</v>
      </c>
      <c r="L23" s="278" t="s">
        <v>123</v>
      </c>
      <c r="M23" s="279" t="s">
        <v>124</v>
      </c>
      <c r="N23" s="278" t="s">
        <v>123</v>
      </c>
      <c r="O23" s="279" t="s">
        <v>124</v>
      </c>
      <c r="P23" s="278" t="s">
        <v>123</v>
      </c>
      <c r="Q23" s="279" t="s">
        <v>124</v>
      </c>
      <c r="R23" s="278" t="s">
        <v>123</v>
      </c>
      <c r="S23" s="279" t="s">
        <v>124</v>
      </c>
      <c r="T23" s="278" t="s">
        <v>123</v>
      </c>
      <c r="U23" s="279" t="s">
        <v>124</v>
      </c>
      <c r="V23" s="278" t="s">
        <v>1731</v>
      </c>
      <c r="W23" s="280" t="s">
        <v>1732</v>
      </c>
      <c r="X23" s="281"/>
    </row>
    <row r="24" spans="2:24" ht="30">
      <c r="B24" s="277">
        <v>21</v>
      </c>
      <c r="C24" s="245" t="s">
        <v>127</v>
      </c>
      <c r="D24" s="278" t="s">
        <v>88</v>
      </c>
      <c r="E24" s="279" t="s">
        <v>93</v>
      </c>
      <c r="F24" s="278" t="s">
        <v>1733</v>
      </c>
      <c r="G24" s="279" t="s">
        <v>1734</v>
      </c>
      <c r="H24" s="278" t="s">
        <v>1735</v>
      </c>
      <c r="I24" s="279" t="s">
        <v>1736</v>
      </c>
      <c r="J24" s="278" t="s">
        <v>88</v>
      </c>
      <c r="K24" s="279" t="s">
        <v>93</v>
      </c>
      <c r="L24" s="278" t="s">
        <v>88</v>
      </c>
      <c r="M24" s="279" t="s">
        <v>93</v>
      </c>
      <c r="N24" s="278" t="s">
        <v>88</v>
      </c>
      <c r="O24" s="279" t="s">
        <v>93</v>
      </c>
      <c r="P24" s="278" t="s">
        <v>88</v>
      </c>
      <c r="Q24" s="279" t="s">
        <v>93</v>
      </c>
      <c r="R24" s="278" t="s">
        <v>88</v>
      </c>
      <c r="S24" s="279" t="s">
        <v>93</v>
      </c>
      <c r="T24" s="278" t="s">
        <v>88</v>
      </c>
      <c r="U24" s="279" t="s">
        <v>93</v>
      </c>
      <c r="V24" s="278" t="s">
        <v>88</v>
      </c>
      <c r="W24" s="280" t="s">
        <v>93</v>
      </c>
      <c r="X24" s="281"/>
    </row>
    <row r="25" spans="2:24" ht="30">
      <c r="B25" s="277">
        <v>22</v>
      </c>
      <c r="C25" s="245" t="s">
        <v>130</v>
      </c>
      <c r="D25" s="278" t="s">
        <v>131</v>
      </c>
      <c r="E25" s="279" t="s">
        <v>132</v>
      </c>
      <c r="F25" s="278" t="s">
        <v>131</v>
      </c>
      <c r="G25" s="279" t="s">
        <v>1737</v>
      </c>
      <c r="H25" s="278" t="s">
        <v>1738</v>
      </c>
      <c r="I25" s="279" t="s">
        <v>1739</v>
      </c>
      <c r="J25" s="278" t="s">
        <v>131</v>
      </c>
      <c r="K25" s="279" t="s">
        <v>132</v>
      </c>
      <c r="L25" s="278" t="s">
        <v>131</v>
      </c>
      <c r="M25" s="279" t="s">
        <v>132</v>
      </c>
      <c r="N25" s="278" t="s">
        <v>131</v>
      </c>
      <c r="O25" s="279" t="s">
        <v>132</v>
      </c>
      <c r="P25" s="278" t="s">
        <v>131</v>
      </c>
      <c r="Q25" s="279" t="s">
        <v>132</v>
      </c>
      <c r="R25" s="278" t="s">
        <v>131</v>
      </c>
      <c r="S25" s="279" t="s">
        <v>132</v>
      </c>
      <c r="T25" s="278" t="s">
        <v>131</v>
      </c>
      <c r="U25" s="279" t="s">
        <v>132</v>
      </c>
      <c r="V25" s="278" t="s">
        <v>1740</v>
      </c>
      <c r="W25" s="280" t="s">
        <v>1741</v>
      </c>
      <c r="X25" s="281"/>
    </row>
    <row r="26" spans="2:24" ht="30">
      <c r="B26" s="277">
        <v>23</v>
      </c>
      <c r="C26" s="245" t="s">
        <v>135</v>
      </c>
      <c r="D26" s="278" t="s">
        <v>97</v>
      </c>
      <c r="E26" s="279" t="s">
        <v>102</v>
      </c>
      <c r="F26" s="278" t="s">
        <v>97</v>
      </c>
      <c r="G26" s="279" t="s">
        <v>1742</v>
      </c>
      <c r="H26" s="278" t="s">
        <v>1470</v>
      </c>
      <c r="I26" s="279" t="s">
        <v>1743</v>
      </c>
      <c r="J26" s="278" t="s">
        <v>97</v>
      </c>
      <c r="K26" s="279" t="s">
        <v>102</v>
      </c>
      <c r="L26" s="278" t="s">
        <v>97</v>
      </c>
      <c r="M26" s="279" t="s">
        <v>102</v>
      </c>
      <c r="N26" s="278" t="s">
        <v>1744</v>
      </c>
      <c r="O26" s="279" t="s">
        <v>1745</v>
      </c>
      <c r="P26" s="278" t="s">
        <v>97</v>
      </c>
      <c r="Q26" s="279" t="s">
        <v>102</v>
      </c>
      <c r="R26" s="278" t="s">
        <v>97</v>
      </c>
      <c r="S26" s="279" t="s">
        <v>102</v>
      </c>
      <c r="T26" s="278" t="s">
        <v>97</v>
      </c>
      <c r="U26" s="279" t="s">
        <v>102</v>
      </c>
      <c r="V26" s="278" t="s">
        <v>1746</v>
      </c>
      <c r="W26" s="280" t="s">
        <v>1747</v>
      </c>
      <c r="X26" s="294" t="s">
        <v>1748</v>
      </c>
    </row>
    <row r="27" spans="2:24" ht="30">
      <c r="B27" s="277">
        <v>24</v>
      </c>
      <c r="C27" s="245" t="s">
        <v>139</v>
      </c>
      <c r="D27" s="278" t="s">
        <v>140</v>
      </c>
      <c r="E27" s="279" t="s">
        <v>141</v>
      </c>
      <c r="F27" s="278" t="s">
        <v>140</v>
      </c>
      <c r="G27" s="279" t="s">
        <v>1749</v>
      </c>
      <c r="H27" s="278" t="s">
        <v>1750</v>
      </c>
      <c r="I27" s="279" t="s">
        <v>1751</v>
      </c>
      <c r="J27" s="278" t="s">
        <v>140</v>
      </c>
      <c r="K27" s="279" t="s">
        <v>141</v>
      </c>
      <c r="L27" s="278" t="s">
        <v>140</v>
      </c>
      <c r="M27" s="279" t="s">
        <v>141</v>
      </c>
      <c r="N27" s="278" t="s">
        <v>140</v>
      </c>
      <c r="O27" s="279" t="s">
        <v>141</v>
      </c>
      <c r="P27" s="278" t="s">
        <v>140</v>
      </c>
      <c r="Q27" s="279" t="s">
        <v>141</v>
      </c>
      <c r="R27" s="278" t="s">
        <v>140</v>
      </c>
      <c r="S27" s="279" t="s">
        <v>141</v>
      </c>
      <c r="T27" s="278" t="s">
        <v>140</v>
      </c>
      <c r="U27" s="279" t="s">
        <v>141</v>
      </c>
      <c r="V27" s="278" t="s">
        <v>1752</v>
      </c>
      <c r="W27" s="280" t="s">
        <v>1753</v>
      </c>
      <c r="X27" s="7" t="s">
        <v>1754</v>
      </c>
    </row>
    <row r="28" spans="2:24" ht="30">
      <c r="B28" s="277">
        <v>25</v>
      </c>
      <c r="C28" s="245" t="s">
        <v>144</v>
      </c>
      <c r="D28" s="278" t="s">
        <v>145</v>
      </c>
      <c r="E28" s="289" t="s">
        <v>146</v>
      </c>
      <c r="F28" s="284" t="s">
        <v>145</v>
      </c>
      <c r="G28" s="289" t="s">
        <v>1755</v>
      </c>
      <c r="H28" s="284" t="s">
        <v>1622</v>
      </c>
      <c r="I28" s="289" t="s">
        <v>1756</v>
      </c>
      <c r="J28" s="284" t="s">
        <v>145</v>
      </c>
      <c r="K28" s="289" t="s">
        <v>146</v>
      </c>
      <c r="L28" s="284" t="s">
        <v>145</v>
      </c>
      <c r="M28" s="289" t="s">
        <v>146</v>
      </c>
      <c r="N28" s="284" t="s">
        <v>145</v>
      </c>
      <c r="O28" s="289" t="s">
        <v>146</v>
      </c>
      <c r="P28" s="284" t="s">
        <v>145</v>
      </c>
      <c r="Q28" s="289" t="s">
        <v>146</v>
      </c>
      <c r="R28" s="284" t="s">
        <v>145</v>
      </c>
      <c r="S28" s="289" t="s">
        <v>146</v>
      </c>
      <c r="T28" s="284" t="s">
        <v>145</v>
      </c>
      <c r="U28" s="289" t="s">
        <v>146</v>
      </c>
      <c r="V28" s="284" t="s">
        <v>1757</v>
      </c>
      <c r="W28" s="295" t="s">
        <v>1758</v>
      </c>
      <c r="X28" s="281"/>
    </row>
    <row r="29" spans="2:24" ht="30">
      <c r="B29" s="277">
        <v>26</v>
      </c>
      <c r="C29" s="245" t="s">
        <v>149</v>
      </c>
      <c r="D29" s="278" t="s">
        <v>50</v>
      </c>
      <c r="E29" s="289" t="s">
        <v>54</v>
      </c>
      <c r="F29" s="278" t="s">
        <v>1759</v>
      </c>
      <c r="G29" s="279" t="s">
        <v>1760</v>
      </c>
      <c r="H29" s="278" t="s">
        <v>1598</v>
      </c>
      <c r="I29" s="279" t="s">
        <v>1761</v>
      </c>
      <c r="J29" s="278" t="s">
        <v>1599</v>
      </c>
      <c r="K29" s="279" t="s">
        <v>1762</v>
      </c>
      <c r="L29" s="278" t="s">
        <v>50</v>
      </c>
      <c r="M29" s="279" t="s">
        <v>54</v>
      </c>
      <c r="N29" s="278" t="s">
        <v>628</v>
      </c>
      <c r="O29" s="279" t="s">
        <v>642</v>
      </c>
      <c r="P29" s="278" t="s">
        <v>50</v>
      </c>
      <c r="Q29" s="279" t="s">
        <v>54</v>
      </c>
      <c r="R29" s="278" t="s">
        <v>50</v>
      </c>
      <c r="S29" s="279" t="s">
        <v>54</v>
      </c>
      <c r="T29" s="278" t="s">
        <v>50</v>
      </c>
      <c r="U29" s="279" t="s">
        <v>54</v>
      </c>
      <c r="V29" s="278" t="s">
        <v>1763</v>
      </c>
      <c r="W29" s="280" t="s">
        <v>1764</v>
      </c>
      <c r="X29" s="281" t="s">
        <v>1765</v>
      </c>
    </row>
    <row r="30" spans="2:24" ht="30">
      <c r="B30" s="277">
        <v>27</v>
      </c>
      <c r="C30" s="245" t="s">
        <v>154</v>
      </c>
      <c r="D30" s="278" t="s">
        <v>38</v>
      </c>
      <c r="E30" s="279" t="s">
        <v>155</v>
      </c>
      <c r="F30" s="278" t="s">
        <v>38</v>
      </c>
      <c r="G30" s="279" t="s">
        <v>1766</v>
      </c>
      <c r="H30" s="278" t="s">
        <v>1464</v>
      </c>
      <c r="I30" s="279" t="s">
        <v>1767</v>
      </c>
      <c r="J30" s="278" t="s">
        <v>38</v>
      </c>
      <c r="K30" s="279" t="s">
        <v>155</v>
      </c>
      <c r="L30" s="278" t="s">
        <v>38</v>
      </c>
      <c r="M30" s="279" t="s">
        <v>155</v>
      </c>
      <c r="N30" s="278" t="s">
        <v>38</v>
      </c>
      <c r="O30" s="279" t="s">
        <v>155</v>
      </c>
      <c r="P30" s="278" t="s">
        <v>38</v>
      </c>
      <c r="Q30" s="279" t="s">
        <v>155</v>
      </c>
      <c r="R30" s="278" t="s">
        <v>38</v>
      </c>
      <c r="S30" s="279" t="s">
        <v>155</v>
      </c>
      <c r="T30" s="278" t="s">
        <v>38</v>
      </c>
      <c r="U30" s="279" t="s">
        <v>155</v>
      </c>
      <c r="V30" s="278" t="s">
        <v>86</v>
      </c>
      <c r="W30" s="280" t="s">
        <v>1768</v>
      </c>
      <c r="X30" s="7" t="s">
        <v>1769</v>
      </c>
    </row>
    <row r="31" spans="2:24" ht="30">
      <c r="B31" s="277">
        <v>28</v>
      </c>
      <c r="C31" s="245" t="s">
        <v>157</v>
      </c>
      <c r="D31" s="278" t="s">
        <v>39</v>
      </c>
      <c r="E31" s="279" t="s">
        <v>44</v>
      </c>
      <c r="F31" s="278" t="s">
        <v>39</v>
      </c>
      <c r="G31" s="279" t="s">
        <v>1770</v>
      </c>
      <c r="H31" s="278" t="s">
        <v>1465</v>
      </c>
      <c r="I31" s="279" t="s">
        <v>1771</v>
      </c>
      <c r="J31" s="278" t="s">
        <v>39</v>
      </c>
      <c r="K31" s="279" t="s">
        <v>44</v>
      </c>
      <c r="L31" s="278" t="s">
        <v>39</v>
      </c>
      <c r="M31" s="279" t="s">
        <v>44</v>
      </c>
      <c r="N31" s="278" t="s">
        <v>39</v>
      </c>
      <c r="O31" s="279" t="s">
        <v>44</v>
      </c>
      <c r="P31" s="278" t="s">
        <v>39</v>
      </c>
      <c r="Q31" s="279" t="s">
        <v>44</v>
      </c>
      <c r="R31" s="278" t="s">
        <v>39</v>
      </c>
      <c r="S31" s="279" t="s">
        <v>44</v>
      </c>
      <c r="T31" s="278" t="s">
        <v>39</v>
      </c>
      <c r="U31" s="279" t="s">
        <v>44</v>
      </c>
      <c r="V31" s="278" t="s">
        <v>39</v>
      </c>
      <c r="W31" s="280" t="s">
        <v>1772</v>
      </c>
      <c r="X31" s="281"/>
    </row>
    <row r="32" spans="2:24" ht="30">
      <c r="B32" s="277">
        <v>29</v>
      </c>
      <c r="C32" s="245" t="s">
        <v>159</v>
      </c>
      <c r="D32" s="278" t="s">
        <v>49</v>
      </c>
      <c r="E32" s="279" t="s">
        <v>143</v>
      </c>
      <c r="F32" s="278" t="s">
        <v>49</v>
      </c>
      <c r="G32" s="279" t="s">
        <v>1773</v>
      </c>
      <c r="H32" s="278" t="s">
        <v>1463</v>
      </c>
      <c r="I32" s="279" t="s">
        <v>1774</v>
      </c>
      <c r="J32" s="278" t="s">
        <v>49</v>
      </c>
      <c r="K32" s="279" t="s">
        <v>143</v>
      </c>
      <c r="L32" s="278" t="s">
        <v>49</v>
      </c>
      <c r="M32" s="279" t="s">
        <v>143</v>
      </c>
      <c r="N32" s="278" t="s">
        <v>49</v>
      </c>
      <c r="O32" s="279" t="s">
        <v>143</v>
      </c>
      <c r="P32" s="278" t="s">
        <v>49</v>
      </c>
      <c r="Q32" s="279" t="s">
        <v>143</v>
      </c>
      <c r="R32" s="278" t="s">
        <v>49</v>
      </c>
      <c r="S32" s="279" t="s">
        <v>143</v>
      </c>
      <c r="T32" s="278" t="s">
        <v>49</v>
      </c>
      <c r="U32" s="279" t="s">
        <v>143</v>
      </c>
      <c r="V32" s="278" t="s">
        <v>59</v>
      </c>
      <c r="W32" s="280" t="s">
        <v>1775</v>
      </c>
      <c r="X32" s="281"/>
    </row>
    <row r="33" spans="2:24" ht="30">
      <c r="B33" s="277">
        <v>30</v>
      </c>
      <c r="C33" s="245" t="s">
        <v>161</v>
      </c>
      <c r="D33" s="278" t="s">
        <v>162</v>
      </c>
      <c r="E33" s="283"/>
      <c r="F33" s="278" t="s">
        <v>162</v>
      </c>
      <c r="G33" s="283"/>
      <c r="H33" s="278" t="s">
        <v>1776</v>
      </c>
      <c r="I33" s="283"/>
      <c r="J33" s="278" t="s">
        <v>162</v>
      </c>
      <c r="K33" s="283"/>
      <c r="L33" s="278" t="s">
        <v>162</v>
      </c>
      <c r="M33" s="283"/>
      <c r="N33" s="278" t="s">
        <v>162</v>
      </c>
      <c r="O33" s="283"/>
      <c r="P33" s="278" t="s">
        <v>162</v>
      </c>
      <c r="Q33" s="283"/>
      <c r="R33" s="278" t="s">
        <v>162</v>
      </c>
      <c r="S33" s="283"/>
      <c r="T33" s="278" t="s">
        <v>162</v>
      </c>
      <c r="U33" s="283"/>
      <c r="V33" s="278" t="s">
        <v>1777</v>
      </c>
      <c r="W33" s="283"/>
      <c r="X33" s="281"/>
    </row>
    <row r="34" spans="2:24" ht="30">
      <c r="B34" s="277">
        <v>31</v>
      </c>
      <c r="C34" s="245" t="s">
        <v>164</v>
      </c>
      <c r="D34" s="278" t="s">
        <v>118</v>
      </c>
      <c r="E34" s="289" t="s">
        <v>121</v>
      </c>
      <c r="F34" s="278" t="s">
        <v>1778</v>
      </c>
      <c r="G34" s="279" t="s">
        <v>1779</v>
      </c>
      <c r="H34" s="278" t="s">
        <v>1780</v>
      </c>
      <c r="I34" s="279" t="s">
        <v>1781</v>
      </c>
      <c r="J34" s="278" t="s">
        <v>1782</v>
      </c>
      <c r="K34" s="279" t="s">
        <v>1783</v>
      </c>
      <c r="L34" s="278" t="s">
        <v>118</v>
      </c>
      <c r="M34" s="279" t="s">
        <v>121</v>
      </c>
      <c r="N34" s="278" t="s">
        <v>782</v>
      </c>
      <c r="O34" s="279" t="s">
        <v>797</v>
      </c>
      <c r="P34" s="278" t="s">
        <v>118</v>
      </c>
      <c r="Q34" s="279" t="s">
        <v>121</v>
      </c>
      <c r="R34" s="278" t="s">
        <v>118</v>
      </c>
      <c r="S34" s="279" t="s">
        <v>121</v>
      </c>
      <c r="T34" s="278" t="s">
        <v>118</v>
      </c>
      <c r="U34" s="279" t="s">
        <v>121</v>
      </c>
      <c r="V34" s="278" t="s">
        <v>1784</v>
      </c>
      <c r="W34" s="280" t="s">
        <v>1785</v>
      </c>
      <c r="X34" s="7" t="s">
        <v>1786</v>
      </c>
    </row>
    <row r="35" spans="2:24" ht="30">
      <c r="B35" s="277">
        <v>32</v>
      </c>
      <c r="C35" s="282" t="s">
        <v>168</v>
      </c>
      <c r="D35" s="278" t="s">
        <v>247</v>
      </c>
      <c r="E35" s="283"/>
      <c r="F35" s="284" t="s">
        <v>1787</v>
      </c>
      <c r="G35" s="283"/>
      <c r="H35" s="284" t="s">
        <v>1788</v>
      </c>
      <c r="I35" s="283"/>
      <c r="J35" s="284" t="s">
        <v>1789</v>
      </c>
      <c r="K35" s="283"/>
      <c r="L35" s="284" t="s">
        <v>247</v>
      </c>
      <c r="M35" s="283"/>
      <c r="N35" s="284" t="s">
        <v>1790</v>
      </c>
      <c r="O35" s="283"/>
      <c r="P35" s="284" t="s">
        <v>247</v>
      </c>
      <c r="Q35" s="283"/>
      <c r="R35" s="284" t="s">
        <v>247</v>
      </c>
      <c r="S35" s="283"/>
      <c r="T35" s="284" t="s">
        <v>247</v>
      </c>
      <c r="U35" s="283"/>
      <c r="V35" s="284" t="s">
        <v>1791</v>
      </c>
      <c r="W35" s="283"/>
      <c r="X35" s="7" t="s">
        <v>1792</v>
      </c>
    </row>
    <row r="36" spans="2:24" ht="30">
      <c r="B36" s="277">
        <v>33</v>
      </c>
      <c r="C36" s="245" t="s">
        <v>171</v>
      </c>
      <c r="D36" s="278" t="s">
        <v>172</v>
      </c>
      <c r="E36" s="279" t="s">
        <v>173</v>
      </c>
      <c r="F36" s="284" t="s">
        <v>1793</v>
      </c>
      <c r="G36" s="279" t="s">
        <v>1794</v>
      </c>
      <c r="H36" s="278" t="s">
        <v>1795</v>
      </c>
      <c r="I36" s="279" t="s">
        <v>1796</v>
      </c>
      <c r="J36" s="278" t="s">
        <v>172</v>
      </c>
      <c r="K36" s="279" t="s">
        <v>173</v>
      </c>
      <c r="L36" s="278" t="s">
        <v>172</v>
      </c>
      <c r="M36" s="279" t="s">
        <v>173</v>
      </c>
      <c r="N36" s="278" t="s">
        <v>172</v>
      </c>
      <c r="O36" s="279" t="s">
        <v>173</v>
      </c>
      <c r="P36" s="278" t="s">
        <v>172</v>
      </c>
      <c r="Q36" s="279" t="s">
        <v>173</v>
      </c>
      <c r="R36" s="278" t="s">
        <v>172</v>
      </c>
      <c r="S36" s="279" t="s">
        <v>173</v>
      </c>
      <c r="T36" s="278" t="s">
        <v>172</v>
      </c>
      <c r="U36" s="279" t="s">
        <v>173</v>
      </c>
      <c r="V36" s="278" t="s">
        <v>1797</v>
      </c>
      <c r="W36" s="280" t="s">
        <v>1798</v>
      </c>
      <c r="X36" s="281"/>
    </row>
    <row r="37" spans="2:24" ht="30">
      <c r="B37" s="277">
        <v>34</v>
      </c>
      <c r="C37" s="245" t="s">
        <v>176</v>
      </c>
      <c r="D37" s="278" t="s">
        <v>148</v>
      </c>
      <c r="E37" s="279" t="s">
        <v>153</v>
      </c>
      <c r="F37" s="278" t="s">
        <v>1799</v>
      </c>
      <c r="G37" s="279" t="s">
        <v>1800</v>
      </c>
      <c r="H37" s="278" t="s">
        <v>1801</v>
      </c>
      <c r="I37" s="279" t="s">
        <v>1802</v>
      </c>
      <c r="J37" s="278" t="s">
        <v>1803</v>
      </c>
      <c r="K37" s="279" t="s">
        <v>1804</v>
      </c>
      <c r="L37" s="278" t="s">
        <v>148</v>
      </c>
      <c r="M37" s="279" t="s">
        <v>153</v>
      </c>
      <c r="N37" s="278" t="s">
        <v>825</v>
      </c>
      <c r="O37" s="279" t="s">
        <v>956</v>
      </c>
      <c r="P37" s="278" t="s">
        <v>148</v>
      </c>
      <c r="Q37" s="279" t="s">
        <v>153</v>
      </c>
      <c r="R37" s="278" t="s">
        <v>148</v>
      </c>
      <c r="S37" s="279" t="s">
        <v>153</v>
      </c>
      <c r="T37" s="278" t="s">
        <v>148</v>
      </c>
      <c r="U37" s="279" t="s">
        <v>153</v>
      </c>
      <c r="V37" s="278" t="s">
        <v>1805</v>
      </c>
      <c r="W37" s="280" t="s">
        <v>1806</v>
      </c>
      <c r="X37" s="281"/>
    </row>
    <row r="38" spans="2:24" ht="30">
      <c r="B38" s="277">
        <v>35</v>
      </c>
      <c r="C38" s="285" t="s">
        <v>180</v>
      </c>
      <c r="D38" s="278" t="s">
        <v>230</v>
      </c>
      <c r="E38" s="283"/>
      <c r="F38" s="296" t="s">
        <v>1807</v>
      </c>
      <c r="G38" s="283"/>
      <c r="H38" s="278" t="s">
        <v>1808</v>
      </c>
      <c r="I38" s="283"/>
      <c r="J38" s="278" t="s">
        <v>1809</v>
      </c>
      <c r="K38" s="283"/>
      <c r="L38" s="278" t="s">
        <v>230</v>
      </c>
      <c r="M38" s="283"/>
      <c r="N38" s="278" t="s">
        <v>1810</v>
      </c>
      <c r="O38" s="283"/>
      <c r="P38" s="278" t="s">
        <v>230</v>
      </c>
      <c r="Q38" s="283"/>
      <c r="R38" s="278" t="s">
        <v>230</v>
      </c>
      <c r="S38" s="283"/>
      <c r="T38" s="278" t="s">
        <v>230</v>
      </c>
      <c r="U38" s="283"/>
      <c r="V38" s="278" t="s">
        <v>1811</v>
      </c>
      <c r="W38" s="283"/>
      <c r="X38" s="7" t="s">
        <v>1812</v>
      </c>
    </row>
    <row r="39" spans="2:24" ht="30">
      <c r="B39" s="277">
        <v>36</v>
      </c>
      <c r="C39" s="245" t="s">
        <v>183</v>
      </c>
      <c r="D39" s="278" t="s">
        <v>175</v>
      </c>
      <c r="E39" s="283"/>
      <c r="F39" s="278" t="s">
        <v>1813</v>
      </c>
      <c r="G39" s="283"/>
      <c r="H39" s="278" t="s">
        <v>1814</v>
      </c>
      <c r="I39" s="283"/>
      <c r="J39" s="278" t="s">
        <v>1815</v>
      </c>
      <c r="K39" s="283"/>
      <c r="L39" s="278" t="s">
        <v>906</v>
      </c>
      <c r="M39" s="283"/>
      <c r="N39" s="278" t="s">
        <v>839</v>
      </c>
      <c r="O39" s="283"/>
      <c r="P39" s="278" t="s">
        <v>906</v>
      </c>
      <c r="Q39" s="283"/>
      <c r="R39" s="278" t="s">
        <v>906</v>
      </c>
      <c r="S39" s="283"/>
      <c r="T39" s="278" t="s">
        <v>906</v>
      </c>
      <c r="U39" s="283"/>
      <c r="V39" s="278" t="s">
        <v>1816</v>
      </c>
      <c r="W39" s="283"/>
      <c r="X39" s="7" t="s">
        <v>1817</v>
      </c>
    </row>
    <row r="40" spans="2:24" ht="30">
      <c r="B40" s="277">
        <v>37</v>
      </c>
      <c r="C40" s="245" t="s">
        <v>187</v>
      </c>
      <c r="D40" s="278" t="s">
        <v>242</v>
      </c>
      <c r="E40" s="283"/>
      <c r="F40" s="278" t="s">
        <v>1818</v>
      </c>
      <c r="G40" s="283"/>
      <c r="H40" s="278" t="s">
        <v>1819</v>
      </c>
      <c r="I40" s="283"/>
      <c r="J40" s="278" t="s">
        <v>1820</v>
      </c>
      <c r="K40" s="283"/>
      <c r="L40" s="278" t="s">
        <v>242</v>
      </c>
      <c r="M40" s="283"/>
      <c r="N40" s="278" t="s">
        <v>1221</v>
      </c>
      <c r="O40" s="283"/>
      <c r="P40" s="278" t="s">
        <v>242</v>
      </c>
      <c r="Q40" s="283"/>
      <c r="R40" s="278" t="s">
        <v>242</v>
      </c>
      <c r="S40" s="283"/>
      <c r="T40" s="278" t="s">
        <v>242</v>
      </c>
      <c r="U40" s="283"/>
      <c r="V40" s="278" t="s">
        <v>1821</v>
      </c>
      <c r="W40" s="283"/>
      <c r="X40" s="281"/>
    </row>
    <row r="41" spans="2:24" ht="30">
      <c r="B41" s="277">
        <v>38</v>
      </c>
      <c r="C41" s="282" t="s">
        <v>191</v>
      </c>
      <c r="D41" s="278" t="s">
        <v>192</v>
      </c>
      <c r="E41" s="283"/>
      <c r="F41" s="284" t="s">
        <v>1822</v>
      </c>
      <c r="G41" s="283"/>
      <c r="H41" s="284" t="s">
        <v>1473</v>
      </c>
      <c r="I41" s="283"/>
      <c r="J41" s="278" t="s">
        <v>192</v>
      </c>
      <c r="K41" s="283"/>
      <c r="L41" s="284" t="s">
        <v>192</v>
      </c>
      <c r="M41" s="283"/>
      <c r="N41" s="284" t="s">
        <v>192</v>
      </c>
      <c r="O41" s="283"/>
      <c r="P41" s="284" t="s">
        <v>192</v>
      </c>
      <c r="Q41" s="283"/>
      <c r="R41" s="284" t="s">
        <v>192</v>
      </c>
      <c r="S41" s="283"/>
      <c r="T41" s="284" t="s">
        <v>192</v>
      </c>
      <c r="U41" s="283"/>
      <c r="V41" s="278" t="s">
        <v>1823</v>
      </c>
      <c r="W41" s="283"/>
      <c r="X41" s="281"/>
    </row>
    <row r="42" spans="2:24" ht="30">
      <c r="B42" s="277">
        <v>39</v>
      </c>
      <c r="C42" s="285" t="s">
        <v>195</v>
      </c>
      <c r="D42" s="278" t="s">
        <v>59</v>
      </c>
      <c r="E42" s="279" t="s">
        <v>113</v>
      </c>
      <c r="F42" s="278" t="s">
        <v>59</v>
      </c>
      <c r="G42" s="279" t="s">
        <v>1824</v>
      </c>
      <c r="H42" s="278" t="s">
        <v>1468</v>
      </c>
      <c r="I42" s="279" t="s">
        <v>1825</v>
      </c>
      <c r="J42" s="278" t="s">
        <v>59</v>
      </c>
      <c r="K42" s="279" t="s">
        <v>113</v>
      </c>
      <c r="L42" s="278" t="s">
        <v>59</v>
      </c>
      <c r="M42" s="279" t="s">
        <v>113</v>
      </c>
      <c r="N42" s="278" t="s">
        <v>59</v>
      </c>
      <c r="O42" s="279" t="s">
        <v>113</v>
      </c>
      <c r="P42" s="278" t="s">
        <v>59</v>
      </c>
      <c r="Q42" s="279" t="s">
        <v>113</v>
      </c>
      <c r="R42" s="278" t="s">
        <v>59</v>
      </c>
      <c r="S42" s="279" t="s">
        <v>113</v>
      </c>
      <c r="T42" s="278" t="s">
        <v>59</v>
      </c>
      <c r="U42" s="279" t="s">
        <v>113</v>
      </c>
      <c r="V42" s="278" t="s">
        <v>1673</v>
      </c>
      <c r="W42" s="280" t="s">
        <v>1674</v>
      </c>
      <c r="X42" s="281"/>
    </row>
    <row r="43" spans="2:24" ht="30">
      <c r="B43" s="277">
        <v>40</v>
      </c>
      <c r="C43" s="245" t="s">
        <v>198</v>
      </c>
      <c r="D43" s="278" t="s">
        <v>65</v>
      </c>
      <c r="E43" s="283"/>
      <c r="F43" s="278" t="s">
        <v>1826</v>
      </c>
      <c r="G43" s="283"/>
      <c r="H43" s="278" t="s">
        <v>1827</v>
      </c>
      <c r="I43" s="283"/>
      <c r="J43" s="278" t="s">
        <v>1828</v>
      </c>
      <c r="K43" s="283"/>
      <c r="L43" s="278" t="s">
        <v>65</v>
      </c>
      <c r="M43" s="283"/>
      <c r="N43" s="278" t="s">
        <v>657</v>
      </c>
      <c r="O43" s="283"/>
      <c r="P43" s="278" t="s">
        <v>65</v>
      </c>
      <c r="Q43" s="283"/>
      <c r="R43" s="278" t="s">
        <v>65</v>
      </c>
      <c r="S43" s="283"/>
      <c r="T43" s="278" t="s">
        <v>65</v>
      </c>
      <c r="U43" s="283"/>
      <c r="V43" s="278" t="s">
        <v>1829</v>
      </c>
      <c r="W43" s="283"/>
      <c r="X43" s="7" t="s">
        <v>1830</v>
      </c>
    </row>
    <row r="44" spans="2:24" ht="30">
      <c r="B44" s="277">
        <v>41</v>
      </c>
      <c r="C44" s="285" t="s">
        <v>201</v>
      </c>
      <c r="D44" s="278" t="s">
        <v>241</v>
      </c>
      <c r="E44" s="283"/>
      <c r="F44" s="278" t="s">
        <v>1831</v>
      </c>
      <c r="G44" s="283"/>
      <c r="H44" s="278" t="s">
        <v>1832</v>
      </c>
      <c r="I44" s="283"/>
      <c r="J44" s="284" t="s">
        <v>1833</v>
      </c>
      <c r="K44" s="283"/>
      <c r="L44" s="278" t="s">
        <v>202</v>
      </c>
      <c r="M44" s="283"/>
      <c r="N44" s="278" t="s">
        <v>1189</v>
      </c>
      <c r="O44" s="283"/>
      <c r="P44" s="278" t="s">
        <v>202</v>
      </c>
      <c r="Q44" s="283"/>
      <c r="R44" s="278" t="s">
        <v>202</v>
      </c>
      <c r="S44" s="283"/>
      <c r="T44" s="278" t="s">
        <v>202</v>
      </c>
      <c r="U44" s="283"/>
      <c r="V44" s="278" t="s">
        <v>1834</v>
      </c>
      <c r="W44" s="283"/>
      <c r="X44" s="7" t="s">
        <v>1835</v>
      </c>
    </row>
    <row r="45" spans="2:24" ht="30">
      <c r="B45" s="277">
        <v>42</v>
      </c>
      <c r="C45" s="282" t="s">
        <v>204</v>
      </c>
      <c r="D45" s="278" t="s">
        <v>205</v>
      </c>
      <c r="E45" s="283"/>
      <c r="F45" s="284" t="s">
        <v>1836</v>
      </c>
      <c r="G45" s="283"/>
      <c r="H45" s="284" t="s">
        <v>1471</v>
      </c>
      <c r="I45" s="283"/>
      <c r="J45" s="284" t="s">
        <v>205</v>
      </c>
      <c r="K45" s="283"/>
      <c r="L45" s="284" t="s">
        <v>205</v>
      </c>
      <c r="M45" s="283"/>
      <c r="N45" s="284" t="s">
        <v>205</v>
      </c>
      <c r="O45" s="283"/>
      <c r="P45" s="284" t="s">
        <v>205</v>
      </c>
      <c r="Q45" s="283"/>
      <c r="R45" s="284" t="s">
        <v>205</v>
      </c>
      <c r="S45" s="283"/>
      <c r="T45" s="284" t="s">
        <v>205</v>
      </c>
      <c r="U45" s="283"/>
      <c r="V45" s="284" t="s">
        <v>1837</v>
      </c>
      <c r="W45" s="283"/>
      <c r="X45" s="281"/>
    </row>
    <row r="46" spans="2:24" ht="30">
      <c r="B46" s="277">
        <v>43</v>
      </c>
      <c r="C46" s="245" t="s">
        <v>207</v>
      </c>
      <c r="D46" s="278" t="s">
        <v>208</v>
      </c>
      <c r="E46" s="297" t="s">
        <v>209</v>
      </c>
      <c r="F46" s="284" t="s">
        <v>1838</v>
      </c>
      <c r="G46" s="289" t="s">
        <v>1839</v>
      </c>
      <c r="H46" s="278" t="s">
        <v>1840</v>
      </c>
      <c r="I46" s="279" t="s">
        <v>1841</v>
      </c>
      <c r="J46" s="278" t="s">
        <v>208</v>
      </c>
      <c r="K46" s="279" t="s">
        <v>209</v>
      </c>
      <c r="L46" s="278" t="s">
        <v>208</v>
      </c>
      <c r="M46" s="279" t="s">
        <v>209</v>
      </c>
      <c r="N46" s="278" t="s">
        <v>208</v>
      </c>
      <c r="O46" s="279" t="s">
        <v>209</v>
      </c>
      <c r="P46" s="278" t="s">
        <v>208</v>
      </c>
      <c r="Q46" s="279" t="s">
        <v>209</v>
      </c>
      <c r="R46" s="278" t="s">
        <v>208</v>
      </c>
      <c r="S46" s="279" t="s">
        <v>209</v>
      </c>
      <c r="T46" s="278" t="s">
        <v>208</v>
      </c>
      <c r="U46" s="279" t="s">
        <v>209</v>
      </c>
      <c r="V46" s="278" t="s">
        <v>1842</v>
      </c>
      <c r="W46" s="280" t="s">
        <v>1843</v>
      </c>
      <c r="X46" s="281"/>
    </row>
    <row r="47" spans="2:24" ht="30">
      <c r="B47" s="277">
        <v>44</v>
      </c>
      <c r="C47" s="282" t="s">
        <v>211</v>
      </c>
      <c r="D47" s="278" t="s">
        <v>243</v>
      </c>
      <c r="E47" s="297" t="s">
        <v>244</v>
      </c>
      <c r="F47" s="284" t="s">
        <v>1844</v>
      </c>
      <c r="G47" s="289" t="s">
        <v>1845</v>
      </c>
      <c r="H47" s="284" t="s">
        <v>1846</v>
      </c>
      <c r="I47" s="289" t="s">
        <v>1847</v>
      </c>
      <c r="J47" s="284" t="s">
        <v>1848</v>
      </c>
      <c r="K47" s="279" t="s">
        <v>1849</v>
      </c>
      <c r="L47" s="284" t="s">
        <v>243</v>
      </c>
      <c r="M47" s="279" t="s">
        <v>244</v>
      </c>
      <c r="N47" s="278" t="s">
        <v>1850</v>
      </c>
      <c r="O47" s="279" t="s">
        <v>1851</v>
      </c>
      <c r="P47" s="284" t="s">
        <v>243</v>
      </c>
      <c r="Q47" s="279" t="s">
        <v>244</v>
      </c>
      <c r="R47" s="284" t="s">
        <v>243</v>
      </c>
      <c r="S47" s="279" t="s">
        <v>244</v>
      </c>
      <c r="T47" s="284" t="s">
        <v>243</v>
      </c>
      <c r="U47" s="279" t="s">
        <v>244</v>
      </c>
      <c r="V47" s="284" t="s">
        <v>1852</v>
      </c>
      <c r="W47" s="295" t="s">
        <v>1853</v>
      </c>
      <c r="X47" s="7" t="s">
        <v>1854</v>
      </c>
    </row>
    <row r="48" spans="2:24" ht="30">
      <c r="B48" s="277">
        <v>45</v>
      </c>
      <c r="C48" s="282" t="s">
        <v>215</v>
      </c>
      <c r="D48" s="278" t="s">
        <v>245</v>
      </c>
      <c r="E48" s="283" t="s">
        <v>246</v>
      </c>
      <c r="F48" s="284" t="s">
        <v>1855</v>
      </c>
      <c r="G48" s="283"/>
      <c r="H48" s="284" t="s">
        <v>1856</v>
      </c>
      <c r="I48" s="283"/>
      <c r="J48" s="284" t="s">
        <v>1857</v>
      </c>
      <c r="K48" s="283"/>
      <c r="L48" s="284" t="s">
        <v>245</v>
      </c>
      <c r="M48" s="283"/>
      <c r="N48" s="284" t="s">
        <v>1858</v>
      </c>
      <c r="O48" s="283"/>
      <c r="P48" s="284" t="s">
        <v>245</v>
      </c>
      <c r="Q48" s="283"/>
      <c r="R48" s="284" t="s">
        <v>245</v>
      </c>
      <c r="S48" s="283"/>
      <c r="T48" s="284" t="s">
        <v>245</v>
      </c>
      <c r="U48" s="283"/>
      <c r="V48" s="284" t="s">
        <v>1859</v>
      </c>
      <c r="W48" s="283"/>
      <c r="X48" s="298" t="s">
        <v>1860</v>
      </c>
    </row>
    <row r="49" spans="2:24" ht="30">
      <c r="B49" s="277">
        <v>46</v>
      </c>
      <c r="C49" s="245" t="s">
        <v>219</v>
      </c>
      <c r="D49" s="278" t="s">
        <v>194</v>
      </c>
      <c r="E49" s="297" t="s">
        <v>197</v>
      </c>
      <c r="F49" s="278" t="s">
        <v>1861</v>
      </c>
      <c r="G49" s="279" t="s">
        <v>1862</v>
      </c>
      <c r="H49" s="278" t="s">
        <v>1863</v>
      </c>
      <c r="I49" s="279" t="s">
        <v>1864</v>
      </c>
      <c r="J49" s="278" t="s">
        <v>1865</v>
      </c>
      <c r="K49" s="279" t="s">
        <v>1866</v>
      </c>
      <c r="L49" s="278" t="s">
        <v>194</v>
      </c>
      <c r="M49" s="279" t="s">
        <v>197</v>
      </c>
      <c r="N49" s="278" t="s">
        <v>1867</v>
      </c>
      <c r="O49" s="279" t="s">
        <v>1868</v>
      </c>
      <c r="P49" s="278" t="s">
        <v>194</v>
      </c>
      <c r="Q49" s="279" t="s">
        <v>197</v>
      </c>
      <c r="R49" s="278" t="s">
        <v>194</v>
      </c>
      <c r="S49" s="279" t="s">
        <v>197</v>
      </c>
      <c r="T49" s="278" t="s">
        <v>194</v>
      </c>
      <c r="U49" s="279" t="s">
        <v>197</v>
      </c>
      <c r="V49" s="278" t="s">
        <v>1869</v>
      </c>
      <c r="W49" s="280" t="s">
        <v>1870</v>
      </c>
      <c r="X49" s="281"/>
    </row>
    <row r="50" spans="2:24" ht="30">
      <c r="B50" s="277">
        <v>47</v>
      </c>
      <c r="C50" s="245" t="s">
        <v>223</v>
      </c>
      <c r="D50" s="278" t="s">
        <v>224</v>
      </c>
      <c r="E50" s="297" t="s">
        <v>225</v>
      </c>
      <c r="F50" s="284" t="s">
        <v>1871</v>
      </c>
      <c r="G50" s="279" t="s">
        <v>1872</v>
      </c>
      <c r="H50" s="278" t="s">
        <v>1873</v>
      </c>
      <c r="I50" s="279" t="s">
        <v>1874</v>
      </c>
      <c r="J50" s="278" t="s">
        <v>224</v>
      </c>
      <c r="K50" s="279" t="s">
        <v>225</v>
      </c>
      <c r="L50" s="278" t="s">
        <v>224</v>
      </c>
      <c r="M50" s="279" t="s">
        <v>225</v>
      </c>
      <c r="N50" s="278" t="s">
        <v>224</v>
      </c>
      <c r="O50" s="279" t="s">
        <v>225</v>
      </c>
      <c r="P50" s="278" t="s">
        <v>224</v>
      </c>
      <c r="Q50" s="279" t="s">
        <v>225</v>
      </c>
      <c r="R50" s="278" t="s">
        <v>224</v>
      </c>
      <c r="S50" s="279" t="s">
        <v>225</v>
      </c>
      <c r="T50" s="278" t="s">
        <v>224</v>
      </c>
      <c r="U50" s="279" t="s">
        <v>225</v>
      </c>
      <c r="V50" s="278" t="s">
        <v>224</v>
      </c>
      <c r="W50" s="280" t="s">
        <v>1875</v>
      </c>
      <c r="X50" s="281"/>
    </row>
    <row r="51" spans="2:24" ht="30">
      <c r="B51" s="277">
        <v>48</v>
      </c>
      <c r="C51" s="245" t="s">
        <v>227</v>
      </c>
      <c r="D51" s="278" t="s">
        <v>106</v>
      </c>
      <c r="E51" s="283"/>
      <c r="F51" s="278" t="s">
        <v>1876</v>
      </c>
      <c r="G51" s="283"/>
      <c r="H51" s="278" t="s">
        <v>1877</v>
      </c>
      <c r="I51" s="283"/>
      <c r="J51" s="278" t="s">
        <v>1878</v>
      </c>
      <c r="K51" s="283"/>
      <c r="L51" s="278" t="s">
        <v>106</v>
      </c>
      <c r="M51" s="283"/>
      <c r="N51" s="278" t="s">
        <v>1879</v>
      </c>
      <c r="O51" s="283"/>
      <c r="P51" s="278" t="s">
        <v>106</v>
      </c>
      <c r="Q51" s="283"/>
      <c r="R51" s="278" t="s">
        <v>106</v>
      </c>
      <c r="S51" s="283"/>
      <c r="T51" s="278" t="s">
        <v>106</v>
      </c>
      <c r="U51" s="283"/>
      <c r="V51" s="278" t="s">
        <v>1880</v>
      </c>
      <c r="W51" s="283"/>
      <c r="X51" s="281"/>
    </row>
    <row r="52" spans="2:24" ht="30">
      <c r="B52" s="277">
        <v>49</v>
      </c>
      <c r="C52" s="285" t="s">
        <v>231</v>
      </c>
      <c r="D52" s="278" t="s">
        <v>239</v>
      </c>
      <c r="E52" s="297" t="s">
        <v>240</v>
      </c>
      <c r="F52" s="278" t="s">
        <v>1881</v>
      </c>
      <c r="G52" s="279" t="s">
        <v>1882</v>
      </c>
      <c r="H52" s="278" t="s">
        <v>1832</v>
      </c>
      <c r="I52" s="279" t="s">
        <v>1883</v>
      </c>
      <c r="J52" s="278" t="s">
        <v>1833</v>
      </c>
      <c r="K52" s="279" t="s">
        <v>1884</v>
      </c>
      <c r="L52" s="278" t="s">
        <v>239</v>
      </c>
      <c r="M52" s="279" t="s">
        <v>240</v>
      </c>
      <c r="N52" s="278" t="str">
        <f>N44</f>
        <v>noo</v>
      </c>
      <c r="O52" s="283"/>
      <c r="P52" s="278" t="s">
        <v>239</v>
      </c>
      <c r="Q52" s="279" t="s">
        <v>240</v>
      </c>
      <c r="R52" s="278" t="s">
        <v>239</v>
      </c>
      <c r="S52" s="279" t="s">
        <v>240</v>
      </c>
      <c r="T52" s="278" t="s">
        <v>239</v>
      </c>
      <c r="U52" s="279" t="s">
        <v>240</v>
      </c>
      <c r="V52" s="278" t="s">
        <v>1885</v>
      </c>
      <c r="W52" s="280" t="s">
        <v>1886</v>
      </c>
      <c r="X52" s="7" t="s">
        <v>1887</v>
      </c>
    </row>
    <row r="53" spans="2:24" ht="30">
      <c r="B53" s="277">
        <v>50</v>
      </c>
      <c r="C53" s="285" t="s">
        <v>235</v>
      </c>
      <c r="D53" s="278" t="s">
        <v>238</v>
      </c>
      <c r="E53" s="283"/>
      <c r="F53" s="278" t="s">
        <v>1888</v>
      </c>
      <c r="G53" s="283"/>
      <c r="H53" s="278" t="s">
        <v>1889</v>
      </c>
      <c r="I53" s="283"/>
      <c r="J53" s="278" t="s">
        <v>1890</v>
      </c>
      <c r="K53" s="283"/>
      <c r="L53" s="278" t="s">
        <v>238</v>
      </c>
      <c r="M53" s="283"/>
      <c r="N53" s="278" t="s">
        <v>1093</v>
      </c>
      <c r="O53" s="283"/>
      <c r="P53" s="278" t="s">
        <v>238</v>
      </c>
      <c r="Q53" s="283"/>
      <c r="R53" s="278" t="s">
        <v>238</v>
      </c>
      <c r="S53" s="283"/>
      <c r="T53" s="278" t="s">
        <v>238</v>
      </c>
      <c r="U53" s="283"/>
      <c r="V53" s="278" t="s">
        <v>1891</v>
      </c>
      <c r="W53" s="299"/>
      <c r="X53" s="281"/>
    </row>
    <row r="54" spans="2:24" ht="22">
      <c r="B54" s="300"/>
      <c r="C54" s="300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0"/>
      <c r="T54" s="300"/>
      <c r="U54" s="300"/>
      <c r="V54" s="300"/>
      <c r="W54" s="300"/>
      <c r="X54" s="120"/>
    </row>
    <row r="55" spans="2:24" ht="22">
      <c r="B55" s="300"/>
      <c r="C55" s="300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0"/>
      <c r="T55" s="300"/>
      <c r="U55" s="300"/>
      <c r="V55" s="300"/>
      <c r="W55" s="300"/>
      <c r="X55" s="120"/>
    </row>
    <row r="56" spans="2:24" ht="22">
      <c r="B56" s="301"/>
      <c r="C56" s="301" t="s">
        <v>0</v>
      </c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2"/>
    </row>
    <row r="57" spans="2:24" ht="22">
      <c r="B57" s="301"/>
      <c r="C57" s="301"/>
      <c r="D57" s="301"/>
      <c r="E57" s="301"/>
      <c r="F57" s="301"/>
      <c r="G57" s="301"/>
      <c r="H57" s="301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2"/>
    </row>
    <row r="58" spans="2:24" ht="22">
      <c r="B58" s="301"/>
      <c r="C58" s="303" t="s">
        <v>1892</v>
      </c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2"/>
    </row>
    <row r="59" spans="2:24" ht="22">
      <c r="B59" s="301"/>
      <c r="C59" s="303" t="s">
        <v>1893</v>
      </c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2"/>
    </row>
    <row r="60" spans="2:24" ht="22">
      <c r="B60" s="301"/>
      <c r="C60" s="303" t="s">
        <v>1894</v>
      </c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2"/>
    </row>
    <row r="61" spans="2:24" ht="22">
      <c r="B61" s="301"/>
      <c r="C61" s="303" t="s">
        <v>1895</v>
      </c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2"/>
    </row>
    <row r="62" spans="2:24" ht="22">
      <c r="B62" s="301"/>
      <c r="C62" s="303" t="s">
        <v>1896</v>
      </c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2"/>
    </row>
    <row r="63" spans="2:24" ht="22">
      <c r="B63" s="301"/>
      <c r="C63" s="303" t="s">
        <v>1897</v>
      </c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2"/>
    </row>
    <row r="64" spans="2:24" ht="22">
      <c r="B64" s="301"/>
      <c r="C64" s="303" t="s">
        <v>1898</v>
      </c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2"/>
    </row>
    <row r="65" spans="3:3" ht="22">
      <c r="C65" s="303" t="s">
        <v>1899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E1ECA-CC2F-A946-B018-CC8F8DF5A91C}">
  <sheetPr>
    <tabColor theme="7" tint="0.39997558519241921"/>
  </sheetPr>
  <dimension ref="B1:W25"/>
  <sheetViews>
    <sheetView showGridLines="0" zoomScale="90" zoomScaleNormal="90" workbookViewId="0">
      <pane xSplit="3" ySplit="3" topLeftCell="I24" activePane="bottomRight" state="frozen"/>
      <selection pane="topRight" activeCell="N2" sqref="N2"/>
      <selection pane="bottomLeft" activeCell="N2" sqref="N2"/>
      <selection pane="bottomRight" activeCell="I24" sqref="I24"/>
    </sheetView>
  </sheetViews>
  <sheetFormatPr baseColWidth="10" defaultColWidth="15.19921875" defaultRowHeight="14.25" customHeight="1" outlineLevelCol="1"/>
  <cols>
    <col min="1" max="1" width="3.796875" style="3" customWidth="1"/>
    <col min="2" max="2" width="9.19921875" style="20" customWidth="1"/>
    <col min="3" max="3" width="16.59765625" style="3" customWidth="1"/>
    <col min="4" max="4" width="30" style="89" customWidth="1"/>
    <col min="5" max="6" width="21.3984375" style="3" customWidth="1"/>
    <col min="7" max="7" width="15.59765625" style="3" customWidth="1"/>
    <col min="8" max="8" width="21.3984375" style="3" customWidth="1"/>
    <col min="9" max="9" width="21.3984375" style="3" customWidth="1" outlineLevel="1"/>
    <col min="10" max="10" width="21.3984375" style="3" customWidth="1"/>
    <col min="11" max="13" width="21.3984375" style="3" customWidth="1" outlineLevel="1"/>
    <col min="14" max="14" width="52" style="3" customWidth="1"/>
    <col min="15" max="15" width="16.796875" style="3" customWidth="1"/>
    <col min="16" max="22" width="20.796875" style="118" customWidth="1"/>
    <col min="23" max="23" width="9.19921875" style="118" customWidth="1"/>
    <col min="24" max="31" width="9.19921875" style="3" customWidth="1"/>
    <col min="32" max="16384" width="15.19921875" style="3"/>
  </cols>
  <sheetData>
    <row r="1" spans="2:16" ht="30">
      <c r="B1" s="1">
        <f t="shared" ref="B1:N1" si="0">COLUMN() - COLUMN($A:$A)</f>
        <v>1</v>
      </c>
      <c r="C1" s="2">
        <f t="shared" si="0"/>
        <v>2</v>
      </c>
      <c r="D1" s="84">
        <f t="shared" si="0"/>
        <v>3</v>
      </c>
      <c r="E1" s="2">
        <f t="shared" si="0"/>
        <v>4</v>
      </c>
      <c r="F1" s="2">
        <f t="shared" si="0"/>
        <v>5</v>
      </c>
      <c r="G1" s="2">
        <f t="shared" si="0"/>
        <v>6</v>
      </c>
      <c r="H1" s="2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  <c r="L1" s="2">
        <f t="shared" si="0"/>
        <v>11</v>
      </c>
      <c r="M1" s="2">
        <f t="shared" si="0"/>
        <v>12</v>
      </c>
      <c r="N1" s="2">
        <f t="shared" si="0"/>
        <v>13</v>
      </c>
    </row>
    <row r="2" spans="2:16" ht="30">
      <c r="B2" s="1"/>
      <c r="C2" s="2"/>
      <c r="D2" s="84"/>
      <c r="E2" s="2"/>
      <c r="F2" s="2"/>
      <c r="G2" s="2"/>
      <c r="H2" s="2"/>
      <c r="I2" s="2"/>
      <c r="J2" s="2"/>
      <c r="K2" s="2"/>
      <c r="L2" s="2"/>
      <c r="M2" s="2"/>
      <c r="N2" s="2"/>
    </row>
    <row r="3" spans="2:16" ht="33" customHeight="1">
      <c r="B3" s="136" t="s">
        <v>18</v>
      </c>
      <c r="C3" s="137" t="s">
        <v>1352</v>
      </c>
      <c r="D3" s="137" t="s">
        <v>1353</v>
      </c>
      <c r="E3" s="138" t="s">
        <v>1354</v>
      </c>
      <c r="F3" s="138" t="s">
        <v>1355</v>
      </c>
      <c r="G3" s="138" t="s">
        <v>1596</v>
      </c>
      <c r="H3" s="138" t="s">
        <v>271</v>
      </c>
      <c r="I3" s="138" t="s">
        <v>1357</v>
      </c>
      <c r="J3" s="138" t="s">
        <v>252</v>
      </c>
      <c r="K3" s="138" t="s">
        <v>1359</v>
      </c>
      <c r="L3" s="138" t="s">
        <v>1360</v>
      </c>
      <c r="M3" s="138" t="s">
        <v>1361</v>
      </c>
      <c r="N3" s="138" t="s">
        <v>1362</v>
      </c>
      <c r="P3" s="119"/>
    </row>
    <row r="4" spans="2:16" ht="35">
      <c r="B4" s="139">
        <f t="shared" ref="B4:B19" si="1">ROW() - ROW($3:$3)</f>
        <v>1</v>
      </c>
      <c r="C4" s="140" t="s">
        <v>39</v>
      </c>
      <c r="D4" s="141"/>
      <c r="E4" s="142" t="s">
        <v>39</v>
      </c>
      <c r="F4" s="143" t="s">
        <v>1465</v>
      </c>
      <c r="G4" s="144" t="s">
        <v>55</v>
      </c>
      <c r="H4" s="145" t="s">
        <v>39</v>
      </c>
      <c r="I4" s="140" t="s">
        <v>39</v>
      </c>
      <c r="J4" s="142" t="s">
        <v>39</v>
      </c>
      <c r="K4" s="142" t="s">
        <v>39</v>
      </c>
      <c r="L4" s="142" t="s">
        <v>39</v>
      </c>
      <c r="M4" s="142" t="s">
        <v>39</v>
      </c>
      <c r="N4" s="139"/>
      <c r="P4" s="118" t="s">
        <v>1900</v>
      </c>
    </row>
    <row r="5" spans="2:16" ht="35">
      <c r="B5" s="139">
        <f t="shared" si="1"/>
        <v>2</v>
      </c>
      <c r="C5" s="140" t="s">
        <v>49</v>
      </c>
      <c r="D5" s="141"/>
      <c r="E5" s="142" t="s">
        <v>49</v>
      </c>
      <c r="F5" s="143" t="s">
        <v>1602</v>
      </c>
      <c r="G5" s="144" t="s">
        <v>159</v>
      </c>
      <c r="H5" s="145" t="s">
        <v>49</v>
      </c>
      <c r="I5" s="140" t="s">
        <v>49</v>
      </c>
      <c r="J5" s="142" t="s">
        <v>49</v>
      </c>
      <c r="K5" s="142" t="s">
        <v>49</v>
      </c>
      <c r="L5" s="142" t="s">
        <v>49</v>
      </c>
      <c r="M5" s="142" t="s">
        <v>49</v>
      </c>
      <c r="N5" s="139"/>
      <c r="P5" s="118" t="s">
        <v>1901</v>
      </c>
    </row>
    <row r="6" spans="2:16" ht="35">
      <c r="B6" s="146">
        <f t="shared" si="1"/>
        <v>3</v>
      </c>
      <c r="C6" s="147" t="s">
        <v>38</v>
      </c>
      <c r="D6" s="148"/>
      <c r="E6" s="149" t="s">
        <v>38</v>
      </c>
      <c r="F6" s="150" t="s">
        <v>1464</v>
      </c>
      <c r="G6" s="151" t="s">
        <v>1902</v>
      </c>
      <c r="H6" s="152" t="s">
        <v>38</v>
      </c>
      <c r="I6" s="147" t="s">
        <v>38</v>
      </c>
      <c r="J6" s="149" t="s">
        <v>38</v>
      </c>
      <c r="K6" s="149" t="s">
        <v>38</v>
      </c>
      <c r="L6" s="149" t="s">
        <v>38</v>
      </c>
      <c r="M6" s="149" t="s">
        <v>38</v>
      </c>
      <c r="N6" s="146"/>
    </row>
    <row r="7" spans="2:16" ht="35">
      <c r="B7" s="153">
        <f t="shared" si="1"/>
        <v>4</v>
      </c>
      <c r="C7" s="154" t="s">
        <v>59</v>
      </c>
      <c r="D7" s="155"/>
      <c r="E7" s="156" t="s">
        <v>59</v>
      </c>
      <c r="F7" s="157" t="s">
        <v>1468</v>
      </c>
      <c r="G7" s="158" t="s">
        <v>195</v>
      </c>
      <c r="H7" s="159" t="s">
        <v>59</v>
      </c>
      <c r="I7" s="154" t="s">
        <v>59</v>
      </c>
      <c r="J7" s="156" t="s">
        <v>59</v>
      </c>
      <c r="K7" s="156" t="s">
        <v>59</v>
      </c>
      <c r="L7" s="156" t="s">
        <v>59</v>
      </c>
      <c r="M7" s="156" t="s">
        <v>59</v>
      </c>
      <c r="N7" s="153"/>
    </row>
    <row r="8" spans="2:16" ht="35">
      <c r="B8" s="160">
        <f t="shared" si="1"/>
        <v>5</v>
      </c>
      <c r="C8" s="161" t="s">
        <v>205</v>
      </c>
      <c r="D8" s="162"/>
      <c r="E8" s="163" t="s">
        <v>205</v>
      </c>
      <c r="F8" s="164" t="s">
        <v>1371</v>
      </c>
      <c r="G8" s="165" t="s">
        <v>204</v>
      </c>
      <c r="H8" s="166" t="s">
        <v>205</v>
      </c>
      <c r="I8" s="161" t="s">
        <v>205</v>
      </c>
      <c r="J8" s="166" t="s">
        <v>205</v>
      </c>
      <c r="K8" s="163" t="s">
        <v>205</v>
      </c>
      <c r="L8" s="163" t="s">
        <v>205</v>
      </c>
      <c r="M8" s="163" t="s">
        <v>205</v>
      </c>
      <c r="N8" s="160"/>
    </row>
    <row r="9" spans="2:16" ht="35">
      <c r="B9" s="160">
        <f t="shared" si="1"/>
        <v>6</v>
      </c>
      <c r="C9" s="161" t="s">
        <v>192</v>
      </c>
      <c r="D9" s="162"/>
      <c r="E9" s="163" t="s">
        <v>1397</v>
      </c>
      <c r="F9" s="164" t="s">
        <v>1398</v>
      </c>
      <c r="G9" s="165" t="s">
        <v>191</v>
      </c>
      <c r="H9" s="166" t="s">
        <v>192</v>
      </c>
      <c r="I9" s="161" t="s">
        <v>192</v>
      </c>
      <c r="J9" s="166" t="s">
        <v>192</v>
      </c>
      <c r="K9" s="163" t="s">
        <v>192</v>
      </c>
      <c r="L9" s="163" t="s">
        <v>192</v>
      </c>
      <c r="M9" s="163" t="s">
        <v>192</v>
      </c>
      <c r="N9" s="160"/>
    </row>
    <row r="10" spans="2:16" ht="35">
      <c r="B10" s="167">
        <f t="shared" si="1"/>
        <v>7</v>
      </c>
      <c r="C10" s="168" t="s">
        <v>70</v>
      </c>
      <c r="D10" s="169"/>
      <c r="E10" s="170" t="s">
        <v>1612</v>
      </c>
      <c r="F10" s="171" t="s">
        <v>1467</v>
      </c>
      <c r="G10" s="172" t="s">
        <v>103</v>
      </c>
      <c r="H10" s="173" t="s">
        <v>70</v>
      </c>
      <c r="I10" s="168" t="s">
        <v>70</v>
      </c>
      <c r="J10" s="173" t="s">
        <v>70</v>
      </c>
      <c r="K10" s="170" t="s">
        <v>1613</v>
      </c>
      <c r="L10" s="170" t="s">
        <v>70</v>
      </c>
      <c r="M10" s="170" t="s">
        <v>70</v>
      </c>
      <c r="N10" s="167"/>
    </row>
    <row r="11" spans="2:16" ht="35">
      <c r="B11" s="167">
        <f t="shared" si="1"/>
        <v>8</v>
      </c>
      <c r="C11" s="168" t="s">
        <v>86</v>
      </c>
      <c r="D11" s="169"/>
      <c r="E11" s="170" t="s">
        <v>1614</v>
      </c>
      <c r="F11" s="171" t="s">
        <v>1466</v>
      </c>
      <c r="G11" s="172" t="s">
        <v>85</v>
      </c>
      <c r="H11" s="173" t="s">
        <v>1615</v>
      </c>
      <c r="I11" s="168" t="s">
        <v>86</v>
      </c>
      <c r="J11" s="173" t="s">
        <v>86</v>
      </c>
      <c r="K11" s="170" t="s">
        <v>70</v>
      </c>
      <c r="L11" s="170" t="s">
        <v>86</v>
      </c>
      <c r="M11" s="170" t="s">
        <v>86</v>
      </c>
      <c r="N11" s="167" t="s">
        <v>1903</v>
      </c>
    </row>
    <row r="12" spans="2:16" ht="35">
      <c r="B12" s="139">
        <f t="shared" si="1"/>
        <v>9</v>
      </c>
      <c r="C12" s="140" t="s">
        <v>123</v>
      </c>
      <c r="D12" s="141"/>
      <c r="E12" s="142" t="s">
        <v>123</v>
      </c>
      <c r="F12" s="143" t="s">
        <v>1616</v>
      </c>
      <c r="G12" s="144" t="s">
        <v>122</v>
      </c>
      <c r="H12" s="145" t="s">
        <v>1617</v>
      </c>
      <c r="I12" s="140" t="s">
        <v>123</v>
      </c>
      <c r="J12" s="142" t="s">
        <v>123</v>
      </c>
      <c r="K12" s="142" t="s">
        <v>123</v>
      </c>
      <c r="L12" s="142" t="s">
        <v>123</v>
      </c>
      <c r="M12" s="142" t="s">
        <v>123</v>
      </c>
      <c r="N12" s="139"/>
    </row>
    <row r="13" spans="2:16" ht="35">
      <c r="B13" s="139">
        <f t="shared" si="1"/>
        <v>10</v>
      </c>
      <c r="C13" s="140" t="s">
        <v>145</v>
      </c>
      <c r="D13" s="141"/>
      <c r="E13" s="142" t="s">
        <v>145</v>
      </c>
      <c r="F13" s="143" t="s">
        <v>1622</v>
      </c>
      <c r="G13" s="144" t="s">
        <v>144</v>
      </c>
      <c r="H13" s="145" t="s">
        <v>1623</v>
      </c>
      <c r="I13" s="140" t="s">
        <v>145</v>
      </c>
      <c r="J13" s="142" t="s">
        <v>145</v>
      </c>
      <c r="K13" s="142" t="s">
        <v>145</v>
      </c>
      <c r="L13" s="142" t="s">
        <v>145</v>
      </c>
      <c r="M13" s="142" t="s">
        <v>145</v>
      </c>
      <c r="N13" s="139"/>
    </row>
    <row r="14" spans="2:16" ht="35">
      <c r="B14" s="146">
        <f t="shared" si="1"/>
        <v>11</v>
      </c>
      <c r="C14" s="147" t="s">
        <v>73</v>
      </c>
      <c r="D14" s="148"/>
      <c r="E14" s="149" t="s">
        <v>73</v>
      </c>
      <c r="F14" s="150" t="s">
        <v>1618</v>
      </c>
      <c r="G14" s="151" t="s">
        <v>72</v>
      </c>
      <c r="H14" s="152" t="s">
        <v>1619</v>
      </c>
      <c r="I14" s="147" t="s">
        <v>73</v>
      </c>
      <c r="J14" s="149" t="s">
        <v>73</v>
      </c>
      <c r="K14" s="149" t="s">
        <v>73</v>
      </c>
      <c r="L14" s="149" t="s">
        <v>73</v>
      </c>
      <c r="M14" s="149" t="s">
        <v>73</v>
      </c>
      <c r="N14" s="146"/>
    </row>
    <row r="15" spans="2:16" ht="35">
      <c r="B15" s="153">
        <f t="shared" si="1"/>
        <v>12</v>
      </c>
      <c r="C15" s="154" t="s">
        <v>41</v>
      </c>
      <c r="D15" s="155"/>
      <c r="E15" s="156" t="s">
        <v>1603</v>
      </c>
      <c r="F15" s="157" t="s">
        <v>1604</v>
      </c>
      <c r="G15" s="158" t="s">
        <v>40</v>
      </c>
      <c r="H15" s="159" t="s">
        <v>41</v>
      </c>
      <c r="I15" s="154" t="s">
        <v>41</v>
      </c>
      <c r="J15" s="156" t="s">
        <v>41</v>
      </c>
      <c r="K15" s="156" t="s">
        <v>41</v>
      </c>
      <c r="L15" s="156" t="s">
        <v>41</v>
      </c>
      <c r="M15" s="156" t="s">
        <v>41</v>
      </c>
      <c r="N15" s="153"/>
    </row>
    <row r="16" spans="2:16" ht="35">
      <c r="B16" s="139">
        <f t="shared" si="1"/>
        <v>13</v>
      </c>
      <c r="C16" s="174" t="s">
        <v>82</v>
      </c>
      <c r="D16" s="141"/>
      <c r="E16" s="142" t="s">
        <v>82</v>
      </c>
      <c r="F16" s="142" t="s">
        <v>1620</v>
      </c>
      <c r="G16" s="144" t="s">
        <v>81</v>
      </c>
      <c r="H16" s="142" t="s">
        <v>1621</v>
      </c>
      <c r="I16" s="174" t="s">
        <v>82</v>
      </c>
      <c r="J16" s="142" t="s">
        <v>82</v>
      </c>
      <c r="K16" s="142" t="s">
        <v>82</v>
      </c>
      <c r="L16" s="142" t="s">
        <v>82</v>
      </c>
      <c r="M16" s="142" t="s">
        <v>82</v>
      </c>
      <c r="N16" s="139"/>
    </row>
    <row r="17" spans="2:14" ht="35">
      <c r="B17" s="160">
        <f t="shared" si="1"/>
        <v>14</v>
      </c>
      <c r="C17" s="175" t="s">
        <v>78</v>
      </c>
      <c r="D17" s="162"/>
      <c r="E17" s="163" t="s">
        <v>1608</v>
      </c>
      <c r="F17" s="163" t="s">
        <v>1609</v>
      </c>
      <c r="G17" s="165" t="s">
        <v>1904</v>
      </c>
      <c r="H17" s="163" t="s">
        <v>1610</v>
      </c>
      <c r="I17" s="175" t="s">
        <v>78</v>
      </c>
      <c r="J17" s="163" t="s">
        <v>78</v>
      </c>
      <c r="K17" s="163" t="s">
        <v>78</v>
      </c>
      <c r="L17" s="176" t="s">
        <v>78</v>
      </c>
      <c r="M17" s="176" t="s">
        <v>78</v>
      </c>
      <c r="N17" s="177"/>
    </row>
    <row r="18" spans="2:14" ht="35">
      <c r="B18" s="160">
        <f t="shared" si="1"/>
        <v>15</v>
      </c>
      <c r="C18" s="175" t="s">
        <v>79</v>
      </c>
      <c r="D18" s="162"/>
      <c r="E18" s="163" t="s">
        <v>1605</v>
      </c>
      <c r="F18" s="163" t="s">
        <v>1606</v>
      </c>
      <c r="G18" s="165" t="s">
        <v>1905</v>
      </c>
      <c r="H18" s="163" t="s">
        <v>1607</v>
      </c>
      <c r="I18" s="175" t="s">
        <v>79</v>
      </c>
      <c r="J18" s="163" t="s">
        <v>79</v>
      </c>
      <c r="K18" s="163" t="s">
        <v>79</v>
      </c>
      <c r="L18" s="176" t="s">
        <v>79</v>
      </c>
      <c r="M18" s="176" t="s">
        <v>79</v>
      </c>
      <c r="N18" s="160"/>
    </row>
    <row r="19" spans="2:14" ht="35">
      <c r="B19" s="178">
        <f t="shared" si="1"/>
        <v>16</v>
      </c>
      <c r="C19" s="179" t="s">
        <v>50</v>
      </c>
      <c r="D19" s="180"/>
      <c r="E19" s="181" t="s">
        <v>1597</v>
      </c>
      <c r="F19" s="181" t="s">
        <v>1598</v>
      </c>
      <c r="G19" s="182" t="s">
        <v>149</v>
      </c>
      <c r="H19" s="181" t="s">
        <v>62</v>
      </c>
      <c r="I19" s="179" t="s">
        <v>50</v>
      </c>
      <c r="J19" s="181" t="s">
        <v>628</v>
      </c>
      <c r="K19" s="181" t="s">
        <v>1599</v>
      </c>
      <c r="L19" s="181" t="s">
        <v>1600</v>
      </c>
      <c r="M19" s="181" t="s">
        <v>1601</v>
      </c>
      <c r="N19" s="178"/>
    </row>
    <row r="20" spans="2:14" ht="35">
      <c r="B20" s="120"/>
      <c r="C20" s="121"/>
      <c r="D20" s="122"/>
      <c r="E20" s="123"/>
      <c r="F20" s="123"/>
      <c r="G20" s="124"/>
      <c r="H20" s="123"/>
      <c r="I20" s="123"/>
      <c r="J20" s="123"/>
      <c r="K20" s="123"/>
      <c r="L20" s="123"/>
      <c r="M20" s="123"/>
      <c r="N20" s="125"/>
    </row>
    <row r="21" spans="2:14" ht="35">
      <c r="B21" s="120"/>
      <c r="C21" s="121"/>
      <c r="D21" s="122"/>
      <c r="E21" s="126"/>
      <c r="F21" s="123"/>
      <c r="G21" s="124"/>
      <c r="H21" s="123"/>
      <c r="I21" s="126"/>
      <c r="J21" s="127"/>
      <c r="K21" s="126"/>
      <c r="L21" s="126"/>
      <c r="M21" s="126"/>
      <c r="N21" s="125"/>
    </row>
    <row r="22" spans="2:14" ht="35">
      <c r="B22" s="120"/>
      <c r="C22" s="121"/>
      <c r="D22" s="122"/>
      <c r="E22" s="126"/>
      <c r="F22" s="123"/>
      <c r="G22" s="124"/>
      <c r="H22" s="123"/>
      <c r="I22" s="126"/>
      <c r="J22" s="123"/>
      <c r="K22" s="126"/>
      <c r="L22" s="126"/>
      <c r="M22" s="126"/>
      <c r="N22" s="120"/>
    </row>
    <row r="23" spans="2:14" ht="35">
      <c r="B23" s="128"/>
      <c r="C23" s="129"/>
      <c r="D23" s="130"/>
      <c r="E23" s="127"/>
      <c r="F23" s="127"/>
      <c r="G23" s="131"/>
      <c r="H23" s="127"/>
      <c r="I23" s="127"/>
      <c r="J23" s="127"/>
      <c r="K23" s="132"/>
      <c r="L23" s="127"/>
      <c r="M23" s="127"/>
      <c r="N23" s="128"/>
    </row>
    <row r="24" spans="2:14" ht="35">
      <c r="B24" s="120"/>
      <c r="C24" s="121"/>
      <c r="D24" s="122"/>
      <c r="E24" s="123"/>
      <c r="F24" s="123"/>
      <c r="G24" s="124"/>
      <c r="H24" s="123"/>
      <c r="I24" s="126"/>
      <c r="J24" s="123"/>
      <c r="K24" s="126"/>
      <c r="L24" s="126"/>
      <c r="M24" s="126"/>
      <c r="N24" s="125"/>
    </row>
    <row r="25" spans="2:14" ht="35">
      <c r="B25" s="120"/>
      <c r="C25" s="121"/>
      <c r="D25" s="133"/>
      <c r="E25" s="123"/>
      <c r="F25" s="123"/>
      <c r="G25" s="134"/>
      <c r="H25" s="123"/>
      <c r="I25" s="123"/>
      <c r="J25" s="123"/>
      <c r="K25" s="123"/>
      <c r="L25" s="123"/>
      <c r="M25" s="123"/>
      <c r="N25" s="135"/>
    </row>
  </sheetData>
  <phoneticPr fontId="4" type="noConversion"/>
  <pageMargins left="0.78749999999999998" right="0.78749999999999998" top="0.78749999999999998" bottom="0.78749999999999998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12B46-1027-364F-A43E-17641268B27B}">
  <dimension ref="B2:O3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baseColWidth="10" defaultColWidth="12" defaultRowHeight="30"/>
  <cols>
    <col min="1" max="1" width="5.3984375" customWidth="1"/>
    <col min="2" max="2" width="20.796875" style="229" customWidth="1"/>
    <col min="3" max="3" width="21.59765625" style="229" customWidth="1"/>
    <col min="4" max="6" width="29.19921875" style="229" customWidth="1"/>
    <col min="7" max="9" width="32.796875" style="229" customWidth="1"/>
    <col min="10" max="15" width="29.19921875" style="229" customWidth="1"/>
  </cols>
  <sheetData>
    <row r="2" spans="2:15" s="231" customFormat="1">
      <c r="B2" s="230" t="s">
        <v>1906</v>
      </c>
      <c r="C2" s="230" t="s">
        <v>1907</v>
      </c>
      <c r="D2" s="230" t="s">
        <v>1908</v>
      </c>
      <c r="E2" s="230" t="s">
        <v>1909</v>
      </c>
      <c r="F2" s="230" t="s">
        <v>1</v>
      </c>
      <c r="G2" s="230" t="s">
        <v>1910</v>
      </c>
      <c r="H2" s="230" t="s">
        <v>1911</v>
      </c>
      <c r="I2" s="230" t="s">
        <v>1912</v>
      </c>
      <c r="J2" s="230" t="s">
        <v>1913</v>
      </c>
      <c r="K2" s="230" t="s">
        <v>1914</v>
      </c>
      <c r="L2" s="230" t="s">
        <v>1915</v>
      </c>
      <c r="M2" s="230" t="s">
        <v>1916</v>
      </c>
      <c r="N2" s="230" t="s">
        <v>1917</v>
      </c>
      <c r="O2" s="230" t="s">
        <v>1918</v>
      </c>
    </row>
    <row r="3" spans="2:15" ht="35">
      <c r="B3" s="232" t="s">
        <v>39</v>
      </c>
      <c r="C3" s="229" t="s">
        <v>1919</v>
      </c>
      <c r="D3" s="229" t="s">
        <v>39</v>
      </c>
      <c r="E3" s="229" t="s">
        <v>1465</v>
      </c>
      <c r="F3" s="229" t="s">
        <v>157</v>
      </c>
      <c r="G3" s="229" t="s">
        <v>39</v>
      </c>
      <c r="H3" s="229" t="s">
        <v>39</v>
      </c>
      <c r="I3" s="229" t="s">
        <v>39</v>
      </c>
      <c r="J3" s="229" t="s">
        <v>39</v>
      </c>
      <c r="K3" s="229" t="s">
        <v>39</v>
      </c>
      <c r="L3" s="229" t="s">
        <v>39</v>
      </c>
      <c r="M3" s="229" t="s">
        <v>1920</v>
      </c>
      <c r="N3" s="229" t="s">
        <v>55</v>
      </c>
      <c r="O3" s="229" t="s">
        <v>55</v>
      </c>
    </row>
    <row r="4" spans="2:15" ht="35">
      <c r="B4" s="232" t="s">
        <v>1726</v>
      </c>
      <c r="C4" s="229" t="s">
        <v>1921</v>
      </c>
      <c r="D4" s="229" t="s">
        <v>76</v>
      </c>
      <c r="E4" s="229" t="s">
        <v>1728</v>
      </c>
      <c r="F4" s="229" t="s">
        <v>119</v>
      </c>
      <c r="G4" s="229" t="s">
        <v>76</v>
      </c>
      <c r="H4" s="229" t="s">
        <v>76</v>
      </c>
      <c r="I4" s="229" t="s">
        <v>76</v>
      </c>
      <c r="J4" s="229" t="s">
        <v>76</v>
      </c>
      <c r="K4" s="229" t="s">
        <v>1922</v>
      </c>
      <c r="L4" s="229" t="s">
        <v>76</v>
      </c>
      <c r="M4" s="229" t="s">
        <v>1923</v>
      </c>
      <c r="N4" s="229" t="s">
        <v>1924</v>
      </c>
      <c r="O4" s="229" t="s">
        <v>119</v>
      </c>
    </row>
    <row r="5" spans="2:15" ht="35">
      <c r="B5" s="232" t="s">
        <v>1925</v>
      </c>
      <c r="C5" s="229" t="s">
        <v>1926</v>
      </c>
      <c r="D5" s="229" t="s">
        <v>63</v>
      </c>
      <c r="E5" s="229" t="s">
        <v>1678</v>
      </c>
      <c r="F5" s="229" t="s">
        <v>61</v>
      </c>
      <c r="G5" s="229" t="s">
        <v>63</v>
      </c>
      <c r="H5" s="229" t="s">
        <v>63</v>
      </c>
      <c r="I5" s="229" t="s">
        <v>63</v>
      </c>
      <c r="J5" s="229" t="s">
        <v>63</v>
      </c>
      <c r="K5" s="229" t="s">
        <v>1927</v>
      </c>
      <c r="L5" s="229" t="s">
        <v>63</v>
      </c>
      <c r="M5" s="229" t="s">
        <v>1928</v>
      </c>
      <c r="N5" s="229" t="s">
        <v>1929</v>
      </c>
      <c r="O5" s="229" t="s">
        <v>61</v>
      </c>
    </row>
    <row r="6" spans="2:15" ht="35">
      <c r="B6" s="232" t="s">
        <v>1734</v>
      </c>
      <c r="C6" s="229" t="s">
        <v>1930</v>
      </c>
      <c r="D6" s="229" t="s">
        <v>93</v>
      </c>
      <c r="E6" s="229" t="s">
        <v>1736</v>
      </c>
      <c r="F6" s="229" t="s">
        <v>127</v>
      </c>
      <c r="G6" s="229" t="s">
        <v>93</v>
      </c>
      <c r="H6" s="229" t="s">
        <v>93</v>
      </c>
      <c r="I6" s="229" t="s">
        <v>93</v>
      </c>
      <c r="J6" s="229" t="s">
        <v>93</v>
      </c>
      <c r="K6" s="229" t="s">
        <v>1931</v>
      </c>
      <c r="L6" s="229" t="s">
        <v>93</v>
      </c>
      <c r="M6" s="229" t="s">
        <v>1932</v>
      </c>
      <c r="N6" s="229" t="s">
        <v>127</v>
      </c>
      <c r="O6" s="229" t="s">
        <v>127</v>
      </c>
    </row>
    <row r="7" spans="2:15" ht="35">
      <c r="B7" s="232" t="s">
        <v>1933</v>
      </c>
      <c r="C7" s="229" t="s">
        <v>1934</v>
      </c>
      <c r="D7" s="229" t="s">
        <v>44</v>
      </c>
      <c r="E7" s="229" t="s">
        <v>1771</v>
      </c>
      <c r="F7" s="229" t="s">
        <v>157</v>
      </c>
      <c r="G7" s="229" t="s">
        <v>44</v>
      </c>
      <c r="H7" s="229" t="s">
        <v>44</v>
      </c>
      <c r="I7" s="229" t="s">
        <v>44</v>
      </c>
      <c r="J7" s="229" t="s">
        <v>44</v>
      </c>
      <c r="K7" s="229" t="s">
        <v>1935</v>
      </c>
      <c r="L7" s="229" t="s">
        <v>44</v>
      </c>
      <c r="M7" s="229" t="s">
        <v>1936</v>
      </c>
      <c r="N7" s="229" t="s">
        <v>55</v>
      </c>
      <c r="O7" s="229" t="s">
        <v>55</v>
      </c>
    </row>
    <row r="8" spans="2:15" ht="35">
      <c r="B8" s="232" t="s">
        <v>1597</v>
      </c>
      <c r="C8" s="229" t="s">
        <v>1937</v>
      </c>
      <c r="D8" s="229" t="s">
        <v>50</v>
      </c>
      <c r="E8" s="229" t="s">
        <v>1598</v>
      </c>
      <c r="F8" s="229" t="s">
        <v>149</v>
      </c>
      <c r="G8" s="229" t="s">
        <v>1938</v>
      </c>
      <c r="H8" s="229" t="s">
        <v>1939</v>
      </c>
      <c r="I8" s="229" t="s">
        <v>50</v>
      </c>
      <c r="J8" s="229" t="s">
        <v>628</v>
      </c>
      <c r="K8" s="229" t="s">
        <v>50</v>
      </c>
      <c r="L8" s="229" t="s">
        <v>1940</v>
      </c>
      <c r="M8" s="229" t="s">
        <v>1941</v>
      </c>
      <c r="N8" s="229" t="s">
        <v>1942</v>
      </c>
      <c r="O8" s="229" t="s">
        <v>1384</v>
      </c>
    </row>
    <row r="9" spans="2:15" ht="35">
      <c r="B9" s="232" t="s">
        <v>1943</v>
      </c>
      <c r="C9" s="229" t="s">
        <v>1944</v>
      </c>
      <c r="D9" s="229" t="s">
        <v>54</v>
      </c>
      <c r="E9" s="229" t="s">
        <v>1761</v>
      </c>
      <c r="F9" s="229" t="s">
        <v>149</v>
      </c>
      <c r="G9" s="229" t="s">
        <v>1945</v>
      </c>
      <c r="H9" s="229" t="s">
        <v>1946</v>
      </c>
      <c r="I9" s="229" t="s">
        <v>54</v>
      </c>
      <c r="J9" s="229" t="s">
        <v>642</v>
      </c>
      <c r="K9" s="229" t="s">
        <v>1947</v>
      </c>
      <c r="L9" s="229" t="s">
        <v>1948</v>
      </c>
      <c r="M9" s="229" t="s">
        <v>1949</v>
      </c>
      <c r="N9" s="229" t="s">
        <v>1942</v>
      </c>
      <c r="O9" s="229" t="s">
        <v>1384</v>
      </c>
    </row>
    <row r="10" spans="2:15" ht="35">
      <c r="B10" s="232" t="s">
        <v>1950</v>
      </c>
      <c r="D10" s="229" t="s">
        <v>1951</v>
      </c>
      <c r="E10" s="229" t="s">
        <v>1952</v>
      </c>
    </row>
    <row r="11" spans="2:15" ht="35">
      <c r="B11" s="232" t="s">
        <v>1614</v>
      </c>
      <c r="C11" s="229" t="s">
        <v>1953</v>
      </c>
      <c r="D11" s="229" t="s">
        <v>86</v>
      </c>
      <c r="E11" s="229" t="s">
        <v>1466</v>
      </c>
      <c r="F11" s="229" t="s">
        <v>85</v>
      </c>
      <c r="G11" s="229" t="s">
        <v>1693</v>
      </c>
      <c r="H11" s="229" t="s">
        <v>86</v>
      </c>
      <c r="I11" s="229" t="s">
        <v>86</v>
      </c>
      <c r="J11" s="229" t="s">
        <v>86</v>
      </c>
      <c r="K11" s="229" t="s">
        <v>70</v>
      </c>
      <c r="L11" s="229" t="s">
        <v>70</v>
      </c>
      <c r="M11" s="229" t="s">
        <v>1954</v>
      </c>
    </row>
    <row r="12" spans="2:15" ht="35">
      <c r="B12" s="232" t="s">
        <v>1680</v>
      </c>
      <c r="C12" s="229" t="s">
        <v>1955</v>
      </c>
      <c r="D12" s="229" t="s">
        <v>68</v>
      </c>
      <c r="E12" s="229" t="s">
        <v>1682</v>
      </c>
      <c r="F12" s="229" t="s">
        <v>66</v>
      </c>
      <c r="G12" s="229" t="s">
        <v>68</v>
      </c>
      <c r="H12" s="229" t="s">
        <v>68</v>
      </c>
      <c r="I12" s="229" t="s">
        <v>68</v>
      </c>
      <c r="J12" s="229" t="s">
        <v>68</v>
      </c>
      <c r="K12" s="229" t="s">
        <v>1956</v>
      </c>
      <c r="L12" s="229" t="s">
        <v>68</v>
      </c>
      <c r="M12" s="229" t="s">
        <v>1957</v>
      </c>
      <c r="N12" s="229" t="s">
        <v>1958</v>
      </c>
      <c r="O12" s="229" t="s">
        <v>1959</v>
      </c>
    </row>
    <row r="13" spans="2:15" ht="35">
      <c r="B13" s="232" t="s">
        <v>1960</v>
      </c>
      <c r="C13" s="229" t="s">
        <v>1961</v>
      </c>
      <c r="D13" s="229" t="s">
        <v>239</v>
      </c>
      <c r="E13" s="229" t="s">
        <v>1832</v>
      </c>
      <c r="F13" s="229" t="s">
        <v>201</v>
      </c>
      <c r="G13" s="229" t="s">
        <v>1962</v>
      </c>
      <c r="H13" s="229" t="s">
        <v>1963</v>
      </c>
      <c r="I13" s="229" t="s">
        <v>239</v>
      </c>
      <c r="J13" s="229" t="s">
        <v>1189</v>
      </c>
      <c r="K13" s="229" t="s">
        <v>239</v>
      </c>
      <c r="L13" s="229" t="s">
        <v>1964</v>
      </c>
      <c r="M13" s="229" t="s">
        <v>1965</v>
      </c>
      <c r="N13" s="229" t="s">
        <v>1966</v>
      </c>
    </row>
    <row r="14" spans="2:15" ht="35">
      <c r="B14" s="232" t="s">
        <v>1967</v>
      </c>
      <c r="C14" s="229" t="s">
        <v>1968</v>
      </c>
      <c r="D14" s="229" t="s">
        <v>1969</v>
      </c>
      <c r="E14" s="229" t="s">
        <v>1970</v>
      </c>
      <c r="F14" s="229" t="s">
        <v>103</v>
      </c>
      <c r="G14" s="229" t="s">
        <v>70</v>
      </c>
      <c r="H14" s="229" t="s">
        <v>70</v>
      </c>
      <c r="I14" s="229" t="s">
        <v>70</v>
      </c>
      <c r="J14" s="229" t="s">
        <v>70</v>
      </c>
      <c r="K14" s="229" t="s">
        <v>1623</v>
      </c>
      <c r="L14" s="229" t="s">
        <v>1613</v>
      </c>
      <c r="M14" s="229" t="s">
        <v>1971</v>
      </c>
      <c r="N14" s="229" t="s">
        <v>103</v>
      </c>
      <c r="O14" s="229" t="s">
        <v>103</v>
      </c>
    </row>
    <row r="15" spans="2:15" ht="35">
      <c r="B15" s="232" t="s">
        <v>1972</v>
      </c>
      <c r="C15" s="229" t="s">
        <v>1973</v>
      </c>
      <c r="D15" s="229" t="s">
        <v>1974</v>
      </c>
      <c r="E15" s="229" t="s">
        <v>1467</v>
      </c>
      <c r="G15" s="229" t="s">
        <v>59</v>
      </c>
      <c r="H15" s="229" t="s">
        <v>1974</v>
      </c>
      <c r="I15" s="229" t="s">
        <v>1974</v>
      </c>
      <c r="J15" s="229" t="s">
        <v>59</v>
      </c>
      <c r="K15" s="229" t="s">
        <v>59</v>
      </c>
      <c r="L15" s="229" t="s">
        <v>59</v>
      </c>
      <c r="M15" s="229" t="s">
        <v>1975</v>
      </c>
      <c r="N15" s="229" t="s">
        <v>1976</v>
      </c>
    </row>
    <row r="16" spans="2:15" ht="35">
      <c r="B16" s="232" t="s">
        <v>1977</v>
      </c>
      <c r="C16" s="229" t="s">
        <v>1973</v>
      </c>
      <c r="D16" s="229" t="s">
        <v>1978</v>
      </c>
      <c r="E16" s="229" t="s">
        <v>1979</v>
      </c>
      <c r="G16" s="229" t="s">
        <v>1623</v>
      </c>
      <c r="H16" s="229" t="s">
        <v>1978</v>
      </c>
      <c r="I16" s="229" t="s">
        <v>1978</v>
      </c>
      <c r="J16" s="229" t="s">
        <v>145</v>
      </c>
      <c r="K16" s="229" t="s">
        <v>145</v>
      </c>
      <c r="L16" s="229" t="s">
        <v>145</v>
      </c>
      <c r="M16" s="229" t="s">
        <v>1980</v>
      </c>
      <c r="N16" s="229" t="s">
        <v>1981</v>
      </c>
    </row>
    <row r="17" spans="2:15" ht="35">
      <c r="B17" s="232" t="s">
        <v>1982</v>
      </c>
      <c r="C17" s="229" t="s">
        <v>1983</v>
      </c>
      <c r="D17" s="229" t="s">
        <v>1984</v>
      </c>
      <c r="E17" s="229" t="s">
        <v>1985</v>
      </c>
      <c r="G17" s="229" t="s">
        <v>1693</v>
      </c>
      <c r="H17" s="229" t="s">
        <v>1984</v>
      </c>
      <c r="I17" s="229" t="s">
        <v>1984</v>
      </c>
      <c r="J17" s="229" t="s">
        <v>86</v>
      </c>
      <c r="K17" s="229" t="s">
        <v>70</v>
      </c>
      <c r="L17" s="229" t="s">
        <v>70</v>
      </c>
      <c r="M17" s="229" t="s">
        <v>1954</v>
      </c>
      <c r="N17" s="229" t="s">
        <v>1986</v>
      </c>
      <c r="O17" s="229" t="s">
        <v>201</v>
      </c>
    </row>
    <row r="18" spans="2:15" ht="35">
      <c r="B18" s="232" t="s">
        <v>60</v>
      </c>
      <c r="C18" s="229" t="s">
        <v>1987</v>
      </c>
      <c r="D18" s="229" t="s">
        <v>1988</v>
      </c>
      <c r="E18" s="229" t="s">
        <v>1469</v>
      </c>
      <c r="F18" s="229" t="s">
        <v>107</v>
      </c>
      <c r="G18" s="229" t="s">
        <v>60</v>
      </c>
      <c r="H18" s="229" t="s">
        <v>60</v>
      </c>
      <c r="I18" s="229" t="s">
        <v>60</v>
      </c>
      <c r="J18" s="229" t="s">
        <v>60</v>
      </c>
      <c r="K18" s="229" t="s">
        <v>60</v>
      </c>
      <c r="L18" s="229" t="s">
        <v>60</v>
      </c>
      <c r="M18" s="229" t="s">
        <v>1989</v>
      </c>
      <c r="N18" s="229" t="s">
        <v>416</v>
      </c>
      <c r="O18" s="229" t="s">
        <v>107</v>
      </c>
    </row>
    <row r="19" spans="2:15" ht="35">
      <c r="B19" s="232" t="s">
        <v>1826</v>
      </c>
      <c r="C19" s="229" t="s">
        <v>1990</v>
      </c>
      <c r="D19" s="229" t="s">
        <v>1991</v>
      </c>
      <c r="E19" s="229" t="s">
        <v>1827</v>
      </c>
      <c r="F19" s="229" t="s">
        <v>198</v>
      </c>
      <c r="G19" s="229" t="s">
        <v>1992</v>
      </c>
      <c r="H19" s="229" t="s">
        <v>1993</v>
      </c>
      <c r="I19" s="229" t="s">
        <v>65</v>
      </c>
      <c r="J19" s="229" t="s">
        <v>657</v>
      </c>
      <c r="K19" s="229" t="s">
        <v>65</v>
      </c>
      <c r="L19" s="229" t="s">
        <v>1992</v>
      </c>
      <c r="M19" s="229" t="s">
        <v>1994</v>
      </c>
      <c r="N19" s="229" t="s">
        <v>1995</v>
      </c>
      <c r="O19" s="229" t="s">
        <v>331</v>
      </c>
    </row>
    <row r="20" spans="2:15" ht="35">
      <c r="B20" s="232" t="s">
        <v>97</v>
      </c>
      <c r="C20" s="229" t="s">
        <v>1996</v>
      </c>
      <c r="D20" s="229" t="s">
        <v>1997</v>
      </c>
      <c r="E20" s="229" t="s">
        <v>1470</v>
      </c>
      <c r="F20" s="229" t="s">
        <v>135</v>
      </c>
      <c r="G20" s="229" t="s">
        <v>97</v>
      </c>
      <c r="H20" s="229" t="s">
        <v>97</v>
      </c>
      <c r="I20" s="229" t="s">
        <v>97</v>
      </c>
      <c r="J20" s="229" t="s">
        <v>1744</v>
      </c>
      <c r="K20" s="229" t="s">
        <v>97</v>
      </c>
      <c r="L20" s="229" t="s">
        <v>97</v>
      </c>
      <c r="M20" s="229" t="s">
        <v>1998</v>
      </c>
      <c r="N20" s="229" t="s">
        <v>1999</v>
      </c>
      <c r="O20" s="229" t="s">
        <v>135</v>
      </c>
    </row>
    <row r="21" spans="2:15" ht="35">
      <c r="B21" s="232" t="s">
        <v>2000</v>
      </c>
      <c r="C21" s="229" t="s">
        <v>2001</v>
      </c>
      <c r="D21" s="229" t="s">
        <v>186</v>
      </c>
      <c r="E21" s="229" t="s">
        <v>1863</v>
      </c>
      <c r="F21" s="229" t="s">
        <v>2002</v>
      </c>
      <c r="G21" s="229" t="s">
        <v>1865</v>
      </c>
      <c r="H21" s="229" t="s">
        <v>2003</v>
      </c>
      <c r="I21" s="229" t="s">
        <v>194</v>
      </c>
      <c r="J21" s="229" t="s">
        <v>1867</v>
      </c>
      <c r="K21" s="229" t="s">
        <v>194</v>
      </c>
      <c r="L21" s="229" t="s">
        <v>1865</v>
      </c>
      <c r="M21" s="229" t="s">
        <v>2004</v>
      </c>
      <c r="N21" s="229" t="s">
        <v>2005</v>
      </c>
      <c r="O21" s="229" t="s">
        <v>2006</v>
      </c>
    </row>
    <row r="22" spans="2:15" ht="35">
      <c r="B22" s="232" t="s">
        <v>71</v>
      </c>
      <c r="C22" s="229" t="s">
        <v>2007</v>
      </c>
      <c r="D22" s="229" t="s">
        <v>2008</v>
      </c>
      <c r="E22" s="229" t="s">
        <v>1727</v>
      </c>
      <c r="F22" s="229" t="s">
        <v>119</v>
      </c>
      <c r="G22" s="229" t="s">
        <v>71</v>
      </c>
      <c r="H22" s="229" t="s">
        <v>71</v>
      </c>
      <c r="I22" s="229" t="s">
        <v>71</v>
      </c>
      <c r="J22" s="229" t="s">
        <v>71</v>
      </c>
      <c r="K22" s="229" t="s">
        <v>71</v>
      </c>
      <c r="L22" s="229" t="s">
        <v>71</v>
      </c>
      <c r="M22" s="229" t="s">
        <v>2009</v>
      </c>
      <c r="N22" s="229" t="s">
        <v>1924</v>
      </c>
      <c r="O22" s="229" t="s">
        <v>119</v>
      </c>
    </row>
    <row r="23" spans="2:15" ht="35">
      <c r="B23" s="232" t="s">
        <v>1871</v>
      </c>
      <c r="C23" s="229" t="s">
        <v>2010</v>
      </c>
      <c r="D23" s="229" t="s">
        <v>2011</v>
      </c>
      <c r="E23" s="229" t="s">
        <v>1873</v>
      </c>
      <c r="F23" s="229" t="s">
        <v>223</v>
      </c>
      <c r="G23" s="229" t="s">
        <v>224</v>
      </c>
      <c r="H23" s="229" t="s">
        <v>224</v>
      </c>
      <c r="I23" s="229" t="s">
        <v>224</v>
      </c>
      <c r="J23" s="229" t="s">
        <v>224</v>
      </c>
      <c r="K23" s="229" t="s">
        <v>224</v>
      </c>
      <c r="L23" s="229" t="s">
        <v>224</v>
      </c>
      <c r="M23" s="229" t="s">
        <v>2012</v>
      </c>
      <c r="O23" s="229" t="s">
        <v>223</v>
      </c>
    </row>
    <row r="24" spans="2:15" ht="35">
      <c r="B24" s="232" t="s">
        <v>2013</v>
      </c>
      <c r="C24" s="229" t="s">
        <v>2014</v>
      </c>
      <c r="D24" s="229" t="s">
        <v>1570</v>
      </c>
      <c r="E24" s="229" t="s">
        <v>1471</v>
      </c>
      <c r="F24" s="229" t="s">
        <v>204</v>
      </c>
      <c r="G24" s="229" t="s">
        <v>205</v>
      </c>
      <c r="H24" s="229" t="s">
        <v>205</v>
      </c>
      <c r="I24" s="229" t="s">
        <v>205</v>
      </c>
      <c r="J24" s="229" t="s">
        <v>205</v>
      </c>
      <c r="K24" s="229" t="s">
        <v>205</v>
      </c>
      <c r="L24" s="229" t="s">
        <v>205</v>
      </c>
      <c r="M24" s="229" t="s">
        <v>2015</v>
      </c>
      <c r="N24" s="229" t="s">
        <v>2016</v>
      </c>
      <c r="O24" s="229" t="s">
        <v>204</v>
      </c>
    </row>
    <row r="25" spans="2:15" ht="35">
      <c r="B25" s="232" t="s">
        <v>1733</v>
      </c>
      <c r="C25" s="229" t="s">
        <v>2017</v>
      </c>
      <c r="D25" s="229" t="s">
        <v>2018</v>
      </c>
      <c r="E25" s="229" t="s">
        <v>1735</v>
      </c>
      <c r="F25" s="229" t="s">
        <v>127</v>
      </c>
      <c r="G25" s="229" t="s">
        <v>88</v>
      </c>
      <c r="H25" s="229" t="s">
        <v>88</v>
      </c>
      <c r="I25" s="229" t="s">
        <v>88</v>
      </c>
      <c r="J25" s="229" t="s">
        <v>88</v>
      </c>
      <c r="K25" s="229" t="s">
        <v>88</v>
      </c>
      <c r="L25" s="229" t="s">
        <v>88</v>
      </c>
      <c r="M25" s="229" t="s">
        <v>2009</v>
      </c>
      <c r="N25" s="229" t="s">
        <v>127</v>
      </c>
      <c r="O25" s="229" t="s">
        <v>127</v>
      </c>
    </row>
    <row r="26" spans="2:15" ht="35">
      <c r="B26" s="232" t="s">
        <v>1679</v>
      </c>
      <c r="C26" s="229" t="s">
        <v>2019</v>
      </c>
      <c r="D26" s="229" t="s">
        <v>2020</v>
      </c>
      <c r="E26" s="229" t="s">
        <v>1681</v>
      </c>
      <c r="F26" s="229" t="s">
        <v>66</v>
      </c>
      <c r="G26" s="229" t="s">
        <v>67</v>
      </c>
      <c r="H26" s="229" t="s">
        <v>67</v>
      </c>
      <c r="I26" s="229" t="s">
        <v>67</v>
      </c>
      <c r="J26" s="229" t="s">
        <v>67</v>
      </c>
      <c r="K26" s="229" t="s">
        <v>67</v>
      </c>
      <c r="L26" s="229" t="s">
        <v>67</v>
      </c>
      <c r="M26" s="229" t="s">
        <v>2021</v>
      </c>
      <c r="N26" s="229" t="s">
        <v>1958</v>
      </c>
      <c r="O26" s="229" t="s">
        <v>1959</v>
      </c>
    </row>
    <row r="27" spans="2:15" ht="35">
      <c r="B27" s="232" t="s">
        <v>2022</v>
      </c>
      <c r="C27" s="229" t="s">
        <v>2023</v>
      </c>
      <c r="D27" s="229" t="s">
        <v>619</v>
      </c>
      <c r="E27" s="229" t="s">
        <v>1473</v>
      </c>
      <c r="F27" s="229" t="s">
        <v>191</v>
      </c>
      <c r="G27" s="229" t="s">
        <v>192</v>
      </c>
      <c r="H27" s="229" t="s">
        <v>192</v>
      </c>
      <c r="I27" s="229" t="s">
        <v>192</v>
      </c>
      <c r="J27" s="229" t="s">
        <v>192</v>
      </c>
      <c r="K27" s="229" t="s">
        <v>192</v>
      </c>
      <c r="L27" s="229" t="s">
        <v>192</v>
      </c>
      <c r="M27" s="229" t="s">
        <v>2024</v>
      </c>
      <c r="N27" s="229" t="s">
        <v>2025</v>
      </c>
      <c r="O27" s="229" t="s">
        <v>231</v>
      </c>
    </row>
    <row r="28" spans="2:15" ht="35">
      <c r="B28" s="232" t="s">
        <v>38</v>
      </c>
      <c r="C28" s="229" t="s">
        <v>2026</v>
      </c>
      <c r="D28" s="229" t="s">
        <v>2027</v>
      </c>
      <c r="E28" s="229" t="s">
        <v>1464</v>
      </c>
      <c r="F28" s="229" t="s">
        <v>154</v>
      </c>
      <c r="G28" s="229" t="s">
        <v>38</v>
      </c>
      <c r="H28" s="229" t="s">
        <v>38</v>
      </c>
      <c r="I28" s="229" t="s">
        <v>38</v>
      </c>
      <c r="J28" s="229" t="s">
        <v>38</v>
      </c>
      <c r="K28" s="229" t="s">
        <v>38</v>
      </c>
      <c r="L28" s="229" t="s">
        <v>38</v>
      </c>
      <c r="M28" s="229" t="s">
        <v>2028</v>
      </c>
      <c r="N28" s="229" t="s">
        <v>2029</v>
      </c>
      <c r="O28" s="229" t="s">
        <v>2030</v>
      </c>
    </row>
    <row r="29" spans="2:15" ht="35">
      <c r="B29" s="232" t="s">
        <v>123</v>
      </c>
      <c r="C29" s="229" t="s">
        <v>2031</v>
      </c>
      <c r="D29" s="229" t="s">
        <v>2032</v>
      </c>
      <c r="E29" s="229" t="s">
        <v>1616</v>
      </c>
      <c r="F29" s="229" t="s">
        <v>122</v>
      </c>
      <c r="G29" s="229" t="s">
        <v>1617</v>
      </c>
      <c r="H29" s="229" t="s">
        <v>123</v>
      </c>
      <c r="I29" s="229" t="s">
        <v>123</v>
      </c>
      <c r="J29" s="229" t="s">
        <v>123</v>
      </c>
      <c r="K29" s="229" t="s">
        <v>123</v>
      </c>
      <c r="L29" s="229" t="s">
        <v>123</v>
      </c>
      <c r="M29" s="229" t="s">
        <v>2033</v>
      </c>
      <c r="N29" s="229" t="s">
        <v>2034</v>
      </c>
      <c r="O29" s="229" t="s">
        <v>122</v>
      </c>
    </row>
    <row r="30" spans="2:15" ht="35">
      <c r="B30" s="232" t="s">
        <v>145</v>
      </c>
      <c r="C30" s="229" t="s">
        <v>2035</v>
      </c>
      <c r="D30" s="229" t="s">
        <v>2036</v>
      </c>
      <c r="E30" s="229" t="s">
        <v>1622</v>
      </c>
      <c r="F30" s="229" t="s">
        <v>144</v>
      </c>
      <c r="G30" s="229" t="s">
        <v>1623</v>
      </c>
      <c r="H30" s="229" t="s">
        <v>145</v>
      </c>
      <c r="I30" s="229" t="s">
        <v>145</v>
      </c>
      <c r="J30" s="229" t="s">
        <v>145</v>
      </c>
      <c r="K30" s="229" t="s">
        <v>145</v>
      </c>
      <c r="L30" s="229" t="s">
        <v>145</v>
      </c>
      <c r="M30" s="229" t="s">
        <v>1980</v>
      </c>
      <c r="N30" s="229" t="s">
        <v>2037</v>
      </c>
      <c r="O30" s="229" t="s">
        <v>2038</v>
      </c>
    </row>
    <row r="31" spans="2:15" ht="35">
      <c r="B31" s="232" t="s">
        <v>73</v>
      </c>
      <c r="C31" s="229" t="s">
        <v>2039</v>
      </c>
      <c r="D31" s="229" t="s">
        <v>2040</v>
      </c>
      <c r="E31" s="229" t="s">
        <v>1618</v>
      </c>
      <c r="F31" s="229" t="s">
        <v>72</v>
      </c>
      <c r="G31" s="229" t="s">
        <v>1619</v>
      </c>
      <c r="H31" s="229" t="s">
        <v>73</v>
      </c>
      <c r="I31" s="229" t="s">
        <v>73</v>
      </c>
      <c r="J31" s="229" t="s">
        <v>73</v>
      </c>
      <c r="K31" s="229" t="s">
        <v>73</v>
      </c>
      <c r="L31" s="229" t="s">
        <v>73</v>
      </c>
      <c r="M31" s="229" t="s">
        <v>2041</v>
      </c>
      <c r="N31" s="229" t="s">
        <v>72</v>
      </c>
      <c r="O31" s="229" t="s">
        <v>72</v>
      </c>
    </row>
    <row r="32" spans="2:15" ht="35">
      <c r="B32" s="232" t="s">
        <v>82</v>
      </c>
      <c r="C32" s="229" t="s">
        <v>2042</v>
      </c>
      <c r="D32" s="229" t="s">
        <v>2043</v>
      </c>
      <c r="E32" s="229" t="s">
        <v>1620</v>
      </c>
      <c r="F32" s="229" t="s">
        <v>81</v>
      </c>
      <c r="G32" s="229" t="s">
        <v>1621</v>
      </c>
      <c r="H32" s="229" t="s">
        <v>82</v>
      </c>
      <c r="I32" s="229" t="s">
        <v>82</v>
      </c>
      <c r="J32" s="229" t="s">
        <v>82</v>
      </c>
      <c r="K32" s="229" t="s">
        <v>82</v>
      </c>
      <c r="L32" s="229" t="s">
        <v>82</v>
      </c>
      <c r="M32" s="229" t="s">
        <v>2044</v>
      </c>
      <c r="N32" s="229" t="s">
        <v>2045</v>
      </c>
      <c r="O32" s="229" t="s">
        <v>187</v>
      </c>
    </row>
    <row r="33" spans="2:15" ht="35">
      <c r="B33" s="232" t="s">
        <v>2046</v>
      </c>
      <c r="C33" s="229" t="s">
        <v>2047</v>
      </c>
      <c r="E33" s="229" t="s">
        <v>2048</v>
      </c>
      <c r="G33" s="229" t="s">
        <v>38</v>
      </c>
      <c r="H33" s="229" t="s">
        <v>2049</v>
      </c>
      <c r="I33" s="229" t="s">
        <v>2049</v>
      </c>
      <c r="J33" s="229" t="s">
        <v>38</v>
      </c>
      <c r="K33" s="229" t="s">
        <v>38</v>
      </c>
      <c r="L33" s="229" t="s">
        <v>38</v>
      </c>
      <c r="M33" s="229" t="s">
        <v>2028</v>
      </c>
      <c r="N33" s="229" t="s">
        <v>159</v>
      </c>
    </row>
    <row r="34" spans="2:15" ht="35">
      <c r="B34" s="232" t="s">
        <v>2050</v>
      </c>
      <c r="C34" s="229" t="s">
        <v>2051</v>
      </c>
      <c r="E34" s="229" t="s">
        <v>2052</v>
      </c>
      <c r="G34" s="229" t="s">
        <v>1610</v>
      </c>
      <c r="H34" s="229" t="s">
        <v>2053</v>
      </c>
      <c r="I34" s="229" t="s">
        <v>2054</v>
      </c>
      <c r="J34" s="229" t="s">
        <v>78</v>
      </c>
      <c r="K34" s="229" t="s">
        <v>78</v>
      </c>
      <c r="L34" s="229" t="s">
        <v>78</v>
      </c>
      <c r="M34" s="229" t="s">
        <v>2055</v>
      </c>
      <c r="N34" s="229" t="s">
        <v>2056</v>
      </c>
    </row>
    <row r="35" spans="2:15" ht="35">
      <c r="B35" s="232" t="s">
        <v>2057</v>
      </c>
      <c r="C35" s="229" t="s">
        <v>2058</v>
      </c>
      <c r="D35" s="229" t="s">
        <v>162</v>
      </c>
      <c r="E35" s="229" t="s">
        <v>1889</v>
      </c>
      <c r="F35" s="229" t="s">
        <v>235</v>
      </c>
      <c r="G35" s="229" t="s">
        <v>1890</v>
      </c>
      <c r="H35" s="229" t="s">
        <v>2059</v>
      </c>
      <c r="I35" s="229" t="s">
        <v>238</v>
      </c>
      <c r="J35" s="229" t="s">
        <v>1093</v>
      </c>
      <c r="K35" s="229" t="s">
        <v>238</v>
      </c>
      <c r="L35" s="229" t="s">
        <v>1890</v>
      </c>
      <c r="M35" s="229" t="s">
        <v>2060</v>
      </c>
      <c r="N35" s="229" t="s">
        <v>2061</v>
      </c>
      <c r="O35" s="229" t="s">
        <v>235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05C6-CF36-6040-9498-043367140C83}">
  <sheetPr>
    <outlinePr summaryBelow="0" summaryRight="0"/>
  </sheetPr>
  <dimension ref="B2:W17"/>
  <sheetViews>
    <sheetView showGridLines="0" workbookViewId="0">
      <selection activeCell="Y21" sqref="Y21"/>
    </sheetView>
  </sheetViews>
  <sheetFormatPr baseColWidth="10" defaultColWidth="15.19921875" defaultRowHeight="15.75" customHeight="1"/>
  <cols>
    <col min="1" max="1" width="3.3984375" customWidth="1"/>
    <col min="2" max="2" width="7.59765625" customWidth="1"/>
    <col min="3" max="3" width="5.19921875" customWidth="1"/>
    <col min="10" max="10" width="7.3984375" customWidth="1"/>
    <col min="11" max="11" width="6.3984375" customWidth="1"/>
    <col min="12" max="12" width="3.796875" customWidth="1"/>
    <col min="13" max="13" width="4.3984375" customWidth="1"/>
    <col min="14" max="18" width="7.59765625" customWidth="1"/>
  </cols>
  <sheetData>
    <row r="2" spans="2:23" ht="34">
      <c r="B2" s="211" t="s">
        <v>2062</v>
      </c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09"/>
      <c r="N2" s="209"/>
      <c r="O2" s="210"/>
      <c r="P2" s="210"/>
      <c r="Q2" s="210"/>
      <c r="R2" s="210"/>
      <c r="S2" s="210"/>
      <c r="T2" s="210"/>
      <c r="U2" s="210"/>
      <c r="V2" s="210"/>
      <c r="W2" s="210"/>
    </row>
    <row r="3" spans="2:23" ht="15.75" customHeight="1">
      <c r="M3" s="209"/>
      <c r="N3" s="209"/>
    </row>
    <row r="4" spans="2:23" s="188" customFormat="1" ht="34" customHeight="1">
      <c r="D4" s="520" t="s">
        <v>2063</v>
      </c>
      <c r="E4" s="521"/>
      <c r="F4" s="521"/>
      <c r="G4" s="521"/>
      <c r="H4" s="521"/>
      <c r="I4" s="521"/>
      <c r="J4" s="521"/>
      <c r="M4" s="212"/>
      <c r="N4" s="212"/>
    </row>
    <row r="5" spans="2:23" ht="34" customHeight="1">
      <c r="B5" s="522" t="s">
        <v>2064</v>
      </c>
      <c r="M5" s="23" t="s">
        <v>2065</v>
      </c>
      <c r="N5" s="21"/>
      <c r="O5" s="21"/>
    </row>
    <row r="6" spans="2:23" ht="34" customHeight="1">
      <c r="B6" s="522"/>
      <c r="M6" s="23" t="s">
        <v>2066</v>
      </c>
      <c r="N6" s="21"/>
      <c r="O6" s="21"/>
    </row>
    <row r="7" spans="2:23" ht="34" customHeight="1">
      <c r="B7" s="522"/>
      <c r="M7" s="23" t="s">
        <v>2067</v>
      </c>
      <c r="N7" s="23"/>
      <c r="O7" s="21"/>
    </row>
    <row r="8" spans="2:23" ht="34" customHeight="1">
      <c r="B8" s="522"/>
      <c r="M8" s="23" t="s">
        <v>2068</v>
      </c>
      <c r="N8" s="21"/>
      <c r="O8" s="21"/>
    </row>
    <row r="9" spans="2:23" ht="34" customHeight="1">
      <c r="B9" s="522"/>
    </row>
    <row r="10" spans="2:23" ht="34" customHeight="1">
      <c r="B10" s="522"/>
      <c r="M10" s="23" t="s">
        <v>2069</v>
      </c>
      <c r="O10" s="21"/>
    </row>
    <row r="11" spans="2:23" ht="34" customHeight="1">
      <c r="B11" s="522"/>
    </row>
    <row r="12" spans="2:23" ht="34" customHeight="1">
      <c r="B12" s="522"/>
      <c r="M12" s="519" t="s">
        <v>2070</v>
      </c>
      <c r="N12" s="519"/>
      <c r="O12" s="519"/>
      <c r="P12" s="519"/>
      <c r="Q12" s="519"/>
      <c r="R12" s="519"/>
      <c r="S12" s="519"/>
      <c r="T12" s="519"/>
      <c r="U12" s="519"/>
      <c r="V12" s="519"/>
      <c r="W12" s="519"/>
    </row>
    <row r="13" spans="2:23" ht="34" customHeight="1">
      <c r="B13" s="522"/>
    </row>
    <row r="14" spans="2:23" ht="34" customHeight="1">
      <c r="B14" s="522"/>
      <c r="M14" s="22" t="s">
        <v>2071</v>
      </c>
      <c r="N14" s="22"/>
      <c r="O14" s="22"/>
      <c r="P14" s="22"/>
      <c r="Q14" s="22"/>
      <c r="R14" s="22"/>
      <c r="S14" s="22"/>
      <c r="T14" s="22"/>
      <c r="U14" s="22"/>
      <c r="V14" s="22"/>
      <c r="W14" s="22"/>
    </row>
    <row r="15" spans="2:23" ht="34" customHeight="1">
      <c r="B15" s="522"/>
    </row>
    <row r="16" spans="2:23" ht="34" customHeight="1">
      <c r="B16" s="522"/>
      <c r="M16" s="209"/>
      <c r="N16" s="209"/>
    </row>
    <row r="17" spans="2:2" ht="34" customHeight="1">
      <c r="B17" s="522"/>
    </row>
  </sheetData>
  <mergeCells count="3">
    <mergeCell ref="M12:W12"/>
    <mergeCell ref="D4:J4"/>
    <mergeCell ref="B5:B17"/>
  </mergeCells>
  <phoneticPr fontId="4" type="noConversion"/>
  <hyperlinks>
    <hyperlink ref="B2" r:id="rId1" xr:uid="{72A57ADA-252F-5749-8F26-A9E121368992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9710-6C0A-2441-A2FD-6DC53450E30D}">
  <sheetPr>
    <outlinePr summaryBelow="0" summaryRight="0"/>
    <pageSetUpPr fitToPage="1"/>
  </sheetPr>
  <dimension ref="B2:AI24"/>
  <sheetViews>
    <sheetView showGridLines="0" workbookViewId="0">
      <selection activeCell="AM20" sqref="AM20"/>
    </sheetView>
  </sheetViews>
  <sheetFormatPr baseColWidth="10" defaultColWidth="15.19921875" defaultRowHeight="15.75" customHeight="1"/>
  <cols>
    <col min="1" max="1" width="4.796875" customWidth="1"/>
    <col min="2" max="2" width="8.19921875" customWidth="1"/>
    <col min="3" max="26" width="6.19921875" customWidth="1"/>
    <col min="27" max="27" width="2.19921875" customWidth="1"/>
    <col min="28" max="35" width="6.19921875" customWidth="1"/>
  </cols>
  <sheetData>
    <row r="2" spans="2:35" ht="23">
      <c r="B2" s="545"/>
      <c r="C2" s="528" t="s">
        <v>2072</v>
      </c>
      <c r="D2" s="529"/>
      <c r="E2" s="529"/>
      <c r="F2" s="529"/>
      <c r="G2" s="529"/>
      <c r="H2" s="529"/>
      <c r="I2" s="529"/>
      <c r="J2" s="530"/>
      <c r="K2" s="528" t="s">
        <v>2073</v>
      </c>
      <c r="L2" s="529"/>
      <c r="M2" s="529"/>
      <c r="N2" s="529"/>
      <c r="O2" s="529"/>
      <c r="P2" s="529"/>
      <c r="Q2" s="529"/>
      <c r="R2" s="530"/>
      <c r="S2" s="528" t="s">
        <v>2074</v>
      </c>
      <c r="T2" s="529"/>
      <c r="U2" s="529"/>
      <c r="V2" s="529"/>
      <c r="W2" s="529"/>
      <c r="X2" s="529"/>
      <c r="Y2" s="529"/>
      <c r="Z2" s="530"/>
      <c r="AA2" s="201"/>
      <c r="AB2" s="523" t="s">
        <v>2075</v>
      </c>
      <c r="AC2" s="524"/>
      <c r="AD2" s="524"/>
      <c r="AE2" s="524"/>
      <c r="AF2" s="524"/>
      <c r="AG2" s="524"/>
      <c r="AH2" s="524"/>
      <c r="AI2" s="525"/>
    </row>
    <row r="3" spans="2:35" ht="23">
      <c r="B3" s="454"/>
      <c r="C3" s="528" t="s">
        <v>2076</v>
      </c>
      <c r="D3" s="529"/>
      <c r="E3" s="529"/>
      <c r="F3" s="530"/>
      <c r="G3" s="528" t="s">
        <v>2077</v>
      </c>
      <c r="H3" s="529"/>
      <c r="I3" s="529"/>
      <c r="J3" s="530"/>
      <c r="K3" s="528" t="s">
        <v>2076</v>
      </c>
      <c r="L3" s="529"/>
      <c r="M3" s="529"/>
      <c r="N3" s="530"/>
      <c r="O3" s="528" t="s">
        <v>2077</v>
      </c>
      <c r="P3" s="529"/>
      <c r="Q3" s="529"/>
      <c r="R3" s="530"/>
      <c r="S3" s="528" t="s">
        <v>2076</v>
      </c>
      <c r="T3" s="529"/>
      <c r="U3" s="529"/>
      <c r="V3" s="530"/>
      <c r="W3" s="528" t="s">
        <v>2077</v>
      </c>
      <c r="X3" s="529"/>
      <c r="Y3" s="529"/>
      <c r="Z3" s="530"/>
      <c r="AA3" s="201"/>
      <c r="AB3" s="526"/>
      <c r="AC3" s="526"/>
      <c r="AD3" s="526"/>
      <c r="AE3" s="526"/>
      <c r="AF3" s="526"/>
      <c r="AG3" s="526"/>
      <c r="AH3" s="526"/>
      <c r="AI3" s="527"/>
    </row>
    <row r="4" spans="2:35" ht="40" customHeight="1">
      <c r="B4" s="531" t="s">
        <v>2078</v>
      </c>
      <c r="C4" s="533" t="s">
        <v>159</v>
      </c>
      <c r="D4" s="534"/>
      <c r="E4" s="537" t="s">
        <v>49</v>
      </c>
      <c r="F4" s="538"/>
      <c r="G4" s="539" t="s">
        <v>176</v>
      </c>
      <c r="H4" s="540"/>
      <c r="I4" s="543" t="s">
        <v>1803</v>
      </c>
      <c r="J4" s="544"/>
      <c r="K4" s="533"/>
      <c r="L4" s="534"/>
      <c r="M4" s="537"/>
      <c r="N4" s="538"/>
      <c r="O4" s="539"/>
      <c r="P4" s="540"/>
      <c r="Q4" s="543"/>
      <c r="R4" s="544"/>
      <c r="S4" s="533" t="s">
        <v>154</v>
      </c>
      <c r="T4" s="534"/>
      <c r="U4" s="537" t="s">
        <v>38</v>
      </c>
      <c r="V4" s="538"/>
      <c r="W4" s="539"/>
      <c r="X4" s="540"/>
      <c r="Y4" s="543" t="s">
        <v>2079</v>
      </c>
      <c r="Z4" s="544"/>
      <c r="AA4" s="193"/>
      <c r="AB4" s="560"/>
      <c r="AC4" s="561"/>
      <c r="AD4" s="564"/>
      <c r="AE4" s="565"/>
      <c r="AF4" s="546"/>
      <c r="AG4" s="547"/>
      <c r="AH4" s="550"/>
      <c r="AI4" s="551"/>
    </row>
    <row r="5" spans="2:35" ht="40" customHeight="1">
      <c r="B5" s="532"/>
      <c r="C5" s="535"/>
      <c r="D5" s="536"/>
      <c r="E5" s="552" t="s">
        <v>49</v>
      </c>
      <c r="F5" s="553"/>
      <c r="G5" s="541"/>
      <c r="H5" s="542"/>
      <c r="I5" s="554" t="s">
        <v>148</v>
      </c>
      <c r="J5" s="555"/>
      <c r="K5" s="535"/>
      <c r="L5" s="536"/>
      <c r="M5" s="552"/>
      <c r="N5" s="553"/>
      <c r="O5" s="541"/>
      <c r="P5" s="542"/>
      <c r="Q5" s="554"/>
      <c r="R5" s="555"/>
      <c r="S5" s="535"/>
      <c r="T5" s="536"/>
      <c r="U5" s="552" t="s">
        <v>38</v>
      </c>
      <c r="V5" s="553"/>
      <c r="W5" s="541"/>
      <c r="X5" s="542"/>
      <c r="Y5" s="554" t="s">
        <v>2080</v>
      </c>
      <c r="Z5" s="555"/>
      <c r="AA5" s="193"/>
      <c r="AB5" s="562"/>
      <c r="AC5" s="563"/>
      <c r="AD5" s="556"/>
      <c r="AE5" s="557"/>
      <c r="AF5" s="548"/>
      <c r="AG5" s="549"/>
      <c r="AH5" s="558"/>
      <c r="AI5" s="559"/>
    </row>
    <row r="6" spans="2:35" ht="40" customHeight="1">
      <c r="B6" s="532"/>
      <c r="C6" s="584" t="s">
        <v>2081</v>
      </c>
      <c r="D6" s="585"/>
      <c r="E6" s="586" t="s">
        <v>49</v>
      </c>
      <c r="F6" s="587"/>
      <c r="G6" s="580" t="s">
        <v>2082</v>
      </c>
      <c r="H6" s="581"/>
      <c r="I6" s="582" t="s">
        <v>825</v>
      </c>
      <c r="J6" s="583"/>
      <c r="K6" s="584"/>
      <c r="L6" s="585"/>
      <c r="M6" s="586"/>
      <c r="N6" s="587"/>
      <c r="O6" s="580"/>
      <c r="P6" s="581"/>
      <c r="Q6" s="582"/>
      <c r="R6" s="583"/>
      <c r="S6" s="584" t="s">
        <v>2083</v>
      </c>
      <c r="T6" s="585"/>
      <c r="U6" s="586" t="s">
        <v>38</v>
      </c>
      <c r="V6" s="587"/>
      <c r="W6" s="580" t="s">
        <v>2084</v>
      </c>
      <c r="X6" s="581"/>
      <c r="Y6" s="582"/>
      <c r="Z6" s="583"/>
      <c r="AA6" s="194"/>
      <c r="AB6" s="566"/>
      <c r="AC6" s="567"/>
      <c r="AD6" s="568"/>
      <c r="AE6" s="557"/>
      <c r="AF6" s="569"/>
      <c r="AG6" s="570"/>
      <c r="AH6" s="571"/>
      <c r="AI6" s="559"/>
    </row>
    <row r="7" spans="2:35" ht="40" customHeight="1">
      <c r="B7" s="454"/>
      <c r="C7" s="572" t="s">
        <v>2085</v>
      </c>
      <c r="D7" s="573"/>
      <c r="E7" s="574" t="s">
        <v>1463</v>
      </c>
      <c r="F7" s="575"/>
      <c r="G7" s="576" t="s">
        <v>2086</v>
      </c>
      <c r="H7" s="577"/>
      <c r="I7" s="578" t="s">
        <v>1801</v>
      </c>
      <c r="J7" s="579"/>
      <c r="K7" s="572"/>
      <c r="L7" s="573"/>
      <c r="M7" s="574"/>
      <c r="N7" s="575"/>
      <c r="O7" s="576"/>
      <c r="P7" s="577"/>
      <c r="Q7" s="578"/>
      <c r="R7" s="579"/>
      <c r="S7" s="572" t="s">
        <v>2087</v>
      </c>
      <c r="T7" s="573"/>
      <c r="U7" s="574" t="s">
        <v>1464</v>
      </c>
      <c r="V7" s="575"/>
      <c r="W7" s="576" t="s">
        <v>2088</v>
      </c>
      <c r="X7" s="577"/>
      <c r="Y7" s="578" t="s">
        <v>2089</v>
      </c>
      <c r="Z7" s="579"/>
      <c r="AA7" s="195"/>
      <c r="AB7" s="588"/>
      <c r="AC7" s="589"/>
      <c r="AD7" s="590"/>
      <c r="AE7" s="591"/>
      <c r="AF7" s="592"/>
      <c r="AG7" s="593"/>
      <c r="AH7" s="594"/>
      <c r="AI7" s="595"/>
    </row>
    <row r="8" spans="2:35" ht="40" customHeight="1">
      <c r="B8" s="531" t="s">
        <v>2090</v>
      </c>
      <c r="C8" s="533" t="s">
        <v>195</v>
      </c>
      <c r="D8" s="534"/>
      <c r="E8" s="537" t="s">
        <v>59</v>
      </c>
      <c r="F8" s="538"/>
      <c r="G8" s="539" t="s">
        <v>164</v>
      </c>
      <c r="H8" s="540"/>
      <c r="I8" s="543" t="s">
        <v>1782</v>
      </c>
      <c r="J8" s="544"/>
      <c r="K8" s="533" t="s">
        <v>103</v>
      </c>
      <c r="L8" s="534"/>
      <c r="M8" s="537" t="s">
        <v>70</v>
      </c>
      <c r="N8" s="538"/>
      <c r="O8" s="539" t="s">
        <v>231</v>
      </c>
      <c r="P8" s="540"/>
      <c r="Q8" s="543" t="s">
        <v>1833</v>
      </c>
      <c r="R8" s="544"/>
      <c r="S8" s="533" t="s">
        <v>85</v>
      </c>
      <c r="T8" s="534"/>
      <c r="U8" s="537" t="s">
        <v>1693</v>
      </c>
      <c r="V8" s="538"/>
      <c r="W8" s="539" t="s">
        <v>201</v>
      </c>
      <c r="X8" s="540"/>
      <c r="Y8" s="543" t="s">
        <v>2091</v>
      </c>
      <c r="Z8" s="544"/>
      <c r="AA8" s="196"/>
      <c r="AB8" s="533" t="s">
        <v>204</v>
      </c>
      <c r="AC8" s="534"/>
      <c r="AD8" s="537" t="s">
        <v>205</v>
      </c>
      <c r="AE8" s="538"/>
      <c r="AF8" s="539" t="s">
        <v>191</v>
      </c>
      <c r="AG8" s="540"/>
      <c r="AH8" s="543" t="s">
        <v>192</v>
      </c>
      <c r="AI8" s="544"/>
    </row>
    <row r="9" spans="2:35" ht="40" customHeight="1">
      <c r="B9" s="532"/>
      <c r="C9" s="535"/>
      <c r="D9" s="536"/>
      <c r="E9" s="552" t="s">
        <v>59</v>
      </c>
      <c r="F9" s="553"/>
      <c r="G9" s="541"/>
      <c r="H9" s="542"/>
      <c r="I9" s="554" t="s">
        <v>118</v>
      </c>
      <c r="J9" s="555"/>
      <c r="K9" s="535"/>
      <c r="L9" s="536"/>
      <c r="M9" s="552" t="s">
        <v>70</v>
      </c>
      <c r="N9" s="553"/>
      <c r="O9" s="541"/>
      <c r="P9" s="542"/>
      <c r="Q9" s="554" t="s">
        <v>239</v>
      </c>
      <c r="R9" s="555"/>
      <c r="S9" s="535"/>
      <c r="T9" s="536"/>
      <c r="U9" s="552" t="s">
        <v>86</v>
      </c>
      <c r="V9" s="553"/>
      <c r="W9" s="541"/>
      <c r="X9" s="542"/>
      <c r="Y9" s="554" t="s">
        <v>239</v>
      </c>
      <c r="Z9" s="555"/>
      <c r="AA9" s="196"/>
      <c r="AB9" s="535"/>
      <c r="AC9" s="536"/>
      <c r="AD9" s="552" t="s">
        <v>205</v>
      </c>
      <c r="AE9" s="553"/>
      <c r="AF9" s="541"/>
      <c r="AG9" s="542"/>
      <c r="AH9" s="554" t="s">
        <v>192</v>
      </c>
      <c r="AI9" s="555"/>
    </row>
    <row r="10" spans="2:35" ht="40" customHeight="1">
      <c r="B10" s="532"/>
      <c r="C10" s="584" t="s">
        <v>2092</v>
      </c>
      <c r="D10" s="585"/>
      <c r="E10" s="586" t="s">
        <v>59</v>
      </c>
      <c r="F10" s="587"/>
      <c r="G10" s="580" t="s">
        <v>2093</v>
      </c>
      <c r="H10" s="581"/>
      <c r="I10" s="582" t="s">
        <v>782</v>
      </c>
      <c r="J10" s="583"/>
      <c r="K10" s="584" t="s">
        <v>2094</v>
      </c>
      <c r="L10" s="585"/>
      <c r="M10" s="586" t="s">
        <v>70</v>
      </c>
      <c r="N10" s="587"/>
      <c r="O10" s="580" t="s">
        <v>2095</v>
      </c>
      <c r="P10" s="581"/>
      <c r="Q10" s="582" t="s">
        <v>2096</v>
      </c>
      <c r="R10" s="583"/>
      <c r="S10" s="584" t="s">
        <v>2097</v>
      </c>
      <c r="T10" s="585"/>
      <c r="U10" s="586" t="s">
        <v>86</v>
      </c>
      <c r="V10" s="587"/>
      <c r="W10" s="580" t="s">
        <v>2098</v>
      </c>
      <c r="X10" s="581"/>
      <c r="Y10" s="582" t="s">
        <v>1189</v>
      </c>
      <c r="Z10" s="583"/>
      <c r="AA10" s="194"/>
      <c r="AB10" s="584" t="s">
        <v>2099</v>
      </c>
      <c r="AC10" s="585"/>
      <c r="AD10" s="586" t="s">
        <v>205</v>
      </c>
      <c r="AE10" s="587"/>
      <c r="AF10" s="580" t="s">
        <v>2100</v>
      </c>
      <c r="AG10" s="581"/>
      <c r="AH10" s="582" t="s">
        <v>192</v>
      </c>
      <c r="AI10" s="583"/>
    </row>
    <row r="11" spans="2:35" ht="40" customHeight="1">
      <c r="B11" s="454"/>
      <c r="C11" s="572" t="s">
        <v>2101</v>
      </c>
      <c r="D11" s="573"/>
      <c r="E11" s="574" t="s">
        <v>1468</v>
      </c>
      <c r="F11" s="575"/>
      <c r="G11" s="576" t="s">
        <v>2102</v>
      </c>
      <c r="H11" s="577"/>
      <c r="I11" s="578" t="s">
        <v>1780</v>
      </c>
      <c r="J11" s="579"/>
      <c r="K11" s="572" t="s">
        <v>2103</v>
      </c>
      <c r="L11" s="573"/>
      <c r="M11" s="574" t="s">
        <v>1467</v>
      </c>
      <c r="N11" s="575"/>
      <c r="O11" s="576" t="s">
        <v>2025</v>
      </c>
      <c r="P11" s="577"/>
      <c r="Q11" s="578" t="s">
        <v>1832</v>
      </c>
      <c r="R11" s="579"/>
      <c r="S11" s="572" t="s">
        <v>2104</v>
      </c>
      <c r="T11" s="573"/>
      <c r="U11" s="574" t="s">
        <v>1466</v>
      </c>
      <c r="V11" s="575"/>
      <c r="W11" s="576" t="s">
        <v>2105</v>
      </c>
      <c r="X11" s="577"/>
      <c r="Y11" s="578" t="s">
        <v>1832</v>
      </c>
      <c r="Z11" s="579"/>
      <c r="AA11" s="195"/>
      <c r="AB11" s="572" t="s">
        <v>204</v>
      </c>
      <c r="AC11" s="573"/>
      <c r="AD11" s="574" t="s">
        <v>1471</v>
      </c>
      <c r="AE11" s="575"/>
      <c r="AF11" s="576" t="s">
        <v>2106</v>
      </c>
      <c r="AG11" s="577"/>
      <c r="AH11" s="578" t="s">
        <v>1473</v>
      </c>
      <c r="AI11" s="579"/>
    </row>
    <row r="12" spans="2:35" ht="40" customHeight="1">
      <c r="B12" s="531" t="s">
        <v>2107</v>
      </c>
      <c r="C12" s="533" t="s">
        <v>157</v>
      </c>
      <c r="D12" s="534"/>
      <c r="E12" s="537" t="s">
        <v>39</v>
      </c>
      <c r="F12" s="538"/>
      <c r="G12" s="539" t="s">
        <v>149</v>
      </c>
      <c r="H12" s="540"/>
      <c r="I12" s="543" t="s">
        <v>1599</v>
      </c>
      <c r="J12" s="544"/>
      <c r="K12" s="533"/>
      <c r="L12" s="534"/>
      <c r="M12" s="537"/>
      <c r="N12" s="538"/>
      <c r="O12" s="539"/>
      <c r="P12" s="540"/>
      <c r="Q12" s="543"/>
      <c r="R12" s="544"/>
      <c r="S12" s="533"/>
      <c r="T12" s="534"/>
      <c r="U12" s="537"/>
      <c r="V12" s="538"/>
      <c r="W12" s="539"/>
      <c r="X12" s="540"/>
      <c r="Y12" s="543"/>
      <c r="Z12" s="544"/>
      <c r="AA12" s="196"/>
      <c r="AB12" s="596"/>
      <c r="AC12" s="597"/>
      <c r="AD12" s="598"/>
      <c r="AE12" s="599"/>
      <c r="AF12" s="600"/>
      <c r="AG12" s="601"/>
      <c r="AH12" s="602"/>
      <c r="AI12" s="603"/>
    </row>
    <row r="13" spans="2:35" ht="40" customHeight="1">
      <c r="B13" s="532"/>
      <c r="C13" s="535"/>
      <c r="D13" s="536"/>
      <c r="E13" s="552" t="s">
        <v>39</v>
      </c>
      <c r="F13" s="553"/>
      <c r="G13" s="541"/>
      <c r="H13" s="542"/>
      <c r="I13" s="554" t="s">
        <v>50</v>
      </c>
      <c r="J13" s="555"/>
      <c r="K13" s="535"/>
      <c r="L13" s="536"/>
      <c r="M13" s="552"/>
      <c r="N13" s="553"/>
      <c r="O13" s="541"/>
      <c r="P13" s="542"/>
      <c r="Q13" s="554"/>
      <c r="R13" s="555"/>
      <c r="S13" s="535"/>
      <c r="T13" s="536"/>
      <c r="U13" s="552"/>
      <c r="V13" s="553"/>
      <c r="W13" s="541"/>
      <c r="X13" s="542"/>
      <c r="Y13" s="554"/>
      <c r="Z13" s="555"/>
      <c r="AA13" s="196"/>
      <c r="AB13" s="562"/>
      <c r="AC13" s="563"/>
      <c r="AD13" s="556"/>
      <c r="AE13" s="557"/>
      <c r="AF13" s="548"/>
      <c r="AG13" s="549"/>
      <c r="AH13" s="558"/>
      <c r="AI13" s="559"/>
    </row>
    <row r="14" spans="2:35" ht="40" customHeight="1">
      <c r="B14" s="532"/>
      <c r="C14" s="584" t="s">
        <v>2108</v>
      </c>
      <c r="D14" s="585"/>
      <c r="E14" s="586" t="s">
        <v>1900</v>
      </c>
      <c r="F14" s="587"/>
      <c r="G14" s="580" t="s">
        <v>2109</v>
      </c>
      <c r="H14" s="581"/>
      <c r="I14" s="582" t="s">
        <v>1901</v>
      </c>
      <c r="J14" s="583"/>
      <c r="K14" s="584"/>
      <c r="L14" s="585"/>
      <c r="M14" s="586"/>
      <c r="N14" s="587"/>
      <c r="O14" s="580"/>
      <c r="P14" s="581"/>
      <c r="Q14" s="582"/>
      <c r="R14" s="583"/>
      <c r="S14" s="584"/>
      <c r="T14" s="585"/>
      <c r="U14" s="586"/>
      <c r="V14" s="587"/>
      <c r="W14" s="580"/>
      <c r="X14" s="581"/>
      <c r="Y14" s="582"/>
      <c r="Z14" s="583"/>
      <c r="AA14" s="194"/>
      <c r="AB14" s="566"/>
      <c r="AC14" s="567"/>
      <c r="AD14" s="568"/>
      <c r="AE14" s="557"/>
      <c r="AF14" s="569"/>
      <c r="AG14" s="570"/>
      <c r="AH14" s="571"/>
      <c r="AI14" s="559"/>
    </row>
    <row r="15" spans="2:35" ht="40" customHeight="1">
      <c r="B15" s="454"/>
      <c r="C15" s="572" t="s">
        <v>2110</v>
      </c>
      <c r="D15" s="573"/>
      <c r="E15" s="574" t="s">
        <v>2111</v>
      </c>
      <c r="F15" s="575"/>
      <c r="G15" s="576" t="s">
        <v>2112</v>
      </c>
      <c r="H15" s="577"/>
      <c r="I15" s="578" t="s">
        <v>1598</v>
      </c>
      <c r="J15" s="579"/>
      <c r="K15" s="572"/>
      <c r="L15" s="573"/>
      <c r="M15" s="574"/>
      <c r="N15" s="575"/>
      <c r="O15" s="576"/>
      <c r="P15" s="577"/>
      <c r="Q15" s="578"/>
      <c r="R15" s="579"/>
      <c r="S15" s="572"/>
      <c r="T15" s="573"/>
      <c r="U15" s="574"/>
      <c r="V15" s="575"/>
      <c r="W15" s="576"/>
      <c r="X15" s="577"/>
      <c r="Y15" s="578"/>
      <c r="Z15" s="579"/>
      <c r="AA15" s="195"/>
      <c r="AB15" s="613"/>
      <c r="AC15" s="614"/>
      <c r="AD15" s="615"/>
      <c r="AE15" s="616"/>
      <c r="AF15" s="607"/>
      <c r="AG15" s="608"/>
      <c r="AH15" s="609"/>
      <c r="AI15" s="610"/>
    </row>
    <row r="18" spans="2:12" ht="122">
      <c r="B18" s="202" t="s">
        <v>2113</v>
      </c>
      <c r="C18" s="202" t="s">
        <v>2114</v>
      </c>
      <c r="D18" s="202" t="s">
        <v>249</v>
      </c>
      <c r="E18" s="202" t="s">
        <v>2115</v>
      </c>
      <c r="F18" s="202" t="s">
        <v>251</v>
      </c>
      <c r="G18" s="611" t="s">
        <v>2116</v>
      </c>
      <c r="H18" s="612"/>
      <c r="I18" s="611" t="s">
        <v>2117</v>
      </c>
      <c r="J18" s="612"/>
      <c r="K18" s="611" t="s">
        <v>2118</v>
      </c>
      <c r="L18" s="612"/>
    </row>
    <row r="19" spans="2:12" ht="34.5" customHeight="1">
      <c r="B19" s="205" t="s">
        <v>39</v>
      </c>
      <c r="C19" s="203" t="s">
        <v>2119</v>
      </c>
      <c r="D19" s="198" t="s">
        <v>2111</v>
      </c>
      <c r="E19" s="197" t="s">
        <v>157</v>
      </c>
      <c r="F19" s="207" t="s">
        <v>39</v>
      </c>
      <c r="G19" s="606" t="s">
        <v>385</v>
      </c>
      <c r="H19" s="605"/>
      <c r="I19" s="606" t="s">
        <v>2120</v>
      </c>
      <c r="J19" s="605"/>
      <c r="K19" s="606" t="s">
        <v>2121</v>
      </c>
      <c r="L19" s="605"/>
    </row>
    <row r="20" spans="2:12" ht="34.5" customHeight="1">
      <c r="B20" s="206" t="s">
        <v>59</v>
      </c>
      <c r="C20" s="204" t="s">
        <v>2122</v>
      </c>
      <c r="D20" s="200" t="s">
        <v>1468</v>
      </c>
      <c r="E20" s="199" t="s">
        <v>195</v>
      </c>
      <c r="F20" s="208" t="s">
        <v>59</v>
      </c>
      <c r="G20" s="604" t="s">
        <v>385</v>
      </c>
      <c r="H20" s="605"/>
      <c r="I20" s="604" t="s">
        <v>2123</v>
      </c>
      <c r="J20" s="605"/>
      <c r="K20" s="604" t="s">
        <v>2121</v>
      </c>
      <c r="L20" s="605"/>
    </row>
    <row r="21" spans="2:12" ht="34.5" customHeight="1">
      <c r="B21" s="205" t="s">
        <v>49</v>
      </c>
      <c r="C21" s="203" t="s">
        <v>2124</v>
      </c>
      <c r="D21" s="198" t="s">
        <v>1463</v>
      </c>
      <c r="E21" s="197" t="s">
        <v>159</v>
      </c>
      <c r="F21" s="207" t="s">
        <v>49</v>
      </c>
      <c r="G21" s="606" t="s">
        <v>385</v>
      </c>
      <c r="H21" s="605"/>
      <c r="I21" s="606" t="s">
        <v>103</v>
      </c>
      <c r="J21" s="605"/>
      <c r="K21" s="606" t="s">
        <v>2121</v>
      </c>
      <c r="L21" s="605"/>
    </row>
    <row r="22" spans="2:12" ht="34.5" customHeight="1">
      <c r="B22" s="206" t="s">
        <v>38</v>
      </c>
      <c r="C22" s="204" t="s">
        <v>2125</v>
      </c>
      <c r="D22" s="200" t="s">
        <v>1464</v>
      </c>
      <c r="E22" s="199" t="s">
        <v>154</v>
      </c>
      <c r="F22" s="208" t="s">
        <v>38</v>
      </c>
      <c r="G22" s="604" t="s">
        <v>540</v>
      </c>
      <c r="H22" s="605"/>
      <c r="I22" s="604" t="s">
        <v>103</v>
      </c>
      <c r="J22" s="605"/>
      <c r="K22" s="604" t="s">
        <v>2126</v>
      </c>
      <c r="L22" s="605"/>
    </row>
    <row r="23" spans="2:12" ht="34.5" customHeight="1">
      <c r="B23" s="205" t="s">
        <v>70</v>
      </c>
      <c r="C23" s="203" t="s">
        <v>2127</v>
      </c>
      <c r="D23" s="198" t="s">
        <v>1467</v>
      </c>
      <c r="E23" s="197" t="s">
        <v>103</v>
      </c>
      <c r="F23" s="207" t="s">
        <v>70</v>
      </c>
      <c r="G23" s="606" t="s">
        <v>2128</v>
      </c>
      <c r="H23" s="605"/>
      <c r="I23" s="606" t="s">
        <v>2123</v>
      </c>
      <c r="J23" s="605"/>
      <c r="K23" s="606" t="s">
        <v>2121</v>
      </c>
      <c r="L23" s="605"/>
    </row>
    <row r="24" spans="2:12" ht="34.5" customHeight="1">
      <c r="B24" s="206" t="s">
        <v>86</v>
      </c>
      <c r="C24" s="204" t="s">
        <v>2129</v>
      </c>
      <c r="D24" s="200" t="s">
        <v>1466</v>
      </c>
      <c r="E24" s="199" t="s">
        <v>85</v>
      </c>
      <c r="F24" s="208" t="s">
        <v>1693</v>
      </c>
      <c r="G24" s="604" t="s">
        <v>540</v>
      </c>
      <c r="H24" s="605"/>
      <c r="I24" s="604" t="s">
        <v>2123</v>
      </c>
      <c r="J24" s="605"/>
      <c r="K24" s="604" t="s">
        <v>2126</v>
      </c>
      <c r="L24" s="605"/>
    </row>
  </sheetData>
  <mergeCells count="203">
    <mergeCell ref="G24:H24"/>
    <mergeCell ref="I24:J24"/>
    <mergeCell ref="K24:L24"/>
    <mergeCell ref="G22:H22"/>
    <mergeCell ref="I22:J22"/>
    <mergeCell ref="K22:L22"/>
    <mergeCell ref="G23:H23"/>
    <mergeCell ref="I23:J23"/>
    <mergeCell ref="K23:L23"/>
    <mergeCell ref="AD14:AE14"/>
    <mergeCell ref="G20:H20"/>
    <mergeCell ref="I20:J20"/>
    <mergeCell ref="K20:L20"/>
    <mergeCell ref="G21:H21"/>
    <mergeCell ref="I21:J21"/>
    <mergeCell ref="K21:L21"/>
    <mergeCell ref="AF15:AG15"/>
    <mergeCell ref="AH15:AI15"/>
    <mergeCell ref="G18:H18"/>
    <mergeCell ref="I18:J18"/>
    <mergeCell ref="K18:L18"/>
    <mergeCell ref="G19:H19"/>
    <mergeCell ref="I19:J19"/>
    <mergeCell ref="K19:L19"/>
    <mergeCell ref="S15:T15"/>
    <mergeCell ref="U15:V15"/>
    <mergeCell ref="W15:X15"/>
    <mergeCell ref="Y15:Z15"/>
    <mergeCell ref="AB15:AC15"/>
    <mergeCell ref="AD15:AE15"/>
    <mergeCell ref="AF14:AG14"/>
    <mergeCell ref="AH14:AI14"/>
    <mergeCell ref="U14:V14"/>
    <mergeCell ref="C15:D15"/>
    <mergeCell ref="E15:F15"/>
    <mergeCell ref="G15:H15"/>
    <mergeCell ref="I15:J15"/>
    <mergeCell ref="K15:L15"/>
    <mergeCell ref="M15:N15"/>
    <mergeCell ref="O15:P15"/>
    <mergeCell ref="Q15:R15"/>
    <mergeCell ref="S14:T14"/>
    <mergeCell ref="K14:L14"/>
    <mergeCell ref="M14:N14"/>
    <mergeCell ref="O14:P14"/>
    <mergeCell ref="Q14:R14"/>
    <mergeCell ref="E14:F14"/>
    <mergeCell ref="G14:H14"/>
    <mergeCell ref="I14:J14"/>
    <mergeCell ref="AB12:AC13"/>
    <mergeCell ref="AD12:AE12"/>
    <mergeCell ref="AF12:AG13"/>
    <mergeCell ref="AH12:AI12"/>
    <mergeCell ref="E13:F13"/>
    <mergeCell ref="I13:J13"/>
    <mergeCell ref="M13:N13"/>
    <mergeCell ref="Q13:R13"/>
    <mergeCell ref="U13:V13"/>
    <mergeCell ref="Y13:Z13"/>
    <mergeCell ref="O12:P13"/>
    <mergeCell ref="Q12:R12"/>
    <mergeCell ref="S12:T13"/>
    <mergeCell ref="U12:V12"/>
    <mergeCell ref="W14:X14"/>
    <mergeCell ref="Y14:Z14"/>
    <mergeCell ref="AB14:AC14"/>
    <mergeCell ref="W12:X13"/>
    <mergeCell ref="Y12:Z12"/>
    <mergeCell ref="AD11:AE11"/>
    <mergeCell ref="AF11:AG11"/>
    <mergeCell ref="AH11:AI11"/>
    <mergeCell ref="B12:B15"/>
    <mergeCell ref="C12:D13"/>
    <mergeCell ref="E12:F12"/>
    <mergeCell ref="G12:H13"/>
    <mergeCell ref="I12:J12"/>
    <mergeCell ref="K12:L13"/>
    <mergeCell ref="M12:N12"/>
    <mergeCell ref="Q11:R11"/>
    <mergeCell ref="S11:T11"/>
    <mergeCell ref="U11:V11"/>
    <mergeCell ref="W11:X11"/>
    <mergeCell ref="Y11:Z11"/>
    <mergeCell ref="AB11:AC11"/>
    <mergeCell ref="AD13:AE13"/>
    <mergeCell ref="AH13:AI13"/>
    <mergeCell ref="C14:D14"/>
    <mergeCell ref="AH10:AI10"/>
    <mergeCell ref="C11:D11"/>
    <mergeCell ref="E11:F11"/>
    <mergeCell ref="G11:H11"/>
    <mergeCell ref="I11:J11"/>
    <mergeCell ref="K11:L11"/>
    <mergeCell ref="M11:N11"/>
    <mergeCell ref="O11:P11"/>
    <mergeCell ref="Q10:R10"/>
    <mergeCell ref="S10:T10"/>
    <mergeCell ref="U10:V10"/>
    <mergeCell ref="W10:X10"/>
    <mergeCell ref="Y10:Z10"/>
    <mergeCell ref="AB10:AC10"/>
    <mergeCell ref="C10:D10"/>
    <mergeCell ref="E10:F10"/>
    <mergeCell ref="G10:H10"/>
    <mergeCell ref="I10:J10"/>
    <mergeCell ref="K10:L10"/>
    <mergeCell ref="M10:N10"/>
    <mergeCell ref="O10:P10"/>
    <mergeCell ref="AD10:AE10"/>
    <mergeCell ref="AF10:AG10"/>
    <mergeCell ref="M8:N8"/>
    <mergeCell ref="O8:P9"/>
    <mergeCell ref="Q8:R8"/>
    <mergeCell ref="S8:T9"/>
    <mergeCell ref="U8:V8"/>
    <mergeCell ref="W8:X9"/>
    <mergeCell ref="Y9:Z9"/>
    <mergeCell ref="AD9:AE9"/>
    <mergeCell ref="AH9:AI9"/>
    <mergeCell ref="AF7:AG7"/>
    <mergeCell ref="AH7:AI7"/>
    <mergeCell ref="B8:B11"/>
    <mergeCell ref="C8:D9"/>
    <mergeCell ref="E8:F8"/>
    <mergeCell ref="G8:H9"/>
    <mergeCell ref="I8:J8"/>
    <mergeCell ref="K8:L9"/>
    <mergeCell ref="O7:P7"/>
    <mergeCell ref="Q7:R7"/>
    <mergeCell ref="S7:T7"/>
    <mergeCell ref="U7:V7"/>
    <mergeCell ref="W7:X7"/>
    <mergeCell ref="Y7:Z7"/>
    <mergeCell ref="Y8:Z8"/>
    <mergeCell ref="AB8:AC9"/>
    <mergeCell ref="AD8:AE8"/>
    <mergeCell ref="AF8:AG9"/>
    <mergeCell ref="AH8:AI8"/>
    <mergeCell ref="E9:F9"/>
    <mergeCell ref="I9:J9"/>
    <mergeCell ref="M9:N9"/>
    <mergeCell ref="Q9:R9"/>
    <mergeCell ref="U9:V9"/>
    <mergeCell ref="AB6:AC6"/>
    <mergeCell ref="AD6:AE6"/>
    <mergeCell ref="AF6:AG6"/>
    <mergeCell ref="AH6:AI6"/>
    <mergeCell ref="C7:D7"/>
    <mergeCell ref="E7:F7"/>
    <mergeCell ref="G7:H7"/>
    <mergeCell ref="I7:J7"/>
    <mergeCell ref="K7:L7"/>
    <mergeCell ref="M7:N7"/>
    <mergeCell ref="O6:P6"/>
    <mergeCell ref="Q6:R6"/>
    <mergeCell ref="S6:T6"/>
    <mergeCell ref="U6:V6"/>
    <mergeCell ref="W6:X6"/>
    <mergeCell ref="Y6:Z6"/>
    <mergeCell ref="C6:D6"/>
    <mergeCell ref="E6:F6"/>
    <mergeCell ref="G6:H6"/>
    <mergeCell ref="I6:J6"/>
    <mergeCell ref="K6:L6"/>
    <mergeCell ref="M6:N6"/>
    <mergeCell ref="AB7:AC7"/>
    <mergeCell ref="AD7:AE7"/>
    <mergeCell ref="M5:N5"/>
    <mergeCell ref="Q5:R5"/>
    <mergeCell ref="U5:V5"/>
    <mergeCell ref="Y5:Z5"/>
    <mergeCell ref="AD5:AE5"/>
    <mergeCell ref="AH5:AI5"/>
    <mergeCell ref="S4:T5"/>
    <mergeCell ref="U4:V4"/>
    <mergeCell ref="W4:X5"/>
    <mergeCell ref="Y4:Z4"/>
    <mergeCell ref="AB4:AC5"/>
    <mergeCell ref="AD4:AE4"/>
    <mergeCell ref="AB2:AI3"/>
    <mergeCell ref="C3:F3"/>
    <mergeCell ref="G3:J3"/>
    <mergeCell ref="K3:N3"/>
    <mergeCell ref="O3:R3"/>
    <mergeCell ref="S3:V3"/>
    <mergeCell ref="W3:Z3"/>
    <mergeCell ref="B4:B7"/>
    <mergeCell ref="C4:D5"/>
    <mergeCell ref="E4:F4"/>
    <mergeCell ref="G4:H5"/>
    <mergeCell ref="I4:J4"/>
    <mergeCell ref="K4:L5"/>
    <mergeCell ref="M4:N4"/>
    <mergeCell ref="O4:P5"/>
    <mergeCell ref="Q4:R4"/>
    <mergeCell ref="B2:B3"/>
    <mergeCell ref="C2:J2"/>
    <mergeCell ref="K2:R2"/>
    <mergeCell ref="S2:Z2"/>
    <mergeCell ref="AF4:AG5"/>
    <mergeCell ref="AH4:AI4"/>
    <mergeCell ref="E5:F5"/>
    <mergeCell ref="I5:J5"/>
  </mergeCells>
  <phoneticPr fontId="4" type="noConversion"/>
  <printOptions horizontalCentered="1" gridLines="1"/>
  <pageMargins left="0.7" right="0.7" top="0.75" bottom="0.75" header="0" footer="0"/>
  <pageSetup paperSize="9" pageOrder="overThenDown" orientation="landscape" cellComments="atEnd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D279-4F49-7D4A-BD45-0AAC75866476}">
  <sheetPr>
    <outlinePr summaryBelow="0" summaryRight="0"/>
  </sheetPr>
  <dimension ref="B2:AP88"/>
  <sheetViews>
    <sheetView showGridLines="0" workbookViewId="0">
      <pane ySplit="4" topLeftCell="A13" activePane="bottomLeft" state="frozen"/>
      <selection activeCell="AR8" sqref="AR8:AS8"/>
      <selection pane="bottomLeft" activeCell="C2" sqref="C2:R2"/>
    </sheetView>
  </sheetViews>
  <sheetFormatPr baseColWidth="10" defaultColWidth="15.19921875" defaultRowHeight="35" customHeight="1"/>
  <cols>
    <col min="1" max="1" width="3.3984375" style="188" customWidth="1"/>
    <col min="2" max="2" width="10.3984375" style="188" customWidth="1"/>
    <col min="3" max="42" width="5.59765625" style="188" customWidth="1"/>
    <col min="43" max="16384" width="15.19921875" style="188"/>
  </cols>
  <sheetData>
    <row r="2" spans="2:42" ht="35" customHeight="1">
      <c r="B2" s="617" t="s">
        <v>611</v>
      </c>
      <c r="C2" s="618" t="s">
        <v>2130</v>
      </c>
      <c r="D2" s="529"/>
      <c r="E2" s="529"/>
      <c r="F2" s="529"/>
      <c r="G2" s="529"/>
      <c r="H2" s="529"/>
      <c r="I2" s="529"/>
      <c r="J2" s="529"/>
      <c r="K2" s="529"/>
      <c r="L2" s="529"/>
      <c r="M2" s="529"/>
      <c r="N2" s="529"/>
      <c r="O2" s="529"/>
      <c r="P2" s="529"/>
      <c r="Q2" s="529"/>
      <c r="R2" s="530"/>
      <c r="S2" s="618" t="s">
        <v>2131</v>
      </c>
      <c r="T2" s="529"/>
      <c r="U2" s="529"/>
      <c r="V2" s="529"/>
      <c r="W2" s="529"/>
      <c r="X2" s="529"/>
      <c r="Y2" s="529"/>
      <c r="Z2" s="529"/>
      <c r="AA2" s="529"/>
      <c r="AB2" s="529"/>
      <c r="AC2" s="529"/>
      <c r="AD2" s="529"/>
      <c r="AE2" s="529"/>
      <c r="AF2" s="529"/>
      <c r="AG2" s="529"/>
      <c r="AH2" s="529"/>
      <c r="AI2" s="529"/>
      <c r="AJ2" s="529"/>
      <c r="AK2" s="529"/>
      <c r="AL2" s="529"/>
      <c r="AM2" s="529"/>
      <c r="AN2" s="529"/>
      <c r="AO2" s="529"/>
      <c r="AP2" s="530"/>
    </row>
    <row r="3" spans="2:42" ht="35" customHeight="1">
      <c r="B3" s="532"/>
      <c r="C3" s="619" t="s">
        <v>2076</v>
      </c>
      <c r="D3" s="529"/>
      <c r="E3" s="529"/>
      <c r="F3" s="529"/>
      <c r="G3" s="529"/>
      <c r="H3" s="529"/>
      <c r="I3" s="529"/>
      <c r="J3" s="530"/>
      <c r="K3" s="619" t="s">
        <v>2077</v>
      </c>
      <c r="L3" s="529"/>
      <c r="M3" s="529"/>
      <c r="N3" s="529"/>
      <c r="O3" s="529"/>
      <c r="P3" s="529"/>
      <c r="Q3" s="529"/>
      <c r="R3" s="530"/>
      <c r="S3" s="619" t="s">
        <v>2132</v>
      </c>
      <c r="T3" s="529"/>
      <c r="U3" s="529"/>
      <c r="V3" s="529"/>
      <c r="W3" s="529"/>
      <c r="X3" s="529"/>
      <c r="Y3" s="529"/>
      <c r="Z3" s="530"/>
      <c r="AA3" s="619" t="s">
        <v>2133</v>
      </c>
      <c r="AB3" s="529"/>
      <c r="AC3" s="529"/>
      <c r="AD3" s="529"/>
      <c r="AE3" s="529"/>
      <c r="AF3" s="529"/>
      <c r="AG3" s="529"/>
      <c r="AH3" s="530"/>
      <c r="AI3" s="619" t="s">
        <v>2134</v>
      </c>
      <c r="AJ3" s="529"/>
      <c r="AK3" s="529"/>
      <c r="AL3" s="529"/>
      <c r="AM3" s="529"/>
      <c r="AN3" s="529"/>
      <c r="AO3" s="529"/>
      <c r="AP3" s="530"/>
    </row>
    <row r="4" spans="2:42" ht="35" customHeight="1">
      <c r="B4" s="454"/>
      <c r="C4" s="620" t="s">
        <v>1627</v>
      </c>
      <c r="D4" s="621"/>
      <c r="E4" s="621"/>
      <c r="F4" s="622"/>
      <c r="G4" s="623" t="s">
        <v>1628</v>
      </c>
      <c r="H4" s="621"/>
      <c r="I4" s="621"/>
      <c r="J4" s="622"/>
      <c r="K4" s="620" t="s">
        <v>1627</v>
      </c>
      <c r="L4" s="621"/>
      <c r="M4" s="621"/>
      <c r="N4" s="622"/>
      <c r="O4" s="623" t="s">
        <v>1628</v>
      </c>
      <c r="P4" s="621"/>
      <c r="Q4" s="621"/>
      <c r="R4" s="622"/>
      <c r="S4" s="620" t="s">
        <v>1627</v>
      </c>
      <c r="T4" s="621"/>
      <c r="U4" s="621"/>
      <c r="V4" s="622"/>
      <c r="W4" s="623" t="s">
        <v>1628</v>
      </c>
      <c r="X4" s="621"/>
      <c r="Y4" s="621"/>
      <c r="Z4" s="622"/>
      <c r="AA4" s="620" t="s">
        <v>1627</v>
      </c>
      <c r="AB4" s="621"/>
      <c r="AC4" s="621"/>
      <c r="AD4" s="622"/>
      <c r="AE4" s="623" t="s">
        <v>1628</v>
      </c>
      <c r="AF4" s="621"/>
      <c r="AG4" s="621"/>
      <c r="AH4" s="622"/>
      <c r="AI4" s="620" t="s">
        <v>1627</v>
      </c>
      <c r="AJ4" s="621"/>
      <c r="AK4" s="621"/>
      <c r="AL4" s="622"/>
      <c r="AM4" s="623" t="s">
        <v>1628</v>
      </c>
      <c r="AN4" s="621"/>
      <c r="AO4" s="621"/>
      <c r="AP4" s="622"/>
    </row>
    <row r="5" spans="2:42" ht="35" customHeight="1">
      <c r="B5" s="644" t="s">
        <v>2108</v>
      </c>
      <c r="C5" s="626" t="s">
        <v>157</v>
      </c>
      <c r="D5" s="627"/>
      <c r="E5" s="635" t="s">
        <v>39</v>
      </c>
      <c r="F5" s="625"/>
      <c r="G5" s="636" t="s">
        <v>157</v>
      </c>
      <c r="H5" s="627"/>
      <c r="I5" s="624" t="s">
        <v>44</v>
      </c>
      <c r="J5" s="625"/>
      <c r="K5" s="626" t="s">
        <v>149</v>
      </c>
      <c r="L5" s="627"/>
      <c r="M5" s="635" t="s">
        <v>2135</v>
      </c>
      <c r="N5" s="625"/>
      <c r="O5" s="636" t="s">
        <v>149</v>
      </c>
      <c r="P5" s="627"/>
      <c r="Q5" s="624" t="s">
        <v>2136</v>
      </c>
      <c r="R5" s="625"/>
      <c r="S5" s="626" t="s">
        <v>119</v>
      </c>
      <c r="T5" s="627"/>
      <c r="U5" s="635" t="s">
        <v>71</v>
      </c>
      <c r="V5" s="625"/>
      <c r="W5" s="636" t="s">
        <v>119</v>
      </c>
      <c r="X5" s="627"/>
      <c r="Y5" s="624" t="s">
        <v>76</v>
      </c>
      <c r="Z5" s="625"/>
      <c r="AA5" s="626" t="s">
        <v>61</v>
      </c>
      <c r="AB5" s="627"/>
      <c r="AC5" s="635" t="s">
        <v>62</v>
      </c>
      <c r="AD5" s="625"/>
      <c r="AE5" s="636" t="s">
        <v>61</v>
      </c>
      <c r="AF5" s="627"/>
      <c r="AG5" s="624" t="s">
        <v>63</v>
      </c>
      <c r="AH5" s="625"/>
      <c r="AI5" s="626" t="s">
        <v>127</v>
      </c>
      <c r="AJ5" s="627"/>
      <c r="AK5" s="635" t="s">
        <v>88</v>
      </c>
      <c r="AL5" s="625"/>
      <c r="AM5" s="636" t="s">
        <v>127</v>
      </c>
      <c r="AN5" s="627"/>
      <c r="AO5" s="624" t="s">
        <v>93</v>
      </c>
      <c r="AP5" s="625"/>
    </row>
    <row r="6" spans="2:42" ht="35" customHeight="1">
      <c r="B6" s="532"/>
      <c r="C6" s="628"/>
      <c r="D6" s="629"/>
      <c r="E6" s="552" t="s">
        <v>39</v>
      </c>
      <c r="F6" s="553"/>
      <c r="G6" s="628"/>
      <c r="H6" s="629"/>
      <c r="I6" s="637" t="s">
        <v>44</v>
      </c>
      <c r="J6" s="553"/>
      <c r="K6" s="628"/>
      <c r="L6" s="629"/>
      <c r="M6" s="552" t="s">
        <v>50</v>
      </c>
      <c r="N6" s="553"/>
      <c r="O6" s="628"/>
      <c r="P6" s="629"/>
      <c r="Q6" s="637" t="s">
        <v>54</v>
      </c>
      <c r="R6" s="553"/>
      <c r="S6" s="628"/>
      <c r="T6" s="629"/>
      <c r="U6" s="552" t="s">
        <v>71</v>
      </c>
      <c r="V6" s="553"/>
      <c r="W6" s="628"/>
      <c r="X6" s="629"/>
      <c r="Y6" s="637" t="s">
        <v>76</v>
      </c>
      <c r="Z6" s="553"/>
      <c r="AA6" s="628"/>
      <c r="AB6" s="629"/>
      <c r="AC6" s="552" t="s">
        <v>62</v>
      </c>
      <c r="AD6" s="553"/>
      <c r="AE6" s="628"/>
      <c r="AF6" s="629"/>
      <c r="AG6" s="637" t="s">
        <v>63</v>
      </c>
      <c r="AH6" s="553"/>
      <c r="AI6" s="628"/>
      <c r="AJ6" s="629"/>
      <c r="AK6" s="552" t="s">
        <v>88</v>
      </c>
      <c r="AL6" s="553"/>
      <c r="AM6" s="628"/>
      <c r="AN6" s="629"/>
      <c r="AO6" s="637" t="s">
        <v>93</v>
      </c>
      <c r="AP6" s="553"/>
    </row>
    <row r="7" spans="2:42" ht="35" customHeight="1">
      <c r="B7" s="532"/>
      <c r="C7" s="631" t="s">
        <v>2108</v>
      </c>
      <c r="D7" s="632"/>
      <c r="E7" s="633" t="s">
        <v>39</v>
      </c>
      <c r="F7" s="553"/>
      <c r="G7" s="634" t="s">
        <v>2137</v>
      </c>
      <c r="H7" s="632"/>
      <c r="I7" s="630" t="s">
        <v>44</v>
      </c>
      <c r="J7" s="553"/>
      <c r="K7" s="631" t="s">
        <v>2109</v>
      </c>
      <c r="L7" s="632"/>
      <c r="M7" s="642" t="s">
        <v>628</v>
      </c>
      <c r="N7" s="553"/>
      <c r="O7" s="634" t="s">
        <v>2138</v>
      </c>
      <c r="P7" s="632"/>
      <c r="Q7" s="643" t="s">
        <v>642</v>
      </c>
      <c r="R7" s="553"/>
      <c r="S7" s="631" t="s">
        <v>2139</v>
      </c>
      <c r="T7" s="632"/>
      <c r="U7" s="633" t="s">
        <v>71</v>
      </c>
      <c r="V7" s="553"/>
      <c r="W7" s="634" t="s">
        <v>2140</v>
      </c>
      <c r="X7" s="632"/>
      <c r="Y7" s="630" t="s">
        <v>76</v>
      </c>
      <c r="Z7" s="553"/>
      <c r="AA7" s="631" t="s">
        <v>2141</v>
      </c>
      <c r="AB7" s="632"/>
      <c r="AC7" s="633" t="s">
        <v>62</v>
      </c>
      <c r="AD7" s="553"/>
      <c r="AE7" s="634" t="s">
        <v>2142</v>
      </c>
      <c r="AF7" s="632"/>
      <c r="AG7" s="630" t="s">
        <v>63</v>
      </c>
      <c r="AH7" s="553"/>
      <c r="AI7" s="631" t="s">
        <v>2143</v>
      </c>
      <c r="AJ7" s="632"/>
      <c r="AK7" s="633" t="s">
        <v>88</v>
      </c>
      <c r="AL7" s="553"/>
      <c r="AM7" s="634" t="s">
        <v>2144</v>
      </c>
      <c r="AN7" s="632"/>
      <c r="AO7" s="630" t="s">
        <v>93</v>
      </c>
      <c r="AP7" s="553"/>
    </row>
    <row r="8" spans="2:42" ht="35" customHeight="1">
      <c r="B8" s="454"/>
      <c r="C8" s="640" t="s">
        <v>2145</v>
      </c>
      <c r="D8" s="641"/>
      <c r="E8" s="645" t="s">
        <v>1465</v>
      </c>
      <c r="F8" s="639"/>
      <c r="G8" s="646" t="s">
        <v>2146</v>
      </c>
      <c r="H8" s="641"/>
      <c r="I8" s="638" t="s">
        <v>1771</v>
      </c>
      <c r="J8" s="639"/>
      <c r="K8" s="640" t="s">
        <v>2147</v>
      </c>
      <c r="L8" s="641"/>
      <c r="M8" s="645" t="s">
        <v>1598</v>
      </c>
      <c r="N8" s="639"/>
      <c r="O8" s="646" t="s">
        <v>2148</v>
      </c>
      <c r="P8" s="641"/>
      <c r="Q8" s="638" t="s">
        <v>1761</v>
      </c>
      <c r="R8" s="639"/>
      <c r="S8" s="640" t="s">
        <v>2149</v>
      </c>
      <c r="T8" s="641"/>
      <c r="U8" s="645" t="s">
        <v>1727</v>
      </c>
      <c r="V8" s="639"/>
      <c r="W8" s="646" t="s">
        <v>2150</v>
      </c>
      <c r="X8" s="641"/>
      <c r="Y8" s="638" t="s">
        <v>1728</v>
      </c>
      <c r="Z8" s="639"/>
      <c r="AA8" s="640" t="s">
        <v>2151</v>
      </c>
      <c r="AB8" s="641"/>
      <c r="AC8" s="645" t="s">
        <v>1677</v>
      </c>
      <c r="AD8" s="639"/>
      <c r="AE8" s="646" t="s">
        <v>2152</v>
      </c>
      <c r="AF8" s="641"/>
      <c r="AG8" s="638" t="s">
        <v>1678</v>
      </c>
      <c r="AH8" s="639"/>
      <c r="AI8" s="640" t="s">
        <v>2153</v>
      </c>
      <c r="AJ8" s="641"/>
      <c r="AK8" s="645" t="s">
        <v>1735</v>
      </c>
      <c r="AL8" s="639"/>
      <c r="AM8" s="646" t="s">
        <v>2154</v>
      </c>
      <c r="AN8" s="641"/>
      <c r="AO8" s="638" t="s">
        <v>2155</v>
      </c>
      <c r="AP8" s="639"/>
    </row>
    <row r="9" spans="2:42" ht="35" customHeight="1">
      <c r="B9" s="644" t="s">
        <v>2156</v>
      </c>
      <c r="C9" s="626" t="s">
        <v>107</v>
      </c>
      <c r="D9" s="627"/>
      <c r="E9" s="635" t="s">
        <v>60</v>
      </c>
      <c r="F9" s="625"/>
      <c r="G9" s="636" t="s">
        <v>107</v>
      </c>
      <c r="H9" s="627"/>
      <c r="I9" s="624" t="s">
        <v>1629</v>
      </c>
      <c r="J9" s="625"/>
      <c r="K9" s="626" t="s">
        <v>198</v>
      </c>
      <c r="L9" s="627"/>
      <c r="M9" s="635" t="s">
        <v>2157</v>
      </c>
      <c r="N9" s="625"/>
      <c r="O9" s="636" t="s">
        <v>198</v>
      </c>
      <c r="P9" s="627"/>
      <c r="Q9" s="624" t="s">
        <v>2158</v>
      </c>
      <c r="R9" s="625"/>
      <c r="S9" s="626"/>
      <c r="T9" s="627"/>
      <c r="U9" s="635"/>
      <c r="V9" s="625"/>
      <c r="W9" s="636"/>
      <c r="X9" s="627"/>
      <c r="Y9" s="624"/>
      <c r="Z9" s="625"/>
      <c r="AA9" s="626"/>
      <c r="AB9" s="627"/>
      <c r="AC9" s="635"/>
      <c r="AD9" s="625"/>
      <c r="AE9" s="636"/>
      <c r="AF9" s="627"/>
      <c r="AG9" s="624"/>
      <c r="AH9" s="625"/>
      <c r="AI9" s="626"/>
      <c r="AJ9" s="627"/>
      <c r="AK9" s="635"/>
      <c r="AL9" s="625"/>
      <c r="AM9" s="636"/>
      <c r="AN9" s="627"/>
      <c r="AO9" s="624"/>
      <c r="AP9" s="625"/>
    </row>
    <row r="10" spans="2:42" ht="35" customHeight="1">
      <c r="B10" s="532"/>
      <c r="C10" s="628"/>
      <c r="D10" s="629"/>
      <c r="E10" s="552" t="s">
        <v>60</v>
      </c>
      <c r="F10" s="553"/>
      <c r="G10" s="628"/>
      <c r="H10" s="629"/>
      <c r="I10" s="637" t="s">
        <v>1629</v>
      </c>
      <c r="J10" s="553"/>
      <c r="K10" s="628"/>
      <c r="L10" s="629"/>
      <c r="M10" s="552" t="s">
        <v>65</v>
      </c>
      <c r="N10" s="553"/>
      <c r="O10" s="628"/>
      <c r="P10" s="629"/>
      <c r="Q10" s="637" t="s">
        <v>2159</v>
      </c>
      <c r="R10" s="553"/>
      <c r="S10" s="628"/>
      <c r="T10" s="629"/>
      <c r="U10" s="552"/>
      <c r="V10" s="553"/>
      <c r="W10" s="628"/>
      <c r="X10" s="629"/>
      <c r="Y10" s="637"/>
      <c r="Z10" s="553"/>
      <c r="AA10" s="628"/>
      <c r="AB10" s="629"/>
      <c r="AC10" s="552"/>
      <c r="AD10" s="553"/>
      <c r="AE10" s="628"/>
      <c r="AF10" s="629"/>
      <c r="AG10" s="637"/>
      <c r="AH10" s="553"/>
      <c r="AI10" s="628"/>
      <c r="AJ10" s="629"/>
      <c r="AK10" s="552"/>
      <c r="AL10" s="553"/>
      <c r="AM10" s="628"/>
      <c r="AN10" s="629"/>
      <c r="AO10" s="637"/>
      <c r="AP10" s="553"/>
    </row>
    <row r="11" spans="2:42" ht="35" customHeight="1">
      <c r="B11" s="532"/>
      <c r="C11" s="631" t="s">
        <v>2156</v>
      </c>
      <c r="D11" s="632"/>
      <c r="E11" s="633" t="s">
        <v>60</v>
      </c>
      <c r="F11" s="553"/>
      <c r="G11" s="634" t="s">
        <v>2160</v>
      </c>
      <c r="H11" s="632"/>
      <c r="I11" s="630" t="s">
        <v>1629</v>
      </c>
      <c r="J11" s="553"/>
      <c r="K11" s="631" t="s">
        <v>2161</v>
      </c>
      <c r="L11" s="632"/>
      <c r="M11" s="642" t="s">
        <v>657</v>
      </c>
      <c r="N11" s="553"/>
      <c r="O11" s="634" t="s">
        <v>2162</v>
      </c>
      <c r="P11" s="632"/>
      <c r="Q11" s="643" t="s">
        <v>2163</v>
      </c>
      <c r="R11" s="553"/>
      <c r="S11" s="631"/>
      <c r="T11" s="632"/>
      <c r="U11" s="633"/>
      <c r="V11" s="553"/>
      <c r="W11" s="634"/>
      <c r="X11" s="632"/>
      <c r="Y11" s="630"/>
      <c r="Z11" s="553"/>
      <c r="AA11" s="631"/>
      <c r="AB11" s="632"/>
      <c r="AC11" s="633"/>
      <c r="AD11" s="553"/>
      <c r="AE11" s="634"/>
      <c r="AF11" s="632"/>
      <c r="AG11" s="630"/>
      <c r="AH11" s="553"/>
      <c r="AI11" s="631"/>
      <c r="AJ11" s="632"/>
      <c r="AK11" s="633"/>
      <c r="AL11" s="553"/>
      <c r="AM11" s="634"/>
      <c r="AN11" s="632"/>
      <c r="AO11" s="630"/>
      <c r="AP11" s="553"/>
    </row>
    <row r="12" spans="2:42" ht="35" customHeight="1">
      <c r="B12" s="454"/>
      <c r="C12" s="640" t="s">
        <v>2164</v>
      </c>
      <c r="D12" s="641"/>
      <c r="E12" s="645" t="s">
        <v>1469</v>
      </c>
      <c r="F12" s="639"/>
      <c r="G12" s="646"/>
      <c r="H12" s="641"/>
      <c r="I12" s="638" t="s">
        <v>2165</v>
      </c>
      <c r="J12" s="639"/>
      <c r="K12" s="640" t="s">
        <v>2166</v>
      </c>
      <c r="L12" s="641"/>
      <c r="M12" s="645" t="s">
        <v>1827</v>
      </c>
      <c r="N12" s="639"/>
      <c r="O12" s="646"/>
      <c r="P12" s="641"/>
      <c r="Q12" s="638" t="s">
        <v>2167</v>
      </c>
      <c r="R12" s="639"/>
      <c r="S12" s="640"/>
      <c r="T12" s="641"/>
      <c r="U12" s="645"/>
      <c r="V12" s="639"/>
      <c r="W12" s="646"/>
      <c r="X12" s="641"/>
      <c r="Y12" s="638"/>
      <c r="Z12" s="639"/>
      <c r="AA12" s="640"/>
      <c r="AB12" s="641"/>
      <c r="AC12" s="645"/>
      <c r="AD12" s="639"/>
      <c r="AE12" s="646"/>
      <c r="AF12" s="641"/>
      <c r="AG12" s="638"/>
      <c r="AH12" s="639"/>
      <c r="AI12" s="640"/>
      <c r="AJ12" s="641"/>
      <c r="AK12" s="645"/>
      <c r="AL12" s="639"/>
      <c r="AM12" s="646"/>
      <c r="AN12" s="641"/>
      <c r="AO12" s="638"/>
      <c r="AP12" s="639"/>
    </row>
    <row r="13" spans="2:42" ht="35" customHeight="1">
      <c r="B13" s="644" t="s">
        <v>2168</v>
      </c>
      <c r="C13" s="626" t="s">
        <v>135</v>
      </c>
      <c r="D13" s="627"/>
      <c r="E13" s="635" t="s">
        <v>97</v>
      </c>
      <c r="F13" s="625"/>
      <c r="G13" s="636" t="s">
        <v>135</v>
      </c>
      <c r="H13" s="627"/>
      <c r="I13" s="624" t="s">
        <v>102</v>
      </c>
      <c r="J13" s="625"/>
      <c r="K13" s="626" t="s">
        <v>227</v>
      </c>
      <c r="L13" s="627"/>
      <c r="M13" s="635" t="s">
        <v>2169</v>
      </c>
      <c r="N13" s="625"/>
      <c r="O13" s="636" t="s">
        <v>227</v>
      </c>
      <c r="P13" s="627"/>
      <c r="Q13" s="624" t="s">
        <v>2170</v>
      </c>
      <c r="R13" s="625"/>
      <c r="S13" s="626"/>
      <c r="T13" s="627"/>
      <c r="U13" s="635"/>
      <c r="V13" s="625"/>
      <c r="W13" s="636"/>
      <c r="X13" s="627"/>
      <c r="Y13" s="624"/>
      <c r="Z13" s="625"/>
      <c r="AA13" s="626"/>
      <c r="AB13" s="627"/>
      <c r="AC13" s="635"/>
      <c r="AD13" s="625"/>
      <c r="AE13" s="636"/>
      <c r="AF13" s="627"/>
      <c r="AG13" s="624"/>
      <c r="AH13" s="625"/>
      <c r="AI13" s="626"/>
      <c r="AJ13" s="627"/>
      <c r="AK13" s="635"/>
      <c r="AL13" s="625"/>
      <c r="AM13" s="636"/>
      <c r="AN13" s="627"/>
      <c r="AO13" s="624"/>
      <c r="AP13" s="625"/>
    </row>
    <row r="14" spans="2:42" ht="35" customHeight="1">
      <c r="B14" s="532"/>
      <c r="C14" s="628"/>
      <c r="D14" s="629"/>
      <c r="E14" s="552" t="s">
        <v>97</v>
      </c>
      <c r="F14" s="553"/>
      <c r="G14" s="628"/>
      <c r="H14" s="629"/>
      <c r="I14" s="637" t="s">
        <v>102</v>
      </c>
      <c r="J14" s="553"/>
      <c r="K14" s="628"/>
      <c r="L14" s="629"/>
      <c r="M14" s="552" t="s">
        <v>106</v>
      </c>
      <c r="N14" s="553"/>
      <c r="O14" s="628"/>
      <c r="P14" s="629"/>
      <c r="Q14" s="637" t="s">
        <v>2171</v>
      </c>
      <c r="R14" s="553"/>
      <c r="S14" s="628"/>
      <c r="T14" s="629"/>
      <c r="U14" s="552"/>
      <c r="V14" s="553"/>
      <c r="W14" s="628"/>
      <c r="X14" s="629"/>
      <c r="Y14" s="637"/>
      <c r="Z14" s="553"/>
      <c r="AA14" s="628"/>
      <c r="AB14" s="629"/>
      <c r="AC14" s="552"/>
      <c r="AD14" s="553"/>
      <c r="AE14" s="628"/>
      <c r="AF14" s="629"/>
      <c r="AG14" s="637"/>
      <c r="AH14" s="553"/>
      <c r="AI14" s="628"/>
      <c r="AJ14" s="629"/>
      <c r="AK14" s="552"/>
      <c r="AL14" s="553"/>
      <c r="AM14" s="628"/>
      <c r="AN14" s="629"/>
      <c r="AO14" s="637"/>
      <c r="AP14" s="553"/>
    </row>
    <row r="15" spans="2:42" ht="35" customHeight="1">
      <c r="B15" s="532"/>
      <c r="C15" s="631" t="s">
        <v>2172</v>
      </c>
      <c r="D15" s="632"/>
      <c r="E15" s="633" t="s">
        <v>1744</v>
      </c>
      <c r="F15" s="553"/>
      <c r="G15" s="634" t="s">
        <v>2173</v>
      </c>
      <c r="H15" s="632"/>
      <c r="I15" s="630" t="s">
        <v>1745</v>
      </c>
      <c r="J15" s="553"/>
      <c r="K15" s="631" t="s">
        <v>2174</v>
      </c>
      <c r="L15" s="632"/>
      <c r="M15" s="642" t="s">
        <v>1879</v>
      </c>
      <c r="N15" s="553"/>
      <c r="O15" s="634" t="s">
        <v>2175</v>
      </c>
      <c r="P15" s="632"/>
      <c r="Q15" s="643" t="s">
        <v>2176</v>
      </c>
      <c r="R15" s="553"/>
      <c r="S15" s="631"/>
      <c r="T15" s="632"/>
      <c r="U15" s="633"/>
      <c r="V15" s="553"/>
      <c r="W15" s="634"/>
      <c r="X15" s="632"/>
      <c r="Y15" s="630"/>
      <c r="Z15" s="553"/>
      <c r="AA15" s="631"/>
      <c r="AB15" s="632"/>
      <c r="AC15" s="633"/>
      <c r="AD15" s="553"/>
      <c r="AE15" s="634"/>
      <c r="AF15" s="632"/>
      <c r="AG15" s="630"/>
      <c r="AH15" s="553"/>
      <c r="AI15" s="631"/>
      <c r="AJ15" s="632"/>
      <c r="AK15" s="633"/>
      <c r="AL15" s="553"/>
      <c r="AM15" s="634"/>
      <c r="AN15" s="632"/>
      <c r="AO15" s="630"/>
      <c r="AP15" s="553"/>
    </row>
    <row r="16" spans="2:42" ht="35" customHeight="1">
      <c r="B16" s="454"/>
      <c r="C16" s="640" t="s">
        <v>2177</v>
      </c>
      <c r="D16" s="641"/>
      <c r="E16" s="645" t="s">
        <v>1470</v>
      </c>
      <c r="F16" s="639"/>
      <c r="G16" s="646" t="s">
        <v>2178</v>
      </c>
      <c r="H16" s="641"/>
      <c r="I16" s="638" t="s">
        <v>1743</v>
      </c>
      <c r="J16" s="639"/>
      <c r="K16" s="640" t="s">
        <v>2179</v>
      </c>
      <c r="L16" s="641"/>
      <c r="M16" s="645" t="s">
        <v>1877</v>
      </c>
      <c r="N16" s="639"/>
      <c r="O16" s="646" t="s">
        <v>2180</v>
      </c>
      <c r="P16" s="641"/>
      <c r="Q16" s="638" t="s">
        <v>2181</v>
      </c>
      <c r="R16" s="639"/>
      <c r="S16" s="640"/>
      <c r="T16" s="641"/>
      <c r="U16" s="645"/>
      <c r="V16" s="639"/>
      <c r="W16" s="646"/>
      <c r="X16" s="641"/>
      <c r="Y16" s="638"/>
      <c r="Z16" s="639"/>
      <c r="AA16" s="640"/>
      <c r="AB16" s="641"/>
      <c r="AC16" s="645"/>
      <c r="AD16" s="639"/>
      <c r="AE16" s="646"/>
      <c r="AF16" s="641"/>
      <c r="AG16" s="638"/>
      <c r="AH16" s="639"/>
      <c r="AI16" s="640"/>
      <c r="AJ16" s="641"/>
      <c r="AK16" s="645"/>
      <c r="AL16" s="639"/>
      <c r="AM16" s="646"/>
      <c r="AN16" s="641"/>
      <c r="AO16" s="638"/>
      <c r="AP16" s="639"/>
    </row>
    <row r="17" spans="2:42" ht="35" customHeight="1">
      <c r="B17" s="644" t="s">
        <v>2182</v>
      </c>
      <c r="C17" s="626" t="s">
        <v>55</v>
      </c>
      <c r="D17" s="627"/>
      <c r="E17" s="635" t="s">
        <v>126</v>
      </c>
      <c r="F17" s="625"/>
      <c r="G17" s="636" t="s">
        <v>55</v>
      </c>
      <c r="H17" s="627"/>
      <c r="I17" s="624" t="s">
        <v>129</v>
      </c>
      <c r="J17" s="625"/>
      <c r="K17" s="626"/>
      <c r="L17" s="627"/>
      <c r="M17" s="635"/>
      <c r="N17" s="625"/>
      <c r="O17" s="636"/>
      <c r="P17" s="627"/>
      <c r="Q17" s="624"/>
      <c r="R17" s="625"/>
      <c r="S17" s="626"/>
      <c r="T17" s="627"/>
      <c r="U17" s="635"/>
      <c r="V17" s="625"/>
      <c r="W17" s="636"/>
      <c r="X17" s="627"/>
      <c r="Y17" s="624"/>
      <c r="Z17" s="625"/>
      <c r="AA17" s="626"/>
      <c r="AB17" s="627"/>
      <c r="AC17" s="635"/>
      <c r="AD17" s="625"/>
      <c r="AE17" s="636"/>
      <c r="AF17" s="627"/>
      <c r="AG17" s="624"/>
      <c r="AH17" s="625"/>
      <c r="AI17" s="626"/>
      <c r="AJ17" s="627"/>
      <c r="AK17" s="635"/>
      <c r="AL17" s="625"/>
      <c r="AM17" s="636"/>
      <c r="AN17" s="627"/>
      <c r="AO17" s="624"/>
      <c r="AP17" s="625"/>
    </row>
    <row r="18" spans="2:42" ht="35" customHeight="1">
      <c r="B18" s="532"/>
      <c r="C18" s="628"/>
      <c r="D18" s="629"/>
      <c r="E18" s="552" t="s">
        <v>126</v>
      </c>
      <c r="F18" s="553"/>
      <c r="G18" s="628"/>
      <c r="H18" s="629"/>
      <c r="I18" s="637" t="s">
        <v>129</v>
      </c>
      <c r="J18" s="553"/>
      <c r="K18" s="628"/>
      <c r="L18" s="629"/>
      <c r="M18" s="552"/>
      <c r="N18" s="553"/>
      <c r="O18" s="628"/>
      <c r="P18" s="629"/>
      <c r="Q18" s="637"/>
      <c r="R18" s="553"/>
      <c r="S18" s="628"/>
      <c r="T18" s="629"/>
      <c r="U18" s="552"/>
      <c r="V18" s="553"/>
      <c r="W18" s="628"/>
      <c r="X18" s="629"/>
      <c r="Y18" s="637"/>
      <c r="Z18" s="553"/>
      <c r="AA18" s="628"/>
      <c r="AB18" s="629"/>
      <c r="AC18" s="552"/>
      <c r="AD18" s="553"/>
      <c r="AE18" s="628"/>
      <c r="AF18" s="629"/>
      <c r="AG18" s="637"/>
      <c r="AH18" s="553"/>
      <c r="AI18" s="628"/>
      <c r="AJ18" s="629"/>
      <c r="AK18" s="552"/>
      <c r="AL18" s="553"/>
      <c r="AM18" s="628"/>
      <c r="AN18" s="629"/>
      <c r="AO18" s="637"/>
      <c r="AP18" s="553"/>
    </row>
    <row r="19" spans="2:42" ht="35" customHeight="1">
      <c r="B19" s="532"/>
      <c r="C19" s="631" t="s">
        <v>2182</v>
      </c>
      <c r="D19" s="632"/>
      <c r="E19" s="633" t="s">
        <v>126</v>
      </c>
      <c r="F19" s="553"/>
      <c r="G19" s="634" t="s">
        <v>2183</v>
      </c>
      <c r="H19" s="632"/>
      <c r="I19" s="630" t="s">
        <v>129</v>
      </c>
      <c r="J19" s="553"/>
      <c r="K19" s="631"/>
      <c r="L19" s="632"/>
      <c r="M19" s="633"/>
      <c r="N19" s="553"/>
      <c r="O19" s="634"/>
      <c r="P19" s="632"/>
      <c r="Q19" s="630"/>
      <c r="R19" s="553"/>
      <c r="S19" s="631"/>
      <c r="T19" s="632"/>
      <c r="U19" s="633"/>
      <c r="V19" s="553"/>
      <c r="W19" s="634"/>
      <c r="X19" s="632"/>
      <c r="Y19" s="630"/>
      <c r="Z19" s="553"/>
      <c r="AA19" s="631"/>
      <c r="AB19" s="632"/>
      <c r="AC19" s="633"/>
      <c r="AD19" s="553"/>
      <c r="AE19" s="634"/>
      <c r="AF19" s="632"/>
      <c r="AG19" s="630"/>
      <c r="AH19" s="553"/>
      <c r="AI19" s="631"/>
      <c r="AJ19" s="632"/>
      <c r="AK19" s="633"/>
      <c r="AL19" s="553"/>
      <c r="AM19" s="634"/>
      <c r="AN19" s="632"/>
      <c r="AO19" s="630"/>
      <c r="AP19" s="553"/>
    </row>
    <row r="20" spans="2:42" ht="35" customHeight="1">
      <c r="B20" s="454"/>
      <c r="C20" s="640" t="s">
        <v>2184</v>
      </c>
      <c r="D20" s="641"/>
      <c r="E20" s="645" t="s">
        <v>1671</v>
      </c>
      <c r="F20" s="639"/>
      <c r="G20" s="646" t="s">
        <v>327</v>
      </c>
      <c r="H20" s="641"/>
      <c r="I20" s="638" t="s">
        <v>1672</v>
      </c>
      <c r="J20" s="639"/>
      <c r="K20" s="640"/>
      <c r="L20" s="641"/>
      <c r="M20" s="645"/>
      <c r="N20" s="639"/>
      <c r="O20" s="646"/>
      <c r="P20" s="641"/>
      <c r="Q20" s="638"/>
      <c r="R20" s="639"/>
      <c r="S20" s="640"/>
      <c r="T20" s="641"/>
      <c r="U20" s="645"/>
      <c r="V20" s="639"/>
      <c r="W20" s="646"/>
      <c r="X20" s="641"/>
      <c r="Y20" s="638"/>
      <c r="Z20" s="639"/>
      <c r="AA20" s="640"/>
      <c r="AB20" s="641"/>
      <c r="AC20" s="645"/>
      <c r="AD20" s="639"/>
      <c r="AE20" s="646"/>
      <c r="AF20" s="641"/>
      <c r="AG20" s="638"/>
      <c r="AH20" s="639"/>
      <c r="AI20" s="640"/>
      <c r="AJ20" s="641"/>
      <c r="AK20" s="645"/>
      <c r="AL20" s="639"/>
      <c r="AM20" s="646"/>
      <c r="AN20" s="641"/>
      <c r="AO20" s="638"/>
      <c r="AP20" s="639"/>
    </row>
    <row r="21" spans="2:42" ht="35" customHeight="1">
      <c r="B21" s="644" t="s">
        <v>2092</v>
      </c>
      <c r="C21" s="626" t="s">
        <v>195</v>
      </c>
      <c r="D21" s="627"/>
      <c r="E21" s="635" t="s">
        <v>59</v>
      </c>
      <c r="F21" s="625"/>
      <c r="G21" s="636" t="s">
        <v>195</v>
      </c>
      <c r="H21" s="627"/>
      <c r="I21" s="624" t="s">
        <v>113</v>
      </c>
      <c r="J21" s="625"/>
      <c r="K21" s="626" t="s">
        <v>164</v>
      </c>
      <c r="L21" s="627"/>
      <c r="M21" s="635" t="s">
        <v>2185</v>
      </c>
      <c r="N21" s="625"/>
      <c r="O21" s="636" t="s">
        <v>164</v>
      </c>
      <c r="P21" s="627"/>
      <c r="Q21" s="624" t="s">
        <v>2186</v>
      </c>
      <c r="R21" s="625"/>
      <c r="S21" s="626"/>
      <c r="T21" s="627"/>
      <c r="U21" s="635"/>
      <c r="V21" s="625"/>
      <c r="W21" s="636"/>
      <c r="X21" s="627"/>
      <c r="Y21" s="624"/>
      <c r="Z21" s="625"/>
      <c r="AA21" s="626"/>
      <c r="AB21" s="627"/>
      <c r="AC21" s="635"/>
      <c r="AD21" s="625"/>
      <c r="AE21" s="636"/>
      <c r="AF21" s="627"/>
      <c r="AG21" s="624"/>
      <c r="AH21" s="625"/>
      <c r="AI21" s="626"/>
      <c r="AJ21" s="627"/>
      <c r="AK21" s="635"/>
      <c r="AL21" s="625"/>
      <c r="AM21" s="636"/>
      <c r="AN21" s="627"/>
      <c r="AO21" s="624"/>
      <c r="AP21" s="625"/>
    </row>
    <row r="22" spans="2:42" ht="35" customHeight="1">
      <c r="B22" s="532"/>
      <c r="C22" s="628"/>
      <c r="D22" s="629"/>
      <c r="E22" s="552" t="s">
        <v>59</v>
      </c>
      <c r="F22" s="553"/>
      <c r="G22" s="628"/>
      <c r="H22" s="629"/>
      <c r="I22" s="637" t="s">
        <v>113</v>
      </c>
      <c r="J22" s="553"/>
      <c r="K22" s="628"/>
      <c r="L22" s="629"/>
      <c r="M22" s="552" t="s">
        <v>118</v>
      </c>
      <c r="N22" s="553"/>
      <c r="O22" s="628"/>
      <c r="P22" s="629"/>
      <c r="Q22" s="637" t="s">
        <v>121</v>
      </c>
      <c r="R22" s="553"/>
      <c r="S22" s="628"/>
      <c r="T22" s="629"/>
      <c r="U22" s="552"/>
      <c r="V22" s="553"/>
      <c r="W22" s="628"/>
      <c r="X22" s="629"/>
      <c r="Y22" s="637"/>
      <c r="Z22" s="553"/>
      <c r="AA22" s="628"/>
      <c r="AB22" s="629"/>
      <c r="AC22" s="552"/>
      <c r="AD22" s="553"/>
      <c r="AE22" s="628"/>
      <c r="AF22" s="629"/>
      <c r="AG22" s="637"/>
      <c r="AH22" s="553"/>
      <c r="AI22" s="628"/>
      <c r="AJ22" s="629"/>
      <c r="AK22" s="552"/>
      <c r="AL22" s="553"/>
      <c r="AM22" s="628"/>
      <c r="AN22" s="629"/>
      <c r="AO22" s="637"/>
      <c r="AP22" s="553"/>
    </row>
    <row r="23" spans="2:42" ht="35" customHeight="1">
      <c r="B23" s="532"/>
      <c r="C23" s="631" t="s">
        <v>2092</v>
      </c>
      <c r="D23" s="632"/>
      <c r="E23" s="633" t="s">
        <v>59</v>
      </c>
      <c r="F23" s="553"/>
      <c r="G23" s="634" t="s">
        <v>2187</v>
      </c>
      <c r="H23" s="632"/>
      <c r="I23" s="630" t="s">
        <v>113</v>
      </c>
      <c r="J23" s="553"/>
      <c r="K23" s="631" t="s">
        <v>2093</v>
      </c>
      <c r="L23" s="632"/>
      <c r="M23" s="642" t="s">
        <v>2188</v>
      </c>
      <c r="N23" s="553"/>
      <c r="O23" s="634" t="s">
        <v>2189</v>
      </c>
      <c r="P23" s="632"/>
      <c r="Q23" s="630" t="s">
        <v>797</v>
      </c>
      <c r="R23" s="553"/>
      <c r="S23" s="631"/>
      <c r="T23" s="632"/>
      <c r="U23" s="633"/>
      <c r="V23" s="553"/>
      <c r="W23" s="634"/>
      <c r="X23" s="632"/>
      <c r="Y23" s="630"/>
      <c r="Z23" s="553"/>
      <c r="AA23" s="631"/>
      <c r="AB23" s="632"/>
      <c r="AC23" s="633"/>
      <c r="AD23" s="553"/>
      <c r="AE23" s="634"/>
      <c r="AF23" s="632"/>
      <c r="AG23" s="630"/>
      <c r="AH23" s="553"/>
      <c r="AI23" s="631"/>
      <c r="AJ23" s="632"/>
      <c r="AK23" s="633"/>
      <c r="AL23" s="553"/>
      <c r="AM23" s="634"/>
      <c r="AN23" s="632"/>
      <c r="AO23" s="630"/>
      <c r="AP23" s="553"/>
    </row>
    <row r="24" spans="2:42" ht="35" customHeight="1">
      <c r="B24" s="454"/>
      <c r="C24" s="640" t="s">
        <v>2190</v>
      </c>
      <c r="D24" s="641"/>
      <c r="E24" s="645" t="s">
        <v>1468</v>
      </c>
      <c r="F24" s="639"/>
      <c r="G24" s="646" t="s">
        <v>2191</v>
      </c>
      <c r="H24" s="641"/>
      <c r="I24" s="638" t="s">
        <v>1825</v>
      </c>
      <c r="J24" s="639"/>
      <c r="K24" s="640" t="s">
        <v>2192</v>
      </c>
      <c r="L24" s="641"/>
      <c r="M24" s="645" t="s">
        <v>1780</v>
      </c>
      <c r="N24" s="639"/>
      <c r="O24" s="646" t="s">
        <v>2193</v>
      </c>
      <c r="P24" s="641"/>
      <c r="Q24" s="638" t="s">
        <v>1781</v>
      </c>
      <c r="R24" s="639"/>
      <c r="S24" s="640"/>
      <c r="T24" s="641"/>
      <c r="U24" s="645"/>
      <c r="V24" s="639"/>
      <c r="W24" s="646"/>
      <c r="X24" s="641"/>
      <c r="Y24" s="638"/>
      <c r="Z24" s="639"/>
      <c r="AA24" s="640"/>
      <c r="AB24" s="641"/>
      <c r="AC24" s="645"/>
      <c r="AD24" s="639"/>
      <c r="AE24" s="646"/>
      <c r="AF24" s="641"/>
      <c r="AG24" s="638"/>
      <c r="AH24" s="639"/>
      <c r="AI24" s="640"/>
      <c r="AJ24" s="641"/>
      <c r="AK24" s="645"/>
      <c r="AL24" s="639"/>
      <c r="AM24" s="646"/>
      <c r="AN24" s="641"/>
      <c r="AO24" s="638"/>
      <c r="AP24" s="639"/>
    </row>
    <row r="25" spans="2:42" ht="35" customHeight="1">
      <c r="B25" s="644" t="s">
        <v>2194</v>
      </c>
      <c r="C25" s="626" t="s">
        <v>94</v>
      </c>
      <c r="D25" s="627"/>
      <c r="E25" s="635" t="s">
        <v>134</v>
      </c>
      <c r="F25" s="625"/>
      <c r="G25" s="636" t="s">
        <v>94</v>
      </c>
      <c r="H25" s="627"/>
      <c r="I25" s="624" t="s">
        <v>1630</v>
      </c>
      <c r="J25" s="625"/>
      <c r="K25" s="626"/>
      <c r="L25" s="627"/>
      <c r="M25" s="635"/>
      <c r="N25" s="625"/>
      <c r="O25" s="636"/>
      <c r="P25" s="627"/>
      <c r="Q25" s="624"/>
      <c r="R25" s="625"/>
      <c r="S25" s="626"/>
      <c r="T25" s="627"/>
      <c r="U25" s="635"/>
      <c r="V25" s="625"/>
      <c r="W25" s="636"/>
      <c r="X25" s="627"/>
      <c r="Y25" s="624"/>
      <c r="Z25" s="625"/>
      <c r="AA25" s="626"/>
      <c r="AB25" s="627"/>
      <c r="AC25" s="635"/>
      <c r="AD25" s="625"/>
      <c r="AE25" s="636"/>
      <c r="AF25" s="627"/>
      <c r="AG25" s="624"/>
      <c r="AH25" s="625"/>
      <c r="AI25" s="626"/>
      <c r="AJ25" s="627"/>
      <c r="AK25" s="635"/>
      <c r="AL25" s="625"/>
      <c r="AM25" s="636"/>
      <c r="AN25" s="627"/>
      <c r="AO25" s="624"/>
      <c r="AP25" s="625"/>
    </row>
    <row r="26" spans="2:42" ht="35" customHeight="1">
      <c r="B26" s="532"/>
      <c r="C26" s="628"/>
      <c r="D26" s="629"/>
      <c r="E26" s="552" t="s">
        <v>134</v>
      </c>
      <c r="F26" s="553"/>
      <c r="G26" s="628"/>
      <c r="H26" s="629"/>
      <c r="I26" s="637" t="s">
        <v>1630</v>
      </c>
      <c r="J26" s="553"/>
      <c r="K26" s="628"/>
      <c r="L26" s="629"/>
      <c r="M26" s="552"/>
      <c r="N26" s="553"/>
      <c r="O26" s="628"/>
      <c r="P26" s="629"/>
      <c r="Q26" s="637"/>
      <c r="R26" s="553"/>
      <c r="S26" s="628"/>
      <c r="T26" s="629"/>
      <c r="U26" s="552"/>
      <c r="V26" s="553"/>
      <c r="W26" s="628"/>
      <c r="X26" s="629"/>
      <c r="Y26" s="637"/>
      <c r="Z26" s="553"/>
      <c r="AA26" s="628"/>
      <c r="AB26" s="629"/>
      <c r="AC26" s="552"/>
      <c r="AD26" s="553"/>
      <c r="AE26" s="628"/>
      <c r="AF26" s="629"/>
      <c r="AG26" s="637"/>
      <c r="AH26" s="553"/>
      <c r="AI26" s="628"/>
      <c r="AJ26" s="629"/>
      <c r="AK26" s="552"/>
      <c r="AL26" s="553"/>
      <c r="AM26" s="628"/>
      <c r="AN26" s="629"/>
      <c r="AO26" s="637"/>
      <c r="AP26" s="553"/>
    </row>
    <row r="27" spans="2:42" ht="35" customHeight="1">
      <c r="B27" s="532"/>
      <c r="C27" s="631" t="s">
        <v>2194</v>
      </c>
      <c r="D27" s="632"/>
      <c r="E27" s="633" t="s">
        <v>134</v>
      </c>
      <c r="F27" s="553"/>
      <c r="G27" s="634" t="s">
        <v>2195</v>
      </c>
      <c r="H27" s="632"/>
      <c r="I27" s="630" t="s">
        <v>1630</v>
      </c>
      <c r="J27" s="553"/>
      <c r="K27" s="631"/>
      <c r="L27" s="632"/>
      <c r="M27" s="633"/>
      <c r="N27" s="553"/>
      <c r="O27" s="634"/>
      <c r="P27" s="632"/>
      <c r="Q27" s="630"/>
      <c r="R27" s="553"/>
      <c r="S27" s="631"/>
      <c r="T27" s="632"/>
      <c r="U27" s="633"/>
      <c r="V27" s="553"/>
      <c r="W27" s="634"/>
      <c r="X27" s="632"/>
      <c r="Y27" s="630"/>
      <c r="Z27" s="553"/>
      <c r="AA27" s="631"/>
      <c r="AB27" s="632"/>
      <c r="AC27" s="633"/>
      <c r="AD27" s="553"/>
      <c r="AE27" s="634"/>
      <c r="AF27" s="632"/>
      <c r="AG27" s="630"/>
      <c r="AH27" s="553"/>
      <c r="AI27" s="631"/>
      <c r="AJ27" s="632"/>
      <c r="AK27" s="633"/>
      <c r="AL27" s="553"/>
      <c r="AM27" s="634"/>
      <c r="AN27" s="632"/>
      <c r="AO27" s="630"/>
      <c r="AP27" s="553"/>
    </row>
    <row r="28" spans="2:42" ht="35" customHeight="1">
      <c r="B28" s="454"/>
      <c r="C28" s="640" t="s">
        <v>2196</v>
      </c>
      <c r="D28" s="641"/>
      <c r="E28" s="645" t="s">
        <v>1702</v>
      </c>
      <c r="F28" s="639"/>
      <c r="G28" s="646" t="s">
        <v>2197</v>
      </c>
      <c r="H28" s="641"/>
      <c r="I28" s="638" t="s">
        <v>2198</v>
      </c>
      <c r="J28" s="639"/>
      <c r="K28" s="640"/>
      <c r="L28" s="641"/>
      <c r="M28" s="645"/>
      <c r="N28" s="639"/>
      <c r="O28" s="646"/>
      <c r="P28" s="641"/>
      <c r="Q28" s="638"/>
      <c r="R28" s="639"/>
      <c r="S28" s="640"/>
      <c r="T28" s="641"/>
      <c r="U28" s="645"/>
      <c r="V28" s="639"/>
      <c r="W28" s="646"/>
      <c r="X28" s="641"/>
      <c r="Y28" s="638"/>
      <c r="Z28" s="639"/>
      <c r="AA28" s="640"/>
      <c r="AB28" s="641"/>
      <c r="AC28" s="645"/>
      <c r="AD28" s="639"/>
      <c r="AE28" s="646"/>
      <c r="AF28" s="641"/>
      <c r="AG28" s="638"/>
      <c r="AH28" s="639"/>
      <c r="AI28" s="640"/>
      <c r="AJ28" s="641"/>
      <c r="AK28" s="645"/>
      <c r="AL28" s="639"/>
      <c r="AM28" s="646"/>
      <c r="AN28" s="641"/>
      <c r="AO28" s="638"/>
      <c r="AP28" s="639"/>
    </row>
    <row r="29" spans="2:42" ht="35" customHeight="1">
      <c r="B29" s="644" t="s">
        <v>2081</v>
      </c>
      <c r="C29" s="626" t="s">
        <v>159</v>
      </c>
      <c r="D29" s="627"/>
      <c r="E29" s="635" t="s">
        <v>49</v>
      </c>
      <c r="F29" s="625"/>
      <c r="G29" s="636" t="s">
        <v>159</v>
      </c>
      <c r="H29" s="627"/>
      <c r="I29" s="624" t="s">
        <v>143</v>
      </c>
      <c r="J29" s="625"/>
      <c r="K29" s="626" t="s">
        <v>176</v>
      </c>
      <c r="L29" s="627"/>
      <c r="M29" s="635" t="s">
        <v>2199</v>
      </c>
      <c r="N29" s="625"/>
      <c r="O29" s="636" t="s">
        <v>176</v>
      </c>
      <c r="P29" s="627"/>
      <c r="Q29" s="624" t="s">
        <v>2200</v>
      </c>
      <c r="R29" s="625"/>
      <c r="S29" s="626" t="s">
        <v>45</v>
      </c>
      <c r="T29" s="627"/>
      <c r="U29" s="635" t="s">
        <v>46</v>
      </c>
      <c r="V29" s="625"/>
      <c r="W29" s="636" t="s">
        <v>45</v>
      </c>
      <c r="X29" s="627"/>
      <c r="Y29" s="624" t="s">
        <v>47</v>
      </c>
      <c r="Z29" s="625"/>
      <c r="AA29" s="626" t="s">
        <v>109</v>
      </c>
      <c r="AB29" s="627"/>
      <c r="AC29" s="635" t="s">
        <v>110</v>
      </c>
      <c r="AD29" s="625"/>
      <c r="AE29" s="636" t="s">
        <v>109</v>
      </c>
      <c r="AF29" s="627"/>
      <c r="AG29" s="624" t="s">
        <v>111</v>
      </c>
      <c r="AH29" s="625"/>
      <c r="AI29" s="626" t="s">
        <v>77</v>
      </c>
      <c r="AJ29" s="627"/>
      <c r="AK29" s="635" t="s">
        <v>1610</v>
      </c>
      <c r="AL29" s="625"/>
      <c r="AM29" s="636" t="s">
        <v>77</v>
      </c>
      <c r="AN29" s="627"/>
      <c r="AO29" s="624" t="s">
        <v>1607</v>
      </c>
      <c r="AP29" s="625"/>
    </row>
    <row r="30" spans="2:42" ht="35" customHeight="1">
      <c r="B30" s="532"/>
      <c r="C30" s="628"/>
      <c r="D30" s="629"/>
      <c r="E30" s="552" t="s">
        <v>49</v>
      </c>
      <c r="F30" s="553"/>
      <c r="G30" s="628"/>
      <c r="H30" s="629"/>
      <c r="I30" s="637" t="s">
        <v>143</v>
      </c>
      <c r="J30" s="553"/>
      <c r="K30" s="628"/>
      <c r="L30" s="629"/>
      <c r="M30" s="552" t="s">
        <v>148</v>
      </c>
      <c r="N30" s="553"/>
      <c r="O30" s="628"/>
      <c r="P30" s="629"/>
      <c r="Q30" s="637" t="s">
        <v>153</v>
      </c>
      <c r="R30" s="553"/>
      <c r="S30" s="628"/>
      <c r="T30" s="629"/>
      <c r="U30" s="552" t="s">
        <v>46</v>
      </c>
      <c r="V30" s="553"/>
      <c r="W30" s="628"/>
      <c r="X30" s="629"/>
      <c r="Y30" s="637" t="s">
        <v>47</v>
      </c>
      <c r="Z30" s="553"/>
      <c r="AA30" s="628"/>
      <c r="AB30" s="629"/>
      <c r="AC30" s="552" t="s">
        <v>110</v>
      </c>
      <c r="AD30" s="553"/>
      <c r="AE30" s="628"/>
      <c r="AF30" s="629"/>
      <c r="AG30" s="637" t="s">
        <v>111</v>
      </c>
      <c r="AH30" s="553"/>
      <c r="AI30" s="628"/>
      <c r="AJ30" s="629"/>
      <c r="AK30" s="552" t="s">
        <v>78</v>
      </c>
      <c r="AL30" s="553"/>
      <c r="AM30" s="628"/>
      <c r="AN30" s="629"/>
      <c r="AO30" s="637" t="s">
        <v>79</v>
      </c>
      <c r="AP30" s="553"/>
    </row>
    <row r="31" spans="2:42" ht="35" customHeight="1">
      <c r="B31" s="532"/>
      <c r="C31" s="631" t="s">
        <v>2081</v>
      </c>
      <c r="D31" s="632"/>
      <c r="E31" s="633" t="s">
        <v>49</v>
      </c>
      <c r="F31" s="553"/>
      <c r="G31" s="634" t="s">
        <v>2201</v>
      </c>
      <c r="H31" s="632"/>
      <c r="I31" s="630" t="s">
        <v>143</v>
      </c>
      <c r="J31" s="553"/>
      <c r="K31" s="631" t="s">
        <v>2082</v>
      </c>
      <c r="L31" s="632"/>
      <c r="M31" s="642" t="s">
        <v>825</v>
      </c>
      <c r="N31" s="553"/>
      <c r="O31" s="634" t="s">
        <v>2202</v>
      </c>
      <c r="P31" s="632"/>
      <c r="Q31" s="643" t="s">
        <v>956</v>
      </c>
      <c r="R31" s="553"/>
      <c r="S31" s="631" t="s">
        <v>2203</v>
      </c>
      <c r="T31" s="632"/>
      <c r="U31" s="633" t="s">
        <v>46</v>
      </c>
      <c r="V31" s="553"/>
      <c r="W31" s="634" t="s">
        <v>2204</v>
      </c>
      <c r="X31" s="632"/>
      <c r="Y31" s="630" t="s">
        <v>47</v>
      </c>
      <c r="Z31" s="553"/>
      <c r="AA31" s="631" t="s">
        <v>2205</v>
      </c>
      <c r="AB31" s="632"/>
      <c r="AC31" s="633" t="s">
        <v>110</v>
      </c>
      <c r="AD31" s="553"/>
      <c r="AE31" s="634" t="s">
        <v>2206</v>
      </c>
      <c r="AF31" s="632"/>
      <c r="AG31" s="630" t="s">
        <v>111</v>
      </c>
      <c r="AH31" s="553"/>
      <c r="AI31" s="631" t="s">
        <v>2207</v>
      </c>
      <c r="AJ31" s="632"/>
      <c r="AK31" s="633" t="s">
        <v>78</v>
      </c>
      <c r="AL31" s="553"/>
      <c r="AM31" s="634" t="s">
        <v>2208</v>
      </c>
      <c r="AN31" s="632"/>
      <c r="AO31" s="630" t="s">
        <v>79</v>
      </c>
      <c r="AP31" s="553"/>
    </row>
    <row r="32" spans="2:42" ht="35" customHeight="1">
      <c r="B32" s="454"/>
      <c r="C32" s="640" t="s">
        <v>2209</v>
      </c>
      <c r="D32" s="641"/>
      <c r="E32" s="645" t="s">
        <v>1463</v>
      </c>
      <c r="F32" s="639"/>
      <c r="G32" s="646" t="s">
        <v>2210</v>
      </c>
      <c r="H32" s="641"/>
      <c r="I32" s="638" t="s">
        <v>1774</v>
      </c>
      <c r="J32" s="639"/>
      <c r="K32" s="640" t="s">
        <v>2086</v>
      </c>
      <c r="L32" s="641"/>
      <c r="M32" s="645" t="s">
        <v>1801</v>
      </c>
      <c r="N32" s="639"/>
      <c r="O32" s="646" t="s">
        <v>403</v>
      </c>
      <c r="P32" s="641"/>
      <c r="Q32" s="638" t="s">
        <v>1802</v>
      </c>
      <c r="R32" s="639"/>
      <c r="S32" s="640" t="s">
        <v>2211</v>
      </c>
      <c r="T32" s="641"/>
      <c r="U32" s="645" t="s">
        <v>1665</v>
      </c>
      <c r="V32" s="639"/>
      <c r="W32" s="646" t="s">
        <v>2212</v>
      </c>
      <c r="X32" s="641"/>
      <c r="Y32" s="638" t="s">
        <v>2213</v>
      </c>
      <c r="Z32" s="639"/>
      <c r="AA32" s="640" t="s">
        <v>2214</v>
      </c>
      <c r="AB32" s="641"/>
      <c r="AC32" s="645" t="s">
        <v>1718</v>
      </c>
      <c r="AD32" s="639"/>
      <c r="AE32" s="646" t="s">
        <v>2215</v>
      </c>
      <c r="AF32" s="641"/>
      <c r="AG32" s="638" t="s">
        <v>1687</v>
      </c>
      <c r="AH32" s="639"/>
      <c r="AI32" s="640" t="s">
        <v>1450</v>
      </c>
      <c r="AJ32" s="641"/>
      <c r="AK32" s="645" t="s">
        <v>1609</v>
      </c>
      <c r="AL32" s="639"/>
      <c r="AM32" s="646" t="s">
        <v>2216</v>
      </c>
      <c r="AN32" s="641"/>
      <c r="AO32" s="638" t="s">
        <v>1687</v>
      </c>
      <c r="AP32" s="639"/>
    </row>
    <row r="33" spans="2:42" ht="35" customHeight="1">
      <c r="B33" s="644" t="s">
        <v>2217</v>
      </c>
      <c r="C33" s="626" t="s">
        <v>139</v>
      </c>
      <c r="D33" s="627"/>
      <c r="E33" s="635" t="s">
        <v>140</v>
      </c>
      <c r="F33" s="625"/>
      <c r="G33" s="636" t="s">
        <v>139</v>
      </c>
      <c r="H33" s="627"/>
      <c r="I33" s="624" t="s">
        <v>141</v>
      </c>
      <c r="J33" s="625"/>
      <c r="K33" s="626" t="s">
        <v>183</v>
      </c>
      <c r="L33" s="627"/>
      <c r="M33" s="635" t="s">
        <v>2218</v>
      </c>
      <c r="N33" s="625"/>
      <c r="O33" s="636" t="s">
        <v>183</v>
      </c>
      <c r="P33" s="627"/>
      <c r="Q33" s="624" t="s">
        <v>2219</v>
      </c>
      <c r="R33" s="625"/>
      <c r="S33" s="626" t="s">
        <v>130</v>
      </c>
      <c r="T33" s="627"/>
      <c r="U33" s="635" t="s">
        <v>131</v>
      </c>
      <c r="V33" s="625"/>
      <c r="W33" s="636" t="s">
        <v>130</v>
      </c>
      <c r="X33" s="627"/>
      <c r="Y33" s="624" t="s">
        <v>132</v>
      </c>
      <c r="Z33" s="625"/>
      <c r="AA33" s="626" t="s">
        <v>40</v>
      </c>
      <c r="AB33" s="627"/>
      <c r="AC33" s="635" t="s">
        <v>41</v>
      </c>
      <c r="AD33" s="625"/>
      <c r="AE33" s="636" t="s">
        <v>40</v>
      </c>
      <c r="AF33" s="627"/>
      <c r="AG33" s="624" t="s">
        <v>42</v>
      </c>
      <c r="AH33" s="625"/>
      <c r="AI33" s="626" t="s">
        <v>114</v>
      </c>
      <c r="AJ33" s="627"/>
      <c r="AK33" s="635" t="s">
        <v>115</v>
      </c>
      <c r="AL33" s="625"/>
      <c r="AM33" s="636" t="s">
        <v>114</v>
      </c>
      <c r="AN33" s="627"/>
      <c r="AO33" s="624" t="s">
        <v>116</v>
      </c>
      <c r="AP33" s="625"/>
    </row>
    <row r="34" spans="2:42" ht="35" customHeight="1">
      <c r="B34" s="532"/>
      <c r="C34" s="628"/>
      <c r="D34" s="629"/>
      <c r="E34" s="552" t="s">
        <v>140</v>
      </c>
      <c r="F34" s="553"/>
      <c r="G34" s="628"/>
      <c r="H34" s="629"/>
      <c r="I34" s="637" t="s">
        <v>141</v>
      </c>
      <c r="J34" s="553"/>
      <c r="K34" s="628"/>
      <c r="L34" s="629"/>
      <c r="M34" s="552" t="s">
        <v>175</v>
      </c>
      <c r="N34" s="553"/>
      <c r="O34" s="628"/>
      <c r="P34" s="629"/>
      <c r="Q34" s="637" t="s">
        <v>906</v>
      </c>
      <c r="R34" s="553"/>
      <c r="S34" s="628"/>
      <c r="T34" s="629"/>
      <c r="U34" s="552" t="s">
        <v>131</v>
      </c>
      <c r="V34" s="553"/>
      <c r="W34" s="628"/>
      <c r="X34" s="629"/>
      <c r="Y34" s="637" t="s">
        <v>132</v>
      </c>
      <c r="Z34" s="553"/>
      <c r="AA34" s="628"/>
      <c r="AB34" s="629"/>
      <c r="AC34" s="552" t="s">
        <v>41</v>
      </c>
      <c r="AD34" s="553"/>
      <c r="AE34" s="628"/>
      <c r="AF34" s="629"/>
      <c r="AG34" s="637" t="s">
        <v>42</v>
      </c>
      <c r="AH34" s="553"/>
      <c r="AI34" s="628"/>
      <c r="AJ34" s="629"/>
      <c r="AK34" s="552" t="s">
        <v>115</v>
      </c>
      <c r="AL34" s="553"/>
      <c r="AM34" s="628"/>
      <c r="AN34" s="629"/>
      <c r="AO34" s="637" t="s">
        <v>116</v>
      </c>
      <c r="AP34" s="553"/>
    </row>
    <row r="35" spans="2:42" ht="35" customHeight="1">
      <c r="B35" s="532"/>
      <c r="C35" s="631" t="s">
        <v>2220</v>
      </c>
      <c r="D35" s="632"/>
      <c r="E35" s="633" t="s">
        <v>140</v>
      </c>
      <c r="F35" s="553"/>
      <c r="G35" s="634" t="s">
        <v>2221</v>
      </c>
      <c r="H35" s="632"/>
      <c r="I35" s="630" t="s">
        <v>141</v>
      </c>
      <c r="J35" s="553"/>
      <c r="K35" s="631" t="s">
        <v>2222</v>
      </c>
      <c r="L35" s="632"/>
      <c r="M35" s="642" t="s">
        <v>839</v>
      </c>
      <c r="N35" s="553"/>
      <c r="O35" s="634" t="s">
        <v>2223</v>
      </c>
      <c r="P35" s="632"/>
      <c r="Q35" s="643" t="s">
        <v>2224</v>
      </c>
      <c r="R35" s="553"/>
      <c r="S35" s="631" t="s">
        <v>2225</v>
      </c>
      <c r="T35" s="632"/>
      <c r="U35" s="633" t="s">
        <v>131</v>
      </c>
      <c r="V35" s="553"/>
      <c r="W35" s="634" t="s">
        <v>2226</v>
      </c>
      <c r="X35" s="632"/>
      <c r="Y35" s="630" t="s">
        <v>132</v>
      </c>
      <c r="Z35" s="553"/>
      <c r="AA35" s="631" t="s">
        <v>2227</v>
      </c>
      <c r="AB35" s="632"/>
      <c r="AC35" s="633" t="s">
        <v>41</v>
      </c>
      <c r="AD35" s="553"/>
      <c r="AE35" s="634" t="s">
        <v>2228</v>
      </c>
      <c r="AF35" s="632"/>
      <c r="AG35" s="630" t="s">
        <v>42</v>
      </c>
      <c r="AH35" s="553"/>
      <c r="AI35" s="631" t="s">
        <v>2229</v>
      </c>
      <c r="AJ35" s="632"/>
      <c r="AK35" s="633" t="s">
        <v>115</v>
      </c>
      <c r="AL35" s="553"/>
      <c r="AM35" s="634" t="s">
        <v>2230</v>
      </c>
      <c r="AN35" s="632"/>
      <c r="AO35" s="630" t="s">
        <v>116</v>
      </c>
      <c r="AP35" s="553"/>
    </row>
    <row r="36" spans="2:42" ht="35" customHeight="1">
      <c r="B36" s="454"/>
      <c r="C36" s="640" t="s">
        <v>2231</v>
      </c>
      <c r="D36" s="641"/>
      <c r="E36" s="645" t="s">
        <v>1750</v>
      </c>
      <c r="F36" s="639"/>
      <c r="G36" s="646" t="s">
        <v>2232</v>
      </c>
      <c r="H36" s="641"/>
      <c r="I36" s="638" t="s">
        <v>1751</v>
      </c>
      <c r="J36" s="639"/>
      <c r="K36" s="640" t="s">
        <v>493</v>
      </c>
      <c r="L36" s="641"/>
      <c r="M36" s="645" t="s">
        <v>1814</v>
      </c>
      <c r="N36" s="639"/>
      <c r="O36" s="646" t="s">
        <v>2233</v>
      </c>
      <c r="P36" s="641"/>
      <c r="Q36" s="638" t="s">
        <v>2234</v>
      </c>
      <c r="R36" s="639"/>
      <c r="S36" s="640" t="s">
        <v>2235</v>
      </c>
      <c r="T36" s="641"/>
      <c r="U36" s="645" t="s">
        <v>1738</v>
      </c>
      <c r="V36" s="639"/>
      <c r="W36" s="646" t="s">
        <v>2236</v>
      </c>
      <c r="X36" s="641"/>
      <c r="Y36" s="638" t="s">
        <v>1739</v>
      </c>
      <c r="Z36" s="639"/>
      <c r="AA36" s="640" t="s">
        <v>2237</v>
      </c>
      <c r="AB36" s="641"/>
      <c r="AC36" s="645" t="s">
        <v>1604</v>
      </c>
      <c r="AD36" s="639"/>
      <c r="AE36" s="646" t="s">
        <v>2238</v>
      </c>
      <c r="AF36" s="641"/>
      <c r="AG36" s="638" t="s">
        <v>1661</v>
      </c>
      <c r="AH36" s="639"/>
      <c r="AI36" s="640" t="s">
        <v>2239</v>
      </c>
      <c r="AJ36" s="641"/>
      <c r="AK36" s="645" t="s">
        <v>1722</v>
      </c>
      <c r="AL36" s="639"/>
      <c r="AM36" s="646" t="s">
        <v>2240</v>
      </c>
      <c r="AN36" s="641"/>
      <c r="AO36" s="638" t="s">
        <v>1723</v>
      </c>
      <c r="AP36" s="639"/>
    </row>
    <row r="37" spans="2:42" ht="35" customHeight="1">
      <c r="B37" s="644" t="s">
        <v>2241</v>
      </c>
      <c r="C37" s="626" t="s">
        <v>89</v>
      </c>
      <c r="D37" s="627"/>
      <c r="E37" s="635" t="s">
        <v>186</v>
      </c>
      <c r="F37" s="625"/>
      <c r="G37" s="636" t="s">
        <v>89</v>
      </c>
      <c r="H37" s="627"/>
      <c r="I37" s="624" t="s">
        <v>190</v>
      </c>
      <c r="J37" s="625"/>
      <c r="K37" s="626" t="s">
        <v>219</v>
      </c>
      <c r="L37" s="627"/>
      <c r="M37" s="635" t="s">
        <v>2242</v>
      </c>
      <c r="N37" s="625"/>
      <c r="O37" s="636" t="s">
        <v>219</v>
      </c>
      <c r="P37" s="627"/>
      <c r="Q37" s="624" t="s">
        <v>2243</v>
      </c>
      <c r="R37" s="625"/>
      <c r="S37" s="626"/>
      <c r="T37" s="627"/>
      <c r="U37" s="635"/>
      <c r="V37" s="625"/>
      <c r="W37" s="636"/>
      <c r="X37" s="627"/>
      <c r="Y37" s="624"/>
      <c r="Z37" s="625"/>
      <c r="AA37" s="626"/>
      <c r="AB37" s="627"/>
      <c r="AC37" s="635"/>
      <c r="AD37" s="625"/>
      <c r="AE37" s="636"/>
      <c r="AF37" s="627"/>
      <c r="AG37" s="624"/>
      <c r="AH37" s="625"/>
      <c r="AI37" s="626"/>
      <c r="AJ37" s="627"/>
      <c r="AK37" s="635"/>
      <c r="AL37" s="625"/>
      <c r="AM37" s="636"/>
      <c r="AN37" s="627"/>
      <c r="AO37" s="624"/>
      <c r="AP37" s="625"/>
    </row>
    <row r="38" spans="2:42" ht="35" customHeight="1">
      <c r="B38" s="532"/>
      <c r="C38" s="628"/>
      <c r="D38" s="629"/>
      <c r="E38" s="552" t="s">
        <v>186</v>
      </c>
      <c r="F38" s="553"/>
      <c r="G38" s="628"/>
      <c r="H38" s="629"/>
      <c r="I38" s="637" t="s">
        <v>190</v>
      </c>
      <c r="J38" s="553"/>
      <c r="K38" s="628"/>
      <c r="L38" s="629"/>
      <c r="M38" s="552" t="s">
        <v>194</v>
      </c>
      <c r="N38" s="553"/>
      <c r="O38" s="628"/>
      <c r="P38" s="629"/>
      <c r="Q38" s="637" t="s">
        <v>197</v>
      </c>
      <c r="R38" s="553"/>
      <c r="S38" s="628"/>
      <c r="T38" s="629"/>
      <c r="U38" s="552"/>
      <c r="V38" s="553"/>
      <c r="W38" s="628"/>
      <c r="X38" s="629"/>
      <c r="Y38" s="637"/>
      <c r="Z38" s="553"/>
      <c r="AA38" s="628"/>
      <c r="AB38" s="629"/>
      <c r="AC38" s="552"/>
      <c r="AD38" s="553"/>
      <c r="AE38" s="628"/>
      <c r="AF38" s="629"/>
      <c r="AG38" s="637"/>
      <c r="AH38" s="553"/>
      <c r="AI38" s="628"/>
      <c r="AJ38" s="629"/>
      <c r="AK38" s="552"/>
      <c r="AL38" s="553"/>
      <c r="AM38" s="628"/>
      <c r="AN38" s="629"/>
      <c r="AO38" s="637"/>
      <c r="AP38" s="553"/>
    </row>
    <row r="39" spans="2:42" ht="35" customHeight="1">
      <c r="B39" s="532"/>
      <c r="C39" s="631" t="s">
        <v>2244</v>
      </c>
      <c r="D39" s="632"/>
      <c r="E39" s="633" t="s">
        <v>1698</v>
      </c>
      <c r="F39" s="553"/>
      <c r="G39" s="634" t="s">
        <v>2245</v>
      </c>
      <c r="H39" s="632"/>
      <c r="I39" s="630" t="s">
        <v>1699</v>
      </c>
      <c r="J39" s="553"/>
      <c r="K39" s="631" t="s">
        <v>2246</v>
      </c>
      <c r="L39" s="632"/>
      <c r="M39" s="642" t="s">
        <v>1867</v>
      </c>
      <c r="N39" s="553"/>
      <c r="O39" s="634" t="s">
        <v>2247</v>
      </c>
      <c r="P39" s="632"/>
      <c r="Q39" s="630" t="s">
        <v>1868</v>
      </c>
      <c r="R39" s="553"/>
      <c r="S39" s="631"/>
      <c r="T39" s="632"/>
      <c r="U39" s="633"/>
      <c r="V39" s="553"/>
      <c r="W39" s="634"/>
      <c r="X39" s="632"/>
      <c r="Y39" s="630"/>
      <c r="Z39" s="553"/>
      <c r="AA39" s="631"/>
      <c r="AB39" s="632"/>
      <c r="AC39" s="633"/>
      <c r="AD39" s="553"/>
      <c r="AE39" s="634"/>
      <c r="AF39" s="632"/>
      <c r="AG39" s="630"/>
      <c r="AH39" s="553"/>
      <c r="AI39" s="631"/>
      <c r="AJ39" s="632"/>
      <c r="AK39" s="633"/>
      <c r="AL39" s="553"/>
      <c r="AM39" s="634"/>
      <c r="AN39" s="632"/>
      <c r="AO39" s="630"/>
      <c r="AP39" s="553"/>
    </row>
    <row r="40" spans="2:42" ht="35" customHeight="1">
      <c r="B40" s="454"/>
      <c r="C40" s="640" t="s">
        <v>2248</v>
      </c>
      <c r="D40" s="641"/>
      <c r="E40" s="645" t="s">
        <v>1696</v>
      </c>
      <c r="F40" s="639"/>
      <c r="G40" s="646" t="s">
        <v>2249</v>
      </c>
      <c r="H40" s="641"/>
      <c r="I40" s="638" t="s">
        <v>1697</v>
      </c>
      <c r="J40" s="639"/>
      <c r="K40" s="640" t="s">
        <v>2250</v>
      </c>
      <c r="L40" s="641"/>
      <c r="M40" s="645" t="s">
        <v>1863</v>
      </c>
      <c r="N40" s="639"/>
      <c r="O40" s="646" t="s">
        <v>2251</v>
      </c>
      <c r="P40" s="641"/>
      <c r="Q40" s="638" t="s">
        <v>1864</v>
      </c>
      <c r="R40" s="639"/>
      <c r="S40" s="640"/>
      <c r="T40" s="641"/>
      <c r="U40" s="645"/>
      <c r="V40" s="639"/>
      <c r="W40" s="646"/>
      <c r="X40" s="641"/>
      <c r="Y40" s="638"/>
      <c r="Z40" s="639"/>
      <c r="AA40" s="640"/>
      <c r="AB40" s="641"/>
      <c r="AC40" s="645"/>
      <c r="AD40" s="639"/>
      <c r="AE40" s="646"/>
      <c r="AF40" s="641"/>
      <c r="AG40" s="638"/>
      <c r="AH40" s="639"/>
      <c r="AI40" s="640"/>
      <c r="AJ40" s="641"/>
      <c r="AK40" s="645"/>
      <c r="AL40" s="639"/>
      <c r="AM40" s="646"/>
      <c r="AN40" s="641"/>
      <c r="AO40" s="638"/>
      <c r="AP40" s="639"/>
    </row>
    <row r="41" spans="2:42" ht="35" customHeight="1">
      <c r="B41" s="644" t="s">
        <v>2252</v>
      </c>
      <c r="C41" s="626" t="s">
        <v>171</v>
      </c>
      <c r="D41" s="627"/>
      <c r="E41" s="635" t="s">
        <v>172</v>
      </c>
      <c r="F41" s="625"/>
      <c r="G41" s="636" t="s">
        <v>171</v>
      </c>
      <c r="H41" s="627"/>
      <c r="I41" s="624" t="s">
        <v>173</v>
      </c>
      <c r="J41" s="625"/>
      <c r="K41" s="626"/>
      <c r="L41" s="627"/>
      <c r="M41" s="635"/>
      <c r="N41" s="625"/>
      <c r="O41" s="636"/>
      <c r="P41" s="627"/>
      <c r="Q41" s="624"/>
      <c r="R41" s="625"/>
      <c r="S41" s="626"/>
      <c r="T41" s="627"/>
      <c r="U41" s="635"/>
      <c r="V41" s="625"/>
      <c r="W41" s="636"/>
      <c r="X41" s="627"/>
      <c r="Y41" s="624"/>
      <c r="Z41" s="625"/>
      <c r="AA41" s="626"/>
      <c r="AB41" s="627"/>
      <c r="AC41" s="635"/>
      <c r="AD41" s="625"/>
      <c r="AE41" s="636"/>
      <c r="AF41" s="627"/>
      <c r="AG41" s="624"/>
      <c r="AH41" s="625"/>
      <c r="AI41" s="626"/>
      <c r="AJ41" s="627"/>
      <c r="AK41" s="635"/>
      <c r="AL41" s="625"/>
      <c r="AM41" s="636"/>
      <c r="AN41" s="627"/>
      <c r="AO41" s="624"/>
      <c r="AP41" s="625"/>
    </row>
    <row r="42" spans="2:42" ht="35" customHeight="1">
      <c r="B42" s="532"/>
      <c r="C42" s="628"/>
      <c r="D42" s="629"/>
      <c r="E42" s="552" t="s">
        <v>172</v>
      </c>
      <c r="F42" s="553"/>
      <c r="G42" s="628"/>
      <c r="H42" s="629"/>
      <c r="I42" s="637" t="s">
        <v>173</v>
      </c>
      <c r="J42" s="553"/>
      <c r="K42" s="628"/>
      <c r="L42" s="629"/>
      <c r="M42" s="552"/>
      <c r="N42" s="553"/>
      <c r="O42" s="628"/>
      <c r="P42" s="629"/>
      <c r="Q42" s="637"/>
      <c r="R42" s="553"/>
      <c r="S42" s="628"/>
      <c r="T42" s="629"/>
      <c r="U42" s="552"/>
      <c r="V42" s="553"/>
      <c r="W42" s="628"/>
      <c r="X42" s="629"/>
      <c r="Y42" s="637"/>
      <c r="Z42" s="553"/>
      <c r="AA42" s="628"/>
      <c r="AB42" s="629"/>
      <c r="AC42" s="552"/>
      <c r="AD42" s="553"/>
      <c r="AE42" s="628"/>
      <c r="AF42" s="629"/>
      <c r="AG42" s="637"/>
      <c r="AH42" s="553"/>
      <c r="AI42" s="628"/>
      <c r="AJ42" s="629"/>
      <c r="AK42" s="552"/>
      <c r="AL42" s="553"/>
      <c r="AM42" s="628"/>
      <c r="AN42" s="629"/>
      <c r="AO42" s="637"/>
      <c r="AP42" s="553"/>
    </row>
    <row r="43" spans="2:42" ht="35" customHeight="1">
      <c r="B43" s="532"/>
      <c r="C43" s="631" t="s">
        <v>2253</v>
      </c>
      <c r="D43" s="632"/>
      <c r="E43" s="633" t="s">
        <v>172</v>
      </c>
      <c r="F43" s="553"/>
      <c r="G43" s="634" t="s">
        <v>2254</v>
      </c>
      <c r="H43" s="632"/>
      <c r="I43" s="630" t="s">
        <v>173</v>
      </c>
      <c r="J43" s="553"/>
      <c r="K43" s="631"/>
      <c r="L43" s="632"/>
      <c r="M43" s="633"/>
      <c r="N43" s="553"/>
      <c r="O43" s="634"/>
      <c r="P43" s="632"/>
      <c r="Q43" s="630"/>
      <c r="R43" s="553"/>
      <c r="S43" s="631"/>
      <c r="T43" s="632"/>
      <c r="U43" s="633"/>
      <c r="V43" s="553"/>
      <c r="W43" s="634"/>
      <c r="X43" s="632"/>
      <c r="Y43" s="630"/>
      <c r="Z43" s="553"/>
      <c r="AA43" s="631"/>
      <c r="AB43" s="632"/>
      <c r="AC43" s="633"/>
      <c r="AD43" s="553"/>
      <c r="AE43" s="634"/>
      <c r="AF43" s="632"/>
      <c r="AG43" s="630"/>
      <c r="AH43" s="553"/>
      <c r="AI43" s="631"/>
      <c r="AJ43" s="632"/>
      <c r="AK43" s="633"/>
      <c r="AL43" s="553"/>
      <c r="AM43" s="634"/>
      <c r="AN43" s="632"/>
      <c r="AO43" s="630"/>
      <c r="AP43" s="553"/>
    </row>
    <row r="44" spans="2:42" ht="35" customHeight="1">
      <c r="B44" s="454"/>
      <c r="C44" s="640" t="s">
        <v>2255</v>
      </c>
      <c r="D44" s="641"/>
      <c r="E44" s="645" t="s">
        <v>1795</v>
      </c>
      <c r="F44" s="639"/>
      <c r="G44" s="646" t="s">
        <v>2256</v>
      </c>
      <c r="H44" s="641"/>
      <c r="I44" s="638" t="s">
        <v>1796</v>
      </c>
      <c r="J44" s="639"/>
      <c r="K44" s="640"/>
      <c r="L44" s="641"/>
      <c r="M44" s="645"/>
      <c r="N44" s="639"/>
      <c r="O44" s="646"/>
      <c r="P44" s="641"/>
      <c r="Q44" s="638"/>
      <c r="R44" s="639"/>
      <c r="S44" s="640"/>
      <c r="T44" s="641"/>
      <c r="U44" s="645"/>
      <c r="V44" s="639"/>
      <c r="W44" s="646"/>
      <c r="X44" s="641"/>
      <c r="Y44" s="638"/>
      <c r="Z44" s="639"/>
      <c r="AA44" s="640"/>
      <c r="AB44" s="641"/>
      <c r="AC44" s="645"/>
      <c r="AD44" s="639"/>
      <c r="AE44" s="646"/>
      <c r="AF44" s="641"/>
      <c r="AG44" s="638"/>
      <c r="AH44" s="639"/>
      <c r="AI44" s="640"/>
      <c r="AJ44" s="641"/>
      <c r="AK44" s="645"/>
      <c r="AL44" s="639"/>
      <c r="AM44" s="646"/>
      <c r="AN44" s="641"/>
      <c r="AO44" s="638"/>
      <c r="AP44" s="639"/>
    </row>
    <row r="45" spans="2:42" ht="35" customHeight="1">
      <c r="B45" s="644" t="s">
        <v>2257</v>
      </c>
      <c r="C45" s="626"/>
      <c r="D45" s="627"/>
      <c r="E45" s="635"/>
      <c r="F45" s="625"/>
      <c r="G45" s="636"/>
      <c r="H45" s="627"/>
      <c r="I45" s="624"/>
      <c r="J45" s="625"/>
      <c r="K45" s="626" t="s">
        <v>180</v>
      </c>
      <c r="L45" s="627"/>
      <c r="M45" s="635" t="s">
        <v>2258</v>
      </c>
      <c r="N45" s="625"/>
      <c r="O45" s="636"/>
      <c r="P45" s="627"/>
      <c r="Q45" s="624"/>
      <c r="R45" s="625"/>
      <c r="S45" s="626"/>
      <c r="T45" s="627"/>
      <c r="U45" s="635"/>
      <c r="V45" s="625"/>
      <c r="W45" s="636"/>
      <c r="X45" s="627"/>
      <c r="Y45" s="624"/>
      <c r="Z45" s="625"/>
      <c r="AA45" s="626"/>
      <c r="AB45" s="627"/>
      <c r="AC45" s="635"/>
      <c r="AD45" s="625"/>
      <c r="AE45" s="636"/>
      <c r="AF45" s="627"/>
      <c r="AG45" s="624"/>
      <c r="AH45" s="625"/>
      <c r="AI45" s="626" t="s">
        <v>98</v>
      </c>
      <c r="AJ45" s="627"/>
      <c r="AK45" s="635" t="s">
        <v>99</v>
      </c>
      <c r="AL45" s="625"/>
      <c r="AM45" s="636" t="s">
        <v>98</v>
      </c>
      <c r="AN45" s="627"/>
      <c r="AO45" s="624" t="s">
        <v>100</v>
      </c>
      <c r="AP45" s="625"/>
    </row>
    <row r="46" spans="2:42" ht="35" customHeight="1">
      <c r="B46" s="532"/>
      <c r="C46" s="628"/>
      <c r="D46" s="629"/>
      <c r="E46" s="552"/>
      <c r="F46" s="553"/>
      <c r="G46" s="628"/>
      <c r="H46" s="629"/>
      <c r="I46" s="637"/>
      <c r="J46" s="553"/>
      <c r="K46" s="628"/>
      <c r="L46" s="629"/>
      <c r="M46" s="552" t="s">
        <v>230</v>
      </c>
      <c r="N46" s="553"/>
      <c r="O46" s="628"/>
      <c r="P46" s="629"/>
      <c r="Q46" s="637"/>
      <c r="R46" s="553"/>
      <c r="S46" s="628"/>
      <c r="T46" s="629"/>
      <c r="U46" s="552"/>
      <c r="V46" s="553"/>
      <c r="W46" s="628"/>
      <c r="X46" s="629"/>
      <c r="Y46" s="637"/>
      <c r="Z46" s="553"/>
      <c r="AA46" s="628"/>
      <c r="AB46" s="629"/>
      <c r="AC46" s="552"/>
      <c r="AD46" s="553"/>
      <c r="AE46" s="628"/>
      <c r="AF46" s="629"/>
      <c r="AG46" s="637"/>
      <c r="AH46" s="553"/>
      <c r="AI46" s="628"/>
      <c r="AJ46" s="629"/>
      <c r="AK46" s="552" t="s">
        <v>99</v>
      </c>
      <c r="AL46" s="553"/>
      <c r="AM46" s="628"/>
      <c r="AN46" s="629"/>
      <c r="AO46" s="637" t="s">
        <v>100</v>
      </c>
      <c r="AP46" s="553"/>
    </row>
    <row r="47" spans="2:42" ht="35" customHeight="1">
      <c r="B47" s="532"/>
      <c r="C47" s="631"/>
      <c r="D47" s="632"/>
      <c r="E47" s="633"/>
      <c r="F47" s="553"/>
      <c r="G47" s="634"/>
      <c r="H47" s="632"/>
      <c r="I47" s="630"/>
      <c r="J47" s="553"/>
      <c r="K47" s="631" t="s">
        <v>2259</v>
      </c>
      <c r="L47" s="632"/>
      <c r="M47" s="642" t="s">
        <v>1810</v>
      </c>
      <c r="N47" s="553"/>
      <c r="O47" s="634"/>
      <c r="P47" s="632"/>
      <c r="Q47" s="630"/>
      <c r="R47" s="553"/>
      <c r="S47" s="631"/>
      <c r="T47" s="632"/>
      <c r="U47" s="633"/>
      <c r="V47" s="553"/>
      <c r="W47" s="634"/>
      <c r="X47" s="632"/>
      <c r="Y47" s="630"/>
      <c r="Z47" s="553"/>
      <c r="AA47" s="631"/>
      <c r="AB47" s="632"/>
      <c r="AC47" s="633"/>
      <c r="AD47" s="553"/>
      <c r="AE47" s="634"/>
      <c r="AF47" s="632"/>
      <c r="AG47" s="630"/>
      <c r="AH47" s="553"/>
      <c r="AI47" s="631" t="s">
        <v>2260</v>
      </c>
      <c r="AJ47" s="632"/>
      <c r="AK47" s="633" t="s">
        <v>99</v>
      </c>
      <c r="AL47" s="553"/>
      <c r="AM47" s="634" t="s">
        <v>2261</v>
      </c>
      <c r="AN47" s="632"/>
      <c r="AO47" s="630" t="s">
        <v>100</v>
      </c>
      <c r="AP47" s="553"/>
    </row>
    <row r="48" spans="2:42" ht="35" customHeight="1">
      <c r="B48" s="454"/>
      <c r="C48" s="640"/>
      <c r="D48" s="641"/>
      <c r="E48" s="645"/>
      <c r="F48" s="639"/>
      <c r="G48" s="646"/>
      <c r="H48" s="641"/>
      <c r="I48" s="638"/>
      <c r="J48" s="639"/>
      <c r="K48" s="640" t="s">
        <v>2088</v>
      </c>
      <c r="L48" s="641"/>
      <c r="M48" s="645" t="s">
        <v>1808</v>
      </c>
      <c r="N48" s="639"/>
      <c r="O48" s="646"/>
      <c r="P48" s="641"/>
      <c r="Q48" s="638"/>
      <c r="R48" s="639"/>
      <c r="S48" s="640"/>
      <c r="T48" s="641"/>
      <c r="U48" s="645"/>
      <c r="V48" s="639"/>
      <c r="W48" s="646"/>
      <c r="X48" s="641"/>
      <c r="Y48" s="638"/>
      <c r="Z48" s="639"/>
      <c r="AA48" s="640"/>
      <c r="AB48" s="641"/>
      <c r="AC48" s="645"/>
      <c r="AD48" s="639"/>
      <c r="AE48" s="646"/>
      <c r="AF48" s="641"/>
      <c r="AG48" s="638"/>
      <c r="AH48" s="639"/>
      <c r="AI48" s="640" t="s">
        <v>2128</v>
      </c>
      <c r="AJ48" s="641"/>
      <c r="AK48" s="645" t="s">
        <v>1708</v>
      </c>
      <c r="AL48" s="639"/>
      <c r="AM48" s="646" t="s">
        <v>2262</v>
      </c>
      <c r="AN48" s="641"/>
      <c r="AO48" s="638" t="s">
        <v>1709</v>
      </c>
      <c r="AP48" s="639"/>
    </row>
    <row r="49" spans="2:42" ht="35" customHeight="1">
      <c r="B49" s="644" t="s">
        <v>2263</v>
      </c>
      <c r="C49" s="626" t="s">
        <v>161</v>
      </c>
      <c r="D49" s="627"/>
      <c r="E49" s="635" t="s">
        <v>162</v>
      </c>
      <c r="F49" s="625"/>
      <c r="G49" s="636" t="s">
        <v>161</v>
      </c>
      <c r="H49" s="627"/>
      <c r="I49" s="624" t="s">
        <v>1611</v>
      </c>
      <c r="J49" s="625"/>
      <c r="K49" s="626" t="s">
        <v>235</v>
      </c>
      <c r="L49" s="627"/>
      <c r="M49" s="635" t="s">
        <v>2264</v>
      </c>
      <c r="N49" s="625"/>
      <c r="O49" s="636"/>
      <c r="P49" s="627"/>
      <c r="Q49" s="624"/>
      <c r="R49" s="625"/>
      <c r="S49" s="626"/>
      <c r="T49" s="627"/>
      <c r="U49" s="635"/>
      <c r="V49" s="625"/>
      <c r="W49" s="636"/>
      <c r="X49" s="627"/>
      <c r="Y49" s="624"/>
      <c r="Z49" s="625"/>
      <c r="AA49" s="626"/>
      <c r="AB49" s="627"/>
      <c r="AC49" s="635"/>
      <c r="AD49" s="625"/>
      <c r="AE49" s="636"/>
      <c r="AF49" s="627"/>
      <c r="AG49" s="624"/>
      <c r="AH49" s="625"/>
      <c r="AI49" s="626"/>
      <c r="AJ49" s="627"/>
      <c r="AK49" s="635"/>
      <c r="AL49" s="625"/>
      <c r="AM49" s="636"/>
      <c r="AN49" s="627"/>
      <c r="AO49" s="624"/>
      <c r="AP49" s="625"/>
    </row>
    <row r="50" spans="2:42" ht="35" customHeight="1">
      <c r="B50" s="532"/>
      <c r="C50" s="628"/>
      <c r="D50" s="629"/>
      <c r="E50" s="552" t="s">
        <v>162</v>
      </c>
      <c r="F50" s="553"/>
      <c r="G50" s="628"/>
      <c r="H50" s="629"/>
      <c r="I50" s="637" t="s">
        <v>1611</v>
      </c>
      <c r="J50" s="553"/>
      <c r="K50" s="628"/>
      <c r="L50" s="629"/>
      <c r="M50" s="552" t="s">
        <v>238</v>
      </c>
      <c r="N50" s="553"/>
      <c r="O50" s="628"/>
      <c r="P50" s="629"/>
      <c r="Q50" s="637"/>
      <c r="R50" s="553"/>
      <c r="S50" s="628"/>
      <c r="T50" s="629"/>
      <c r="U50" s="552"/>
      <c r="V50" s="553"/>
      <c r="W50" s="628"/>
      <c r="X50" s="629"/>
      <c r="Y50" s="637"/>
      <c r="Z50" s="553"/>
      <c r="AA50" s="628"/>
      <c r="AB50" s="629"/>
      <c r="AC50" s="552"/>
      <c r="AD50" s="553"/>
      <c r="AE50" s="628"/>
      <c r="AF50" s="629"/>
      <c r="AG50" s="637"/>
      <c r="AH50" s="553"/>
      <c r="AI50" s="628"/>
      <c r="AJ50" s="629"/>
      <c r="AK50" s="552"/>
      <c r="AL50" s="553"/>
      <c r="AM50" s="628"/>
      <c r="AN50" s="629"/>
      <c r="AO50" s="637"/>
      <c r="AP50" s="553"/>
    </row>
    <row r="51" spans="2:42" ht="35" customHeight="1">
      <c r="B51" s="532"/>
      <c r="C51" s="631" t="s">
        <v>2263</v>
      </c>
      <c r="D51" s="632"/>
      <c r="E51" s="633" t="s">
        <v>162</v>
      </c>
      <c r="F51" s="553"/>
      <c r="G51" s="634" t="s">
        <v>2265</v>
      </c>
      <c r="H51" s="632"/>
      <c r="I51" s="630" t="s">
        <v>1611</v>
      </c>
      <c r="J51" s="553"/>
      <c r="K51" s="631" t="s">
        <v>2266</v>
      </c>
      <c r="L51" s="632"/>
      <c r="M51" s="642" t="s">
        <v>1093</v>
      </c>
      <c r="N51" s="553"/>
      <c r="O51" s="634"/>
      <c r="P51" s="632"/>
      <c r="Q51" s="630"/>
      <c r="R51" s="553"/>
      <c r="S51" s="631"/>
      <c r="T51" s="632"/>
      <c r="U51" s="633"/>
      <c r="V51" s="553"/>
      <c r="W51" s="634"/>
      <c r="X51" s="632"/>
      <c r="Y51" s="630"/>
      <c r="Z51" s="553"/>
      <c r="AA51" s="631"/>
      <c r="AB51" s="632"/>
      <c r="AC51" s="633"/>
      <c r="AD51" s="553"/>
      <c r="AE51" s="634"/>
      <c r="AF51" s="632"/>
      <c r="AG51" s="630"/>
      <c r="AH51" s="553"/>
      <c r="AI51" s="631"/>
      <c r="AJ51" s="632"/>
      <c r="AK51" s="633"/>
      <c r="AL51" s="553"/>
      <c r="AM51" s="634"/>
      <c r="AN51" s="632"/>
      <c r="AO51" s="630"/>
      <c r="AP51" s="553"/>
    </row>
    <row r="52" spans="2:42" ht="35" customHeight="1">
      <c r="B52" s="454"/>
      <c r="C52" s="640" t="s">
        <v>2267</v>
      </c>
      <c r="D52" s="641"/>
      <c r="E52" s="645" t="s">
        <v>1776</v>
      </c>
      <c r="F52" s="639"/>
      <c r="G52" s="646" t="s">
        <v>2268</v>
      </c>
      <c r="H52" s="641"/>
      <c r="I52" s="638" t="s">
        <v>2269</v>
      </c>
      <c r="J52" s="639"/>
      <c r="K52" s="640" t="s">
        <v>2270</v>
      </c>
      <c r="L52" s="641"/>
      <c r="M52" s="645" t="s">
        <v>1889</v>
      </c>
      <c r="N52" s="639"/>
      <c r="O52" s="646"/>
      <c r="P52" s="641"/>
      <c r="Q52" s="638"/>
      <c r="R52" s="639"/>
      <c r="S52" s="640"/>
      <c r="T52" s="641"/>
      <c r="U52" s="645"/>
      <c r="V52" s="639"/>
      <c r="W52" s="646"/>
      <c r="X52" s="641"/>
      <c r="Y52" s="638"/>
      <c r="Z52" s="639"/>
      <c r="AA52" s="640"/>
      <c r="AB52" s="641"/>
      <c r="AC52" s="645"/>
      <c r="AD52" s="639"/>
      <c r="AE52" s="646"/>
      <c r="AF52" s="641"/>
      <c r="AG52" s="638"/>
      <c r="AH52" s="639"/>
      <c r="AI52" s="640"/>
      <c r="AJ52" s="641"/>
      <c r="AK52" s="645"/>
      <c r="AL52" s="639"/>
      <c r="AM52" s="646"/>
      <c r="AN52" s="641"/>
      <c r="AO52" s="638"/>
      <c r="AP52" s="639"/>
    </row>
    <row r="53" spans="2:42" ht="35" customHeight="1">
      <c r="B53" s="644" t="s">
        <v>2271</v>
      </c>
      <c r="C53" s="626" t="s">
        <v>103</v>
      </c>
      <c r="D53" s="627"/>
      <c r="E53" s="635" t="s">
        <v>70</v>
      </c>
      <c r="F53" s="625"/>
      <c r="G53" s="636" t="s">
        <v>103</v>
      </c>
      <c r="H53" s="627"/>
      <c r="I53" s="624" t="s">
        <v>104</v>
      </c>
      <c r="J53" s="625"/>
      <c r="K53" s="626" t="s">
        <v>231</v>
      </c>
      <c r="L53" s="627"/>
      <c r="M53" s="635" t="s">
        <v>2272</v>
      </c>
      <c r="N53" s="625"/>
      <c r="O53" s="636" t="s">
        <v>231</v>
      </c>
      <c r="P53" s="627"/>
      <c r="Q53" s="624" t="s">
        <v>2273</v>
      </c>
      <c r="R53" s="625"/>
      <c r="S53" s="626"/>
      <c r="T53" s="627"/>
      <c r="U53" s="635"/>
      <c r="V53" s="625"/>
      <c r="W53" s="636"/>
      <c r="X53" s="627"/>
      <c r="Y53" s="624"/>
      <c r="Z53" s="625"/>
      <c r="AA53" s="626"/>
      <c r="AB53" s="627"/>
      <c r="AC53" s="635"/>
      <c r="AD53" s="625"/>
      <c r="AE53" s="636"/>
      <c r="AF53" s="627"/>
      <c r="AG53" s="624"/>
      <c r="AH53" s="625"/>
      <c r="AI53" s="626"/>
      <c r="AJ53" s="627"/>
      <c r="AK53" s="635"/>
      <c r="AL53" s="625"/>
      <c r="AM53" s="636"/>
      <c r="AN53" s="627"/>
      <c r="AO53" s="624"/>
      <c r="AP53" s="625"/>
    </row>
    <row r="54" spans="2:42" ht="35" customHeight="1">
      <c r="B54" s="532"/>
      <c r="C54" s="628"/>
      <c r="D54" s="629"/>
      <c r="E54" s="552" t="s">
        <v>70</v>
      </c>
      <c r="F54" s="553"/>
      <c r="G54" s="628"/>
      <c r="H54" s="629"/>
      <c r="I54" s="637" t="s">
        <v>104</v>
      </c>
      <c r="J54" s="553"/>
      <c r="K54" s="628"/>
      <c r="L54" s="629"/>
      <c r="M54" s="552" t="s">
        <v>239</v>
      </c>
      <c r="N54" s="553"/>
      <c r="O54" s="628"/>
      <c r="P54" s="629"/>
      <c r="Q54" s="637" t="s">
        <v>240</v>
      </c>
      <c r="R54" s="553"/>
      <c r="S54" s="628"/>
      <c r="T54" s="629"/>
      <c r="U54" s="552"/>
      <c r="V54" s="553"/>
      <c r="W54" s="628"/>
      <c r="X54" s="629"/>
      <c r="Y54" s="637"/>
      <c r="Z54" s="553"/>
      <c r="AA54" s="628"/>
      <c r="AB54" s="629"/>
      <c r="AC54" s="552"/>
      <c r="AD54" s="553"/>
      <c r="AE54" s="628"/>
      <c r="AF54" s="629"/>
      <c r="AG54" s="637"/>
      <c r="AH54" s="553"/>
      <c r="AI54" s="628"/>
      <c r="AJ54" s="629"/>
      <c r="AK54" s="552"/>
      <c r="AL54" s="553"/>
      <c r="AM54" s="628"/>
      <c r="AN54" s="629"/>
      <c r="AO54" s="637"/>
      <c r="AP54" s="553"/>
    </row>
    <row r="55" spans="2:42" ht="35" customHeight="1">
      <c r="B55" s="532"/>
      <c r="C55" s="631" t="s">
        <v>2094</v>
      </c>
      <c r="D55" s="632"/>
      <c r="E55" s="633" t="s">
        <v>70</v>
      </c>
      <c r="F55" s="553"/>
      <c r="G55" s="634" t="s">
        <v>2274</v>
      </c>
      <c r="H55" s="632"/>
      <c r="I55" s="630" t="s">
        <v>104</v>
      </c>
      <c r="J55" s="553"/>
      <c r="K55" s="631" t="s">
        <v>2275</v>
      </c>
      <c r="L55" s="632"/>
      <c r="M55" s="642" t="s">
        <v>2096</v>
      </c>
      <c r="N55" s="553"/>
      <c r="O55" s="634" t="s">
        <v>2276</v>
      </c>
      <c r="P55" s="632"/>
      <c r="Q55" s="630" t="s">
        <v>2277</v>
      </c>
      <c r="R55" s="553"/>
      <c r="S55" s="631"/>
      <c r="T55" s="632"/>
      <c r="U55" s="633"/>
      <c r="V55" s="553"/>
      <c r="W55" s="634"/>
      <c r="X55" s="632"/>
      <c r="Y55" s="630"/>
      <c r="Z55" s="553"/>
      <c r="AA55" s="631"/>
      <c r="AB55" s="632"/>
      <c r="AC55" s="633"/>
      <c r="AD55" s="553"/>
      <c r="AE55" s="634"/>
      <c r="AF55" s="632"/>
      <c r="AG55" s="630"/>
      <c r="AH55" s="553"/>
      <c r="AI55" s="631"/>
      <c r="AJ55" s="632"/>
      <c r="AK55" s="633"/>
      <c r="AL55" s="553"/>
      <c r="AM55" s="634"/>
      <c r="AN55" s="632"/>
      <c r="AO55" s="630"/>
      <c r="AP55" s="553"/>
    </row>
    <row r="56" spans="2:42" ht="35" customHeight="1">
      <c r="B56" s="454"/>
      <c r="C56" s="640" t="s">
        <v>2278</v>
      </c>
      <c r="D56" s="641"/>
      <c r="E56" s="645" t="s">
        <v>1467</v>
      </c>
      <c r="F56" s="639"/>
      <c r="G56" s="646" t="s">
        <v>2279</v>
      </c>
      <c r="H56" s="641"/>
      <c r="I56" s="638" t="s">
        <v>1713</v>
      </c>
      <c r="J56" s="639"/>
      <c r="K56" s="640" t="s">
        <v>2025</v>
      </c>
      <c r="L56" s="641"/>
      <c r="M56" s="645" t="s">
        <v>1832</v>
      </c>
      <c r="N56" s="639"/>
      <c r="O56" s="646" t="s">
        <v>2280</v>
      </c>
      <c r="P56" s="641"/>
      <c r="Q56" s="638" t="s">
        <v>1883</v>
      </c>
      <c r="R56" s="639"/>
      <c r="S56" s="640"/>
      <c r="T56" s="641"/>
      <c r="U56" s="645"/>
      <c r="V56" s="639"/>
      <c r="W56" s="646"/>
      <c r="X56" s="641"/>
      <c r="Y56" s="638"/>
      <c r="Z56" s="639"/>
      <c r="AA56" s="640"/>
      <c r="AB56" s="641"/>
      <c r="AC56" s="645"/>
      <c r="AD56" s="639"/>
      <c r="AE56" s="646"/>
      <c r="AF56" s="641"/>
      <c r="AG56" s="638"/>
      <c r="AH56" s="639"/>
      <c r="AI56" s="640"/>
      <c r="AJ56" s="641"/>
      <c r="AK56" s="645"/>
      <c r="AL56" s="639"/>
      <c r="AM56" s="646"/>
      <c r="AN56" s="641"/>
      <c r="AO56" s="638"/>
      <c r="AP56" s="639"/>
    </row>
    <row r="57" spans="2:42" ht="35" customHeight="1">
      <c r="B57" s="644" t="s">
        <v>2097</v>
      </c>
      <c r="C57" s="626" t="s">
        <v>85</v>
      </c>
      <c r="D57" s="627"/>
      <c r="E57" s="635" t="s">
        <v>1693</v>
      </c>
      <c r="F57" s="625"/>
      <c r="G57" s="636" t="s">
        <v>85</v>
      </c>
      <c r="H57" s="627"/>
      <c r="I57" s="624" t="s">
        <v>2281</v>
      </c>
      <c r="J57" s="625"/>
      <c r="K57" s="626" t="s">
        <v>201</v>
      </c>
      <c r="L57" s="627"/>
      <c r="M57" s="635" t="s">
        <v>2282</v>
      </c>
      <c r="N57" s="625"/>
      <c r="O57" s="636" t="s">
        <v>201</v>
      </c>
      <c r="P57" s="627"/>
      <c r="Q57" s="624" t="s">
        <v>2283</v>
      </c>
      <c r="R57" s="625"/>
      <c r="S57" s="626" t="s">
        <v>223</v>
      </c>
      <c r="T57" s="627"/>
      <c r="U57" s="635" t="s">
        <v>224</v>
      </c>
      <c r="V57" s="625"/>
      <c r="W57" s="636" t="s">
        <v>223</v>
      </c>
      <c r="X57" s="627"/>
      <c r="Y57" s="624" t="s">
        <v>225</v>
      </c>
      <c r="Z57" s="625"/>
      <c r="AA57" s="626"/>
      <c r="AB57" s="627"/>
      <c r="AC57" s="635"/>
      <c r="AD57" s="625"/>
      <c r="AE57" s="636"/>
      <c r="AF57" s="627"/>
      <c r="AG57" s="624"/>
      <c r="AH57" s="625"/>
      <c r="AI57" s="626" t="s">
        <v>66</v>
      </c>
      <c r="AJ57" s="627"/>
      <c r="AK57" s="635" t="s">
        <v>67</v>
      </c>
      <c r="AL57" s="625"/>
      <c r="AM57" s="636" t="s">
        <v>66</v>
      </c>
      <c r="AN57" s="627"/>
      <c r="AO57" s="624" t="s">
        <v>68</v>
      </c>
      <c r="AP57" s="625"/>
    </row>
    <row r="58" spans="2:42" ht="35" customHeight="1">
      <c r="B58" s="532"/>
      <c r="C58" s="628"/>
      <c r="D58" s="629"/>
      <c r="E58" s="552" t="s">
        <v>86</v>
      </c>
      <c r="F58" s="553"/>
      <c r="G58" s="628"/>
      <c r="H58" s="629"/>
      <c r="I58" s="647" t="s">
        <v>1198</v>
      </c>
      <c r="J58" s="553"/>
      <c r="K58" s="628"/>
      <c r="L58" s="629"/>
      <c r="M58" s="552" t="s">
        <v>2284</v>
      </c>
      <c r="N58" s="553"/>
      <c r="O58" s="628"/>
      <c r="P58" s="629"/>
      <c r="Q58" s="637" t="s">
        <v>2285</v>
      </c>
      <c r="R58" s="553"/>
      <c r="S58" s="628"/>
      <c r="T58" s="629"/>
      <c r="U58" s="552" t="s">
        <v>224</v>
      </c>
      <c r="V58" s="553"/>
      <c r="W58" s="628"/>
      <c r="X58" s="629"/>
      <c r="Y58" s="637" t="s">
        <v>225</v>
      </c>
      <c r="Z58" s="553"/>
      <c r="AA58" s="628"/>
      <c r="AB58" s="629"/>
      <c r="AC58" s="552"/>
      <c r="AD58" s="553"/>
      <c r="AE58" s="628"/>
      <c r="AF58" s="629"/>
      <c r="AG58" s="637"/>
      <c r="AH58" s="553"/>
      <c r="AI58" s="628"/>
      <c r="AJ58" s="629"/>
      <c r="AK58" s="552" t="s">
        <v>67</v>
      </c>
      <c r="AL58" s="553"/>
      <c r="AM58" s="628"/>
      <c r="AN58" s="629"/>
      <c r="AO58" s="637" t="s">
        <v>68</v>
      </c>
      <c r="AP58" s="553"/>
    </row>
    <row r="59" spans="2:42" ht="35" customHeight="1">
      <c r="B59" s="532"/>
      <c r="C59" s="631" t="s">
        <v>2097</v>
      </c>
      <c r="D59" s="632"/>
      <c r="E59" s="633" t="s">
        <v>86</v>
      </c>
      <c r="F59" s="553"/>
      <c r="G59" s="634" t="s">
        <v>2286</v>
      </c>
      <c r="H59" s="632"/>
      <c r="I59" s="630" t="s">
        <v>1198</v>
      </c>
      <c r="J59" s="553"/>
      <c r="K59" s="631" t="s">
        <v>2098</v>
      </c>
      <c r="L59" s="632"/>
      <c r="M59" s="642" t="s">
        <v>1189</v>
      </c>
      <c r="N59" s="553"/>
      <c r="O59" s="634" t="s">
        <v>2287</v>
      </c>
      <c r="P59" s="632"/>
      <c r="Q59" s="643" t="s">
        <v>2288</v>
      </c>
      <c r="R59" s="553"/>
      <c r="S59" s="631" t="s">
        <v>2289</v>
      </c>
      <c r="T59" s="632"/>
      <c r="U59" s="633" t="s">
        <v>224</v>
      </c>
      <c r="V59" s="553"/>
      <c r="W59" s="634" t="s">
        <v>2290</v>
      </c>
      <c r="X59" s="632"/>
      <c r="Y59" s="630" t="s">
        <v>225</v>
      </c>
      <c r="Z59" s="553"/>
      <c r="AA59" s="631"/>
      <c r="AB59" s="632"/>
      <c r="AC59" s="633"/>
      <c r="AD59" s="553"/>
      <c r="AE59" s="634"/>
      <c r="AF59" s="632"/>
      <c r="AG59" s="630"/>
      <c r="AH59" s="553"/>
      <c r="AI59" s="631" t="s">
        <v>2291</v>
      </c>
      <c r="AJ59" s="632"/>
      <c r="AK59" s="633" t="s">
        <v>67</v>
      </c>
      <c r="AL59" s="553"/>
      <c r="AM59" s="634" t="s">
        <v>2292</v>
      </c>
      <c r="AN59" s="632"/>
      <c r="AO59" s="630" t="s">
        <v>68</v>
      </c>
      <c r="AP59" s="553"/>
    </row>
    <row r="60" spans="2:42" ht="35" customHeight="1">
      <c r="B60" s="454"/>
      <c r="C60" s="640" t="s">
        <v>2104</v>
      </c>
      <c r="D60" s="641"/>
      <c r="E60" s="645" t="s">
        <v>1466</v>
      </c>
      <c r="F60" s="639"/>
      <c r="G60" s="646" t="s">
        <v>2293</v>
      </c>
      <c r="H60" s="641"/>
      <c r="I60" s="638" t="s">
        <v>2294</v>
      </c>
      <c r="J60" s="639"/>
      <c r="K60" s="640" t="s">
        <v>2293</v>
      </c>
      <c r="L60" s="641"/>
      <c r="M60" s="645" t="s">
        <v>1832</v>
      </c>
      <c r="N60" s="639"/>
      <c r="O60" s="646" t="s">
        <v>2280</v>
      </c>
      <c r="P60" s="641"/>
      <c r="Q60" s="638" t="s">
        <v>1883</v>
      </c>
      <c r="R60" s="639"/>
      <c r="S60" s="640" t="s">
        <v>2295</v>
      </c>
      <c r="T60" s="641"/>
      <c r="U60" s="645" t="s">
        <v>1873</v>
      </c>
      <c r="V60" s="639"/>
      <c r="W60" s="646" t="s">
        <v>2296</v>
      </c>
      <c r="X60" s="641"/>
      <c r="Y60" s="638" t="s">
        <v>1874</v>
      </c>
      <c r="Z60" s="639"/>
      <c r="AA60" s="640"/>
      <c r="AB60" s="641"/>
      <c r="AC60" s="645"/>
      <c r="AD60" s="639"/>
      <c r="AE60" s="646"/>
      <c r="AF60" s="641"/>
      <c r="AG60" s="638"/>
      <c r="AH60" s="639"/>
      <c r="AI60" s="640" t="s">
        <v>2297</v>
      </c>
      <c r="AJ60" s="641"/>
      <c r="AK60" s="645" t="s">
        <v>1681</v>
      </c>
      <c r="AL60" s="639"/>
      <c r="AM60" s="646" t="s">
        <v>2298</v>
      </c>
      <c r="AN60" s="641"/>
      <c r="AO60" s="638" t="s">
        <v>1682</v>
      </c>
      <c r="AP60" s="639"/>
    </row>
    <row r="61" spans="2:42" ht="35" customHeight="1">
      <c r="B61" s="644" t="s">
        <v>2083</v>
      </c>
      <c r="C61" s="626" t="s">
        <v>154</v>
      </c>
      <c r="D61" s="627"/>
      <c r="E61" s="635" t="s">
        <v>38</v>
      </c>
      <c r="F61" s="625"/>
      <c r="G61" s="636" t="s">
        <v>154</v>
      </c>
      <c r="H61" s="627"/>
      <c r="I61" s="624" t="s">
        <v>155</v>
      </c>
      <c r="J61" s="625"/>
      <c r="K61" s="626"/>
      <c r="L61" s="627"/>
      <c r="M61" s="635" t="s">
        <v>2299</v>
      </c>
      <c r="N61" s="625"/>
      <c r="O61" s="636"/>
      <c r="P61" s="627"/>
      <c r="Q61" s="624"/>
      <c r="R61" s="625"/>
      <c r="S61" s="626"/>
      <c r="T61" s="627"/>
      <c r="U61" s="635"/>
      <c r="V61" s="625"/>
      <c r="W61" s="636"/>
      <c r="X61" s="627"/>
      <c r="Y61" s="624"/>
      <c r="Z61" s="625"/>
      <c r="AA61" s="626" t="s">
        <v>34</v>
      </c>
      <c r="AB61" s="627"/>
      <c r="AC61" s="635" t="s">
        <v>35</v>
      </c>
      <c r="AD61" s="625"/>
      <c r="AE61" s="636" t="s">
        <v>34</v>
      </c>
      <c r="AF61" s="627"/>
      <c r="AG61" s="624" t="s">
        <v>36</v>
      </c>
      <c r="AH61" s="625"/>
      <c r="AI61" s="626"/>
      <c r="AJ61" s="627"/>
      <c r="AK61" s="635"/>
      <c r="AL61" s="625"/>
      <c r="AM61" s="636"/>
      <c r="AN61" s="627"/>
      <c r="AO61" s="624"/>
      <c r="AP61" s="625"/>
    </row>
    <row r="62" spans="2:42" ht="35" customHeight="1">
      <c r="B62" s="532"/>
      <c r="C62" s="628"/>
      <c r="D62" s="629"/>
      <c r="E62" s="552" t="s">
        <v>38</v>
      </c>
      <c r="F62" s="553"/>
      <c r="G62" s="628"/>
      <c r="H62" s="629"/>
      <c r="I62" s="637" t="s">
        <v>155</v>
      </c>
      <c r="J62" s="553"/>
      <c r="K62" s="628"/>
      <c r="L62" s="629"/>
      <c r="M62" s="552" t="s">
        <v>2080</v>
      </c>
      <c r="N62" s="553"/>
      <c r="O62" s="628"/>
      <c r="P62" s="629"/>
      <c r="Q62" s="637"/>
      <c r="R62" s="553"/>
      <c r="S62" s="628"/>
      <c r="T62" s="629"/>
      <c r="U62" s="552"/>
      <c r="V62" s="553"/>
      <c r="W62" s="628"/>
      <c r="X62" s="629"/>
      <c r="Y62" s="637"/>
      <c r="Z62" s="553"/>
      <c r="AA62" s="628"/>
      <c r="AB62" s="629"/>
      <c r="AC62" s="552" t="s">
        <v>35</v>
      </c>
      <c r="AD62" s="553"/>
      <c r="AE62" s="628"/>
      <c r="AF62" s="629"/>
      <c r="AG62" s="637" t="s">
        <v>36</v>
      </c>
      <c r="AH62" s="553"/>
      <c r="AI62" s="628"/>
      <c r="AJ62" s="629"/>
      <c r="AK62" s="552"/>
      <c r="AL62" s="553"/>
      <c r="AM62" s="628"/>
      <c r="AN62" s="629"/>
      <c r="AO62" s="637"/>
      <c r="AP62" s="553"/>
    </row>
    <row r="63" spans="2:42" ht="35" customHeight="1">
      <c r="B63" s="532"/>
      <c r="C63" s="631" t="s">
        <v>2083</v>
      </c>
      <c r="D63" s="632"/>
      <c r="E63" s="633" t="s">
        <v>38</v>
      </c>
      <c r="F63" s="553"/>
      <c r="G63" s="634" t="s">
        <v>2300</v>
      </c>
      <c r="H63" s="632"/>
      <c r="I63" s="630" t="s">
        <v>155</v>
      </c>
      <c r="J63" s="553"/>
      <c r="K63" s="631" t="s">
        <v>2084</v>
      </c>
      <c r="L63" s="632"/>
      <c r="M63" s="633" t="s">
        <v>2301</v>
      </c>
      <c r="N63" s="553"/>
      <c r="O63" s="634"/>
      <c r="P63" s="632"/>
      <c r="Q63" s="630"/>
      <c r="R63" s="553"/>
      <c r="S63" s="631"/>
      <c r="T63" s="632"/>
      <c r="U63" s="633"/>
      <c r="V63" s="553"/>
      <c r="W63" s="634"/>
      <c r="X63" s="632"/>
      <c r="Y63" s="630"/>
      <c r="Z63" s="553"/>
      <c r="AA63" s="631" t="s">
        <v>2302</v>
      </c>
      <c r="AB63" s="632"/>
      <c r="AC63" s="633" t="s">
        <v>35</v>
      </c>
      <c r="AD63" s="553"/>
      <c r="AE63" s="634" t="s">
        <v>2303</v>
      </c>
      <c r="AF63" s="632"/>
      <c r="AG63" s="630" t="s">
        <v>36</v>
      </c>
      <c r="AH63" s="553"/>
      <c r="AI63" s="631"/>
      <c r="AJ63" s="632"/>
      <c r="AK63" s="633"/>
      <c r="AL63" s="553"/>
      <c r="AM63" s="634"/>
      <c r="AN63" s="632"/>
      <c r="AO63" s="630"/>
      <c r="AP63" s="553"/>
    </row>
    <row r="64" spans="2:42" ht="35" customHeight="1">
      <c r="B64" s="454"/>
      <c r="C64" s="640" t="s">
        <v>2304</v>
      </c>
      <c r="D64" s="641"/>
      <c r="E64" s="645" t="s">
        <v>1464</v>
      </c>
      <c r="F64" s="639"/>
      <c r="G64" s="646" t="s">
        <v>2305</v>
      </c>
      <c r="H64" s="641"/>
      <c r="I64" s="638" t="s">
        <v>1767</v>
      </c>
      <c r="J64" s="639"/>
      <c r="K64" s="640" t="s">
        <v>2306</v>
      </c>
      <c r="L64" s="641"/>
      <c r="M64" s="645" t="s">
        <v>2307</v>
      </c>
      <c r="N64" s="639"/>
      <c r="O64" s="646"/>
      <c r="P64" s="641"/>
      <c r="Q64" s="638"/>
      <c r="R64" s="639"/>
      <c r="S64" s="640"/>
      <c r="T64" s="641"/>
      <c r="U64" s="645"/>
      <c r="V64" s="639"/>
      <c r="W64" s="646"/>
      <c r="X64" s="641"/>
      <c r="Y64" s="638"/>
      <c r="Z64" s="639"/>
      <c r="AA64" s="640" t="s">
        <v>2308</v>
      </c>
      <c r="AB64" s="641"/>
      <c r="AC64" s="645" t="s">
        <v>1656</v>
      </c>
      <c r="AD64" s="639"/>
      <c r="AE64" s="646" t="s">
        <v>2309</v>
      </c>
      <c r="AF64" s="641"/>
      <c r="AG64" s="638" t="s">
        <v>1657</v>
      </c>
      <c r="AH64" s="639"/>
      <c r="AI64" s="640"/>
      <c r="AJ64" s="641"/>
      <c r="AK64" s="645"/>
      <c r="AL64" s="639"/>
      <c r="AM64" s="646"/>
      <c r="AN64" s="641"/>
      <c r="AO64" s="638"/>
      <c r="AP64" s="639"/>
    </row>
    <row r="65" spans="2:42" ht="35" customHeight="1">
      <c r="B65" s="644" t="s">
        <v>2310</v>
      </c>
      <c r="C65" s="626" t="s">
        <v>122</v>
      </c>
      <c r="D65" s="627"/>
      <c r="E65" s="635" t="s">
        <v>1617</v>
      </c>
      <c r="F65" s="625"/>
      <c r="G65" s="636" t="s">
        <v>122</v>
      </c>
      <c r="H65" s="627"/>
      <c r="I65" s="624" t="s">
        <v>2311</v>
      </c>
      <c r="J65" s="625"/>
      <c r="K65" s="626" t="s">
        <v>187</v>
      </c>
      <c r="L65" s="627"/>
      <c r="M65" s="635" t="s">
        <v>2312</v>
      </c>
      <c r="N65" s="625"/>
      <c r="O65" s="636" t="s">
        <v>187</v>
      </c>
      <c r="P65" s="627"/>
      <c r="Q65" s="624" t="s">
        <v>2313</v>
      </c>
      <c r="R65" s="625"/>
      <c r="S65" s="626"/>
      <c r="T65" s="627"/>
      <c r="U65" s="635"/>
      <c r="V65" s="625"/>
      <c r="W65" s="636"/>
      <c r="X65" s="627"/>
      <c r="Y65" s="624"/>
      <c r="Z65" s="625"/>
      <c r="AA65" s="626" t="s">
        <v>81</v>
      </c>
      <c r="AB65" s="627"/>
      <c r="AC65" s="635" t="s">
        <v>1621</v>
      </c>
      <c r="AD65" s="625"/>
      <c r="AE65" s="636" t="s">
        <v>81</v>
      </c>
      <c r="AF65" s="627"/>
      <c r="AG65" s="624" t="s">
        <v>2314</v>
      </c>
      <c r="AH65" s="625"/>
      <c r="AI65" s="626" t="s">
        <v>207</v>
      </c>
      <c r="AJ65" s="627"/>
      <c r="AK65" s="635" t="s">
        <v>2315</v>
      </c>
      <c r="AL65" s="625"/>
      <c r="AM65" s="636" t="s">
        <v>207</v>
      </c>
      <c r="AN65" s="627"/>
      <c r="AO65" s="624" t="s">
        <v>2316</v>
      </c>
      <c r="AP65" s="625"/>
    </row>
    <row r="66" spans="2:42" ht="35" customHeight="1">
      <c r="B66" s="532"/>
      <c r="C66" s="628"/>
      <c r="D66" s="629"/>
      <c r="E66" s="552" t="s">
        <v>123</v>
      </c>
      <c r="F66" s="553"/>
      <c r="G66" s="628"/>
      <c r="H66" s="629"/>
      <c r="I66" s="637" t="s">
        <v>124</v>
      </c>
      <c r="J66" s="553"/>
      <c r="K66" s="628"/>
      <c r="L66" s="629"/>
      <c r="M66" s="552" t="s">
        <v>242</v>
      </c>
      <c r="N66" s="553"/>
      <c r="O66" s="628"/>
      <c r="P66" s="629"/>
      <c r="Q66" s="637" t="s">
        <v>2317</v>
      </c>
      <c r="R66" s="553"/>
      <c r="S66" s="628"/>
      <c r="T66" s="629"/>
      <c r="U66" s="552"/>
      <c r="V66" s="553"/>
      <c r="W66" s="628"/>
      <c r="X66" s="629"/>
      <c r="Y66" s="637"/>
      <c r="Z66" s="553"/>
      <c r="AA66" s="628"/>
      <c r="AB66" s="629"/>
      <c r="AC66" s="552" t="s">
        <v>82</v>
      </c>
      <c r="AD66" s="553"/>
      <c r="AE66" s="628"/>
      <c r="AF66" s="629"/>
      <c r="AG66" s="637" t="s">
        <v>83</v>
      </c>
      <c r="AH66" s="553"/>
      <c r="AI66" s="628"/>
      <c r="AJ66" s="629"/>
      <c r="AK66" s="552" t="s">
        <v>208</v>
      </c>
      <c r="AL66" s="553"/>
      <c r="AM66" s="628"/>
      <c r="AN66" s="629"/>
      <c r="AO66" s="637" t="s">
        <v>209</v>
      </c>
      <c r="AP66" s="553"/>
    </row>
    <row r="67" spans="2:42" ht="35" customHeight="1">
      <c r="B67" s="532"/>
      <c r="C67" s="631" t="s">
        <v>2310</v>
      </c>
      <c r="D67" s="632"/>
      <c r="E67" s="633" t="s">
        <v>123</v>
      </c>
      <c r="F67" s="553"/>
      <c r="G67" s="634" t="s">
        <v>2318</v>
      </c>
      <c r="H67" s="632"/>
      <c r="I67" s="630" t="s">
        <v>124</v>
      </c>
      <c r="J67" s="553"/>
      <c r="K67" s="631" t="s">
        <v>2319</v>
      </c>
      <c r="L67" s="632"/>
      <c r="M67" s="642" t="s">
        <v>1221</v>
      </c>
      <c r="N67" s="553"/>
      <c r="O67" s="634" t="s">
        <v>2320</v>
      </c>
      <c r="P67" s="632"/>
      <c r="Q67" s="643" t="s">
        <v>2321</v>
      </c>
      <c r="R67" s="553"/>
      <c r="S67" s="631"/>
      <c r="T67" s="632"/>
      <c r="U67" s="633"/>
      <c r="V67" s="553"/>
      <c r="W67" s="634"/>
      <c r="X67" s="632"/>
      <c r="Y67" s="630"/>
      <c r="Z67" s="553"/>
      <c r="AA67" s="631" t="s">
        <v>2322</v>
      </c>
      <c r="AB67" s="632"/>
      <c r="AC67" s="633" t="s">
        <v>82</v>
      </c>
      <c r="AD67" s="553"/>
      <c r="AE67" s="634" t="s">
        <v>2323</v>
      </c>
      <c r="AF67" s="632"/>
      <c r="AG67" s="630" t="s">
        <v>83</v>
      </c>
      <c r="AH67" s="553"/>
      <c r="AI67" s="631" t="s">
        <v>2324</v>
      </c>
      <c r="AJ67" s="632"/>
      <c r="AK67" s="633" t="s">
        <v>208</v>
      </c>
      <c r="AL67" s="553"/>
      <c r="AM67" s="634" t="s">
        <v>2325</v>
      </c>
      <c r="AN67" s="632"/>
      <c r="AO67" s="630" t="s">
        <v>209</v>
      </c>
      <c r="AP67" s="553"/>
    </row>
    <row r="68" spans="2:42" ht="35" customHeight="1">
      <c r="B68" s="454"/>
      <c r="C68" s="640" t="s">
        <v>2326</v>
      </c>
      <c r="D68" s="641"/>
      <c r="E68" s="645" t="s">
        <v>1616</v>
      </c>
      <c r="F68" s="639"/>
      <c r="G68" s="646" t="s">
        <v>2327</v>
      </c>
      <c r="H68" s="641"/>
      <c r="I68" s="638" t="s">
        <v>1730</v>
      </c>
      <c r="J68" s="639"/>
      <c r="K68" s="640" t="s">
        <v>2328</v>
      </c>
      <c r="L68" s="641"/>
      <c r="M68" s="645" t="s">
        <v>1819</v>
      </c>
      <c r="N68" s="639"/>
      <c r="O68" s="646"/>
      <c r="P68" s="641"/>
      <c r="Q68" s="638" t="s">
        <v>2329</v>
      </c>
      <c r="R68" s="639"/>
      <c r="S68" s="640"/>
      <c r="T68" s="641"/>
      <c r="U68" s="645"/>
      <c r="V68" s="639"/>
      <c r="W68" s="646"/>
      <c r="X68" s="641"/>
      <c r="Y68" s="638"/>
      <c r="Z68" s="639"/>
      <c r="AA68" s="640" t="s">
        <v>2330</v>
      </c>
      <c r="AB68" s="641"/>
      <c r="AC68" s="645" t="s">
        <v>1620</v>
      </c>
      <c r="AD68" s="639"/>
      <c r="AE68" s="646" t="s">
        <v>316</v>
      </c>
      <c r="AF68" s="641"/>
      <c r="AG68" s="638" t="s">
        <v>1689</v>
      </c>
      <c r="AH68" s="639"/>
      <c r="AI68" s="640" t="s">
        <v>417</v>
      </c>
      <c r="AJ68" s="641"/>
      <c r="AK68" s="645" t="s">
        <v>1840</v>
      </c>
      <c r="AL68" s="639"/>
      <c r="AM68" s="646" t="s">
        <v>2331</v>
      </c>
      <c r="AN68" s="641"/>
      <c r="AO68" s="638" t="s">
        <v>1841</v>
      </c>
      <c r="AP68" s="639"/>
    </row>
    <row r="69" spans="2:42" ht="35" customHeight="1">
      <c r="B69" s="644" t="s">
        <v>2332</v>
      </c>
      <c r="C69" s="626" t="s">
        <v>72</v>
      </c>
      <c r="D69" s="627"/>
      <c r="E69" s="635" t="s">
        <v>1619</v>
      </c>
      <c r="F69" s="625"/>
      <c r="G69" s="636" t="s">
        <v>72</v>
      </c>
      <c r="H69" s="627"/>
      <c r="I69" s="624" t="s">
        <v>2333</v>
      </c>
      <c r="J69" s="625"/>
      <c r="K69" s="626" t="s">
        <v>211</v>
      </c>
      <c r="L69" s="627"/>
      <c r="M69" s="635" t="s">
        <v>2334</v>
      </c>
      <c r="N69" s="625"/>
      <c r="O69" s="636" t="s">
        <v>211</v>
      </c>
      <c r="P69" s="627"/>
      <c r="Q69" s="624" t="s">
        <v>2335</v>
      </c>
      <c r="R69" s="625"/>
      <c r="S69" s="626"/>
      <c r="T69" s="627"/>
      <c r="U69" s="635"/>
      <c r="V69" s="625"/>
      <c r="W69" s="636"/>
      <c r="X69" s="627"/>
      <c r="Y69" s="624"/>
      <c r="Z69" s="625"/>
      <c r="AA69" s="626"/>
      <c r="AB69" s="627"/>
      <c r="AC69" s="635"/>
      <c r="AD69" s="625"/>
      <c r="AE69" s="636"/>
      <c r="AF69" s="627"/>
      <c r="AG69" s="624"/>
      <c r="AH69" s="625"/>
      <c r="AI69" s="626"/>
      <c r="AJ69" s="627"/>
      <c r="AK69" s="635"/>
      <c r="AL69" s="625"/>
      <c r="AM69" s="636"/>
      <c r="AN69" s="627"/>
      <c r="AO69" s="624"/>
      <c r="AP69" s="625"/>
    </row>
    <row r="70" spans="2:42" ht="35" customHeight="1">
      <c r="B70" s="532"/>
      <c r="C70" s="628"/>
      <c r="D70" s="629"/>
      <c r="E70" s="552" t="s">
        <v>73</v>
      </c>
      <c r="F70" s="553"/>
      <c r="G70" s="628"/>
      <c r="H70" s="629"/>
      <c r="I70" s="637" t="s">
        <v>74</v>
      </c>
      <c r="J70" s="553"/>
      <c r="K70" s="628"/>
      <c r="L70" s="629"/>
      <c r="M70" s="552" t="s">
        <v>243</v>
      </c>
      <c r="N70" s="553"/>
      <c r="O70" s="628"/>
      <c r="P70" s="629"/>
      <c r="Q70" s="637" t="s">
        <v>244</v>
      </c>
      <c r="R70" s="553"/>
      <c r="S70" s="628"/>
      <c r="T70" s="629"/>
      <c r="U70" s="552"/>
      <c r="V70" s="553"/>
      <c r="W70" s="628"/>
      <c r="X70" s="629"/>
      <c r="Y70" s="637"/>
      <c r="Z70" s="553"/>
      <c r="AA70" s="628"/>
      <c r="AB70" s="629"/>
      <c r="AC70" s="552"/>
      <c r="AD70" s="553"/>
      <c r="AE70" s="628"/>
      <c r="AF70" s="629"/>
      <c r="AG70" s="637"/>
      <c r="AH70" s="553"/>
      <c r="AI70" s="628"/>
      <c r="AJ70" s="629"/>
      <c r="AK70" s="552"/>
      <c r="AL70" s="553"/>
      <c r="AM70" s="628"/>
      <c r="AN70" s="629"/>
      <c r="AO70" s="637"/>
      <c r="AP70" s="553"/>
    </row>
    <row r="71" spans="2:42" ht="35" customHeight="1">
      <c r="B71" s="532"/>
      <c r="C71" s="631" t="s">
        <v>2332</v>
      </c>
      <c r="D71" s="632"/>
      <c r="E71" s="633" t="s">
        <v>73</v>
      </c>
      <c r="F71" s="553"/>
      <c r="G71" s="634" t="s">
        <v>2336</v>
      </c>
      <c r="H71" s="632"/>
      <c r="I71" s="630" t="s">
        <v>74</v>
      </c>
      <c r="J71" s="553"/>
      <c r="K71" s="631" t="s">
        <v>2337</v>
      </c>
      <c r="L71" s="632"/>
      <c r="M71" s="642" t="s">
        <v>1850</v>
      </c>
      <c r="N71" s="553"/>
      <c r="O71" s="634" t="s">
        <v>2338</v>
      </c>
      <c r="P71" s="632"/>
      <c r="Q71" s="643" t="s">
        <v>1851</v>
      </c>
      <c r="R71" s="553"/>
      <c r="S71" s="631"/>
      <c r="T71" s="632"/>
      <c r="U71" s="633"/>
      <c r="V71" s="553"/>
      <c r="W71" s="634"/>
      <c r="X71" s="632"/>
      <c r="Y71" s="630"/>
      <c r="Z71" s="553"/>
      <c r="AA71" s="631"/>
      <c r="AB71" s="632"/>
      <c r="AC71" s="633"/>
      <c r="AD71" s="553"/>
      <c r="AE71" s="634"/>
      <c r="AF71" s="632"/>
      <c r="AG71" s="630"/>
      <c r="AH71" s="553"/>
      <c r="AI71" s="631"/>
      <c r="AJ71" s="632"/>
      <c r="AK71" s="633"/>
      <c r="AL71" s="553"/>
      <c r="AM71" s="634"/>
      <c r="AN71" s="632"/>
      <c r="AO71" s="630"/>
      <c r="AP71" s="553"/>
    </row>
    <row r="72" spans="2:42" ht="35" customHeight="1">
      <c r="B72" s="454"/>
      <c r="C72" s="640" t="s">
        <v>2339</v>
      </c>
      <c r="D72" s="641"/>
      <c r="E72" s="645" t="s">
        <v>1618</v>
      </c>
      <c r="F72" s="639"/>
      <c r="G72" s="646"/>
      <c r="H72" s="641"/>
      <c r="I72" s="638" t="s">
        <v>1684</v>
      </c>
      <c r="J72" s="639"/>
      <c r="K72" s="640" t="s">
        <v>2056</v>
      </c>
      <c r="L72" s="641"/>
      <c r="M72" s="645" t="s">
        <v>1846</v>
      </c>
      <c r="N72" s="639"/>
      <c r="O72" s="646"/>
      <c r="P72" s="641"/>
      <c r="Q72" s="638" t="s">
        <v>1847</v>
      </c>
      <c r="R72" s="639"/>
      <c r="S72" s="640"/>
      <c r="T72" s="641"/>
      <c r="U72" s="645"/>
      <c r="V72" s="639"/>
      <c r="W72" s="646"/>
      <c r="X72" s="641"/>
      <c r="Y72" s="638"/>
      <c r="Z72" s="639"/>
      <c r="AA72" s="640"/>
      <c r="AB72" s="641"/>
      <c r="AC72" s="645"/>
      <c r="AD72" s="639"/>
      <c r="AE72" s="646"/>
      <c r="AF72" s="641"/>
      <c r="AG72" s="638"/>
      <c r="AH72" s="639"/>
      <c r="AI72" s="640"/>
      <c r="AJ72" s="641"/>
      <c r="AK72" s="645"/>
      <c r="AL72" s="639"/>
      <c r="AM72" s="646"/>
      <c r="AN72" s="641"/>
      <c r="AO72" s="638"/>
      <c r="AP72" s="639"/>
    </row>
    <row r="73" spans="2:42" ht="35" customHeight="1">
      <c r="B73" s="644" t="s">
        <v>2340</v>
      </c>
      <c r="C73" s="626" t="s">
        <v>144</v>
      </c>
      <c r="D73" s="627"/>
      <c r="E73" s="635" t="s">
        <v>1623</v>
      </c>
      <c r="F73" s="625"/>
      <c r="G73" s="636" t="s">
        <v>144</v>
      </c>
      <c r="H73" s="627"/>
      <c r="I73" s="624" t="s">
        <v>2341</v>
      </c>
      <c r="J73" s="625"/>
      <c r="K73" s="626" t="s">
        <v>215</v>
      </c>
      <c r="L73" s="627"/>
      <c r="M73" s="635" t="s">
        <v>2342</v>
      </c>
      <c r="N73" s="625"/>
      <c r="O73" s="636" t="s">
        <v>215</v>
      </c>
      <c r="P73" s="627"/>
      <c r="Q73" s="624" t="s">
        <v>2343</v>
      </c>
      <c r="R73" s="625"/>
      <c r="S73" s="626"/>
      <c r="T73" s="627"/>
      <c r="U73" s="635"/>
      <c r="V73" s="625"/>
      <c r="W73" s="636"/>
      <c r="X73" s="627"/>
      <c r="Y73" s="624"/>
      <c r="Z73" s="625"/>
      <c r="AA73" s="626"/>
      <c r="AB73" s="627"/>
      <c r="AC73" s="635"/>
      <c r="AD73" s="625"/>
      <c r="AE73" s="636"/>
      <c r="AF73" s="627"/>
      <c r="AG73" s="624"/>
      <c r="AH73" s="625"/>
      <c r="AI73" s="626"/>
      <c r="AJ73" s="627"/>
      <c r="AK73" s="635"/>
      <c r="AL73" s="625"/>
      <c r="AM73" s="636"/>
      <c r="AN73" s="627"/>
      <c r="AO73" s="624"/>
      <c r="AP73" s="625"/>
    </row>
    <row r="74" spans="2:42" ht="35" customHeight="1">
      <c r="B74" s="532"/>
      <c r="C74" s="628"/>
      <c r="D74" s="629"/>
      <c r="E74" s="552" t="s">
        <v>145</v>
      </c>
      <c r="F74" s="553"/>
      <c r="G74" s="628"/>
      <c r="H74" s="629"/>
      <c r="I74" s="637" t="s">
        <v>146</v>
      </c>
      <c r="J74" s="553"/>
      <c r="K74" s="628"/>
      <c r="L74" s="629"/>
      <c r="M74" s="552" t="s">
        <v>245</v>
      </c>
      <c r="N74" s="553"/>
      <c r="O74" s="628"/>
      <c r="P74" s="629"/>
      <c r="Q74" s="637" t="s">
        <v>246</v>
      </c>
      <c r="R74" s="553"/>
      <c r="S74" s="628"/>
      <c r="T74" s="629"/>
      <c r="U74" s="552"/>
      <c r="V74" s="553"/>
      <c r="W74" s="628"/>
      <c r="X74" s="629"/>
      <c r="Y74" s="637"/>
      <c r="Z74" s="553"/>
      <c r="AA74" s="628"/>
      <c r="AB74" s="629"/>
      <c r="AC74" s="552"/>
      <c r="AD74" s="553"/>
      <c r="AE74" s="628"/>
      <c r="AF74" s="629"/>
      <c r="AG74" s="637"/>
      <c r="AH74" s="553"/>
      <c r="AI74" s="628"/>
      <c r="AJ74" s="629"/>
      <c r="AK74" s="552"/>
      <c r="AL74" s="553"/>
      <c r="AM74" s="628"/>
      <c r="AN74" s="629"/>
      <c r="AO74" s="637"/>
      <c r="AP74" s="553"/>
    </row>
    <row r="75" spans="2:42" ht="35" customHeight="1">
      <c r="B75" s="532"/>
      <c r="C75" s="631" t="s">
        <v>2340</v>
      </c>
      <c r="D75" s="632"/>
      <c r="E75" s="633" t="s">
        <v>145</v>
      </c>
      <c r="F75" s="553"/>
      <c r="G75" s="634" t="s">
        <v>2344</v>
      </c>
      <c r="H75" s="632"/>
      <c r="I75" s="630" t="s">
        <v>146</v>
      </c>
      <c r="J75" s="553"/>
      <c r="K75" s="631" t="s">
        <v>2345</v>
      </c>
      <c r="L75" s="632"/>
      <c r="M75" s="633" t="s">
        <v>1858</v>
      </c>
      <c r="N75" s="553"/>
      <c r="O75" s="634" t="s">
        <v>2346</v>
      </c>
      <c r="P75" s="632"/>
      <c r="Q75" s="630" t="s">
        <v>2347</v>
      </c>
      <c r="R75" s="553"/>
      <c r="S75" s="631"/>
      <c r="T75" s="632"/>
      <c r="U75" s="633"/>
      <c r="V75" s="553"/>
      <c r="W75" s="634"/>
      <c r="X75" s="632"/>
      <c r="Y75" s="630"/>
      <c r="Z75" s="553"/>
      <c r="AA75" s="631"/>
      <c r="AB75" s="632"/>
      <c r="AC75" s="633"/>
      <c r="AD75" s="553"/>
      <c r="AE75" s="634"/>
      <c r="AF75" s="632"/>
      <c r="AG75" s="630"/>
      <c r="AH75" s="553"/>
      <c r="AI75" s="631"/>
      <c r="AJ75" s="632"/>
      <c r="AK75" s="633"/>
      <c r="AL75" s="553"/>
      <c r="AM75" s="634"/>
      <c r="AN75" s="632"/>
      <c r="AO75" s="630"/>
      <c r="AP75" s="553"/>
    </row>
    <row r="76" spans="2:42" ht="35" customHeight="1">
      <c r="B76" s="454"/>
      <c r="C76" s="640" t="s">
        <v>2326</v>
      </c>
      <c r="D76" s="641"/>
      <c r="E76" s="645" t="s">
        <v>1622</v>
      </c>
      <c r="F76" s="639"/>
      <c r="G76" s="646" t="s">
        <v>2348</v>
      </c>
      <c r="H76" s="641"/>
      <c r="I76" s="638" t="s">
        <v>1756</v>
      </c>
      <c r="J76" s="639"/>
      <c r="K76" s="640"/>
      <c r="L76" s="641"/>
      <c r="M76" s="645" t="s">
        <v>1856</v>
      </c>
      <c r="N76" s="639"/>
      <c r="O76" s="646" t="s">
        <v>2349</v>
      </c>
      <c r="P76" s="641"/>
      <c r="Q76" s="638" t="s">
        <v>2350</v>
      </c>
      <c r="R76" s="639"/>
      <c r="S76" s="640"/>
      <c r="T76" s="641"/>
      <c r="U76" s="645"/>
      <c r="V76" s="639"/>
      <c r="W76" s="646"/>
      <c r="X76" s="641"/>
      <c r="Y76" s="638"/>
      <c r="Z76" s="639"/>
      <c r="AA76" s="640"/>
      <c r="AB76" s="641"/>
      <c r="AC76" s="645"/>
      <c r="AD76" s="639"/>
      <c r="AE76" s="646"/>
      <c r="AF76" s="641"/>
      <c r="AG76" s="638"/>
      <c r="AH76" s="639"/>
      <c r="AI76" s="640"/>
      <c r="AJ76" s="641"/>
      <c r="AK76" s="645"/>
      <c r="AL76" s="639"/>
      <c r="AM76" s="646"/>
      <c r="AN76" s="641"/>
      <c r="AO76" s="638"/>
      <c r="AP76" s="639"/>
    </row>
    <row r="77" spans="2:42" ht="35" customHeight="1">
      <c r="B77" s="644" t="s">
        <v>2351</v>
      </c>
      <c r="C77" s="626" t="s">
        <v>51</v>
      </c>
      <c r="D77" s="627"/>
      <c r="E77" s="635" t="s">
        <v>52</v>
      </c>
      <c r="F77" s="625"/>
      <c r="G77" s="636" t="s">
        <v>51</v>
      </c>
      <c r="H77" s="627"/>
      <c r="I77" s="624" t="s">
        <v>2352</v>
      </c>
      <c r="J77" s="625"/>
      <c r="K77" s="626" t="s">
        <v>168</v>
      </c>
      <c r="L77" s="627"/>
      <c r="M77" s="635" t="s">
        <v>2353</v>
      </c>
      <c r="N77" s="625"/>
      <c r="O77" s="636" t="s">
        <v>168</v>
      </c>
      <c r="P77" s="627"/>
      <c r="Q77" s="624" t="s">
        <v>2354</v>
      </c>
      <c r="R77" s="625"/>
      <c r="S77" s="626"/>
      <c r="T77" s="627"/>
      <c r="U77" s="635"/>
      <c r="V77" s="625"/>
      <c r="W77" s="636"/>
      <c r="X77" s="627"/>
      <c r="Y77" s="624"/>
      <c r="Z77" s="625"/>
      <c r="AA77" s="626"/>
      <c r="AB77" s="627"/>
      <c r="AC77" s="635"/>
      <c r="AD77" s="625"/>
      <c r="AE77" s="636"/>
      <c r="AF77" s="627"/>
      <c r="AG77" s="624"/>
      <c r="AH77" s="625"/>
      <c r="AI77" s="626"/>
      <c r="AJ77" s="627"/>
      <c r="AK77" s="635"/>
      <c r="AL77" s="625"/>
      <c r="AM77" s="636"/>
      <c r="AN77" s="627"/>
      <c r="AO77" s="624"/>
      <c r="AP77" s="625"/>
    </row>
    <row r="78" spans="2:42" ht="35" customHeight="1">
      <c r="B78" s="532"/>
      <c r="C78" s="628"/>
      <c r="D78" s="629"/>
      <c r="E78" s="552" t="s">
        <v>52</v>
      </c>
      <c r="F78" s="553"/>
      <c r="G78" s="628"/>
      <c r="H78" s="629"/>
      <c r="I78" s="637" t="s">
        <v>2352</v>
      </c>
      <c r="J78" s="553"/>
      <c r="K78" s="628"/>
      <c r="L78" s="629"/>
      <c r="M78" s="552" t="s">
        <v>247</v>
      </c>
      <c r="N78" s="553"/>
      <c r="O78" s="628"/>
      <c r="P78" s="629"/>
      <c r="Q78" s="637" t="s">
        <v>2355</v>
      </c>
      <c r="R78" s="553"/>
      <c r="S78" s="628"/>
      <c r="T78" s="629"/>
      <c r="U78" s="552"/>
      <c r="V78" s="553"/>
      <c r="W78" s="628"/>
      <c r="X78" s="629"/>
      <c r="Y78" s="637"/>
      <c r="Z78" s="553"/>
      <c r="AA78" s="628"/>
      <c r="AB78" s="629"/>
      <c r="AC78" s="552"/>
      <c r="AD78" s="553"/>
      <c r="AE78" s="628"/>
      <c r="AF78" s="629"/>
      <c r="AG78" s="637"/>
      <c r="AH78" s="553"/>
      <c r="AI78" s="628"/>
      <c r="AJ78" s="629"/>
      <c r="AK78" s="552"/>
      <c r="AL78" s="553"/>
      <c r="AM78" s="628"/>
      <c r="AN78" s="629"/>
      <c r="AO78" s="637"/>
      <c r="AP78" s="553"/>
    </row>
    <row r="79" spans="2:42" ht="35" customHeight="1">
      <c r="B79" s="532"/>
      <c r="C79" s="631" t="s">
        <v>2351</v>
      </c>
      <c r="D79" s="632"/>
      <c r="E79" s="633" t="s">
        <v>52</v>
      </c>
      <c r="F79" s="553"/>
      <c r="G79" s="634" t="s">
        <v>2356</v>
      </c>
      <c r="H79" s="632"/>
      <c r="I79" s="630" t="s">
        <v>2352</v>
      </c>
      <c r="J79" s="553"/>
      <c r="K79" s="631" t="s">
        <v>2357</v>
      </c>
      <c r="L79" s="632"/>
      <c r="M79" s="642" t="s">
        <v>1790</v>
      </c>
      <c r="N79" s="553"/>
      <c r="O79" s="634" t="s">
        <v>2358</v>
      </c>
      <c r="P79" s="632"/>
      <c r="Q79" s="643" t="s">
        <v>2359</v>
      </c>
      <c r="R79" s="553"/>
      <c r="S79" s="631"/>
      <c r="T79" s="632"/>
      <c r="U79" s="633"/>
      <c r="V79" s="553"/>
      <c r="W79" s="634"/>
      <c r="X79" s="632"/>
      <c r="Y79" s="630"/>
      <c r="Z79" s="553"/>
      <c r="AA79" s="631"/>
      <c r="AB79" s="632"/>
      <c r="AC79" s="633"/>
      <c r="AD79" s="553"/>
      <c r="AE79" s="634"/>
      <c r="AF79" s="632"/>
      <c r="AG79" s="630"/>
      <c r="AH79" s="553"/>
      <c r="AI79" s="631"/>
      <c r="AJ79" s="632"/>
      <c r="AK79" s="633"/>
      <c r="AL79" s="553"/>
      <c r="AM79" s="634"/>
      <c r="AN79" s="632"/>
      <c r="AO79" s="630"/>
      <c r="AP79" s="553"/>
    </row>
    <row r="80" spans="2:42" ht="35" customHeight="1">
      <c r="B80" s="454"/>
      <c r="C80" s="640" t="s">
        <v>2360</v>
      </c>
      <c r="D80" s="641"/>
      <c r="E80" s="645" t="s">
        <v>1667</v>
      </c>
      <c r="F80" s="639"/>
      <c r="G80" s="646" t="s">
        <v>2361</v>
      </c>
      <c r="H80" s="641"/>
      <c r="I80" s="638" t="s">
        <v>2362</v>
      </c>
      <c r="J80" s="639"/>
      <c r="K80" s="640" t="s">
        <v>2056</v>
      </c>
      <c r="L80" s="641"/>
      <c r="M80" s="645" t="s">
        <v>1788</v>
      </c>
      <c r="N80" s="639"/>
      <c r="O80" s="646" t="s">
        <v>2363</v>
      </c>
      <c r="P80" s="641"/>
      <c r="Q80" s="638" t="s">
        <v>2364</v>
      </c>
      <c r="R80" s="639"/>
      <c r="S80" s="640"/>
      <c r="T80" s="641"/>
      <c r="U80" s="645"/>
      <c r="V80" s="639"/>
      <c r="W80" s="646"/>
      <c r="X80" s="641"/>
      <c r="Y80" s="638"/>
      <c r="Z80" s="639"/>
      <c r="AA80" s="640"/>
      <c r="AB80" s="641"/>
      <c r="AC80" s="645"/>
      <c r="AD80" s="639"/>
      <c r="AE80" s="646"/>
      <c r="AF80" s="641"/>
      <c r="AG80" s="638"/>
      <c r="AH80" s="639"/>
      <c r="AI80" s="640"/>
      <c r="AJ80" s="641"/>
      <c r="AK80" s="645"/>
      <c r="AL80" s="639"/>
      <c r="AM80" s="646"/>
      <c r="AN80" s="641"/>
      <c r="AO80" s="638"/>
      <c r="AP80" s="639"/>
    </row>
    <row r="81" spans="2:42" ht="35" customHeight="1">
      <c r="B81" s="644" t="s">
        <v>2099</v>
      </c>
      <c r="C81" s="626" t="s">
        <v>204</v>
      </c>
      <c r="D81" s="627"/>
      <c r="E81" s="635" t="s">
        <v>205</v>
      </c>
      <c r="F81" s="625"/>
      <c r="G81" s="636" t="s">
        <v>204</v>
      </c>
      <c r="H81" s="627"/>
      <c r="I81" s="624" t="s">
        <v>1110</v>
      </c>
      <c r="J81" s="625"/>
      <c r="K81" s="626"/>
      <c r="L81" s="627"/>
      <c r="M81" s="635"/>
      <c r="N81" s="625"/>
      <c r="O81" s="636"/>
      <c r="P81" s="627"/>
      <c r="Q81" s="624"/>
      <c r="R81" s="625"/>
      <c r="S81" s="626"/>
      <c r="T81" s="627"/>
      <c r="U81" s="635"/>
      <c r="V81" s="625"/>
      <c r="W81" s="636"/>
      <c r="X81" s="627"/>
      <c r="Y81" s="624"/>
      <c r="Z81" s="625"/>
      <c r="AA81" s="626"/>
      <c r="AB81" s="627"/>
      <c r="AC81" s="635"/>
      <c r="AD81" s="625"/>
      <c r="AE81" s="636"/>
      <c r="AF81" s="627"/>
      <c r="AG81" s="624"/>
      <c r="AH81" s="625"/>
      <c r="AI81" s="626"/>
      <c r="AJ81" s="627"/>
      <c r="AK81" s="635"/>
      <c r="AL81" s="625"/>
      <c r="AM81" s="636"/>
      <c r="AN81" s="627"/>
      <c r="AO81" s="624"/>
      <c r="AP81" s="625"/>
    </row>
    <row r="82" spans="2:42" ht="35" customHeight="1">
      <c r="B82" s="532"/>
      <c r="C82" s="628"/>
      <c r="D82" s="629"/>
      <c r="E82" s="552" t="s">
        <v>205</v>
      </c>
      <c r="F82" s="553"/>
      <c r="G82" s="628"/>
      <c r="H82" s="629"/>
      <c r="I82" s="637" t="s">
        <v>1110</v>
      </c>
      <c r="J82" s="553"/>
      <c r="K82" s="628"/>
      <c r="L82" s="629"/>
      <c r="M82" s="552"/>
      <c r="N82" s="553"/>
      <c r="O82" s="628"/>
      <c r="P82" s="629"/>
      <c r="Q82" s="637"/>
      <c r="R82" s="553"/>
      <c r="S82" s="628"/>
      <c r="T82" s="629"/>
      <c r="U82" s="552"/>
      <c r="V82" s="553"/>
      <c r="W82" s="628"/>
      <c r="X82" s="629"/>
      <c r="Y82" s="637"/>
      <c r="Z82" s="553"/>
      <c r="AA82" s="628"/>
      <c r="AB82" s="629"/>
      <c r="AC82" s="552"/>
      <c r="AD82" s="553"/>
      <c r="AE82" s="628"/>
      <c r="AF82" s="629"/>
      <c r="AG82" s="637"/>
      <c r="AH82" s="553"/>
      <c r="AI82" s="628"/>
      <c r="AJ82" s="629"/>
      <c r="AK82" s="552"/>
      <c r="AL82" s="553"/>
      <c r="AM82" s="628"/>
      <c r="AN82" s="629"/>
      <c r="AO82" s="637"/>
      <c r="AP82" s="553"/>
    </row>
    <row r="83" spans="2:42" ht="35" customHeight="1">
      <c r="B83" s="532"/>
      <c r="C83" s="631" t="s">
        <v>2099</v>
      </c>
      <c r="D83" s="632"/>
      <c r="E83" s="633" t="s">
        <v>205</v>
      </c>
      <c r="F83" s="553"/>
      <c r="G83" s="634" t="s">
        <v>2365</v>
      </c>
      <c r="H83" s="632"/>
      <c r="I83" s="630" t="s">
        <v>1110</v>
      </c>
      <c r="J83" s="553"/>
      <c r="K83" s="631"/>
      <c r="L83" s="632"/>
      <c r="M83" s="633"/>
      <c r="N83" s="553"/>
      <c r="O83" s="634"/>
      <c r="P83" s="632"/>
      <c r="Q83" s="630"/>
      <c r="R83" s="553"/>
      <c r="S83" s="631"/>
      <c r="T83" s="632"/>
      <c r="U83" s="633"/>
      <c r="V83" s="553"/>
      <c r="W83" s="634"/>
      <c r="X83" s="632"/>
      <c r="Y83" s="630"/>
      <c r="Z83" s="553"/>
      <c r="AA83" s="631"/>
      <c r="AB83" s="632"/>
      <c r="AC83" s="633"/>
      <c r="AD83" s="553"/>
      <c r="AE83" s="634"/>
      <c r="AF83" s="632"/>
      <c r="AG83" s="630"/>
      <c r="AH83" s="553"/>
      <c r="AI83" s="631"/>
      <c r="AJ83" s="632"/>
      <c r="AK83" s="633"/>
      <c r="AL83" s="553"/>
      <c r="AM83" s="634"/>
      <c r="AN83" s="632"/>
      <c r="AO83" s="630"/>
      <c r="AP83" s="553"/>
    </row>
    <row r="84" spans="2:42" ht="35" customHeight="1">
      <c r="B84" s="454"/>
      <c r="C84" s="640" t="s">
        <v>204</v>
      </c>
      <c r="D84" s="641"/>
      <c r="E84" s="645" t="s">
        <v>1471</v>
      </c>
      <c r="F84" s="639"/>
      <c r="G84" s="646" t="s">
        <v>2366</v>
      </c>
      <c r="H84" s="641"/>
      <c r="I84" s="638" t="s">
        <v>2367</v>
      </c>
      <c r="J84" s="639"/>
      <c r="K84" s="640"/>
      <c r="L84" s="641"/>
      <c r="M84" s="645"/>
      <c r="N84" s="639"/>
      <c r="O84" s="646"/>
      <c r="P84" s="641"/>
      <c r="Q84" s="638"/>
      <c r="R84" s="639"/>
      <c r="S84" s="640"/>
      <c r="T84" s="641"/>
      <c r="U84" s="645"/>
      <c r="V84" s="639"/>
      <c r="W84" s="646"/>
      <c r="X84" s="641"/>
      <c r="Y84" s="638"/>
      <c r="Z84" s="639"/>
      <c r="AA84" s="640"/>
      <c r="AB84" s="641"/>
      <c r="AC84" s="645"/>
      <c r="AD84" s="639"/>
      <c r="AE84" s="646"/>
      <c r="AF84" s="641"/>
      <c r="AG84" s="638"/>
      <c r="AH84" s="639"/>
      <c r="AI84" s="640"/>
      <c r="AJ84" s="641"/>
      <c r="AK84" s="645"/>
      <c r="AL84" s="639"/>
      <c r="AM84" s="646"/>
      <c r="AN84" s="641"/>
      <c r="AO84" s="638"/>
      <c r="AP84" s="639"/>
    </row>
    <row r="85" spans="2:42" ht="35" customHeight="1">
      <c r="B85" s="644" t="s">
        <v>2368</v>
      </c>
      <c r="C85" s="626" t="s">
        <v>191</v>
      </c>
      <c r="D85" s="627"/>
      <c r="E85" s="635" t="s">
        <v>192</v>
      </c>
      <c r="F85" s="625"/>
      <c r="G85" s="636" t="s">
        <v>191</v>
      </c>
      <c r="H85" s="627"/>
      <c r="I85" s="624" t="s">
        <v>1123</v>
      </c>
      <c r="J85" s="625"/>
      <c r="K85" s="626"/>
      <c r="L85" s="627"/>
      <c r="M85" s="635"/>
      <c r="N85" s="625"/>
      <c r="O85" s="636"/>
      <c r="P85" s="627"/>
      <c r="Q85" s="624"/>
      <c r="R85" s="625"/>
      <c r="S85" s="626"/>
      <c r="T85" s="627"/>
      <c r="U85" s="635"/>
      <c r="V85" s="625"/>
      <c r="W85" s="636"/>
      <c r="X85" s="627"/>
      <c r="Y85" s="624"/>
      <c r="Z85" s="625"/>
      <c r="AA85" s="626"/>
      <c r="AB85" s="627"/>
      <c r="AC85" s="635"/>
      <c r="AD85" s="625"/>
      <c r="AE85" s="636"/>
      <c r="AF85" s="627"/>
      <c r="AG85" s="624"/>
      <c r="AH85" s="625"/>
      <c r="AI85" s="626"/>
      <c r="AJ85" s="627"/>
      <c r="AK85" s="635"/>
      <c r="AL85" s="625"/>
      <c r="AM85" s="636"/>
      <c r="AN85" s="627"/>
      <c r="AO85" s="624"/>
      <c r="AP85" s="625"/>
    </row>
    <row r="86" spans="2:42" ht="35" customHeight="1">
      <c r="B86" s="532"/>
      <c r="C86" s="628"/>
      <c r="D86" s="629"/>
      <c r="E86" s="552" t="s">
        <v>192</v>
      </c>
      <c r="F86" s="553"/>
      <c r="G86" s="628"/>
      <c r="H86" s="629"/>
      <c r="I86" s="637" t="s">
        <v>1123</v>
      </c>
      <c r="J86" s="553"/>
      <c r="K86" s="628"/>
      <c r="L86" s="629"/>
      <c r="M86" s="552"/>
      <c r="N86" s="553"/>
      <c r="O86" s="628"/>
      <c r="P86" s="629"/>
      <c r="Q86" s="637"/>
      <c r="R86" s="553"/>
      <c r="S86" s="628"/>
      <c r="T86" s="629"/>
      <c r="U86" s="552"/>
      <c r="V86" s="553"/>
      <c r="W86" s="628"/>
      <c r="X86" s="629"/>
      <c r="Y86" s="637"/>
      <c r="Z86" s="553"/>
      <c r="AA86" s="628"/>
      <c r="AB86" s="629"/>
      <c r="AC86" s="552"/>
      <c r="AD86" s="553"/>
      <c r="AE86" s="628"/>
      <c r="AF86" s="629"/>
      <c r="AG86" s="637"/>
      <c r="AH86" s="553"/>
      <c r="AI86" s="628"/>
      <c r="AJ86" s="629"/>
      <c r="AK86" s="552"/>
      <c r="AL86" s="553"/>
      <c r="AM86" s="628"/>
      <c r="AN86" s="629"/>
      <c r="AO86" s="637"/>
      <c r="AP86" s="553"/>
    </row>
    <row r="87" spans="2:42" ht="35" customHeight="1">
      <c r="B87" s="532"/>
      <c r="C87" s="631" t="s">
        <v>2368</v>
      </c>
      <c r="D87" s="632"/>
      <c r="E87" s="633" t="s">
        <v>192</v>
      </c>
      <c r="F87" s="553"/>
      <c r="G87" s="634" t="s">
        <v>2369</v>
      </c>
      <c r="H87" s="632"/>
      <c r="I87" s="630" t="s">
        <v>1123</v>
      </c>
      <c r="J87" s="553"/>
      <c r="K87" s="631"/>
      <c r="L87" s="632"/>
      <c r="M87" s="633"/>
      <c r="N87" s="553"/>
      <c r="O87" s="634"/>
      <c r="P87" s="632"/>
      <c r="Q87" s="630"/>
      <c r="R87" s="553"/>
      <c r="S87" s="631"/>
      <c r="T87" s="632"/>
      <c r="U87" s="633"/>
      <c r="V87" s="553"/>
      <c r="W87" s="634"/>
      <c r="X87" s="632"/>
      <c r="Y87" s="630"/>
      <c r="Z87" s="553"/>
      <c r="AA87" s="631"/>
      <c r="AB87" s="632"/>
      <c r="AC87" s="633"/>
      <c r="AD87" s="553"/>
      <c r="AE87" s="634"/>
      <c r="AF87" s="632"/>
      <c r="AG87" s="630"/>
      <c r="AH87" s="553"/>
      <c r="AI87" s="631"/>
      <c r="AJ87" s="632"/>
      <c r="AK87" s="633"/>
      <c r="AL87" s="553"/>
      <c r="AM87" s="634"/>
      <c r="AN87" s="632"/>
      <c r="AO87" s="630"/>
      <c r="AP87" s="553"/>
    </row>
    <row r="88" spans="2:42" ht="35" customHeight="1">
      <c r="B88" s="454"/>
      <c r="C88" s="640" t="s">
        <v>2370</v>
      </c>
      <c r="D88" s="641"/>
      <c r="E88" s="645" t="s">
        <v>1473</v>
      </c>
      <c r="F88" s="639"/>
      <c r="G88" s="646" t="s">
        <v>2371</v>
      </c>
      <c r="H88" s="641"/>
      <c r="I88" s="638" t="s">
        <v>2372</v>
      </c>
      <c r="J88" s="639"/>
      <c r="K88" s="640"/>
      <c r="L88" s="641"/>
      <c r="M88" s="645"/>
      <c r="N88" s="639"/>
      <c r="O88" s="646"/>
      <c r="P88" s="641"/>
      <c r="Q88" s="638"/>
      <c r="R88" s="639"/>
      <c r="S88" s="640"/>
      <c r="T88" s="641"/>
      <c r="U88" s="645"/>
      <c r="V88" s="639"/>
      <c r="W88" s="646"/>
      <c r="X88" s="641"/>
      <c r="Y88" s="638"/>
      <c r="Z88" s="639"/>
      <c r="AA88" s="640"/>
      <c r="AB88" s="641"/>
      <c r="AC88" s="645"/>
      <c r="AD88" s="639"/>
      <c r="AE88" s="646"/>
      <c r="AF88" s="641"/>
      <c r="AG88" s="638"/>
      <c r="AH88" s="639"/>
      <c r="AI88" s="640"/>
      <c r="AJ88" s="641"/>
      <c r="AK88" s="645"/>
      <c r="AL88" s="639"/>
      <c r="AM88" s="646"/>
      <c r="AN88" s="641"/>
      <c r="AO88" s="638"/>
      <c r="AP88" s="639"/>
    </row>
  </sheetData>
  <mergeCells count="1509">
    <mergeCell ref="AK88:AL88"/>
    <mergeCell ref="AM88:AN88"/>
    <mergeCell ref="AO88:AP88"/>
    <mergeCell ref="Y88:Z88"/>
    <mergeCell ref="AA88:AB88"/>
    <mergeCell ref="AC88:AD88"/>
    <mergeCell ref="AE88:AF88"/>
    <mergeCell ref="AG88:AH88"/>
    <mergeCell ref="AI88:AJ88"/>
    <mergeCell ref="M88:N88"/>
    <mergeCell ref="O88:P88"/>
    <mergeCell ref="Q88:R88"/>
    <mergeCell ref="S88:T88"/>
    <mergeCell ref="U88:V88"/>
    <mergeCell ref="W88:X88"/>
    <mergeCell ref="AG87:AH87"/>
    <mergeCell ref="AI87:AJ87"/>
    <mergeCell ref="AK87:AL87"/>
    <mergeCell ref="AM87:AN87"/>
    <mergeCell ref="AO87:AP87"/>
    <mergeCell ref="C88:D88"/>
    <mergeCell ref="E88:F88"/>
    <mergeCell ref="G88:H88"/>
    <mergeCell ref="I88:J88"/>
    <mergeCell ref="K88:L88"/>
    <mergeCell ref="U87:V87"/>
    <mergeCell ref="W87:X87"/>
    <mergeCell ref="Y87:Z87"/>
    <mergeCell ref="AA87:AB87"/>
    <mergeCell ref="AC87:AD87"/>
    <mergeCell ref="AE87:AF87"/>
    <mergeCell ref="AO86:AP86"/>
    <mergeCell ref="C87:D87"/>
    <mergeCell ref="E87:F87"/>
    <mergeCell ref="G87:H87"/>
    <mergeCell ref="I87:J87"/>
    <mergeCell ref="K87:L87"/>
    <mergeCell ref="M87:N87"/>
    <mergeCell ref="O87:P87"/>
    <mergeCell ref="Q87:R87"/>
    <mergeCell ref="S87:T87"/>
    <mergeCell ref="AM85:AN86"/>
    <mergeCell ref="AO85:AP85"/>
    <mergeCell ref="E86:F86"/>
    <mergeCell ref="I86:J86"/>
    <mergeCell ref="M86:N86"/>
    <mergeCell ref="Q86:R86"/>
    <mergeCell ref="U86:V86"/>
    <mergeCell ref="Y86:Z86"/>
    <mergeCell ref="AC86:AD86"/>
    <mergeCell ref="AG86:AH86"/>
    <mergeCell ref="AA85:AB86"/>
    <mergeCell ref="AC85:AD85"/>
    <mergeCell ref="AE85:AF86"/>
    <mergeCell ref="AG85:AH85"/>
    <mergeCell ref="AI85:AJ86"/>
    <mergeCell ref="AK85:AL85"/>
    <mergeCell ref="AK86:AL86"/>
    <mergeCell ref="O85:P86"/>
    <mergeCell ref="Q85:R85"/>
    <mergeCell ref="S85:T86"/>
    <mergeCell ref="U85:V85"/>
    <mergeCell ref="W85:X86"/>
    <mergeCell ref="Y85:Z85"/>
    <mergeCell ref="AK84:AL84"/>
    <mergeCell ref="AM84:AN84"/>
    <mergeCell ref="AO84:AP84"/>
    <mergeCell ref="B85:B88"/>
    <mergeCell ref="C85:D86"/>
    <mergeCell ref="E85:F85"/>
    <mergeCell ref="G85:H86"/>
    <mergeCell ref="I85:J85"/>
    <mergeCell ref="K85:L86"/>
    <mergeCell ref="M85:N85"/>
    <mergeCell ref="Y84:Z84"/>
    <mergeCell ref="AA84:AB84"/>
    <mergeCell ref="AC84:AD84"/>
    <mergeCell ref="AE84:AF84"/>
    <mergeCell ref="AG84:AH84"/>
    <mergeCell ref="AI84:AJ84"/>
    <mergeCell ref="M84:N84"/>
    <mergeCell ref="O84:P84"/>
    <mergeCell ref="Q84:R84"/>
    <mergeCell ref="S84:T84"/>
    <mergeCell ref="U84:V84"/>
    <mergeCell ref="W84:X84"/>
    <mergeCell ref="AG83:AH83"/>
    <mergeCell ref="AI83:AJ83"/>
    <mergeCell ref="AK83:AL83"/>
    <mergeCell ref="AM83:AN83"/>
    <mergeCell ref="AO83:AP83"/>
    <mergeCell ref="C84:D84"/>
    <mergeCell ref="E84:F84"/>
    <mergeCell ref="G84:H84"/>
    <mergeCell ref="I84:J84"/>
    <mergeCell ref="K84:L84"/>
    <mergeCell ref="U83:V83"/>
    <mergeCell ref="W83:X83"/>
    <mergeCell ref="Y83:Z83"/>
    <mergeCell ref="AA83:AB83"/>
    <mergeCell ref="AC83:AD83"/>
    <mergeCell ref="AE83:AF83"/>
    <mergeCell ref="S83:T83"/>
    <mergeCell ref="AO81:AP81"/>
    <mergeCell ref="E82:F82"/>
    <mergeCell ref="I82:J82"/>
    <mergeCell ref="M82:N82"/>
    <mergeCell ref="Q82:R82"/>
    <mergeCell ref="U82:V82"/>
    <mergeCell ref="Y82:Z82"/>
    <mergeCell ref="AC82:AD82"/>
    <mergeCell ref="AG82:AH82"/>
    <mergeCell ref="AA81:AB82"/>
    <mergeCell ref="AC81:AD81"/>
    <mergeCell ref="AE81:AF82"/>
    <mergeCell ref="AG81:AH81"/>
    <mergeCell ref="AI81:AJ82"/>
    <mergeCell ref="AK81:AL81"/>
    <mergeCell ref="AK82:AL82"/>
    <mergeCell ref="O81:P82"/>
    <mergeCell ref="Q81:R81"/>
    <mergeCell ref="S81:T82"/>
    <mergeCell ref="U81:V81"/>
    <mergeCell ref="W81:X82"/>
    <mergeCell ref="Y81:Z81"/>
    <mergeCell ref="AM80:AN80"/>
    <mergeCell ref="AO80:AP80"/>
    <mergeCell ref="B81:B84"/>
    <mergeCell ref="C81:D82"/>
    <mergeCell ref="E81:F81"/>
    <mergeCell ref="G81:H82"/>
    <mergeCell ref="I81:J81"/>
    <mergeCell ref="K81:L82"/>
    <mergeCell ref="M81:N81"/>
    <mergeCell ref="Y80:Z80"/>
    <mergeCell ref="AA80:AB80"/>
    <mergeCell ref="AC80:AD80"/>
    <mergeCell ref="AE80:AF80"/>
    <mergeCell ref="AG80:AH80"/>
    <mergeCell ref="AI80:AJ80"/>
    <mergeCell ref="M80:N80"/>
    <mergeCell ref="O80:P80"/>
    <mergeCell ref="Q80:R80"/>
    <mergeCell ref="S80:T80"/>
    <mergeCell ref="U80:V80"/>
    <mergeCell ref="W80:X80"/>
    <mergeCell ref="AO82:AP82"/>
    <mergeCell ref="C83:D83"/>
    <mergeCell ref="E83:F83"/>
    <mergeCell ref="G83:H83"/>
    <mergeCell ref="I83:J83"/>
    <mergeCell ref="K83:L83"/>
    <mergeCell ref="M83:N83"/>
    <mergeCell ref="O83:P83"/>
    <mergeCell ref="Q83:R83"/>
    <mergeCell ref="B77:B80"/>
    <mergeCell ref="AM81:AN82"/>
    <mergeCell ref="C80:D80"/>
    <mergeCell ref="E80:F80"/>
    <mergeCell ref="G80:H80"/>
    <mergeCell ref="I80:J80"/>
    <mergeCell ref="K80:L80"/>
    <mergeCell ref="U79:V79"/>
    <mergeCell ref="W79:X79"/>
    <mergeCell ref="Y79:Z79"/>
    <mergeCell ref="AA79:AB79"/>
    <mergeCell ref="AC79:AD79"/>
    <mergeCell ref="AE79:AF79"/>
    <mergeCell ref="AO78:AP78"/>
    <mergeCell ref="C79:D79"/>
    <mergeCell ref="E79:F79"/>
    <mergeCell ref="G79:H79"/>
    <mergeCell ref="I79:J79"/>
    <mergeCell ref="K79:L79"/>
    <mergeCell ref="M79:N79"/>
    <mergeCell ref="O79:P79"/>
    <mergeCell ref="Q79:R79"/>
    <mergeCell ref="S79:T79"/>
    <mergeCell ref="AM77:AN78"/>
    <mergeCell ref="AO77:AP77"/>
    <mergeCell ref="E78:F78"/>
    <mergeCell ref="I78:J78"/>
    <mergeCell ref="M78:N78"/>
    <mergeCell ref="Q78:R78"/>
    <mergeCell ref="AA77:AB78"/>
    <mergeCell ref="AC77:AD77"/>
    <mergeCell ref="AE77:AF78"/>
    <mergeCell ref="AG77:AH77"/>
    <mergeCell ref="AK80:AL80"/>
    <mergeCell ref="AK77:AL77"/>
    <mergeCell ref="AK78:AL78"/>
    <mergeCell ref="O77:P78"/>
    <mergeCell ref="Q77:R77"/>
    <mergeCell ref="S77:T78"/>
    <mergeCell ref="U77:V77"/>
    <mergeCell ref="W77:X78"/>
    <mergeCell ref="Y77:Z77"/>
    <mergeCell ref="AG79:AH79"/>
    <mergeCell ref="AI79:AJ79"/>
    <mergeCell ref="AK79:AL79"/>
    <mergeCell ref="AM79:AN79"/>
    <mergeCell ref="AM73:AN74"/>
    <mergeCell ref="AO73:AP73"/>
    <mergeCell ref="E74:F74"/>
    <mergeCell ref="I74:J74"/>
    <mergeCell ref="M74:N74"/>
    <mergeCell ref="Q74:R74"/>
    <mergeCell ref="AK76:AL76"/>
    <mergeCell ref="AM76:AN76"/>
    <mergeCell ref="AO76:AP76"/>
    <mergeCell ref="AK73:AL73"/>
    <mergeCell ref="AK74:AL74"/>
    <mergeCell ref="O73:P74"/>
    <mergeCell ref="Q73:R73"/>
    <mergeCell ref="S73:T74"/>
    <mergeCell ref="U73:V73"/>
    <mergeCell ref="W73:X74"/>
    <mergeCell ref="Y73:Z73"/>
    <mergeCell ref="AG75:AH75"/>
    <mergeCell ref="AI75:AJ75"/>
    <mergeCell ref="AO79:AP79"/>
    <mergeCell ref="C77:D78"/>
    <mergeCell ref="E77:F77"/>
    <mergeCell ref="G77:H78"/>
    <mergeCell ref="I77:J77"/>
    <mergeCell ref="K77:L78"/>
    <mergeCell ref="M77:N77"/>
    <mergeCell ref="Y76:Z76"/>
    <mergeCell ref="AA76:AB76"/>
    <mergeCell ref="AC76:AD76"/>
    <mergeCell ref="AE76:AF76"/>
    <mergeCell ref="AG76:AH76"/>
    <mergeCell ref="AI76:AJ76"/>
    <mergeCell ref="M76:N76"/>
    <mergeCell ref="O76:P76"/>
    <mergeCell ref="Q76:R76"/>
    <mergeCell ref="S76:T76"/>
    <mergeCell ref="U76:V76"/>
    <mergeCell ref="W76:X76"/>
    <mergeCell ref="U78:V78"/>
    <mergeCell ref="Y78:Z78"/>
    <mergeCell ref="AC78:AD78"/>
    <mergeCell ref="AG78:AH78"/>
    <mergeCell ref="AI77:AJ78"/>
    <mergeCell ref="AK75:AL75"/>
    <mergeCell ref="AM75:AN75"/>
    <mergeCell ref="AO75:AP75"/>
    <mergeCell ref="C76:D76"/>
    <mergeCell ref="E76:F76"/>
    <mergeCell ref="G76:H76"/>
    <mergeCell ref="I76:J76"/>
    <mergeCell ref="K76:L76"/>
    <mergeCell ref="U75:V75"/>
    <mergeCell ref="W75:X75"/>
    <mergeCell ref="Y75:Z75"/>
    <mergeCell ref="AA75:AB75"/>
    <mergeCell ref="AC75:AD75"/>
    <mergeCell ref="AE75:AF75"/>
    <mergeCell ref="AO74:AP74"/>
    <mergeCell ref="C75:D75"/>
    <mergeCell ref="E75:F75"/>
    <mergeCell ref="G75:H75"/>
    <mergeCell ref="I75:J75"/>
    <mergeCell ref="K75:L75"/>
    <mergeCell ref="M75:N75"/>
    <mergeCell ref="O75:P75"/>
    <mergeCell ref="B73:B76"/>
    <mergeCell ref="C73:D74"/>
    <mergeCell ref="E73:F73"/>
    <mergeCell ref="G73:H74"/>
    <mergeCell ref="I73:J73"/>
    <mergeCell ref="K73:L74"/>
    <mergeCell ref="M73:N73"/>
    <mergeCell ref="Y72:Z72"/>
    <mergeCell ref="AA72:AB72"/>
    <mergeCell ref="AC72:AD72"/>
    <mergeCell ref="AE72:AF72"/>
    <mergeCell ref="AG72:AH72"/>
    <mergeCell ref="AI72:AJ72"/>
    <mergeCell ref="M72:N72"/>
    <mergeCell ref="O72:P72"/>
    <mergeCell ref="Q72:R72"/>
    <mergeCell ref="S72:T72"/>
    <mergeCell ref="U72:V72"/>
    <mergeCell ref="W72:X72"/>
    <mergeCell ref="U74:V74"/>
    <mergeCell ref="Y74:Z74"/>
    <mergeCell ref="AC74:AD74"/>
    <mergeCell ref="AG74:AH74"/>
    <mergeCell ref="AA73:AB74"/>
    <mergeCell ref="AC73:AD73"/>
    <mergeCell ref="AE73:AF74"/>
    <mergeCell ref="AG73:AH73"/>
    <mergeCell ref="AI73:AJ74"/>
    <mergeCell ref="Q75:R75"/>
    <mergeCell ref="S75:T75"/>
    <mergeCell ref="AO71:AP71"/>
    <mergeCell ref="C72:D72"/>
    <mergeCell ref="E72:F72"/>
    <mergeCell ref="G72:H72"/>
    <mergeCell ref="I72:J72"/>
    <mergeCell ref="K72:L72"/>
    <mergeCell ref="U71:V71"/>
    <mergeCell ref="W71:X71"/>
    <mergeCell ref="Y71:Z71"/>
    <mergeCell ref="AA71:AB71"/>
    <mergeCell ref="AC71:AD71"/>
    <mergeCell ref="AE71:AF71"/>
    <mergeCell ref="AO70:AP70"/>
    <mergeCell ref="C71:D71"/>
    <mergeCell ref="E71:F71"/>
    <mergeCell ref="G71:H71"/>
    <mergeCell ref="I71:J71"/>
    <mergeCell ref="K71:L71"/>
    <mergeCell ref="M71:N71"/>
    <mergeCell ref="O71:P71"/>
    <mergeCell ref="Q71:R71"/>
    <mergeCell ref="S71:T71"/>
    <mergeCell ref="AM69:AN70"/>
    <mergeCell ref="AO69:AP69"/>
    <mergeCell ref="E70:F70"/>
    <mergeCell ref="I70:J70"/>
    <mergeCell ref="M70:N70"/>
    <mergeCell ref="Q70:R70"/>
    <mergeCell ref="AK72:AL72"/>
    <mergeCell ref="AM72:AN72"/>
    <mergeCell ref="AO72:AP72"/>
    <mergeCell ref="AA69:AB70"/>
    <mergeCell ref="AC69:AD69"/>
    <mergeCell ref="AE69:AF70"/>
    <mergeCell ref="AG69:AH69"/>
    <mergeCell ref="AI69:AJ70"/>
    <mergeCell ref="AK69:AL69"/>
    <mergeCell ref="AK70:AL70"/>
    <mergeCell ref="O69:P70"/>
    <mergeCell ref="Q69:R69"/>
    <mergeCell ref="S69:T70"/>
    <mergeCell ref="U69:V69"/>
    <mergeCell ref="W69:X70"/>
    <mergeCell ref="Y69:Z69"/>
    <mergeCell ref="AG71:AH71"/>
    <mergeCell ref="AI71:AJ71"/>
    <mergeCell ref="AK71:AL71"/>
    <mergeCell ref="AM71:AN71"/>
    <mergeCell ref="AM65:AN66"/>
    <mergeCell ref="AK66:AL66"/>
    <mergeCell ref="O65:P66"/>
    <mergeCell ref="Q65:R65"/>
    <mergeCell ref="S65:T66"/>
    <mergeCell ref="U65:V65"/>
    <mergeCell ref="W65:X66"/>
    <mergeCell ref="Y65:Z65"/>
    <mergeCell ref="AG67:AH67"/>
    <mergeCell ref="AI67:AJ67"/>
    <mergeCell ref="AK67:AL67"/>
    <mergeCell ref="AM67:AN67"/>
    <mergeCell ref="AO65:AP65"/>
    <mergeCell ref="E66:F66"/>
    <mergeCell ref="I66:J66"/>
    <mergeCell ref="M66:N66"/>
    <mergeCell ref="Q66:R66"/>
    <mergeCell ref="AK68:AL68"/>
    <mergeCell ref="AM68:AN68"/>
    <mergeCell ref="AO68:AP68"/>
    <mergeCell ref="B69:B72"/>
    <mergeCell ref="C69:D70"/>
    <mergeCell ref="E69:F69"/>
    <mergeCell ref="G69:H70"/>
    <mergeCell ref="I69:J69"/>
    <mergeCell ref="K69:L70"/>
    <mergeCell ref="M69:N69"/>
    <mergeCell ref="Y68:Z68"/>
    <mergeCell ref="AA68:AB68"/>
    <mergeCell ref="AC68:AD68"/>
    <mergeCell ref="AE68:AF68"/>
    <mergeCell ref="AG68:AH68"/>
    <mergeCell ref="AI68:AJ68"/>
    <mergeCell ref="M68:N68"/>
    <mergeCell ref="O68:P68"/>
    <mergeCell ref="Q68:R68"/>
    <mergeCell ref="S68:T68"/>
    <mergeCell ref="U68:V68"/>
    <mergeCell ref="W68:X68"/>
    <mergeCell ref="U70:V70"/>
    <mergeCell ref="Y70:Z70"/>
    <mergeCell ref="AC70:AD70"/>
    <mergeCell ref="AG70:AH70"/>
    <mergeCell ref="AK65:AL65"/>
    <mergeCell ref="AO67:AP67"/>
    <mergeCell ref="C68:D68"/>
    <mergeCell ref="E68:F68"/>
    <mergeCell ref="G68:H68"/>
    <mergeCell ref="I68:J68"/>
    <mergeCell ref="K68:L68"/>
    <mergeCell ref="U67:V67"/>
    <mergeCell ref="W67:X67"/>
    <mergeCell ref="Y67:Z67"/>
    <mergeCell ref="AA67:AB67"/>
    <mergeCell ref="AC67:AD67"/>
    <mergeCell ref="AE67:AF67"/>
    <mergeCell ref="AO66:AP66"/>
    <mergeCell ref="C67:D67"/>
    <mergeCell ref="E67:F67"/>
    <mergeCell ref="G67:H67"/>
    <mergeCell ref="I67:J67"/>
    <mergeCell ref="K67:L67"/>
    <mergeCell ref="M67:N67"/>
    <mergeCell ref="O67:P67"/>
    <mergeCell ref="B65:B68"/>
    <mergeCell ref="C65:D66"/>
    <mergeCell ref="E65:F65"/>
    <mergeCell ref="G65:H66"/>
    <mergeCell ref="I65:J65"/>
    <mergeCell ref="K65:L66"/>
    <mergeCell ref="M65:N65"/>
    <mergeCell ref="Y64:Z64"/>
    <mergeCell ref="AA64:AB64"/>
    <mergeCell ref="AC64:AD64"/>
    <mergeCell ref="AE64:AF64"/>
    <mergeCell ref="AG64:AH64"/>
    <mergeCell ref="AI64:AJ64"/>
    <mergeCell ref="M64:N64"/>
    <mergeCell ref="O64:P64"/>
    <mergeCell ref="Q64:R64"/>
    <mergeCell ref="S64:T64"/>
    <mergeCell ref="U64:V64"/>
    <mergeCell ref="W64:X64"/>
    <mergeCell ref="U66:V66"/>
    <mergeCell ref="Y66:Z66"/>
    <mergeCell ref="AC66:AD66"/>
    <mergeCell ref="AG66:AH66"/>
    <mergeCell ref="AA65:AB66"/>
    <mergeCell ref="AC65:AD65"/>
    <mergeCell ref="AE65:AF66"/>
    <mergeCell ref="AG65:AH65"/>
    <mergeCell ref="AI65:AJ66"/>
    <mergeCell ref="Q67:R67"/>
    <mergeCell ref="S67:T67"/>
    <mergeCell ref="AO63:AP63"/>
    <mergeCell ref="C64:D64"/>
    <mergeCell ref="E64:F64"/>
    <mergeCell ref="G64:H64"/>
    <mergeCell ref="I64:J64"/>
    <mergeCell ref="K64:L64"/>
    <mergeCell ref="U63:V63"/>
    <mergeCell ref="W63:X63"/>
    <mergeCell ref="Y63:Z63"/>
    <mergeCell ref="AA63:AB63"/>
    <mergeCell ref="AC63:AD63"/>
    <mergeCell ref="AE63:AF63"/>
    <mergeCell ref="AO62:AP62"/>
    <mergeCell ref="C63:D63"/>
    <mergeCell ref="E63:F63"/>
    <mergeCell ref="G63:H63"/>
    <mergeCell ref="I63:J63"/>
    <mergeCell ref="K63:L63"/>
    <mergeCell ref="M63:N63"/>
    <mergeCell ref="O63:P63"/>
    <mergeCell ref="Q63:R63"/>
    <mergeCell ref="S63:T63"/>
    <mergeCell ref="AM61:AN62"/>
    <mergeCell ref="AO61:AP61"/>
    <mergeCell ref="E62:F62"/>
    <mergeCell ref="I62:J62"/>
    <mergeCell ref="M62:N62"/>
    <mergeCell ref="Q62:R62"/>
    <mergeCell ref="AK64:AL64"/>
    <mergeCell ref="AM64:AN64"/>
    <mergeCell ref="AO64:AP64"/>
    <mergeCell ref="AA61:AB62"/>
    <mergeCell ref="AC61:AD61"/>
    <mergeCell ref="AE61:AF62"/>
    <mergeCell ref="AG61:AH61"/>
    <mergeCell ref="AI61:AJ62"/>
    <mergeCell ref="AK61:AL61"/>
    <mergeCell ref="AK62:AL62"/>
    <mergeCell ref="O61:P62"/>
    <mergeCell ref="Q61:R61"/>
    <mergeCell ref="S61:T62"/>
    <mergeCell ref="U61:V61"/>
    <mergeCell ref="W61:X62"/>
    <mergeCell ref="Y61:Z61"/>
    <mergeCell ref="AG63:AH63"/>
    <mergeCell ref="AI63:AJ63"/>
    <mergeCell ref="AK63:AL63"/>
    <mergeCell ref="AM63:AN63"/>
    <mergeCell ref="AM57:AN58"/>
    <mergeCell ref="AK58:AL58"/>
    <mergeCell ref="O57:P58"/>
    <mergeCell ref="Q57:R57"/>
    <mergeCell ref="S57:T58"/>
    <mergeCell ref="U57:V57"/>
    <mergeCell ref="W57:X58"/>
    <mergeCell ref="Y57:Z57"/>
    <mergeCell ref="AG59:AH59"/>
    <mergeCell ref="AI59:AJ59"/>
    <mergeCell ref="AK59:AL59"/>
    <mergeCell ref="AM59:AN59"/>
    <mergeCell ref="AO57:AP57"/>
    <mergeCell ref="E58:F58"/>
    <mergeCell ref="I58:J58"/>
    <mergeCell ref="M58:N58"/>
    <mergeCell ref="Q58:R58"/>
    <mergeCell ref="AK60:AL60"/>
    <mergeCell ref="AM60:AN60"/>
    <mergeCell ref="AO60:AP60"/>
    <mergeCell ref="B61:B64"/>
    <mergeCell ref="C61:D62"/>
    <mergeCell ref="E61:F61"/>
    <mergeCell ref="G61:H62"/>
    <mergeCell ref="I61:J61"/>
    <mergeCell ref="K61:L62"/>
    <mergeCell ref="M61:N61"/>
    <mergeCell ref="Y60:Z60"/>
    <mergeCell ref="AA60:AB60"/>
    <mergeCell ref="AC60:AD60"/>
    <mergeCell ref="AE60:AF60"/>
    <mergeCell ref="AG60:AH60"/>
    <mergeCell ref="AI60:AJ60"/>
    <mergeCell ref="M60:N60"/>
    <mergeCell ref="O60:P60"/>
    <mergeCell ref="Q60:R60"/>
    <mergeCell ref="S60:T60"/>
    <mergeCell ref="U60:V60"/>
    <mergeCell ref="W60:X60"/>
    <mergeCell ref="U62:V62"/>
    <mergeCell ref="Y62:Z62"/>
    <mergeCell ref="AC62:AD62"/>
    <mergeCell ref="AG62:AH62"/>
    <mergeCell ref="AK57:AL57"/>
    <mergeCell ref="AO59:AP59"/>
    <mergeCell ref="C60:D60"/>
    <mergeCell ref="E60:F60"/>
    <mergeCell ref="G60:H60"/>
    <mergeCell ref="I60:J60"/>
    <mergeCell ref="K60:L60"/>
    <mergeCell ref="U59:V59"/>
    <mergeCell ref="W59:X59"/>
    <mergeCell ref="Y59:Z59"/>
    <mergeCell ref="AA59:AB59"/>
    <mergeCell ref="AC59:AD59"/>
    <mergeCell ref="AE59:AF59"/>
    <mergeCell ref="AO58:AP58"/>
    <mergeCell ref="C59:D59"/>
    <mergeCell ref="E59:F59"/>
    <mergeCell ref="G59:H59"/>
    <mergeCell ref="I59:J59"/>
    <mergeCell ref="K59:L59"/>
    <mergeCell ref="M59:N59"/>
    <mergeCell ref="O59:P59"/>
    <mergeCell ref="B57:B60"/>
    <mergeCell ref="C57:D58"/>
    <mergeCell ref="E57:F57"/>
    <mergeCell ref="G57:H58"/>
    <mergeCell ref="I57:J57"/>
    <mergeCell ref="K57:L58"/>
    <mergeCell ref="M57:N57"/>
    <mergeCell ref="Y56:Z56"/>
    <mergeCell ref="AA56:AB56"/>
    <mergeCell ref="AC56:AD56"/>
    <mergeCell ref="AE56:AF56"/>
    <mergeCell ref="AG56:AH56"/>
    <mergeCell ref="AI56:AJ56"/>
    <mergeCell ref="M56:N56"/>
    <mergeCell ref="O56:P56"/>
    <mergeCell ref="Q56:R56"/>
    <mergeCell ref="S56:T56"/>
    <mergeCell ref="U56:V56"/>
    <mergeCell ref="W56:X56"/>
    <mergeCell ref="U58:V58"/>
    <mergeCell ref="Y58:Z58"/>
    <mergeCell ref="AC58:AD58"/>
    <mergeCell ref="AG58:AH58"/>
    <mergeCell ref="AA57:AB58"/>
    <mergeCell ref="AC57:AD57"/>
    <mergeCell ref="AE57:AF58"/>
    <mergeCell ref="AG57:AH57"/>
    <mergeCell ref="AI57:AJ58"/>
    <mergeCell ref="Q59:R59"/>
    <mergeCell ref="S59:T59"/>
    <mergeCell ref="AO55:AP55"/>
    <mergeCell ref="C56:D56"/>
    <mergeCell ref="E56:F56"/>
    <mergeCell ref="G56:H56"/>
    <mergeCell ref="I56:J56"/>
    <mergeCell ref="K56:L56"/>
    <mergeCell ref="U55:V55"/>
    <mergeCell ref="W55:X55"/>
    <mergeCell ref="Y55:Z55"/>
    <mergeCell ref="AA55:AB55"/>
    <mergeCell ref="AC55:AD55"/>
    <mergeCell ref="AE55:AF55"/>
    <mergeCell ref="AO54:AP54"/>
    <mergeCell ref="C55:D55"/>
    <mergeCell ref="E55:F55"/>
    <mergeCell ref="G55:H55"/>
    <mergeCell ref="I55:J55"/>
    <mergeCell ref="K55:L55"/>
    <mergeCell ref="M55:N55"/>
    <mergeCell ref="O55:P55"/>
    <mergeCell ref="Q55:R55"/>
    <mergeCell ref="S55:T55"/>
    <mergeCell ref="AM53:AN54"/>
    <mergeCell ref="AO53:AP53"/>
    <mergeCell ref="E54:F54"/>
    <mergeCell ref="I54:J54"/>
    <mergeCell ref="M54:N54"/>
    <mergeCell ref="Q54:R54"/>
    <mergeCell ref="AK56:AL56"/>
    <mergeCell ref="AM56:AN56"/>
    <mergeCell ref="AO56:AP56"/>
    <mergeCell ref="AA53:AB54"/>
    <mergeCell ref="AC53:AD53"/>
    <mergeCell ref="AE53:AF54"/>
    <mergeCell ref="AG53:AH53"/>
    <mergeCell ref="AI53:AJ54"/>
    <mergeCell ref="AK53:AL53"/>
    <mergeCell ref="AK54:AL54"/>
    <mergeCell ref="O53:P54"/>
    <mergeCell ref="Q53:R53"/>
    <mergeCell ref="S53:T54"/>
    <mergeCell ref="U53:V53"/>
    <mergeCell ref="W53:X54"/>
    <mergeCell ref="Y53:Z53"/>
    <mergeCell ref="AG55:AH55"/>
    <mergeCell ref="AI55:AJ55"/>
    <mergeCell ref="AK55:AL55"/>
    <mergeCell ref="AM55:AN55"/>
    <mergeCell ref="AM49:AN50"/>
    <mergeCell ref="AK50:AL50"/>
    <mergeCell ref="O49:P50"/>
    <mergeCell ref="Q49:R49"/>
    <mergeCell ref="S49:T50"/>
    <mergeCell ref="U49:V49"/>
    <mergeCell ref="W49:X50"/>
    <mergeCell ref="Y49:Z49"/>
    <mergeCell ref="AG51:AH51"/>
    <mergeCell ref="AI51:AJ51"/>
    <mergeCell ref="AK51:AL51"/>
    <mergeCell ref="AM51:AN51"/>
    <mergeCell ref="AO49:AP49"/>
    <mergeCell ref="E50:F50"/>
    <mergeCell ref="I50:J50"/>
    <mergeCell ref="M50:N50"/>
    <mergeCell ref="Q50:R50"/>
    <mergeCell ref="AK52:AL52"/>
    <mergeCell ref="AM52:AN52"/>
    <mergeCell ref="AO52:AP52"/>
    <mergeCell ref="B53:B56"/>
    <mergeCell ref="C53:D54"/>
    <mergeCell ref="E53:F53"/>
    <mergeCell ref="G53:H54"/>
    <mergeCell ref="I53:J53"/>
    <mergeCell ref="K53:L54"/>
    <mergeCell ref="M53:N53"/>
    <mergeCell ref="Y52:Z52"/>
    <mergeCell ref="AA52:AB52"/>
    <mergeCell ref="AC52:AD52"/>
    <mergeCell ref="AE52:AF52"/>
    <mergeCell ref="AG52:AH52"/>
    <mergeCell ref="AI52:AJ52"/>
    <mergeCell ref="M52:N52"/>
    <mergeCell ref="O52:P52"/>
    <mergeCell ref="Q52:R52"/>
    <mergeCell ref="S52:T52"/>
    <mergeCell ref="U52:V52"/>
    <mergeCell ref="W52:X52"/>
    <mergeCell ref="U54:V54"/>
    <mergeCell ref="Y54:Z54"/>
    <mergeCell ref="AC54:AD54"/>
    <mergeCell ref="AG54:AH54"/>
    <mergeCell ref="AK49:AL49"/>
    <mergeCell ref="AO51:AP51"/>
    <mergeCell ref="C52:D52"/>
    <mergeCell ref="E52:F52"/>
    <mergeCell ref="G52:H52"/>
    <mergeCell ref="I52:J52"/>
    <mergeCell ref="K52:L52"/>
    <mergeCell ref="U51:V51"/>
    <mergeCell ref="W51:X51"/>
    <mergeCell ref="Y51:Z51"/>
    <mergeCell ref="AA51:AB51"/>
    <mergeCell ref="AC51:AD51"/>
    <mergeCell ref="AE51:AF51"/>
    <mergeCell ref="AO50:AP50"/>
    <mergeCell ref="C51:D51"/>
    <mergeCell ref="E51:F51"/>
    <mergeCell ref="G51:H51"/>
    <mergeCell ref="I51:J51"/>
    <mergeCell ref="K51:L51"/>
    <mergeCell ref="M51:N51"/>
    <mergeCell ref="O51:P51"/>
    <mergeCell ref="B49:B52"/>
    <mergeCell ref="C49:D50"/>
    <mergeCell ref="E49:F49"/>
    <mergeCell ref="G49:H50"/>
    <mergeCell ref="I49:J49"/>
    <mergeCell ref="K49:L50"/>
    <mergeCell ref="M49:N49"/>
    <mergeCell ref="Y48:Z48"/>
    <mergeCell ref="AA48:AB48"/>
    <mergeCell ref="AC48:AD48"/>
    <mergeCell ref="AE48:AF48"/>
    <mergeCell ref="AG48:AH48"/>
    <mergeCell ref="AI48:AJ48"/>
    <mergeCell ref="M48:N48"/>
    <mergeCell ref="O48:P48"/>
    <mergeCell ref="Q48:R48"/>
    <mergeCell ref="S48:T48"/>
    <mergeCell ref="U48:V48"/>
    <mergeCell ref="W48:X48"/>
    <mergeCell ref="U50:V50"/>
    <mergeCell ref="Y50:Z50"/>
    <mergeCell ref="AC50:AD50"/>
    <mergeCell ref="AG50:AH50"/>
    <mergeCell ref="AA49:AB50"/>
    <mergeCell ref="AC49:AD49"/>
    <mergeCell ref="AE49:AF50"/>
    <mergeCell ref="AG49:AH49"/>
    <mergeCell ref="AI49:AJ50"/>
    <mergeCell ref="Q51:R51"/>
    <mergeCell ref="S51:T51"/>
    <mergeCell ref="AO47:AP47"/>
    <mergeCell ref="C48:D48"/>
    <mergeCell ref="E48:F48"/>
    <mergeCell ref="G48:H48"/>
    <mergeCell ref="I48:J48"/>
    <mergeCell ref="K48:L48"/>
    <mergeCell ref="U47:V47"/>
    <mergeCell ref="W47:X47"/>
    <mergeCell ref="Y47:Z47"/>
    <mergeCell ref="AA47:AB47"/>
    <mergeCell ref="AC47:AD47"/>
    <mergeCell ref="AE47:AF47"/>
    <mergeCell ref="AO46:AP46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AM45:AN46"/>
    <mergeCell ref="AO45:AP45"/>
    <mergeCell ref="E46:F46"/>
    <mergeCell ref="I46:J46"/>
    <mergeCell ref="M46:N46"/>
    <mergeCell ref="Q46:R46"/>
    <mergeCell ref="AK48:AL48"/>
    <mergeCell ref="AM48:AN48"/>
    <mergeCell ref="AO48:AP48"/>
    <mergeCell ref="AA45:AB46"/>
    <mergeCell ref="AC45:AD45"/>
    <mergeCell ref="AE45:AF46"/>
    <mergeCell ref="AG45:AH45"/>
    <mergeCell ref="AI45:AJ46"/>
    <mergeCell ref="AK45:AL45"/>
    <mergeCell ref="AK46:AL46"/>
    <mergeCell ref="O45:P46"/>
    <mergeCell ref="Q45:R45"/>
    <mergeCell ref="S45:T46"/>
    <mergeCell ref="U45:V45"/>
    <mergeCell ref="W45:X46"/>
    <mergeCell ref="Y45:Z45"/>
    <mergeCell ref="AG47:AH47"/>
    <mergeCell ref="AI47:AJ47"/>
    <mergeCell ref="AK47:AL47"/>
    <mergeCell ref="AM47:AN47"/>
    <mergeCell ref="AM41:AN42"/>
    <mergeCell ref="AK42:AL42"/>
    <mergeCell ref="O41:P42"/>
    <mergeCell ref="Q41:R41"/>
    <mergeCell ref="S41:T42"/>
    <mergeCell ref="U41:V41"/>
    <mergeCell ref="W41:X42"/>
    <mergeCell ref="Y41:Z41"/>
    <mergeCell ref="AG43:AH43"/>
    <mergeCell ref="AI43:AJ43"/>
    <mergeCell ref="AK43:AL43"/>
    <mergeCell ref="AM43:AN43"/>
    <mergeCell ref="AO41:AP41"/>
    <mergeCell ref="E42:F42"/>
    <mergeCell ref="I42:J42"/>
    <mergeCell ref="M42:N42"/>
    <mergeCell ref="Q42:R42"/>
    <mergeCell ref="AK44:AL44"/>
    <mergeCell ref="AM44:AN44"/>
    <mergeCell ref="AO44:AP44"/>
    <mergeCell ref="B45:B48"/>
    <mergeCell ref="C45:D46"/>
    <mergeCell ref="E45:F45"/>
    <mergeCell ref="G45:H46"/>
    <mergeCell ref="I45:J45"/>
    <mergeCell ref="K45:L46"/>
    <mergeCell ref="M45:N45"/>
    <mergeCell ref="Y44:Z44"/>
    <mergeCell ref="AA44:AB44"/>
    <mergeCell ref="AC44:AD44"/>
    <mergeCell ref="AE44:AF44"/>
    <mergeCell ref="AG44:AH44"/>
    <mergeCell ref="AI44:AJ44"/>
    <mergeCell ref="M44:N44"/>
    <mergeCell ref="O44:P44"/>
    <mergeCell ref="Q44:R44"/>
    <mergeCell ref="S44:T44"/>
    <mergeCell ref="U44:V44"/>
    <mergeCell ref="W44:X44"/>
    <mergeCell ref="U46:V46"/>
    <mergeCell ref="Y46:Z46"/>
    <mergeCell ref="AC46:AD46"/>
    <mergeCell ref="AG46:AH46"/>
    <mergeCell ref="AK41:AL41"/>
    <mergeCell ref="AO43:AP43"/>
    <mergeCell ref="C44:D44"/>
    <mergeCell ref="E44:F44"/>
    <mergeCell ref="G44:H44"/>
    <mergeCell ref="I44:J44"/>
    <mergeCell ref="K44:L44"/>
    <mergeCell ref="U43:V43"/>
    <mergeCell ref="W43:X43"/>
    <mergeCell ref="Y43:Z43"/>
    <mergeCell ref="AA43:AB43"/>
    <mergeCell ref="AC43:AD43"/>
    <mergeCell ref="AE43:AF43"/>
    <mergeCell ref="AO42:AP42"/>
    <mergeCell ref="C43:D43"/>
    <mergeCell ref="E43:F43"/>
    <mergeCell ref="G43:H43"/>
    <mergeCell ref="I43:J43"/>
    <mergeCell ref="K43:L43"/>
    <mergeCell ref="M43:N43"/>
    <mergeCell ref="O43:P43"/>
    <mergeCell ref="B41:B44"/>
    <mergeCell ref="C41:D42"/>
    <mergeCell ref="E41:F41"/>
    <mergeCell ref="G41:H42"/>
    <mergeCell ref="I41:J41"/>
    <mergeCell ref="K41:L42"/>
    <mergeCell ref="M41:N41"/>
    <mergeCell ref="Y40:Z40"/>
    <mergeCell ref="AA40:AB40"/>
    <mergeCell ref="AC40:AD40"/>
    <mergeCell ref="AE40:AF40"/>
    <mergeCell ref="AG40:AH40"/>
    <mergeCell ref="AI40:AJ40"/>
    <mergeCell ref="M40:N40"/>
    <mergeCell ref="O40:P40"/>
    <mergeCell ref="Q40:R40"/>
    <mergeCell ref="S40:T40"/>
    <mergeCell ref="U40:V40"/>
    <mergeCell ref="W40:X40"/>
    <mergeCell ref="U42:V42"/>
    <mergeCell ref="Y42:Z42"/>
    <mergeCell ref="AC42:AD42"/>
    <mergeCell ref="AG42:AH42"/>
    <mergeCell ref="AA41:AB42"/>
    <mergeCell ref="AC41:AD41"/>
    <mergeCell ref="AE41:AF42"/>
    <mergeCell ref="AG41:AH41"/>
    <mergeCell ref="AI41:AJ42"/>
    <mergeCell ref="Q43:R43"/>
    <mergeCell ref="S43:T43"/>
    <mergeCell ref="AO39:AP39"/>
    <mergeCell ref="C40:D40"/>
    <mergeCell ref="E40:F40"/>
    <mergeCell ref="G40:H40"/>
    <mergeCell ref="I40:J40"/>
    <mergeCell ref="K40:L40"/>
    <mergeCell ref="U39:V39"/>
    <mergeCell ref="W39:X39"/>
    <mergeCell ref="Y39:Z39"/>
    <mergeCell ref="AA39:AB39"/>
    <mergeCell ref="AC39:AD39"/>
    <mergeCell ref="AE39:AF39"/>
    <mergeCell ref="AO38:AP38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M37:AN38"/>
    <mergeCell ref="AO37:AP37"/>
    <mergeCell ref="E38:F38"/>
    <mergeCell ref="I38:J38"/>
    <mergeCell ref="M38:N38"/>
    <mergeCell ref="Q38:R38"/>
    <mergeCell ref="AK40:AL40"/>
    <mergeCell ref="AM40:AN40"/>
    <mergeCell ref="AO40:AP40"/>
    <mergeCell ref="AA37:AB38"/>
    <mergeCell ref="AC37:AD37"/>
    <mergeCell ref="AE37:AF38"/>
    <mergeCell ref="AG37:AH37"/>
    <mergeCell ref="AI37:AJ38"/>
    <mergeCell ref="AK37:AL37"/>
    <mergeCell ref="AK38:AL38"/>
    <mergeCell ref="O37:P38"/>
    <mergeCell ref="Q37:R37"/>
    <mergeCell ref="S37:T38"/>
    <mergeCell ref="U37:V37"/>
    <mergeCell ref="W37:X38"/>
    <mergeCell ref="Y37:Z37"/>
    <mergeCell ref="AG39:AH39"/>
    <mergeCell ref="AI39:AJ39"/>
    <mergeCell ref="AK39:AL39"/>
    <mergeCell ref="AM39:AN39"/>
    <mergeCell ref="AM33:AN34"/>
    <mergeCell ref="AK34:AL34"/>
    <mergeCell ref="O33:P34"/>
    <mergeCell ref="Q33:R33"/>
    <mergeCell ref="S33:T34"/>
    <mergeCell ref="U33:V33"/>
    <mergeCell ref="W33:X34"/>
    <mergeCell ref="Y33:Z33"/>
    <mergeCell ref="AG35:AH35"/>
    <mergeCell ref="AI35:AJ35"/>
    <mergeCell ref="AK35:AL35"/>
    <mergeCell ref="AM35:AN35"/>
    <mergeCell ref="AO33:AP33"/>
    <mergeCell ref="E34:F34"/>
    <mergeCell ref="I34:J34"/>
    <mergeCell ref="M34:N34"/>
    <mergeCell ref="Q34:R34"/>
    <mergeCell ref="AK36:AL36"/>
    <mergeCell ref="AM36:AN36"/>
    <mergeCell ref="AO36:AP36"/>
    <mergeCell ref="B37:B40"/>
    <mergeCell ref="C37:D38"/>
    <mergeCell ref="E37:F37"/>
    <mergeCell ref="G37:H38"/>
    <mergeCell ref="I37:J37"/>
    <mergeCell ref="K37:L38"/>
    <mergeCell ref="M37:N37"/>
    <mergeCell ref="Y36:Z36"/>
    <mergeCell ref="AA36:AB36"/>
    <mergeCell ref="AC36:AD36"/>
    <mergeCell ref="AE36:AF36"/>
    <mergeCell ref="AG36:AH36"/>
    <mergeCell ref="AI36:AJ36"/>
    <mergeCell ref="M36:N36"/>
    <mergeCell ref="O36:P36"/>
    <mergeCell ref="Q36:R36"/>
    <mergeCell ref="S36:T36"/>
    <mergeCell ref="U36:V36"/>
    <mergeCell ref="W36:X36"/>
    <mergeCell ref="U38:V38"/>
    <mergeCell ref="Y38:Z38"/>
    <mergeCell ref="AC38:AD38"/>
    <mergeCell ref="AG38:AH38"/>
    <mergeCell ref="AK33:AL33"/>
    <mergeCell ref="AO35:AP35"/>
    <mergeCell ref="C36:D36"/>
    <mergeCell ref="E36:F36"/>
    <mergeCell ref="G36:H36"/>
    <mergeCell ref="I36:J36"/>
    <mergeCell ref="K36:L36"/>
    <mergeCell ref="U35:V35"/>
    <mergeCell ref="W35:X35"/>
    <mergeCell ref="Y35:Z35"/>
    <mergeCell ref="AA35:AB35"/>
    <mergeCell ref="AC35:AD35"/>
    <mergeCell ref="AE35:AF35"/>
    <mergeCell ref="AO34:AP34"/>
    <mergeCell ref="C35:D35"/>
    <mergeCell ref="E35:F35"/>
    <mergeCell ref="G35:H35"/>
    <mergeCell ref="I35:J35"/>
    <mergeCell ref="K35:L35"/>
    <mergeCell ref="M35:N35"/>
    <mergeCell ref="O35:P35"/>
    <mergeCell ref="B33:B36"/>
    <mergeCell ref="C33:D34"/>
    <mergeCell ref="E33:F33"/>
    <mergeCell ref="G33:H34"/>
    <mergeCell ref="I33:J33"/>
    <mergeCell ref="K33:L34"/>
    <mergeCell ref="M33:N33"/>
    <mergeCell ref="Y32:Z32"/>
    <mergeCell ref="AA32:AB32"/>
    <mergeCell ref="AC32:AD32"/>
    <mergeCell ref="AE32:AF32"/>
    <mergeCell ref="AG32:AH32"/>
    <mergeCell ref="AI32:AJ32"/>
    <mergeCell ref="M32:N32"/>
    <mergeCell ref="O32:P32"/>
    <mergeCell ref="Q32:R32"/>
    <mergeCell ref="S32:T32"/>
    <mergeCell ref="U32:V32"/>
    <mergeCell ref="W32:X32"/>
    <mergeCell ref="U34:V34"/>
    <mergeCell ref="Y34:Z34"/>
    <mergeCell ref="AC34:AD34"/>
    <mergeCell ref="AG34:AH34"/>
    <mergeCell ref="AA33:AB34"/>
    <mergeCell ref="AC33:AD33"/>
    <mergeCell ref="AE33:AF34"/>
    <mergeCell ref="AG33:AH33"/>
    <mergeCell ref="AI33:AJ34"/>
    <mergeCell ref="Q35:R35"/>
    <mergeCell ref="S35:T35"/>
    <mergeCell ref="AO31:AP31"/>
    <mergeCell ref="C32:D32"/>
    <mergeCell ref="E32:F32"/>
    <mergeCell ref="G32:H32"/>
    <mergeCell ref="I32:J32"/>
    <mergeCell ref="K32:L32"/>
    <mergeCell ref="U31:V31"/>
    <mergeCell ref="W31:X31"/>
    <mergeCell ref="Y31:Z31"/>
    <mergeCell ref="AA31:AB31"/>
    <mergeCell ref="AC31:AD31"/>
    <mergeCell ref="AE31:AF31"/>
    <mergeCell ref="AO30:AP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M29:AN30"/>
    <mergeCell ref="AO29:AP29"/>
    <mergeCell ref="E30:F30"/>
    <mergeCell ref="I30:J30"/>
    <mergeCell ref="M30:N30"/>
    <mergeCell ref="Q30:R30"/>
    <mergeCell ref="AK32:AL32"/>
    <mergeCell ref="AM32:AN32"/>
    <mergeCell ref="AO32:AP32"/>
    <mergeCell ref="AA29:AB30"/>
    <mergeCell ref="AC29:AD29"/>
    <mergeCell ref="AE29:AF30"/>
    <mergeCell ref="AG29:AH29"/>
    <mergeCell ref="AI29:AJ30"/>
    <mergeCell ref="AK29:AL29"/>
    <mergeCell ref="AK30:AL30"/>
    <mergeCell ref="O29:P30"/>
    <mergeCell ref="Q29:R29"/>
    <mergeCell ref="S29:T30"/>
    <mergeCell ref="U29:V29"/>
    <mergeCell ref="W29:X30"/>
    <mergeCell ref="Y29:Z29"/>
    <mergeCell ref="AG31:AH31"/>
    <mergeCell ref="AI31:AJ31"/>
    <mergeCell ref="AK31:AL31"/>
    <mergeCell ref="AM31:AN31"/>
    <mergeCell ref="AM25:AN26"/>
    <mergeCell ref="AK26:AL26"/>
    <mergeCell ref="O25:P26"/>
    <mergeCell ref="Q25:R25"/>
    <mergeCell ref="S25:T26"/>
    <mergeCell ref="U25:V25"/>
    <mergeCell ref="W25:X26"/>
    <mergeCell ref="Y25:Z25"/>
    <mergeCell ref="AG27:AH27"/>
    <mergeCell ref="AI27:AJ27"/>
    <mergeCell ref="AK27:AL27"/>
    <mergeCell ref="AM27:AN27"/>
    <mergeCell ref="AO25:AP25"/>
    <mergeCell ref="E26:F26"/>
    <mergeCell ref="I26:J26"/>
    <mergeCell ref="M26:N26"/>
    <mergeCell ref="Q26:R26"/>
    <mergeCell ref="AK28:AL28"/>
    <mergeCell ref="AM28:AN28"/>
    <mergeCell ref="AO28:AP28"/>
    <mergeCell ref="B29:B32"/>
    <mergeCell ref="C29:D30"/>
    <mergeCell ref="E29:F29"/>
    <mergeCell ref="G29:H30"/>
    <mergeCell ref="I29:J29"/>
    <mergeCell ref="K29:L30"/>
    <mergeCell ref="M29:N29"/>
    <mergeCell ref="Y28:Z28"/>
    <mergeCell ref="AA28:AB28"/>
    <mergeCell ref="AC28:AD28"/>
    <mergeCell ref="AE28:AF28"/>
    <mergeCell ref="AG28:AH28"/>
    <mergeCell ref="AI28:AJ28"/>
    <mergeCell ref="M28:N28"/>
    <mergeCell ref="O28:P28"/>
    <mergeCell ref="Q28:R28"/>
    <mergeCell ref="S28:T28"/>
    <mergeCell ref="U28:V28"/>
    <mergeCell ref="W28:X28"/>
    <mergeCell ref="U30:V30"/>
    <mergeCell ref="Y30:Z30"/>
    <mergeCell ref="AC30:AD30"/>
    <mergeCell ref="AG30:AH30"/>
    <mergeCell ref="AK25:AL25"/>
    <mergeCell ref="AO27:AP27"/>
    <mergeCell ref="C28:D28"/>
    <mergeCell ref="E28:F28"/>
    <mergeCell ref="G28:H28"/>
    <mergeCell ref="I28:J28"/>
    <mergeCell ref="K28:L28"/>
    <mergeCell ref="U27:V27"/>
    <mergeCell ref="W27:X27"/>
    <mergeCell ref="Y27:Z27"/>
    <mergeCell ref="AA27:AB27"/>
    <mergeCell ref="AC27:AD27"/>
    <mergeCell ref="AE27:AF27"/>
    <mergeCell ref="AO26:AP26"/>
    <mergeCell ref="C27:D27"/>
    <mergeCell ref="E27:F27"/>
    <mergeCell ref="G27:H27"/>
    <mergeCell ref="I27:J27"/>
    <mergeCell ref="K27:L27"/>
    <mergeCell ref="M27:N27"/>
    <mergeCell ref="O27:P27"/>
    <mergeCell ref="B25:B28"/>
    <mergeCell ref="C25:D26"/>
    <mergeCell ref="E25:F25"/>
    <mergeCell ref="G25:H26"/>
    <mergeCell ref="I25:J25"/>
    <mergeCell ref="K25:L26"/>
    <mergeCell ref="M25:N25"/>
    <mergeCell ref="Y24:Z24"/>
    <mergeCell ref="AA24:AB24"/>
    <mergeCell ref="AC24:AD24"/>
    <mergeCell ref="AE24:AF24"/>
    <mergeCell ref="AG24:AH24"/>
    <mergeCell ref="AI24:AJ24"/>
    <mergeCell ref="M24:N24"/>
    <mergeCell ref="O24:P24"/>
    <mergeCell ref="Q24:R24"/>
    <mergeCell ref="S24:T24"/>
    <mergeCell ref="U24:V24"/>
    <mergeCell ref="W24:X24"/>
    <mergeCell ref="U26:V26"/>
    <mergeCell ref="Y26:Z26"/>
    <mergeCell ref="AC26:AD26"/>
    <mergeCell ref="AG26:AH26"/>
    <mergeCell ref="AA25:AB26"/>
    <mergeCell ref="AC25:AD25"/>
    <mergeCell ref="AE25:AF26"/>
    <mergeCell ref="AG25:AH25"/>
    <mergeCell ref="AI25:AJ26"/>
    <mergeCell ref="Q27:R27"/>
    <mergeCell ref="S27:T27"/>
    <mergeCell ref="K24:L24"/>
    <mergeCell ref="I24:J24"/>
    <mergeCell ref="U23:V23"/>
    <mergeCell ref="W23:X23"/>
    <mergeCell ref="Y23:Z23"/>
    <mergeCell ref="AA23:AB23"/>
    <mergeCell ref="AC23:AD23"/>
    <mergeCell ref="AE23:AF23"/>
    <mergeCell ref="AO22:AP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AM21:AN22"/>
    <mergeCell ref="AO21:AP21"/>
    <mergeCell ref="E22:F22"/>
    <mergeCell ref="I22:J22"/>
    <mergeCell ref="M22:N22"/>
    <mergeCell ref="Q22:R22"/>
    <mergeCell ref="AK24:AL24"/>
    <mergeCell ref="AM24:AN24"/>
    <mergeCell ref="AO24:AP24"/>
    <mergeCell ref="AA21:AB22"/>
    <mergeCell ref="AK17:AL17"/>
    <mergeCell ref="AC21:AD21"/>
    <mergeCell ref="AE21:AF22"/>
    <mergeCell ref="AG21:AH21"/>
    <mergeCell ref="AI21:AJ22"/>
    <mergeCell ref="AK21:AL21"/>
    <mergeCell ref="AK22:AL22"/>
    <mergeCell ref="O21:P22"/>
    <mergeCell ref="Q21:R21"/>
    <mergeCell ref="S21:T22"/>
    <mergeCell ref="U21:V21"/>
    <mergeCell ref="W21:X22"/>
    <mergeCell ref="Y21:Z21"/>
    <mergeCell ref="AG23:AH23"/>
    <mergeCell ref="AI23:AJ23"/>
    <mergeCell ref="AK23:AL23"/>
    <mergeCell ref="AM23:AN23"/>
    <mergeCell ref="AM17:AN18"/>
    <mergeCell ref="AK18:AL18"/>
    <mergeCell ref="O17:P18"/>
    <mergeCell ref="Q17:R17"/>
    <mergeCell ref="S17:T18"/>
    <mergeCell ref="U17:V17"/>
    <mergeCell ref="W17:X18"/>
    <mergeCell ref="Y17:Z17"/>
    <mergeCell ref="AG19:AH19"/>
    <mergeCell ref="AI19:AJ19"/>
    <mergeCell ref="AK19:AL19"/>
    <mergeCell ref="AM19:AN19"/>
    <mergeCell ref="Q18:R18"/>
    <mergeCell ref="AK20:AL20"/>
    <mergeCell ref="AM20:AN20"/>
    <mergeCell ref="AO20:AP20"/>
    <mergeCell ref="B21:B24"/>
    <mergeCell ref="C21:D22"/>
    <mergeCell ref="E21:F21"/>
    <mergeCell ref="G21:H22"/>
    <mergeCell ref="I21:J21"/>
    <mergeCell ref="K21:L22"/>
    <mergeCell ref="M21:N21"/>
    <mergeCell ref="Y20:Z20"/>
    <mergeCell ref="AA20:AB20"/>
    <mergeCell ref="AC20:AD20"/>
    <mergeCell ref="AE20:AF20"/>
    <mergeCell ref="AG20:AH20"/>
    <mergeCell ref="AI20:AJ20"/>
    <mergeCell ref="M20:N20"/>
    <mergeCell ref="O20:P20"/>
    <mergeCell ref="Q20:R20"/>
    <mergeCell ref="S20:T20"/>
    <mergeCell ref="U20:V20"/>
    <mergeCell ref="W20:X20"/>
    <mergeCell ref="U22:V22"/>
    <mergeCell ref="Y22:Z22"/>
    <mergeCell ref="AC22:AD22"/>
    <mergeCell ref="AG22:AH22"/>
    <mergeCell ref="AO23:AP23"/>
    <mergeCell ref="C24:D24"/>
    <mergeCell ref="E24:F24"/>
    <mergeCell ref="G24:H24"/>
    <mergeCell ref="AC17:AD17"/>
    <mergeCell ref="AE17:AF18"/>
    <mergeCell ref="AG17:AH17"/>
    <mergeCell ref="AI17:AJ18"/>
    <mergeCell ref="Q19:R19"/>
    <mergeCell ref="S19:T19"/>
    <mergeCell ref="E16:F16"/>
    <mergeCell ref="G16:H16"/>
    <mergeCell ref="AO19:AP19"/>
    <mergeCell ref="C20:D20"/>
    <mergeCell ref="E20:F20"/>
    <mergeCell ref="G20:H20"/>
    <mergeCell ref="I20:J20"/>
    <mergeCell ref="K20:L20"/>
    <mergeCell ref="U19:V19"/>
    <mergeCell ref="W19:X19"/>
    <mergeCell ref="Y19:Z19"/>
    <mergeCell ref="AA19:AB19"/>
    <mergeCell ref="AC19:AD19"/>
    <mergeCell ref="AE19:AF19"/>
    <mergeCell ref="AO18:AP18"/>
    <mergeCell ref="C19:D19"/>
    <mergeCell ref="E19:F19"/>
    <mergeCell ref="G19:H19"/>
    <mergeCell ref="I19:J19"/>
    <mergeCell ref="K19:L19"/>
    <mergeCell ref="M19:N19"/>
    <mergeCell ref="O19:P19"/>
    <mergeCell ref="AO17:AP17"/>
    <mergeCell ref="E18:F18"/>
    <mergeCell ref="I18:J18"/>
    <mergeCell ref="M18:N18"/>
    <mergeCell ref="AK16:AL16"/>
    <mergeCell ref="AM16:AN16"/>
    <mergeCell ref="AO16:AP16"/>
    <mergeCell ref="AA13:AB14"/>
    <mergeCell ref="AC14:AD14"/>
    <mergeCell ref="AG14:AH14"/>
    <mergeCell ref="AO15:AP15"/>
    <mergeCell ref="C16:D16"/>
    <mergeCell ref="B17:B20"/>
    <mergeCell ref="C17:D18"/>
    <mergeCell ref="E17:F17"/>
    <mergeCell ref="G17:H18"/>
    <mergeCell ref="I17:J17"/>
    <mergeCell ref="K17:L18"/>
    <mergeCell ref="M17:N17"/>
    <mergeCell ref="Y16:Z16"/>
    <mergeCell ref="AA16:AB16"/>
    <mergeCell ref="AC16:AD16"/>
    <mergeCell ref="AE16:AF16"/>
    <mergeCell ref="AG16:AH16"/>
    <mergeCell ref="AI16:AJ16"/>
    <mergeCell ref="M16:N16"/>
    <mergeCell ref="O16:P16"/>
    <mergeCell ref="Q16:R16"/>
    <mergeCell ref="S16:T16"/>
    <mergeCell ref="U16:V16"/>
    <mergeCell ref="W16:X16"/>
    <mergeCell ref="U18:V18"/>
    <mergeCell ref="Y18:Z18"/>
    <mergeCell ref="AC18:AD18"/>
    <mergeCell ref="AG18:AH18"/>
    <mergeCell ref="AA17:AB18"/>
    <mergeCell ref="AE15:AF15"/>
    <mergeCell ref="AO14:AP14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AM13:AN14"/>
    <mergeCell ref="AO13:AP13"/>
    <mergeCell ref="E14:F14"/>
    <mergeCell ref="I14:J14"/>
    <mergeCell ref="M14:N14"/>
    <mergeCell ref="Q14:R14"/>
    <mergeCell ref="AK9:AL9"/>
    <mergeCell ref="AC13:AD13"/>
    <mergeCell ref="AE13:AF14"/>
    <mergeCell ref="AG13:AH13"/>
    <mergeCell ref="AI13:AJ14"/>
    <mergeCell ref="AK13:AL13"/>
    <mergeCell ref="AK14:AL14"/>
    <mergeCell ref="O13:P14"/>
    <mergeCell ref="Q13:R13"/>
    <mergeCell ref="S13:T14"/>
    <mergeCell ref="U13:V13"/>
    <mergeCell ref="W13:X14"/>
    <mergeCell ref="Y13:Z13"/>
    <mergeCell ref="AG15:AH15"/>
    <mergeCell ref="AI15:AJ15"/>
    <mergeCell ref="AK15:AL15"/>
    <mergeCell ref="AM15:AN15"/>
    <mergeCell ref="AM9:AN10"/>
    <mergeCell ref="AK10:AL10"/>
    <mergeCell ref="O9:P10"/>
    <mergeCell ref="Q9:R9"/>
    <mergeCell ref="S9:T10"/>
    <mergeCell ref="U9:V9"/>
    <mergeCell ref="W9:X10"/>
    <mergeCell ref="Y9:Z9"/>
    <mergeCell ref="AG11:AH11"/>
    <mergeCell ref="AI11:AJ11"/>
    <mergeCell ref="AK11:AL11"/>
    <mergeCell ref="S11:T11"/>
    <mergeCell ref="U15:V15"/>
    <mergeCell ref="W15:X15"/>
    <mergeCell ref="Y15:Z15"/>
    <mergeCell ref="E10:F10"/>
    <mergeCell ref="I10:J10"/>
    <mergeCell ref="M10:N10"/>
    <mergeCell ref="Q10:R10"/>
    <mergeCell ref="AK12:AL12"/>
    <mergeCell ref="AM12:AN12"/>
    <mergeCell ref="AO12:AP12"/>
    <mergeCell ref="B13:B16"/>
    <mergeCell ref="C13:D14"/>
    <mergeCell ref="E13:F13"/>
    <mergeCell ref="G13:H14"/>
    <mergeCell ref="I13:J13"/>
    <mergeCell ref="K13:L14"/>
    <mergeCell ref="M13:N13"/>
    <mergeCell ref="Y12:Z12"/>
    <mergeCell ref="AA12:AB12"/>
    <mergeCell ref="AC12:AD12"/>
    <mergeCell ref="AE12:AF12"/>
    <mergeCell ref="AG12:AH12"/>
    <mergeCell ref="AI12:AJ12"/>
    <mergeCell ref="M12:N12"/>
    <mergeCell ref="O12:P12"/>
    <mergeCell ref="Q12:R12"/>
    <mergeCell ref="S12:T12"/>
    <mergeCell ref="U12:V12"/>
    <mergeCell ref="W12:X12"/>
    <mergeCell ref="U14:V14"/>
    <mergeCell ref="Y14:Z14"/>
    <mergeCell ref="I16:J16"/>
    <mergeCell ref="K16:L16"/>
    <mergeCell ref="AA15:AB15"/>
    <mergeCell ref="AC15:AD15"/>
    <mergeCell ref="I5:J5"/>
    <mergeCell ref="C8:D8"/>
    <mergeCell ref="E8:F8"/>
    <mergeCell ref="G8:H8"/>
    <mergeCell ref="AO11:AP11"/>
    <mergeCell ref="C12:D12"/>
    <mergeCell ref="E12:F12"/>
    <mergeCell ref="G12:H12"/>
    <mergeCell ref="I12:J12"/>
    <mergeCell ref="K12:L12"/>
    <mergeCell ref="U11:V11"/>
    <mergeCell ref="W11:X11"/>
    <mergeCell ref="Y11:Z11"/>
    <mergeCell ref="AA11:AB11"/>
    <mergeCell ref="AC11:AD11"/>
    <mergeCell ref="AE11:AF11"/>
    <mergeCell ref="AO10:AP10"/>
    <mergeCell ref="C11:D11"/>
    <mergeCell ref="E11:F11"/>
    <mergeCell ref="G11:H11"/>
    <mergeCell ref="I11:J11"/>
    <mergeCell ref="K11:L11"/>
    <mergeCell ref="M11:N11"/>
    <mergeCell ref="O11:P11"/>
    <mergeCell ref="AM11:AN11"/>
    <mergeCell ref="AC10:AD10"/>
    <mergeCell ref="AG10:AH10"/>
    <mergeCell ref="AA9:AB10"/>
    <mergeCell ref="AO9:AP9"/>
    <mergeCell ref="AK8:AL8"/>
    <mergeCell ref="E5:F5"/>
    <mergeCell ref="AM8:AN8"/>
    <mergeCell ref="G5:H6"/>
    <mergeCell ref="S5:T6"/>
    <mergeCell ref="AM5:AN6"/>
    <mergeCell ref="Q5:R5"/>
    <mergeCell ref="S7:T7"/>
    <mergeCell ref="B9:B12"/>
    <mergeCell ref="C9:D10"/>
    <mergeCell ref="E9:F9"/>
    <mergeCell ref="G9:H10"/>
    <mergeCell ref="I9:J9"/>
    <mergeCell ref="K9:L10"/>
    <mergeCell ref="M9:N9"/>
    <mergeCell ref="Y8:Z8"/>
    <mergeCell ref="AA8:AB8"/>
    <mergeCell ref="AC8:AD8"/>
    <mergeCell ref="AE8:AF8"/>
    <mergeCell ref="AG8:AH8"/>
    <mergeCell ref="AI8:AJ8"/>
    <mergeCell ref="M8:N8"/>
    <mergeCell ref="O8:P8"/>
    <mergeCell ref="Q8:R8"/>
    <mergeCell ref="S8:T8"/>
    <mergeCell ref="U8:V8"/>
    <mergeCell ref="W8:X8"/>
    <mergeCell ref="U10:V10"/>
    <mergeCell ref="Y10:Z10"/>
    <mergeCell ref="AC9:AD9"/>
    <mergeCell ref="AE9:AF10"/>
    <mergeCell ref="AG9:AH9"/>
    <mergeCell ref="AI9:AJ10"/>
    <mergeCell ref="Q11:R11"/>
    <mergeCell ref="B5:B8"/>
    <mergeCell ref="K4:N4"/>
    <mergeCell ref="O4:R4"/>
    <mergeCell ref="S4:V4"/>
    <mergeCell ref="W4:Z4"/>
    <mergeCell ref="AA4:AD4"/>
    <mergeCell ref="AE4:AH4"/>
    <mergeCell ref="I8:J8"/>
    <mergeCell ref="K8:L8"/>
    <mergeCell ref="U7:V7"/>
    <mergeCell ref="W7:X7"/>
    <mergeCell ref="Y7:Z7"/>
    <mergeCell ref="AA7:AB7"/>
    <mergeCell ref="AC7:AD7"/>
    <mergeCell ref="AE7:AF7"/>
    <mergeCell ref="AO6:AP6"/>
    <mergeCell ref="C7:D7"/>
    <mergeCell ref="E7:F7"/>
    <mergeCell ref="G7:H7"/>
    <mergeCell ref="I7:J7"/>
    <mergeCell ref="K7:L7"/>
    <mergeCell ref="M7:N7"/>
    <mergeCell ref="O7:P7"/>
    <mergeCell ref="Q7:R7"/>
    <mergeCell ref="K5:L6"/>
    <mergeCell ref="M5:N5"/>
    <mergeCell ref="O5:P6"/>
    <mergeCell ref="AO8:AP8"/>
    <mergeCell ref="Y6:Z6"/>
    <mergeCell ref="AC6:AD6"/>
    <mergeCell ref="AG6:AH6"/>
    <mergeCell ref="AK6:AL6"/>
    <mergeCell ref="C5:D6"/>
    <mergeCell ref="B2:B4"/>
    <mergeCell ref="C2:R2"/>
    <mergeCell ref="S2:AP2"/>
    <mergeCell ref="C3:J3"/>
    <mergeCell ref="K3:R3"/>
    <mergeCell ref="S3:Z3"/>
    <mergeCell ref="AA3:AH3"/>
    <mergeCell ref="AI3:AP3"/>
    <mergeCell ref="C4:F4"/>
    <mergeCell ref="G4:J4"/>
    <mergeCell ref="AO5:AP5"/>
    <mergeCell ref="Y5:Z5"/>
    <mergeCell ref="AA5:AB6"/>
    <mergeCell ref="AG7:AH7"/>
    <mergeCell ref="AI7:AJ7"/>
    <mergeCell ref="AK7:AL7"/>
    <mergeCell ref="AM7:AN7"/>
    <mergeCell ref="AI4:AL4"/>
    <mergeCell ref="AM4:AP4"/>
    <mergeCell ref="AO7:AP7"/>
    <mergeCell ref="U5:V5"/>
    <mergeCell ref="W5:X6"/>
    <mergeCell ref="E6:F6"/>
    <mergeCell ref="I6:J6"/>
    <mergeCell ref="M6:N6"/>
    <mergeCell ref="Q6:R6"/>
    <mergeCell ref="U6:V6"/>
    <mergeCell ref="AC5:AD5"/>
    <mergeCell ref="AE5:AF6"/>
    <mergeCell ref="AG5:AH5"/>
    <mergeCell ref="AI5:AJ6"/>
    <mergeCell ref="AK5:AL5"/>
  </mergeCells>
  <phoneticPr fontId="4" type="noConversion"/>
  <printOptions horizontalCentered="1"/>
  <pageMargins left="0.7" right="0.7" top="0.75" bottom="0.75" header="0" footer="0"/>
  <pageSetup paperSize="9" pageOrder="overThenDown" orientation="landscape" cellComments="atEnd"/>
  <rowBreaks count="3" manualBreakCount="3">
    <brk man="1"/>
    <brk id="68" man="1"/>
    <brk id="40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D856-E84D-D54D-9D7A-E9D7EA3976B1}">
  <sheetPr>
    <outlinePr summaryBelow="0" summaryRight="0"/>
  </sheetPr>
  <dimension ref="B2:AW76"/>
  <sheetViews>
    <sheetView showGridLines="0" workbookViewId="0">
      <pane ySplit="4" topLeftCell="A5" activePane="bottomLeft" state="frozen"/>
      <selection activeCell="AS8" sqref="AS8"/>
      <selection pane="bottomLeft" activeCell="AB13" sqref="AB13"/>
    </sheetView>
  </sheetViews>
  <sheetFormatPr baseColWidth="10" defaultColWidth="15.19921875" defaultRowHeight="15.75" customHeight="1"/>
  <cols>
    <col min="1" max="1" width="2" customWidth="1"/>
    <col min="2" max="3" width="4.59765625" customWidth="1"/>
    <col min="4" max="5" width="6.3984375" customWidth="1"/>
    <col min="6" max="7" width="4.59765625" customWidth="1"/>
    <col min="8" max="17" width="6.3984375" customWidth="1"/>
    <col min="18" max="19" width="4.59765625" customWidth="1"/>
    <col min="20" max="21" width="6.3984375" customWidth="1"/>
    <col min="22" max="23" width="4.59765625" customWidth="1"/>
    <col min="24" max="33" width="6.3984375" customWidth="1"/>
    <col min="34" max="35" width="4.59765625" customWidth="1"/>
    <col min="36" max="37" width="6.3984375" customWidth="1"/>
    <col min="38" max="39" width="4.59765625" customWidth="1"/>
    <col min="40" max="49" width="6.3984375" customWidth="1"/>
  </cols>
  <sheetData>
    <row r="2" spans="2:49" ht="29.25" customHeight="1">
      <c r="B2" s="648" t="s">
        <v>2373</v>
      </c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N2" s="621"/>
      <c r="O2" s="621"/>
      <c r="P2" s="621"/>
      <c r="Q2" s="622"/>
      <c r="R2" s="648" t="s">
        <v>2374</v>
      </c>
      <c r="S2" s="621"/>
      <c r="T2" s="621"/>
      <c r="U2" s="621"/>
      <c r="V2" s="621"/>
      <c r="W2" s="621"/>
      <c r="X2" s="621"/>
      <c r="Y2" s="621"/>
      <c r="Z2" s="621"/>
      <c r="AA2" s="621"/>
      <c r="AB2" s="621"/>
      <c r="AC2" s="621"/>
      <c r="AD2" s="621"/>
      <c r="AE2" s="621"/>
      <c r="AF2" s="621"/>
      <c r="AG2" s="622"/>
      <c r="AH2" s="648" t="s">
        <v>2375</v>
      </c>
      <c r="AI2" s="621"/>
      <c r="AJ2" s="621"/>
      <c r="AK2" s="621"/>
      <c r="AL2" s="621"/>
      <c r="AM2" s="621"/>
      <c r="AN2" s="621"/>
      <c r="AO2" s="621"/>
      <c r="AP2" s="621"/>
      <c r="AQ2" s="621"/>
      <c r="AR2" s="621"/>
      <c r="AS2" s="621"/>
      <c r="AT2" s="621"/>
      <c r="AU2" s="621"/>
      <c r="AV2" s="621"/>
      <c r="AW2" s="622"/>
    </row>
    <row r="3" spans="2:49" ht="29.25" customHeight="1">
      <c r="B3" s="648" t="s">
        <v>2076</v>
      </c>
      <c r="C3" s="621"/>
      <c r="D3" s="621"/>
      <c r="E3" s="621"/>
      <c r="F3" s="621"/>
      <c r="G3" s="621"/>
      <c r="H3" s="621"/>
      <c r="I3" s="622"/>
      <c r="J3" s="648" t="s">
        <v>2077</v>
      </c>
      <c r="K3" s="621"/>
      <c r="L3" s="621"/>
      <c r="M3" s="621"/>
      <c r="N3" s="621"/>
      <c r="O3" s="621"/>
      <c r="P3" s="621"/>
      <c r="Q3" s="622"/>
      <c r="R3" s="648" t="s">
        <v>2076</v>
      </c>
      <c r="S3" s="621"/>
      <c r="T3" s="621"/>
      <c r="U3" s="621"/>
      <c r="V3" s="621"/>
      <c r="W3" s="621"/>
      <c r="X3" s="621"/>
      <c r="Y3" s="622"/>
      <c r="Z3" s="648" t="s">
        <v>2077</v>
      </c>
      <c r="AA3" s="621"/>
      <c r="AB3" s="621"/>
      <c r="AC3" s="621"/>
      <c r="AD3" s="621"/>
      <c r="AE3" s="621"/>
      <c r="AF3" s="621"/>
      <c r="AG3" s="622"/>
      <c r="AH3" s="648" t="s">
        <v>2076</v>
      </c>
      <c r="AI3" s="621"/>
      <c r="AJ3" s="621"/>
      <c r="AK3" s="621"/>
      <c r="AL3" s="621"/>
      <c r="AM3" s="621"/>
      <c r="AN3" s="621"/>
      <c r="AO3" s="622"/>
      <c r="AP3" s="648" t="s">
        <v>2077</v>
      </c>
      <c r="AQ3" s="621"/>
      <c r="AR3" s="621"/>
      <c r="AS3" s="621"/>
      <c r="AT3" s="621"/>
      <c r="AU3" s="621"/>
      <c r="AV3" s="621"/>
      <c r="AW3" s="622"/>
    </row>
    <row r="4" spans="2:49" ht="29.25" customHeight="1">
      <c r="B4" s="620" t="s">
        <v>1627</v>
      </c>
      <c r="C4" s="621"/>
      <c r="D4" s="621"/>
      <c r="E4" s="622"/>
      <c r="F4" s="623" t="s">
        <v>1628</v>
      </c>
      <c r="G4" s="621"/>
      <c r="H4" s="621"/>
      <c r="I4" s="622"/>
      <c r="J4" s="620" t="s">
        <v>1627</v>
      </c>
      <c r="K4" s="621"/>
      <c r="L4" s="621"/>
      <c r="M4" s="622"/>
      <c r="N4" s="623" t="s">
        <v>1628</v>
      </c>
      <c r="O4" s="621"/>
      <c r="P4" s="621"/>
      <c r="Q4" s="622"/>
      <c r="R4" s="620" t="s">
        <v>1627</v>
      </c>
      <c r="S4" s="621"/>
      <c r="T4" s="621"/>
      <c r="U4" s="622"/>
      <c r="V4" s="623" t="s">
        <v>1628</v>
      </c>
      <c r="W4" s="621"/>
      <c r="X4" s="621"/>
      <c r="Y4" s="622"/>
      <c r="Z4" s="620" t="s">
        <v>1627</v>
      </c>
      <c r="AA4" s="621"/>
      <c r="AB4" s="621"/>
      <c r="AC4" s="622"/>
      <c r="AD4" s="623" t="s">
        <v>1628</v>
      </c>
      <c r="AE4" s="621"/>
      <c r="AF4" s="621"/>
      <c r="AG4" s="622"/>
      <c r="AH4" s="620" t="s">
        <v>1627</v>
      </c>
      <c r="AI4" s="621"/>
      <c r="AJ4" s="621"/>
      <c r="AK4" s="622"/>
      <c r="AL4" s="623" t="s">
        <v>1628</v>
      </c>
      <c r="AM4" s="621"/>
      <c r="AN4" s="621"/>
      <c r="AO4" s="622"/>
      <c r="AP4" s="620" t="s">
        <v>1627</v>
      </c>
      <c r="AQ4" s="621"/>
      <c r="AR4" s="621"/>
      <c r="AS4" s="622"/>
      <c r="AT4" s="623" t="s">
        <v>1628</v>
      </c>
      <c r="AU4" s="621"/>
      <c r="AV4" s="621"/>
      <c r="AW4" s="622"/>
    </row>
    <row r="5" spans="2:49" ht="30" customHeight="1">
      <c r="B5" s="652"/>
      <c r="C5" s="653"/>
      <c r="D5" s="656"/>
      <c r="E5" s="657"/>
      <c r="F5" s="658"/>
      <c r="G5" s="653"/>
      <c r="H5" s="659"/>
      <c r="I5" s="657"/>
      <c r="J5" s="660"/>
      <c r="K5" s="653"/>
      <c r="L5" s="656"/>
      <c r="M5" s="657"/>
      <c r="N5" s="658"/>
      <c r="O5" s="653"/>
      <c r="P5" s="659"/>
      <c r="Q5" s="657"/>
      <c r="R5" s="674" t="s">
        <v>159</v>
      </c>
      <c r="S5" s="653"/>
      <c r="T5" s="656" t="s">
        <v>49</v>
      </c>
      <c r="U5" s="657"/>
      <c r="V5" s="672" t="s">
        <v>159</v>
      </c>
      <c r="W5" s="653"/>
      <c r="X5" s="659" t="s">
        <v>143</v>
      </c>
      <c r="Y5" s="657"/>
      <c r="Z5" s="674" t="s">
        <v>176</v>
      </c>
      <c r="AA5" s="653"/>
      <c r="AB5" s="656" t="s">
        <v>2199</v>
      </c>
      <c r="AC5" s="657"/>
      <c r="AD5" s="672" t="s">
        <v>176</v>
      </c>
      <c r="AE5" s="653"/>
      <c r="AF5" s="659" t="s">
        <v>2200</v>
      </c>
      <c r="AG5" s="657"/>
      <c r="AH5" s="674" t="s">
        <v>154</v>
      </c>
      <c r="AI5" s="653"/>
      <c r="AJ5" s="656" t="s">
        <v>38</v>
      </c>
      <c r="AK5" s="657"/>
      <c r="AL5" s="672" t="s">
        <v>154</v>
      </c>
      <c r="AM5" s="653"/>
      <c r="AN5" s="659" t="s">
        <v>155</v>
      </c>
      <c r="AO5" s="657"/>
      <c r="AP5" s="673"/>
      <c r="AQ5" s="653"/>
      <c r="AR5" s="656" t="s">
        <v>2299</v>
      </c>
      <c r="AS5" s="657"/>
      <c r="AT5" s="672"/>
      <c r="AU5" s="653"/>
      <c r="AV5" s="659"/>
      <c r="AW5" s="657"/>
    </row>
    <row r="6" spans="2:49" ht="30" customHeight="1">
      <c r="B6" s="654"/>
      <c r="C6" s="655"/>
      <c r="D6" s="651"/>
      <c r="E6" s="650"/>
      <c r="F6" s="654"/>
      <c r="G6" s="655"/>
      <c r="H6" s="649"/>
      <c r="I6" s="650"/>
      <c r="J6" s="661"/>
      <c r="K6" s="655"/>
      <c r="L6" s="651"/>
      <c r="M6" s="650"/>
      <c r="N6" s="654"/>
      <c r="O6" s="655"/>
      <c r="P6" s="649"/>
      <c r="Q6" s="650"/>
      <c r="R6" s="654"/>
      <c r="S6" s="655"/>
      <c r="T6" s="651" t="s">
        <v>49</v>
      </c>
      <c r="U6" s="650"/>
      <c r="V6" s="654"/>
      <c r="W6" s="655"/>
      <c r="X6" s="649" t="s">
        <v>143</v>
      </c>
      <c r="Y6" s="650"/>
      <c r="Z6" s="654"/>
      <c r="AA6" s="655"/>
      <c r="AB6" s="651" t="s">
        <v>148</v>
      </c>
      <c r="AC6" s="650"/>
      <c r="AD6" s="654"/>
      <c r="AE6" s="655"/>
      <c r="AF6" s="649" t="s">
        <v>153</v>
      </c>
      <c r="AG6" s="650"/>
      <c r="AH6" s="654"/>
      <c r="AI6" s="655"/>
      <c r="AJ6" s="651" t="s">
        <v>38</v>
      </c>
      <c r="AK6" s="650"/>
      <c r="AL6" s="654"/>
      <c r="AM6" s="655"/>
      <c r="AN6" s="649" t="s">
        <v>155</v>
      </c>
      <c r="AO6" s="650"/>
      <c r="AP6" s="654"/>
      <c r="AQ6" s="655"/>
      <c r="AR6" s="651" t="s">
        <v>2080</v>
      </c>
      <c r="AS6" s="650"/>
      <c r="AT6" s="654"/>
      <c r="AU6" s="655"/>
      <c r="AV6" s="649"/>
      <c r="AW6" s="650"/>
    </row>
    <row r="7" spans="2:49" ht="30" customHeight="1">
      <c r="B7" s="662"/>
      <c r="C7" s="663"/>
      <c r="D7" s="664"/>
      <c r="E7" s="650"/>
      <c r="F7" s="665"/>
      <c r="G7" s="663"/>
      <c r="H7" s="666"/>
      <c r="I7" s="650"/>
      <c r="J7" s="667"/>
      <c r="K7" s="663"/>
      <c r="L7" s="664"/>
      <c r="M7" s="650"/>
      <c r="N7" s="665"/>
      <c r="O7" s="663"/>
      <c r="P7" s="666"/>
      <c r="Q7" s="650"/>
      <c r="R7" s="676" t="s">
        <v>2081</v>
      </c>
      <c r="S7" s="663"/>
      <c r="T7" s="664" t="s">
        <v>49</v>
      </c>
      <c r="U7" s="650"/>
      <c r="V7" s="675" t="s">
        <v>2201</v>
      </c>
      <c r="W7" s="663"/>
      <c r="X7" s="666" t="s">
        <v>143</v>
      </c>
      <c r="Y7" s="650"/>
      <c r="Z7" s="676" t="s">
        <v>2082</v>
      </c>
      <c r="AA7" s="663"/>
      <c r="AB7" s="677" t="s">
        <v>825</v>
      </c>
      <c r="AC7" s="650"/>
      <c r="AD7" s="675" t="s">
        <v>2202</v>
      </c>
      <c r="AE7" s="663"/>
      <c r="AF7" s="678" t="s">
        <v>956</v>
      </c>
      <c r="AG7" s="650"/>
      <c r="AH7" s="676" t="s">
        <v>2083</v>
      </c>
      <c r="AI7" s="663"/>
      <c r="AJ7" s="664" t="s">
        <v>38</v>
      </c>
      <c r="AK7" s="650"/>
      <c r="AL7" s="675" t="s">
        <v>2300</v>
      </c>
      <c r="AM7" s="663"/>
      <c r="AN7" s="666" t="s">
        <v>155</v>
      </c>
      <c r="AO7" s="650"/>
      <c r="AP7" s="676" t="s">
        <v>2084</v>
      </c>
      <c r="AQ7" s="663"/>
      <c r="AR7" s="664" t="s">
        <v>2301</v>
      </c>
      <c r="AS7" s="650"/>
      <c r="AT7" s="675"/>
      <c r="AU7" s="663"/>
      <c r="AV7" s="666"/>
      <c r="AW7" s="650"/>
    </row>
    <row r="8" spans="2:49" ht="30" customHeight="1">
      <c r="B8" s="679"/>
      <c r="C8" s="669"/>
      <c r="D8" s="680"/>
      <c r="E8" s="671"/>
      <c r="F8" s="668"/>
      <c r="G8" s="669"/>
      <c r="H8" s="670"/>
      <c r="I8" s="671"/>
      <c r="J8" s="681"/>
      <c r="K8" s="669"/>
      <c r="L8" s="680"/>
      <c r="M8" s="671"/>
      <c r="N8" s="668"/>
      <c r="O8" s="669"/>
      <c r="P8" s="670"/>
      <c r="Q8" s="671"/>
      <c r="R8" s="679" t="s">
        <v>2209</v>
      </c>
      <c r="S8" s="669"/>
      <c r="T8" s="680" t="s">
        <v>1463</v>
      </c>
      <c r="U8" s="671"/>
      <c r="V8" s="668" t="s">
        <v>2210</v>
      </c>
      <c r="W8" s="669"/>
      <c r="X8" s="670" t="s">
        <v>1774</v>
      </c>
      <c r="Y8" s="671"/>
      <c r="Z8" s="679" t="s">
        <v>2086</v>
      </c>
      <c r="AA8" s="669"/>
      <c r="AB8" s="680" t="s">
        <v>1801</v>
      </c>
      <c r="AC8" s="671"/>
      <c r="AD8" s="668" t="s">
        <v>403</v>
      </c>
      <c r="AE8" s="669"/>
      <c r="AF8" s="670" t="s">
        <v>1802</v>
      </c>
      <c r="AG8" s="671"/>
      <c r="AH8" s="679" t="s">
        <v>2304</v>
      </c>
      <c r="AI8" s="669"/>
      <c r="AJ8" s="680" t="s">
        <v>1464</v>
      </c>
      <c r="AK8" s="671"/>
      <c r="AL8" s="668" t="s">
        <v>2305</v>
      </c>
      <c r="AM8" s="669"/>
      <c r="AN8" s="670" t="s">
        <v>1767</v>
      </c>
      <c r="AO8" s="671"/>
      <c r="AP8" s="679" t="s">
        <v>2306</v>
      </c>
      <c r="AQ8" s="669"/>
      <c r="AR8" s="680" t="s">
        <v>2307</v>
      </c>
      <c r="AS8" s="671"/>
      <c r="AT8" s="668"/>
      <c r="AU8" s="669"/>
      <c r="AV8" s="670"/>
      <c r="AW8" s="671"/>
    </row>
    <row r="9" spans="2:49" ht="30" customHeight="1">
      <c r="B9" s="674"/>
      <c r="C9" s="653"/>
      <c r="D9" s="656"/>
      <c r="E9" s="657"/>
      <c r="F9" s="672"/>
      <c r="G9" s="653"/>
      <c r="H9" s="659"/>
      <c r="I9" s="657"/>
      <c r="J9" s="674"/>
      <c r="K9" s="653"/>
      <c r="L9" s="656"/>
      <c r="M9" s="657"/>
      <c r="N9" s="672"/>
      <c r="O9" s="653"/>
      <c r="P9" s="659"/>
      <c r="Q9" s="657"/>
      <c r="R9" s="674" t="s">
        <v>161</v>
      </c>
      <c r="S9" s="653"/>
      <c r="T9" s="656" t="s">
        <v>162</v>
      </c>
      <c r="U9" s="657"/>
      <c r="V9" s="672" t="s">
        <v>161</v>
      </c>
      <c r="W9" s="653"/>
      <c r="X9" s="659" t="s">
        <v>1611</v>
      </c>
      <c r="Y9" s="657"/>
      <c r="Z9" s="674" t="s">
        <v>235</v>
      </c>
      <c r="AA9" s="653"/>
      <c r="AB9" s="656" t="s">
        <v>2264</v>
      </c>
      <c r="AC9" s="657"/>
      <c r="AD9" s="672"/>
      <c r="AE9" s="653"/>
      <c r="AF9" s="659"/>
      <c r="AG9" s="657"/>
      <c r="AH9" s="674" t="s">
        <v>51</v>
      </c>
      <c r="AI9" s="653"/>
      <c r="AJ9" s="656" t="s">
        <v>52</v>
      </c>
      <c r="AK9" s="657"/>
      <c r="AL9" s="672" t="s">
        <v>51</v>
      </c>
      <c r="AM9" s="653"/>
      <c r="AN9" s="659" t="s">
        <v>2352</v>
      </c>
      <c r="AO9" s="657"/>
      <c r="AP9" s="674" t="s">
        <v>168</v>
      </c>
      <c r="AQ9" s="653"/>
      <c r="AR9" s="656" t="s">
        <v>2353</v>
      </c>
      <c r="AS9" s="657"/>
      <c r="AT9" s="672" t="s">
        <v>168</v>
      </c>
      <c r="AU9" s="653"/>
      <c r="AV9" s="659" t="s">
        <v>2354</v>
      </c>
      <c r="AW9" s="657"/>
    </row>
    <row r="10" spans="2:49" ht="30" customHeight="1">
      <c r="B10" s="654"/>
      <c r="C10" s="655"/>
      <c r="D10" s="651"/>
      <c r="E10" s="650"/>
      <c r="F10" s="654"/>
      <c r="G10" s="655"/>
      <c r="H10" s="649"/>
      <c r="I10" s="650"/>
      <c r="J10" s="654"/>
      <c r="K10" s="655"/>
      <c r="L10" s="651"/>
      <c r="M10" s="650"/>
      <c r="N10" s="654"/>
      <c r="O10" s="655"/>
      <c r="P10" s="649"/>
      <c r="Q10" s="650"/>
      <c r="R10" s="654"/>
      <c r="S10" s="655"/>
      <c r="T10" s="651" t="s">
        <v>162</v>
      </c>
      <c r="U10" s="650"/>
      <c r="V10" s="654"/>
      <c r="W10" s="655"/>
      <c r="X10" s="649" t="s">
        <v>1611</v>
      </c>
      <c r="Y10" s="650"/>
      <c r="Z10" s="654"/>
      <c r="AA10" s="655"/>
      <c r="AB10" s="651" t="s">
        <v>238</v>
      </c>
      <c r="AC10" s="650"/>
      <c r="AD10" s="654"/>
      <c r="AE10" s="655"/>
      <c r="AF10" s="649"/>
      <c r="AG10" s="650"/>
      <c r="AH10" s="654"/>
      <c r="AI10" s="655"/>
      <c r="AJ10" s="651" t="s">
        <v>52</v>
      </c>
      <c r="AK10" s="650"/>
      <c r="AL10" s="654"/>
      <c r="AM10" s="655"/>
      <c r="AN10" s="649" t="s">
        <v>2352</v>
      </c>
      <c r="AO10" s="650"/>
      <c r="AP10" s="654"/>
      <c r="AQ10" s="655"/>
      <c r="AR10" s="651" t="s">
        <v>247</v>
      </c>
      <c r="AS10" s="650"/>
      <c r="AT10" s="654"/>
      <c r="AU10" s="655"/>
      <c r="AV10" s="649" t="s">
        <v>2355</v>
      </c>
      <c r="AW10" s="650"/>
    </row>
    <row r="11" spans="2:49" ht="30" customHeight="1">
      <c r="B11" s="676"/>
      <c r="C11" s="663"/>
      <c r="D11" s="664"/>
      <c r="E11" s="650"/>
      <c r="F11" s="675"/>
      <c r="G11" s="663"/>
      <c r="H11" s="666"/>
      <c r="I11" s="650"/>
      <c r="J11" s="676"/>
      <c r="K11" s="663"/>
      <c r="L11" s="664"/>
      <c r="M11" s="650"/>
      <c r="N11" s="675"/>
      <c r="O11" s="663"/>
      <c r="P11" s="666"/>
      <c r="Q11" s="650"/>
      <c r="R11" s="676" t="s">
        <v>2263</v>
      </c>
      <c r="S11" s="663"/>
      <c r="T11" s="664" t="s">
        <v>162</v>
      </c>
      <c r="U11" s="650"/>
      <c r="V11" s="675" t="s">
        <v>2265</v>
      </c>
      <c r="W11" s="663"/>
      <c r="X11" s="666" t="s">
        <v>1611</v>
      </c>
      <c r="Y11" s="650"/>
      <c r="Z11" s="676" t="s">
        <v>2266</v>
      </c>
      <c r="AA11" s="663"/>
      <c r="AB11" s="677" t="s">
        <v>1093</v>
      </c>
      <c r="AC11" s="650"/>
      <c r="AD11" s="675"/>
      <c r="AE11" s="663"/>
      <c r="AF11" s="666"/>
      <c r="AG11" s="650"/>
      <c r="AH11" s="676" t="s">
        <v>2351</v>
      </c>
      <c r="AI11" s="663"/>
      <c r="AJ11" s="664" t="s">
        <v>52</v>
      </c>
      <c r="AK11" s="650"/>
      <c r="AL11" s="675" t="s">
        <v>2356</v>
      </c>
      <c r="AM11" s="663"/>
      <c r="AN11" s="666" t="s">
        <v>2352</v>
      </c>
      <c r="AO11" s="650"/>
      <c r="AP11" s="676" t="s">
        <v>2357</v>
      </c>
      <c r="AQ11" s="663"/>
      <c r="AR11" s="677" t="s">
        <v>1790</v>
      </c>
      <c r="AS11" s="650"/>
      <c r="AT11" s="675" t="s">
        <v>2358</v>
      </c>
      <c r="AU11" s="663"/>
      <c r="AV11" s="678" t="s">
        <v>2359</v>
      </c>
      <c r="AW11" s="650"/>
    </row>
    <row r="12" spans="2:49" ht="30" customHeight="1">
      <c r="B12" s="679"/>
      <c r="C12" s="669"/>
      <c r="D12" s="680"/>
      <c r="E12" s="671"/>
      <c r="F12" s="668"/>
      <c r="G12" s="669"/>
      <c r="H12" s="670"/>
      <c r="I12" s="671"/>
      <c r="J12" s="679"/>
      <c r="K12" s="669"/>
      <c r="L12" s="680"/>
      <c r="M12" s="671"/>
      <c r="N12" s="668"/>
      <c r="O12" s="669"/>
      <c r="P12" s="670"/>
      <c r="Q12" s="671"/>
      <c r="R12" s="679" t="s">
        <v>2267</v>
      </c>
      <c r="S12" s="669"/>
      <c r="T12" s="680" t="s">
        <v>1776</v>
      </c>
      <c r="U12" s="671"/>
      <c r="V12" s="668" t="s">
        <v>2268</v>
      </c>
      <c r="W12" s="669"/>
      <c r="X12" s="670" t="s">
        <v>2269</v>
      </c>
      <c r="Y12" s="671"/>
      <c r="Z12" s="679" t="s">
        <v>2270</v>
      </c>
      <c r="AA12" s="669"/>
      <c r="AB12" s="680" t="s">
        <v>1889</v>
      </c>
      <c r="AC12" s="671"/>
      <c r="AD12" s="668"/>
      <c r="AE12" s="669"/>
      <c r="AF12" s="670"/>
      <c r="AG12" s="671"/>
      <c r="AH12" s="679" t="s">
        <v>2360</v>
      </c>
      <c r="AI12" s="669"/>
      <c r="AJ12" s="680" t="s">
        <v>1667</v>
      </c>
      <c r="AK12" s="671"/>
      <c r="AL12" s="668" t="s">
        <v>2361</v>
      </c>
      <c r="AM12" s="669"/>
      <c r="AN12" s="670" t="s">
        <v>2362</v>
      </c>
      <c r="AO12" s="671"/>
      <c r="AP12" s="679" t="s">
        <v>2056</v>
      </c>
      <c r="AQ12" s="669"/>
      <c r="AR12" s="680" t="s">
        <v>1788</v>
      </c>
      <c r="AS12" s="671"/>
      <c r="AT12" s="668" t="s">
        <v>2363</v>
      </c>
      <c r="AU12" s="669"/>
      <c r="AV12" s="670" t="s">
        <v>2364</v>
      </c>
      <c r="AW12" s="671"/>
    </row>
    <row r="13" spans="2:49" ht="30" customHeight="1">
      <c r="B13" s="674" t="s">
        <v>157</v>
      </c>
      <c r="C13" s="653"/>
      <c r="D13" s="656" t="s">
        <v>39</v>
      </c>
      <c r="E13" s="657"/>
      <c r="F13" s="672" t="s">
        <v>157</v>
      </c>
      <c r="G13" s="653"/>
      <c r="H13" s="659" t="s">
        <v>44</v>
      </c>
      <c r="I13" s="657"/>
      <c r="J13" s="674" t="s">
        <v>149</v>
      </c>
      <c r="K13" s="653"/>
      <c r="L13" s="656" t="s">
        <v>2135</v>
      </c>
      <c r="M13" s="657"/>
      <c r="N13" s="672" t="s">
        <v>149</v>
      </c>
      <c r="O13" s="653"/>
      <c r="P13" s="659" t="s">
        <v>2136</v>
      </c>
      <c r="Q13" s="657"/>
      <c r="R13" s="674" t="s">
        <v>139</v>
      </c>
      <c r="S13" s="653"/>
      <c r="T13" s="656" t="s">
        <v>140</v>
      </c>
      <c r="U13" s="657"/>
      <c r="V13" s="672" t="s">
        <v>139</v>
      </c>
      <c r="W13" s="653"/>
      <c r="X13" s="659" t="s">
        <v>141</v>
      </c>
      <c r="Y13" s="657"/>
      <c r="Z13" s="674" t="s">
        <v>183</v>
      </c>
      <c r="AA13" s="653"/>
      <c r="AB13" s="656" t="s">
        <v>2218</v>
      </c>
      <c r="AC13" s="657"/>
      <c r="AD13" s="672" t="s">
        <v>183</v>
      </c>
      <c r="AE13" s="653"/>
      <c r="AF13" s="659" t="s">
        <v>2219</v>
      </c>
      <c r="AG13" s="657"/>
      <c r="AH13" s="674" t="s">
        <v>122</v>
      </c>
      <c r="AI13" s="653"/>
      <c r="AJ13" s="656" t="s">
        <v>123</v>
      </c>
      <c r="AK13" s="657"/>
      <c r="AL13" s="672" t="s">
        <v>122</v>
      </c>
      <c r="AM13" s="653"/>
      <c r="AN13" s="659" t="s">
        <v>124</v>
      </c>
      <c r="AO13" s="657"/>
      <c r="AP13" s="674" t="s">
        <v>187</v>
      </c>
      <c r="AQ13" s="653"/>
      <c r="AR13" s="682" t="s">
        <v>2376</v>
      </c>
      <c r="AS13" s="657"/>
      <c r="AT13" s="672" t="s">
        <v>187</v>
      </c>
      <c r="AU13" s="653"/>
      <c r="AV13" s="683" t="s">
        <v>2377</v>
      </c>
      <c r="AW13" s="657"/>
    </row>
    <row r="14" spans="2:49" ht="30" customHeight="1">
      <c r="B14" s="654"/>
      <c r="C14" s="655"/>
      <c r="D14" s="651" t="s">
        <v>39</v>
      </c>
      <c r="E14" s="650"/>
      <c r="F14" s="654"/>
      <c r="G14" s="655"/>
      <c r="H14" s="649" t="s">
        <v>44</v>
      </c>
      <c r="I14" s="650"/>
      <c r="J14" s="654"/>
      <c r="K14" s="655"/>
      <c r="L14" s="651" t="s">
        <v>50</v>
      </c>
      <c r="M14" s="650"/>
      <c r="N14" s="654"/>
      <c r="O14" s="655"/>
      <c r="P14" s="649" t="s">
        <v>54</v>
      </c>
      <c r="Q14" s="650"/>
      <c r="R14" s="654"/>
      <c r="S14" s="655"/>
      <c r="T14" s="651" t="s">
        <v>140</v>
      </c>
      <c r="U14" s="650"/>
      <c r="V14" s="654"/>
      <c r="W14" s="655"/>
      <c r="X14" s="649" t="s">
        <v>141</v>
      </c>
      <c r="Y14" s="650"/>
      <c r="Z14" s="654"/>
      <c r="AA14" s="655"/>
      <c r="AB14" s="651" t="s">
        <v>175</v>
      </c>
      <c r="AC14" s="650"/>
      <c r="AD14" s="654"/>
      <c r="AE14" s="655"/>
      <c r="AF14" s="649" t="s">
        <v>906</v>
      </c>
      <c r="AG14" s="650"/>
      <c r="AH14" s="654"/>
      <c r="AI14" s="655"/>
      <c r="AJ14" s="651" t="s">
        <v>123</v>
      </c>
      <c r="AK14" s="650"/>
      <c r="AL14" s="654"/>
      <c r="AM14" s="655"/>
      <c r="AN14" s="649" t="s">
        <v>124</v>
      </c>
      <c r="AO14" s="650"/>
      <c r="AP14" s="654"/>
      <c r="AQ14" s="655"/>
      <c r="AR14" s="651" t="s">
        <v>242</v>
      </c>
      <c r="AS14" s="650"/>
      <c r="AT14" s="654"/>
      <c r="AU14" s="655"/>
      <c r="AV14" s="649" t="s">
        <v>2317</v>
      </c>
      <c r="AW14" s="650"/>
    </row>
    <row r="15" spans="2:49" ht="30" customHeight="1">
      <c r="B15" s="676" t="s">
        <v>2108</v>
      </c>
      <c r="C15" s="663"/>
      <c r="D15" s="664" t="s">
        <v>39</v>
      </c>
      <c r="E15" s="650"/>
      <c r="F15" s="675" t="s">
        <v>2137</v>
      </c>
      <c r="G15" s="663"/>
      <c r="H15" s="666" t="s">
        <v>44</v>
      </c>
      <c r="I15" s="650"/>
      <c r="J15" s="676" t="s">
        <v>2109</v>
      </c>
      <c r="K15" s="663"/>
      <c r="L15" s="677" t="s">
        <v>628</v>
      </c>
      <c r="M15" s="650"/>
      <c r="N15" s="675" t="s">
        <v>2138</v>
      </c>
      <c r="O15" s="663"/>
      <c r="P15" s="678" t="s">
        <v>642</v>
      </c>
      <c r="Q15" s="650"/>
      <c r="R15" s="676" t="s">
        <v>2220</v>
      </c>
      <c r="S15" s="663"/>
      <c r="T15" s="664" t="s">
        <v>140</v>
      </c>
      <c r="U15" s="650"/>
      <c r="V15" s="675" t="s">
        <v>2221</v>
      </c>
      <c r="W15" s="663"/>
      <c r="X15" s="666" t="s">
        <v>141</v>
      </c>
      <c r="Y15" s="650"/>
      <c r="Z15" s="676" t="s">
        <v>2222</v>
      </c>
      <c r="AA15" s="663"/>
      <c r="AB15" s="677" t="s">
        <v>839</v>
      </c>
      <c r="AC15" s="650"/>
      <c r="AD15" s="675" t="s">
        <v>2223</v>
      </c>
      <c r="AE15" s="663"/>
      <c r="AF15" s="678" t="s">
        <v>2224</v>
      </c>
      <c r="AG15" s="650"/>
      <c r="AH15" s="676" t="s">
        <v>2310</v>
      </c>
      <c r="AI15" s="663"/>
      <c r="AJ15" s="664" t="s">
        <v>123</v>
      </c>
      <c r="AK15" s="650"/>
      <c r="AL15" s="675" t="s">
        <v>2318</v>
      </c>
      <c r="AM15" s="663"/>
      <c r="AN15" s="666" t="s">
        <v>124</v>
      </c>
      <c r="AO15" s="650"/>
      <c r="AP15" s="676" t="s">
        <v>2319</v>
      </c>
      <c r="AQ15" s="663"/>
      <c r="AR15" s="677" t="s">
        <v>1221</v>
      </c>
      <c r="AS15" s="650"/>
      <c r="AT15" s="675" t="s">
        <v>2320</v>
      </c>
      <c r="AU15" s="663"/>
      <c r="AV15" s="678" t="s">
        <v>2321</v>
      </c>
      <c r="AW15" s="650"/>
    </row>
    <row r="16" spans="2:49" ht="30" customHeight="1">
      <c r="B16" s="679" t="s">
        <v>2145</v>
      </c>
      <c r="C16" s="669"/>
      <c r="D16" s="680" t="s">
        <v>1465</v>
      </c>
      <c r="E16" s="671"/>
      <c r="F16" s="668" t="s">
        <v>2146</v>
      </c>
      <c r="G16" s="669"/>
      <c r="H16" s="670" t="s">
        <v>1771</v>
      </c>
      <c r="I16" s="671"/>
      <c r="J16" s="679" t="s">
        <v>2147</v>
      </c>
      <c r="K16" s="669"/>
      <c r="L16" s="680" t="s">
        <v>1598</v>
      </c>
      <c r="M16" s="671"/>
      <c r="N16" s="668" t="s">
        <v>2148</v>
      </c>
      <c r="O16" s="669"/>
      <c r="P16" s="670" t="s">
        <v>1761</v>
      </c>
      <c r="Q16" s="671"/>
      <c r="R16" s="679" t="s">
        <v>2231</v>
      </c>
      <c r="S16" s="669"/>
      <c r="T16" s="680" t="s">
        <v>1750</v>
      </c>
      <c r="U16" s="671"/>
      <c r="V16" s="668" t="s">
        <v>2232</v>
      </c>
      <c r="W16" s="669"/>
      <c r="X16" s="670" t="s">
        <v>1751</v>
      </c>
      <c r="Y16" s="671"/>
      <c r="Z16" s="679" t="s">
        <v>493</v>
      </c>
      <c r="AA16" s="669"/>
      <c r="AB16" s="680" t="s">
        <v>1814</v>
      </c>
      <c r="AC16" s="671"/>
      <c r="AD16" s="668" t="s">
        <v>2233</v>
      </c>
      <c r="AE16" s="669"/>
      <c r="AF16" s="670" t="s">
        <v>2234</v>
      </c>
      <c r="AG16" s="671"/>
      <c r="AH16" s="679" t="s">
        <v>2326</v>
      </c>
      <c r="AI16" s="669"/>
      <c r="AJ16" s="680" t="s">
        <v>1616</v>
      </c>
      <c r="AK16" s="671"/>
      <c r="AL16" s="668" t="s">
        <v>2327</v>
      </c>
      <c r="AM16" s="669"/>
      <c r="AN16" s="670" t="s">
        <v>1730</v>
      </c>
      <c r="AO16" s="671"/>
      <c r="AP16" s="679" t="s">
        <v>2328</v>
      </c>
      <c r="AQ16" s="669"/>
      <c r="AR16" s="680" t="s">
        <v>1819</v>
      </c>
      <c r="AS16" s="671"/>
      <c r="AT16" s="668"/>
      <c r="AU16" s="669"/>
      <c r="AV16" s="670" t="s">
        <v>2329</v>
      </c>
      <c r="AW16" s="671"/>
    </row>
    <row r="17" spans="2:49" ht="30" customHeight="1">
      <c r="B17" s="674" t="s">
        <v>55</v>
      </c>
      <c r="C17" s="653"/>
      <c r="D17" s="656" t="s">
        <v>126</v>
      </c>
      <c r="E17" s="657"/>
      <c r="F17" s="672" t="s">
        <v>55</v>
      </c>
      <c r="G17" s="653"/>
      <c r="H17" s="659" t="s">
        <v>129</v>
      </c>
      <c r="I17" s="657"/>
      <c r="J17" s="674"/>
      <c r="K17" s="653"/>
      <c r="L17" s="656"/>
      <c r="M17" s="657"/>
      <c r="N17" s="672"/>
      <c r="O17" s="653"/>
      <c r="P17" s="659"/>
      <c r="Q17" s="657"/>
      <c r="R17" s="674"/>
      <c r="S17" s="653"/>
      <c r="T17" s="656"/>
      <c r="U17" s="657"/>
      <c r="V17" s="672"/>
      <c r="W17" s="653"/>
      <c r="X17" s="659"/>
      <c r="Y17" s="657"/>
      <c r="Z17" s="674"/>
      <c r="AA17" s="653"/>
      <c r="AB17" s="656"/>
      <c r="AC17" s="657"/>
      <c r="AD17" s="672"/>
      <c r="AE17" s="653"/>
      <c r="AF17" s="659"/>
      <c r="AG17" s="657"/>
      <c r="AH17" s="674"/>
      <c r="AI17" s="653"/>
      <c r="AJ17" s="656"/>
      <c r="AK17" s="657"/>
      <c r="AL17" s="672"/>
      <c r="AM17" s="653"/>
      <c r="AN17" s="659"/>
      <c r="AO17" s="657"/>
      <c r="AP17" s="674"/>
      <c r="AQ17" s="653"/>
      <c r="AR17" s="656"/>
      <c r="AS17" s="657"/>
      <c r="AT17" s="672"/>
      <c r="AU17" s="653"/>
      <c r="AV17" s="659"/>
      <c r="AW17" s="657"/>
    </row>
    <row r="18" spans="2:49" ht="30" customHeight="1">
      <c r="B18" s="654"/>
      <c r="C18" s="655"/>
      <c r="D18" s="651" t="s">
        <v>126</v>
      </c>
      <c r="E18" s="650"/>
      <c r="F18" s="654"/>
      <c r="G18" s="655"/>
      <c r="H18" s="649" t="s">
        <v>129</v>
      </c>
      <c r="I18" s="650"/>
      <c r="J18" s="654"/>
      <c r="K18" s="655"/>
      <c r="L18" s="651"/>
      <c r="M18" s="650"/>
      <c r="N18" s="654"/>
      <c r="O18" s="655"/>
      <c r="P18" s="649"/>
      <c r="Q18" s="650"/>
      <c r="R18" s="654"/>
      <c r="S18" s="655"/>
      <c r="T18" s="651"/>
      <c r="U18" s="650"/>
      <c r="V18" s="654"/>
      <c r="W18" s="655"/>
      <c r="X18" s="649"/>
      <c r="Y18" s="650"/>
      <c r="Z18" s="654"/>
      <c r="AA18" s="655"/>
      <c r="AB18" s="651"/>
      <c r="AC18" s="650"/>
      <c r="AD18" s="654"/>
      <c r="AE18" s="655"/>
      <c r="AF18" s="649"/>
      <c r="AG18" s="650"/>
      <c r="AH18" s="654"/>
      <c r="AI18" s="655"/>
      <c r="AJ18" s="651"/>
      <c r="AK18" s="650"/>
      <c r="AL18" s="654"/>
      <c r="AM18" s="655"/>
      <c r="AN18" s="649"/>
      <c r="AO18" s="650"/>
      <c r="AP18" s="654"/>
      <c r="AQ18" s="655"/>
      <c r="AR18" s="651"/>
      <c r="AS18" s="650"/>
      <c r="AT18" s="654"/>
      <c r="AU18" s="655"/>
      <c r="AV18" s="649"/>
      <c r="AW18" s="650"/>
    </row>
    <row r="19" spans="2:49" ht="30" customHeight="1">
      <c r="B19" s="676" t="s">
        <v>2182</v>
      </c>
      <c r="C19" s="663"/>
      <c r="D19" s="664" t="s">
        <v>59</v>
      </c>
      <c r="E19" s="650"/>
      <c r="F19" s="675" t="s">
        <v>2183</v>
      </c>
      <c r="G19" s="663"/>
      <c r="H19" s="666" t="s">
        <v>113</v>
      </c>
      <c r="I19" s="650"/>
      <c r="J19" s="676"/>
      <c r="K19" s="663"/>
      <c r="L19" s="664"/>
      <c r="M19" s="650"/>
      <c r="N19" s="675"/>
      <c r="O19" s="663"/>
      <c r="P19" s="666"/>
      <c r="Q19" s="650"/>
      <c r="R19" s="676"/>
      <c r="S19" s="663"/>
      <c r="T19" s="664"/>
      <c r="U19" s="650"/>
      <c r="V19" s="675"/>
      <c r="W19" s="663"/>
      <c r="X19" s="666"/>
      <c r="Y19" s="650"/>
      <c r="Z19" s="676"/>
      <c r="AA19" s="663"/>
      <c r="AB19" s="664"/>
      <c r="AC19" s="650"/>
      <c r="AD19" s="675"/>
      <c r="AE19" s="663"/>
      <c r="AF19" s="666"/>
      <c r="AG19" s="650"/>
      <c r="AH19" s="676"/>
      <c r="AI19" s="663"/>
      <c r="AJ19" s="664"/>
      <c r="AK19" s="650"/>
      <c r="AL19" s="675"/>
      <c r="AM19" s="663"/>
      <c r="AN19" s="666"/>
      <c r="AO19" s="650"/>
      <c r="AP19" s="676"/>
      <c r="AQ19" s="663"/>
      <c r="AR19" s="664"/>
      <c r="AS19" s="650"/>
      <c r="AT19" s="675"/>
      <c r="AU19" s="663"/>
      <c r="AV19" s="666"/>
      <c r="AW19" s="650"/>
    </row>
    <row r="20" spans="2:49" ht="30" customHeight="1">
      <c r="B20" s="679" t="s">
        <v>2184</v>
      </c>
      <c r="C20" s="669"/>
      <c r="D20" s="680" t="s">
        <v>1671</v>
      </c>
      <c r="E20" s="671"/>
      <c r="F20" s="668" t="s">
        <v>327</v>
      </c>
      <c r="G20" s="669"/>
      <c r="H20" s="670" t="s">
        <v>1672</v>
      </c>
      <c r="I20" s="671"/>
      <c r="J20" s="679"/>
      <c r="K20" s="669"/>
      <c r="L20" s="680"/>
      <c r="M20" s="671"/>
      <c r="N20" s="668"/>
      <c r="O20" s="669"/>
      <c r="P20" s="670"/>
      <c r="Q20" s="671"/>
      <c r="R20" s="679"/>
      <c r="S20" s="669"/>
      <c r="T20" s="680"/>
      <c r="U20" s="671"/>
      <c r="V20" s="668"/>
      <c r="W20" s="669"/>
      <c r="X20" s="670"/>
      <c r="Y20" s="671"/>
      <c r="Z20" s="679"/>
      <c r="AA20" s="669"/>
      <c r="AB20" s="680"/>
      <c r="AC20" s="671"/>
      <c r="AD20" s="668"/>
      <c r="AE20" s="669"/>
      <c r="AF20" s="670"/>
      <c r="AG20" s="671"/>
      <c r="AH20" s="679"/>
      <c r="AI20" s="669"/>
      <c r="AJ20" s="680"/>
      <c r="AK20" s="671"/>
      <c r="AL20" s="668"/>
      <c r="AM20" s="669"/>
      <c r="AN20" s="670"/>
      <c r="AO20" s="671"/>
      <c r="AP20" s="679"/>
      <c r="AQ20" s="669"/>
      <c r="AR20" s="680"/>
      <c r="AS20" s="671"/>
      <c r="AT20" s="668"/>
      <c r="AU20" s="669"/>
      <c r="AV20" s="670"/>
      <c r="AW20" s="671"/>
    </row>
    <row r="21" spans="2:49" ht="30" customHeight="1">
      <c r="B21" s="674" t="s">
        <v>195</v>
      </c>
      <c r="C21" s="653"/>
      <c r="D21" s="656" t="s">
        <v>59</v>
      </c>
      <c r="E21" s="657"/>
      <c r="F21" s="672" t="s">
        <v>195</v>
      </c>
      <c r="G21" s="653"/>
      <c r="H21" s="659" t="s">
        <v>113</v>
      </c>
      <c r="I21" s="657"/>
      <c r="J21" s="674" t="s">
        <v>164</v>
      </c>
      <c r="K21" s="653"/>
      <c r="L21" s="656" t="s">
        <v>2185</v>
      </c>
      <c r="M21" s="657"/>
      <c r="N21" s="672" t="s">
        <v>164</v>
      </c>
      <c r="O21" s="653"/>
      <c r="P21" s="659" t="s">
        <v>2186</v>
      </c>
      <c r="Q21" s="657"/>
      <c r="R21" s="674"/>
      <c r="S21" s="653"/>
      <c r="T21" s="656"/>
      <c r="U21" s="657"/>
      <c r="V21" s="672"/>
      <c r="W21" s="653"/>
      <c r="X21" s="659"/>
      <c r="Y21" s="657"/>
      <c r="Z21" s="674"/>
      <c r="AA21" s="653"/>
      <c r="AB21" s="656"/>
      <c r="AC21" s="657"/>
      <c r="AD21" s="672"/>
      <c r="AE21" s="653"/>
      <c r="AF21" s="659"/>
      <c r="AG21" s="657"/>
      <c r="AH21" s="674" t="s">
        <v>144</v>
      </c>
      <c r="AI21" s="653"/>
      <c r="AJ21" s="656" t="s">
        <v>1623</v>
      </c>
      <c r="AK21" s="657"/>
      <c r="AL21" s="672" t="s">
        <v>144</v>
      </c>
      <c r="AM21" s="653"/>
      <c r="AN21" s="659" t="s">
        <v>2341</v>
      </c>
      <c r="AO21" s="657"/>
      <c r="AP21" s="674" t="s">
        <v>215</v>
      </c>
      <c r="AQ21" s="653"/>
      <c r="AR21" s="656" t="s">
        <v>2342</v>
      </c>
      <c r="AS21" s="657"/>
      <c r="AT21" s="672" t="s">
        <v>215</v>
      </c>
      <c r="AU21" s="653"/>
      <c r="AV21" s="659" t="s">
        <v>2343</v>
      </c>
      <c r="AW21" s="657"/>
    </row>
    <row r="22" spans="2:49" ht="30" customHeight="1">
      <c r="B22" s="654"/>
      <c r="C22" s="655"/>
      <c r="D22" s="651" t="s">
        <v>59</v>
      </c>
      <c r="E22" s="650"/>
      <c r="F22" s="654"/>
      <c r="G22" s="655"/>
      <c r="H22" s="649" t="s">
        <v>113</v>
      </c>
      <c r="I22" s="650"/>
      <c r="J22" s="654"/>
      <c r="K22" s="655"/>
      <c r="L22" s="651" t="s">
        <v>118</v>
      </c>
      <c r="M22" s="650"/>
      <c r="N22" s="654"/>
      <c r="O22" s="655"/>
      <c r="P22" s="649" t="s">
        <v>121</v>
      </c>
      <c r="Q22" s="650"/>
      <c r="R22" s="654"/>
      <c r="S22" s="655"/>
      <c r="T22" s="651"/>
      <c r="U22" s="650"/>
      <c r="V22" s="654"/>
      <c r="W22" s="655"/>
      <c r="X22" s="649"/>
      <c r="Y22" s="650"/>
      <c r="Z22" s="654"/>
      <c r="AA22" s="655"/>
      <c r="AB22" s="651"/>
      <c r="AC22" s="650"/>
      <c r="AD22" s="654"/>
      <c r="AE22" s="655"/>
      <c r="AF22" s="649"/>
      <c r="AG22" s="650"/>
      <c r="AH22" s="654"/>
      <c r="AI22" s="655"/>
      <c r="AJ22" s="651" t="s">
        <v>145</v>
      </c>
      <c r="AK22" s="650"/>
      <c r="AL22" s="654"/>
      <c r="AM22" s="655"/>
      <c r="AN22" s="649" t="s">
        <v>146</v>
      </c>
      <c r="AO22" s="650"/>
      <c r="AP22" s="654"/>
      <c r="AQ22" s="655"/>
      <c r="AR22" s="651" t="s">
        <v>245</v>
      </c>
      <c r="AS22" s="650"/>
      <c r="AT22" s="654"/>
      <c r="AU22" s="655"/>
      <c r="AV22" s="649" t="s">
        <v>246</v>
      </c>
      <c r="AW22" s="650"/>
    </row>
    <row r="23" spans="2:49" ht="30" customHeight="1">
      <c r="B23" s="676" t="s">
        <v>2092</v>
      </c>
      <c r="C23" s="663"/>
      <c r="D23" s="664" t="s">
        <v>59</v>
      </c>
      <c r="E23" s="650"/>
      <c r="F23" s="675" t="s">
        <v>2187</v>
      </c>
      <c r="G23" s="663"/>
      <c r="H23" s="666" t="s">
        <v>113</v>
      </c>
      <c r="I23" s="650"/>
      <c r="J23" s="676" t="s">
        <v>2093</v>
      </c>
      <c r="K23" s="663"/>
      <c r="L23" s="677" t="s">
        <v>2188</v>
      </c>
      <c r="M23" s="650"/>
      <c r="N23" s="675" t="s">
        <v>2189</v>
      </c>
      <c r="O23" s="663"/>
      <c r="P23" s="666" t="s">
        <v>797</v>
      </c>
      <c r="Q23" s="650"/>
      <c r="R23" s="676"/>
      <c r="S23" s="663"/>
      <c r="T23" s="664"/>
      <c r="U23" s="650"/>
      <c r="V23" s="675"/>
      <c r="W23" s="663"/>
      <c r="X23" s="666"/>
      <c r="Y23" s="650"/>
      <c r="Z23" s="676"/>
      <c r="AA23" s="663"/>
      <c r="AB23" s="664"/>
      <c r="AC23" s="650"/>
      <c r="AD23" s="675"/>
      <c r="AE23" s="663"/>
      <c r="AF23" s="666"/>
      <c r="AG23" s="650"/>
      <c r="AH23" s="676" t="s">
        <v>2340</v>
      </c>
      <c r="AI23" s="663"/>
      <c r="AJ23" s="664" t="s">
        <v>145</v>
      </c>
      <c r="AK23" s="650"/>
      <c r="AL23" s="675" t="s">
        <v>2344</v>
      </c>
      <c r="AM23" s="663"/>
      <c r="AN23" s="666" t="s">
        <v>146</v>
      </c>
      <c r="AO23" s="650"/>
      <c r="AP23" s="676" t="s">
        <v>2345</v>
      </c>
      <c r="AQ23" s="663"/>
      <c r="AR23" s="664" t="s">
        <v>1858</v>
      </c>
      <c r="AS23" s="650"/>
      <c r="AT23" s="675" t="s">
        <v>2346</v>
      </c>
      <c r="AU23" s="663"/>
      <c r="AV23" s="666" t="s">
        <v>2347</v>
      </c>
      <c r="AW23" s="650"/>
    </row>
    <row r="24" spans="2:49" ht="30" customHeight="1">
      <c r="B24" s="679" t="s">
        <v>2190</v>
      </c>
      <c r="C24" s="669"/>
      <c r="D24" s="680" t="s">
        <v>1468</v>
      </c>
      <c r="E24" s="671"/>
      <c r="F24" s="668" t="s">
        <v>2191</v>
      </c>
      <c r="G24" s="669"/>
      <c r="H24" s="670" t="s">
        <v>1825</v>
      </c>
      <c r="I24" s="671"/>
      <c r="J24" s="679" t="s">
        <v>2192</v>
      </c>
      <c r="K24" s="669"/>
      <c r="L24" s="680" t="s">
        <v>1780</v>
      </c>
      <c r="M24" s="671"/>
      <c r="N24" s="668" t="s">
        <v>2193</v>
      </c>
      <c r="O24" s="669"/>
      <c r="P24" s="670" t="s">
        <v>1781</v>
      </c>
      <c r="Q24" s="671"/>
      <c r="R24" s="679"/>
      <c r="S24" s="669"/>
      <c r="T24" s="680"/>
      <c r="U24" s="671"/>
      <c r="V24" s="668"/>
      <c r="W24" s="669"/>
      <c r="X24" s="670"/>
      <c r="Y24" s="671"/>
      <c r="Z24" s="679"/>
      <c r="AA24" s="669"/>
      <c r="AB24" s="680"/>
      <c r="AC24" s="671"/>
      <c r="AD24" s="668"/>
      <c r="AE24" s="669"/>
      <c r="AF24" s="670"/>
      <c r="AG24" s="671"/>
      <c r="AH24" s="679" t="s">
        <v>2326</v>
      </c>
      <c r="AI24" s="669"/>
      <c r="AJ24" s="680" t="s">
        <v>1622</v>
      </c>
      <c r="AK24" s="671"/>
      <c r="AL24" s="668" t="s">
        <v>2348</v>
      </c>
      <c r="AM24" s="669"/>
      <c r="AN24" s="670" t="s">
        <v>1756</v>
      </c>
      <c r="AO24" s="671"/>
      <c r="AP24" s="679"/>
      <c r="AQ24" s="669"/>
      <c r="AR24" s="680" t="s">
        <v>1856</v>
      </c>
      <c r="AS24" s="671"/>
      <c r="AT24" s="668" t="s">
        <v>2349</v>
      </c>
      <c r="AU24" s="669"/>
      <c r="AV24" s="670" t="s">
        <v>2350</v>
      </c>
      <c r="AW24" s="671"/>
    </row>
    <row r="25" spans="2:49" ht="30" customHeight="1">
      <c r="B25" s="674" t="s">
        <v>94</v>
      </c>
      <c r="C25" s="653"/>
      <c r="D25" s="656" t="s">
        <v>134</v>
      </c>
      <c r="E25" s="657"/>
      <c r="F25" s="672" t="s">
        <v>94</v>
      </c>
      <c r="G25" s="653"/>
      <c r="H25" s="659" t="s">
        <v>1630</v>
      </c>
      <c r="I25" s="657"/>
      <c r="J25" s="674"/>
      <c r="K25" s="653"/>
      <c r="L25" s="656"/>
      <c r="M25" s="657"/>
      <c r="N25" s="672"/>
      <c r="O25" s="653"/>
      <c r="P25" s="659"/>
      <c r="Q25" s="657"/>
      <c r="R25" s="674"/>
      <c r="S25" s="653"/>
      <c r="T25" s="656"/>
      <c r="U25" s="657"/>
      <c r="V25" s="672"/>
      <c r="W25" s="653"/>
      <c r="X25" s="659"/>
      <c r="Y25" s="657"/>
      <c r="Z25" s="674"/>
      <c r="AA25" s="653"/>
      <c r="AB25" s="656"/>
      <c r="AC25" s="657"/>
      <c r="AD25" s="672"/>
      <c r="AE25" s="653"/>
      <c r="AF25" s="659"/>
      <c r="AG25" s="657"/>
      <c r="AH25" s="674"/>
      <c r="AI25" s="653"/>
      <c r="AJ25" s="656"/>
      <c r="AK25" s="657"/>
      <c r="AL25" s="672"/>
      <c r="AM25" s="653"/>
      <c r="AN25" s="659"/>
      <c r="AO25" s="657"/>
      <c r="AP25" s="674"/>
      <c r="AQ25" s="653"/>
      <c r="AR25" s="656"/>
      <c r="AS25" s="657"/>
      <c r="AT25" s="672"/>
      <c r="AU25" s="653"/>
      <c r="AV25" s="659"/>
      <c r="AW25" s="657"/>
    </row>
    <row r="26" spans="2:49" ht="30" customHeight="1">
      <c r="B26" s="654"/>
      <c r="C26" s="655"/>
      <c r="D26" s="651" t="s">
        <v>134</v>
      </c>
      <c r="E26" s="650"/>
      <c r="F26" s="654"/>
      <c r="G26" s="655"/>
      <c r="H26" s="649" t="s">
        <v>1630</v>
      </c>
      <c r="I26" s="650"/>
      <c r="J26" s="654"/>
      <c r="K26" s="655"/>
      <c r="L26" s="651"/>
      <c r="M26" s="650"/>
      <c r="N26" s="654"/>
      <c r="O26" s="655"/>
      <c r="P26" s="649"/>
      <c r="Q26" s="650"/>
      <c r="R26" s="654"/>
      <c r="S26" s="655"/>
      <c r="T26" s="651"/>
      <c r="U26" s="650"/>
      <c r="V26" s="654"/>
      <c r="W26" s="655"/>
      <c r="X26" s="649"/>
      <c r="Y26" s="650"/>
      <c r="Z26" s="654"/>
      <c r="AA26" s="655"/>
      <c r="AB26" s="651"/>
      <c r="AC26" s="650"/>
      <c r="AD26" s="654"/>
      <c r="AE26" s="655"/>
      <c r="AF26" s="649"/>
      <c r="AG26" s="650"/>
      <c r="AH26" s="654"/>
      <c r="AI26" s="655"/>
      <c r="AJ26" s="651"/>
      <c r="AK26" s="650"/>
      <c r="AL26" s="654"/>
      <c r="AM26" s="655"/>
      <c r="AN26" s="649"/>
      <c r="AO26" s="650"/>
      <c r="AP26" s="654"/>
      <c r="AQ26" s="655"/>
      <c r="AR26" s="651"/>
      <c r="AS26" s="650"/>
      <c r="AT26" s="654"/>
      <c r="AU26" s="655"/>
      <c r="AV26" s="649"/>
      <c r="AW26" s="650"/>
    </row>
    <row r="27" spans="2:49" ht="30" customHeight="1">
      <c r="B27" s="676" t="s">
        <v>2194</v>
      </c>
      <c r="C27" s="663"/>
      <c r="D27" s="664" t="s">
        <v>134</v>
      </c>
      <c r="E27" s="650"/>
      <c r="F27" s="675" t="s">
        <v>2195</v>
      </c>
      <c r="G27" s="663"/>
      <c r="H27" s="666" t="s">
        <v>1630</v>
      </c>
      <c r="I27" s="650"/>
      <c r="J27" s="676"/>
      <c r="K27" s="663"/>
      <c r="L27" s="664"/>
      <c r="M27" s="650"/>
      <c r="N27" s="675"/>
      <c r="O27" s="663"/>
      <c r="P27" s="666"/>
      <c r="Q27" s="650"/>
      <c r="R27" s="676"/>
      <c r="S27" s="663"/>
      <c r="T27" s="664"/>
      <c r="U27" s="650"/>
      <c r="V27" s="675"/>
      <c r="W27" s="663"/>
      <c r="X27" s="666"/>
      <c r="Y27" s="650"/>
      <c r="Z27" s="676"/>
      <c r="AA27" s="663"/>
      <c r="AB27" s="664"/>
      <c r="AC27" s="650"/>
      <c r="AD27" s="675"/>
      <c r="AE27" s="663"/>
      <c r="AF27" s="666"/>
      <c r="AG27" s="650"/>
      <c r="AH27" s="676"/>
      <c r="AI27" s="663"/>
      <c r="AJ27" s="664"/>
      <c r="AK27" s="650"/>
      <c r="AL27" s="675"/>
      <c r="AM27" s="663"/>
      <c r="AN27" s="666"/>
      <c r="AO27" s="650"/>
      <c r="AP27" s="676"/>
      <c r="AQ27" s="663"/>
      <c r="AR27" s="664"/>
      <c r="AS27" s="650"/>
      <c r="AT27" s="675"/>
      <c r="AU27" s="663"/>
      <c r="AV27" s="666"/>
      <c r="AW27" s="650"/>
    </row>
    <row r="28" spans="2:49" ht="30" customHeight="1">
      <c r="B28" s="679" t="s">
        <v>2196</v>
      </c>
      <c r="C28" s="669"/>
      <c r="D28" s="680" t="s">
        <v>1702</v>
      </c>
      <c r="E28" s="671"/>
      <c r="F28" s="668" t="s">
        <v>2197</v>
      </c>
      <c r="G28" s="669"/>
      <c r="H28" s="670" t="s">
        <v>2198</v>
      </c>
      <c r="I28" s="671"/>
      <c r="J28" s="679"/>
      <c r="K28" s="669"/>
      <c r="L28" s="680"/>
      <c r="M28" s="671"/>
      <c r="N28" s="668"/>
      <c r="O28" s="669"/>
      <c r="P28" s="670"/>
      <c r="Q28" s="671"/>
      <c r="R28" s="679"/>
      <c r="S28" s="669"/>
      <c r="T28" s="680"/>
      <c r="U28" s="671"/>
      <c r="V28" s="668"/>
      <c r="W28" s="669"/>
      <c r="X28" s="670"/>
      <c r="Y28" s="671"/>
      <c r="Z28" s="679"/>
      <c r="AA28" s="669"/>
      <c r="AB28" s="680"/>
      <c r="AC28" s="671"/>
      <c r="AD28" s="668"/>
      <c r="AE28" s="669"/>
      <c r="AF28" s="670"/>
      <c r="AG28" s="671"/>
      <c r="AH28" s="679"/>
      <c r="AI28" s="669"/>
      <c r="AJ28" s="680"/>
      <c r="AK28" s="671"/>
      <c r="AL28" s="668"/>
      <c r="AM28" s="669"/>
      <c r="AN28" s="670"/>
      <c r="AO28" s="671"/>
      <c r="AP28" s="679"/>
      <c r="AQ28" s="669"/>
      <c r="AR28" s="680"/>
      <c r="AS28" s="671"/>
      <c r="AT28" s="668"/>
      <c r="AU28" s="669"/>
      <c r="AV28" s="670"/>
      <c r="AW28" s="671"/>
    </row>
    <row r="29" spans="2:49" ht="30" customHeight="1">
      <c r="B29" s="674" t="s">
        <v>103</v>
      </c>
      <c r="C29" s="653"/>
      <c r="D29" s="656" t="s">
        <v>70</v>
      </c>
      <c r="E29" s="657"/>
      <c r="F29" s="672" t="s">
        <v>103</v>
      </c>
      <c r="G29" s="653"/>
      <c r="H29" s="659" t="s">
        <v>104</v>
      </c>
      <c r="I29" s="657"/>
      <c r="J29" s="674" t="s">
        <v>231</v>
      </c>
      <c r="K29" s="653"/>
      <c r="L29" s="656" t="s">
        <v>2272</v>
      </c>
      <c r="M29" s="657"/>
      <c r="N29" s="672" t="s">
        <v>231</v>
      </c>
      <c r="O29" s="653"/>
      <c r="P29" s="659" t="s">
        <v>2273</v>
      </c>
      <c r="Q29" s="657"/>
      <c r="R29" s="674" t="s">
        <v>171</v>
      </c>
      <c r="S29" s="653"/>
      <c r="T29" s="656" t="s">
        <v>172</v>
      </c>
      <c r="U29" s="657"/>
      <c r="V29" s="672" t="s">
        <v>171</v>
      </c>
      <c r="W29" s="653"/>
      <c r="X29" s="659" t="s">
        <v>173</v>
      </c>
      <c r="Y29" s="657"/>
      <c r="Z29" s="674"/>
      <c r="AA29" s="653"/>
      <c r="AB29" s="656"/>
      <c r="AC29" s="657"/>
      <c r="AD29" s="672"/>
      <c r="AE29" s="653"/>
      <c r="AF29" s="659"/>
      <c r="AG29" s="657"/>
      <c r="AH29" s="674"/>
      <c r="AI29" s="653"/>
      <c r="AJ29" s="656"/>
      <c r="AK29" s="657"/>
      <c r="AL29" s="672"/>
      <c r="AM29" s="653"/>
      <c r="AN29" s="659"/>
      <c r="AO29" s="657"/>
      <c r="AP29" s="674"/>
      <c r="AQ29" s="653"/>
      <c r="AR29" s="656"/>
      <c r="AS29" s="657"/>
      <c r="AT29" s="672"/>
      <c r="AU29" s="653"/>
      <c r="AV29" s="659"/>
      <c r="AW29" s="657"/>
    </row>
    <row r="30" spans="2:49" ht="30" customHeight="1">
      <c r="B30" s="654"/>
      <c r="C30" s="655"/>
      <c r="D30" s="651" t="s">
        <v>70</v>
      </c>
      <c r="E30" s="650"/>
      <c r="F30" s="654"/>
      <c r="G30" s="655"/>
      <c r="H30" s="649" t="s">
        <v>104</v>
      </c>
      <c r="I30" s="650"/>
      <c r="J30" s="654"/>
      <c r="K30" s="655"/>
      <c r="L30" s="651" t="s">
        <v>239</v>
      </c>
      <c r="M30" s="650"/>
      <c r="N30" s="654"/>
      <c r="O30" s="655"/>
      <c r="P30" s="649" t="s">
        <v>240</v>
      </c>
      <c r="Q30" s="650"/>
      <c r="R30" s="654"/>
      <c r="S30" s="655"/>
      <c r="T30" s="651" t="s">
        <v>172</v>
      </c>
      <c r="U30" s="650"/>
      <c r="V30" s="654"/>
      <c r="W30" s="655"/>
      <c r="X30" s="649" t="s">
        <v>173</v>
      </c>
      <c r="Y30" s="650"/>
      <c r="Z30" s="654"/>
      <c r="AA30" s="655"/>
      <c r="AB30" s="651"/>
      <c r="AC30" s="650"/>
      <c r="AD30" s="654"/>
      <c r="AE30" s="655"/>
      <c r="AF30" s="649"/>
      <c r="AG30" s="650"/>
      <c r="AH30" s="654"/>
      <c r="AI30" s="655"/>
      <c r="AJ30" s="651"/>
      <c r="AK30" s="650"/>
      <c r="AL30" s="654"/>
      <c r="AM30" s="655"/>
      <c r="AN30" s="649"/>
      <c r="AO30" s="650"/>
      <c r="AP30" s="654"/>
      <c r="AQ30" s="655"/>
      <c r="AR30" s="651"/>
      <c r="AS30" s="650"/>
      <c r="AT30" s="654"/>
      <c r="AU30" s="655"/>
      <c r="AV30" s="649"/>
      <c r="AW30" s="650"/>
    </row>
    <row r="31" spans="2:49" ht="30" customHeight="1">
      <c r="B31" s="684" t="s">
        <v>2094</v>
      </c>
      <c r="C31" s="663"/>
      <c r="D31" s="664" t="s">
        <v>70</v>
      </c>
      <c r="E31" s="650"/>
      <c r="F31" s="684" t="s">
        <v>2274</v>
      </c>
      <c r="G31" s="663"/>
      <c r="H31" s="666" t="s">
        <v>104</v>
      </c>
      <c r="I31" s="650"/>
      <c r="J31" s="684" t="s">
        <v>2275</v>
      </c>
      <c r="K31" s="663"/>
      <c r="L31" s="677" t="s">
        <v>2096</v>
      </c>
      <c r="M31" s="650"/>
      <c r="N31" s="684" t="s">
        <v>2276</v>
      </c>
      <c r="O31" s="663"/>
      <c r="P31" s="666" t="s">
        <v>2277</v>
      </c>
      <c r="Q31" s="650"/>
      <c r="R31" s="684" t="s">
        <v>2378</v>
      </c>
      <c r="S31" s="663"/>
      <c r="T31" s="664" t="s">
        <v>172</v>
      </c>
      <c r="U31" s="650"/>
      <c r="V31" s="684" t="s">
        <v>2379</v>
      </c>
      <c r="W31" s="663"/>
      <c r="X31" s="666" t="s">
        <v>173</v>
      </c>
      <c r="Y31" s="650"/>
      <c r="Z31" s="676"/>
      <c r="AA31" s="663"/>
      <c r="AB31" s="664"/>
      <c r="AC31" s="650"/>
      <c r="AD31" s="675"/>
      <c r="AE31" s="663"/>
      <c r="AF31" s="666"/>
      <c r="AG31" s="650"/>
      <c r="AH31" s="676"/>
      <c r="AI31" s="663"/>
      <c r="AJ31" s="664"/>
      <c r="AK31" s="650"/>
      <c r="AL31" s="675"/>
      <c r="AM31" s="663"/>
      <c r="AN31" s="666"/>
      <c r="AO31" s="650"/>
      <c r="AP31" s="676"/>
      <c r="AQ31" s="663"/>
      <c r="AR31" s="664"/>
      <c r="AS31" s="650"/>
      <c r="AT31" s="675"/>
      <c r="AU31" s="663"/>
      <c r="AV31" s="666"/>
      <c r="AW31" s="650"/>
    </row>
    <row r="32" spans="2:49" ht="30" customHeight="1">
      <c r="B32" s="679" t="s">
        <v>2278</v>
      </c>
      <c r="C32" s="669"/>
      <c r="D32" s="680" t="s">
        <v>1467</v>
      </c>
      <c r="E32" s="671"/>
      <c r="F32" s="668" t="s">
        <v>2279</v>
      </c>
      <c r="G32" s="669"/>
      <c r="H32" s="670" t="s">
        <v>1713</v>
      </c>
      <c r="I32" s="671"/>
      <c r="J32" s="679" t="s">
        <v>2025</v>
      </c>
      <c r="K32" s="669"/>
      <c r="L32" s="680" t="s">
        <v>1832</v>
      </c>
      <c r="M32" s="671"/>
      <c r="N32" s="668" t="s">
        <v>2280</v>
      </c>
      <c r="O32" s="669"/>
      <c r="P32" s="670" t="s">
        <v>1883</v>
      </c>
      <c r="Q32" s="671"/>
      <c r="R32" s="679" t="s">
        <v>2255</v>
      </c>
      <c r="S32" s="669"/>
      <c r="T32" s="680" t="s">
        <v>1795</v>
      </c>
      <c r="U32" s="671"/>
      <c r="V32" s="668" t="s">
        <v>2256</v>
      </c>
      <c r="W32" s="669"/>
      <c r="X32" s="670" t="s">
        <v>1796</v>
      </c>
      <c r="Y32" s="671"/>
      <c r="Z32" s="679"/>
      <c r="AA32" s="669"/>
      <c r="AB32" s="680"/>
      <c r="AC32" s="671"/>
      <c r="AD32" s="668"/>
      <c r="AE32" s="669"/>
      <c r="AF32" s="670"/>
      <c r="AG32" s="671"/>
      <c r="AH32" s="679"/>
      <c r="AI32" s="669"/>
      <c r="AJ32" s="680"/>
      <c r="AK32" s="671"/>
      <c r="AL32" s="668"/>
      <c r="AM32" s="669"/>
      <c r="AN32" s="670"/>
      <c r="AO32" s="671"/>
      <c r="AP32" s="679"/>
      <c r="AQ32" s="669"/>
      <c r="AR32" s="680"/>
      <c r="AS32" s="671"/>
      <c r="AT32" s="668"/>
      <c r="AU32" s="669"/>
      <c r="AV32" s="670"/>
      <c r="AW32" s="671"/>
    </row>
    <row r="33" spans="2:49" ht="30" customHeight="1">
      <c r="B33" s="674" t="s">
        <v>85</v>
      </c>
      <c r="C33" s="653"/>
      <c r="D33" s="656" t="s">
        <v>1693</v>
      </c>
      <c r="E33" s="657"/>
      <c r="F33" s="672" t="s">
        <v>85</v>
      </c>
      <c r="G33" s="653"/>
      <c r="H33" s="659" t="s">
        <v>2281</v>
      </c>
      <c r="I33" s="657"/>
      <c r="J33" s="674" t="s">
        <v>201</v>
      </c>
      <c r="K33" s="653"/>
      <c r="L33" s="656" t="s">
        <v>2282</v>
      </c>
      <c r="M33" s="657"/>
      <c r="N33" s="672" t="s">
        <v>201</v>
      </c>
      <c r="O33" s="653"/>
      <c r="P33" s="659" t="s">
        <v>2283</v>
      </c>
      <c r="Q33" s="657"/>
      <c r="R33" s="674"/>
      <c r="S33" s="653"/>
      <c r="T33" s="656"/>
      <c r="U33" s="657"/>
      <c r="V33" s="672"/>
      <c r="W33" s="653"/>
      <c r="X33" s="659"/>
      <c r="Y33" s="657"/>
      <c r="Z33" s="674" t="s">
        <v>180</v>
      </c>
      <c r="AA33" s="653"/>
      <c r="AB33" s="656" t="s">
        <v>2258</v>
      </c>
      <c r="AC33" s="657"/>
      <c r="AD33" s="672"/>
      <c r="AE33" s="653"/>
      <c r="AF33" s="659"/>
      <c r="AG33" s="657"/>
      <c r="AH33" s="674"/>
      <c r="AI33" s="653"/>
      <c r="AJ33" s="656"/>
      <c r="AK33" s="657"/>
      <c r="AL33" s="672"/>
      <c r="AM33" s="653"/>
      <c r="AN33" s="659"/>
      <c r="AO33" s="657"/>
      <c r="AP33" s="674"/>
      <c r="AQ33" s="653"/>
      <c r="AR33" s="656"/>
      <c r="AS33" s="657"/>
      <c r="AT33" s="672"/>
      <c r="AU33" s="653"/>
      <c r="AV33" s="659"/>
      <c r="AW33" s="657"/>
    </row>
    <row r="34" spans="2:49" ht="30" customHeight="1">
      <c r="B34" s="654"/>
      <c r="C34" s="655"/>
      <c r="D34" s="651" t="s">
        <v>86</v>
      </c>
      <c r="E34" s="650"/>
      <c r="F34" s="654"/>
      <c r="G34" s="655"/>
      <c r="H34" s="685" t="s">
        <v>1198</v>
      </c>
      <c r="I34" s="650"/>
      <c r="J34" s="654"/>
      <c r="K34" s="655"/>
      <c r="L34" s="651" t="s">
        <v>2284</v>
      </c>
      <c r="M34" s="650"/>
      <c r="N34" s="654"/>
      <c r="O34" s="655"/>
      <c r="P34" s="649" t="s">
        <v>2285</v>
      </c>
      <c r="Q34" s="650"/>
      <c r="R34" s="654"/>
      <c r="S34" s="655"/>
      <c r="T34" s="651"/>
      <c r="U34" s="650"/>
      <c r="V34" s="654"/>
      <c r="W34" s="655"/>
      <c r="X34" s="649"/>
      <c r="Y34" s="650"/>
      <c r="Z34" s="654"/>
      <c r="AA34" s="655"/>
      <c r="AB34" s="651" t="s">
        <v>230</v>
      </c>
      <c r="AC34" s="650"/>
      <c r="AD34" s="654"/>
      <c r="AE34" s="655"/>
      <c r="AF34" s="649"/>
      <c r="AG34" s="650"/>
      <c r="AH34" s="654"/>
      <c r="AI34" s="655"/>
      <c r="AJ34" s="651"/>
      <c r="AK34" s="650"/>
      <c r="AL34" s="654"/>
      <c r="AM34" s="655"/>
      <c r="AN34" s="649"/>
      <c r="AO34" s="650"/>
      <c r="AP34" s="654"/>
      <c r="AQ34" s="655"/>
      <c r="AR34" s="651"/>
      <c r="AS34" s="650"/>
      <c r="AT34" s="654"/>
      <c r="AU34" s="655"/>
      <c r="AV34" s="649"/>
      <c r="AW34" s="650"/>
    </row>
    <row r="35" spans="2:49" ht="30" customHeight="1">
      <c r="B35" s="676" t="s">
        <v>2097</v>
      </c>
      <c r="C35" s="663"/>
      <c r="D35" s="664" t="s">
        <v>86</v>
      </c>
      <c r="E35" s="650"/>
      <c r="F35" s="675" t="s">
        <v>2286</v>
      </c>
      <c r="G35" s="663"/>
      <c r="H35" s="666" t="s">
        <v>1198</v>
      </c>
      <c r="I35" s="650"/>
      <c r="J35" s="676" t="s">
        <v>2098</v>
      </c>
      <c r="K35" s="663"/>
      <c r="L35" s="677" t="s">
        <v>1189</v>
      </c>
      <c r="M35" s="650"/>
      <c r="N35" s="675" t="s">
        <v>2287</v>
      </c>
      <c r="O35" s="663"/>
      <c r="P35" s="678" t="s">
        <v>2288</v>
      </c>
      <c r="Q35" s="650"/>
      <c r="R35" s="676"/>
      <c r="S35" s="663"/>
      <c r="T35" s="664"/>
      <c r="U35" s="650"/>
      <c r="V35" s="675"/>
      <c r="W35" s="663"/>
      <c r="X35" s="666"/>
      <c r="Y35" s="650"/>
      <c r="Z35" s="676" t="s">
        <v>2259</v>
      </c>
      <c r="AA35" s="663"/>
      <c r="AB35" s="677" t="s">
        <v>1810</v>
      </c>
      <c r="AC35" s="650"/>
      <c r="AD35" s="675"/>
      <c r="AE35" s="663"/>
      <c r="AF35" s="666"/>
      <c r="AG35" s="650"/>
      <c r="AH35" s="676"/>
      <c r="AI35" s="663"/>
      <c r="AJ35" s="664"/>
      <c r="AK35" s="650"/>
      <c r="AL35" s="675"/>
      <c r="AM35" s="663"/>
      <c r="AN35" s="666"/>
      <c r="AO35" s="650"/>
      <c r="AP35" s="676"/>
      <c r="AQ35" s="663"/>
      <c r="AR35" s="664"/>
      <c r="AS35" s="650"/>
      <c r="AT35" s="675"/>
      <c r="AU35" s="663"/>
      <c r="AV35" s="666"/>
      <c r="AW35" s="650"/>
    </row>
    <row r="36" spans="2:49" ht="30" customHeight="1">
      <c r="B36" s="679" t="s">
        <v>2104</v>
      </c>
      <c r="C36" s="669"/>
      <c r="D36" s="680" t="s">
        <v>1466</v>
      </c>
      <c r="E36" s="671"/>
      <c r="F36" s="668" t="s">
        <v>2293</v>
      </c>
      <c r="G36" s="669"/>
      <c r="H36" s="670" t="s">
        <v>2294</v>
      </c>
      <c r="I36" s="671"/>
      <c r="J36" s="679" t="s">
        <v>2293</v>
      </c>
      <c r="K36" s="669"/>
      <c r="L36" s="680" t="s">
        <v>1832</v>
      </c>
      <c r="M36" s="671"/>
      <c r="N36" s="668" t="s">
        <v>2280</v>
      </c>
      <c r="O36" s="669"/>
      <c r="P36" s="670" t="s">
        <v>1883</v>
      </c>
      <c r="Q36" s="671"/>
      <c r="R36" s="679"/>
      <c r="S36" s="669"/>
      <c r="T36" s="680"/>
      <c r="U36" s="671"/>
      <c r="V36" s="668"/>
      <c r="W36" s="669"/>
      <c r="X36" s="670"/>
      <c r="Y36" s="671"/>
      <c r="Z36" s="679" t="s">
        <v>2088</v>
      </c>
      <c r="AA36" s="669"/>
      <c r="AB36" s="680" t="s">
        <v>1808</v>
      </c>
      <c r="AC36" s="671"/>
      <c r="AD36" s="668"/>
      <c r="AE36" s="669"/>
      <c r="AF36" s="670"/>
      <c r="AG36" s="671"/>
      <c r="AH36" s="679"/>
      <c r="AI36" s="669"/>
      <c r="AJ36" s="680"/>
      <c r="AK36" s="671"/>
      <c r="AL36" s="668"/>
      <c r="AM36" s="669"/>
      <c r="AN36" s="670"/>
      <c r="AO36" s="671"/>
      <c r="AP36" s="679"/>
      <c r="AQ36" s="669"/>
      <c r="AR36" s="680"/>
      <c r="AS36" s="671"/>
      <c r="AT36" s="668"/>
      <c r="AU36" s="669"/>
      <c r="AV36" s="670"/>
      <c r="AW36" s="671"/>
    </row>
    <row r="37" spans="2:49" ht="30" customHeight="1">
      <c r="B37" s="674" t="s">
        <v>107</v>
      </c>
      <c r="C37" s="653"/>
      <c r="D37" s="656" t="s">
        <v>60</v>
      </c>
      <c r="E37" s="657"/>
      <c r="F37" s="672" t="s">
        <v>107</v>
      </c>
      <c r="G37" s="653"/>
      <c r="H37" s="659" t="s">
        <v>1629</v>
      </c>
      <c r="I37" s="657"/>
      <c r="J37" s="674" t="s">
        <v>198</v>
      </c>
      <c r="K37" s="653"/>
      <c r="L37" s="656" t="s">
        <v>2157</v>
      </c>
      <c r="M37" s="657"/>
      <c r="N37" s="672" t="s">
        <v>198</v>
      </c>
      <c r="O37" s="653"/>
      <c r="P37" s="659" t="s">
        <v>2158</v>
      </c>
      <c r="Q37" s="657"/>
      <c r="R37" s="674"/>
      <c r="S37" s="653"/>
      <c r="T37" s="656"/>
      <c r="U37" s="657"/>
      <c r="V37" s="672"/>
      <c r="W37" s="653"/>
      <c r="X37" s="659"/>
      <c r="Y37" s="657"/>
      <c r="Z37" s="674"/>
      <c r="AA37" s="653"/>
      <c r="AB37" s="656"/>
      <c r="AC37" s="657"/>
      <c r="AD37" s="672"/>
      <c r="AE37" s="653"/>
      <c r="AF37" s="659"/>
      <c r="AG37" s="657"/>
      <c r="AH37" s="674" t="s">
        <v>72</v>
      </c>
      <c r="AI37" s="653"/>
      <c r="AJ37" s="656" t="s">
        <v>1619</v>
      </c>
      <c r="AK37" s="657"/>
      <c r="AL37" s="672" t="s">
        <v>72</v>
      </c>
      <c r="AM37" s="653"/>
      <c r="AN37" s="659" t="s">
        <v>2333</v>
      </c>
      <c r="AO37" s="657"/>
      <c r="AP37" s="674" t="s">
        <v>211</v>
      </c>
      <c r="AQ37" s="653"/>
      <c r="AR37" s="656" t="s">
        <v>2334</v>
      </c>
      <c r="AS37" s="657"/>
      <c r="AT37" s="672" t="s">
        <v>211</v>
      </c>
      <c r="AU37" s="653"/>
      <c r="AV37" s="659" t="s">
        <v>2335</v>
      </c>
      <c r="AW37" s="657"/>
    </row>
    <row r="38" spans="2:49" ht="30" customHeight="1">
      <c r="B38" s="654"/>
      <c r="C38" s="655"/>
      <c r="D38" s="651" t="s">
        <v>60</v>
      </c>
      <c r="E38" s="650"/>
      <c r="F38" s="654"/>
      <c r="G38" s="655"/>
      <c r="H38" s="649" t="s">
        <v>1629</v>
      </c>
      <c r="I38" s="650"/>
      <c r="J38" s="654"/>
      <c r="K38" s="655"/>
      <c r="L38" s="651" t="s">
        <v>65</v>
      </c>
      <c r="M38" s="650"/>
      <c r="N38" s="654"/>
      <c r="O38" s="655"/>
      <c r="P38" s="649" t="s">
        <v>2159</v>
      </c>
      <c r="Q38" s="650"/>
      <c r="R38" s="654"/>
      <c r="S38" s="655"/>
      <c r="T38" s="651"/>
      <c r="U38" s="650"/>
      <c r="V38" s="654"/>
      <c r="W38" s="655"/>
      <c r="X38" s="649"/>
      <c r="Y38" s="650"/>
      <c r="Z38" s="654"/>
      <c r="AA38" s="655"/>
      <c r="AB38" s="651"/>
      <c r="AC38" s="650"/>
      <c r="AD38" s="654"/>
      <c r="AE38" s="655"/>
      <c r="AF38" s="649"/>
      <c r="AG38" s="650"/>
      <c r="AH38" s="654"/>
      <c r="AI38" s="655"/>
      <c r="AJ38" s="651" t="s">
        <v>73</v>
      </c>
      <c r="AK38" s="650"/>
      <c r="AL38" s="654"/>
      <c r="AM38" s="655"/>
      <c r="AN38" s="649" t="s">
        <v>74</v>
      </c>
      <c r="AO38" s="650"/>
      <c r="AP38" s="654"/>
      <c r="AQ38" s="655"/>
      <c r="AR38" s="651" t="s">
        <v>243</v>
      </c>
      <c r="AS38" s="650"/>
      <c r="AT38" s="654"/>
      <c r="AU38" s="655"/>
      <c r="AV38" s="649" t="s">
        <v>244</v>
      </c>
      <c r="AW38" s="650"/>
    </row>
    <row r="39" spans="2:49" ht="30" customHeight="1">
      <c r="B39" s="676" t="s">
        <v>2156</v>
      </c>
      <c r="C39" s="663"/>
      <c r="D39" s="664" t="s">
        <v>60</v>
      </c>
      <c r="E39" s="650"/>
      <c r="F39" s="675" t="s">
        <v>2160</v>
      </c>
      <c r="G39" s="663"/>
      <c r="H39" s="666" t="s">
        <v>1629</v>
      </c>
      <c r="I39" s="650"/>
      <c r="J39" s="676" t="s">
        <v>2161</v>
      </c>
      <c r="K39" s="663"/>
      <c r="L39" s="677" t="s">
        <v>657</v>
      </c>
      <c r="M39" s="650"/>
      <c r="N39" s="675" t="s">
        <v>2162</v>
      </c>
      <c r="O39" s="663"/>
      <c r="P39" s="678" t="s">
        <v>2163</v>
      </c>
      <c r="Q39" s="650"/>
      <c r="R39" s="676"/>
      <c r="S39" s="663"/>
      <c r="T39" s="664"/>
      <c r="U39" s="650"/>
      <c r="V39" s="675"/>
      <c r="W39" s="663"/>
      <c r="X39" s="666"/>
      <c r="Y39" s="650"/>
      <c r="Z39" s="676"/>
      <c r="AA39" s="663"/>
      <c r="AB39" s="664"/>
      <c r="AC39" s="650"/>
      <c r="AD39" s="675"/>
      <c r="AE39" s="663"/>
      <c r="AF39" s="666"/>
      <c r="AG39" s="650"/>
      <c r="AH39" s="676" t="s">
        <v>2332</v>
      </c>
      <c r="AI39" s="663"/>
      <c r="AJ39" s="664" t="s">
        <v>73</v>
      </c>
      <c r="AK39" s="650"/>
      <c r="AL39" s="675" t="s">
        <v>2336</v>
      </c>
      <c r="AM39" s="663"/>
      <c r="AN39" s="666" t="s">
        <v>74</v>
      </c>
      <c r="AO39" s="650"/>
      <c r="AP39" s="676" t="s">
        <v>2337</v>
      </c>
      <c r="AQ39" s="663"/>
      <c r="AR39" s="677" t="s">
        <v>1850</v>
      </c>
      <c r="AS39" s="650"/>
      <c r="AT39" s="675" t="s">
        <v>2338</v>
      </c>
      <c r="AU39" s="663"/>
      <c r="AV39" s="678" t="s">
        <v>1851</v>
      </c>
      <c r="AW39" s="650"/>
    </row>
    <row r="40" spans="2:49" ht="30" customHeight="1">
      <c r="B40" s="679" t="s">
        <v>2164</v>
      </c>
      <c r="C40" s="669"/>
      <c r="D40" s="680" t="s">
        <v>1469</v>
      </c>
      <c r="E40" s="671"/>
      <c r="F40" s="668"/>
      <c r="G40" s="669"/>
      <c r="H40" s="670" t="s">
        <v>2165</v>
      </c>
      <c r="I40" s="671"/>
      <c r="J40" s="679" t="s">
        <v>2166</v>
      </c>
      <c r="K40" s="669"/>
      <c r="L40" s="680" t="s">
        <v>1827</v>
      </c>
      <c r="M40" s="671"/>
      <c r="N40" s="668"/>
      <c r="O40" s="669"/>
      <c r="P40" s="670" t="s">
        <v>2167</v>
      </c>
      <c r="Q40" s="671"/>
      <c r="R40" s="679"/>
      <c r="S40" s="669"/>
      <c r="T40" s="680"/>
      <c r="U40" s="671"/>
      <c r="V40" s="668"/>
      <c r="W40" s="669"/>
      <c r="X40" s="670"/>
      <c r="Y40" s="671"/>
      <c r="Z40" s="679"/>
      <c r="AA40" s="669"/>
      <c r="AB40" s="680"/>
      <c r="AC40" s="671"/>
      <c r="AD40" s="668"/>
      <c r="AE40" s="669"/>
      <c r="AF40" s="670"/>
      <c r="AG40" s="671"/>
      <c r="AH40" s="679" t="s">
        <v>2339</v>
      </c>
      <c r="AI40" s="669"/>
      <c r="AJ40" s="680" t="s">
        <v>1618</v>
      </c>
      <c r="AK40" s="671"/>
      <c r="AL40" s="668"/>
      <c r="AM40" s="669"/>
      <c r="AN40" s="670" t="s">
        <v>1684</v>
      </c>
      <c r="AO40" s="671"/>
      <c r="AP40" s="679" t="s">
        <v>2056</v>
      </c>
      <c r="AQ40" s="669"/>
      <c r="AR40" s="680" t="s">
        <v>1846</v>
      </c>
      <c r="AS40" s="671"/>
      <c r="AT40" s="668"/>
      <c r="AU40" s="669"/>
      <c r="AV40" s="670" t="s">
        <v>1847</v>
      </c>
      <c r="AW40" s="671"/>
    </row>
    <row r="41" spans="2:49" ht="30" customHeight="1">
      <c r="B41" s="674" t="s">
        <v>135</v>
      </c>
      <c r="C41" s="653"/>
      <c r="D41" s="656" t="s">
        <v>97</v>
      </c>
      <c r="E41" s="657"/>
      <c r="F41" s="672" t="s">
        <v>135</v>
      </c>
      <c r="G41" s="653"/>
      <c r="H41" s="659" t="s">
        <v>102</v>
      </c>
      <c r="I41" s="657"/>
      <c r="J41" s="674" t="s">
        <v>227</v>
      </c>
      <c r="K41" s="653"/>
      <c r="L41" s="656" t="s">
        <v>2169</v>
      </c>
      <c r="M41" s="657"/>
      <c r="N41" s="672" t="s">
        <v>227</v>
      </c>
      <c r="O41" s="653"/>
      <c r="P41" s="659" t="s">
        <v>2170</v>
      </c>
      <c r="Q41" s="657"/>
      <c r="R41" s="674" t="s">
        <v>89</v>
      </c>
      <c r="S41" s="653"/>
      <c r="T41" s="656" t="s">
        <v>186</v>
      </c>
      <c r="U41" s="657"/>
      <c r="V41" s="672" t="s">
        <v>89</v>
      </c>
      <c r="W41" s="653"/>
      <c r="X41" s="659" t="s">
        <v>190</v>
      </c>
      <c r="Y41" s="657"/>
      <c r="Z41" s="674" t="s">
        <v>219</v>
      </c>
      <c r="AA41" s="653"/>
      <c r="AB41" s="656" t="s">
        <v>2242</v>
      </c>
      <c r="AC41" s="657"/>
      <c r="AD41" s="672" t="s">
        <v>219</v>
      </c>
      <c r="AE41" s="653"/>
      <c r="AF41" s="659" t="s">
        <v>2243</v>
      </c>
      <c r="AG41" s="657"/>
      <c r="AH41" s="674"/>
      <c r="AI41" s="653"/>
      <c r="AJ41" s="656"/>
      <c r="AK41" s="657"/>
      <c r="AL41" s="672"/>
      <c r="AM41" s="653"/>
      <c r="AN41" s="659"/>
      <c r="AO41" s="657"/>
      <c r="AP41" s="674"/>
      <c r="AQ41" s="653"/>
      <c r="AR41" s="656"/>
      <c r="AS41" s="657"/>
      <c r="AT41" s="672"/>
      <c r="AU41" s="653"/>
      <c r="AV41" s="659"/>
      <c r="AW41" s="657"/>
    </row>
    <row r="42" spans="2:49" ht="30" customHeight="1">
      <c r="B42" s="654"/>
      <c r="C42" s="655"/>
      <c r="D42" s="651" t="s">
        <v>97</v>
      </c>
      <c r="E42" s="650"/>
      <c r="F42" s="654"/>
      <c r="G42" s="655"/>
      <c r="H42" s="649" t="s">
        <v>102</v>
      </c>
      <c r="I42" s="650"/>
      <c r="J42" s="654"/>
      <c r="K42" s="655"/>
      <c r="L42" s="651" t="s">
        <v>106</v>
      </c>
      <c r="M42" s="650"/>
      <c r="N42" s="654"/>
      <c r="O42" s="655"/>
      <c r="P42" s="649" t="s">
        <v>2171</v>
      </c>
      <c r="Q42" s="650"/>
      <c r="R42" s="654"/>
      <c r="S42" s="655"/>
      <c r="T42" s="651" t="s">
        <v>186</v>
      </c>
      <c r="U42" s="650"/>
      <c r="V42" s="654"/>
      <c r="W42" s="655"/>
      <c r="X42" s="649" t="s">
        <v>190</v>
      </c>
      <c r="Y42" s="650"/>
      <c r="Z42" s="654"/>
      <c r="AA42" s="655"/>
      <c r="AB42" s="651" t="s">
        <v>194</v>
      </c>
      <c r="AC42" s="650"/>
      <c r="AD42" s="654"/>
      <c r="AE42" s="655"/>
      <c r="AF42" s="649" t="s">
        <v>197</v>
      </c>
      <c r="AG42" s="650"/>
      <c r="AH42" s="654"/>
      <c r="AI42" s="655"/>
      <c r="AJ42" s="651"/>
      <c r="AK42" s="650"/>
      <c r="AL42" s="654"/>
      <c r="AM42" s="655"/>
      <c r="AN42" s="649"/>
      <c r="AO42" s="650"/>
      <c r="AP42" s="654"/>
      <c r="AQ42" s="655"/>
      <c r="AR42" s="651"/>
      <c r="AS42" s="650"/>
      <c r="AT42" s="654"/>
      <c r="AU42" s="655"/>
      <c r="AV42" s="649"/>
      <c r="AW42" s="650"/>
    </row>
    <row r="43" spans="2:49" ht="30" customHeight="1">
      <c r="B43" s="676" t="s">
        <v>2172</v>
      </c>
      <c r="C43" s="663"/>
      <c r="D43" s="664" t="s">
        <v>1744</v>
      </c>
      <c r="E43" s="650"/>
      <c r="F43" s="675" t="s">
        <v>2173</v>
      </c>
      <c r="G43" s="663"/>
      <c r="H43" s="666" t="s">
        <v>1745</v>
      </c>
      <c r="I43" s="650"/>
      <c r="J43" s="676" t="s">
        <v>2174</v>
      </c>
      <c r="K43" s="663"/>
      <c r="L43" s="677" t="s">
        <v>1879</v>
      </c>
      <c r="M43" s="650"/>
      <c r="N43" s="675" t="s">
        <v>2175</v>
      </c>
      <c r="O43" s="663"/>
      <c r="P43" s="678" t="s">
        <v>2176</v>
      </c>
      <c r="Q43" s="650"/>
      <c r="R43" s="676" t="s">
        <v>2244</v>
      </c>
      <c r="S43" s="663"/>
      <c r="T43" s="664" t="s">
        <v>1698</v>
      </c>
      <c r="U43" s="650"/>
      <c r="V43" s="675" t="s">
        <v>2245</v>
      </c>
      <c r="W43" s="663"/>
      <c r="X43" s="666" t="s">
        <v>1699</v>
      </c>
      <c r="Y43" s="650"/>
      <c r="Z43" s="676" t="s">
        <v>2246</v>
      </c>
      <c r="AA43" s="663"/>
      <c r="AB43" s="677" t="s">
        <v>1867</v>
      </c>
      <c r="AC43" s="650"/>
      <c r="AD43" s="675" t="s">
        <v>2247</v>
      </c>
      <c r="AE43" s="663"/>
      <c r="AF43" s="666" t="s">
        <v>1868</v>
      </c>
      <c r="AG43" s="650"/>
      <c r="AH43" s="676"/>
      <c r="AI43" s="663"/>
      <c r="AJ43" s="664"/>
      <c r="AK43" s="650"/>
      <c r="AL43" s="675"/>
      <c r="AM43" s="663"/>
      <c r="AN43" s="666"/>
      <c r="AO43" s="650"/>
      <c r="AP43" s="676"/>
      <c r="AQ43" s="663"/>
      <c r="AR43" s="664"/>
      <c r="AS43" s="650"/>
      <c r="AT43" s="675"/>
      <c r="AU43" s="663"/>
      <c r="AV43" s="666"/>
      <c r="AW43" s="650"/>
    </row>
    <row r="44" spans="2:49" ht="30" customHeight="1">
      <c r="B44" s="679" t="s">
        <v>2177</v>
      </c>
      <c r="C44" s="669"/>
      <c r="D44" s="680" t="s">
        <v>1470</v>
      </c>
      <c r="E44" s="671"/>
      <c r="F44" s="668" t="s">
        <v>2178</v>
      </c>
      <c r="G44" s="669"/>
      <c r="H44" s="670" t="s">
        <v>1743</v>
      </c>
      <c r="I44" s="671"/>
      <c r="J44" s="679" t="s">
        <v>2179</v>
      </c>
      <c r="K44" s="669"/>
      <c r="L44" s="680" t="s">
        <v>1877</v>
      </c>
      <c r="M44" s="671"/>
      <c r="N44" s="668" t="s">
        <v>2180</v>
      </c>
      <c r="O44" s="669"/>
      <c r="P44" s="670" t="s">
        <v>2181</v>
      </c>
      <c r="Q44" s="671"/>
      <c r="R44" s="679" t="s">
        <v>2248</v>
      </c>
      <c r="S44" s="669"/>
      <c r="T44" s="680" t="s">
        <v>1696</v>
      </c>
      <c r="U44" s="671"/>
      <c r="V44" s="668" t="s">
        <v>2249</v>
      </c>
      <c r="W44" s="669"/>
      <c r="X44" s="670" t="s">
        <v>1697</v>
      </c>
      <c r="Y44" s="671"/>
      <c r="Z44" s="679" t="s">
        <v>2250</v>
      </c>
      <c r="AA44" s="669"/>
      <c r="AB44" s="680" t="s">
        <v>1863</v>
      </c>
      <c r="AC44" s="671"/>
      <c r="AD44" s="668" t="s">
        <v>2251</v>
      </c>
      <c r="AE44" s="669"/>
      <c r="AF44" s="670" t="s">
        <v>1864</v>
      </c>
      <c r="AG44" s="671"/>
      <c r="AH44" s="679"/>
      <c r="AI44" s="669"/>
      <c r="AJ44" s="680"/>
      <c r="AK44" s="671"/>
      <c r="AL44" s="668"/>
      <c r="AM44" s="669"/>
      <c r="AN44" s="670"/>
      <c r="AO44" s="671"/>
      <c r="AP44" s="679"/>
      <c r="AQ44" s="669"/>
      <c r="AR44" s="680"/>
      <c r="AS44" s="671"/>
      <c r="AT44" s="668"/>
      <c r="AU44" s="669"/>
      <c r="AV44" s="670"/>
      <c r="AW44" s="671"/>
    </row>
    <row r="45" spans="2:49" ht="30" customHeight="1">
      <c r="B45" s="674" t="s">
        <v>119</v>
      </c>
      <c r="C45" s="653"/>
      <c r="D45" s="656" t="s">
        <v>71</v>
      </c>
      <c r="E45" s="657"/>
      <c r="F45" s="672" t="s">
        <v>119</v>
      </c>
      <c r="G45" s="653"/>
      <c r="H45" s="659" t="s">
        <v>76</v>
      </c>
      <c r="I45" s="657"/>
      <c r="J45" s="674"/>
      <c r="K45" s="653"/>
      <c r="L45" s="656"/>
      <c r="M45" s="657"/>
      <c r="N45" s="672"/>
      <c r="O45" s="653"/>
      <c r="P45" s="659"/>
      <c r="Q45" s="657"/>
      <c r="R45" s="674" t="s">
        <v>130</v>
      </c>
      <c r="S45" s="653"/>
      <c r="T45" s="656" t="s">
        <v>131</v>
      </c>
      <c r="U45" s="657"/>
      <c r="V45" s="672" t="s">
        <v>130</v>
      </c>
      <c r="W45" s="653"/>
      <c r="X45" s="659" t="s">
        <v>132</v>
      </c>
      <c r="Y45" s="657"/>
      <c r="Z45" s="674"/>
      <c r="AA45" s="653"/>
      <c r="AB45" s="656"/>
      <c r="AC45" s="657"/>
      <c r="AD45" s="672"/>
      <c r="AE45" s="653"/>
      <c r="AF45" s="659"/>
      <c r="AG45" s="657"/>
      <c r="AH45" s="674"/>
      <c r="AI45" s="653"/>
      <c r="AJ45" s="656"/>
      <c r="AK45" s="657"/>
      <c r="AL45" s="672"/>
      <c r="AM45" s="653"/>
      <c r="AN45" s="659"/>
      <c r="AO45" s="657"/>
      <c r="AP45" s="674"/>
      <c r="AQ45" s="653"/>
      <c r="AR45" s="656"/>
      <c r="AS45" s="657"/>
      <c r="AT45" s="672"/>
      <c r="AU45" s="653"/>
      <c r="AV45" s="659"/>
      <c r="AW45" s="657"/>
    </row>
    <row r="46" spans="2:49" ht="30" customHeight="1">
      <c r="B46" s="654"/>
      <c r="C46" s="655"/>
      <c r="D46" s="651" t="s">
        <v>71</v>
      </c>
      <c r="E46" s="650"/>
      <c r="F46" s="654"/>
      <c r="G46" s="655"/>
      <c r="H46" s="649" t="s">
        <v>76</v>
      </c>
      <c r="I46" s="650"/>
      <c r="J46" s="654"/>
      <c r="K46" s="655"/>
      <c r="L46" s="651"/>
      <c r="M46" s="650"/>
      <c r="N46" s="654"/>
      <c r="O46" s="655"/>
      <c r="P46" s="649"/>
      <c r="Q46" s="650"/>
      <c r="R46" s="654"/>
      <c r="S46" s="655"/>
      <c r="T46" s="651" t="s">
        <v>131</v>
      </c>
      <c r="U46" s="650"/>
      <c r="V46" s="654"/>
      <c r="W46" s="655"/>
      <c r="X46" s="649" t="s">
        <v>132</v>
      </c>
      <c r="Y46" s="650"/>
      <c r="Z46" s="654"/>
      <c r="AA46" s="655"/>
      <c r="AB46" s="651"/>
      <c r="AC46" s="650"/>
      <c r="AD46" s="654"/>
      <c r="AE46" s="655"/>
      <c r="AF46" s="649"/>
      <c r="AG46" s="650"/>
      <c r="AH46" s="654"/>
      <c r="AI46" s="655"/>
      <c r="AJ46" s="651"/>
      <c r="AK46" s="650"/>
      <c r="AL46" s="654"/>
      <c r="AM46" s="655"/>
      <c r="AN46" s="649"/>
      <c r="AO46" s="650"/>
      <c r="AP46" s="654"/>
      <c r="AQ46" s="655"/>
      <c r="AR46" s="651"/>
      <c r="AS46" s="650"/>
      <c r="AT46" s="654"/>
      <c r="AU46" s="655"/>
      <c r="AV46" s="649"/>
      <c r="AW46" s="650"/>
    </row>
    <row r="47" spans="2:49" ht="30" customHeight="1">
      <c r="B47" s="676" t="s">
        <v>2139</v>
      </c>
      <c r="C47" s="663"/>
      <c r="D47" s="664" t="s">
        <v>71</v>
      </c>
      <c r="E47" s="650"/>
      <c r="F47" s="675" t="s">
        <v>2140</v>
      </c>
      <c r="G47" s="663"/>
      <c r="H47" s="666" t="s">
        <v>76</v>
      </c>
      <c r="I47" s="650"/>
      <c r="J47" s="676"/>
      <c r="K47" s="663"/>
      <c r="L47" s="664"/>
      <c r="M47" s="650"/>
      <c r="N47" s="675"/>
      <c r="O47" s="663"/>
      <c r="P47" s="666"/>
      <c r="Q47" s="650"/>
      <c r="R47" s="676" t="s">
        <v>2225</v>
      </c>
      <c r="S47" s="663"/>
      <c r="T47" s="664" t="s">
        <v>131</v>
      </c>
      <c r="U47" s="650"/>
      <c r="V47" s="675" t="s">
        <v>2226</v>
      </c>
      <c r="W47" s="663"/>
      <c r="X47" s="666" t="s">
        <v>132</v>
      </c>
      <c r="Y47" s="650"/>
      <c r="Z47" s="676"/>
      <c r="AA47" s="663"/>
      <c r="AB47" s="664"/>
      <c r="AC47" s="650"/>
      <c r="AD47" s="675"/>
      <c r="AE47" s="663"/>
      <c r="AF47" s="666"/>
      <c r="AG47" s="650"/>
      <c r="AH47" s="676"/>
      <c r="AI47" s="663"/>
      <c r="AJ47" s="664"/>
      <c r="AK47" s="650"/>
      <c r="AL47" s="675"/>
      <c r="AM47" s="663"/>
      <c r="AN47" s="666"/>
      <c r="AO47" s="650"/>
      <c r="AP47" s="676"/>
      <c r="AQ47" s="663"/>
      <c r="AR47" s="664"/>
      <c r="AS47" s="650"/>
      <c r="AT47" s="675"/>
      <c r="AU47" s="663"/>
      <c r="AV47" s="666"/>
      <c r="AW47" s="650"/>
    </row>
    <row r="48" spans="2:49" ht="30" customHeight="1">
      <c r="B48" s="679" t="s">
        <v>2149</v>
      </c>
      <c r="C48" s="669"/>
      <c r="D48" s="680" t="s">
        <v>1727</v>
      </c>
      <c r="E48" s="671"/>
      <c r="F48" s="668" t="s">
        <v>2150</v>
      </c>
      <c r="G48" s="669"/>
      <c r="H48" s="670" t="s">
        <v>1728</v>
      </c>
      <c r="I48" s="671"/>
      <c r="J48" s="679"/>
      <c r="K48" s="669"/>
      <c r="L48" s="680"/>
      <c r="M48" s="671"/>
      <c r="N48" s="668"/>
      <c r="O48" s="669"/>
      <c r="P48" s="670"/>
      <c r="Q48" s="671"/>
      <c r="R48" s="679" t="s">
        <v>2235</v>
      </c>
      <c r="S48" s="669"/>
      <c r="T48" s="680" t="s">
        <v>1738</v>
      </c>
      <c r="U48" s="671"/>
      <c r="V48" s="668" t="s">
        <v>2236</v>
      </c>
      <c r="W48" s="669"/>
      <c r="X48" s="670" t="s">
        <v>1739</v>
      </c>
      <c r="Y48" s="671"/>
      <c r="Z48" s="679"/>
      <c r="AA48" s="669"/>
      <c r="AB48" s="680"/>
      <c r="AC48" s="671"/>
      <c r="AD48" s="668"/>
      <c r="AE48" s="669"/>
      <c r="AF48" s="670"/>
      <c r="AG48" s="671"/>
      <c r="AH48" s="679"/>
      <c r="AI48" s="669"/>
      <c r="AJ48" s="680"/>
      <c r="AK48" s="671"/>
      <c r="AL48" s="668"/>
      <c r="AM48" s="669"/>
      <c r="AN48" s="670"/>
      <c r="AO48" s="671"/>
      <c r="AP48" s="679"/>
      <c r="AQ48" s="669"/>
      <c r="AR48" s="680"/>
      <c r="AS48" s="671"/>
      <c r="AT48" s="668"/>
      <c r="AU48" s="669"/>
      <c r="AV48" s="670"/>
      <c r="AW48" s="671"/>
    </row>
    <row r="49" spans="2:49" ht="30" customHeight="1">
      <c r="B49" s="674" t="s">
        <v>223</v>
      </c>
      <c r="C49" s="653"/>
      <c r="D49" s="656" t="s">
        <v>224</v>
      </c>
      <c r="E49" s="657"/>
      <c r="F49" s="672" t="s">
        <v>223</v>
      </c>
      <c r="G49" s="653"/>
      <c r="H49" s="659" t="s">
        <v>225</v>
      </c>
      <c r="I49" s="657"/>
      <c r="J49" s="674"/>
      <c r="K49" s="653"/>
      <c r="L49" s="656"/>
      <c r="M49" s="657"/>
      <c r="N49" s="672"/>
      <c r="O49" s="653"/>
      <c r="P49" s="659"/>
      <c r="Q49" s="657"/>
      <c r="R49" s="674"/>
      <c r="S49" s="653"/>
      <c r="T49" s="656"/>
      <c r="U49" s="657"/>
      <c r="V49" s="672"/>
      <c r="W49" s="653"/>
      <c r="X49" s="659"/>
      <c r="Y49" s="657"/>
      <c r="Z49" s="674"/>
      <c r="AA49" s="653"/>
      <c r="AB49" s="656"/>
      <c r="AC49" s="657"/>
      <c r="AD49" s="672"/>
      <c r="AE49" s="653"/>
      <c r="AF49" s="659"/>
      <c r="AG49" s="657"/>
      <c r="AH49" s="674"/>
      <c r="AI49" s="653"/>
      <c r="AJ49" s="656"/>
      <c r="AK49" s="657"/>
      <c r="AL49" s="672"/>
      <c r="AM49" s="653"/>
      <c r="AN49" s="659"/>
      <c r="AO49" s="657"/>
      <c r="AP49" s="674"/>
      <c r="AQ49" s="653"/>
      <c r="AR49" s="656"/>
      <c r="AS49" s="657"/>
      <c r="AT49" s="672"/>
      <c r="AU49" s="653"/>
      <c r="AV49" s="659"/>
      <c r="AW49" s="657"/>
    </row>
    <row r="50" spans="2:49" ht="30" customHeight="1">
      <c r="B50" s="654"/>
      <c r="C50" s="655"/>
      <c r="D50" s="651" t="s">
        <v>224</v>
      </c>
      <c r="E50" s="650"/>
      <c r="F50" s="654"/>
      <c r="G50" s="655"/>
      <c r="H50" s="649" t="s">
        <v>225</v>
      </c>
      <c r="I50" s="650"/>
      <c r="J50" s="654"/>
      <c r="K50" s="655"/>
      <c r="L50" s="651"/>
      <c r="M50" s="650"/>
      <c r="N50" s="654"/>
      <c r="O50" s="655"/>
      <c r="P50" s="649"/>
      <c r="Q50" s="650"/>
      <c r="R50" s="654"/>
      <c r="S50" s="655"/>
      <c r="T50" s="651"/>
      <c r="U50" s="650"/>
      <c r="V50" s="654"/>
      <c r="W50" s="655"/>
      <c r="X50" s="649"/>
      <c r="Y50" s="650"/>
      <c r="Z50" s="654"/>
      <c r="AA50" s="655"/>
      <c r="AB50" s="651"/>
      <c r="AC50" s="650"/>
      <c r="AD50" s="654"/>
      <c r="AE50" s="655"/>
      <c r="AF50" s="649"/>
      <c r="AG50" s="650"/>
      <c r="AH50" s="654"/>
      <c r="AI50" s="655"/>
      <c r="AJ50" s="651"/>
      <c r="AK50" s="650"/>
      <c r="AL50" s="654"/>
      <c r="AM50" s="655"/>
      <c r="AN50" s="649"/>
      <c r="AO50" s="650"/>
      <c r="AP50" s="654"/>
      <c r="AQ50" s="655"/>
      <c r="AR50" s="651"/>
      <c r="AS50" s="650"/>
      <c r="AT50" s="654"/>
      <c r="AU50" s="655"/>
      <c r="AV50" s="649"/>
      <c r="AW50" s="650"/>
    </row>
    <row r="51" spans="2:49" ht="30" customHeight="1">
      <c r="B51" s="676" t="s">
        <v>2289</v>
      </c>
      <c r="C51" s="663"/>
      <c r="D51" s="664" t="s">
        <v>224</v>
      </c>
      <c r="E51" s="650"/>
      <c r="F51" s="675" t="s">
        <v>2290</v>
      </c>
      <c r="G51" s="663"/>
      <c r="H51" s="666" t="s">
        <v>225</v>
      </c>
      <c r="I51" s="650"/>
      <c r="J51" s="676"/>
      <c r="K51" s="663"/>
      <c r="L51" s="664"/>
      <c r="M51" s="650"/>
      <c r="N51" s="675"/>
      <c r="O51" s="663"/>
      <c r="P51" s="666"/>
      <c r="Q51" s="650"/>
      <c r="R51" s="676"/>
      <c r="S51" s="663"/>
      <c r="T51" s="664"/>
      <c r="U51" s="650"/>
      <c r="V51" s="675"/>
      <c r="W51" s="663"/>
      <c r="X51" s="666"/>
      <c r="Y51" s="650"/>
      <c r="Z51" s="676"/>
      <c r="AA51" s="663"/>
      <c r="AB51" s="664"/>
      <c r="AC51" s="650"/>
      <c r="AD51" s="675"/>
      <c r="AE51" s="663"/>
      <c r="AF51" s="666"/>
      <c r="AG51" s="650"/>
      <c r="AH51" s="676"/>
      <c r="AI51" s="663"/>
      <c r="AJ51" s="664"/>
      <c r="AK51" s="650"/>
      <c r="AL51" s="675"/>
      <c r="AM51" s="663"/>
      <c r="AN51" s="666"/>
      <c r="AO51" s="650"/>
      <c r="AP51" s="676"/>
      <c r="AQ51" s="663"/>
      <c r="AR51" s="664"/>
      <c r="AS51" s="650"/>
      <c r="AT51" s="675"/>
      <c r="AU51" s="663"/>
      <c r="AV51" s="666"/>
      <c r="AW51" s="650"/>
    </row>
    <row r="52" spans="2:49" ht="30" customHeight="1">
      <c r="B52" s="679" t="s">
        <v>2295</v>
      </c>
      <c r="C52" s="669"/>
      <c r="D52" s="680" t="s">
        <v>1873</v>
      </c>
      <c r="E52" s="671"/>
      <c r="F52" s="668" t="s">
        <v>2296</v>
      </c>
      <c r="G52" s="669"/>
      <c r="H52" s="670" t="s">
        <v>1874</v>
      </c>
      <c r="I52" s="671"/>
      <c r="J52" s="679"/>
      <c r="K52" s="669"/>
      <c r="L52" s="680"/>
      <c r="M52" s="671"/>
      <c r="N52" s="668"/>
      <c r="O52" s="669"/>
      <c r="P52" s="670"/>
      <c r="Q52" s="671"/>
      <c r="R52" s="679"/>
      <c r="S52" s="669"/>
      <c r="T52" s="680"/>
      <c r="U52" s="671"/>
      <c r="V52" s="668"/>
      <c r="W52" s="669"/>
      <c r="X52" s="670"/>
      <c r="Y52" s="671"/>
      <c r="Z52" s="679"/>
      <c r="AA52" s="669"/>
      <c r="AB52" s="680"/>
      <c r="AC52" s="671"/>
      <c r="AD52" s="668"/>
      <c r="AE52" s="669"/>
      <c r="AF52" s="670"/>
      <c r="AG52" s="671"/>
      <c r="AH52" s="679"/>
      <c r="AI52" s="669"/>
      <c r="AJ52" s="680"/>
      <c r="AK52" s="671"/>
      <c r="AL52" s="668"/>
      <c r="AM52" s="669"/>
      <c r="AN52" s="670"/>
      <c r="AO52" s="671"/>
      <c r="AP52" s="679"/>
      <c r="AQ52" s="669"/>
      <c r="AR52" s="680"/>
      <c r="AS52" s="671"/>
      <c r="AT52" s="668"/>
      <c r="AU52" s="669"/>
      <c r="AV52" s="670"/>
      <c r="AW52" s="671"/>
    </row>
    <row r="53" spans="2:49" ht="30" customHeight="1">
      <c r="B53" s="674" t="s">
        <v>61</v>
      </c>
      <c r="C53" s="653"/>
      <c r="D53" s="656" t="s">
        <v>62</v>
      </c>
      <c r="E53" s="657"/>
      <c r="F53" s="672" t="s">
        <v>61</v>
      </c>
      <c r="G53" s="653"/>
      <c r="H53" s="659" t="s">
        <v>63</v>
      </c>
      <c r="I53" s="657"/>
      <c r="J53" s="674"/>
      <c r="K53" s="653"/>
      <c r="L53" s="656"/>
      <c r="M53" s="657"/>
      <c r="N53" s="672"/>
      <c r="O53" s="653"/>
      <c r="P53" s="659"/>
      <c r="Q53" s="657"/>
      <c r="R53" s="674" t="s">
        <v>40</v>
      </c>
      <c r="S53" s="653"/>
      <c r="T53" s="656" t="s">
        <v>41</v>
      </c>
      <c r="U53" s="657"/>
      <c r="V53" s="672" t="s">
        <v>40</v>
      </c>
      <c r="W53" s="653"/>
      <c r="X53" s="659" t="s">
        <v>42</v>
      </c>
      <c r="Y53" s="657"/>
      <c r="Z53" s="674"/>
      <c r="AA53" s="653"/>
      <c r="AB53" s="656"/>
      <c r="AC53" s="657"/>
      <c r="AD53" s="672"/>
      <c r="AE53" s="653"/>
      <c r="AF53" s="659"/>
      <c r="AG53" s="657"/>
      <c r="AH53" s="674" t="s">
        <v>81</v>
      </c>
      <c r="AI53" s="653"/>
      <c r="AJ53" s="656" t="s">
        <v>1621</v>
      </c>
      <c r="AK53" s="657"/>
      <c r="AL53" s="672" t="s">
        <v>81</v>
      </c>
      <c r="AM53" s="653"/>
      <c r="AN53" s="659" t="s">
        <v>2314</v>
      </c>
      <c r="AO53" s="657"/>
      <c r="AP53" s="674"/>
      <c r="AQ53" s="653"/>
      <c r="AR53" s="656"/>
      <c r="AS53" s="657"/>
      <c r="AT53" s="672"/>
      <c r="AU53" s="653"/>
      <c r="AV53" s="659"/>
      <c r="AW53" s="657"/>
    </row>
    <row r="54" spans="2:49" ht="30" customHeight="1">
      <c r="B54" s="654"/>
      <c r="C54" s="655"/>
      <c r="D54" s="651" t="s">
        <v>62</v>
      </c>
      <c r="E54" s="650"/>
      <c r="F54" s="654"/>
      <c r="G54" s="655"/>
      <c r="H54" s="649" t="s">
        <v>63</v>
      </c>
      <c r="I54" s="650"/>
      <c r="J54" s="654"/>
      <c r="K54" s="655"/>
      <c r="L54" s="651"/>
      <c r="M54" s="650"/>
      <c r="N54" s="654"/>
      <c r="O54" s="655"/>
      <c r="P54" s="649"/>
      <c r="Q54" s="650"/>
      <c r="R54" s="654"/>
      <c r="S54" s="655"/>
      <c r="T54" s="651" t="s">
        <v>41</v>
      </c>
      <c r="U54" s="650"/>
      <c r="V54" s="654"/>
      <c r="W54" s="655"/>
      <c r="X54" s="649" t="s">
        <v>42</v>
      </c>
      <c r="Y54" s="650"/>
      <c r="Z54" s="654"/>
      <c r="AA54" s="655"/>
      <c r="AB54" s="651"/>
      <c r="AC54" s="650"/>
      <c r="AD54" s="654"/>
      <c r="AE54" s="655"/>
      <c r="AF54" s="649"/>
      <c r="AG54" s="650"/>
      <c r="AH54" s="654"/>
      <c r="AI54" s="655"/>
      <c r="AJ54" s="651" t="s">
        <v>82</v>
      </c>
      <c r="AK54" s="650"/>
      <c r="AL54" s="654"/>
      <c r="AM54" s="655"/>
      <c r="AN54" s="649" t="s">
        <v>83</v>
      </c>
      <c r="AO54" s="650"/>
      <c r="AP54" s="654"/>
      <c r="AQ54" s="655"/>
      <c r="AR54" s="651"/>
      <c r="AS54" s="650"/>
      <c r="AT54" s="654"/>
      <c r="AU54" s="655"/>
      <c r="AV54" s="649"/>
      <c r="AW54" s="650"/>
    </row>
    <row r="55" spans="2:49" ht="30" customHeight="1">
      <c r="B55" s="686" t="s">
        <v>2141</v>
      </c>
      <c r="C55" s="687"/>
      <c r="D55" s="664" t="s">
        <v>62</v>
      </c>
      <c r="E55" s="650"/>
      <c r="F55" s="675" t="s">
        <v>2142</v>
      </c>
      <c r="G55" s="663"/>
      <c r="H55" s="666" t="s">
        <v>63</v>
      </c>
      <c r="I55" s="650"/>
      <c r="J55" s="676"/>
      <c r="K55" s="663"/>
      <c r="L55" s="664"/>
      <c r="M55" s="650"/>
      <c r="N55" s="675"/>
      <c r="O55" s="663"/>
      <c r="P55" s="666"/>
      <c r="Q55" s="650"/>
      <c r="R55" s="686" t="s">
        <v>2227</v>
      </c>
      <c r="S55" s="687"/>
      <c r="T55" s="664" t="s">
        <v>41</v>
      </c>
      <c r="U55" s="650"/>
      <c r="V55" s="688" t="s">
        <v>2228</v>
      </c>
      <c r="W55" s="687"/>
      <c r="X55" s="666" t="s">
        <v>42</v>
      </c>
      <c r="Y55" s="650"/>
      <c r="Z55" s="676"/>
      <c r="AA55" s="663"/>
      <c r="AB55" s="664"/>
      <c r="AC55" s="650"/>
      <c r="AD55" s="675"/>
      <c r="AE55" s="663"/>
      <c r="AF55" s="666"/>
      <c r="AG55" s="650"/>
      <c r="AH55" s="686" t="s">
        <v>2322</v>
      </c>
      <c r="AI55" s="689"/>
      <c r="AJ55" s="664" t="s">
        <v>82</v>
      </c>
      <c r="AK55" s="650"/>
      <c r="AL55" s="688" t="s">
        <v>2323</v>
      </c>
      <c r="AM55" s="687"/>
      <c r="AN55" s="666" t="s">
        <v>83</v>
      </c>
      <c r="AO55" s="650"/>
      <c r="AP55" s="676"/>
      <c r="AQ55" s="663"/>
      <c r="AR55" s="664"/>
      <c r="AS55" s="650"/>
      <c r="AT55" s="675"/>
      <c r="AU55" s="663"/>
      <c r="AV55" s="666"/>
      <c r="AW55" s="650"/>
    </row>
    <row r="56" spans="2:49" ht="30" customHeight="1">
      <c r="B56" s="679" t="s">
        <v>2151</v>
      </c>
      <c r="C56" s="669"/>
      <c r="D56" s="680" t="s">
        <v>1677</v>
      </c>
      <c r="E56" s="671"/>
      <c r="F56" s="668" t="s">
        <v>2152</v>
      </c>
      <c r="G56" s="669"/>
      <c r="H56" s="670" t="s">
        <v>1678</v>
      </c>
      <c r="I56" s="671"/>
      <c r="J56" s="679"/>
      <c r="K56" s="669"/>
      <c r="L56" s="680"/>
      <c r="M56" s="671"/>
      <c r="N56" s="668"/>
      <c r="O56" s="669"/>
      <c r="P56" s="670"/>
      <c r="Q56" s="671"/>
      <c r="R56" s="679" t="s">
        <v>2237</v>
      </c>
      <c r="S56" s="669"/>
      <c r="T56" s="680" t="s">
        <v>1604</v>
      </c>
      <c r="U56" s="671"/>
      <c r="V56" s="668" t="s">
        <v>2238</v>
      </c>
      <c r="W56" s="669"/>
      <c r="X56" s="670" t="s">
        <v>1661</v>
      </c>
      <c r="Y56" s="671"/>
      <c r="Z56" s="679"/>
      <c r="AA56" s="669"/>
      <c r="AB56" s="680"/>
      <c r="AC56" s="671"/>
      <c r="AD56" s="668"/>
      <c r="AE56" s="669"/>
      <c r="AF56" s="670"/>
      <c r="AG56" s="671"/>
      <c r="AH56" s="679" t="s">
        <v>2330</v>
      </c>
      <c r="AI56" s="669"/>
      <c r="AJ56" s="680" t="s">
        <v>1620</v>
      </c>
      <c r="AK56" s="671"/>
      <c r="AL56" s="668" t="s">
        <v>316</v>
      </c>
      <c r="AM56" s="669"/>
      <c r="AN56" s="670" t="s">
        <v>1689</v>
      </c>
      <c r="AO56" s="671"/>
      <c r="AP56" s="679"/>
      <c r="AQ56" s="669"/>
      <c r="AR56" s="680"/>
      <c r="AS56" s="671"/>
      <c r="AT56" s="668"/>
      <c r="AU56" s="669"/>
      <c r="AV56" s="670"/>
      <c r="AW56" s="671"/>
    </row>
    <row r="57" spans="2:49" ht="30" customHeight="1">
      <c r="B57" s="674"/>
      <c r="C57" s="653"/>
      <c r="D57" s="656"/>
      <c r="E57" s="657"/>
      <c r="F57" s="672"/>
      <c r="G57" s="653"/>
      <c r="H57" s="659"/>
      <c r="I57" s="657"/>
      <c r="J57" s="674"/>
      <c r="K57" s="653"/>
      <c r="L57" s="656"/>
      <c r="M57" s="657"/>
      <c r="N57" s="672"/>
      <c r="O57" s="653"/>
      <c r="P57" s="659"/>
      <c r="Q57" s="657"/>
      <c r="R57" s="674" t="s">
        <v>109</v>
      </c>
      <c r="S57" s="653"/>
      <c r="T57" s="656" t="s">
        <v>110</v>
      </c>
      <c r="U57" s="657"/>
      <c r="V57" s="672" t="s">
        <v>109</v>
      </c>
      <c r="W57" s="653"/>
      <c r="X57" s="659" t="s">
        <v>111</v>
      </c>
      <c r="Y57" s="657"/>
      <c r="Z57" s="674"/>
      <c r="AA57" s="653"/>
      <c r="AB57" s="656"/>
      <c r="AC57" s="657"/>
      <c r="AD57" s="672"/>
      <c r="AE57" s="653"/>
      <c r="AF57" s="659"/>
      <c r="AG57" s="657"/>
      <c r="AH57" s="674" t="s">
        <v>34</v>
      </c>
      <c r="AI57" s="653"/>
      <c r="AJ57" s="656" t="s">
        <v>35</v>
      </c>
      <c r="AK57" s="657"/>
      <c r="AL57" s="672" t="s">
        <v>34</v>
      </c>
      <c r="AM57" s="653"/>
      <c r="AN57" s="659" t="s">
        <v>36</v>
      </c>
      <c r="AO57" s="657"/>
      <c r="AP57" s="674"/>
      <c r="AQ57" s="653"/>
      <c r="AR57" s="656"/>
      <c r="AS57" s="657"/>
      <c r="AT57" s="672"/>
      <c r="AU57" s="653"/>
      <c r="AV57" s="659"/>
      <c r="AW57" s="657"/>
    </row>
    <row r="58" spans="2:49" ht="30" customHeight="1">
      <c r="B58" s="654"/>
      <c r="C58" s="655"/>
      <c r="D58" s="651"/>
      <c r="E58" s="650"/>
      <c r="F58" s="654"/>
      <c r="G58" s="655"/>
      <c r="H58" s="649"/>
      <c r="I58" s="650"/>
      <c r="J58" s="654"/>
      <c r="K58" s="655"/>
      <c r="L58" s="651"/>
      <c r="M58" s="650"/>
      <c r="N58" s="654"/>
      <c r="O58" s="655"/>
      <c r="P58" s="649"/>
      <c r="Q58" s="650"/>
      <c r="R58" s="654"/>
      <c r="S58" s="655"/>
      <c r="T58" s="651" t="s">
        <v>110</v>
      </c>
      <c r="U58" s="650"/>
      <c r="V58" s="654"/>
      <c r="W58" s="655"/>
      <c r="X58" s="649" t="s">
        <v>111</v>
      </c>
      <c r="Y58" s="650"/>
      <c r="Z58" s="654"/>
      <c r="AA58" s="655"/>
      <c r="AB58" s="651"/>
      <c r="AC58" s="650"/>
      <c r="AD58" s="654"/>
      <c r="AE58" s="655"/>
      <c r="AF58" s="649"/>
      <c r="AG58" s="650"/>
      <c r="AH58" s="654"/>
      <c r="AI58" s="655"/>
      <c r="AJ58" s="651" t="s">
        <v>35</v>
      </c>
      <c r="AK58" s="650"/>
      <c r="AL58" s="654"/>
      <c r="AM58" s="655"/>
      <c r="AN58" s="649" t="s">
        <v>36</v>
      </c>
      <c r="AO58" s="650"/>
      <c r="AP58" s="654"/>
      <c r="AQ58" s="655"/>
      <c r="AR58" s="651"/>
      <c r="AS58" s="650"/>
      <c r="AT58" s="654"/>
      <c r="AU58" s="655"/>
      <c r="AV58" s="649"/>
      <c r="AW58" s="650"/>
    </row>
    <row r="59" spans="2:49" ht="30" customHeight="1">
      <c r="B59" s="676"/>
      <c r="C59" s="663"/>
      <c r="D59" s="664"/>
      <c r="E59" s="650"/>
      <c r="F59" s="675"/>
      <c r="G59" s="663"/>
      <c r="H59" s="666"/>
      <c r="I59" s="650"/>
      <c r="J59" s="676"/>
      <c r="K59" s="663"/>
      <c r="L59" s="664"/>
      <c r="M59" s="650"/>
      <c r="N59" s="675"/>
      <c r="O59" s="663"/>
      <c r="P59" s="666"/>
      <c r="Q59" s="650"/>
      <c r="R59" s="676" t="s">
        <v>2205</v>
      </c>
      <c r="S59" s="663"/>
      <c r="T59" s="664" t="s">
        <v>110</v>
      </c>
      <c r="U59" s="650"/>
      <c r="V59" s="675" t="s">
        <v>2206</v>
      </c>
      <c r="W59" s="663"/>
      <c r="X59" s="666" t="s">
        <v>111</v>
      </c>
      <c r="Y59" s="650"/>
      <c r="Z59" s="676"/>
      <c r="AA59" s="663"/>
      <c r="AB59" s="664"/>
      <c r="AC59" s="650"/>
      <c r="AD59" s="675"/>
      <c r="AE59" s="663"/>
      <c r="AF59" s="666"/>
      <c r="AG59" s="650"/>
      <c r="AH59" s="676" t="s">
        <v>2302</v>
      </c>
      <c r="AI59" s="663"/>
      <c r="AJ59" s="664" t="s">
        <v>35</v>
      </c>
      <c r="AK59" s="650"/>
      <c r="AL59" s="675" t="s">
        <v>2303</v>
      </c>
      <c r="AM59" s="663"/>
      <c r="AN59" s="666" t="s">
        <v>36</v>
      </c>
      <c r="AO59" s="650"/>
      <c r="AP59" s="676"/>
      <c r="AQ59" s="663"/>
      <c r="AR59" s="664"/>
      <c r="AS59" s="650"/>
      <c r="AT59" s="675"/>
      <c r="AU59" s="663"/>
      <c r="AV59" s="666"/>
      <c r="AW59" s="650"/>
    </row>
    <row r="60" spans="2:49" ht="30" customHeight="1">
      <c r="B60" s="679"/>
      <c r="C60" s="669"/>
      <c r="D60" s="680"/>
      <c r="E60" s="671"/>
      <c r="F60" s="668"/>
      <c r="G60" s="669"/>
      <c r="H60" s="670"/>
      <c r="I60" s="671"/>
      <c r="J60" s="679"/>
      <c r="K60" s="669"/>
      <c r="L60" s="680"/>
      <c r="M60" s="671"/>
      <c r="N60" s="668"/>
      <c r="O60" s="669"/>
      <c r="P60" s="670"/>
      <c r="Q60" s="671"/>
      <c r="R60" s="679" t="s">
        <v>2214</v>
      </c>
      <c r="S60" s="669"/>
      <c r="T60" s="680" t="s">
        <v>1718</v>
      </c>
      <c r="U60" s="671"/>
      <c r="V60" s="668" t="s">
        <v>2215</v>
      </c>
      <c r="W60" s="669"/>
      <c r="X60" s="670" t="s">
        <v>1687</v>
      </c>
      <c r="Y60" s="671"/>
      <c r="Z60" s="679"/>
      <c r="AA60" s="669"/>
      <c r="AB60" s="680"/>
      <c r="AC60" s="671"/>
      <c r="AD60" s="668"/>
      <c r="AE60" s="669"/>
      <c r="AF60" s="670"/>
      <c r="AG60" s="671"/>
      <c r="AH60" s="679" t="s">
        <v>2308</v>
      </c>
      <c r="AI60" s="669"/>
      <c r="AJ60" s="680" t="s">
        <v>1656</v>
      </c>
      <c r="AK60" s="671"/>
      <c r="AL60" s="668" t="s">
        <v>2309</v>
      </c>
      <c r="AM60" s="669"/>
      <c r="AN60" s="670" t="s">
        <v>1657</v>
      </c>
      <c r="AO60" s="671"/>
      <c r="AP60" s="679"/>
      <c r="AQ60" s="669"/>
      <c r="AR60" s="680"/>
      <c r="AS60" s="671"/>
      <c r="AT60" s="668"/>
      <c r="AU60" s="669"/>
      <c r="AV60" s="670"/>
      <c r="AW60" s="671"/>
    </row>
    <row r="61" spans="2:49" ht="30" customHeight="1">
      <c r="B61" s="674" t="s">
        <v>127</v>
      </c>
      <c r="C61" s="653"/>
      <c r="D61" s="656" t="s">
        <v>88</v>
      </c>
      <c r="E61" s="657"/>
      <c r="F61" s="672" t="s">
        <v>127</v>
      </c>
      <c r="G61" s="653"/>
      <c r="H61" s="659" t="s">
        <v>93</v>
      </c>
      <c r="I61" s="657"/>
      <c r="J61" s="674"/>
      <c r="K61" s="653"/>
      <c r="L61" s="656"/>
      <c r="M61" s="657"/>
      <c r="N61" s="672"/>
      <c r="O61" s="653"/>
      <c r="P61" s="659"/>
      <c r="Q61" s="657"/>
      <c r="R61" s="674" t="s">
        <v>114</v>
      </c>
      <c r="S61" s="653"/>
      <c r="T61" s="656" t="s">
        <v>115</v>
      </c>
      <c r="U61" s="657"/>
      <c r="V61" s="672" t="s">
        <v>114</v>
      </c>
      <c r="W61" s="653"/>
      <c r="X61" s="659" t="s">
        <v>116</v>
      </c>
      <c r="Y61" s="657"/>
      <c r="Z61" s="674"/>
      <c r="AA61" s="653"/>
      <c r="AB61" s="656"/>
      <c r="AC61" s="657"/>
      <c r="AD61" s="672"/>
      <c r="AE61" s="653"/>
      <c r="AF61" s="659"/>
      <c r="AG61" s="657"/>
      <c r="AH61" s="674" t="s">
        <v>207</v>
      </c>
      <c r="AI61" s="653"/>
      <c r="AJ61" s="656" t="s">
        <v>2315</v>
      </c>
      <c r="AK61" s="657"/>
      <c r="AL61" s="672" t="s">
        <v>207</v>
      </c>
      <c r="AM61" s="653"/>
      <c r="AN61" s="659" t="s">
        <v>2316</v>
      </c>
      <c r="AO61" s="657"/>
      <c r="AP61" s="674"/>
      <c r="AQ61" s="653"/>
      <c r="AR61" s="656"/>
      <c r="AS61" s="657"/>
      <c r="AT61" s="672"/>
      <c r="AU61" s="653"/>
      <c r="AV61" s="659"/>
      <c r="AW61" s="657"/>
    </row>
    <row r="62" spans="2:49" ht="30" customHeight="1">
      <c r="B62" s="654"/>
      <c r="C62" s="655"/>
      <c r="D62" s="651" t="s">
        <v>88</v>
      </c>
      <c r="E62" s="650"/>
      <c r="F62" s="654"/>
      <c r="G62" s="655"/>
      <c r="H62" s="649" t="s">
        <v>93</v>
      </c>
      <c r="I62" s="650"/>
      <c r="J62" s="654"/>
      <c r="K62" s="655"/>
      <c r="L62" s="651"/>
      <c r="M62" s="650"/>
      <c r="N62" s="654"/>
      <c r="O62" s="655"/>
      <c r="P62" s="649"/>
      <c r="Q62" s="650"/>
      <c r="R62" s="654"/>
      <c r="S62" s="655"/>
      <c r="T62" s="651" t="s">
        <v>115</v>
      </c>
      <c r="U62" s="650"/>
      <c r="V62" s="654"/>
      <c r="W62" s="655"/>
      <c r="X62" s="649" t="s">
        <v>116</v>
      </c>
      <c r="Y62" s="650"/>
      <c r="Z62" s="654"/>
      <c r="AA62" s="655"/>
      <c r="AB62" s="651"/>
      <c r="AC62" s="650"/>
      <c r="AD62" s="654"/>
      <c r="AE62" s="655"/>
      <c r="AF62" s="649"/>
      <c r="AG62" s="650"/>
      <c r="AH62" s="654"/>
      <c r="AI62" s="655"/>
      <c r="AJ62" s="651" t="s">
        <v>208</v>
      </c>
      <c r="AK62" s="650"/>
      <c r="AL62" s="654"/>
      <c r="AM62" s="655"/>
      <c r="AN62" s="649" t="s">
        <v>209</v>
      </c>
      <c r="AO62" s="650"/>
      <c r="AP62" s="654"/>
      <c r="AQ62" s="655"/>
      <c r="AR62" s="651"/>
      <c r="AS62" s="650"/>
      <c r="AT62" s="654"/>
      <c r="AU62" s="655"/>
      <c r="AV62" s="649"/>
      <c r="AW62" s="650"/>
    </row>
    <row r="63" spans="2:49" ht="30" customHeight="1">
      <c r="B63" s="676" t="s">
        <v>2143</v>
      </c>
      <c r="C63" s="663"/>
      <c r="D63" s="664" t="s">
        <v>88</v>
      </c>
      <c r="E63" s="650"/>
      <c r="F63" s="675" t="s">
        <v>2144</v>
      </c>
      <c r="G63" s="663"/>
      <c r="H63" s="666" t="s">
        <v>93</v>
      </c>
      <c r="I63" s="650"/>
      <c r="J63" s="676"/>
      <c r="K63" s="663"/>
      <c r="L63" s="664"/>
      <c r="M63" s="650"/>
      <c r="N63" s="675"/>
      <c r="O63" s="663"/>
      <c r="P63" s="666"/>
      <c r="Q63" s="650"/>
      <c r="R63" s="676" t="s">
        <v>2229</v>
      </c>
      <c r="S63" s="663"/>
      <c r="T63" s="664" t="s">
        <v>115</v>
      </c>
      <c r="U63" s="650"/>
      <c r="V63" s="675" t="s">
        <v>2230</v>
      </c>
      <c r="W63" s="663"/>
      <c r="X63" s="666" t="s">
        <v>116</v>
      </c>
      <c r="Y63" s="650"/>
      <c r="Z63" s="676"/>
      <c r="AA63" s="663"/>
      <c r="AB63" s="664"/>
      <c r="AC63" s="650"/>
      <c r="AD63" s="675"/>
      <c r="AE63" s="663"/>
      <c r="AF63" s="666"/>
      <c r="AG63" s="650"/>
      <c r="AH63" s="676" t="s">
        <v>2324</v>
      </c>
      <c r="AI63" s="663"/>
      <c r="AJ63" s="664" t="s">
        <v>208</v>
      </c>
      <c r="AK63" s="650"/>
      <c r="AL63" s="675" t="s">
        <v>2325</v>
      </c>
      <c r="AM63" s="663"/>
      <c r="AN63" s="666" t="s">
        <v>209</v>
      </c>
      <c r="AO63" s="650"/>
      <c r="AP63" s="676"/>
      <c r="AQ63" s="663"/>
      <c r="AR63" s="664"/>
      <c r="AS63" s="650"/>
      <c r="AT63" s="675"/>
      <c r="AU63" s="663"/>
      <c r="AV63" s="666"/>
      <c r="AW63" s="650"/>
    </row>
    <row r="64" spans="2:49" ht="30" customHeight="1">
      <c r="B64" s="679" t="s">
        <v>2153</v>
      </c>
      <c r="C64" s="669"/>
      <c r="D64" s="680" t="s">
        <v>1735</v>
      </c>
      <c r="E64" s="671"/>
      <c r="F64" s="668" t="s">
        <v>2154</v>
      </c>
      <c r="G64" s="669"/>
      <c r="H64" s="670" t="s">
        <v>2155</v>
      </c>
      <c r="I64" s="671"/>
      <c r="J64" s="679"/>
      <c r="K64" s="669"/>
      <c r="L64" s="680"/>
      <c r="M64" s="671"/>
      <c r="N64" s="668"/>
      <c r="O64" s="669"/>
      <c r="P64" s="670"/>
      <c r="Q64" s="671"/>
      <c r="R64" s="679" t="s">
        <v>2239</v>
      </c>
      <c r="S64" s="669"/>
      <c r="T64" s="680" t="s">
        <v>1722</v>
      </c>
      <c r="U64" s="671"/>
      <c r="V64" s="668" t="s">
        <v>2240</v>
      </c>
      <c r="W64" s="669"/>
      <c r="X64" s="670" t="s">
        <v>1723</v>
      </c>
      <c r="Y64" s="671"/>
      <c r="Z64" s="679"/>
      <c r="AA64" s="669"/>
      <c r="AB64" s="680"/>
      <c r="AC64" s="671"/>
      <c r="AD64" s="668"/>
      <c r="AE64" s="669"/>
      <c r="AF64" s="670"/>
      <c r="AG64" s="671"/>
      <c r="AH64" s="679" t="s">
        <v>417</v>
      </c>
      <c r="AI64" s="669"/>
      <c r="AJ64" s="680" t="s">
        <v>1840</v>
      </c>
      <c r="AK64" s="671"/>
      <c r="AL64" s="668" t="s">
        <v>2331</v>
      </c>
      <c r="AM64" s="669"/>
      <c r="AN64" s="670" t="s">
        <v>1841</v>
      </c>
      <c r="AO64" s="671"/>
      <c r="AP64" s="679"/>
      <c r="AQ64" s="669"/>
      <c r="AR64" s="680"/>
      <c r="AS64" s="671"/>
      <c r="AT64" s="668"/>
      <c r="AU64" s="669"/>
      <c r="AV64" s="670"/>
      <c r="AW64" s="671"/>
    </row>
    <row r="65" spans="2:49" ht="30" customHeight="1">
      <c r="B65" s="674" t="s">
        <v>66</v>
      </c>
      <c r="C65" s="653"/>
      <c r="D65" s="656" t="s">
        <v>67</v>
      </c>
      <c r="E65" s="657"/>
      <c r="F65" s="672" t="s">
        <v>66</v>
      </c>
      <c r="G65" s="653"/>
      <c r="H65" s="659" t="s">
        <v>68</v>
      </c>
      <c r="I65" s="657"/>
      <c r="J65" s="674"/>
      <c r="K65" s="653"/>
      <c r="L65" s="656"/>
      <c r="M65" s="657"/>
      <c r="N65" s="672"/>
      <c r="O65" s="653"/>
      <c r="P65" s="659"/>
      <c r="Q65" s="657"/>
      <c r="R65" s="674" t="s">
        <v>98</v>
      </c>
      <c r="S65" s="653"/>
      <c r="T65" s="656" t="s">
        <v>99</v>
      </c>
      <c r="U65" s="657"/>
      <c r="V65" s="672" t="s">
        <v>98</v>
      </c>
      <c r="W65" s="653"/>
      <c r="X65" s="659" t="s">
        <v>100</v>
      </c>
      <c r="Y65" s="657"/>
      <c r="Z65" s="674"/>
      <c r="AA65" s="653"/>
      <c r="AB65" s="656"/>
      <c r="AC65" s="657"/>
      <c r="AD65" s="672"/>
      <c r="AE65" s="653"/>
      <c r="AF65" s="659"/>
      <c r="AG65" s="657"/>
      <c r="AH65" s="674"/>
      <c r="AI65" s="653"/>
      <c r="AJ65" s="656"/>
      <c r="AK65" s="657"/>
      <c r="AL65" s="672"/>
      <c r="AM65" s="653"/>
      <c r="AN65" s="659"/>
      <c r="AO65" s="657"/>
      <c r="AP65" s="674"/>
      <c r="AQ65" s="653"/>
      <c r="AR65" s="656"/>
      <c r="AS65" s="657"/>
      <c r="AT65" s="672"/>
      <c r="AU65" s="653"/>
      <c r="AV65" s="659"/>
      <c r="AW65" s="657"/>
    </row>
    <row r="66" spans="2:49" ht="30" customHeight="1">
      <c r="B66" s="654"/>
      <c r="C66" s="655"/>
      <c r="D66" s="651" t="s">
        <v>67</v>
      </c>
      <c r="E66" s="650"/>
      <c r="F66" s="654"/>
      <c r="G66" s="655"/>
      <c r="H66" s="649" t="s">
        <v>68</v>
      </c>
      <c r="I66" s="650"/>
      <c r="J66" s="654"/>
      <c r="K66" s="655"/>
      <c r="L66" s="651"/>
      <c r="M66" s="650"/>
      <c r="N66" s="654"/>
      <c r="O66" s="655"/>
      <c r="P66" s="649"/>
      <c r="Q66" s="650"/>
      <c r="R66" s="654"/>
      <c r="S66" s="655"/>
      <c r="T66" s="651" t="s">
        <v>99</v>
      </c>
      <c r="U66" s="650"/>
      <c r="V66" s="654"/>
      <c r="W66" s="655"/>
      <c r="X66" s="649" t="s">
        <v>100</v>
      </c>
      <c r="Y66" s="650"/>
      <c r="Z66" s="654"/>
      <c r="AA66" s="655"/>
      <c r="AB66" s="651"/>
      <c r="AC66" s="650"/>
      <c r="AD66" s="654"/>
      <c r="AE66" s="655"/>
      <c r="AF66" s="649"/>
      <c r="AG66" s="650"/>
      <c r="AH66" s="654"/>
      <c r="AI66" s="655"/>
      <c r="AJ66" s="651"/>
      <c r="AK66" s="650"/>
      <c r="AL66" s="654"/>
      <c r="AM66" s="655"/>
      <c r="AN66" s="649"/>
      <c r="AO66" s="650"/>
      <c r="AP66" s="654"/>
      <c r="AQ66" s="655"/>
      <c r="AR66" s="651"/>
      <c r="AS66" s="650"/>
      <c r="AT66" s="654"/>
      <c r="AU66" s="655"/>
      <c r="AV66" s="649"/>
      <c r="AW66" s="650"/>
    </row>
    <row r="67" spans="2:49" ht="30" customHeight="1">
      <c r="B67" s="676" t="s">
        <v>2291</v>
      </c>
      <c r="C67" s="663"/>
      <c r="D67" s="664" t="s">
        <v>67</v>
      </c>
      <c r="E67" s="650"/>
      <c r="F67" s="675" t="s">
        <v>2292</v>
      </c>
      <c r="G67" s="663"/>
      <c r="H67" s="666" t="s">
        <v>68</v>
      </c>
      <c r="I67" s="650"/>
      <c r="J67" s="676"/>
      <c r="K67" s="663"/>
      <c r="L67" s="664"/>
      <c r="M67" s="650"/>
      <c r="N67" s="675"/>
      <c r="O67" s="663"/>
      <c r="P67" s="666"/>
      <c r="Q67" s="650"/>
      <c r="R67" s="676" t="s">
        <v>2260</v>
      </c>
      <c r="S67" s="663"/>
      <c r="T67" s="664" t="s">
        <v>99</v>
      </c>
      <c r="U67" s="650"/>
      <c r="V67" s="675" t="s">
        <v>2261</v>
      </c>
      <c r="W67" s="663"/>
      <c r="X67" s="666" t="s">
        <v>100</v>
      </c>
      <c r="Y67" s="650"/>
      <c r="Z67" s="676"/>
      <c r="AA67" s="663"/>
      <c r="AB67" s="664"/>
      <c r="AC67" s="650"/>
      <c r="AD67" s="675"/>
      <c r="AE67" s="663"/>
      <c r="AF67" s="666"/>
      <c r="AG67" s="650"/>
      <c r="AH67" s="676"/>
      <c r="AI67" s="663"/>
      <c r="AJ67" s="664"/>
      <c r="AK67" s="650"/>
      <c r="AL67" s="675"/>
      <c r="AM67" s="663"/>
      <c r="AN67" s="666"/>
      <c r="AO67" s="650"/>
      <c r="AP67" s="676"/>
      <c r="AQ67" s="663"/>
      <c r="AR67" s="664"/>
      <c r="AS67" s="650"/>
      <c r="AT67" s="675"/>
      <c r="AU67" s="663"/>
      <c r="AV67" s="666"/>
      <c r="AW67" s="650"/>
    </row>
    <row r="68" spans="2:49" ht="30" customHeight="1">
      <c r="B68" s="679" t="s">
        <v>2297</v>
      </c>
      <c r="C68" s="669"/>
      <c r="D68" s="680" t="s">
        <v>1681</v>
      </c>
      <c r="E68" s="671"/>
      <c r="F68" s="668" t="s">
        <v>2298</v>
      </c>
      <c r="G68" s="669"/>
      <c r="H68" s="670" t="s">
        <v>1682</v>
      </c>
      <c r="I68" s="671"/>
      <c r="J68" s="679"/>
      <c r="K68" s="669"/>
      <c r="L68" s="680"/>
      <c r="M68" s="671"/>
      <c r="N68" s="668"/>
      <c r="O68" s="669"/>
      <c r="P68" s="670"/>
      <c r="Q68" s="671"/>
      <c r="R68" s="679" t="s">
        <v>2128</v>
      </c>
      <c r="S68" s="669"/>
      <c r="T68" s="680" t="s">
        <v>1708</v>
      </c>
      <c r="U68" s="671"/>
      <c r="V68" s="668" t="s">
        <v>2262</v>
      </c>
      <c r="W68" s="669"/>
      <c r="X68" s="670" t="s">
        <v>1709</v>
      </c>
      <c r="Y68" s="671"/>
      <c r="Z68" s="679"/>
      <c r="AA68" s="669"/>
      <c r="AB68" s="680"/>
      <c r="AC68" s="671"/>
      <c r="AD68" s="668"/>
      <c r="AE68" s="669"/>
      <c r="AF68" s="670"/>
      <c r="AG68" s="671"/>
      <c r="AH68" s="679"/>
      <c r="AI68" s="669"/>
      <c r="AJ68" s="680"/>
      <c r="AK68" s="671"/>
      <c r="AL68" s="668"/>
      <c r="AM68" s="669"/>
      <c r="AN68" s="670"/>
      <c r="AO68" s="671"/>
      <c r="AP68" s="679"/>
      <c r="AQ68" s="669"/>
      <c r="AR68" s="680"/>
      <c r="AS68" s="671"/>
      <c r="AT68" s="668"/>
      <c r="AU68" s="669"/>
      <c r="AV68" s="670"/>
      <c r="AW68" s="671"/>
    </row>
    <row r="69" spans="2:49" ht="30" customHeight="1">
      <c r="B69" s="674" t="s">
        <v>204</v>
      </c>
      <c r="C69" s="653"/>
      <c r="D69" s="656" t="s">
        <v>205</v>
      </c>
      <c r="E69" s="657"/>
      <c r="F69" s="672" t="s">
        <v>204</v>
      </c>
      <c r="G69" s="653"/>
      <c r="H69" s="659" t="s">
        <v>1110</v>
      </c>
      <c r="I69" s="657"/>
      <c r="J69" s="674"/>
      <c r="K69" s="653"/>
      <c r="L69" s="656"/>
      <c r="M69" s="657"/>
      <c r="N69" s="672"/>
      <c r="O69" s="653"/>
      <c r="P69" s="659"/>
      <c r="Q69" s="657"/>
      <c r="R69" s="674" t="s">
        <v>45</v>
      </c>
      <c r="S69" s="653"/>
      <c r="T69" s="656" t="s">
        <v>46</v>
      </c>
      <c r="U69" s="657"/>
      <c r="V69" s="672" t="s">
        <v>45</v>
      </c>
      <c r="W69" s="653"/>
      <c r="X69" s="659" t="s">
        <v>47</v>
      </c>
      <c r="Y69" s="657"/>
      <c r="Z69" s="674"/>
      <c r="AA69" s="653"/>
      <c r="AB69" s="656"/>
      <c r="AC69" s="657"/>
      <c r="AD69" s="672"/>
      <c r="AE69" s="653"/>
      <c r="AF69" s="659"/>
      <c r="AG69" s="657"/>
      <c r="AH69" s="674"/>
      <c r="AI69" s="653"/>
      <c r="AJ69" s="656"/>
      <c r="AK69" s="657"/>
      <c r="AL69" s="672"/>
      <c r="AM69" s="653"/>
      <c r="AN69" s="659"/>
      <c r="AO69" s="657"/>
      <c r="AP69" s="674"/>
      <c r="AQ69" s="653"/>
      <c r="AR69" s="656"/>
      <c r="AS69" s="657"/>
      <c r="AT69" s="672"/>
      <c r="AU69" s="653"/>
      <c r="AV69" s="659"/>
      <c r="AW69" s="657"/>
    </row>
    <row r="70" spans="2:49" ht="30" customHeight="1">
      <c r="B70" s="654"/>
      <c r="C70" s="655"/>
      <c r="D70" s="651" t="s">
        <v>205</v>
      </c>
      <c r="E70" s="650"/>
      <c r="F70" s="654"/>
      <c r="G70" s="655"/>
      <c r="H70" s="649" t="s">
        <v>1110</v>
      </c>
      <c r="I70" s="650"/>
      <c r="J70" s="654"/>
      <c r="K70" s="655"/>
      <c r="L70" s="651"/>
      <c r="M70" s="650"/>
      <c r="N70" s="654"/>
      <c r="O70" s="655"/>
      <c r="P70" s="649"/>
      <c r="Q70" s="650"/>
      <c r="R70" s="654"/>
      <c r="S70" s="655"/>
      <c r="T70" s="651" t="s">
        <v>46</v>
      </c>
      <c r="U70" s="650"/>
      <c r="V70" s="654"/>
      <c r="W70" s="655"/>
      <c r="X70" s="649" t="s">
        <v>47</v>
      </c>
      <c r="Y70" s="650"/>
      <c r="Z70" s="654"/>
      <c r="AA70" s="655"/>
      <c r="AB70" s="651"/>
      <c r="AC70" s="650"/>
      <c r="AD70" s="654"/>
      <c r="AE70" s="655"/>
      <c r="AF70" s="649"/>
      <c r="AG70" s="650"/>
      <c r="AH70" s="654"/>
      <c r="AI70" s="655"/>
      <c r="AJ70" s="651"/>
      <c r="AK70" s="650"/>
      <c r="AL70" s="654"/>
      <c r="AM70" s="655"/>
      <c r="AN70" s="649"/>
      <c r="AO70" s="650"/>
      <c r="AP70" s="654"/>
      <c r="AQ70" s="655"/>
      <c r="AR70" s="651"/>
      <c r="AS70" s="650"/>
      <c r="AT70" s="654"/>
      <c r="AU70" s="655"/>
      <c r="AV70" s="649"/>
      <c r="AW70" s="650"/>
    </row>
    <row r="71" spans="2:49" ht="30" customHeight="1">
      <c r="B71" s="676" t="s">
        <v>2099</v>
      </c>
      <c r="C71" s="663"/>
      <c r="D71" s="664" t="s">
        <v>205</v>
      </c>
      <c r="E71" s="650"/>
      <c r="F71" s="675" t="s">
        <v>2365</v>
      </c>
      <c r="G71" s="663"/>
      <c r="H71" s="666" t="s">
        <v>1110</v>
      </c>
      <c r="I71" s="650"/>
      <c r="J71" s="676"/>
      <c r="K71" s="663"/>
      <c r="L71" s="664"/>
      <c r="M71" s="650"/>
      <c r="N71" s="675"/>
      <c r="O71" s="663"/>
      <c r="P71" s="666"/>
      <c r="Q71" s="650"/>
      <c r="R71" s="676" t="s">
        <v>2203</v>
      </c>
      <c r="S71" s="663"/>
      <c r="T71" s="664" t="s">
        <v>46</v>
      </c>
      <c r="U71" s="650"/>
      <c r="V71" s="675" t="s">
        <v>2204</v>
      </c>
      <c r="W71" s="663"/>
      <c r="X71" s="666" t="s">
        <v>47</v>
      </c>
      <c r="Y71" s="650"/>
      <c r="Z71" s="676"/>
      <c r="AA71" s="663"/>
      <c r="AB71" s="664"/>
      <c r="AC71" s="650"/>
      <c r="AD71" s="675"/>
      <c r="AE71" s="663"/>
      <c r="AF71" s="666"/>
      <c r="AG71" s="650"/>
      <c r="AH71" s="676"/>
      <c r="AI71" s="663"/>
      <c r="AJ71" s="664"/>
      <c r="AK71" s="650"/>
      <c r="AL71" s="675"/>
      <c r="AM71" s="663"/>
      <c r="AN71" s="666"/>
      <c r="AO71" s="650"/>
      <c r="AP71" s="676"/>
      <c r="AQ71" s="663"/>
      <c r="AR71" s="664"/>
      <c r="AS71" s="650"/>
      <c r="AT71" s="675"/>
      <c r="AU71" s="663"/>
      <c r="AV71" s="666"/>
      <c r="AW71" s="650"/>
    </row>
    <row r="72" spans="2:49" ht="30" customHeight="1">
      <c r="B72" s="679" t="s">
        <v>204</v>
      </c>
      <c r="C72" s="669"/>
      <c r="D72" s="680" t="s">
        <v>1471</v>
      </c>
      <c r="E72" s="671"/>
      <c r="F72" s="668" t="s">
        <v>2366</v>
      </c>
      <c r="G72" s="669"/>
      <c r="H72" s="670" t="s">
        <v>2367</v>
      </c>
      <c r="I72" s="671"/>
      <c r="J72" s="679"/>
      <c r="K72" s="669"/>
      <c r="L72" s="680"/>
      <c r="M72" s="671"/>
      <c r="N72" s="668"/>
      <c r="O72" s="669"/>
      <c r="P72" s="670"/>
      <c r="Q72" s="671"/>
      <c r="R72" s="679" t="s">
        <v>2211</v>
      </c>
      <c r="S72" s="669"/>
      <c r="T72" s="680" t="s">
        <v>1665</v>
      </c>
      <c r="U72" s="671"/>
      <c r="V72" s="668" t="s">
        <v>2212</v>
      </c>
      <c r="W72" s="669"/>
      <c r="X72" s="670" t="s">
        <v>2213</v>
      </c>
      <c r="Y72" s="671"/>
      <c r="Z72" s="679"/>
      <c r="AA72" s="669"/>
      <c r="AB72" s="680"/>
      <c r="AC72" s="671"/>
      <c r="AD72" s="668"/>
      <c r="AE72" s="669"/>
      <c r="AF72" s="670"/>
      <c r="AG72" s="671"/>
      <c r="AH72" s="679"/>
      <c r="AI72" s="669"/>
      <c r="AJ72" s="680"/>
      <c r="AK72" s="671"/>
      <c r="AL72" s="668"/>
      <c r="AM72" s="669"/>
      <c r="AN72" s="670"/>
      <c r="AO72" s="671"/>
      <c r="AP72" s="679"/>
      <c r="AQ72" s="669"/>
      <c r="AR72" s="680"/>
      <c r="AS72" s="671"/>
      <c r="AT72" s="668"/>
      <c r="AU72" s="669"/>
      <c r="AV72" s="670"/>
      <c r="AW72" s="671"/>
    </row>
    <row r="73" spans="2:49" ht="30" customHeight="1">
      <c r="B73" s="674" t="s">
        <v>191</v>
      </c>
      <c r="C73" s="653"/>
      <c r="D73" s="656" t="s">
        <v>192</v>
      </c>
      <c r="E73" s="657"/>
      <c r="F73" s="672" t="s">
        <v>191</v>
      </c>
      <c r="G73" s="653"/>
      <c r="H73" s="659" t="s">
        <v>1123</v>
      </c>
      <c r="I73" s="657"/>
      <c r="J73" s="674"/>
      <c r="K73" s="653"/>
      <c r="L73" s="656"/>
      <c r="M73" s="657"/>
      <c r="N73" s="672"/>
      <c r="O73" s="653"/>
      <c r="P73" s="659"/>
      <c r="Q73" s="657"/>
      <c r="R73" s="674" t="s">
        <v>77</v>
      </c>
      <c r="S73" s="653"/>
      <c r="T73" s="656" t="s">
        <v>1610</v>
      </c>
      <c r="U73" s="657"/>
      <c r="V73" s="672" t="s">
        <v>77</v>
      </c>
      <c r="W73" s="653"/>
      <c r="X73" s="659" t="s">
        <v>1607</v>
      </c>
      <c r="Y73" s="657"/>
      <c r="Z73" s="674"/>
      <c r="AA73" s="653"/>
      <c r="AB73" s="656"/>
      <c r="AC73" s="657"/>
      <c r="AD73" s="672"/>
      <c r="AE73" s="653"/>
      <c r="AF73" s="659"/>
      <c r="AG73" s="657"/>
      <c r="AH73" s="674"/>
      <c r="AI73" s="653"/>
      <c r="AJ73" s="656"/>
      <c r="AK73" s="657"/>
      <c r="AL73" s="672"/>
      <c r="AM73" s="653"/>
      <c r="AN73" s="659"/>
      <c r="AO73" s="657"/>
      <c r="AP73" s="674"/>
      <c r="AQ73" s="653"/>
      <c r="AR73" s="656"/>
      <c r="AS73" s="657"/>
      <c r="AT73" s="672"/>
      <c r="AU73" s="653"/>
      <c r="AV73" s="659"/>
      <c r="AW73" s="657"/>
    </row>
    <row r="74" spans="2:49" ht="30" customHeight="1">
      <c r="B74" s="654"/>
      <c r="C74" s="655"/>
      <c r="D74" s="651" t="s">
        <v>192</v>
      </c>
      <c r="E74" s="650"/>
      <c r="F74" s="654"/>
      <c r="G74" s="655"/>
      <c r="H74" s="649" t="s">
        <v>1123</v>
      </c>
      <c r="I74" s="650"/>
      <c r="J74" s="654"/>
      <c r="K74" s="655"/>
      <c r="L74" s="651"/>
      <c r="M74" s="650"/>
      <c r="N74" s="654"/>
      <c r="O74" s="655"/>
      <c r="P74" s="649"/>
      <c r="Q74" s="650"/>
      <c r="R74" s="654"/>
      <c r="S74" s="655"/>
      <c r="T74" s="651" t="s">
        <v>78</v>
      </c>
      <c r="U74" s="650"/>
      <c r="V74" s="654"/>
      <c r="W74" s="655"/>
      <c r="X74" s="649" t="s">
        <v>79</v>
      </c>
      <c r="Y74" s="650"/>
      <c r="Z74" s="654"/>
      <c r="AA74" s="655"/>
      <c r="AB74" s="651"/>
      <c r="AC74" s="650"/>
      <c r="AD74" s="654"/>
      <c r="AE74" s="655"/>
      <c r="AF74" s="649"/>
      <c r="AG74" s="650"/>
      <c r="AH74" s="654"/>
      <c r="AI74" s="655"/>
      <c r="AJ74" s="651"/>
      <c r="AK74" s="650"/>
      <c r="AL74" s="654"/>
      <c r="AM74" s="655"/>
      <c r="AN74" s="649"/>
      <c r="AO74" s="650"/>
      <c r="AP74" s="654"/>
      <c r="AQ74" s="655"/>
      <c r="AR74" s="651"/>
      <c r="AS74" s="650"/>
      <c r="AT74" s="654"/>
      <c r="AU74" s="655"/>
      <c r="AV74" s="649"/>
      <c r="AW74" s="650"/>
    </row>
    <row r="75" spans="2:49" ht="30" customHeight="1">
      <c r="B75" s="676" t="s">
        <v>2368</v>
      </c>
      <c r="C75" s="663"/>
      <c r="D75" s="664" t="s">
        <v>192</v>
      </c>
      <c r="E75" s="650"/>
      <c r="F75" s="675" t="s">
        <v>2369</v>
      </c>
      <c r="G75" s="663"/>
      <c r="H75" s="666" t="s">
        <v>1123</v>
      </c>
      <c r="I75" s="650"/>
      <c r="J75" s="676"/>
      <c r="K75" s="663"/>
      <c r="L75" s="664"/>
      <c r="M75" s="650"/>
      <c r="N75" s="675"/>
      <c r="O75" s="663"/>
      <c r="P75" s="666"/>
      <c r="Q75" s="650"/>
      <c r="R75" s="676" t="s">
        <v>2207</v>
      </c>
      <c r="S75" s="663"/>
      <c r="T75" s="664" t="s">
        <v>78</v>
      </c>
      <c r="U75" s="650"/>
      <c r="V75" s="675" t="s">
        <v>2208</v>
      </c>
      <c r="W75" s="663"/>
      <c r="X75" s="666" t="s">
        <v>79</v>
      </c>
      <c r="Y75" s="650"/>
      <c r="Z75" s="676"/>
      <c r="AA75" s="663"/>
      <c r="AB75" s="664"/>
      <c r="AC75" s="650"/>
      <c r="AD75" s="675"/>
      <c r="AE75" s="663"/>
      <c r="AF75" s="666"/>
      <c r="AG75" s="650"/>
      <c r="AH75" s="676"/>
      <c r="AI75" s="663"/>
      <c r="AJ75" s="664"/>
      <c r="AK75" s="650"/>
      <c r="AL75" s="675"/>
      <c r="AM75" s="663"/>
      <c r="AN75" s="666"/>
      <c r="AO75" s="650"/>
      <c r="AP75" s="676"/>
      <c r="AQ75" s="663"/>
      <c r="AR75" s="664"/>
      <c r="AS75" s="650"/>
      <c r="AT75" s="675"/>
      <c r="AU75" s="663"/>
      <c r="AV75" s="666"/>
      <c r="AW75" s="650"/>
    </row>
    <row r="76" spans="2:49" ht="30" customHeight="1">
      <c r="B76" s="679" t="s">
        <v>2370</v>
      </c>
      <c r="C76" s="669"/>
      <c r="D76" s="680" t="s">
        <v>1473</v>
      </c>
      <c r="E76" s="671"/>
      <c r="F76" s="668" t="s">
        <v>2371</v>
      </c>
      <c r="G76" s="669"/>
      <c r="H76" s="670" t="s">
        <v>2372</v>
      </c>
      <c r="I76" s="671"/>
      <c r="J76" s="679"/>
      <c r="K76" s="669"/>
      <c r="L76" s="680"/>
      <c r="M76" s="671"/>
      <c r="N76" s="668"/>
      <c r="O76" s="669"/>
      <c r="P76" s="670"/>
      <c r="Q76" s="671"/>
      <c r="R76" s="679" t="s">
        <v>1450</v>
      </c>
      <c r="S76" s="669"/>
      <c r="T76" s="680" t="s">
        <v>1609</v>
      </c>
      <c r="U76" s="671"/>
      <c r="V76" s="668" t="s">
        <v>2216</v>
      </c>
      <c r="W76" s="669"/>
      <c r="X76" s="670" t="s">
        <v>1687</v>
      </c>
      <c r="Y76" s="671"/>
      <c r="Z76" s="679"/>
      <c r="AA76" s="669"/>
      <c r="AB76" s="680"/>
      <c r="AC76" s="671"/>
      <c r="AD76" s="668"/>
      <c r="AE76" s="669"/>
      <c r="AF76" s="670"/>
      <c r="AG76" s="671"/>
      <c r="AH76" s="679"/>
      <c r="AI76" s="669"/>
      <c r="AJ76" s="680"/>
      <c r="AK76" s="671"/>
      <c r="AL76" s="668"/>
      <c r="AM76" s="669"/>
      <c r="AN76" s="670"/>
      <c r="AO76" s="671"/>
      <c r="AP76" s="679"/>
      <c r="AQ76" s="669"/>
      <c r="AR76" s="680"/>
      <c r="AS76" s="671"/>
      <c r="AT76" s="668"/>
      <c r="AU76" s="669"/>
      <c r="AV76" s="670"/>
      <c r="AW76" s="671"/>
    </row>
  </sheetData>
  <mergeCells count="1533">
    <mergeCell ref="AP75:AQ75"/>
    <mergeCell ref="AR75:AS75"/>
    <mergeCell ref="AT75:AU75"/>
    <mergeCell ref="AV75:AW75"/>
    <mergeCell ref="Z75:AA75"/>
    <mergeCell ref="AB75:AC75"/>
    <mergeCell ref="AD75:AE75"/>
    <mergeCell ref="AF75:AG75"/>
    <mergeCell ref="AH75:AI75"/>
    <mergeCell ref="AJ75:AK75"/>
    <mergeCell ref="N75:O75"/>
    <mergeCell ref="P75:Q75"/>
    <mergeCell ref="R75:S75"/>
    <mergeCell ref="T75:U75"/>
    <mergeCell ref="V75:W75"/>
    <mergeCell ref="X75:Y75"/>
    <mergeCell ref="AP76:AQ76"/>
    <mergeCell ref="AR76:AS76"/>
    <mergeCell ref="AT76:AU76"/>
    <mergeCell ref="AV76:AW76"/>
    <mergeCell ref="Z76:AA76"/>
    <mergeCell ref="AB76:AC76"/>
    <mergeCell ref="AD76:AE76"/>
    <mergeCell ref="AF76:AG76"/>
    <mergeCell ref="AH76:AI76"/>
    <mergeCell ref="AJ76:AK76"/>
    <mergeCell ref="N76:O76"/>
    <mergeCell ref="P76:Q76"/>
    <mergeCell ref="R76:S76"/>
    <mergeCell ref="T76:U76"/>
    <mergeCell ref="V76:W76"/>
    <mergeCell ref="X76:Y76"/>
    <mergeCell ref="B75:C75"/>
    <mergeCell ref="D75:E75"/>
    <mergeCell ref="F75:G75"/>
    <mergeCell ref="H75:I75"/>
    <mergeCell ref="J75:K75"/>
    <mergeCell ref="L75:M75"/>
    <mergeCell ref="AL76:AM76"/>
    <mergeCell ref="AN76:AO76"/>
    <mergeCell ref="B73:C74"/>
    <mergeCell ref="D73:E73"/>
    <mergeCell ref="F73:G74"/>
    <mergeCell ref="H73:I73"/>
    <mergeCell ref="J73:K74"/>
    <mergeCell ref="L73:M73"/>
    <mergeCell ref="D74:E74"/>
    <mergeCell ref="H74:I74"/>
    <mergeCell ref="L74:M74"/>
    <mergeCell ref="AL73:AM74"/>
    <mergeCell ref="AN73:AO73"/>
    <mergeCell ref="AL75:AM75"/>
    <mergeCell ref="AN75:AO75"/>
    <mergeCell ref="B76:C76"/>
    <mergeCell ref="D76:E76"/>
    <mergeCell ref="F76:G76"/>
    <mergeCell ref="H76:I76"/>
    <mergeCell ref="J76:K76"/>
    <mergeCell ref="L76:M76"/>
    <mergeCell ref="N73:O74"/>
    <mergeCell ref="P73:Q73"/>
    <mergeCell ref="R73:S74"/>
    <mergeCell ref="T73:U73"/>
    <mergeCell ref="V73:W74"/>
    <mergeCell ref="AT73:AU74"/>
    <mergeCell ref="AV73:AW73"/>
    <mergeCell ref="AN74:AO74"/>
    <mergeCell ref="AR74:AS74"/>
    <mergeCell ref="AV74:AW74"/>
    <mergeCell ref="Z73:AA74"/>
    <mergeCell ref="AB73:AC73"/>
    <mergeCell ref="AD73:AE74"/>
    <mergeCell ref="AF73:AG73"/>
    <mergeCell ref="AH73:AI74"/>
    <mergeCell ref="AJ73:AK73"/>
    <mergeCell ref="AB74:AC74"/>
    <mergeCell ref="AF74:AG74"/>
    <mergeCell ref="AJ74:AK74"/>
    <mergeCell ref="AP72:AQ72"/>
    <mergeCell ref="AR72:AS72"/>
    <mergeCell ref="AT72:AU72"/>
    <mergeCell ref="AV72:AW72"/>
    <mergeCell ref="Z72:AA72"/>
    <mergeCell ref="AB72:AC72"/>
    <mergeCell ref="AD72:AE72"/>
    <mergeCell ref="AF72:AG72"/>
    <mergeCell ref="AH72:AI72"/>
    <mergeCell ref="AJ72:AK72"/>
    <mergeCell ref="X73:Y73"/>
    <mergeCell ref="P74:Q74"/>
    <mergeCell ref="T74:U74"/>
    <mergeCell ref="X74:Y74"/>
    <mergeCell ref="B72:C72"/>
    <mergeCell ref="D72:E72"/>
    <mergeCell ref="F72:G72"/>
    <mergeCell ref="H72:I72"/>
    <mergeCell ref="J72:K72"/>
    <mergeCell ref="L72:M72"/>
    <mergeCell ref="AP73:AQ74"/>
    <mergeCell ref="AR73:AS73"/>
    <mergeCell ref="AP71:AQ71"/>
    <mergeCell ref="AR71:AS71"/>
    <mergeCell ref="AT71:AU71"/>
    <mergeCell ref="AV71:AW71"/>
    <mergeCell ref="Z71:AA71"/>
    <mergeCell ref="AB71:AC71"/>
    <mergeCell ref="AD71:AE71"/>
    <mergeCell ref="AF71:AG71"/>
    <mergeCell ref="AH71:AI71"/>
    <mergeCell ref="AJ71:AK71"/>
    <mergeCell ref="N71:O71"/>
    <mergeCell ref="P71:Q71"/>
    <mergeCell ref="R71:S71"/>
    <mergeCell ref="T71:U71"/>
    <mergeCell ref="V71:W71"/>
    <mergeCell ref="X71:Y71"/>
    <mergeCell ref="N72:O72"/>
    <mergeCell ref="P72:Q72"/>
    <mergeCell ref="R72:S72"/>
    <mergeCell ref="T72:U72"/>
    <mergeCell ref="B71:C71"/>
    <mergeCell ref="D71:E71"/>
    <mergeCell ref="F71:G71"/>
    <mergeCell ref="H71:I71"/>
    <mergeCell ref="J71:K71"/>
    <mergeCell ref="L71:M71"/>
    <mergeCell ref="AL72:AM72"/>
    <mergeCell ref="AN72:AO72"/>
    <mergeCell ref="B69:C70"/>
    <mergeCell ref="D69:E69"/>
    <mergeCell ref="F69:G70"/>
    <mergeCell ref="H69:I69"/>
    <mergeCell ref="J69:K70"/>
    <mergeCell ref="L69:M69"/>
    <mergeCell ref="D70:E70"/>
    <mergeCell ref="H70:I70"/>
    <mergeCell ref="L70:M70"/>
    <mergeCell ref="AL69:AM70"/>
    <mergeCell ref="AN69:AO69"/>
    <mergeCell ref="AL71:AM71"/>
    <mergeCell ref="AN71:AO71"/>
    <mergeCell ref="N69:O70"/>
    <mergeCell ref="P69:Q69"/>
    <mergeCell ref="R69:S70"/>
    <mergeCell ref="T69:U69"/>
    <mergeCell ref="V69:W70"/>
    <mergeCell ref="X69:Y69"/>
    <mergeCell ref="P70:Q70"/>
    <mergeCell ref="T70:U70"/>
    <mergeCell ref="X70:Y70"/>
    <mergeCell ref="AF69:AG69"/>
    <mergeCell ref="AH69:AI70"/>
    <mergeCell ref="AJ69:AK69"/>
    <mergeCell ref="AB70:AC70"/>
    <mergeCell ref="AF70:AG70"/>
    <mergeCell ref="AJ70:AK70"/>
    <mergeCell ref="AP68:AQ68"/>
    <mergeCell ref="AR68:AS68"/>
    <mergeCell ref="AT68:AU68"/>
    <mergeCell ref="AV68:AW68"/>
    <mergeCell ref="Z68:AA68"/>
    <mergeCell ref="AB68:AC68"/>
    <mergeCell ref="AD68:AE68"/>
    <mergeCell ref="AF68:AG68"/>
    <mergeCell ref="AH68:AI68"/>
    <mergeCell ref="AJ68:AK68"/>
    <mergeCell ref="V72:W72"/>
    <mergeCell ref="X72:Y72"/>
    <mergeCell ref="AP69:AQ70"/>
    <mergeCell ref="AR69:AS69"/>
    <mergeCell ref="AT69:AU70"/>
    <mergeCell ref="AV69:AW69"/>
    <mergeCell ref="AN70:AO70"/>
    <mergeCell ref="AR70:AS70"/>
    <mergeCell ref="AV70:AW70"/>
    <mergeCell ref="Z69:AA70"/>
    <mergeCell ref="AB69:AC69"/>
    <mergeCell ref="AD69:AE70"/>
    <mergeCell ref="AR67:AS67"/>
    <mergeCell ref="AT67:AU67"/>
    <mergeCell ref="AV67:AW67"/>
    <mergeCell ref="Z67:AA67"/>
    <mergeCell ref="AB67:AC67"/>
    <mergeCell ref="AD67:AE67"/>
    <mergeCell ref="AF67:AG67"/>
    <mergeCell ref="AH67:AI67"/>
    <mergeCell ref="AJ67:AK67"/>
    <mergeCell ref="N67:O67"/>
    <mergeCell ref="P67:Q67"/>
    <mergeCell ref="R67:S67"/>
    <mergeCell ref="T67:U67"/>
    <mergeCell ref="V67:W67"/>
    <mergeCell ref="X67:Y67"/>
    <mergeCell ref="N68:O68"/>
    <mergeCell ref="P68:Q68"/>
    <mergeCell ref="R68:S68"/>
    <mergeCell ref="T68:U68"/>
    <mergeCell ref="V68:W68"/>
    <mergeCell ref="X68:Y68"/>
    <mergeCell ref="AL68:AM68"/>
    <mergeCell ref="AN68:AO68"/>
    <mergeCell ref="D66:E66"/>
    <mergeCell ref="H66:I66"/>
    <mergeCell ref="L66:M66"/>
    <mergeCell ref="AL65:AM66"/>
    <mergeCell ref="AN65:AO65"/>
    <mergeCell ref="AL67:AM67"/>
    <mergeCell ref="AN67:AO67"/>
    <mergeCell ref="N65:O66"/>
    <mergeCell ref="P65:Q65"/>
    <mergeCell ref="R65:S66"/>
    <mergeCell ref="T65:U65"/>
    <mergeCell ref="V65:W66"/>
    <mergeCell ref="X65:Y65"/>
    <mergeCell ref="P66:Q66"/>
    <mergeCell ref="T66:U66"/>
    <mergeCell ref="X66:Y66"/>
    <mergeCell ref="AP67:AQ67"/>
    <mergeCell ref="B68:C68"/>
    <mergeCell ref="D68:E68"/>
    <mergeCell ref="F68:G68"/>
    <mergeCell ref="H68:I68"/>
    <mergeCell ref="J68:K68"/>
    <mergeCell ref="L68:M68"/>
    <mergeCell ref="B67:C67"/>
    <mergeCell ref="D67:E67"/>
    <mergeCell ref="AF65:AG65"/>
    <mergeCell ref="AH65:AI66"/>
    <mergeCell ref="AJ65:AK65"/>
    <mergeCell ref="AB66:AC66"/>
    <mergeCell ref="AF66:AG66"/>
    <mergeCell ref="AJ66:AK66"/>
    <mergeCell ref="AP64:AQ64"/>
    <mergeCell ref="AR64:AS64"/>
    <mergeCell ref="AT64:AU64"/>
    <mergeCell ref="T64:U64"/>
    <mergeCell ref="V64:W64"/>
    <mergeCell ref="X64:Y64"/>
    <mergeCell ref="AT65:AU66"/>
    <mergeCell ref="D64:E64"/>
    <mergeCell ref="F64:G64"/>
    <mergeCell ref="H64:I64"/>
    <mergeCell ref="J64:K64"/>
    <mergeCell ref="L64:M64"/>
    <mergeCell ref="B65:C66"/>
    <mergeCell ref="D65:E65"/>
    <mergeCell ref="F65:G66"/>
    <mergeCell ref="H65:I65"/>
    <mergeCell ref="J65:K66"/>
    <mergeCell ref="L65:M65"/>
    <mergeCell ref="AV64:AW64"/>
    <mergeCell ref="Z64:AA64"/>
    <mergeCell ref="AB64:AC64"/>
    <mergeCell ref="AD64:AE64"/>
    <mergeCell ref="AF64:AG64"/>
    <mergeCell ref="AH64:AI64"/>
    <mergeCell ref="AJ64:AK64"/>
    <mergeCell ref="F67:G67"/>
    <mergeCell ref="H67:I67"/>
    <mergeCell ref="J67:K67"/>
    <mergeCell ref="L67:M67"/>
    <mergeCell ref="AP65:AQ66"/>
    <mergeCell ref="AR65:AS65"/>
    <mergeCell ref="AP63:AQ63"/>
    <mergeCell ref="AR63:AS63"/>
    <mergeCell ref="AT63:AU63"/>
    <mergeCell ref="AV63:AW63"/>
    <mergeCell ref="Z63:AA63"/>
    <mergeCell ref="AB63:AC63"/>
    <mergeCell ref="AD63:AE63"/>
    <mergeCell ref="AF63:AG63"/>
    <mergeCell ref="AH63:AI63"/>
    <mergeCell ref="AJ63:AK63"/>
    <mergeCell ref="N63:O63"/>
    <mergeCell ref="P63:Q63"/>
    <mergeCell ref="R63:S63"/>
    <mergeCell ref="T63:U63"/>
    <mergeCell ref="V63:W63"/>
    <mergeCell ref="X63:Y63"/>
    <mergeCell ref="N64:O64"/>
    <mergeCell ref="P64:Q64"/>
    <mergeCell ref="R64:S64"/>
    <mergeCell ref="AV65:AW65"/>
    <mergeCell ref="AN66:AO66"/>
    <mergeCell ref="AR66:AS66"/>
    <mergeCell ref="AV66:AW66"/>
    <mergeCell ref="Z65:AA66"/>
    <mergeCell ref="AB65:AC65"/>
    <mergeCell ref="AD65:AE66"/>
    <mergeCell ref="AL64:AM64"/>
    <mergeCell ref="AN64:AO64"/>
    <mergeCell ref="B61:C62"/>
    <mergeCell ref="D61:E61"/>
    <mergeCell ref="F61:G62"/>
    <mergeCell ref="H61:I61"/>
    <mergeCell ref="J61:K62"/>
    <mergeCell ref="L61:M61"/>
    <mergeCell ref="D62:E62"/>
    <mergeCell ref="H62:I62"/>
    <mergeCell ref="L62:M62"/>
    <mergeCell ref="AL61:AM62"/>
    <mergeCell ref="AN61:AO61"/>
    <mergeCell ref="AL63:AM63"/>
    <mergeCell ref="AN63:AO63"/>
    <mergeCell ref="N61:O62"/>
    <mergeCell ref="P61:Q61"/>
    <mergeCell ref="R61:S62"/>
    <mergeCell ref="T61:U61"/>
    <mergeCell ref="V61:W62"/>
    <mergeCell ref="X61:Y61"/>
    <mergeCell ref="P62:Q62"/>
    <mergeCell ref="T62:U62"/>
    <mergeCell ref="X62:Y62"/>
    <mergeCell ref="B64:C64"/>
    <mergeCell ref="B63:C63"/>
    <mergeCell ref="D63:E63"/>
    <mergeCell ref="AF61:AG61"/>
    <mergeCell ref="AH61:AI62"/>
    <mergeCell ref="AJ61:AK61"/>
    <mergeCell ref="AB62:AC62"/>
    <mergeCell ref="AF62:AG62"/>
    <mergeCell ref="AJ62:AK62"/>
    <mergeCell ref="AP60:AQ60"/>
    <mergeCell ref="AR60:AS60"/>
    <mergeCell ref="AT60:AU60"/>
    <mergeCell ref="AV60:AW60"/>
    <mergeCell ref="Z60:AA60"/>
    <mergeCell ref="AB60:AC60"/>
    <mergeCell ref="AD60:AE60"/>
    <mergeCell ref="AF60:AG60"/>
    <mergeCell ref="AH60:AI60"/>
    <mergeCell ref="AJ60:AK60"/>
    <mergeCell ref="F63:G63"/>
    <mergeCell ref="H63:I63"/>
    <mergeCell ref="J63:K63"/>
    <mergeCell ref="L63:M63"/>
    <mergeCell ref="AP61:AQ62"/>
    <mergeCell ref="AR61:AS61"/>
    <mergeCell ref="AT61:AU62"/>
    <mergeCell ref="AV61:AW61"/>
    <mergeCell ref="AN62:AO62"/>
    <mergeCell ref="AR62:AS62"/>
    <mergeCell ref="AV62:AW62"/>
    <mergeCell ref="Z61:AA62"/>
    <mergeCell ref="AB61:AC61"/>
    <mergeCell ref="AD61:AE62"/>
    <mergeCell ref="AR59:AS59"/>
    <mergeCell ref="AT59:AU59"/>
    <mergeCell ref="AV59:AW59"/>
    <mergeCell ref="Z59:AA59"/>
    <mergeCell ref="AB59:AC59"/>
    <mergeCell ref="AD59:AE59"/>
    <mergeCell ref="AF59:AG59"/>
    <mergeCell ref="AH59:AI59"/>
    <mergeCell ref="AJ59:AK59"/>
    <mergeCell ref="N59:O59"/>
    <mergeCell ref="P59:Q59"/>
    <mergeCell ref="R59:S59"/>
    <mergeCell ref="T59:U59"/>
    <mergeCell ref="V59:W59"/>
    <mergeCell ref="X59:Y59"/>
    <mergeCell ref="N60:O60"/>
    <mergeCell ref="P60:Q60"/>
    <mergeCell ref="R60:S60"/>
    <mergeCell ref="T60:U60"/>
    <mergeCell ref="V60:W60"/>
    <mergeCell ref="X60:Y60"/>
    <mergeCell ref="AL60:AM60"/>
    <mergeCell ref="AN60:AO60"/>
    <mergeCell ref="D58:E58"/>
    <mergeCell ref="H58:I58"/>
    <mergeCell ref="L58:M58"/>
    <mergeCell ref="AL57:AM58"/>
    <mergeCell ref="AN57:AO57"/>
    <mergeCell ref="AL59:AM59"/>
    <mergeCell ref="AN59:AO59"/>
    <mergeCell ref="N57:O58"/>
    <mergeCell ref="P57:Q57"/>
    <mergeCell ref="R57:S58"/>
    <mergeCell ref="T57:U57"/>
    <mergeCell ref="V57:W58"/>
    <mergeCell ref="X57:Y57"/>
    <mergeCell ref="P58:Q58"/>
    <mergeCell ref="T58:U58"/>
    <mergeCell ref="X58:Y58"/>
    <mergeCell ref="AP59:AQ59"/>
    <mergeCell ref="B60:C60"/>
    <mergeCell ref="D60:E60"/>
    <mergeCell ref="F60:G60"/>
    <mergeCell ref="H60:I60"/>
    <mergeCell ref="J60:K60"/>
    <mergeCell ref="L60:M60"/>
    <mergeCell ref="B59:C59"/>
    <mergeCell ref="D59:E59"/>
    <mergeCell ref="AF57:AG57"/>
    <mergeCell ref="AH57:AI58"/>
    <mergeCell ref="AJ57:AK57"/>
    <mergeCell ref="AB58:AC58"/>
    <mergeCell ref="AF58:AG58"/>
    <mergeCell ref="AJ58:AK58"/>
    <mergeCell ref="AP56:AQ56"/>
    <mergeCell ref="AR56:AS56"/>
    <mergeCell ref="AT56:AU56"/>
    <mergeCell ref="T56:U56"/>
    <mergeCell ref="V56:W56"/>
    <mergeCell ref="X56:Y56"/>
    <mergeCell ref="AT57:AU58"/>
    <mergeCell ref="D56:E56"/>
    <mergeCell ref="F56:G56"/>
    <mergeCell ref="H56:I56"/>
    <mergeCell ref="J56:K56"/>
    <mergeCell ref="L56:M56"/>
    <mergeCell ref="B57:C58"/>
    <mergeCell ref="D57:E57"/>
    <mergeCell ref="F57:G58"/>
    <mergeCell ref="H57:I57"/>
    <mergeCell ref="J57:K58"/>
    <mergeCell ref="L57:M57"/>
    <mergeCell ref="AV56:AW56"/>
    <mergeCell ref="Z56:AA56"/>
    <mergeCell ref="AB56:AC56"/>
    <mergeCell ref="AD56:AE56"/>
    <mergeCell ref="AF56:AG56"/>
    <mergeCell ref="AH56:AI56"/>
    <mergeCell ref="AJ56:AK56"/>
    <mergeCell ref="F59:G59"/>
    <mergeCell ref="H59:I59"/>
    <mergeCell ref="J59:K59"/>
    <mergeCell ref="L59:M59"/>
    <mergeCell ref="AP57:AQ58"/>
    <mergeCell ref="AR57:AS57"/>
    <mergeCell ref="AP55:AQ55"/>
    <mergeCell ref="AR55:AS55"/>
    <mergeCell ref="AT55:AU55"/>
    <mergeCell ref="AV55:AW55"/>
    <mergeCell ref="Z55:AA55"/>
    <mergeCell ref="AB55:AC55"/>
    <mergeCell ref="AD55:AE55"/>
    <mergeCell ref="AF55:AG55"/>
    <mergeCell ref="AH55:AI55"/>
    <mergeCell ref="AJ55:AK55"/>
    <mergeCell ref="N55:O55"/>
    <mergeCell ref="P55:Q55"/>
    <mergeCell ref="R55:S55"/>
    <mergeCell ref="T55:U55"/>
    <mergeCell ref="V55:W55"/>
    <mergeCell ref="X55:Y55"/>
    <mergeCell ref="N56:O56"/>
    <mergeCell ref="P56:Q56"/>
    <mergeCell ref="R56:S56"/>
    <mergeCell ref="AV57:AW57"/>
    <mergeCell ref="AN58:AO58"/>
    <mergeCell ref="AR58:AS58"/>
    <mergeCell ref="AV58:AW58"/>
    <mergeCell ref="Z57:AA58"/>
    <mergeCell ref="AB57:AC57"/>
    <mergeCell ref="AD57:AE58"/>
    <mergeCell ref="AL56:AM56"/>
    <mergeCell ref="AN56:AO56"/>
    <mergeCell ref="B53:C54"/>
    <mergeCell ref="D53:E53"/>
    <mergeCell ref="F53:G54"/>
    <mergeCell ref="H53:I53"/>
    <mergeCell ref="J53:K54"/>
    <mergeCell ref="L53:M53"/>
    <mergeCell ref="D54:E54"/>
    <mergeCell ref="H54:I54"/>
    <mergeCell ref="L54:M54"/>
    <mergeCell ref="AL53:AM54"/>
    <mergeCell ref="AN53:AO53"/>
    <mergeCell ref="AL55:AM55"/>
    <mergeCell ref="AN55:AO55"/>
    <mergeCell ref="N53:O54"/>
    <mergeCell ref="P53:Q53"/>
    <mergeCell ref="R53:S54"/>
    <mergeCell ref="T53:U53"/>
    <mergeCell ref="V53:W54"/>
    <mergeCell ref="X53:Y53"/>
    <mergeCell ref="P54:Q54"/>
    <mergeCell ref="T54:U54"/>
    <mergeCell ref="X54:Y54"/>
    <mergeCell ref="B56:C56"/>
    <mergeCell ref="B55:C55"/>
    <mergeCell ref="D55:E55"/>
    <mergeCell ref="AF53:AG53"/>
    <mergeCell ref="AH53:AI54"/>
    <mergeCell ref="AJ53:AK53"/>
    <mergeCell ref="AB54:AC54"/>
    <mergeCell ref="AF54:AG54"/>
    <mergeCell ref="AJ54:AK54"/>
    <mergeCell ref="AP52:AQ52"/>
    <mergeCell ref="AR52:AS52"/>
    <mergeCell ref="AT52:AU52"/>
    <mergeCell ref="AV52:AW52"/>
    <mergeCell ref="Z52:AA52"/>
    <mergeCell ref="AB52:AC52"/>
    <mergeCell ref="AD52:AE52"/>
    <mergeCell ref="AF52:AG52"/>
    <mergeCell ref="AH52:AI52"/>
    <mergeCell ref="AJ52:AK52"/>
    <mergeCell ref="F55:G55"/>
    <mergeCell ref="H55:I55"/>
    <mergeCell ref="J55:K55"/>
    <mergeCell ref="L55:M55"/>
    <mergeCell ref="AP53:AQ54"/>
    <mergeCell ref="AR53:AS53"/>
    <mergeCell ref="AT53:AU54"/>
    <mergeCell ref="AV53:AW53"/>
    <mergeCell ref="AN54:AO54"/>
    <mergeCell ref="AR54:AS54"/>
    <mergeCell ref="AV54:AW54"/>
    <mergeCell ref="Z53:AA54"/>
    <mergeCell ref="AB53:AC53"/>
    <mergeCell ref="AD53:AE54"/>
    <mergeCell ref="AR51:AS51"/>
    <mergeCell ref="AT51:AU51"/>
    <mergeCell ref="AV51:AW51"/>
    <mergeCell ref="Z51:AA51"/>
    <mergeCell ref="AB51:AC51"/>
    <mergeCell ref="AD51:AE51"/>
    <mergeCell ref="AF51:AG51"/>
    <mergeCell ref="AH51:AI51"/>
    <mergeCell ref="AJ51:AK51"/>
    <mergeCell ref="N51:O51"/>
    <mergeCell ref="P51:Q51"/>
    <mergeCell ref="R51:S51"/>
    <mergeCell ref="T51:U51"/>
    <mergeCell ref="V51:W51"/>
    <mergeCell ref="X51:Y51"/>
    <mergeCell ref="N52:O52"/>
    <mergeCell ref="P52:Q52"/>
    <mergeCell ref="R52:S52"/>
    <mergeCell ref="T52:U52"/>
    <mergeCell ref="V52:W52"/>
    <mergeCell ref="X52:Y52"/>
    <mergeCell ref="AL52:AM52"/>
    <mergeCell ref="AN52:AO52"/>
    <mergeCell ref="D50:E50"/>
    <mergeCell ref="H50:I50"/>
    <mergeCell ref="L50:M50"/>
    <mergeCell ref="AL49:AM50"/>
    <mergeCell ref="AN49:AO49"/>
    <mergeCell ref="AL51:AM51"/>
    <mergeCell ref="AN51:AO51"/>
    <mergeCell ref="N49:O50"/>
    <mergeCell ref="P49:Q49"/>
    <mergeCell ref="R49:S50"/>
    <mergeCell ref="T49:U49"/>
    <mergeCell ref="V49:W50"/>
    <mergeCell ref="X49:Y49"/>
    <mergeCell ref="P50:Q50"/>
    <mergeCell ref="T50:U50"/>
    <mergeCell ref="X50:Y50"/>
    <mergeCell ref="AP51:AQ51"/>
    <mergeCell ref="B52:C52"/>
    <mergeCell ref="D52:E52"/>
    <mergeCell ref="F52:G52"/>
    <mergeCell ref="H52:I52"/>
    <mergeCell ref="J52:K52"/>
    <mergeCell ref="L52:M52"/>
    <mergeCell ref="B51:C51"/>
    <mergeCell ref="D51:E51"/>
    <mergeCell ref="AF49:AG49"/>
    <mergeCell ref="AH49:AI50"/>
    <mergeCell ref="AJ49:AK49"/>
    <mergeCell ref="AB50:AC50"/>
    <mergeCell ref="AF50:AG50"/>
    <mergeCell ref="AJ50:AK50"/>
    <mergeCell ref="AP48:AQ48"/>
    <mergeCell ref="AR48:AS48"/>
    <mergeCell ref="AT48:AU48"/>
    <mergeCell ref="T48:U48"/>
    <mergeCell ref="V48:W48"/>
    <mergeCell ref="X48:Y48"/>
    <mergeCell ref="AT49:AU50"/>
    <mergeCell ref="D48:E48"/>
    <mergeCell ref="F48:G48"/>
    <mergeCell ref="H48:I48"/>
    <mergeCell ref="J48:K48"/>
    <mergeCell ref="L48:M48"/>
    <mergeCell ref="B49:C50"/>
    <mergeCell ref="D49:E49"/>
    <mergeCell ref="F49:G50"/>
    <mergeCell ref="H49:I49"/>
    <mergeCell ref="J49:K50"/>
    <mergeCell ref="L49:M49"/>
    <mergeCell ref="AV48:AW48"/>
    <mergeCell ref="Z48:AA48"/>
    <mergeCell ref="AB48:AC48"/>
    <mergeCell ref="AD48:AE48"/>
    <mergeCell ref="AF48:AG48"/>
    <mergeCell ref="AH48:AI48"/>
    <mergeCell ref="AJ48:AK48"/>
    <mergeCell ref="F51:G51"/>
    <mergeCell ref="H51:I51"/>
    <mergeCell ref="J51:K51"/>
    <mergeCell ref="L51:M51"/>
    <mergeCell ref="AP49:AQ50"/>
    <mergeCell ref="AR49:AS49"/>
    <mergeCell ref="AP47:AQ47"/>
    <mergeCell ref="AR47:AS47"/>
    <mergeCell ref="AT47:AU47"/>
    <mergeCell ref="AV47:AW47"/>
    <mergeCell ref="Z47:AA47"/>
    <mergeCell ref="AB47:AC47"/>
    <mergeCell ref="AD47:AE47"/>
    <mergeCell ref="AF47:AG47"/>
    <mergeCell ref="AH47:AI47"/>
    <mergeCell ref="AJ47:AK47"/>
    <mergeCell ref="N47:O47"/>
    <mergeCell ref="P47:Q47"/>
    <mergeCell ref="R47:S47"/>
    <mergeCell ref="T47:U47"/>
    <mergeCell ref="V47:W47"/>
    <mergeCell ref="X47:Y47"/>
    <mergeCell ref="N48:O48"/>
    <mergeCell ref="P48:Q48"/>
    <mergeCell ref="R48:S48"/>
    <mergeCell ref="AV49:AW49"/>
    <mergeCell ref="AN50:AO50"/>
    <mergeCell ref="AR50:AS50"/>
    <mergeCell ref="AV50:AW50"/>
    <mergeCell ref="Z49:AA50"/>
    <mergeCell ref="AB49:AC49"/>
    <mergeCell ref="AD49:AE50"/>
    <mergeCell ref="AL48:AM48"/>
    <mergeCell ref="AN48:AO48"/>
    <mergeCell ref="B45:C46"/>
    <mergeCell ref="D45:E45"/>
    <mergeCell ref="F45:G46"/>
    <mergeCell ref="H45:I45"/>
    <mergeCell ref="J45:K46"/>
    <mergeCell ref="L45:M45"/>
    <mergeCell ref="D46:E46"/>
    <mergeCell ref="H46:I46"/>
    <mergeCell ref="L46:M46"/>
    <mergeCell ref="AL45:AM46"/>
    <mergeCell ref="AN45:AO45"/>
    <mergeCell ref="AL47:AM47"/>
    <mergeCell ref="AN47:AO47"/>
    <mergeCell ref="N45:O46"/>
    <mergeCell ref="P45:Q45"/>
    <mergeCell ref="R45:S46"/>
    <mergeCell ref="T45:U45"/>
    <mergeCell ref="V45:W46"/>
    <mergeCell ref="X45:Y45"/>
    <mergeCell ref="P46:Q46"/>
    <mergeCell ref="T46:U46"/>
    <mergeCell ref="X46:Y46"/>
    <mergeCell ref="B48:C48"/>
    <mergeCell ref="B47:C47"/>
    <mergeCell ref="D47:E47"/>
    <mergeCell ref="AF45:AG45"/>
    <mergeCell ref="AH45:AI46"/>
    <mergeCell ref="AJ45:AK45"/>
    <mergeCell ref="AB46:AC46"/>
    <mergeCell ref="AF46:AG46"/>
    <mergeCell ref="AJ46:AK46"/>
    <mergeCell ref="AP44:AQ44"/>
    <mergeCell ref="AR44:AS44"/>
    <mergeCell ref="AT44:AU44"/>
    <mergeCell ref="AV44:AW44"/>
    <mergeCell ref="Z44:AA44"/>
    <mergeCell ref="AB44:AC44"/>
    <mergeCell ref="AD44:AE44"/>
    <mergeCell ref="AF44:AG44"/>
    <mergeCell ref="AH44:AI44"/>
    <mergeCell ref="AJ44:AK44"/>
    <mergeCell ref="F47:G47"/>
    <mergeCell ref="H47:I47"/>
    <mergeCell ref="J47:K47"/>
    <mergeCell ref="L47:M47"/>
    <mergeCell ref="AP45:AQ46"/>
    <mergeCell ref="AR45:AS45"/>
    <mergeCell ref="AT45:AU46"/>
    <mergeCell ref="AV45:AW45"/>
    <mergeCell ref="AN46:AO46"/>
    <mergeCell ref="AR46:AS46"/>
    <mergeCell ref="AV46:AW46"/>
    <mergeCell ref="Z45:AA46"/>
    <mergeCell ref="AB45:AC45"/>
    <mergeCell ref="AD45:AE46"/>
    <mergeCell ref="AR43:AS43"/>
    <mergeCell ref="AT43:AU43"/>
    <mergeCell ref="AV43:AW43"/>
    <mergeCell ref="Z43:AA43"/>
    <mergeCell ref="AB43:AC43"/>
    <mergeCell ref="AD43:AE43"/>
    <mergeCell ref="AF43:AG43"/>
    <mergeCell ref="AH43:AI43"/>
    <mergeCell ref="AJ43:AK43"/>
    <mergeCell ref="N43:O43"/>
    <mergeCell ref="P43:Q43"/>
    <mergeCell ref="R43:S43"/>
    <mergeCell ref="T43:U43"/>
    <mergeCell ref="V43:W43"/>
    <mergeCell ref="X43:Y43"/>
    <mergeCell ref="N44:O44"/>
    <mergeCell ref="P44:Q44"/>
    <mergeCell ref="R44:S44"/>
    <mergeCell ref="T44:U44"/>
    <mergeCell ref="V44:W44"/>
    <mergeCell ref="X44:Y44"/>
    <mergeCell ref="AL44:AM44"/>
    <mergeCell ref="AN44:AO44"/>
    <mergeCell ref="D42:E42"/>
    <mergeCell ref="H42:I42"/>
    <mergeCell ref="L42:M42"/>
    <mergeCell ref="AL41:AM42"/>
    <mergeCell ref="AN41:AO41"/>
    <mergeCell ref="AL43:AM43"/>
    <mergeCell ref="AN43:AO43"/>
    <mergeCell ref="N41:O42"/>
    <mergeCell ref="P41:Q41"/>
    <mergeCell ref="R41:S42"/>
    <mergeCell ref="T41:U41"/>
    <mergeCell ref="V41:W42"/>
    <mergeCell ref="X41:Y41"/>
    <mergeCell ref="P42:Q42"/>
    <mergeCell ref="T42:U42"/>
    <mergeCell ref="X42:Y42"/>
    <mergeCell ref="AP43:AQ43"/>
    <mergeCell ref="B44:C44"/>
    <mergeCell ref="D44:E44"/>
    <mergeCell ref="F44:G44"/>
    <mergeCell ref="H44:I44"/>
    <mergeCell ref="J44:K44"/>
    <mergeCell ref="L44:M44"/>
    <mergeCell ref="B43:C43"/>
    <mergeCell ref="D43:E43"/>
    <mergeCell ref="AF41:AG41"/>
    <mergeCell ref="AH41:AI42"/>
    <mergeCell ref="AJ41:AK41"/>
    <mergeCell ref="AB42:AC42"/>
    <mergeCell ref="AF42:AG42"/>
    <mergeCell ref="AJ42:AK42"/>
    <mergeCell ref="AP40:AQ40"/>
    <mergeCell ref="AR40:AS40"/>
    <mergeCell ref="AT40:AU40"/>
    <mergeCell ref="T40:U40"/>
    <mergeCell ref="V40:W40"/>
    <mergeCell ref="X40:Y40"/>
    <mergeCell ref="AT41:AU42"/>
    <mergeCell ref="D40:E40"/>
    <mergeCell ref="F40:G40"/>
    <mergeCell ref="H40:I40"/>
    <mergeCell ref="J40:K40"/>
    <mergeCell ref="L40:M40"/>
    <mergeCell ref="B41:C42"/>
    <mergeCell ref="D41:E41"/>
    <mergeCell ref="F41:G42"/>
    <mergeCell ref="H41:I41"/>
    <mergeCell ref="J41:K42"/>
    <mergeCell ref="L41:M41"/>
    <mergeCell ref="AV40:AW40"/>
    <mergeCell ref="Z40:AA40"/>
    <mergeCell ref="AB40:AC40"/>
    <mergeCell ref="AD40:AE40"/>
    <mergeCell ref="AF40:AG40"/>
    <mergeCell ref="AH40:AI40"/>
    <mergeCell ref="AJ40:AK40"/>
    <mergeCell ref="F43:G43"/>
    <mergeCell ref="H43:I43"/>
    <mergeCell ref="J43:K43"/>
    <mergeCell ref="L43:M43"/>
    <mergeCell ref="AP41:AQ42"/>
    <mergeCell ref="AR41:AS41"/>
    <mergeCell ref="AP39:AQ39"/>
    <mergeCell ref="AR39:AS39"/>
    <mergeCell ref="AT39:AU39"/>
    <mergeCell ref="AV39:AW39"/>
    <mergeCell ref="Z39:AA39"/>
    <mergeCell ref="AB39:AC39"/>
    <mergeCell ref="AD39:AE39"/>
    <mergeCell ref="AF39:AG39"/>
    <mergeCell ref="AH39:AI39"/>
    <mergeCell ref="AJ39:AK39"/>
    <mergeCell ref="N39:O39"/>
    <mergeCell ref="P39:Q39"/>
    <mergeCell ref="R39:S39"/>
    <mergeCell ref="T39:U39"/>
    <mergeCell ref="V39:W39"/>
    <mergeCell ref="X39:Y39"/>
    <mergeCell ref="N40:O40"/>
    <mergeCell ref="P40:Q40"/>
    <mergeCell ref="R40:S40"/>
    <mergeCell ref="AV41:AW41"/>
    <mergeCell ref="AN42:AO42"/>
    <mergeCell ref="AR42:AS42"/>
    <mergeCell ref="AV42:AW42"/>
    <mergeCell ref="Z41:AA42"/>
    <mergeCell ref="AB41:AC41"/>
    <mergeCell ref="AD41:AE42"/>
    <mergeCell ref="AL40:AM40"/>
    <mergeCell ref="AN40:AO40"/>
    <mergeCell ref="B37:C38"/>
    <mergeCell ref="D37:E37"/>
    <mergeCell ref="F37:G38"/>
    <mergeCell ref="H37:I37"/>
    <mergeCell ref="J37:K38"/>
    <mergeCell ref="L37:M37"/>
    <mergeCell ref="D38:E38"/>
    <mergeCell ref="H38:I38"/>
    <mergeCell ref="L38:M38"/>
    <mergeCell ref="AL37:AM38"/>
    <mergeCell ref="AN37:AO37"/>
    <mergeCell ref="AL39:AM39"/>
    <mergeCell ref="AN39:AO39"/>
    <mergeCell ref="N37:O38"/>
    <mergeCell ref="P37:Q37"/>
    <mergeCell ref="R37:S38"/>
    <mergeCell ref="T37:U37"/>
    <mergeCell ref="V37:W38"/>
    <mergeCell ref="X37:Y37"/>
    <mergeCell ref="P38:Q38"/>
    <mergeCell ref="T38:U38"/>
    <mergeCell ref="X38:Y38"/>
    <mergeCell ref="B40:C40"/>
    <mergeCell ref="B39:C39"/>
    <mergeCell ref="D39:E39"/>
    <mergeCell ref="AF37:AG37"/>
    <mergeCell ref="AH37:AI38"/>
    <mergeCell ref="AJ37:AK37"/>
    <mergeCell ref="AB38:AC38"/>
    <mergeCell ref="AF38:AG38"/>
    <mergeCell ref="AJ38:AK38"/>
    <mergeCell ref="AP36:AQ36"/>
    <mergeCell ref="AR36:AS36"/>
    <mergeCell ref="AT36:AU36"/>
    <mergeCell ref="AV36:AW36"/>
    <mergeCell ref="Z36:AA36"/>
    <mergeCell ref="AB36:AC36"/>
    <mergeCell ref="AD36:AE36"/>
    <mergeCell ref="AF36:AG36"/>
    <mergeCell ref="AH36:AI36"/>
    <mergeCell ref="AJ36:AK36"/>
    <mergeCell ref="F39:G39"/>
    <mergeCell ref="H39:I39"/>
    <mergeCell ref="J39:K39"/>
    <mergeCell ref="L39:M39"/>
    <mergeCell ref="AP37:AQ38"/>
    <mergeCell ref="AR37:AS37"/>
    <mergeCell ref="AT37:AU38"/>
    <mergeCell ref="AV37:AW37"/>
    <mergeCell ref="AN38:AO38"/>
    <mergeCell ref="AR38:AS38"/>
    <mergeCell ref="AV38:AW38"/>
    <mergeCell ref="Z37:AA38"/>
    <mergeCell ref="AB37:AC37"/>
    <mergeCell ref="AD37:AE38"/>
    <mergeCell ref="AR35:AS35"/>
    <mergeCell ref="AT35:AU35"/>
    <mergeCell ref="AV35:AW35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N36:O36"/>
    <mergeCell ref="P36:Q36"/>
    <mergeCell ref="R36:S36"/>
    <mergeCell ref="T36:U36"/>
    <mergeCell ref="V36:W36"/>
    <mergeCell ref="X36:Y36"/>
    <mergeCell ref="AL36:AM36"/>
    <mergeCell ref="AN36:AO36"/>
    <mergeCell ref="D34:E34"/>
    <mergeCell ref="H34:I34"/>
    <mergeCell ref="L34:M34"/>
    <mergeCell ref="AL33:AM34"/>
    <mergeCell ref="AN33:AO33"/>
    <mergeCell ref="AL35:AM35"/>
    <mergeCell ref="AN35:AO35"/>
    <mergeCell ref="N33:O34"/>
    <mergeCell ref="P33:Q33"/>
    <mergeCell ref="R33:S34"/>
    <mergeCell ref="T33:U33"/>
    <mergeCell ref="V33:W34"/>
    <mergeCell ref="X33:Y33"/>
    <mergeCell ref="P34:Q34"/>
    <mergeCell ref="T34:U34"/>
    <mergeCell ref="X34:Y34"/>
    <mergeCell ref="AP35:AQ35"/>
    <mergeCell ref="B36:C36"/>
    <mergeCell ref="D36:E36"/>
    <mergeCell ref="F36:G36"/>
    <mergeCell ref="H36:I36"/>
    <mergeCell ref="J36:K36"/>
    <mergeCell ref="L36:M36"/>
    <mergeCell ref="B35:C35"/>
    <mergeCell ref="D35:E35"/>
    <mergeCell ref="AF33:AG33"/>
    <mergeCell ref="AH33:AI34"/>
    <mergeCell ref="AJ33:AK33"/>
    <mergeCell ref="AB34:AC34"/>
    <mergeCell ref="AF34:AG34"/>
    <mergeCell ref="AJ34:AK34"/>
    <mergeCell ref="AP32:AQ32"/>
    <mergeCell ref="AR32:AS32"/>
    <mergeCell ref="AT32:AU32"/>
    <mergeCell ref="T32:U32"/>
    <mergeCell ref="V32:W32"/>
    <mergeCell ref="X32:Y32"/>
    <mergeCell ref="AT33:AU34"/>
    <mergeCell ref="D32:E32"/>
    <mergeCell ref="F32:G32"/>
    <mergeCell ref="H32:I32"/>
    <mergeCell ref="J32:K32"/>
    <mergeCell ref="L32:M32"/>
    <mergeCell ref="B33:C34"/>
    <mergeCell ref="D33:E33"/>
    <mergeCell ref="F33:G34"/>
    <mergeCell ref="H33:I33"/>
    <mergeCell ref="J33:K34"/>
    <mergeCell ref="L33:M33"/>
    <mergeCell ref="AV32:AW32"/>
    <mergeCell ref="Z32:AA32"/>
    <mergeCell ref="AB32:AC32"/>
    <mergeCell ref="AD32:AE32"/>
    <mergeCell ref="AF32:AG32"/>
    <mergeCell ref="AH32:AI32"/>
    <mergeCell ref="AJ32:AK32"/>
    <mergeCell ref="F35:G35"/>
    <mergeCell ref="H35:I35"/>
    <mergeCell ref="J35:K35"/>
    <mergeCell ref="L35:M35"/>
    <mergeCell ref="AP33:AQ34"/>
    <mergeCell ref="AR33:AS33"/>
    <mergeCell ref="AP31:AQ31"/>
    <mergeCell ref="AR31:AS31"/>
    <mergeCell ref="AT31:AU31"/>
    <mergeCell ref="AV31:AW31"/>
    <mergeCell ref="Z31:AA31"/>
    <mergeCell ref="AB31:AC31"/>
    <mergeCell ref="AD31:AE31"/>
    <mergeCell ref="AF31:AG31"/>
    <mergeCell ref="AH31:AI31"/>
    <mergeCell ref="AJ31:AK31"/>
    <mergeCell ref="N31:O31"/>
    <mergeCell ref="P31:Q31"/>
    <mergeCell ref="R31:S31"/>
    <mergeCell ref="T31:U31"/>
    <mergeCell ref="V31:W31"/>
    <mergeCell ref="X31:Y31"/>
    <mergeCell ref="N32:O32"/>
    <mergeCell ref="P32:Q32"/>
    <mergeCell ref="R32:S32"/>
    <mergeCell ref="AV33:AW33"/>
    <mergeCell ref="AN34:AO34"/>
    <mergeCell ref="AR34:AS34"/>
    <mergeCell ref="AV34:AW34"/>
    <mergeCell ref="Z33:AA34"/>
    <mergeCell ref="AB33:AC33"/>
    <mergeCell ref="AD33:AE34"/>
    <mergeCell ref="AL32:AM32"/>
    <mergeCell ref="AN32:AO32"/>
    <mergeCell ref="B29:C30"/>
    <mergeCell ref="D29:E29"/>
    <mergeCell ref="F29:G30"/>
    <mergeCell ref="H29:I29"/>
    <mergeCell ref="J29:K30"/>
    <mergeCell ref="L29:M29"/>
    <mergeCell ref="D30:E30"/>
    <mergeCell ref="H30:I30"/>
    <mergeCell ref="L30:M30"/>
    <mergeCell ref="AL29:AM30"/>
    <mergeCell ref="AN29:AO29"/>
    <mergeCell ref="AL31:AM31"/>
    <mergeCell ref="AN31:AO31"/>
    <mergeCell ref="N29:O30"/>
    <mergeCell ref="P29:Q29"/>
    <mergeCell ref="R29:S30"/>
    <mergeCell ref="T29:U29"/>
    <mergeCell ref="V29:W30"/>
    <mergeCell ref="X29:Y29"/>
    <mergeCell ref="P30:Q30"/>
    <mergeCell ref="T30:U30"/>
    <mergeCell ref="X30:Y30"/>
    <mergeCell ref="B32:C32"/>
    <mergeCell ref="B31:C31"/>
    <mergeCell ref="D31:E31"/>
    <mergeCell ref="AF29:AG29"/>
    <mergeCell ref="AH29:AI30"/>
    <mergeCell ref="AJ29:AK29"/>
    <mergeCell ref="AB30:AC30"/>
    <mergeCell ref="AF30:AG30"/>
    <mergeCell ref="AJ30:AK30"/>
    <mergeCell ref="AP28:AQ28"/>
    <mergeCell ref="AR28:AS28"/>
    <mergeCell ref="AT28:AU28"/>
    <mergeCell ref="AV28:AW28"/>
    <mergeCell ref="Z28:AA28"/>
    <mergeCell ref="AB28:AC28"/>
    <mergeCell ref="AD28:AE28"/>
    <mergeCell ref="AF28:AG28"/>
    <mergeCell ref="AH28:AI28"/>
    <mergeCell ref="AJ28:AK28"/>
    <mergeCell ref="F31:G31"/>
    <mergeCell ref="H31:I31"/>
    <mergeCell ref="J31:K31"/>
    <mergeCell ref="L31:M31"/>
    <mergeCell ref="AP29:AQ30"/>
    <mergeCell ref="AR29:AS29"/>
    <mergeCell ref="AT29:AU30"/>
    <mergeCell ref="AV29:AW29"/>
    <mergeCell ref="AN30:AO30"/>
    <mergeCell ref="AR30:AS30"/>
    <mergeCell ref="AV30:AW30"/>
    <mergeCell ref="Z29:AA30"/>
    <mergeCell ref="AB29:AC29"/>
    <mergeCell ref="AD29:AE30"/>
    <mergeCell ref="AR27:AS27"/>
    <mergeCell ref="AT27:AU27"/>
    <mergeCell ref="AV27:AW27"/>
    <mergeCell ref="Z27:AA27"/>
    <mergeCell ref="AB27:AC27"/>
    <mergeCell ref="AD27:AE27"/>
    <mergeCell ref="AF27:AG27"/>
    <mergeCell ref="AH27:AI27"/>
    <mergeCell ref="AJ27:AK27"/>
    <mergeCell ref="N27:O27"/>
    <mergeCell ref="P27:Q27"/>
    <mergeCell ref="R27:S27"/>
    <mergeCell ref="T27:U27"/>
    <mergeCell ref="V27:W27"/>
    <mergeCell ref="X27:Y27"/>
    <mergeCell ref="N28:O28"/>
    <mergeCell ref="P28:Q28"/>
    <mergeCell ref="R28:S28"/>
    <mergeCell ref="T28:U28"/>
    <mergeCell ref="V28:W28"/>
    <mergeCell ref="X28:Y28"/>
    <mergeCell ref="AL28:AM28"/>
    <mergeCell ref="AN28:AO28"/>
    <mergeCell ref="D26:E26"/>
    <mergeCell ref="H26:I26"/>
    <mergeCell ref="L26:M26"/>
    <mergeCell ref="AL25:AM26"/>
    <mergeCell ref="AN25:AO25"/>
    <mergeCell ref="AL27:AM27"/>
    <mergeCell ref="AN27:AO27"/>
    <mergeCell ref="N25:O26"/>
    <mergeCell ref="P25:Q25"/>
    <mergeCell ref="R25:S26"/>
    <mergeCell ref="T25:U25"/>
    <mergeCell ref="V25:W26"/>
    <mergeCell ref="X25:Y25"/>
    <mergeCell ref="P26:Q26"/>
    <mergeCell ref="T26:U26"/>
    <mergeCell ref="X26:Y26"/>
    <mergeCell ref="AP27:AQ27"/>
    <mergeCell ref="B28:C28"/>
    <mergeCell ref="D28:E28"/>
    <mergeCell ref="F28:G28"/>
    <mergeCell ref="H28:I28"/>
    <mergeCell ref="J28:K28"/>
    <mergeCell ref="L28:M28"/>
    <mergeCell ref="B27:C27"/>
    <mergeCell ref="D27:E27"/>
    <mergeCell ref="AF25:AG25"/>
    <mergeCell ref="AH25:AI26"/>
    <mergeCell ref="AJ25:AK25"/>
    <mergeCell ref="AB26:AC26"/>
    <mergeCell ref="AF26:AG26"/>
    <mergeCell ref="AJ26:AK26"/>
    <mergeCell ref="AP24:AQ24"/>
    <mergeCell ref="AR24:AS24"/>
    <mergeCell ref="AT24:AU24"/>
    <mergeCell ref="T24:U24"/>
    <mergeCell ref="V24:W24"/>
    <mergeCell ref="X24:Y24"/>
    <mergeCell ref="AT25:AU26"/>
    <mergeCell ref="D24:E24"/>
    <mergeCell ref="F24:G24"/>
    <mergeCell ref="H24:I24"/>
    <mergeCell ref="J24:K24"/>
    <mergeCell ref="L24:M24"/>
    <mergeCell ref="B25:C26"/>
    <mergeCell ref="D25:E25"/>
    <mergeCell ref="F25:G26"/>
    <mergeCell ref="H25:I25"/>
    <mergeCell ref="J25:K26"/>
    <mergeCell ref="L25:M25"/>
    <mergeCell ref="AV24:AW24"/>
    <mergeCell ref="Z24:AA24"/>
    <mergeCell ref="AB24:AC24"/>
    <mergeCell ref="AD24:AE24"/>
    <mergeCell ref="AF24:AG24"/>
    <mergeCell ref="AH24:AI24"/>
    <mergeCell ref="AJ24:AK24"/>
    <mergeCell ref="F27:G27"/>
    <mergeCell ref="H27:I27"/>
    <mergeCell ref="J27:K27"/>
    <mergeCell ref="L27:M27"/>
    <mergeCell ref="AP25:AQ26"/>
    <mergeCell ref="AR25:AS25"/>
    <mergeCell ref="AP23:AQ23"/>
    <mergeCell ref="AR23:AS23"/>
    <mergeCell ref="AT23:AU23"/>
    <mergeCell ref="AV23:AW23"/>
    <mergeCell ref="Z23:AA23"/>
    <mergeCell ref="AB23:AC23"/>
    <mergeCell ref="AD23:AE23"/>
    <mergeCell ref="AF23:AG23"/>
    <mergeCell ref="AH23:AI23"/>
    <mergeCell ref="AJ23:AK23"/>
    <mergeCell ref="N23:O23"/>
    <mergeCell ref="P23:Q23"/>
    <mergeCell ref="R23:S23"/>
    <mergeCell ref="T23:U23"/>
    <mergeCell ref="V23:W23"/>
    <mergeCell ref="X23:Y23"/>
    <mergeCell ref="N24:O24"/>
    <mergeCell ref="P24:Q24"/>
    <mergeCell ref="R24:S24"/>
    <mergeCell ref="AV25:AW25"/>
    <mergeCell ref="AN26:AO26"/>
    <mergeCell ref="AR26:AS26"/>
    <mergeCell ref="AV26:AW26"/>
    <mergeCell ref="Z25:AA26"/>
    <mergeCell ref="AB25:AC25"/>
    <mergeCell ref="AD25:AE26"/>
    <mergeCell ref="AL24:AM24"/>
    <mergeCell ref="AN24:AO24"/>
    <mergeCell ref="B21:C22"/>
    <mergeCell ref="D21:E21"/>
    <mergeCell ref="F21:G22"/>
    <mergeCell ref="H21:I21"/>
    <mergeCell ref="J21:K22"/>
    <mergeCell ref="L21:M21"/>
    <mergeCell ref="D22:E22"/>
    <mergeCell ref="H22:I22"/>
    <mergeCell ref="L22:M22"/>
    <mergeCell ref="AL21:AM22"/>
    <mergeCell ref="AN21:AO21"/>
    <mergeCell ref="AL23:AM23"/>
    <mergeCell ref="AN23:AO23"/>
    <mergeCell ref="N21:O22"/>
    <mergeCell ref="P21:Q21"/>
    <mergeCell ref="R21:S22"/>
    <mergeCell ref="T21:U21"/>
    <mergeCell ref="V21:W22"/>
    <mergeCell ref="X21:Y21"/>
    <mergeCell ref="P22:Q22"/>
    <mergeCell ref="T22:U22"/>
    <mergeCell ref="X22:Y22"/>
    <mergeCell ref="B24:C24"/>
    <mergeCell ref="B23:C23"/>
    <mergeCell ref="D23:E23"/>
    <mergeCell ref="AF21:AG21"/>
    <mergeCell ref="AH21:AI22"/>
    <mergeCell ref="AJ21:AK21"/>
    <mergeCell ref="AB22:AC22"/>
    <mergeCell ref="AF22:AG22"/>
    <mergeCell ref="AJ22:AK22"/>
    <mergeCell ref="AP20:AQ20"/>
    <mergeCell ref="AR20:AS20"/>
    <mergeCell ref="AT20:AU20"/>
    <mergeCell ref="AV20:AW20"/>
    <mergeCell ref="Z20:AA20"/>
    <mergeCell ref="AB20:AC20"/>
    <mergeCell ref="AD20:AE20"/>
    <mergeCell ref="AF20:AG20"/>
    <mergeCell ref="AH20:AI20"/>
    <mergeCell ref="AJ20:AK20"/>
    <mergeCell ref="F23:G23"/>
    <mergeCell ref="H23:I23"/>
    <mergeCell ref="J23:K23"/>
    <mergeCell ref="L23:M23"/>
    <mergeCell ref="AP21:AQ22"/>
    <mergeCell ref="AR21:AS21"/>
    <mergeCell ref="AT21:AU22"/>
    <mergeCell ref="AV21:AW21"/>
    <mergeCell ref="AN22:AO22"/>
    <mergeCell ref="AR22:AS22"/>
    <mergeCell ref="AV22:AW22"/>
    <mergeCell ref="Z21:AA22"/>
    <mergeCell ref="AB21:AC21"/>
    <mergeCell ref="AD21:AE22"/>
    <mergeCell ref="AR19:AS19"/>
    <mergeCell ref="AT19:AU19"/>
    <mergeCell ref="AV19:AW19"/>
    <mergeCell ref="Z19:AA19"/>
    <mergeCell ref="AB19:AC19"/>
    <mergeCell ref="AD19:AE19"/>
    <mergeCell ref="AF19:AG19"/>
    <mergeCell ref="AH19:AI19"/>
    <mergeCell ref="AJ19:AK19"/>
    <mergeCell ref="N19:O19"/>
    <mergeCell ref="P19:Q19"/>
    <mergeCell ref="R19:S19"/>
    <mergeCell ref="T19:U19"/>
    <mergeCell ref="V19:W19"/>
    <mergeCell ref="X19:Y19"/>
    <mergeCell ref="N20:O20"/>
    <mergeCell ref="P20:Q20"/>
    <mergeCell ref="R20:S20"/>
    <mergeCell ref="T20:U20"/>
    <mergeCell ref="V20:W20"/>
    <mergeCell ref="X20:Y20"/>
    <mergeCell ref="AL20:AM20"/>
    <mergeCell ref="AN20:AO20"/>
    <mergeCell ref="D18:E18"/>
    <mergeCell ref="H18:I18"/>
    <mergeCell ref="L18:M18"/>
    <mergeCell ref="AL17:AM18"/>
    <mergeCell ref="AN17:AO17"/>
    <mergeCell ref="AL19:AM19"/>
    <mergeCell ref="AN19:AO19"/>
    <mergeCell ref="N17:O18"/>
    <mergeCell ref="P17:Q17"/>
    <mergeCell ref="R17:S18"/>
    <mergeCell ref="T17:U17"/>
    <mergeCell ref="V17:W18"/>
    <mergeCell ref="X17:Y17"/>
    <mergeCell ref="P18:Q18"/>
    <mergeCell ref="T18:U18"/>
    <mergeCell ref="X18:Y18"/>
    <mergeCell ref="AP19:AQ19"/>
    <mergeCell ref="B20:C20"/>
    <mergeCell ref="D20:E20"/>
    <mergeCell ref="F20:G20"/>
    <mergeCell ref="H20:I20"/>
    <mergeCell ref="J20:K20"/>
    <mergeCell ref="L20:M20"/>
    <mergeCell ref="B19:C19"/>
    <mergeCell ref="D19:E19"/>
    <mergeCell ref="AF17:AG17"/>
    <mergeCell ref="AH17:AI18"/>
    <mergeCell ref="AJ17:AK17"/>
    <mergeCell ref="AB18:AC18"/>
    <mergeCell ref="AF18:AG18"/>
    <mergeCell ref="AJ18:AK18"/>
    <mergeCell ref="AP16:AQ16"/>
    <mergeCell ref="AR16:AS16"/>
    <mergeCell ref="AT16:AU16"/>
    <mergeCell ref="T16:U16"/>
    <mergeCell ref="V16:W16"/>
    <mergeCell ref="X16:Y16"/>
    <mergeCell ref="AT17:AU18"/>
    <mergeCell ref="D16:E16"/>
    <mergeCell ref="F16:G16"/>
    <mergeCell ref="H16:I16"/>
    <mergeCell ref="J16:K16"/>
    <mergeCell ref="L16:M16"/>
    <mergeCell ref="B17:C18"/>
    <mergeCell ref="D17:E17"/>
    <mergeCell ref="F17:G18"/>
    <mergeCell ref="H17:I17"/>
    <mergeCell ref="J17:K18"/>
    <mergeCell ref="L17:M17"/>
    <mergeCell ref="AV16:AW16"/>
    <mergeCell ref="Z16:AA16"/>
    <mergeCell ref="AB16:AC16"/>
    <mergeCell ref="AD16:AE16"/>
    <mergeCell ref="AF16:AG16"/>
    <mergeCell ref="AH16:AI16"/>
    <mergeCell ref="AJ16:AK16"/>
    <mergeCell ref="F19:G19"/>
    <mergeCell ref="H19:I19"/>
    <mergeCell ref="J19:K19"/>
    <mergeCell ref="L19:M19"/>
    <mergeCell ref="AP17:AQ18"/>
    <mergeCell ref="AR17:AS17"/>
    <mergeCell ref="AP15:AQ15"/>
    <mergeCell ref="AR15:AS15"/>
    <mergeCell ref="AT15:AU15"/>
    <mergeCell ref="AV15:AW15"/>
    <mergeCell ref="Z15:AA15"/>
    <mergeCell ref="AB15:AC15"/>
    <mergeCell ref="AD15:AE15"/>
    <mergeCell ref="AF15:AG15"/>
    <mergeCell ref="AH15:AI15"/>
    <mergeCell ref="AJ15:AK15"/>
    <mergeCell ref="N15:O15"/>
    <mergeCell ref="P15:Q15"/>
    <mergeCell ref="R15:S15"/>
    <mergeCell ref="T15:U15"/>
    <mergeCell ref="V15:W15"/>
    <mergeCell ref="X15:Y15"/>
    <mergeCell ref="N16:O16"/>
    <mergeCell ref="P16:Q16"/>
    <mergeCell ref="R16:S16"/>
    <mergeCell ref="AV17:AW17"/>
    <mergeCell ref="AN18:AO18"/>
    <mergeCell ref="AR18:AS18"/>
    <mergeCell ref="AV18:AW18"/>
    <mergeCell ref="Z17:AA18"/>
    <mergeCell ref="AB17:AC17"/>
    <mergeCell ref="AD17:AE18"/>
    <mergeCell ref="AL16:AM16"/>
    <mergeCell ref="AN16:AO16"/>
    <mergeCell ref="B13:C14"/>
    <mergeCell ref="D13:E13"/>
    <mergeCell ref="F13:G14"/>
    <mergeCell ref="H13:I13"/>
    <mergeCell ref="J13:K14"/>
    <mergeCell ref="L13:M13"/>
    <mergeCell ref="D14:E14"/>
    <mergeCell ref="H14:I14"/>
    <mergeCell ref="L14:M14"/>
    <mergeCell ref="AL13:AM14"/>
    <mergeCell ref="AN13:AO13"/>
    <mergeCell ref="AL15:AM15"/>
    <mergeCell ref="AN15:AO15"/>
    <mergeCell ref="N13:O14"/>
    <mergeCell ref="P13:Q13"/>
    <mergeCell ref="R13:S14"/>
    <mergeCell ref="T13:U13"/>
    <mergeCell ref="V13:W14"/>
    <mergeCell ref="X13:Y13"/>
    <mergeCell ref="P14:Q14"/>
    <mergeCell ref="T14:U14"/>
    <mergeCell ref="X14:Y14"/>
    <mergeCell ref="B16:C16"/>
    <mergeCell ref="B15:C15"/>
    <mergeCell ref="D15:E15"/>
    <mergeCell ref="AF13:AG13"/>
    <mergeCell ref="AH13:AI14"/>
    <mergeCell ref="AJ13:AK13"/>
    <mergeCell ref="AB14:AC14"/>
    <mergeCell ref="AF14:AG14"/>
    <mergeCell ref="AJ14:AK14"/>
    <mergeCell ref="AP12:AQ12"/>
    <mergeCell ref="AR12:AS12"/>
    <mergeCell ref="AT12:AU12"/>
    <mergeCell ref="AV12:AW12"/>
    <mergeCell ref="Z12:AA12"/>
    <mergeCell ref="AB12:AC12"/>
    <mergeCell ref="AD12:AE12"/>
    <mergeCell ref="AF12:AG12"/>
    <mergeCell ref="AH12:AI12"/>
    <mergeCell ref="AJ12:AK12"/>
    <mergeCell ref="F15:G15"/>
    <mergeCell ref="H15:I15"/>
    <mergeCell ref="J15:K15"/>
    <mergeCell ref="L15:M15"/>
    <mergeCell ref="AP13:AQ14"/>
    <mergeCell ref="AR13:AS13"/>
    <mergeCell ref="AT13:AU14"/>
    <mergeCell ref="AV13:AW13"/>
    <mergeCell ref="AN14:AO14"/>
    <mergeCell ref="AR14:AS14"/>
    <mergeCell ref="AV14:AW14"/>
    <mergeCell ref="Z13:AA14"/>
    <mergeCell ref="AB13:AC13"/>
    <mergeCell ref="AD13:AE14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N11:O11"/>
    <mergeCell ref="P11:Q11"/>
    <mergeCell ref="R11:S11"/>
    <mergeCell ref="T11:U11"/>
    <mergeCell ref="V11:W11"/>
    <mergeCell ref="X11:Y11"/>
    <mergeCell ref="N12:O12"/>
    <mergeCell ref="P12:Q12"/>
    <mergeCell ref="R12:S12"/>
    <mergeCell ref="T12:U12"/>
    <mergeCell ref="V12:W12"/>
    <mergeCell ref="X12:Y12"/>
    <mergeCell ref="F11:G11"/>
    <mergeCell ref="H11:I11"/>
    <mergeCell ref="J11:K11"/>
    <mergeCell ref="L11:M11"/>
    <mergeCell ref="AL12:AM12"/>
    <mergeCell ref="AN12:AO12"/>
    <mergeCell ref="B9:C10"/>
    <mergeCell ref="D9:E9"/>
    <mergeCell ref="F9:G10"/>
    <mergeCell ref="H9:I9"/>
    <mergeCell ref="J9:K10"/>
    <mergeCell ref="L9:M9"/>
    <mergeCell ref="D10:E10"/>
    <mergeCell ref="H10:I10"/>
    <mergeCell ref="L10:M10"/>
    <mergeCell ref="AL9:AM10"/>
    <mergeCell ref="AN9:AO9"/>
    <mergeCell ref="AL11:AM11"/>
    <mergeCell ref="AN11:AO11"/>
    <mergeCell ref="B12:C12"/>
    <mergeCell ref="D12:E12"/>
    <mergeCell ref="F12:G12"/>
    <mergeCell ref="H12:I12"/>
    <mergeCell ref="J12:K12"/>
    <mergeCell ref="L12:M12"/>
    <mergeCell ref="B11:C11"/>
    <mergeCell ref="D11:E11"/>
    <mergeCell ref="AP9:AQ10"/>
    <mergeCell ref="AR9:AS9"/>
    <mergeCell ref="AT9:AU10"/>
    <mergeCell ref="AV9:AW9"/>
    <mergeCell ref="AN10:AO10"/>
    <mergeCell ref="AR10:AS10"/>
    <mergeCell ref="AV10:AW10"/>
    <mergeCell ref="Z9:AA10"/>
    <mergeCell ref="AB9:AC9"/>
    <mergeCell ref="AD9:AE10"/>
    <mergeCell ref="AF9:AG9"/>
    <mergeCell ref="AH9:AI10"/>
    <mergeCell ref="AJ9:AK9"/>
    <mergeCell ref="AB10:AC10"/>
    <mergeCell ref="AF10:AG10"/>
    <mergeCell ref="AJ10:AK10"/>
    <mergeCell ref="AP8:AQ8"/>
    <mergeCell ref="AR8:AS8"/>
    <mergeCell ref="AT8:AU8"/>
    <mergeCell ref="AV8:AW8"/>
    <mergeCell ref="Z8:AA8"/>
    <mergeCell ref="AB8:AC8"/>
    <mergeCell ref="AD8:AE8"/>
    <mergeCell ref="AF8:AG8"/>
    <mergeCell ref="AH8:AI8"/>
    <mergeCell ref="AJ8:AK8"/>
    <mergeCell ref="N8:O8"/>
    <mergeCell ref="P8:Q8"/>
    <mergeCell ref="R8:S8"/>
    <mergeCell ref="T8:U8"/>
    <mergeCell ref="V8:W8"/>
    <mergeCell ref="X8:Y8"/>
    <mergeCell ref="N9:O10"/>
    <mergeCell ref="P9:Q9"/>
    <mergeCell ref="R9:S10"/>
    <mergeCell ref="T9:U9"/>
    <mergeCell ref="V9:W10"/>
    <mergeCell ref="X9:Y9"/>
    <mergeCell ref="P10:Q10"/>
    <mergeCell ref="T10:U10"/>
    <mergeCell ref="X10:Y10"/>
    <mergeCell ref="B8:C8"/>
    <mergeCell ref="D8:E8"/>
    <mergeCell ref="F8:G8"/>
    <mergeCell ref="H8:I8"/>
    <mergeCell ref="J8:K8"/>
    <mergeCell ref="L8:M8"/>
    <mergeCell ref="X5:Y5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AP4:AS4"/>
    <mergeCell ref="B7:C7"/>
    <mergeCell ref="D7:E7"/>
    <mergeCell ref="F7:G7"/>
    <mergeCell ref="H7:I7"/>
    <mergeCell ref="J7:K7"/>
    <mergeCell ref="L7:M7"/>
    <mergeCell ref="AL8:AM8"/>
    <mergeCell ref="AN8:AO8"/>
    <mergeCell ref="AL5:AM6"/>
    <mergeCell ref="AN5:AO5"/>
    <mergeCell ref="AP5:AQ6"/>
    <mergeCell ref="AR5:AS5"/>
    <mergeCell ref="AT5:AU6"/>
    <mergeCell ref="AV5:AW5"/>
    <mergeCell ref="AN6:AO6"/>
    <mergeCell ref="AR6:AS6"/>
    <mergeCell ref="AV6:AW6"/>
    <mergeCell ref="Z5:AA6"/>
    <mergeCell ref="AB5:AC5"/>
    <mergeCell ref="AD5:AE6"/>
    <mergeCell ref="AF5:AG5"/>
    <mergeCell ref="AH5:AI6"/>
    <mergeCell ref="AJ5:AK5"/>
    <mergeCell ref="AB6:AC6"/>
    <mergeCell ref="AF6:AG6"/>
    <mergeCell ref="AJ6:AK6"/>
    <mergeCell ref="N5:O6"/>
    <mergeCell ref="P5:Q5"/>
    <mergeCell ref="R5:S6"/>
    <mergeCell ref="T5:U5"/>
    <mergeCell ref="V5:W6"/>
    <mergeCell ref="AT4:AW4"/>
    <mergeCell ref="B4:E4"/>
    <mergeCell ref="F4:I4"/>
    <mergeCell ref="J4:M4"/>
    <mergeCell ref="N4:Q4"/>
    <mergeCell ref="R4:U4"/>
    <mergeCell ref="V4:Y4"/>
    <mergeCell ref="B2:Q2"/>
    <mergeCell ref="R2:AG2"/>
    <mergeCell ref="AH2:AW2"/>
    <mergeCell ref="B3:I3"/>
    <mergeCell ref="J3:Q3"/>
    <mergeCell ref="R3:Y3"/>
    <mergeCell ref="Z3:AG3"/>
    <mergeCell ref="AH3:AO3"/>
    <mergeCell ref="AP3:AW3"/>
    <mergeCell ref="P6:Q6"/>
    <mergeCell ref="T6:U6"/>
    <mergeCell ref="X6:Y6"/>
    <mergeCell ref="B5:C6"/>
    <mergeCell ref="D5:E5"/>
    <mergeCell ref="F5:G6"/>
    <mergeCell ref="H5:I5"/>
    <mergeCell ref="J5:K6"/>
    <mergeCell ref="L5:M5"/>
    <mergeCell ref="D6:E6"/>
    <mergeCell ref="H6:I6"/>
    <mergeCell ref="L6:M6"/>
    <mergeCell ref="Z4:AC4"/>
    <mergeCell ref="AD4:AG4"/>
    <mergeCell ref="AH4:AK4"/>
    <mergeCell ref="AL4:AO4"/>
  </mergeCells>
  <phoneticPr fontId="4" type="noConversion"/>
  <printOptions horizontalCentered="1" gridLines="1"/>
  <pageMargins left="0.25" right="0.25" top="0.75" bottom="0.75" header="0" footer="0"/>
  <pageSetup paperSize="9" pageOrder="overThenDown" orientation="landscape" cellComments="atEnd"/>
  <rowBreaks count="3" manualBreakCount="3">
    <brk id="52" man="1"/>
    <brk id="28" man="1"/>
    <brk id="76" man="1"/>
  </rowBreaks>
  <colBreaks count="2" manualBreakCount="2">
    <brk man="1"/>
    <brk id="49" man="1"/>
  </colBreaks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504B-3B65-5940-97DB-D27324706DC4}">
  <sheetPr>
    <outlinePr summaryBelow="0" summaryRight="0"/>
  </sheetPr>
  <dimension ref="B2:Z87"/>
  <sheetViews>
    <sheetView showGridLines="0" workbookViewId="0">
      <pane ySplit="3" topLeftCell="A8" activePane="bottomLeft" state="frozen"/>
      <selection activeCell="AR8" sqref="AR8:AS8"/>
      <selection pane="bottomLeft" activeCell="AR8" sqref="AR8:AS8"/>
    </sheetView>
  </sheetViews>
  <sheetFormatPr baseColWidth="10" defaultColWidth="15.19921875" defaultRowHeight="15.75" customHeight="1"/>
  <cols>
    <col min="1" max="1" width="4.59765625" customWidth="1"/>
    <col min="2" max="2" width="11" customWidth="1"/>
    <col min="3" max="4" width="4.59765625" customWidth="1"/>
    <col min="5" max="6" width="6.3984375" customWidth="1"/>
    <col min="7" max="8" width="4.59765625" customWidth="1"/>
    <col min="9" max="10" width="6.3984375" customWidth="1"/>
    <col min="11" max="12" width="4.59765625" customWidth="1"/>
    <col min="13" max="14" width="6.3984375" customWidth="1"/>
    <col min="15" max="16" width="4.59765625" customWidth="1"/>
    <col min="17" max="18" width="6.3984375" customWidth="1"/>
    <col min="19" max="20" width="4.59765625" customWidth="1"/>
    <col min="21" max="22" width="6.3984375" customWidth="1"/>
    <col min="23" max="24" width="4.59765625" customWidth="1"/>
    <col min="25" max="26" width="6.3984375" customWidth="1"/>
  </cols>
  <sheetData>
    <row r="2" spans="2:26" ht="29.25" customHeight="1">
      <c r="B2" s="690"/>
      <c r="C2" s="692" t="s">
        <v>2373</v>
      </c>
      <c r="D2" s="693"/>
      <c r="E2" s="693"/>
      <c r="F2" s="693"/>
      <c r="G2" s="693"/>
      <c r="H2" s="693"/>
      <c r="I2" s="693"/>
      <c r="J2" s="694"/>
      <c r="K2" s="692" t="s">
        <v>2374</v>
      </c>
      <c r="L2" s="693"/>
      <c r="M2" s="693"/>
      <c r="N2" s="693"/>
      <c r="O2" s="693"/>
      <c r="P2" s="693"/>
      <c r="Q2" s="693"/>
      <c r="R2" s="694"/>
      <c r="S2" s="692" t="s">
        <v>2375</v>
      </c>
      <c r="T2" s="693"/>
      <c r="U2" s="693"/>
      <c r="V2" s="693"/>
      <c r="W2" s="693"/>
      <c r="X2" s="693"/>
      <c r="Y2" s="693"/>
      <c r="Z2" s="694"/>
    </row>
    <row r="3" spans="2:26" ht="29.25" customHeight="1">
      <c r="B3" s="691"/>
      <c r="C3" s="695" t="s">
        <v>1627</v>
      </c>
      <c r="D3" s="696"/>
      <c r="E3" s="696"/>
      <c r="F3" s="697"/>
      <c r="G3" s="692" t="s">
        <v>2380</v>
      </c>
      <c r="H3" s="693"/>
      <c r="I3" s="693"/>
      <c r="J3" s="694"/>
      <c r="K3" s="692" t="s">
        <v>1627</v>
      </c>
      <c r="L3" s="693"/>
      <c r="M3" s="693"/>
      <c r="N3" s="694"/>
      <c r="O3" s="692" t="s">
        <v>2380</v>
      </c>
      <c r="P3" s="693"/>
      <c r="Q3" s="693"/>
      <c r="R3" s="694"/>
      <c r="S3" s="692" t="s">
        <v>1627</v>
      </c>
      <c r="T3" s="693"/>
      <c r="U3" s="693"/>
      <c r="V3" s="694"/>
      <c r="W3" s="692" t="s">
        <v>2380</v>
      </c>
      <c r="X3" s="693"/>
      <c r="Y3" s="693"/>
      <c r="Z3" s="694"/>
    </row>
    <row r="4" spans="2:26" ht="30" customHeight="1">
      <c r="B4" s="698" t="s">
        <v>2381</v>
      </c>
      <c r="C4" s="701" t="s">
        <v>157</v>
      </c>
      <c r="D4" s="702"/>
      <c r="E4" s="537" t="s">
        <v>39</v>
      </c>
      <c r="F4" s="538"/>
      <c r="G4" s="704" t="s">
        <v>157</v>
      </c>
      <c r="H4" s="702"/>
      <c r="I4" s="705" t="s">
        <v>44</v>
      </c>
      <c r="J4" s="538"/>
      <c r="K4" s="701" t="s">
        <v>159</v>
      </c>
      <c r="L4" s="702"/>
      <c r="M4" s="537" t="s">
        <v>49</v>
      </c>
      <c r="N4" s="538"/>
      <c r="O4" s="704" t="s">
        <v>159</v>
      </c>
      <c r="P4" s="702"/>
      <c r="Q4" s="705" t="s">
        <v>143</v>
      </c>
      <c r="R4" s="538"/>
      <c r="S4" s="701" t="s">
        <v>154</v>
      </c>
      <c r="T4" s="702"/>
      <c r="U4" s="537" t="s">
        <v>38</v>
      </c>
      <c r="V4" s="538"/>
      <c r="W4" s="704" t="s">
        <v>154</v>
      </c>
      <c r="X4" s="702"/>
      <c r="Y4" s="705" t="s">
        <v>155</v>
      </c>
      <c r="Z4" s="538"/>
    </row>
    <row r="5" spans="2:26" ht="30" customHeight="1">
      <c r="B5" s="699"/>
      <c r="C5" s="699"/>
      <c r="D5" s="703"/>
      <c r="E5" s="710" t="s">
        <v>39</v>
      </c>
      <c r="F5" s="707"/>
      <c r="G5" s="699"/>
      <c r="H5" s="703"/>
      <c r="I5" s="711" t="s">
        <v>44</v>
      </c>
      <c r="J5" s="707"/>
      <c r="K5" s="699"/>
      <c r="L5" s="703"/>
      <c r="M5" s="710" t="s">
        <v>49</v>
      </c>
      <c r="N5" s="707"/>
      <c r="O5" s="699"/>
      <c r="P5" s="703"/>
      <c r="Q5" s="711" t="s">
        <v>143</v>
      </c>
      <c r="R5" s="707"/>
      <c r="S5" s="699"/>
      <c r="T5" s="703"/>
      <c r="U5" s="710" t="s">
        <v>38</v>
      </c>
      <c r="V5" s="707"/>
      <c r="W5" s="699"/>
      <c r="X5" s="703"/>
      <c r="Y5" s="711" t="s">
        <v>155</v>
      </c>
      <c r="Z5" s="707"/>
    </row>
    <row r="6" spans="2:26" ht="30" customHeight="1">
      <c r="B6" s="699"/>
      <c r="C6" s="584" t="s">
        <v>2108</v>
      </c>
      <c r="D6" s="585"/>
      <c r="E6" s="706" t="s">
        <v>39</v>
      </c>
      <c r="F6" s="707"/>
      <c r="G6" s="708" t="s">
        <v>2137</v>
      </c>
      <c r="H6" s="585"/>
      <c r="I6" s="709" t="s">
        <v>44</v>
      </c>
      <c r="J6" s="707"/>
      <c r="K6" s="584" t="s">
        <v>2081</v>
      </c>
      <c r="L6" s="585"/>
      <c r="M6" s="706" t="s">
        <v>49</v>
      </c>
      <c r="N6" s="707"/>
      <c r="O6" s="708" t="s">
        <v>2201</v>
      </c>
      <c r="P6" s="585"/>
      <c r="Q6" s="709" t="s">
        <v>143</v>
      </c>
      <c r="R6" s="707"/>
      <c r="S6" s="584" t="s">
        <v>2083</v>
      </c>
      <c r="T6" s="585"/>
      <c r="U6" s="706" t="s">
        <v>38</v>
      </c>
      <c r="V6" s="707"/>
      <c r="W6" s="708" t="s">
        <v>2300</v>
      </c>
      <c r="X6" s="585"/>
      <c r="Y6" s="709" t="s">
        <v>155</v>
      </c>
      <c r="Z6" s="707"/>
    </row>
    <row r="7" spans="2:26" ht="30" customHeight="1">
      <c r="B7" s="699"/>
      <c r="C7" s="572" t="s">
        <v>2145</v>
      </c>
      <c r="D7" s="573"/>
      <c r="E7" s="712" t="s">
        <v>1465</v>
      </c>
      <c r="F7" s="713"/>
      <c r="G7" s="714" t="s">
        <v>2146</v>
      </c>
      <c r="H7" s="573"/>
      <c r="I7" s="715" t="s">
        <v>1771</v>
      </c>
      <c r="J7" s="713"/>
      <c r="K7" s="572" t="s">
        <v>2209</v>
      </c>
      <c r="L7" s="573"/>
      <c r="M7" s="712" t="s">
        <v>1463</v>
      </c>
      <c r="N7" s="713"/>
      <c r="O7" s="714" t="s">
        <v>2210</v>
      </c>
      <c r="P7" s="573"/>
      <c r="Q7" s="715" t="s">
        <v>1774</v>
      </c>
      <c r="R7" s="713"/>
      <c r="S7" s="572" t="s">
        <v>2304</v>
      </c>
      <c r="T7" s="573"/>
      <c r="U7" s="712" t="s">
        <v>1464</v>
      </c>
      <c r="V7" s="713"/>
      <c r="W7" s="714" t="s">
        <v>2305</v>
      </c>
      <c r="X7" s="573"/>
      <c r="Y7" s="715" t="s">
        <v>1767</v>
      </c>
      <c r="Z7" s="713"/>
    </row>
    <row r="8" spans="2:26" ht="30" customHeight="1">
      <c r="B8" s="699"/>
      <c r="C8" s="701" t="s">
        <v>55</v>
      </c>
      <c r="D8" s="702"/>
      <c r="E8" s="537" t="s">
        <v>126</v>
      </c>
      <c r="F8" s="538"/>
      <c r="G8" s="704" t="s">
        <v>55</v>
      </c>
      <c r="H8" s="702"/>
      <c r="I8" s="705" t="s">
        <v>129</v>
      </c>
      <c r="J8" s="538"/>
      <c r="K8" s="701" t="s">
        <v>139</v>
      </c>
      <c r="L8" s="702"/>
      <c r="M8" s="537" t="s">
        <v>140</v>
      </c>
      <c r="N8" s="538"/>
      <c r="O8" s="704" t="s">
        <v>139</v>
      </c>
      <c r="P8" s="702"/>
      <c r="Q8" s="705" t="s">
        <v>141</v>
      </c>
      <c r="R8" s="538"/>
      <c r="S8" s="701" t="s">
        <v>122</v>
      </c>
      <c r="T8" s="702"/>
      <c r="U8" s="537" t="s">
        <v>1617</v>
      </c>
      <c r="V8" s="538"/>
      <c r="W8" s="704" t="s">
        <v>122</v>
      </c>
      <c r="X8" s="702"/>
      <c r="Y8" s="705" t="s">
        <v>2311</v>
      </c>
      <c r="Z8" s="538"/>
    </row>
    <row r="9" spans="2:26" ht="30" customHeight="1">
      <c r="B9" s="699"/>
      <c r="C9" s="699"/>
      <c r="D9" s="703"/>
      <c r="E9" s="710" t="s">
        <v>126</v>
      </c>
      <c r="F9" s="707"/>
      <c r="G9" s="699"/>
      <c r="H9" s="703"/>
      <c r="I9" s="711" t="s">
        <v>129</v>
      </c>
      <c r="J9" s="707"/>
      <c r="K9" s="699"/>
      <c r="L9" s="703"/>
      <c r="M9" s="710" t="s">
        <v>140</v>
      </c>
      <c r="N9" s="707"/>
      <c r="O9" s="699"/>
      <c r="P9" s="703"/>
      <c r="Q9" s="711" t="s">
        <v>141</v>
      </c>
      <c r="R9" s="707"/>
      <c r="S9" s="699"/>
      <c r="T9" s="703"/>
      <c r="U9" s="710" t="s">
        <v>123</v>
      </c>
      <c r="V9" s="707"/>
      <c r="W9" s="699"/>
      <c r="X9" s="703"/>
      <c r="Y9" s="711" t="s">
        <v>124</v>
      </c>
      <c r="Z9" s="707"/>
    </row>
    <row r="10" spans="2:26" ht="30" customHeight="1">
      <c r="B10" s="699"/>
      <c r="C10" s="584" t="s">
        <v>2182</v>
      </c>
      <c r="D10" s="585"/>
      <c r="E10" s="706" t="s">
        <v>59</v>
      </c>
      <c r="F10" s="707"/>
      <c r="G10" s="708" t="s">
        <v>2183</v>
      </c>
      <c r="H10" s="585"/>
      <c r="I10" s="709" t="s">
        <v>113</v>
      </c>
      <c r="J10" s="707"/>
      <c r="K10" s="584" t="s">
        <v>2220</v>
      </c>
      <c r="L10" s="585"/>
      <c r="M10" s="706" t="s">
        <v>140</v>
      </c>
      <c r="N10" s="707"/>
      <c r="O10" s="708" t="s">
        <v>2221</v>
      </c>
      <c r="P10" s="585"/>
      <c r="Q10" s="709" t="s">
        <v>141</v>
      </c>
      <c r="R10" s="707"/>
      <c r="S10" s="584" t="s">
        <v>2310</v>
      </c>
      <c r="T10" s="585"/>
      <c r="U10" s="706" t="s">
        <v>123</v>
      </c>
      <c r="V10" s="707"/>
      <c r="W10" s="708" t="s">
        <v>2318</v>
      </c>
      <c r="X10" s="585"/>
      <c r="Y10" s="709" t="s">
        <v>124</v>
      </c>
      <c r="Z10" s="707"/>
    </row>
    <row r="11" spans="2:26" ht="30" customHeight="1">
      <c r="B11" s="699"/>
      <c r="C11" s="572" t="s">
        <v>2184</v>
      </c>
      <c r="D11" s="573"/>
      <c r="E11" s="712" t="s">
        <v>1671</v>
      </c>
      <c r="F11" s="713"/>
      <c r="G11" s="714" t="s">
        <v>327</v>
      </c>
      <c r="H11" s="573"/>
      <c r="I11" s="715" t="s">
        <v>1672</v>
      </c>
      <c r="J11" s="713"/>
      <c r="K11" s="572" t="s">
        <v>2231</v>
      </c>
      <c r="L11" s="573"/>
      <c r="M11" s="712" t="s">
        <v>1750</v>
      </c>
      <c r="N11" s="713"/>
      <c r="O11" s="714" t="s">
        <v>2232</v>
      </c>
      <c r="P11" s="573"/>
      <c r="Q11" s="715" t="s">
        <v>1751</v>
      </c>
      <c r="R11" s="713"/>
      <c r="S11" s="572" t="s">
        <v>2326</v>
      </c>
      <c r="T11" s="573"/>
      <c r="U11" s="712" t="s">
        <v>1616</v>
      </c>
      <c r="V11" s="713"/>
      <c r="W11" s="714" t="s">
        <v>2327</v>
      </c>
      <c r="X11" s="573"/>
      <c r="Y11" s="715" t="s">
        <v>1730</v>
      </c>
      <c r="Z11" s="713"/>
    </row>
    <row r="12" spans="2:26" ht="30" customHeight="1">
      <c r="B12" s="699"/>
      <c r="C12" s="701" t="s">
        <v>195</v>
      </c>
      <c r="D12" s="702"/>
      <c r="E12" s="537" t="s">
        <v>59</v>
      </c>
      <c r="F12" s="538"/>
      <c r="G12" s="704" t="s">
        <v>195</v>
      </c>
      <c r="H12" s="702"/>
      <c r="I12" s="705" t="s">
        <v>113</v>
      </c>
      <c r="J12" s="538"/>
      <c r="K12" s="701" t="s">
        <v>139</v>
      </c>
      <c r="L12" s="702"/>
      <c r="M12" s="537" t="s">
        <v>140</v>
      </c>
      <c r="N12" s="538"/>
      <c r="O12" s="704" t="s">
        <v>139</v>
      </c>
      <c r="P12" s="702"/>
      <c r="Q12" s="705" t="s">
        <v>141</v>
      </c>
      <c r="R12" s="538"/>
      <c r="S12" s="701" t="s">
        <v>144</v>
      </c>
      <c r="T12" s="702"/>
      <c r="U12" s="537" t="s">
        <v>1623</v>
      </c>
      <c r="V12" s="538"/>
      <c r="W12" s="704" t="s">
        <v>144</v>
      </c>
      <c r="X12" s="702"/>
      <c r="Y12" s="705" t="s">
        <v>2341</v>
      </c>
      <c r="Z12" s="538"/>
    </row>
    <row r="13" spans="2:26" ht="30" customHeight="1">
      <c r="B13" s="699"/>
      <c r="C13" s="699"/>
      <c r="D13" s="703"/>
      <c r="E13" s="710" t="s">
        <v>59</v>
      </c>
      <c r="F13" s="707"/>
      <c r="G13" s="699"/>
      <c r="H13" s="703"/>
      <c r="I13" s="711" t="s">
        <v>113</v>
      </c>
      <c r="J13" s="707"/>
      <c r="K13" s="699"/>
      <c r="L13" s="703"/>
      <c r="M13" s="710" t="s">
        <v>140</v>
      </c>
      <c r="N13" s="707"/>
      <c r="O13" s="699"/>
      <c r="P13" s="703"/>
      <c r="Q13" s="711" t="s">
        <v>141</v>
      </c>
      <c r="R13" s="707"/>
      <c r="S13" s="699"/>
      <c r="T13" s="703"/>
      <c r="U13" s="710" t="s">
        <v>145</v>
      </c>
      <c r="V13" s="707"/>
      <c r="W13" s="699"/>
      <c r="X13" s="703"/>
      <c r="Y13" s="711" t="s">
        <v>146</v>
      </c>
      <c r="Z13" s="707"/>
    </row>
    <row r="14" spans="2:26" ht="30" customHeight="1">
      <c r="B14" s="699"/>
      <c r="C14" s="584" t="s">
        <v>2092</v>
      </c>
      <c r="D14" s="585"/>
      <c r="E14" s="706" t="s">
        <v>59</v>
      </c>
      <c r="F14" s="707"/>
      <c r="G14" s="708" t="s">
        <v>2187</v>
      </c>
      <c r="H14" s="585"/>
      <c r="I14" s="709" t="s">
        <v>113</v>
      </c>
      <c r="J14" s="707"/>
      <c r="K14" s="584" t="s">
        <v>2220</v>
      </c>
      <c r="L14" s="585"/>
      <c r="M14" s="706" t="s">
        <v>140</v>
      </c>
      <c r="N14" s="707"/>
      <c r="O14" s="708" t="s">
        <v>2221</v>
      </c>
      <c r="P14" s="585"/>
      <c r="Q14" s="709" t="s">
        <v>141</v>
      </c>
      <c r="R14" s="707"/>
      <c r="S14" s="584" t="s">
        <v>2340</v>
      </c>
      <c r="T14" s="585"/>
      <c r="U14" s="706" t="s">
        <v>145</v>
      </c>
      <c r="V14" s="707"/>
      <c r="W14" s="708" t="s">
        <v>2344</v>
      </c>
      <c r="X14" s="585"/>
      <c r="Y14" s="709" t="s">
        <v>146</v>
      </c>
      <c r="Z14" s="707"/>
    </row>
    <row r="15" spans="2:26" ht="30" customHeight="1">
      <c r="B15" s="699"/>
      <c r="C15" s="572" t="s">
        <v>2190</v>
      </c>
      <c r="D15" s="573"/>
      <c r="E15" s="712" t="s">
        <v>1468</v>
      </c>
      <c r="F15" s="713"/>
      <c r="G15" s="714" t="s">
        <v>2191</v>
      </c>
      <c r="H15" s="573"/>
      <c r="I15" s="715" t="s">
        <v>1825</v>
      </c>
      <c r="J15" s="713"/>
      <c r="K15" s="572" t="s">
        <v>2231</v>
      </c>
      <c r="L15" s="573"/>
      <c r="M15" s="712" t="s">
        <v>1750</v>
      </c>
      <c r="N15" s="713"/>
      <c r="O15" s="714" t="s">
        <v>2232</v>
      </c>
      <c r="P15" s="573"/>
      <c r="Q15" s="715" t="s">
        <v>1751</v>
      </c>
      <c r="R15" s="713"/>
      <c r="S15" s="572" t="s">
        <v>2326</v>
      </c>
      <c r="T15" s="573"/>
      <c r="U15" s="712" t="s">
        <v>1622</v>
      </c>
      <c r="V15" s="713"/>
      <c r="W15" s="714" t="s">
        <v>2348</v>
      </c>
      <c r="X15" s="573"/>
      <c r="Y15" s="715" t="s">
        <v>1756</v>
      </c>
      <c r="Z15" s="713"/>
    </row>
    <row r="16" spans="2:26" ht="30" customHeight="1">
      <c r="B16" s="699"/>
      <c r="C16" s="701" t="s">
        <v>94</v>
      </c>
      <c r="D16" s="702"/>
      <c r="E16" s="537" t="s">
        <v>134</v>
      </c>
      <c r="F16" s="538"/>
      <c r="G16" s="704" t="s">
        <v>94</v>
      </c>
      <c r="H16" s="702"/>
      <c r="I16" s="705" t="s">
        <v>1630</v>
      </c>
      <c r="J16" s="538"/>
      <c r="K16" s="701" t="s">
        <v>161</v>
      </c>
      <c r="L16" s="702"/>
      <c r="M16" s="537" t="s">
        <v>162</v>
      </c>
      <c r="N16" s="538"/>
      <c r="O16" s="704" t="s">
        <v>161</v>
      </c>
      <c r="P16" s="702"/>
      <c r="Q16" s="705" t="s">
        <v>1611</v>
      </c>
      <c r="R16" s="538"/>
      <c r="S16" s="701" t="s">
        <v>51</v>
      </c>
      <c r="T16" s="702"/>
      <c r="U16" s="537" t="s">
        <v>52</v>
      </c>
      <c r="V16" s="538"/>
      <c r="W16" s="704" t="s">
        <v>51</v>
      </c>
      <c r="X16" s="702"/>
      <c r="Y16" s="705" t="s">
        <v>2352</v>
      </c>
      <c r="Z16" s="538"/>
    </row>
    <row r="17" spans="2:26" ht="30" customHeight="1">
      <c r="B17" s="699"/>
      <c r="C17" s="699"/>
      <c r="D17" s="703"/>
      <c r="E17" s="710" t="s">
        <v>134</v>
      </c>
      <c r="F17" s="707"/>
      <c r="G17" s="699"/>
      <c r="H17" s="703"/>
      <c r="I17" s="711" t="s">
        <v>1630</v>
      </c>
      <c r="J17" s="707"/>
      <c r="K17" s="699"/>
      <c r="L17" s="703"/>
      <c r="M17" s="710" t="s">
        <v>162</v>
      </c>
      <c r="N17" s="707"/>
      <c r="O17" s="699"/>
      <c r="P17" s="703"/>
      <c r="Q17" s="711" t="s">
        <v>1611</v>
      </c>
      <c r="R17" s="707"/>
      <c r="S17" s="699"/>
      <c r="T17" s="703"/>
      <c r="U17" s="710" t="s">
        <v>52</v>
      </c>
      <c r="V17" s="707"/>
      <c r="W17" s="699"/>
      <c r="X17" s="703"/>
      <c r="Y17" s="711" t="s">
        <v>2352</v>
      </c>
      <c r="Z17" s="707"/>
    </row>
    <row r="18" spans="2:26" ht="30" customHeight="1">
      <c r="B18" s="699"/>
      <c r="C18" s="584" t="s">
        <v>2194</v>
      </c>
      <c r="D18" s="585"/>
      <c r="E18" s="706" t="s">
        <v>134</v>
      </c>
      <c r="F18" s="707"/>
      <c r="G18" s="708" t="s">
        <v>2195</v>
      </c>
      <c r="H18" s="585"/>
      <c r="I18" s="709" t="s">
        <v>1630</v>
      </c>
      <c r="J18" s="707"/>
      <c r="K18" s="584" t="s">
        <v>2263</v>
      </c>
      <c r="L18" s="585"/>
      <c r="M18" s="706" t="s">
        <v>162</v>
      </c>
      <c r="N18" s="707"/>
      <c r="O18" s="708" t="s">
        <v>2265</v>
      </c>
      <c r="P18" s="585"/>
      <c r="Q18" s="709" t="s">
        <v>1611</v>
      </c>
      <c r="R18" s="707"/>
      <c r="S18" s="584" t="s">
        <v>2351</v>
      </c>
      <c r="T18" s="585"/>
      <c r="U18" s="706" t="s">
        <v>52</v>
      </c>
      <c r="V18" s="707"/>
      <c r="W18" s="708" t="s">
        <v>2356</v>
      </c>
      <c r="X18" s="585"/>
      <c r="Y18" s="709" t="s">
        <v>2352</v>
      </c>
      <c r="Z18" s="707"/>
    </row>
    <row r="19" spans="2:26" ht="30" customHeight="1">
      <c r="B19" s="699"/>
      <c r="C19" s="572" t="s">
        <v>2196</v>
      </c>
      <c r="D19" s="573"/>
      <c r="E19" s="712" t="s">
        <v>1702</v>
      </c>
      <c r="F19" s="713"/>
      <c r="G19" s="714" t="s">
        <v>2197</v>
      </c>
      <c r="H19" s="573"/>
      <c r="I19" s="715" t="s">
        <v>2198</v>
      </c>
      <c r="J19" s="713"/>
      <c r="K19" s="572" t="s">
        <v>2267</v>
      </c>
      <c r="L19" s="573"/>
      <c r="M19" s="712" t="s">
        <v>1776</v>
      </c>
      <c r="N19" s="713"/>
      <c r="O19" s="714" t="s">
        <v>2268</v>
      </c>
      <c r="P19" s="573"/>
      <c r="Q19" s="715" t="s">
        <v>2269</v>
      </c>
      <c r="R19" s="713"/>
      <c r="S19" s="572" t="s">
        <v>2360</v>
      </c>
      <c r="T19" s="573"/>
      <c r="U19" s="712" t="s">
        <v>1667</v>
      </c>
      <c r="V19" s="713"/>
      <c r="W19" s="714" t="s">
        <v>2361</v>
      </c>
      <c r="X19" s="573"/>
      <c r="Y19" s="715" t="s">
        <v>2362</v>
      </c>
      <c r="Z19" s="713"/>
    </row>
    <row r="20" spans="2:26" ht="30" customHeight="1">
      <c r="B20" s="699"/>
      <c r="C20" s="701" t="s">
        <v>103</v>
      </c>
      <c r="D20" s="702"/>
      <c r="E20" s="537" t="s">
        <v>70</v>
      </c>
      <c r="F20" s="538"/>
      <c r="G20" s="704" t="s">
        <v>103</v>
      </c>
      <c r="H20" s="702"/>
      <c r="I20" s="705" t="s">
        <v>104</v>
      </c>
      <c r="J20" s="538"/>
      <c r="K20" s="701" t="s">
        <v>89</v>
      </c>
      <c r="L20" s="702"/>
      <c r="M20" s="537" t="s">
        <v>186</v>
      </c>
      <c r="N20" s="538"/>
      <c r="O20" s="704" t="s">
        <v>89</v>
      </c>
      <c r="P20" s="702"/>
      <c r="Q20" s="705" t="s">
        <v>190</v>
      </c>
      <c r="R20" s="538"/>
      <c r="S20" s="701" t="s">
        <v>72</v>
      </c>
      <c r="T20" s="702"/>
      <c r="U20" s="537" t="s">
        <v>1619</v>
      </c>
      <c r="V20" s="538"/>
      <c r="W20" s="704" t="s">
        <v>72</v>
      </c>
      <c r="X20" s="702"/>
      <c r="Y20" s="705" t="s">
        <v>2333</v>
      </c>
      <c r="Z20" s="538"/>
    </row>
    <row r="21" spans="2:26" ht="30" customHeight="1">
      <c r="B21" s="699"/>
      <c r="C21" s="699"/>
      <c r="D21" s="703"/>
      <c r="E21" s="710" t="s">
        <v>70</v>
      </c>
      <c r="F21" s="707"/>
      <c r="G21" s="699"/>
      <c r="H21" s="703"/>
      <c r="I21" s="711" t="s">
        <v>104</v>
      </c>
      <c r="J21" s="707"/>
      <c r="K21" s="699"/>
      <c r="L21" s="703"/>
      <c r="M21" s="710" t="s">
        <v>186</v>
      </c>
      <c r="N21" s="707"/>
      <c r="O21" s="699"/>
      <c r="P21" s="703"/>
      <c r="Q21" s="711" t="s">
        <v>190</v>
      </c>
      <c r="R21" s="707"/>
      <c r="S21" s="699"/>
      <c r="T21" s="703"/>
      <c r="U21" s="710" t="s">
        <v>73</v>
      </c>
      <c r="V21" s="707"/>
      <c r="W21" s="699"/>
      <c r="X21" s="703"/>
      <c r="Y21" s="711" t="s">
        <v>74</v>
      </c>
      <c r="Z21" s="707"/>
    </row>
    <row r="22" spans="2:26" ht="30" customHeight="1">
      <c r="B22" s="699"/>
      <c r="C22" s="584" t="s">
        <v>2094</v>
      </c>
      <c r="D22" s="585"/>
      <c r="E22" s="706" t="s">
        <v>70</v>
      </c>
      <c r="F22" s="707"/>
      <c r="G22" s="708" t="s">
        <v>2274</v>
      </c>
      <c r="H22" s="585"/>
      <c r="I22" s="709" t="s">
        <v>104</v>
      </c>
      <c r="J22" s="707"/>
      <c r="K22" s="584" t="s">
        <v>2244</v>
      </c>
      <c r="L22" s="585"/>
      <c r="M22" s="706" t="s">
        <v>1698</v>
      </c>
      <c r="N22" s="707"/>
      <c r="O22" s="708" t="s">
        <v>2245</v>
      </c>
      <c r="P22" s="585"/>
      <c r="Q22" s="709" t="s">
        <v>1699</v>
      </c>
      <c r="R22" s="707"/>
      <c r="S22" s="584" t="s">
        <v>2332</v>
      </c>
      <c r="T22" s="585"/>
      <c r="U22" s="706" t="s">
        <v>73</v>
      </c>
      <c r="V22" s="707"/>
      <c r="W22" s="708" t="s">
        <v>2336</v>
      </c>
      <c r="X22" s="585"/>
      <c r="Y22" s="709" t="s">
        <v>74</v>
      </c>
      <c r="Z22" s="707"/>
    </row>
    <row r="23" spans="2:26" ht="30" customHeight="1">
      <c r="B23" s="699"/>
      <c r="C23" s="572" t="s">
        <v>2278</v>
      </c>
      <c r="D23" s="573"/>
      <c r="E23" s="712" t="s">
        <v>1467</v>
      </c>
      <c r="F23" s="713"/>
      <c r="G23" s="714" t="s">
        <v>2279</v>
      </c>
      <c r="H23" s="573"/>
      <c r="I23" s="715" t="s">
        <v>1713</v>
      </c>
      <c r="J23" s="713"/>
      <c r="K23" s="572" t="s">
        <v>2248</v>
      </c>
      <c r="L23" s="573"/>
      <c r="M23" s="712" t="s">
        <v>1696</v>
      </c>
      <c r="N23" s="713"/>
      <c r="O23" s="714" t="s">
        <v>2249</v>
      </c>
      <c r="P23" s="573"/>
      <c r="Q23" s="715" t="s">
        <v>1697</v>
      </c>
      <c r="R23" s="713"/>
      <c r="S23" s="572" t="s">
        <v>2339</v>
      </c>
      <c r="T23" s="573"/>
      <c r="U23" s="712" t="s">
        <v>1618</v>
      </c>
      <c r="V23" s="713"/>
      <c r="W23" s="714"/>
      <c r="X23" s="573"/>
      <c r="Y23" s="715" t="s">
        <v>1684</v>
      </c>
      <c r="Z23" s="713"/>
    </row>
    <row r="24" spans="2:26" ht="30" customHeight="1">
      <c r="B24" s="699"/>
      <c r="C24" s="701" t="s">
        <v>85</v>
      </c>
      <c r="D24" s="702"/>
      <c r="E24" s="537" t="s">
        <v>1693</v>
      </c>
      <c r="F24" s="538"/>
      <c r="G24" s="704" t="s">
        <v>85</v>
      </c>
      <c r="H24" s="702"/>
      <c r="I24" s="705" t="s">
        <v>2281</v>
      </c>
      <c r="J24" s="538"/>
      <c r="K24" s="213"/>
      <c r="L24" s="214"/>
      <c r="M24" s="214"/>
      <c r="N24" s="215"/>
      <c r="O24" s="704"/>
      <c r="P24" s="696"/>
      <c r="Q24" s="717"/>
      <c r="R24" s="697"/>
      <c r="S24" s="213"/>
      <c r="T24" s="214"/>
      <c r="U24" s="214"/>
      <c r="V24" s="215"/>
      <c r="W24" s="704"/>
      <c r="X24" s="696"/>
      <c r="Y24" s="717"/>
      <c r="Z24" s="697"/>
    </row>
    <row r="25" spans="2:26" ht="30" customHeight="1">
      <c r="B25" s="699"/>
      <c r="C25" s="699"/>
      <c r="D25" s="703"/>
      <c r="E25" s="710" t="s">
        <v>86</v>
      </c>
      <c r="F25" s="707"/>
      <c r="G25" s="699"/>
      <c r="H25" s="703"/>
      <c r="I25" s="718" t="s">
        <v>1198</v>
      </c>
      <c r="J25" s="707"/>
      <c r="K25" s="216"/>
      <c r="N25" s="217"/>
      <c r="O25" s="699"/>
      <c r="P25" s="716"/>
      <c r="Q25" s="719"/>
      <c r="R25" s="720"/>
      <c r="S25" s="216"/>
      <c r="V25" s="217"/>
      <c r="W25" s="699"/>
      <c r="X25" s="716"/>
      <c r="Y25" s="719"/>
      <c r="Z25" s="720"/>
    </row>
    <row r="26" spans="2:26" ht="30" customHeight="1">
      <c r="B26" s="699"/>
      <c r="C26" s="584" t="s">
        <v>2097</v>
      </c>
      <c r="D26" s="585"/>
      <c r="E26" s="706" t="s">
        <v>86</v>
      </c>
      <c r="F26" s="707"/>
      <c r="G26" s="708" t="s">
        <v>2286</v>
      </c>
      <c r="H26" s="585"/>
      <c r="I26" s="709" t="s">
        <v>1198</v>
      </c>
      <c r="J26" s="707"/>
      <c r="K26" s="216"/>
      <c r="N26" s="217"/>
      <c r="O26" s="721"/>
      <c r="P26" s="716"/>
      <c r="Q26" s="722"/>
      <c r="R26" s="720"/>
      <c r="S26" s="216"/>
      <c r="V26" s="217"/>
      <c r="W26" s="721"/>
      <c r="X26" s="716"/>
      <c r="Y26" s="722"/>
      <c r="Z26" s="720"/>
    </row>
    <row r="27" spans="2:26" ht="30" customHeight="1">
      <c r="B27" s="699"/>
      <c r="C27" s="572" t="s">
        <v>2104</v>
      </c>
      <c r="D27" s="573"/>
      <c r="E27" s="712" t="s">
        <v>1466</v>
      </c>
      <c r="F27" s="713"/>
      <c r="G27" s="714" t="s">
        <v>2293</v>
      </c>
      <c r="H27" s="573"/>
      <c r="I27" s="715" t="s">
        <v>2294</v>
      </c>
      <c r="J27" s="713"/>
      <c r="K27" s="218"/>
      <c r="L27" s="219"/>
      <c r="M27" s="219"/>
      <c r="N27" s="220"/>
      <c r="O27" s="714"/>
      <c r="P27" s="723"/>
      <c r="Q27" s="724"/>
      <c r="R27" s="725"/>
      <c r="S27" s="218"/>
      <c r="T27" s="219"/>
      <c r="U27" s="219"/>
      <c r="V27" s="220"/>
      <c r="W27" s="714"/>
      <c r="X27" s="723"/>
      <c r="Y27" s="724"/>
      <c r="Z27" s="725"/>
    </row>
    <row r="28" spans="2:26" ht="30" customHeight="1">
      <c r="B28" s="699"/>
      <c r="C28" s="701" t="s">
        <v>107</v>
      </c>
      <c r="D28" s="702"/>
      <c r="E28" s="537" t="s">
        <v>60</v>
      </c>
      <c r="F28" s="538"/>
      <c r="G28" s="704" t="s">
        <v>107</v>
      </c>
      <c r="H28" s="702"/>
      <c r="I28" s="705" t="s">
        <v>1629</v>
      </c>
      <c r="J28" s="538"/>
      <c r="K28" s="213"/>
      <c r="L28" s="214"/>
      <c r="M28" s="214"/>
      <c r="N28" s="215"/>
      <c r="O28" s="704"/>
      <c r="P28" s="696"/>
      <c r="Q28" s="717"/>
      <c r="R28" s="697"/>
      <c r="S28" s="213"/>
      <c r="T28" s="214"/>
      <c r="U28" s="214"/>
      <c r="V28" s="215"/>
      <c r="W28" s="704"/>
      <c r="X28" s="696"/>
      <c r="Y28" s="717"/>
      <c r="Z28" s="697"/>
    </row>
    <row r="29" spans="2:26" ht="30" customHeight="1">
      <c r="B29" s="699"/>
      <c r="C29" s="699"/>
      <c r="D29" s="703"/>
      <c r="E29" s="710" t="s">
        <v>60</v>
      </c>
      <c r="F29" s="707"/>
      <c r="G29" s="699"/>
      <c r="H29" s="703"/>
      <c r="I29" s="711" t="s">
        <v>1629</v>
      </c>
      <c r="J29" s="707"/>
      <c r="K29" s="216"/>
      <c r="N29" s="217"/>
      <c r="O29" s="699"/>
      <c r="P29" s="716"/>
      <c r="Q29" s="719"/>
      <c r="R29" s="720"/>
      <c r="S29" s="216"/>
      <c r="V29" s="217"/>
      <c r="W29" s="699"/>
      <c r="X29" s="716"/>
      <c r="Y29" s="719"/>
      <c r="Z29" s="720"/>
    </row>
    <row r="30" spans="2:26" ht="30" customHeight="1">
      <c r="B30" s="699"/>
      <c r="C30" s="584" t="s">
        <v>2156</v>
      </c>
      <c r="D30" s="585"/>
      <c r="E30" s="706" t="s">
        <v>60</v>
      </c>
      <c r="F30" s="707"/>
      <c r="G30" s="708" t="s">
        <v>2160</v>
      </c>
      <c r="H30" s="585"/>
      <c r="I30" s="709" t="s">
        <v>1629</v>
      </c>
      <c r="J30" s="707"/>
      <c r="K30" s="216"/>
      <c r="N30" s="217"/>
      <c r="O30" s="721"/>
      <c r="P30" s="716"/>
      <c r="Q30" s="722"/>
      <c r="R30" s="720"/>
      <c r="S30" s="216"/>
      <c r="V30" s="217"/>
      <c r="W30" s="721"/>
      <c r="X30" s="716"/>
      <c r="Y30" s="722"/>
      <c r="Z30" s="720"/>
    </row>
    <row r="31" spans="2:26" ht="30" customHeight="1">
      <c r="B31" s="699"/>
      <c r="C31" s="572" t="s">
        <v>2164</v>
      </c>
      <c r="D31" s="573"/>
      <c r="E31" s="712" t="s">
        <v>1469</v>
      </c>
      <c r="F31" s="713"/>
      <c r="G31" s="714"/>
      <c r="H31" s="573"/>
      <c r="I31" s="715" t="s">
        <v>2165</v>
      </c>
      <c r="J31" s="713"/>
      <c r="K31" s="218"/>
      <c r="L31" s="219"/>
      <c r="M31" s="219"/>
      <c r="N31" s="220"/>
      <c r="O31" s="714"/>
      <c r="P31" s="723"/>
      <c r="Q31" s="724"/>
      <c r="R31" s="725"/>
      <c r="S31" s="218"/>
      <c r="T31" s="219"/>
      <c r="U31" s="219"/>
      <c r="V31" s="220"/>
      <c r="W31" s="714"/>
      <c r="X31" s="723"/>
      <c r="Y31" s="724"/>
      <c r="Z31" s="725"/>
    </row>
    <row r="32" spans="2:26" ht="30" customHeight="1">
      <c r="B32" s="699"/>
      <c r="C32" s="701" t="s">
        <v>135</v>
      </c>
      <c r="D32" s="702"/>
      <c r="E32" s="537" t="s">
        <v>97</v>
      </c>
      <c r="F32" s="538"/>
      <c r="G32" s="704" t="s">
        <v>135</v>
      </c>
      <c r="H32" s="702"/>
      <c r="I32" s="705" t="s">
        <v>102</v>
      </c>
      <c r="J32" s="538"/>
      <c r="K32" s="213"/>
      <c r="L32" s="214"/>
      <c r="M32" s="214"/>
      <c r="N32" s="215"/>
      <c r="O32" s="704"/>
      <c r="P32" s="696"/>
      <c r="Q32" s="717"/>
      <c r="R32" s="697"/>
      <c r="S32" s="213"/>
      <c r="T32" s="214"/>
      <c r="U32" s="214"/>
      <c r="V32" s="215"/>
      <c r="W32" s="704"/>
      <c r="X32" s="696"/>
      <c r="Y32" s="717"/>
      <c r="Z32" s="697"/>
    </row>
    <row r="33" spans="2:26" ht="30" customHeight="1">
      <c r="B33" s="699"/>
      <c r="C33" s="699"/>
      <c r="D33" s="703"/>
      <c r="E33" s="710" t="s">
        <v>97</v>
      </c>
      <c r="F33" s="707"/>
      <c r="G33" s="699"/>
      <c r="H33" s="703"/>
      <c r="I33" s="711" t="s">
        <v>102</v>
      </c>
      <c r="J33" s="707"/>
      <c r="K33" s="216"/>
      <c r="N33" s="217"/>
      <c r="O33" s="699"/>
      <c r="P33" s="716"/>
      <c r="Q33" s="719"/>
      <c r="R33" s="720"/>
      <c r="S33" s="216"/>
      <c r="V33" s="217"/>
      <c r="W33" s="699"/>
      <c r="X33" s="716"/>
      <c r="Y33" s="719"/>
      <c r="Z33" s="720"/>
    </row>
    <row r="34" spans="2:26" ht="30" customHeight="1">
      <c r="B34" s="699"/>
      <c r="C34" s="584" t="s">
        <v>2172</v>
      </c>
      <c r="D34" s="585"/>
      <c r="E34" s="706" t="s">
        <v>1744</v>
      </c>
      <c r="F34" s="707"/>
      <c r="G34" s="708" t="s">
        <v>2173</v>
      </c>
      <c r="H34" s="585"/>
      <c r="I34" s="709" t="s">
        <v>1745</v>
      </c>
      <c r="J34" s="707"/>
      <c r="K34" s="216"/>
      <c r="N34" s="217"/>
      <c r="O34" s="721"/>
      <c r="P34" s="716"/>
      <c r="Q34" s="722"/>
      <c r="R34" s="720"/>
      <c r="S34" s="216"/>
      <c r="V34" s="217"/>
      <c r="W34" s="721"/>
      <c r="X34" s="716"/>
      <c r="Y34" s="722"/>
      <c r="Z34" s="720"/>
    </row>
    <row r="35" spans="2:26" ht="30" customHeight="1">
      <c r="B35" s="700"/>
      <c r="C35" s="572" t="s">
        <v>2177</v>
      </c>
      <c r="D35" s="573"/>
      <c r="E35" s="712" t="s">
        <v>1470</v>
      </c>
      <c r="F35" s="713"/>
      <c r="G35" s="714" t="s">
        <v>2178</v>
      </c>
      <c r="H35" s="573"/>
      <c r="I35" s="715" t="s">
        <v>1743</v>
      </c>
      <c r="J35" s="713"/>
      <c r="K35" s="218"/>
      <c r="L35" s="219"/>
      <c r="M35" s="219"/>
      <c r="N35" s="220"/>
      <c r="O35" s="714"/>
      <c r="P35" s="723"/>
      <c r="Q35" s="724"/>
      <c r="R35" s="725"/>
      <c r="S35" s="218"/>
      <c r="T35" s="219"/>
      <c r="U35" s="219"/>
      <c r="V35" s="220"/>
      <c r="W35" s="714"/>
      <c r="X35" s="723"/>
      <c r="Y35" s="724"/>
      <c r="Z35" s="725"/>
    </row>
    <row r="36" spans="2:26" ht="30" customHeight="1">
      <c r="B36" s="726" t="s">
        <v>2382</v>
      </c>
      <c r="C36" s="701" t="s">
        <v>119</v>
      </c>
      <c r="D36" s="702"/>
      <c r="E36" s="537" t="s">
        <v>71</v>
      </c>
      <c r="F36" s="538"/>
      <c r="G36" s="704" t="s">
        <v>119</v>
      </c>
      <c r="H36" s="702"/>
      <c r="I36" s="705" t="s">
        <v>76</v>
      </c>
      <c r="J36" s="538"/>
      <c r="K36" s="701" t="s">
        <v>130</v>
      </c>
      <c r="L36" s="702"/>
      <c r="M36" s="537" t="s">
        <v>131</v>
      </c>
      <c r="N36" s="538"/>
      <c r="O36" s="704" t="s">
        <v>130</v>
      </c>
      <c r="P36" s="702"/>
      <c r="Q36" s="705" t="s">
        <v>132</v>
      </c>
      <c r="R36" s="538"/>
      <c r="S36" s="701" t="s">
        <v>81</v>
      </c>
      <c r="T36" s="702"/>
      <c r="U36" s="537" t="s">
        <v>1621</v>
      </c>
      <c r="V36" s="538"/>
      <c r="W36" s="704" t="s">
        <v>81</v>
      </c>
      <c r="X36" s="702"/>
      <c r="Y36" s="705" t="s">
        <v>2314</v>
      </c>
      <c r="Z36" s="538"/>
    </row>
    <row r="37" spans="2:26" ht="30" customHeight="1">
      <c r="B37" s="727"/>
      <c r="C37" s="699"/>
      <c r="D37" s="703"/>
      <c r="E37" s="710" t="s">
        <v>71</v>
      </c>
      <c r="F37" s="707"/>
      <c r="G37" s="699"/>
      <c r="H37" s="703"/>
      <c r="I37" s="711" t="s">
        <v>76</v>
      </c>
      <c r="J37" s="707"/>
      <c r="K37" s="699"/>
      <c r="L37" s="703"/>
      <c r="M37" s="710" t="s">
        <v>131</v>
      </c>
      <c r="N37" s="707"/>
      <c r="O37" s="699"/>
      <c r="P37" s="703"/>
      <c r="Q37" s="711" t="s">
        <v>132</v>
      </c>
      <c r="R37" s="707"/>
      <c r="S37" s="699"/>
      <c r="T37" s="703"/>
      <c r="U37" s="710" t="s">
        <v>82</v>
      </c>
      <c r="V37" s="707"/>
      <c r="W37" s="699"/>
      <c r="X37" s="703"/>
      <c r="Y37" s="711" t="s">
        <v>83</v>
      </c>
      <c r="Z37" s="707"/>
    </row>
    <row r="38" spans="2:26" ht="30" customHeight="1">
      <c r="B38" s="727"/>
      <c r="C38" s="584" t="s">
        <v>2139</v>
      </c>
      <c r="D38" s="585"/>
      <c r="E38" s="706" t="s">
        <v>71</v>
      </c>
      <c r="F38" s="707"/>
      <c r="G38" s="708" t="s">
        <v>2140</v>
      </c>
      <c r="H38" s="585"/>
      <c r="I38" s="709" t="s">
        <v>76</v>
      </c>
      <c r="J38" s="707"/>
      <c r="K38" s="584" t="s">
        <v>2225</v>
      </c>
      <c r="L38" s="585"/>
      <c r="M38" s="706" t="s">
        <v>131</v>
      </c>
      <c r="N38" s="707"/>
      <c r="O38" s="708" t="s">
        <v>2226</v>
      </c>
      <c r="P38" s="585"/>
      <c r="Q38" s="709" t="s">
        <v>132</v>
      </c>
      <c r="R38" s="707"/>
      <c r="S38" s="584" t="s">
        <v>2322</v>
      </c>
      <c r="T38" s="585"/>
      <c r="U38" s="706" t="s">
        <v>82</v>
      </c>
      <c r="V38" s="707"/>
      <c r="W38" s="708" t="s">
        <v>2323</v>
      </c>
      <c r="X38" s="585"/>
      <c r="Y38" s="709" t="s">
        <v>83</v>
      </c>
      <c r="Z38" s="707"/>
    </row>
    <row r="39" spans="2:26" ht="30" customHeight="1">
      <c r="B39" s="727"/>
      <c r="C39" s="572" t="s">
        <v>2149</v>
      </c>
      <c r="D39" s="573"/>
      <c r="E39" s="712" t="s">
        <v>1727</v>
      </c>
      <c r="F39" s="713"/>
      <c r="G39" s="714" t="s">
        <v>2150</v>
      </c>
      <c r="H39" s="573"/>
      <c r="I39" s="715" t="s">
        <v>1728</v>
      </c>
      <c r="J39" s="713"/>
      <c r="K39" s="572" t="s">
        <v>2235</v>
      </c>
      <c r="L39" s="573"/>
      <c r="M39" s="712" t="s">
        <v>1738</v>
      </c>
      <c r="N39" s="713"/>
      <c r="O39" s="714" t="s">
        <v>2236</v>
      </c>
      <c r="P39" s="573"/>
      <c r="Q39" s="715" t="s">
        <v>1739</v>
      </c>
      <c r="R39" s="713"/>
      <c r="S39" s="572" t="s">
        <v>2330</v>
      </c>
      <c r="T39" s="573"/>
      <c r="U39" s="712" t="s">
        <v>1620</v>
      </c>
      <c r="V39" s="713"/>
      <c r="W39" s="714" t="s">
        <v>316</v>
      </c>
      <c r="X39" s="573"/>
      <c r="Y39" s="715" t="s">
        <v>1689</v>
      </c>
      <c r="Z39" s="713"/>
    </row>
    <row r="40" spans="2:26" ht="30" customHeight="1">
      <c r="B40" s="727"/>
      <c r="C40" s="701" t="s">
        <v>223</v>
      </c>
      <c r="D40" s="702"/>
      <c r="E40" s="537" t="s">
        <v>224</v>
      </c>
      <c r="F40" s="538"/>
      <c r="G40" s="704" t="s">
        <v>223</v>
      </c>
      <c r="H40" s="702"/>
      <c r="I40" s="705" t="s">
        <v>225</v>
      </c>
      <c r="J40" s="538"/>
      <c r="K40" s="701" t="s">
        <v>109</v>
      </c>
      <c r="L40" s="702"/>
      <c r="M40" s="537" t="s">
        <v>110</v>
      </c>
      <c r="N40" s="538"/>
      <c r="O40" s="704" t="s">
        <v>109</v>
      </c>
      <c r="P40" s="702"/>
      <c r="Q40" s="705" t="s">
        <v>111</v>
      </c>
      <c r="R40" s="538"/>
      <c r="S40" s="701" t="s">
        <v>207</v>
      </c>
      <c r="T40" s="702"/>
      <c r="U40" s="537" t="s">
        <v>2315</v>
      </c>
      <c r="V40" s="538"/>
      <c r="W40" s="704" t="s">
        <v>207</v>
      </c>
      <c r="X40" s="702"/>
      <c r="Y40" s="705" t="s">
        <v>2316</v>
      </c>
      <c r="Z40" s="538"/>
    </row>
    <row r="41" spans="2:26" ht="30" customHeight="1">
      <c r="B41" s="727"/>
      <c r="C41" s="699"/>
      <c r="D41" s="703"/>
      <c r="E41" s="710" t="s">
        <v>224</v>
      </c>
      <c r="F41" s="707"/>
      <c r="G41" s="699"/>
      <c r="H41" s="703"/>
      <c r="I41" s="711" t="s">
        <v>225</v>
      </c>
      <c r="J41" s="707"/>
      <c r="K41" s="699"/>
      <c r="L41" s="703"/>
      <c r="M41" s="710" t="s">
        <v>110</v>
      </c>
      <c r="N41" s="707"/>
      <c r="O41" s="699"/>
      <c r="P41" s="703"/>
      <c r="Q41" s="711" t="s">
        <v>111</v>
      </c>
      <c r="R41" s="707"/>
      <c r="S41" s="699"/>
      <c r="T41" s="703"/>
      <c r="U41" s="710" t="s">
        <v>208</v>
      </c>
      <c r="V41" s="707"/>
      <c r="W41" s="699"/>
      <c r="X41" s="703"/>
      <c r="Y41" s="711" t="s">
        <v>209</v>
      </c>
      <c r="Z41" s="707"/>
    </row>
    <row r="42" spans="2:26" ht="30" customHeight="1">
      <c r="B42" s="727"/>
      <c r="C42" s="584" t="s">
        <v>2289</v>
      </c>
      <c r="D42" s="585"/>
      <c r="E42" s="706" t="s">
        <v>224</v>
      </c>
      <c r="F42" s="707"/>
      <c r="G42" s="708" t="s">
        <v>2290</v>
      </c>
      <c r="H42" s="585"/>
      <c r="I42" s="709" t="s">
        <v>225</v>
      </c>
      <c r="J42" s="707"/>
      <c r="K42" s="584" t="s">
        <v>2205</v>
      </c>
      <c r="L42" s="585"/>
      <c r="M42" s="706" t="s">
        <v>110</v>
      </c>
      <c r="N42" s="707"/>
      <c r="O42" s="708" t="s">
        <v>2206</v>
      </c>
      <c r="P42" s="585"/>
      <c r="Q42" s="709" t="s">
        <v>111</v>
      </c>
      <c r="R42" s="707"/>
      <c r="S42" s="584" t="s">
        <v>2324</v>
      </c>
      <c r="T42" s="585"/>
      <c r="U42" s="706" t="s">
        <v>208</v>
      </c>
      <c r="V42" s="707"/>
      <c r="W42" s="708" t="s">
        <v>2325</v>
      </c>
      <c r="X42" s="585"/>
      <c r="Y42" s="709" t="s">
        <v>209</v>
      </c>
      <c r="Z42" s="707"/>
    </row>
    <row r="43" spans="2:26" ht="30" customHeight="1">
      <c r="B43" s="727"/>
      <c r="C43" s="572" t="s">
        <v>2295</v>
      </c>
      <c r="D43" s="573"/>
      <c r="E43" s="712" t="s">
        <v>1873</v>
      </c>
      <c r="F43" s="713"/>
      <c r="G43" s="714" t="s">
        <v>2296</v>
      </c>
      <c r="H43" s="573"/>
      <c r="I43" s="715" t="s">
        <v>1874</v>
      </c>
      <c r="J43" s="713"/>
      <c r="K43" s="572" t="s">
        <v>2214</v>
      </c>
      <c r="L43" s="573"/>
      <c r="M43" s="712" t="s">
        <v>1718</v>
      </c>
      <c r="N43" s="713"/>
      <c r="O43" s="714" t="s">
        <v>2215</v>
      </c>
      <c r="P43" s="573"/>
      <c r="Q43" s="715" t="s">
        <v>1687</v>
      </c>
      <c r="R43" s="713"/>
      <c r="S43" s="572" t="s">
        <v>417</v>
      </c>
      <c r="T43" s="573"/>
      <c r="U43" s="712" t="s">
        <v>1840</v>
      </c>
      <c r="V43" s="713"/>
      <c r="W43" s="714" t="s">
        <v>2331</v>
      </c>
      <c r="X43" s="573"/>
      <c r="Y43" s="715" t="s">
        <v>1841</v>
      </c>
      <c r="Z43" s="713"/>
    </row>
    <row r="44" spans="2:26" ht="30" customHeight="1">
      <c r="B44" s="727"/>
      <c r="C44" s="701" t="s">
        <v>61</v>
      </c>
      <c r="D44" s="702"/>
      <c r="E44" s="537" t="s">
        <v>62</v>
      </c>
      <c r="F44" s="538"/>
      <c r="G44" s="704" t="s">
        <v>61</v>
      </c>
      <c r="H44" s="702"/>
      <c r="I44" s="705" t="s">
        <v>63</v>
      </c>
      <c r="J44" s="538"/>
      <c r="K44" s="701" t="s">
        <v>40</v>
      </c>
      <c r="L44" s="702"/>
      <c r="M44" s="537" t="s">
        <v>41</v>
      </c>
      <c r="N44" s="538"/>
      <c r="O44" s="704" t="s">
        <v>40</v>
      </c>
      <c r="P44" s="702"/>
      <c r="Q44" s="705" t="s">
        <v>42</v>
      </c>
      <c r="R44" s="538"/>
      <c r="S44" s="213"/>
      <c r="T44" s="214"/>
      <c r="U44" s="214"/>
      <c r="V44" s="215"/>
      <c r="W44" s="704"/>
      <c r="X44" s="696"/>
      <c r="Y44" s="717"/>
      <c r="Z44" s="697"/>
    </row>
    <row r="45" spans="2:26" ht="30" customHeight="1">
      <c r="B45" s="727"/>
      <c r="C45" s="699"/>
      <c r="D45" s="703"/>
      <c r="E45" s="710" t="s">
        <v>62</v>
      </c>
      <c r="F45" s="707"/>
      <c r="G45" s="699"/>
      <c r="H45" s="703"/>
      <c r="I45" s="711" t="s">
        <v>63</v>
      </c>
      <c r="J45" s="707"/>
      <c r="K45" s="699"/>
      <c r="L45" s="703"/>
      <c r="M45" s="710" t="s">
        <v>41</v>
      </c>
      <c r="N45" s="707"/>
      <c r="O45" s="699"/>
      <c r="P45" s="703"/>
      <c r="Q45" s="711" t="s">
        <v>42</v>
      </c>
      <c r="R45" s="707"/>
      <c r="S45" s="216"/>
      <c r="V45" s="217"/>
      <c r="W45" s="699"/>
      <c r="X45" s="716"/>
      <c r="Y45" s="719"/>
      <c r="Z45" s="720"/>
    </row>
    <row r="46" spans="2:26" ht="30" customHeight="1">
      <c r="B46" s="727"/>
      <c r="C46" s="584" t="s">
        <v>2141</v>
      </c>
      <c r="D46" s="585"/>
      <c r="E46" s="706" t="s">
        <v>62</v>
      </c>
      <c r="F46" s="707"/>
      <c r="G46" s="708" t="s">
        <v>2142</v>
      </c>
      <c r="H46" s="585"/>
      <c r="I46" s="709" t="s">
        <v>63</v>
      </c>
      <c r="J46" s="707"/>
      <c r="K46" s="584" t="s">
        <v>2227</v>
      </c>
      <c r="L46" s="585"/>
      <c r="M46" s="706" t="s">
        <v>41</v>
      </c>
      <c r="N46" s="707"/>
      <c r="O46" s="708" t="s">
        <v>2228</v>
      </c>
      <c r="P46" s="585"/>
      <c r="Q46" s="709" t="s">
        <v>42</v>
      </c>
      <c r="R46" s="707"/>
      <c r="S46" s="216"/>
      <c r="V46" s="217"/>
      <c r="W46" s="721"/>
      <c r="X46" s="716"/>
      <c r="Y46" s="722"/>
      <c r="Z46" s="720"/>
    </row>
    <row r="47" spans="2:26" ht="30" customHeight="1">
      <c r="B47" s="727"/>
      <c r="C47" s="572" t="s">
        <v>2151</v>
      </c>
      <c r="D47" s="573"/>
      <c r="E47" s="712" t="s">
        <v>1677</v>
      </c>
      <c r="F47" s="713"/>
      <c r="G47" s="714" t="s">
        <v>2152</v>
      </c>
      <c r="H47" s="573"/>
      <c r="I47" s="715" t="s">
        <v>1678</v>
      </c>
      <c r="J47" s="713"/>
      <c r="K47" s="572" t="s">
        <v>2237</v>
      </c>
      <c r="L47" s="573"/>
      <c r="M47" s="712" t="s">
        <v>1604</v>
      </c>
      <c r="N47" s="713"/>
      <c r="O47" s="714" t="s">
        <v>2238</v>
      </c>
      <c r="P47" s="573"/>
      <c r="Q47" s="715" t="s">
        <v>1661</v>
      </c>
      <c r="R47" s="713"/>
      <c r="S47" s="218"/>
      <c r="T47" s="219"/>
      <c r="U47" s="219"/>
      <c r="V47" s="220"/>
      <c r="W47" s="714"/>
      <c r="X47" s="723"/>
      <c r="Y47" s="724"/>
      <c r="Z47" s="725"/>
    </row>
    <row r="48" spans="2:26" ht="30" customHeight="1">
      <c r="B48" s="727"/>
      <c r="C48" s="701" t="s">
        <v>127</v>
      </c>
      <c r="D48" s="702"/>
      <c r="E48" s="537" t="s">
        <v>88</v>
      </c>
      <c r="F48" s="538"/>
      <c r="G48" s="704" t="s">
        <v>127</v>
      </c>
      <c r="H48" s="702"/>
      <c r="I48" s="705" t="s">
        <v>93</v>
      </c>
      <c r="J48" s="538"/>
      <c r="K48" s="701" t="s">
        <v>114</v>
      </c>
      <c r="L48" s="702"/>
      <c r="M48" s="537" t="s">
        <v>115</v>
      </c>
      <c r="N48" s="538"/>
      <c r="O48" s="704" t="s">
        <v>114</v>
      </c>
      <c r="P48" s="702"/>
      <c r="Q48" s="705" t="s">
        <v>116</v>
      </c>
      <c r="R48" s="538"/>
      <c r="S48" s="213"/>
      <c r="T48" s="214"/>
      <c r="U48" s="214"/>
      <c r="V48" s="215"/>
      <c r="W48" s="704"/>
      <c r="X48" s="696"/>
      <c r="Y48" s="717"/>
      <c r="Z48" s="697"/>
    </row>
    <row r="49" spans="2:26" ht="30" customHeight="1">
      <c r="B49" s="727"/>
      <c r="C49" s="699"/>
      <c r="D49" s="703"/>
      <c r="E49" s="710" t="s">
        <v>88</v>
      </c>
      <c r="F49" s="707"/>
      <c r="G49" s="699"/>
      <c r="H49" s="703"/>
      <c r="I49" s="711" t="s">
        <v>93</v>
      </c>
      <c r="J49" s="707"/>
      <c r="K49" s="699"/>
      <c r="L49" s="703"/>
      <c r="M49" s="710" t="s">
        <v>115</v>
      </c>
      <c r="N49" s="707"/>
      <c r="O49" s="699"/>
      <c r="P49" s="703"/>
      <c r="Q49" s="711" t="s">
        <v>116</v>
      </c>
      <c r="R49" s="707"/>
      <c r="S49" s="216"/>
      <c r="V49" s="217"/>
      <c r="W49" s="699"/>
      <c r="X49" s="716"/>
      <c r="Y49" s="719"/>
      <c r="Z49" s="720"/>
    </row>
    <row r="50" spans="2:26" ht="30" customHeight="1">
      <c r="B50" s="727"/>
      <c r="C50" s="584" t="s">
        <v>2143</v>
      </c>
      <c r="D50" s="585"/>
      <c r="E50" s="706" t="s">
        <v>88</v>
      </c>
      <c r="F50" s="707"/>
      <c r="G50" s="708" t="s">
        <v>2144</v>
      </c>
      <c r="H50" s="585"/>
      <c r="I50" s="709" t="s">
        <v>93</v>
      </c>
      <c r="J50" s="707"/>
      <c r="K50" s="584" t="s">
        <v>2229</v>
      </c>
      <c r="L50" s="585"/>
      <c r="M50" s="706" t="s">
        <v>115</v>
      </c>
      <c r="N50" s="707"/>
      <c r="O50" s="708" t="s">
        <v>2230</v>
      </c>
      <c r="P50" s="585"/>
      <c r="Q50" s="709" t="s">
        <v>116</v>
      </c>
      <c r="R50" s="707"/>
      <c r="S50" s="216"/>
      <c r="V50" s="217"/>
      <c r="W50" s="721"/>
      <c r="X50" s="716"/>
      <c r="Y50" s="722"/>
      <c r="Z50" s="720"/>
    </row>
    <row r="51" spans="2:26" ht="30" customHeight="1">
      <c r="B51" s="727"/>
      <c r="C51" s="572" t="s">
        <v>2153</v>
      </c>
      <c r="D51" s="573"/>
      <c r="E51" s="712" t="s">
        <v>1735</v>
      </c>
      <c r="F51" s="713"/>
      <c r="G51" s="714" t="s">
        <v>2154</v>
      </c>
      <c r="H51" s="573"/>
      <c r="I51" s="715" t="s">
        <v>2155</v>
      </c>
      <c r="J51" s="713"/>
      <c r="K51" s="572" t="s">
        <v>2239</v>
      </c>
      <c r="L51" s="573"/>
      <c r="M51" s="712" t="s">
        <v>1722</v>
      </c>
      <c r="N51" s="713"/>
      <c r="O51" s="714" t="s">
        <v>2240</v>
      </c>
      <c r="P51" s="573"/>
      <c r="Q51" s="715" t="s">
        <v>1723</v>
      </c>
      <c r="R51" s="713"/>
      <c r="S51" s="218"/>
      <c r="T51" s="219"/>
      <c r="U51" s="219"/>
      <c r="V51" s="220"/>
      <c r="W51" s="714"/>
      <c r="X51" s="723"/>
      <c r="Y51" s="724"/>
      <c r="Z51" s="725"/>
    </row>
    <row r="52" spans="2:26" ht="30" customHeight="1">
      <c r="B52" s="727"/>
      <c r="C52" s="701" t="s">
        <v>66</v>
      </c>
      <c r="D52" s="702"/>
      <c r="E52" s="537" t="s">
        <v>67</v>
      </c>
      <c r="F52" s="538"/>
      <c r="G52" s="704" t="s">
        <v>66</v>
      </c>
      <c r="H52" s="702"/>
      <c r="I52" s="705" t="s">
        <v>68</v>
      </c>
      <c r="J52" s="538"/>
      <c r="K52" s="701" t="s">
        <v>98</v>
      </c>
      <c r="L52" s="702"/>
      <c r="M52" s="537" t="s">
        <v>99</v>
      </c>
      <c r="N52" s="538"/>
      <c r="O52" s="704" t="s">
        <v>98</v>
      </c>
      <c r="P52" s="702"/>
      <c r="Q52" s="705" t="s">
        <v>100</v>
      </c>
      <c r="R52" s="538"/>
      <c r="S52" s="213"/>
      <c r="T52" s="214"/>
      <c r="U52" s="214"/>
      <c r="V52" s="215"/>
      <c r="W52" s="704"/>
      <c r="X52" s="696"/>
      <c r="Y52" s="717"/>
      <c r="Z52" s="697"/>
    </row>
    <row r="53" spans="2:26" ht="30" customHeight="1">
      <c r="B53" s="727"/>
      <c r="C53" s="699"/>
      <c r="D53" s="703"/>
      <c r="E53" s="710" t="s">
        <v>67</v>
      </c>
      <c r="F53" s="707"/>
      <c r="G53" s="699"/>
      <c r="H53" s="703"/>
      <c r="I53" s="711" t="s">
        <v>68</v>
      </c>
      <c r="J53" s="707"/>
      <c r="K53" s="699"/>
      <c r="L53" s="703"/>
      <c r="M53" s="710" t="s">
        <v>99</v>
      </c>
      <c r="N53" s="707"/>
      <c r="O53" s="699"/>
      <c r="P53" s="703"/>
      <c r="Q53" s="711" t="s">
        <v>100</v>
      </c>
      <c r="R53" s="707"/>
      <c r="S53" s="216"/>
      <c r="V53" s="217"/>
      <c r="W53" s="699"/>
      <c r="X53" s="716"/>
      <c r="Y53" s="719"/>
      <c r="Z53" s="720"/>
    </row>
    <row r="54" spans="2:26" ht="30" customHeight="1">
      <c r="B54" s="727"/>
      <c r="C54" s="584" t="s">
        <v>2291</v>
      </c>
      <c r="D54" s="585"/>
      <c r="E54" s="706" t="s">
        <v>67</v>
      </c>
      <c r="F54" s="707"/>
      <c r="G54" s="708" t="s">
        <v>2292</v>
      </c>
      <c r="H54" s="585"/>
      <c r="I54" s="709" t="s">
        <v>68</v>
      </c>
      <c r="J54" s="707"/>
      <c r="K54" s="584" t="s">
        <v>2260</v>
      </c>
      <c r="L54" s="585"/>
      <c r="M54" s="706" t="s">
        <v>99</v>
      </c>
      <c r="N54" s="707"/>
      <c r="O54" s="708" t="s">
        <v>2261</v>
      </c>
      <c r="P54" s="585"/>
      <c r="Q54" s="709" t="s">
        <v>100</v>
      </c>
      <c r="R54" s="707"/>
      <c r="S54" s="216"/>
      <c r="V54" s="217"/>
      <c r="W54" s="721"/>
      <c r="X54" s="716"/>
      <c r="Y54" s="722"/>
      <c r="Z54" s="720"/>
    </row>
    <row r="55" spans="2:26" ht="30" customHeight="1">
      <c r="B55" s="727"/>
      <c r="C55" s="572" t="s">
        <v>2297</v>
      </c>
      <c r="D55" s="573"/>
      <c r="E55" s="712" t="s">
        <v>1681</v>
      </c>
      <c r="F55" s="713"/>
      <c r="G55" s="714" t="s">
        <v>2298</v>
      </c>
      <c r="H55" s="573"/>
      <c r="I55" s="715" t="s">
        <v>1682</v>
      </c>
      <c r="J55" s="713"/>
      <c r="K55" s="572" t="s">
        <v>2128</v>
      </c>
      <c r="L55" s="573"/>
      <c r="M55" s="712" t="s">
        <v>1708</v>
      </c>
      <c r="N55" s="713"/>
      <c r="O55" s="714" t="s">
        <v>2262</v>
      </c>
      <c r="P55" s="573"/>
      <c r="Q55" s="715" t="s">
        <v>1709</v>
      </c>
      <c r="R55" s="713"/>
      <c r="S55" s="218"/>
      <c r="T55" s="219"/>
      <c r="U55" s="219"/>
      <c r="V55" s="220"/>
      <c r="W55" s="714"/>
      <c r="X55" s="723"/>
      <c r="Y55" s="724"/>
      <c r="Z55" s="725"/>
    </row>
    <row r="56" spans="2:26" ht="30" customHeight="1">
      <c r="B56" s="727"/>
      <c r="C56" s="701" t="s">
        <v>204</v>
      </c>
      <c r="D56" s="702"/>
      <c r="E56" s="537" t="s">
        <v>205</v>
      </c>
      <c r="F56" s="538"/>
      <c r="G56" s="704" t="s">
        <v>204</v>
      </c>
      <c r="H56" s="702"/>
      <c r="I56" s="705" t="s">
        <v>1110</v>
      </c>
      <c r="J56" s="538"/>
      <c r="K56" s="701" t="s">
        <v>45</v>
      </c>
      <c r="L56" s="702"/>
      <c r="M56" s="537" t="s">
        <v>46</v>
      </c>
      <c r="N56" s="538"/>
      <c r="O56" s="704" t="s">
        <v>45</v>
      </c>
      <c r="P56" s="702"/>
      <c r="Q56" s="705" t="s">
        <v>47</v>
      </c>
      <c r="R56" s="538"/>
      <c r="S56" s="701" t="s">
        <v>34</v>
      </c>
      <c r="T56" s="702"/>
      <c r="U56" s="537" t="s">
        <v>35</v>
      </c>
      <c r="V56" s="538"/>
      <c r="W56" s="704" t="s">
        <v>34</v>
      </c>
      <c r="X56" s="702"/>
      <c r="Y56" s="705" t="s">
        <v>36</v>
      </c>
      <c r="Z56" s="538"/>
    </row>
    <row r="57" spans="2:26" ht="30" customHeight="1">
      <c r="B57" s="727"/>
      <c r="C57" s="699"/>
      <c r="D57" s="703"/>
      <c r="E57" s="710" t="s">
        <v>205</v>
      </c>
      <c r="F57" s="707"/>
      <c r="G57" s="699"/>
      <c r="H57" s="703"/>
      <c r="I57" s="711" t="s">
        <v>1110</v>
      </c>
      <c r="J57" s="707"/>
      <c r="K57" s="699"/>
      <c r="L57" s="703"/>
      <c r="M57" s="710" t="s">
        <v>46</v>
      </c>
      <c r="N57" s="707"/>
      <c r="O57" s="699"/>
      <c r="P57" s="703"/>
      <c r="Q57" s="711" t="s">
        <v>47</v>
      </c>
      <c r="R57" s="707"/>
      <c r="S57" s="699"/>
      <c r="T57" s="703"/>
      <c r="U57" s="710" t="s">
        <v>35</v>
      </c>
      <c r="V57" s="707"/>
      <c r="W57" s="699"/>
      <c r="X57" s="703"/>
      <c r="Y57" s="711" t="s">
        <v>36</v>
      </c>
      <c r="Z57" s="707"/>
    </row>
    <row r="58" spans="2:26" ht="30" customHeight="1">
      <c r="B58" s="727"/>
      <c r="C58" s="584" t="s">
        <v>2099</v>
      </c>
      <c r="D58" s="585"/>
      <c r="E58" s="706" t="s">
        <v>205</v>
      </c>
      <c r="F58" s="707"/>
      <c r="G58" s="708" t="s">
        <v>2365</v>
      </c>
      <c r="H58" s="585"/>
      <c r="I58" s="709" t="s">
        <v>1110</v>
      </c>
      <c r="J58" s="707"/>
      <c r="K58" s="584" t="s">
        <v>2203</v>
      </c>
      <c r="L58" s="585"/>
      <c r="M58" s="706" t="s">
        <v>46</v>
      </c>
      <c r="N58" s="707"/>
      <c r="O58" s="708" t="s">
        <v>2204</v>
      </c>
      <c r="P58" s="585"/>
      <c r="Q58" s="709" t="s">
        <v>47</v>
      </c>
      <c r="R58" s="707"/>
      <c r="S58" s="584" t="s">
        <v>2302</v>
      </c>
      <c r="T58" s="585"/>
      <c r="U58" s="706" t="s">
        <v>35</v>
      </c>
      <c r="V58" s="707"/>
      <c r="W58" s="708" t="s">
        <v>2303</v>
      </c>
      <c r="X58" s="585"/>
      <c r="Y58" s="709" t="s">
        <v>36</v>
      </c>
      <c r="Z58" s="707"/>
    </row>
    <row r="59" spans="2:26" ht="30" customHeight="1">
      <c r="B59" s="727"/>
      <c r="C59" s="572" t="s">
        <v>204</v>
      </c>
      <c r="D59" s="573"/>
      <c r="E59" s="712" t="s">
        <v>1471</v>
      </c>
      <c r="F59" s="713"/>
      <c r="G59" s="714" t="s">
        <v>2366</v>
      </c>
      <c r="H59" s="573"/>
      <c r="I59" s="715" t="s">
        <v>2367</v>
      </c>
      <c r="J59" s="713"/>
      <c r="K59" s="572" t="s">
        <v>2211</v>
      </c>
      <c r="L59" s="573"/>
      <c r="M59" s="712" t="s">
        <v>1665</v>
      </c>
      <c r="N59" s="713"/>
      <c r="O59" s="714" t="s">
        <v>2212</v>
      </c>
      <c r="P59" s="573"/>
      <c r="Q59" s="715" t="s">
        <v>2213</v>
      </c>
      <c r="R59" s="713"/>
      <c r="S59" s="572" t="s">
        <v>2308</v>
      </c>
      <c r="T59" s="573"/>
      <c r="U59" s="712" t="s">
        <v>1656</v>
      </c>
      <c r="V59" s="713"/>
      <c r="W59" s="714" t="s">
        <v>2309</v>
      </c>
      <c r="X59" s="573"/>
      <c r="Y59" s="715" t="s">
        <v>1657</v>
      </c>
      <c r="Z59" s="713"/>
    </row>
    <row r="60" spans="2:26" ht="30" customHeight="1">
      <c r="B60" s="727"/>
      <c r="C60" s="701" t="s">
        <v>191</v>
      </c>
      <c r="D60" s="702"/>
      <c r="E60" s="537" t="s">
        <v>192</v>
      </c>
      <c r="F60" s="538"/>
      <c r="G60" s="704" t="s">
        <v>191</v>
      </c>
      <c r="H60" s="702"/>
      <c r="I60" s="705" t="s">
        <v>1123</v>
      </c>
      <c r="J60" s="538"/>
      <c r="K60" s="701" t="s">
        <v>77</v>
      </c>
      <c r="L60" s="702"/>
      <c r="M60" s="537" t="s">
        <v>1610</v>
      </c>
      <c r="N60" s="538"/>
      <c r="O60" s="704" t="s">
        <v>77</v>
      </c>
      <c r="P60" s="702"/>
      <c r="Q60" s="705" t="s">
        <v>1607</v>
      </c>
      <c r="R60" s="538"/>
      <c r="S60" s="213"/>
      <c r="T60" s="214"/>
      <c r="U60" s="214"/>
      <c r="V60" s="215"/>
      <c r="W60" s="704"/>
      <c r="X60" s="696"/>
      <c r="Y60" s="717"/>
      <c r="Z60" s="697"/>
    </row>
    <row r="61" spans="2:26" ht="30" customHeight="1">
      <c r="B61" s="727"/>
      <c r="C61" s="699"/>
      <c r="D61" s="703"/>
      <c r="E61" s="710" t="s">
        <v>192</v>
      </c>
      <c r="F61" s="707"/>
      <c r="G61" s="699"/>
      <c r="H61" s="703"/>
      <c r="I61" s="711" t="s">
        <v>1123</v>
      </c>
      <c r="J61" s="707"/>
      <c r="K61" s="699"/>
      <c r="L61" s="703"/>
      <c r="M61" s="710" t="s">
        <v>78</v>
      </c>
      <c r="N61" s="707"/>
      <c r="O61" s="699"/>
      <c r="P61" s="703"/>
      <c r="Q61" s="711" t="s">
        <v>79</v>
      </c>
      <c r="R61" s="707"/>
      <c r="S61" s="216"/>
      <c r="V61" s="217"/>
      <c r="W61" s="699"/>
      <c r="X61" s="716"/>
      <c r="Y61" s="719"/>
      <c r="Z61" s="720"/>
    </row>
    <row r="62" spans="2:26" ht="30" customHeight="1">
      <c r="B62" s="727"/>
      <c r="C62" s="584" t="s">
        <v>2368</v>
      </c>
      <c r="D62" s="585"/>
      <c r="E62" s="706" t="s">
        <v>192</v>
      </c>
      <c r="F62" s="707"/>
      <c r="G62" s="708" t="s">
        <v>2369</v>
      </c>
      <c r="H62" s="585"/>
      <c r="I62" s="709" t="s">
        <v>1123</v>
      </c>
      <c r="J62" s="707"/>
      <c r="K62" s="584" t="s">
        <v>2207</v>
      </c>
      <c r="L62" s="585"/>
      <c r="M62" s="706" t="s">
        <v>78</v>
      </c>
      <c r="N62" s="707"/>
      <c r="O62" s="708" t="s">
        <v>2208</v>
      </c>
      <c r="P62" s="585"/>
      <c r="Q62" s="709" t="s">
        <v>79</v>
      </c>
      <c r="R62" s="707"/>
      <c r="S62" s="216"/>
      <c r="V62" s="217"/>
      <c r="W62" s="721"/>
      <c r="X62" s="716"/>
      <c r="Y62" s="722"/>
      <c r="Z62" s="720"/>
    </row>
    <row r="63" spans="2:26" ht="30" customHeight="1">
      <c r="B63" s="691"/>
      <c r="C63" s="572" t="s">
        <v>2370</v>
      </c>
      <c r="D63" s="573"/>
      <c r="E63" s="712" t="s">
        <v>1473</v>
      </c>
      <c r="F63" s="713"/>
      <c r="G63" s="714" t="s">
        <v>2371</v>
      </c>
      <c r="H63" s="573"/>
      <c r="I63" s="715" t="s">
        <v>2372</v>
      </c>
      <c r="J63" s="713"/>
      <c r="K63" s="572" t="s">
        <v>1450</v>
      </c>
      <c r="L63" s="573"/>
      <c r="M63" s="712" t="s">
        <v>1609</v>
      </c>
      <c r="N63" s="713"/>
      <c r="O63" s="714" t="s">
        <v>2216</v>
      </c>
      <c r="P63" s="573"/>
      <c r="Q63" s="715" t="s">
        <v>2383</v>
      </c>
      <c r="R63" s="713"/>
      <c r="S63" s="218"/>
      <c r="T63" s="219"/>
      <c r="U63" s="219"/>
      <c r="V63" s="220"/>
      <c r="W63" s="714"/>
      <c r="X63" s="723"/>
      <c r="Y63" s="724"/>
      <c r="Z63" s="725"/>
    </row>
    <row r="64" spans="2:26" ht="30" customHeight="1">
      <c r="B64" s="726" t="s">
        <v>2384</v>
      </c>
      <c r="C64" s="701" t="s">
        <v>149</v>
      </c>
      <c r="D64" s="702"/>
      <c r="E64" s="537" t="s">
        <v>1599</v>
      </c>
      <c r="F64" s="538"/>
      <c r="G64" s="704" t="s">
        <v>149</v>
      </c>
      <c r="H64" s="702"/>
      <c r="I64" s="705" t="s">
        <v>2385</v>
      </c>
      <c r="J64" s="538"/>
      <c r="K64" s="701" t="s">
        <v>176</v>
      </c>
      <c r="L64" s="702"/>
      <c r="M64" s="537" t="s">
        <v>1803</v>
      </c>
      <c r="N64" s="538"/>
      <c r="O64" s="704" t="s">
        <v>176</v>
      </c>
      <c r="P64" s="702"/>
      <c r="Q64" s="705" t="s">
        <v>2386</v>
      </c>
      <c r="R64" s="538"/>
      <c r="S64" s="701" t="s">
        <v>187</v>
      </c>
      <c r="T64" s="702"/>
      <c r="U64" s="537" t="s">
        <v>2387</v>
      </c>
      <c r="V64" s="538"/>
      <c r="W64" s="704" t="s">
        <v>187</v>
      </c>
      <c r="X64" s="702"/>
      <c r="Y64" s="705" t="s">
        <v>2388</v>
      </c>
      <c r="Z64" s="538"/>
    </row>
    <row r="65" spans="2:26" ht="30" customHeight="1">
      <c r="B65" s="727"/>
      <c r="C65" s="699"/>
      <c r="D65" s="703"/>
      <c r="E65" s="710" t="s">
        <v>50</v>
      </c>
      <c r="F65" s="707"/>
      <c r="G65" s="699"/>
      <c r="H65" s="703"/>
      <c r="I65" s="711" t="s">
        <v>54</v>
      </c>
      <c r="J65" s="707"/>
      <c r="K65" s="699"/>
      <c r="L65" s="703"/>
      <c r="M65" s="710" t="s">
        <v>148</v>
      </c>
      <c r="N65" s="707"/>
      <c r="O65" s="699"/>
      <c r="P65" s="703"/>
      <c r="Q65" s="711" t="s">
        <v>153</v>
      </c>
      <c r="R65" s="707"/>
      <c r="S65" s="699"/>
      <c r="T65" s="703"/>
      <c r="U65" s="710" t="s">
        <v>242</v>
      </c>
      <c r="V65" s="707"/>
      <c r="W65" s="699"/>
      <c r="X65" s="703"/>
      <c r="Y65" s="711" t="s">
        <v>2317</v>
      </c>
      <c r="Z65" s="707"/>
    </row>
    <row r="66" spans="2:26" ht="30" customHeight="1">
      <c r="B66" s="727"/>
      <c r="C66" s="584" t="s">
        <v>2109</v>
      </c>
      <c r="D66" s="585"/>
      <c r="E66" s="729" t="s">
        <v>628</v>
      </c>
      <c r="F66" s="707"/>
      <c r="G66" s="708" t="s">
        <v>2138</v>
      </c>
      <c r="H66" s="585"/>
      <c r="I66" s="728" t="s">
        <v>642</v>
      </c>
      <c r="J66" s="707"/>
      <c r="K66" s="584" t="s">
        <v>2082</v>
      </c>
      <c r="L66" s="585"/>
      <c r="M66" s="729" t="s">
        <v>825</v>
      </c>
      <c r="N66" s="707"/>
      <c r="O66" s="708" t="s">
        <v>2202</v>
      </c>
      <c r="P66" s="585"/>
      <c r="Q66" s="728" t="s">
        <v>956</v>
      </c>
      <c r="R66" s="707"/>
      <c r="S66" s="584" t="s">
        <v>2319</v>
      </c>
      <c r="T66" s="585"/>
      <c r="U66" s="729" t="s">
        <v>1221</v>
      </c>
      <c r="V66" s="707"/>
      <c r="W66" s="708" t="s">
        <v>2320</v>
      </c>
      <c r="X66" s="585"/>
      <c r="Y66" s="728" t="s">
        <v>2321</v>
      </c>
      <c r="Z66" s="707"/>
    </row>
    <row r="67" spans="2:26" ht="30" customHeight="1">
      <c r="B67" s="727"/>
      <c r="C67" s="572" t="s">
        <v>2147</v>
      </c>
      <c r="D67" s="573"/>
      <c r="E67" s="712" t="s">
        <v>1598</v>
      </c>
      <c r="F67" s="713"/>
      <c r="G67" s="714" t="s">
        <v>2148</v>
      </c>
      <c r="H67" s="573"/>
      <c r="I67" s="715" t="s">
        <v>1761</v>
      </c>
      <c r="J67" s="713"/>
      <c r="K67" s="572" t="s">
        <v>2086</v>
      </c>
      <c r="L67" s="573"/>
      <c r="M67" s="712" t="s">
        <v>1801</v>
      </c>
      <c r="N67" s="713"/>
      <c r="O67" s="714" t="s">
        <v>403</v>
      </c>
      <c r="P67" s="573"/>
      <c r="Q67" s="715" t="s">
        <v>1802</v>
      </c>
      <c r="R67" s="713"/>
      <c r="S67" s="572" t="s">
        <v>2328</v>
      </c>
      <c r="T67" s="573"/>
      <c r="U67" s="712" t="s">
        <v>1819</v>
      </c>
      <c r="V67" s="713"/>
      <c r="W67" s="714"/>
      <c r="X67" s="573"/>
      <c r="Y67" s="715" t="s">
        <v>2329</v>
      </c>
      <c r="Z67" s="713"/>
    </row>
    <row r="68" spans="2:26" ht="30" customHeight="1">
      <c r="B68" s="727"/>
      <c r="C68" s="701" t="s">
        <v>201</v>
      </c>
      <c r="D68" s="702"/>
      <c r="E68" s="537" t="s">
        <v>2091</v>
      </c>
      <c r="F68" s="538"/>
      <c r="G68" s="704" t="s">
        <v>201</v>
      </c>
      <c r="H68" s="702"/>
      <c r="I68" s="705" t="s">
        <v>2389</v>
      </c>
      <c r="J68" s="538"/>
      <c r="K68" s="701" t="s">
        <v>183</v>
      </c>
      <c r="L68" s="702"/>
      <c r="M68" s="537" t="s">
        <v>1815</v>
      </c>
      <c r="N68" s="538"/>
      <c r="O68" s="704" t="s">
        <v>183</v>
      </c>
      <c r="P68" s="702"/>
      <c r="Q68" s="705" t="s">
        <v>2390</v>
      </c>
      <c r="R68" s="538"/>
      <c r="S68" s="701" t="s">
        <v>215</v>
      </c>
      <c r="T68" s="702"/>
      <c r="U68" s="537" t="s">
        <v>2391</v>
      </c>
      <c r="V68" s="538"/>
      <c r="W68" s="704" t="s">
        <v>215</v>
      </c>
      <c r="X68" s="702"/>
      <c r="Y68" s="705" t="s">
        <v>2392</v>
      </c>
      <c r="Z68" s="538"/>
    </row>
    <row r="69" spans="2:26" ht="30" customHeight="1">
      <c r="B69" s="727"/>
      <c r="C69" s="699"/>
      <c r="D69" s="703"/>
      <c r="E69" s="710" t="s">
        <v>239</v>
      </c>
      <c r="F69" s="707"/>
      <c r="G69" s="699"/>
      <c r="H69" s="703"/>
      <c r="I69" s="711" t="s">
        <v>240</v>
      </c>
      <c r="J69" s="707"/>
      <c r="K69" s="699"/>
      <c r="L69" s="703"/>
      <c r="M69" s="710" t="s">
        <v>175</v>
      </c>
      <c r="N69" s="707"/>
      <c r="O69" s="699"/>
      <c r="P69" s="703"/>
      <c r="Q69" s="711" t="s">
        <v>906</v>
      </c>
      <c r="R69" s="707"/>
      <c r="S69" s="699"/>
      <c r="T69" s="703"/>
      <c r="U69" s="710" t="s">
        <v>245</v>
      </c>
      <c r="V69" s="707"/>
      <c r="W69" s="699"/>
      <c r="X69" s="703"/>
      <c r="Y69" s="711" t="s">
        <v>246</v>
      </c>
      <c r="Z69" s="707"/>
    </row>
    <row r="70" spans="2:26" ht="30" customHeight="1">
      <c r="B70" s="727"/>
      <c r="C70" s="584" t="s">
        <v>2098</v>
      </c>
      <c r="D70" s="585"/>
      <c r="E70" s="729" t="s">
        <v>1189</v>
      </c>
      <c r="F70" s="707"/>
      <c r="G70" s="708" t="s">
        <v>2287</v>
      </c>
      <c r="H70" s="585"/>
      <c r="I70" s="728" t="s">
        <v>2288</v>
      </c>
      <c r="J70" s="707"/>
      <c r="K70" s="584" t="s">
        <v>2222</v>
      </c>
      <c r="L70" s="585"/>
      <c r="M70" s="729" t="s">
        <v>839</v>
      </c>
      <c r="N70" s="707"/>
      <c r="O70" s="708" t="s">
        <v>2223</v>
      </c>
      <c r="P70" s="585"/>
      <c r="Q70" s="728" t="s">
        <v>2224</v>
      </c>
      <c r="R70" s="707"/>
      <c r="S70" s="584" t="s">
        <v>2345</v>
      </c>
      <c r="T70" s="585"/>
      <c r="U70" s="706" t="s">
        <v>1858</v>
      </c>
      <c r="V70" s="707"/>
      <c r="W70" s="708" t="s">
        <v>2346</v>
      </c>
      <c r="X70" s="585"/>
      <c r="Y70" s="709" t="s">
        <v>2347</v>
      </c>
      <c r="Z70" s="707"/>
    </row>
    <row r="71" spans="2:26" ht="30" customHeight="1">
      <c r="B71" s="727"/>
      <c r="C71" s="572" t="s">
        <v>2293</v>
      </c>
      <c r="D71" s="573"/>
      <c r="E71" s="712" t="s">
        <v>1832</v>
      </c>
      <c r="F71" s="713"/>
      <c r="G71" s="714" t="s">
        <v>2280</v>
      </c>
      <c r="H71" s="573"/>
      <c r="I71" s="715" t="s">
        <v>1883</v>
      </c>
      <c r="J71" s="713"/>
      <c r="K71" s="572" t="s">
        <v>493</v>
      </c>
      <c r="L71" s="573"/>
      <c r="M71" s="712" t="s">
        <v>1814</v>
      </c>
      <c r="N71" s="713"/>
      <c r="O71" s="714" t="s">
        <v>2233</v>
      </c>
      <c r="P71" s="573"/>
      <c r="Q71" s="715" t="s">
        <v>2234</v>
      </c>
      <c r="R71" s="713"/>
      <c r="S71" s="572"/>
      <c r="T71" s="573"/>
      <c r="U71" s="712" t="s">
        <v>1856</v>
      </c>
      <c r="V71" s="713"/>
      <c r="W71" s="714" t="s">
        <v>2349</v>
      </c>
      <c r="X71" s="573"/>
      <c r="Y71" s="715" t="s">
        <v>2350</v>
      </c>
      <c r="Z71" s="713"/>
    </row>
    <row r="72" spans="2:26" ht="30" customHeight="1">
      <c r="B72" s="727"/>
      <c r="C72" s="701" t="s">
        <v>231</v>
      </c>
      <c r="D72" s="702"/>
      <c r="E72" s="537" t="s">
        <v>1833</v>
      </c>
      <c r="F72" s="538"/>
      <c r="G72" s="704" t="s">
        <v>231</v>
      </c>
      <c r="H72" s="702"/>
      <c r="I72" s="705" t="s">
        <v>2393</v>
      </c>
      <c r="J72" s="538"/>
      <c r="K72" s="701" t="s">
        <v>180</v>
      </c>
      <c r="L72" s="702"/>
      <c r="M72" s="537" t="s">
        <v>1809</v>
      </c>
      <c r="N72" s="538"/>
      <c r="O72" s="704"/>
      <c r="P72" s="702"/>
      <c r="Q72" s="705"/>
      <c r="R72" s="538"/>
      <c r="S72" s="701" t="s">
        <v>168</v>
      </c>
      <c r="T72" s="702"/>
      <c r="U72" s="537" t="s">
        <v>1789</v>
      </c>
      <c r="V72" s="538"/>
      <c r="W72" s="704" t="s">
        <v>168</v>
      </c>
      <c r="X72" s="702"/>
      <c r="Y72" s="705" t="s">
        <v>2394</v>
      </c>
      <c r="Z72" s="538"/>
    </row>
    <row r="73" spans="2:26" ht="30" customHeight="1">
      <c r="B73" s="727"/>
      <c r="C73" s="699"/>
      <c r="D73" s="703"/>
      <c r="E73" s="710" t="s">
        <v>239</v>
      </c>
      <c r="F73" s="707"/>
      <c r="G73" s="699"/>
      <c r="H73" s="703"/>
      <c r="I73" s="711" t="s">
        <v>240</v>
      </c>
      <c r="J73" s="707"/>
      <c r="K73" s="699"/>
      <c r="L73" s="703"/>
      <c r="M73" s="710" t="s">
        <v>230</v>
      </c>
      <c r="N73" s="707"/>
      <c r="O73" s="699"/>
      <c r="P73" s="703"/>
      <c r="Q73" s="711"/>
      <c r="R73" s="707"/>
      <c r="S73" s="699"/>
      <c r="T73" s="703"/>
      <c r="U73" s="710" t="s">
        <v>247</v>
      </c>
      <c r="V73" s="707"/>
      <c r="W73" s="699"/>
      <c r="X73" s="703"/>
      <c r="Y73" s="711" t="s">
        <v>2355</v>
      </c>
      <c r="Z73" s="707"/>
    </row>
    <row r="74" spans="2:26" ht="30" customHeight="1">
      <c r="B74" s="727"/>
      <c r="C74" s="584" t="s">
        <v>2275</v>
      </c>
      <c r="D74" s="585"/>
      <c r="E74" s="729" t="s">
        <v>2096</v>
      </c>
      <c r="F74" s="707"/>
      <c r="G74" s="708" t="s">
        <v>2276</v>
      </c>
      <c r="H74" s="585"/>
      <c r="I74" s="709" t="s">
        <v>2277</v>
      </c>
      <c r="J74" s="707"/>
      <c r="K74" s="584" t="s">
        <v>2259</v>
      </c>
      <c r="L74" s="585"/>
      <c r="M74" s="729" t="s">
        <v>1810</v>
      </c>
      <c r="N74" s="707"/>
      <c r="O74" s="708"/>
      <c r="P74" s="585"/>
      <c r="Q74" s="709"/>
      <c r="R74" s="707"/>
      <c r="S74" s="584" t="s">
        <v>2357</v>
      </c>
      <c r="T74" s="585"/>
      <c r="U74" s="729" t="s">
        <v>1790</v>
      </c>
      <c r="V74" s="707"/>
      <c r="W74" s="708" t="s">
        <v>2358</v>
      </c>
      <c r="X74" s="585"/>
      <c r="Y74" s="728" t="s">
        <v>2359</v>
      </c>
      <c r="Z74" s="707"/>
    </row>
    <row r="75" spans="2:26" ht="30" customHeight="1">
      <c r="B75" s="727"/>
      <c r="C75" s="572" t="s">
        <v>2025</v>
      </c>
      <c r="D75" s="573"/>
      <c r="E75" s="712" t="s">
        <v>1832</v>
      </c>
      <c r="F75" s="713"/>
      <c r="G75" s="714" t="s">
        <v>2280</v>
      </c>
      <c r="H75" s="573"/>
      <c r="I75" s="715" t="s">
        <v>1883</v>
      </c>
      <c r="J75" s="713"/>
      <c r="K75" s="572" t="s">
        <v>2088</v>
      </c>
      <c r="L75" s="573"/>
      <c r="M75" s="712" t="s">
        <v>1808</v>
      </c>
      <c r="N75" s="713"/>
      <c r="O75" s="714"/>
      <c r="P75" s="573"/>
      <c r="Q75" s="715"/>
      <c r="R75" s="713"/>
      <c r="S75" s="572" t="s">
        <v>2056</v>
      </c>
      <c r="T75" s="573"/>
      <c r="U75" s="712" t="s">
        <v>1788</v>
      </c>
      <c r="V75" s="713"/>
      <c r="W75" s="714" t="s">
        <v>2363</v>
      </c>
      <c r="X75" s="573"/>
      <c r="Y75" s="715" t="s">
        <v>2364</v>
      </c>
      <c r="Z75" s="713"/>
    </row>
    <row r="76" spans="2:26" ht="30" customHeight="1">
      <c r="B76" s="727"/>
      <c r="C76" s="701" t="s">
        <v>164</v>
      </c>
      <c r="D76" s="702"/>
      <c r="E76" s="537" t="s">
        <v>1782</v>
      </c>
      <c r="F76" s="538"/>
      <c r="G76" s="704" t="s">
        <v>164</v>
      </c>
      <c r="H76" s="702"/>
      <c r="I76" s="705" t="s">
        <v>2395</v>
      </c>
      <c r="J76" s="538"/>
      <c r="K76" s="701" t="s">
        <v>235</v>
      </c>
      <c r="L76" s="702"/>
      <c r="M76" s="537" t="s">
        <v>1890</v>
      </c>
      <c r="N76" s="538"/>
      <c r="O76" s="704"/>
      <c r="P76" s="702"/>
      <c r="Q76" s="705"/>
      <c r="R76" s="538"/>
      <c r="S76" s="701" t="s">
        <v>211</v>
      </c>
      <c r="T76" s="702"/>
      <c r="U76" s="537" t="s">
        <v>2396</v>
      </c>
      <c r="V76" s="538"/>
      <c r="W76" s="704" t="s">
        <v>211</v>
      </c>
      <c r="X76" s="702"/>
      <c r="Y76" s="705" t="s">
        <v>2397</v>
      </c>
      <c r="Z76" s="538"/>
    </row>
    <row r="77" spans="2:26" ht="30" customHeight="1">
      <c r="B77" s="727"/>
      <c r="C77" s="699"/>
      <c r="D77" s="703"/>
      <c r="E77" s="710" t="s">
        <v>118</v>
      </c>
      <c r="F77" s="707"/>
      <c r="G77" s="699"/>
      <c r="H77" s="703"/>
      <c r="I77" s="711" t="s">
        <v>121</v>
      </c>
      <c r="J77" s="707"/>
      <c r="K77" s="699"/>
      <c r="L77" s="703"/>
      <c r="M77" s="710" t="s">
        <v>238</v>
      </c>
      <c r="N77" s="707"/>
      <c r="O77" s="699"/>
      <c r="P77" s="703"/>
      <c r="Q77" s="711"/>
      <c r="R77" s="707"/>
      <c r="S77" s="699"/>
      <c r="T77" s="703"/>
      <c r="U77" s="710" t="s">
        <v>243</v>
      </c>
      <c r="V77" s="707"/>
      <c r="W77" s="699"/>
      <c r="X77" s="703"/>
      <c r="Y77" s="711" t="s">
        <v>244</v>
      </c>
      <c r="Z77" s="707"/>
    </row>
    <row r="78" spans="2:26" ht="30" customHeight="1">
      <c r="B78" s="727"/>
      <c r="C78" s="584" t="s">
        <v>2093</v>
      </c>
      <c r="D78" s="585"/>
      <c r="E78" s="729" t="s">
        <v>2188</v>
      </c>
      <c r="F78" s="707"/>
      <c r="G78" s="708" t="s">
        <v>2189</v>
      </c>
      <c r="H78" s="585"/>
      <c r="I78" s="709" t="s">
        <v>797</v>
      </c>
      <c r="J78" s="707"/>
      <c r="K78" s="584" t="s">
        <v>2266</v>
      </c>
      <c r="L78" s="585"/>
      <c r="M78" s="729" t="s">
        <v>1093</v>
      </c>
      <c r="N78" s="707"/>
      <c r="O78" s="708"/>
      <c r="P78" s="585"/>
      <c r="Q78" s="709"/>
      <c r="R78" s="707"/>
      <c r="S78" s="584" t="s">
        <v>2337</v>
      </c>
      <c r="T78" s="585"/>
      <c r="U78" s="729" t="s">
        <v>1850</v>
      </c>
      <c r="V78" s="707"/>
      <c r="W78" s="708" t="s">
        <v>2338</v>
      </c>
      <c r="X78" s="585"/>
      <c r="Y78" s="728" t="s">
        <v>1851</v>
      </c>
      <c r="Z78" s="707"/>
    </row>
    <row r="79" spans="2:26" ht="30" customHeight="1">
      <c r="B79" s="727"/>
      <c r="C79" s="572" t="s">
        <v>2192</v>
      </c>
      <c r="D79" s="573"/>
      <c r="E79" s="712" t="s">
        <v>1780</v>
      </c>
      <c r="F79" s="713"/>
      <c r="G79" s="714" t="s">
        <v>2193</v>
      </c>
      <c r="H79" s="573"/>
      <c r="I79" s="715" t="s">
        <v>1781</v>
      </c>
      <c r="J79" s="713"/>
      <c r="K79" s="572" t="s">
        <v>2270</v>
      </c>
      <c r="L79" s="573"/>
      <c r="M79" s="712" t="s">
        <v>1889</v>
      </c>
      <c r="N79" s="713"/>
      <c r="O79" s="714"/>
      <c r="P79" s="573"/>
      <c r="Q79" s="715"/>
      <c r="R79" s="713"/>
      <c r="S79" s="572" t="s">
        <v>2056</v>
      </c>
      <c r="T79" s="573"/>
      <c r="U79" s="712" t="s">
        <v>1846</v>
      </c>
      <c r="V79" s="713"/>
      <c r="W79" s="714"/>
      <c r="X79" s="573"/>
      <c r="Y79" s="715" t="s">
        <v>1847</v>
      </c>
      <c r="Z79" s="713"/>
    </row>
    <row r="80" spans="2:26" ht="30" customHeight="1">
      <c r="B80" s="727"/>
      <c r="C80" s="701" t="s">
        <v>198</v>
      </c>
      <c r="D80" s="702"/>
      <c r="E80" s="537" t="s">
        <v>1828</v>
      </c>
      <c r="F80" s="538"/>
      <c r="G80" s="704" t="s">
        <v>198</v>
      </c>
      <c r="H80" s="702"/>
      <c r="I80" s="705" t="s">
        <v>2398</v>
      </c>
      <c r="J80" s="538"/>
      <c r="K80" s="701" t="s">
        <v>219</v>
      </c>
      <c r="L80" s="702"/>
      <c r="M80" s="537" t="s">
        <v>1865</v>
      </c>
      <c r="N80" s="538"/>
      <c r="O80" s="704" t="s">
        <v>219</v>
      </c>
      <c r="P80" s="702"/>
      <c r="Q80" s="705" t="s">
        <v>2399</v>
      </c>
      <c r="R80" s="538"/>
      <c r="S80" s="213"/>
      <c r="T80" s="214"/>
      <c r="U80" s="214"/>
      <c r="V80" s="215"/>
      <c r="W80" s="704"/>
      <c r="X80" s="696"/>
      <c r="Y80" s="717"/>
      <c r="Z80" s="697"/>
    </row>
    <row r="81" spans="2:26" ht="30" customHeight="1">
      <c r="B81" s="727"/>
      <c r="C81" s="699"/>
      <c r="D81" s="703"/>
      <c r="E81" s="710" t="s">
        <v>65</v>
      </c>
      <c r="F81" s="707"/>
      <c r="G81" s="699"/>
      <c r="H81" s="703"/>
      <c r="I81" s="711" t="s">
        <v>2159</v>
      </c>
      <c r="J81" s="707"/>
      <c r="K81" s="699"/>
      <c r="L81" s="703"/>
      <c r="M81" s="710" t="s">
        <v>194</v>
      </c>
      <c r="N81" s="707"/>
      <c r="O81" s="699"/>
      <c r="P81" s="703"/>
      <c r="Q81" s="711" t="s">
        <v>197</v>
      </c>
      <c r="R81" s="707"/>
      <c r="S81" s="216"/>
      <c r="V81" s="217"/>
      <c r="W81" s="699"/>
      <c r="X81" s="716"/>
      <c r="Y81" s="719"/>
      <c r="Z81" s="720"/>
    </row>
    <row r="82" spans="2:26" ht="30" customHeight="1">
      <c r="B82" s="727"/>
      <c r="C82" s="584" t="s">
        <v>2161</v>
      </c>
      <c r="D82" s="585"/>
      <c r="E82" s="729" t="s">
        <v>657</v>
      </c>
      <c r="F82" s="707"/>
      <c r="G82" s="708" t="s">
        <v>2162</v>
      </c>
      <c r="H82" s="585"/>
      <c r="I82" s="728" t="s">
        <v>2163</v>
      </c>
      <c r="J82" s="707"/>
      <c r="K82" s="584" t="s">
        <v>2246</v>
      </c>
      <c r="L82" s="585"/>
      <c r="M82" s="729" t="s">
        <v>1867</v>
      </c>
      <c r="N82" s="707"/>
      <c r="O82" s="708" t="s">
        <v>2247</v>
      </c>
      <c r="P82" s="585"/>
      <c r="Q82" s="709" t="s">
        <v>1868</v>
      </c>
      <c r="R82" s="707"/>
      <c r="S82" s="216"/>
      <c r="V82" s="217"/>
      <c r="W82" s="721"/>
      <c r="X82" s="716"/>
      <c r="Y82" s="722"/>
      <c r="Z82" s="720"/>
    </row>
    <row r="83" spans="2:26" ht="30" customHeight="1">
      <c r="B83" s="727"/>
      <c r="C83" s="572" t="s">
        <v>2166</v>
      </c>
      <c r="D83" s="573"/>
      <c r="E83" s="712" t="s">
        <v>1827</v>
      </c>
      <c r="F83" s="713"/>
      <c r="G83" s="714"/>
      <c r="H83" s="573"/>
      <c r="I83" s="715" t="s">
        <v>2167</v>
      </c>
      <c r="J83" s="713"/>
      <c r="K83" s="572" t="s">
        <v>2250</v>
      </c>
      <c r="L83" s="573"/>
      <c r="M83" s="712" t="s">
        <v>1863</v>
      </c>
      <c r="N83" s="713"/>
      <c r="O83" s="714" t="s">
        <v>2251</v>
      </c>
      <c r="P83" s="573"/>
      <c r="Q83" s="715" t="s">
        <v>1864</v>
      </c>
      <c r="R83" s="713"/>
      <c r="S83" s="218"/>
      <c r="T83" s="219"/>
      <c r="U83" s="221"/>
      <c r="V83" s="222"/>
      <c r="W83" s="714"/>
      <c r="X83" s="723"/>
      <c r="Y83" s="724"/>
      <c r="Z83" s="725"/>
    </row>
    <row r="84" spans="2:26" ht="30" customHeight="1">
      <c r="B84" s="727"/>
      <c r="C84" s="701" t="s">
        <v>227</v>
      </c>
      <c r="D84" s="702"/>
      <c r="E84" s="537" t="s">
        <v>1878</v>
      </c>
      <c r="F84" s="538"/>
      <c r="G84" s="704" t="s">
        <v>227</v>
      </c>
      <c r="H84" s="702"/>
      <c r="I84" s="705" t="s">
        <v>2400</v>
      </c>
      <c r="J84" s="538"/>
      <c r="K84" s="213"/>
      <c r="L84" s="214"/>
      <c r="M84" s="214"/>
      <c r="N84" s="215"/>
      <c r="O84" s="704"/>
      <c r="P84" s="696"/>
      <c r="Q84" s="717"/>
      <c r="R84" s="697"/>
      <c r="S84" s="213"/>
      <c r="T84" s="214"/>
      <c r="U84" s="214"/>
      <c r="V84" s="215"/>
      <c r="W84" s="704"/>
      <c r="X84" s="696"/>
      <c r="Y84" s="717"/>
      <c r="Z84" s="697"/>
    </row>
    <row r="85" spans="2:26" ht="30" customHeight="1">
      <c r="B85" s="727"/>
      <c r="C85" s="699"/>
      <c r="D85" s="703"/>
      <c r="E85" s="710" t="s">
        <v>106</v>
      </c>
      <c r="F85" s="707"/>
      <c r="G85" s="699"/>
      <c r="H85" s="703"/>
      <c r="I85" s="711" t="s">
        <v>2171</v>
      </c>
      <c r="J85" s="707"/>
      <c r="K85" s="216"/>
      <c r="N85" s="217"/>
      <c r="O85" s="699"/>
      <c r="P85" s="716"/>
      <c r="Q85" s="719"/>
      <c r="R85" s="720"/>
      <c r="S85" s="216"/>
      <c r="V85" s="217"/>
      <c r="W85" s="699"/>
      <c r="X85" s="716"/>
      <c r="Y85" s="719"/>
      <c r="Z85" s="720"/>
    </row>
    <row r="86" spans="2:26" ht="30" customHeight="1">
      <c r="B86" s="727"/>
      <c r="C86" s="584" t="s">
        <v>2174</v>
      </c>
      <c r="D86" s="585"/>
      <c r="E86" s="729" t="s">
        <v>1879</v>
      </c>
      <c r="F86" s="707"/>
      <c r="G86" s="708" t="s">
        <v>2175</v>
      </c>
      <c r="H86" s="585"/>
      <c r="I86" s="728" t="s">
        <v>2176</v>
      </c>
      <c r="J86" s="707"/>
      <c r="K86" s="216"/>
      <c r="N86" s="217"/>
      <c r="O86" s="721"/>
      <c r="P86" s="716"/>
      <c r="Q86" s="722"/>
      <c r="R86" s="720"/>
      <c r="S86" s="216"/>
      <c r="V86" s="217"/>
      <c r="W86" s="721"/>
      <c r="X86" s="716"/>
      <c r="Y86" s="722"/>
      <c r="Z86" s="720"/>
    </row>
    <row r="87" spans="2:26" ht="30" customHeight="1">
      <c r="B87" s="691"/>
      <c r="C87" s="572" t="s">
        <v>2179</v>
      </c>
      <c r="D87" s="573"/>
      <c r="E87" s="712" t="s">
        <v>1877</v>
      </c>
      <c r="F87" s="713"/>
      <c r="G87" s="714" t="s">
        <v>2180</v>
      </c>
      <c r="H87" s="573"/>
      <c r="I87" s="715" t="s">
        <v>2181</v>
      </c>
      <c r="J87" s="713"/>
      <c r="K87" s="218"/>
      <c r="L87" s="219"/>
      <c r="M87" s="219"/>
      <c r="N87" s="220"/>
      <c r="O87" s="714"/>
      <c r="P87" s="723"/>
      <c r="Q87" s="724"/>
      <c r="R87" s="725"/>
      <c r="S87" s="218"/>
      <c r="T87" s="219"/>
      <c r="U87" s="219"/>
      <c r="V87" s="220"/>
      <c r="W87" s="714"/>
      <c r="X87" s="723"/>
      <c r="Y87" s="724"/>
      <c r="Z87" s="725"/>
    </row>
  </sheetData>
  <mergeCells count="804">
    <mergeCell ref="W86:X86"/>
    <mergeCell ref="Y86:Z86"/>
    <mergeCell ref="C87:D87"/>
    <mergeCell ref="E87:F87"/>
    <mergeCell ref="G87:H87"/>
    <mergeCell ref="I87:J87"/>
    <mergeCell ref="O87:P87"/>
    <mergeCell ref="Q87:R87"/>
    <mergeCell ref="W87:X87"/>
    <mergeCell ref="Y87:Z87"/>
    <mergeCell ref="C86:D86"/>
    <mergeCell ref="E86:F86"/>
    <mergeCell ref="G86:H86"/>
    <mergeCell ref="I86:J86"/>
    <mergeCell ref="O86:P86"/>
    <mergeCell ref="Q86:R86"/>
    <mergeCell ref="Y84:Z84"/>
    <mergeCell ref="E85:F85"/>
    <mergeCell ref="I85:J85"/>
    <mergeCell ref="Q85:R85"/>
    <mergeCell ref="Y85:Z85"/>
    <mergeCell ref="O83:P83"/>
    <mergeCell ref="Q83:R83"/>
    <mergeCell ref="W83:X83"/>
    <mergeCell ref="Y83:Z83"/>
    <mergeCell ref="C84:D85"/>
    <mergeCell ref="E84:F84"/>
    <mergeCell ref="G84:H85"/>
    <mergeCell ref="I84:J84"/>
    <mergeCell ref="O84:P85"/>
    <mergeCell ref="Q84:R84"/>
    <mergeCell ref="O82:P82"/>
    <mergeCell ref="Q82:R82"/>
    <mergeCell ref="W82:X82"/>
    <mergeCell ref="W84:X85"/>
    <mergeCell ref="Y80:Z80"/>
    <mergeCell ref="E81:F81"/>
    <mergeCell ref="I81:J81"/>
    <mergeCell ref="M81:N81"/>
    <mergeCell ref="Q81:R81"/>
    <mergeCell ref="Y81:Z81"/>
    <mergeCell ref="Y82:Z82"/>
    <mergeCell ref="C83:D83"/>
    <mergeCell ref="E83:F83"/>
    <mergeCell ref="G83:H83"/>
    <mergeCell ref="I83:J83"/>
    <mergeCell ref="K83:L83"/>
    <mergeCell ref="M83:N83"/>
    <mergeCell ref="C82:D82"/>
    <mergeCell ref="E82:F82"/>
    <mergeCell ref="G82:H82"/>
    <mergeCell ref="I82:J82"/>
    <mergeCell ref="K82:L82"/>
    <mergeCell ref="M82:N82"/>
    <mergeCell ref="C80:D81"/>
    <mergeCell ref="E80:F80"/>
    <mergeCell ref="G80:H81"/>
    <mergeCell ref="I80:J80"/>
    <mergeCell ref="K80:L81"/>
    <mergeCell ref="M80:N80"/>
    <mergeCell ref="O79:P79"/>
    <mergeCell ref="Q79:R79"/>
    <mergeCell ref="S79:T79"/>
    <mergeCell ref="O80:P81"/>
    <mergeCell ref="Q80:R80"/>
    <mergeCell ref="U79:V79"/>
    <mergeCell ref="W79:X79"/>
    <mergeCell ref="W80:X81"/>
    <mergeCell ref="Y79:Z79"/>
    <mergeCell ref="C79:D79"/>
    <mergeCell ref="E79:F79"/>
    <mergeCell ref="G79:H79"/>
    <mergeCell ref="I79:J79"/>
    <mergeCell ref="K79:L79"/>
    <mergeCell ref="M79:N79"/>
    <mergeCell ref="O78:P78"/>
    <mergeCell ref="Q78:R78"/>
    <mergeCell ref="S78:T78"/>
    <mergeCell ref="U78:V78"/>
    <mergeCell ref="W78:X78"/>
    <mergeCell ref="Y78:Z78"/>
    <mergeCell ref="C78:D78"/>
    <mergeCell ref="E78:F78"/>
    <mergeCell ref="G78:H78"/>
    <mergeCell ref="I78:J78"/>
    <mergeCell ref="K78:L78"/>
    <mergeCell ref="M78:N78"/>
    <mergeCell ref="O76:P77"/>
    <mergeCell ref="Q76:R76"/>
    <mergeCell ref="S76:T77"/>
    <mergeCell ref="U76:V76"/>
    <mergeCell ref="W76:X77"/>
    <mergeCell ref="Y76:Z76"/>
    <mergeCell ref="Q77:R77"/>
    <mergeCell ref="U77:V77"/>
    <mergeCell ref="Y77:Z77"/>
    <mergeCell ref="C76:D77"/>
    <mergeCell ref="E76:F76"/>
    <mergeCell ref="G76:H77"/>
    <mergeCell ref="I76:J76"/>
    <mergeCell ref="K76:L77"/>
    <mergeCell ref="M76:N76"/>
    <mergeCell ref="E77:F77"/>
    <mergeCell ref="I77:J77"/>
    <mergeCell ref="M77:N77"/>
    <mergeCell ref="O75:P75"/>
    <mergeCell ref="Q75:R75"/>
    <mergeCell ref="S75:T75"/>
    <mergeCell ref="U75:V75"/>
    <mergeCell ref="W75:X75"/>
    <mergeCell ref="Y75:Z75"/>
    <mergeCell ref="C75:D75"/>
    <mergeCell ref="E75:F75"/>
    <mergeCell ref="G75:H75"/>
    <mergeCell ref="I75:J75"/>
    <mergeCell ref="K75:L75"/>
    <mergeCell ref="M75:N75"/>
    <mergeCell ref="O74:P74"/>
    <mergeCell ref="Q74:R74"/>
    <mergeCell ref="S74:T74"/>
    <mergeCell ref="U74:V74"/>
    <mergeCell ref="W74:X74"/>
    <mergeCell ref="Y74:Z74"/>
    <mergeCell ref="C74:D74"/>
    <mergeCell ref="E74:F74"/>
    <mergeCell ref="G74:H74"/>
    <mergeCell ref="I74:J74"/>
    <mergeCell ref="K74:L74"/>
    <mergeCell ref="M74:N74"/>
    <mergeCell ref="O72:P73"/>
    <mergeCell ref="Q72:R72"/>
    <mergeCell ref="S72:T73"/>
    <mergeCell ref="U72:V72"/>
    <mergeCell ref="W72:X73"/>
    <mergeCell ref="Y72:Z72"/>
    <mergeCell ref="Q73:R73"/>
    <mergeCell ref="U73:V73"/>
    <mergeCell ref="Y73:Z73"/>
    <mergeCell ref="C72:D73"/>
    <mergeCell ref="E72:F72"/>
    <mergeCell ref="G72:H73"/>
    <mergeCell ref="I72:J72"/>
    <mergeCell ref="K72:L73"/>
    <mergeCell ref="M72:N72"/>
    <mergeCell ref="E73:F73"/>
    <mergeCell ref="I73:J73"/>
    <mergeCell ref="M73:N73"/>
    <mergeCell ref="O71:P71"/>
    <mergeCell ref="Q71:R71"/>
    <mergeCell ref="S71:T71"/>
    <mergeCell ref="U71:V71"/>
    <mergeCell ref="W71:X71"/>
    <mergeCell ref="Y71:Z71"/>
    <mergeCell ref="C71:D71"/>
    <mergeCell ref="E71:F71"/>
    <mergeCell ref="G71:H71"/>
    <mergeCell ref="I71:J71"/>
    <mergeCell ref="K71:L71"/>
    <mergeCell ref="M71:N71"/>
    <mergeCell ref="O70:P70"/>
    <mergeCell ref="Q70:R70"/>
    <mergeCell ref="S70:T70"/>
    <mergeCell ref="U70:V70"/>
    <mergeCell ref="W70:X70"/>
    <mergeCell ref="Y70:Z70"/>
    <mergeCell ref="C70:D70"/>
    <mergeCell ref="E70:F70"/>
    <mergeCell ref="G70:H70"/>
    <mergeCell ref="I70:J70"/>
    <mergeCell ref="K70:L70"/>
    <mergeCell ref="M70:N70"/>
    <mergeCell ref="O68:P69"/>
    <mergeCell ref="Q68:R68"/>
    <mergeCell ref="S68:T69"/>
    <mergeCell ref="U68:V68"/>
    <mergeCell ref="W68:X69"/>
    <mergeCell ref="Y68:Z68"/>
    <mergeCell ref="Q69:R69"/>
    <mergeCell ref="U69:V69"/>
    <mergeCell ref="Y69:Z69"/>
    <mergeCell ref="C68:D69"/>
    <mergeCell ref="E68:F68"/>
    <mergeCell ref="G68:H69"/>
    <mergeCell ref="I68:J68"/>
    <mergeCell ref="K68:L69"/>
    <mergeCell ref="M68:N68"/>
    <mergeCell ref="E69:F69"/>
    <mergeCell ref="I69:J69"/>
    <mergeCell ref="M69:N69"/>
    <mergeCell ref="O67:P67"/>
    <mergeCell ref="Q67:R67"/>
    <mergeCell ref="S67:T67"/>
    <mergeCell ref="U67:V67"/>
    <mergeCell ref="W67:X67"/>
    <mergeCell ref="Y67:Z67"/>
    <mergeCell ref="C67:D67"/>
    <mergeCell ref="E67:F67"/>
    <mergeCell ref="G67:H67"/>
    <mergeCell ref="I67:J67"/>
    <mergeCell ref="K67:L67"/>
    <mergeCell ref="M67:N67"/>
    <mergeCell ref="W64:X65"/>
    <mergeCell ref="O66:P66"/>
    <mergeCell ref="Q66:R66"/>
    <mergeCell ref="S66:T66"/>
    <mergeCell ref="U66:V66"/>
    <mergeCell ref="W66:X66"/>
    <mergeCell ref="Y66:Z66"/>
    <mergeCell ref="C66:D66"/>
    <mergeCell ref="E66:F66"/>
    <mergeCell ref="G66:H66"/>
    <mergeCell ref="I66:J66"/>
    <mergeCell ref="K66:L66"/>
    <mergeCell ref="M66:N66"/>
    <mergeCell ref="O63:P63"/>
    <mergeCell ref="Q63:R63"/>
    <mergeCell ref="W63:X63"/>
    <mergeCell ref="Y63:Z63"/>
    <mergeCell ref="B64:B87"/>
    <mergeCell ref="C64:D65"/>
    <mergeCell ref="E64:F64"/>
    <mergeCell ref="G64:H65"/>
    <mergeCell ref="I64:J64"/>
    <mergeCell ref="K64:L65"/>
    <mergeCell ref="B36:B63"/>
    <mergeCell ref="C36:D37"/>
    <mergeCell ref="Y64:Z64"/>
    <mergeCell ref="E65:F65"/>
    <mergeCell ref="I65:J65"/>
    <mergeCell ref="M65:N65"/>
    <mergeCell ref="Q65:R65"/>
    <mergeCell ref="U65:V65"/>
    <mergeCell ref="Y65:Z65"/>
    <mergeCell ref="M64:N64"/>
    <mergeCell ref="O64:P65"/>
    <mergeCell ref="Q64:R64"/>
    <mergeCell ref="S64:T65"/>
    <mergeCell ref="U64:V64"/>
    <mergeCell ref="C63:D63"/>
    <mergeCell ref="E63:F63"/>
    <mergeCell ref="G63:H63"/>
    <mergeCell ref="I63:J63"/>
    <mergeCell ref="K63:L63"/>
    <mergeCell ref="M63:N63"/>
    <mergeCell ref="C62:D62"/>
    <mergeCell ref="E62:F62"/>
    <mergeCell ref="G62:H62"/>
    <mergeCell ref="I62:J62"/>
    <mergeCell ref="K62:L62"/>
    <mergeCell ref="M62:N62"/>
    <mergeCell ref="W60:X61"/>
    <mergeCell ref="Y60:Z60"/>
    <mergeCell ref="E61:F61"/>
    <mergeCell ref="I61:J61"/>
    <mergeCell ref="M61:N61"/>
    <mergeCell ref="Q61:R61"/>
    <mergeCell ref="Y61:Z61"/>
    <mergeCell ref="O62:P62"/>
    <mergeCell ref="Q62:R62"/>
    <mergeCell ref="W62:X62"/>
    <mergeCell ref="Y62:Z62"/>
    <mergeCell ref="C60:D61"/>
    <mergeCell ref="E60:F60"/>
    <mergeCell ref="G60:H61"/>
    <mergeCell ref="I60:J60"/>
    <mergeCell ref="K60:L61"/>
    <mergeCell ref="M60:N60"/>
    <mergeCell ref="O59:P59"/>
    <mergeCell ref="Q59:R59"/>
    <mergeCell ref="S59:T59"/>
    <mergeCell ref="O60:P61"/>
    <mergeCell ref="Q60:R60"/>
    <mergeCell ref="U59:V59"/>
    <mergeCell ref="W59:X59"/>
    <mergeCell ref="Y59:Z59"/>
    <mergeCell ref="C59:D59"/>
    <mergeCell ref="E59:F59"/>
    <mergeCell ref="G59:H59"/>
    <mergeCell ref="I59:J59"/>
    <mergeCell ref="K59:L59"/>
    <mergeCell ref="M59:N59"/>
    <mergeCell ref="O58:P58"/>
    <mergeCell ref="Q58:R58"/>
    <mergeCell ref="S58:T58"/>
    <mergeCell ref="U58:V58"/>
    <mergeCell ref="W58:X58"/>
    <mergeCell ref="Y58:Z58"/>
    <mergeCell ref="C58:D58"/>
    <mergeCell ref="E58:F58"/>
    <mergeCell ref="G58:H58"/>
    <mergeCell ref="I58:J58"/>
    <mergeCell ref="K58:L58"/>
    <mergeCell ref="M58:N58"/>
    <mergeCell ref="O55:P55"/>
    <mergeCell ref="Q55:R55"/>
    <mergeCell ref="W55:X55"/>
    <mergeCell ref="Y55:Z55"/>
    <mergeCell ref="C56:D57"/>
    <mergeCell ref="E56:F56"/>
    <mergeCell ref="G56:H57"/>
    <mergeCell ref="I56:J56"/>
    <mergeCell ref="K56:L57"/>
    <mergeCell ref="M56:N56"/>
    <mergeCell ref="E57:F57"/>
    <mergeCell ref="I57:J57"/>
    <mergeCell ref="M57:N57"/>
    <mergeCell ref="Q57:R57"/>
    <mergeCell ref="U57:V57"/>
    <mergeCell ref="Y57:Z57"/>
    <mergeCell ref="O56:P57"/>
    <mergeCell ref="Q56:R56"/>
    <mergeCell ref="S56:T57"/>
    <mergeCell ref="U56:V56"/>
    <mergeCell ref="W56:X57"/>
    <mergeCell ref="Y56:Z56"/>
    <mergeCell ref="C55:D55"/>
    <mergeCell ref="E55:F55"/>
    <mergeCell ref="G55:H55"/>
    <mergeCell ref="I55:J55"/>
    <mergeCell ref="K55:L55"/>
    <mergeCell ref="M55:N55"/>
    <mergeCell ref="C54:D54"/>
    <mergeCell ref="E54:F54"/>
    <mergeCell ref="G54:H54"/>
    <mergeCell ref="I54:J54"/>
    <mergeCell ref="K54:L54"/>
    <mergeCell ref="M54:N54"/>
    <mergeCell ref="Y52:Z52"/>
    <mergeCell ref="E53:F53"/>
    <mergeCell ref="I53:J53"/>
    <mergeCell ref="M53:N53"/>
    <mergeCell ref="Q53:R53"/>
    <mergeCell ref="Y53:Z53"/>
    <mergeCell ref="O54:P54"/>
    <mergeCell ref="Q54:R54"/>
    <mergeCell ref="W54:X54"/>
    <mergeCell ref="Y54:Z54"/>
    <mergeCell ref="C52:D53"/>
    <mergeCell ref="E52:F52"/>
    <mergeCell ref="G52:H53"/>
    <mergeCell ref="I52:J52"/>
    <mergeCell ref="K52:L53"/>
    <mergeCell ref="M52:N52"/>
    <mergeCell ref="O52:P53"/>
    <mergeCell ref="Q52:R52"/>
    <mergeCell ref="W52:X53"/>
    <mergeCell ref="O50:P50"/>
    <mergeCell ref="Q50:R50"/>
    <mergeCell ref="W50:X50"/>
    <mergeCell ref="Y50:Z50"/>
    <mergeCell ref="C51:D51"/>
    <mergeCell ref="E51:F51"/>
    <mergeCell ref="G51:H51"/>
    <mergeCell ref="I51:J51"/>
    <mergeCell ref="K51:L51"/>
    <mergeCell ref="M51:N51"/>
    <mergeCell ref="C50:D50"/>
    <mergeCell ref="E50:F50"/>
    <mergeCell ref="G50:H50"/>
    <mergeCell ref="I50:J50"/>
    <mergeCell ref="K50:L50"/>
    <mergeCell ref="M50:N50"/>
    <mergeCell ref="O51:P51"/>
    <mergeCell ref="Q51:R51"/>
    <mergeCell ref="W51:X51"/>
    <mergeCell ref="Y51:Z51"/>
    <mergeCell ref="O47:P47"/>
    <mergeCell ref="Q47:R47"/>
    <mergeCell ref="W47:X47"/>
    <mergeCell ref="Y47:Z47"/>
    <mergeCell ref="C48:D49"/>
    <mergeCell ref="E48:F48"/>
    <mergeCell ref="G48:H49"/>
    <mergeCell ref="I48:J48"/>
    <mergeCell ref="K48:L49"/>
    <mergeCell ref="M48:N48"/>
    <mergeCell ref="O48:P49"/>
    <mergeCell ref="Q48:R48"/>
    <mergeCell ref="W48:X49"/>
    <mergeCell ref="Y48:Z48"/>
    <mergeCell ref="E49:F49"/>
    <mergeCell ref="I49:J49"/>
    <mergeCell ref="M49:N49"/>
    <mergeCell ref="Q49:R49"/>
    <mergeCell ref="Y49:Z49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M46:N46"/>
    <mergeCell ref="W44:X45"/>
    <mergeCell ref="Y44:Z44"/>
    <mergeCell ref="E45:F45"/>
    <mergeCell ref="I45:J45"/>
    <mergeCell ref="M45:N45"/>
    <mergeCell ref="Q45:R45"/>
    <mergeCell ref="Y45:Z45"/>
    <mergeCell ref="O46:P46"/>
    <mergeCell ref="Q46:R46"/>
    <mergeCell ref="W46:X46"/>
    <mergeCell ref="Y46:Z46"/>
    <mergeCell ref="C44:D45"/>
    <mergeCell ref="E44:F44"/>
    <mergeCell ref="G44:H45"/>
    <mergeCell ref="I44:J44"/>
    <mergeCell ref="K44:L45"/>
    <mergeCell ref="M44:N44"/>
    <mergeCell ref="O43:P43"/>
    <mergeCell ref="Q43:R43"/>
    <mergeCell ref="S43:T43"/>
    <mergeCell ref="O44:P45"/>
    <mergeCell ref="Q44:R44"/>
    <mergeCell ref="U43:V43"/>
    <mergeCell ref="W43:X43"/>
    <mergeCell ref="Y43:Z43"/>
    <mergeCell ref="C43:D43"/>
    <mergeCell ref="E43:F43"/>
    <mergeCell ref="G43:H43"/>
    <mergeCell ref="I43:J43"/>
    <mergeCell ref="K43:L43"/>
    <mergeCell ref="M43:N43"/>
    <mergeCell ref="O42:P42"/>
    <mergeCell ref="Q42:R42"/>
    <mergeCell ref="S42:T42"/>
    <mergeCell ref="U42:V42"/>
    <mergeCell ref="W42:X42"/>
    <mergeCell ref="Y42:Z42"/>
    <mergeCell ref="C42:D42"/>
    <mergeCell ref="E42:F42"/>
    <mergeCell ref="G42:H42"/>
    <mergeCell ref="I42:J42"/>
    <mergeCell ref="K42:L42"/>
    <mergeCell ref="M42:N42"/>
    <mergeCell ref="Q41:R41"/>
    <mergeCell ref="U41:V41"/>
    <mergeCell ref="Y41:Z41"/>
    <mergeCell ref="O40:P41"/>
    <mergeCell ref="Q40:R40"/>
    <mergeCell ref="S40:T41"/>
    <mergeCell ref="U40:V40"/>
    <mergeCell ref="W40:X41"/>
    <mergeCell ref="Y40:Z40"/>
    <mergeCell ref="C40:D41"/>
    <mergeCell ref="E40:F40"/>
    <mergeCell ref="G40:H41"/>
    <mergeCell ref="I40:J40"/>
    <mergeCell ref="K40:L41"/>
    <mergeCell ref="M40:N40"/>
    <mergeCell ref="E41:F41"/>
    <mergeCell ref="I41:J41"/>
    <mergeCell ref="M41:N41"/>
    <mergeCell ref="W38:X38"/>
    <mergeCell ref="Y38:Z38"/>
    <mergeCell ref="C39:D39"/>
    <mergeCell ref="E39:F39"/>
    <mergeCell ref="G39:H39"/>
    <mergeCell ref="I39:J39"/>
    <mergeCell ref="K39:L39"/>
    <mergeCell ref="M39:N39"/>
    <mergeCell ref="O39:P39"/>
    <mergeCell ref="Q39:R39"/>
    <mergeCell ref="K38:L38"/>
    <mergeCell ref="M38:N38"/>
    <mergeCell ref="O38:P38"/>
    <mergeCell ref="Q38:R38"/>
    <mergeCell ref="S38:T38"/>
    <mergeCell ref="U38:V38"/>
    <mergeCell ref="C38:D38"/>
    <mergeCell ref="E38:F38"/>
    <mergeCell ref="G38:H38"/>
    <mergeCell ref="I38:J38"/>
    <mergeCell ref="S39:T39"/>
    <mergeCell ref="U39:V39"/>
    <mergeCell ref="W39:X39"/>
    <mergeCell ref="Y39:Z39"/>
    <mergeCell ref="Y36:Z36"/>
    <mergeCell ref="E37:F37"/>
    <mergeCell ref="I37:J37"/>
    <mergeCell ref="M37:N37"/>
    <mergeCell ref="Q37:R37"/>
    <mergeCell ref="U37:V37"/>
    <mergeCell ref="Y37:Z37"/>
    <mergeCell ref="M36:N36"/>
    <mergeCell ref="O36:P37"/>
    <mergeCell ref="Q36:R36"/>
    <mergeCell ref="S36:T37"/>
    <mergeCell ref="U36:V36"/>
    <mergeCell ref="W36:X37"/>
    <mergeCell ref="E36:F36"/>
    <mergeCell ref="G36:H37"/>
    <mergeCell ref="I36:J36"/>
    <mergeCell ref="K36:L37"/>
    <mergeCell ref="W34:X34"/>
    <mergeCell ref="Y34:Z34"/>
    <mergeCell ref="C35:D35"/>
    <mergeCell ref="E35:F35"/>
    <mergeCell ref="G35:H35"/>
    <mergeCell ref="I35:J35"/>
    <mergeCell ref="O35:P35"/>
    <mergeCell ref="Q35:R35"/>
    <mergeCell ref="W35:X35"/>
    <mergeCell ref="Y35:Z35"/>
    <mergeCell ref="C34:D34"/>
    <mergeCell ref="E34:F34"/>
    <mergeCell ref="G34:H34"/>
    <mergeCell ref="I34:J34"/>
    <mergeCell ref="O34:P34"/>
    <mergeCell ref="Q34:R34"/>
    <mergeCell ref="W32:X33"/>
    <mergeCell ref="Y32:Z32"/>
    <mergeCell ref="E33:F33"/>
    <mergeCell ref="I33:J33"/>
    <mergeCell ref="Q33:R33"/>
    <mergeCell ref="Y33:Z33"/>
    <mergeCell ref="C32:D33"/>
    <mergeCell ref="E32:F32"/>
    <mergeCell ref="G32:H33"/>
    <mergeCell ref="I32:J32"/>
    <mergeCell ref="O32:P33"/>
    <mergeCell ref="Q32:R32"/>
    <mergeCell ref="W30:X30"/>
    <mergeCell ref="Y30:Z30"/>
    <mergeCell ref="C31:D31"/>
    <mergeCell ref="E31:F31"/>
    <mergeCell ref="G31:H31"/>
    <mergeCell ref="I31:J31"/>
    <mergeCell ref="O31:P31"/>
    <mergeCell ref="Q31:R31"/>
    <mergeCell ref="W31:X31"/>
    <mergeCell ref="Y31:Z31"/>
    <mergeCell ref="C30:D30"/>
    <mergeCell ref="E30:F30"/>
    <mergeCell ref="G30:H30"/>
    <mergeCell ref="I30:J30"/>
    <mergeCell ref="O30:P30"/>
    <mergeCell ref="Q30:R30"/>
    <mergeCell ref="W28:X29"/>
    <mergeCell ref="Y28:Z28"/>
    <mergeCell ref="E29:F29"/>
    <mergeCell ref="I29:J29"/>
    <mergeCell ref="Q29:R29"/>
    <mergeCell ref="Y29:Z29"/>
    <mergeCell ref="C28:D29"/>
    <mergeCell ref="E28:F28"/>
    <mergeCell ref="G28:H29"/>
    <mergeCell ref="I28:J28"/>
    <mergeCell ref="O28:P29"/>
    <mergeCell ref="Q28:R28"/>
    <mergeCell ref="W26:X26"/>
    <mergeCell ref="Y26:Z26"/>
    <mergeCell ref="C27:D27"/>
    <mergeCell ref="E27:F27"/>
    <mergeCell ref="G27:H27"/>
    <mergeCell ref="I27:J27"/>
    <mergeCell ref="O27:P27"/>
    <mergeCell ref="Q27:R27"/>
    <mergeCell ref="W27:X27"/>
    <mergeCell ref="Y27:Z27"/>
    <mergeCell ref="C26:D26"/>
    <mergeCell ref="E26:F26"/>
    <mergeCell ref="G26:H26"/>
    <mergeCell ref="I26:J26"/>
    <mergeCell ref="O26:P26"/>
    <mergeCell ref="Q26:R26"/>
    <mergeCell ref="W24:X25"/>
    <mergeCell ref="Y24:Z24"/>
    <mergeCell ref="E25:F25"/>
    <mergeCell ref="I25:J25"/>
    <mergeCell ref="Q25:R25"/>
    <mergeCell ref="Y25:Z25"/>
    <mergeCell ref="C24:D25"/>
    <mergeCell ref="E24:F24"/>
    <mergeCell ref="G24:H25"/>
    <mergeCell ref="I24:J24"/>
    <mergeCell ref="O24:P25"/>
    <mergeCell ref="Q24:R24"/>
    <mergeCell ref="O23:P23"/>
    <mergeCell ref="Q23:R23"/>
    <mergeCell ref="S23:T23"/>
    <mergeCell ref="U23:V23"/>
    <mergeCell ref="W23:X23"/>
    <mergeCell ref="Y23:Z23"/>
    <mergeCell ref="C23:D23"/>
    <mergeCell ref="E23:F23"/>
    <mergeCell ref="G23:H23"/>
    <mergeCell ref="I23:J23"/>
    <mergeCell ref="K23:L23"/>
    <mergeCell ref="M23:N23"/>
    <mergeCell ref="O22:P22"/>
    <mergeCell ref="Q22:R22"/>
    <mergeCell ref="S22:T22"/>
    <mergeCell ref="U22:V22"/>
    <mergeCell ref="W22:X22"/>
    <mergeCell ref="Y22:Z22"/>
    <mergeCell ref="C22:D22"/>
    <mergeCell ref="E22:F22"/>
    <mergeCell ref="G22:H22"/>
    <mergeCell ref="I22:J22"/>
    <mergeCell ref="K22:L22"/>
    <mergeCell ref="M22:N22"/>
    <mergeCell ref="O20:P21"/>
    <mergeCell ref="Q20:R20"/>
    <mergeCell ref="S20:T21"/>
    <mergeCell ref="U20:V20"/>
    <mergeCell ref="W20:X21"/>
    <mergeCell ref="Y20:Z20"/>
    <mergeCell ref="Q21:R21"/>
    <mergeCell ref="U21:V21"/>
    <mergeCell ref="Y21:Z21"/>
    <mergeCell ref="C20:D21"/>
    <mergeCell ref="E20:F20"/>
    <mergeCell ref="G20:H21"/>
    <mergeCell ref="I20:J20"/>
    <mergeCell ref="K20:L21"/>
    <mergeCell ref="M20:N20"/>
    <mergeCell ref="E21:F21"/>
    <mergeCell ref="I21:J21"/>
    <mergeCell ref="M21:N21"/>
    <mergeCell ref="O19:P19"/>
    <mergeCell ref="Q19:R19"/>
    <mergeCell ref="S19:T19"/>
    <mergeCell ref="U19:V19"/>
    <mergeCell ref="W19:X19"/>
    <mergeCell ref="Y19:Z19"/>
    <mergeCell ref="C19:D19"/>
    <mergeCell ref="E19:F19"/>
    <mergeCell ref="G19:H19"/>
    <mergeCell ref="I19:J19"/>
    <mergeCell ref="K19:L19"/>
    <mergeCell ref="M19:N19"/>
    <mergeCell ref="O18:P18"/>
    <mergeCell ref="Q18:R18"/>
    <mergeCell ref="S18:T18"/>
    <mergeCell ref="U18:V18"/>
    <mergeCell ref="W18:X18"/>
    <mergeCell ref="Y18:Z18"/>
    <mergeCell ref="C18:D18"/>
    <mergeCell ref="E18:F18"/>
    <mergeCell ref="G18:H18"/>
    <mergeCell ref="I18:J18"/>
    <mergeCell ref="K18:L18"/>
    <mergeCell ref="M18:N18"/>
    <mergeCell ref="O16:P17"/>
    <mergeCell ref="Q16:R16"/>
    <mergeCell ref="S16:T17"/>
    <mergeCell ref="U16:V16"/>
    <mergeCell ref="W16:X17"/>
    <mergeCell ref="Y16:Z16"/>
    <mergeCell ref="Q17:R17"/>
    <mergeCell ref="U17:V17"/>
    <mergeCell ref="Y17:Z17"/>
    <mergeCell ref="C16:D17"/>
    <mergeCell ref="E16:F16"/>
    <mergeCell ref="G16:H17"/>
    <mergeCell ref="I16:J16"/>
    <mergeCell ref="K16:L17"/>
    <mergeCell ref="M16:N16"/>
    <mergeCell ref="E17:F17"/>
    <mergeCell ref="I17:J17"/>
    <mergeCell ref="M17:N17"/>
    <mergeCell ref="K14:L14"/>
    <mergeCell ref="M14:N14"/>
    <mergeCell ref="O15:P15"/>
    <mergeCell ref="Q15:R15"/>
    <mergeCell ref="S15:T15"/>
    <mergeCell ref="U15:V15"/>
    <mergeCell ref="W15:X15"/>
    <mergeCell ref="Y15:Z15"/>
    <mergeCell ref="C15:D15"/>
    <mergeCell ref="E15:F15"/>
    <mergeCell ref="G15:H15"/>
    <mergeCell ref="I15:J15"/>
    <mergeCell ref="K15:L15"/>
    <mergeCell ref="M15:N15"/>
    <mergeCell ref="Y12:Z12"/>
    <mergeCell ref="Q13:R13"/>
    <mergeCell ref="U13:V13"/>
    <mergeCell ref="Y13:Z13"/>
    <mergeCell ref="O14:P14"/>
    <mergeCell ref="Q14:R14"/>
    <mergeCell ref="S14:T14"/>
    <mergeCell ref="U14:V14"/>
    <mergeCell ref="W14:X14"/>
    <mergeCell ref="Y14:Z14"/>
    <mergeCell ref="M12:N12"/>
    <mergeCell ref="E13:F13"/>
    <mergeCell ref="I13:J13"/>
    <mergeCell ref="M13:N13"/>
    <mergeCell ref="O12:P13"/>
    <mergeCell ref="Q12:R12"/>
    <mergeCell ref="S12:T13"/>
    <mergeCell ref="U12:V12"/>
    <mergeCell ref="W12:X13"/>
    <mergeCell ref="O11:P11"/>
    <mergeCell ref="Q11:R11"/>
    <mergeCell ref="S11:T11"/>
    <mergeCell ref="U11:V11"/>
    <mergeCell ref="W11:X11"/>
    <mergeCell ref="Y11:Z11"/>
    <mergeCell ref="C11:D11"/>
    <mergeCell ref="E11:F11"/>
    <mergeCell ref="G11:H11"/>
    <mergeCell ref="I11:J11"/>
    <mergeCell ref="K11:L11"/>
    <mergeCell ref="M11:N11"/>
    <mergeCell ref="O10:P10"/>
    <mergeCell ref="Q10:R10"/>
    <mergeCell ref="S10:T10"/>
    <mergeCell ref="U10:V10"/>
    <mergeCell ref="W10:X10"/>
    <mergeCell ref="Y10:Z10"/>
    <mergeCell ref="C10:D10"/>
    <mergeCell ref="E10:F10"/>
    <mergeCell ref="G10:H10"/>
    <mergeCell ref="I10:J10"/>
    <mergeCell ref="K10:L10"/>
    <mergeCell ref="M10:N10"/>
    <mergeCell ref="M8:N8"/>
    <mergeCell ref="E9:F9"/>
    <mergeCell ref="I9:J9"/>
    <mergeCell ref="M9:N9"/>
    <mergeCell ref="Q9:R9"/>
    <mergeCell ref="U9:V9"/>
    <mergeCell ref="Y9:Z9"/>
    <mergeCell ref="O8:P9"/>
    <mergeCell ref="Q8:R8"/>
    <mergeCell ref="S8:T9"/>
    <mergeCell ref="U8:V8"/>
    <mergeCell ref="W8:X9"/>
    <mergeCell ref="Y8:Z8"/>
    <mergeCell ref="W6:X6"/>
    <mergeCell ref="Y6:Z6"/>
    <mergeCell ref="C7:D7"/>
    <mergeCell ref="E7:F7"/>
    <mergeCell ref="G7:H7"/>
    <mergeCell ref="I7:J7"/>
    <mergeCell ref="K7:L7"/>
    <mergeCell ref="M7:N7"/>
    <mergeCell ref="O7:P7"/>
    <mergeCell ref="Q7:R7"/>
    <mergeCell ref="K6:L6"/>
    <mergeCell ref="M6:N6"/>
    <mergeCell ref="O6:P6"/>
    <mergeCell ref="Q6:R6"/>
    <mergeCell ref="S6:T6"/>
    <mergeCell ref="U6:V6"/>
    <mergeCell ref="S7:T7"/>
    <mergeCell ref="U7:V7"/>
    <mergeCell ref="W7:X7"/>
    <mergeCell ref="Y7:Z7"/>
    <mergeCell ref="Y4:Z4"/>
    <mergeCell ref="E5:F5"/>
    <mergeCell ref="I5:J5"/>
    <mergeCell ref="M5:N5"/>
    <mergeCell ref="Q5:R5"/>
    <mergeCell ref="U5:V5"/>
    <mergeCell ref="Y5:Z5"/>
    <mergeCell ref="M4:N4"/>
    <mergeCell ref="O4:P5"/>
    <mergeCell ref="Q4:R4"/>
    <mergeCell ref="S4:T5"/>
    <mergeCell ref="U4:V4"/>
    <mergeCell ref="W4:X5"/>
    <mergeCell ref="B4:B35"/>
    <mergeCell ref="C4:D5"/>
    <mergeCell ref="E4:F4"/>
    <mergeCell ref="G4:H5"/>
    <mergeCell ref="I4:J4"/>
    <mergeCell ref="K4:L5"/>
    <mergeCell ref="C6:D6"/>
    <mergeCell ref="E6:F6"/>
    <mergeCell ref="G6:H6"/>
    <mergeCell ref="I6:J6"/>
    <mergeCell ref="C8:D9"/>
    <mergeCell ref="E8:F8"/>
    <mergeCell ref="G8:H9"/>
    <mergeCell ref="I8:J8"/>
    <mergeCell ref="K8:L9"/>
    <mergeCell ref="C12:D13"/>
    <mergeCell ref="E12:F12"/>
    <mergeCell ref="G12:H13"/>
    <mergeCell ref="I12:J12"/>
    <mergeCell ref="K12:L13"/>
    <mergeCell ref="C14:D14"/>
    <mergeCell ref="E14:F14"/>
    <mergeCell ref="G14:H14"/>
    <mergeCell ref="I14:J14"/>
    <mergeCell ref="B2:B3"/>
    <mergeCell ref="C2:J2"/>
    <mergeCell ref="K2:R2"/>
    <mergeCell ref="S2:Z2"/>
    <mergeCell ref="C3:F3"/>
    <mergeCell ref="G3:J3"/>
    <mergeCell ref="K3:N3"/>
    <mergeCell ref="O3:R3"/>
    <mergeCell ref="S3:V3"/>
    <mergeCell ref="W3:Z3"/>
  </mergeCells>
  <phoneticPr fontId="4" type="noConversion"/>
  <printOptions horizontalCentered="1" gridLines="1"/>
  <pageMargins left="0.7" right="0.7" top="0.75" bottom="0.75" header="0" footer="0"/>
  <pageSetup paperSize="9" pageOrder="overThenDown" orientation="portrait" cellComments="atEnd"/>
  <rowBreaks count="2" manualBreakCount="2">
    <brk id="35" man="1"/>
    <brk id="63" man="1"/>
  </rowBreaks>
  <colBreaks count="2" manualBreakCount="2">
    <brk man="1"/>
    <brk id="26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CEF25-90E2-6542-9CDD-CB78B0A8EC11}">
  <sheetPr>
    <tabColor theme="4" tint="0.59999389629810485"/>
  </sheetPr>
  <dimension ref="A2:F52"/>
  <sheetViews>
    <sheetView showGridLines="0" workbookViewId="0">
      <pane ySplit="2" topLeftCell="A3" activePane="bottomLeft" state="frozen"/>
      <selection activeCell="N2" sqref="N2"/>
      <selection pane="bottomLeft" activeCell="N2" sqref="N2"/>
    </sheetView>
  </sheetViews>
  <sheetFormatPr baseColWidth="10" defaultColWidth="13" defaultRowHeight="30"/>
  <cols>
    <col min="1" max="1" width="5.3984375" style="24" customWidth="1" collapsed="1"/>
    <col min="2" max="2" width="10" style="25" customWidth="1"/>
    <col min="3" max="3" width="21.19921875" style="25" customWidth="1"/>
    <col min="4" max="4" width="16.3984375" style="26" customWidth="1"/>
    <col min="5" max="5" width="10" style="25" customWidth="1"/>
    <col min="6" max="6" width="21.19921875" style="25" customWidth="1"/>
    <col min="7" max="16384" width="13" style="26"/>
  </cols>
  <sheetData>
    <row r="2" spans="2:6">
      <c r="B2" s="27" t="s">
        <v>2401</v>
      </c>
      <c r="C2" s="27" t="s">
        <v>2402</v>
      </c>
      <c r="E2" s="28" t="s">
        <v>18</v>
      </c>
      <c r="F2" s="28" t="s">
        <v>2403</v>
      </c>
    </row>
    <row r="3" spans="2:6" ht="40">
      <c r="B3" s="29" cm="1">
        <f t="array" ref="B3">ROW() - ROW($2:$2)</f>
        <v>1</v>
      </c>
      <c r="C3" s="30" t="s">
        <v>1387</v>
      </c>
      <c r="E3" s="31">
        <v>1</v>
      </c>
      <c r="F3" s="32" t="s">
        <v>34</v>
      </c>
    </row>
    <row r="4" spans="2:6" ht="40">
      <c r="B4" s="29" cm="1">
        <f t="array" ref="B4">ROW() - ROW($2:$2)</f>
        <v>2</v>
      </c>
      <c r="C4" s="30" t="s">
        <v>1365</v>
      </c>
      <c r="E4" s="31">
        <v>2</v>
      </c>
      <c r="F4" s="32" t="s">
        <v>40</v>
      </c>
    </row>
    <row r="5" spans="2:6" ht="40">
      <c r="B5" s="29" cm="1">
        <f t="array" ref="B5">ROW() - ROW($2:$2)</f>
        <v>3</v>
      </c>
      <c r="C5" s="30" t="s">
        <v>518</v>
      </c>
      <c r="E5" s="31">
        <v>3</v>
      </c>
      <c r="F5" s="32" t="s">
        <v>45</v>
      </c>
    </row>
    <row r="6" spans="2:6" ht="40">
      <c r="B6" s="29" cm="1">
        <f t="array" ref="B6">ROW() - ROW($2:$2)</f>
        <v>4</v>
      </c>
      <c r="C6" s="33" t="s">
        <v>448</v>
      </c>
      <c r="E6" s="31">
        <v>4</v>
      </c>
      <c r="F6" s="34" t="s">
        <v>51</v>
      </c>
    </row>
    <row r="7" spans="2:6" ht="40">
      <c r="B7" s="29" cm="1">
        <f t="array" ref="B7">ROW() - ROW($2:$2)</f>
        <v>5</v>
      </c>
      <c r="C7" s="35" t="s">
        <v>1380</v>
      </c>
      <c r="E7" s="31">
        <v>5</v>
      </c>
      <c r="F7" s="36" t="s">
        <v>55</v>
      </c>
    </row>
    <row r="8" spans="2:6" ht="40">
      <c r="B8" s="29" cm="1">
        <f t="array" ref="B8">ROW() - ROW($2:$2)</f>
        <v>6</v>
      </c>
      <c r="C8" s="30" t="s">
        <v>1369</v>
      </c>
      <c r="E8" s="31">
        <v>6</v>
      </c>
      <c r="F8" s="32" t="s">
        <v>61</v>
      </c>
    </row>
    <row r="9" spans="2:6" ht="40">
      <c r="B9" s="29" cm="1">
        <f t="array" ref="B9">ROW() - ROW($2:$2)</f>
        <v>7</v>
      </c>
      <c r="C9" s="30" t="s">
        <v>1384</v>
      </c>
      <c r="E9" s="31">
        <v>7</v>
      </c>
      <c r="F9" s="32" t="s">
        <v>66</v>
      </c>
    </row>
    <row r="10" spans="2:6" ht="40">
      <c r="B10" s="29" cm="1">
        <f t="array" ref="B10">ROW() - ROW($2:$2)</f>
        <v>8</v>
      </c>
      <c r="C10" s="30" t="s">
        <v>1409</v>
      </c>
      <c r="E10" s="31">
        <v>8</v>
      </c>
      <c r="F10" s="32" t="s">
        <v>72</v>
      </c>
    </row>
    <row r="11" spans="2:6" ht="40">
      <c r="B11" s="29" cm="1">
        <f t="array" ref="B11">ROW() - ROW($2:$2)</f>
        <v>9</v>
      </c>
      <c r="C11" s="30" t="s">
        <v>1423</v>
      </c>
      <c r="E11" s="31">
        <v>9</v>
      </c>
      <c r="F11" s="32" t="s">
        <v>77</v>
      </c>
    </row>
    <row r="12" spans="2:6" ht="40">
      <c r="B12" s="29" cm="1">
        <f t="array" ref="B12">ROW() - ROW($2:$2)</f>
        <v>10</v>
      </c>
      <c r="C12" s="30" t="s">
        <v>534</v>
      </c>
      <c r="E12" s="31">
        <v>10</v>
      </c>
      <c r="F12" s="32" t="s">
        <v>81</v>
      </c>
    </row>
    <row r="13" spans="2:6" ht="40">
      <c r="B13" s="29" cm="1">
        <f t="array" ref="B13">ROW() - ROW($2:$2)</f>
        <v>11</v>
      </c>
      <c r="C13" s="30" t="s">
        <v>2404</v>
      </c>
      <c r="E13" s="31">
        <v>11</v>
      </c>
      <c r="F13" s="32" t="s">
        <v>85</v>
      </c>
    </row>
    <row r="14" spans="2:6" ht="40">
      <c r="B14" s="29" cm="1">
        <f t="array" ref="B14">ROW() - ROW($2:$2)</f>
        <v>12</v>
      </c>
      <c r="C14" s="30" t="s">
        <v>1372</v>
      </c>
      <c r="E14" s="31">
        <v>12</v>
      </c>
      <c r="F14" s="32" t="s">
        <v>89</v>
      </c>
    </row>
    <row r="15" spans="2:6" ht="40">
      <c r="B15" s="29" cm="1">
        <f t="array" ref="B15">ROW() - ROW($2:$2)</f>
        <v>13</v>
      </c>
      <c r="C15" s="35" t="s">
        <v>1399</v>
      </c>
      <c r="E15" s="31">
        <v>13</v>
      </c>
      <c r="F15" s="36" t="s">
        <v>94</v>
      </c>
    </row>
    <row r="16" spans="2:6" ht="40">
      <c r="B16" s="29" cm="1">
        <f t="array" ref="B16">ROW() - ROW($2:$2)</f>
        <v>14</v>
      </c>
      <c r="C16" s="30" t="s">
        <v>1416</v>
      </c>
      <c r="E16" s="31">
        <v>14</v>
      </c>
      <c r="F16" s="32" t="s">
        <v>98</v>
      </c>
    </row>
    <row r="17" spans="2:6" ht="40">
      <c r="B17" s="29" cm="1">
        <f t="array" ref="B17">ROW() - ROW($2:$2)</f>
        <v>15</v>
      </c>
      <c r="C17" s="30" t="s">
        <v>514</v>
      </c>
      <c r="E17" s="31">
        <v>15</v>
      </c>
      <c r="F17" s="32" t="s">
        <v>103</v>
      </c>
    </row>
    <row r="18" spans="2:6" ht="40">
      <c r="B18" s="37"/>
      <c r="C18" s="38"/>
      <c r="E18" s="31">
        <v>16</v>
      </c>
      <c r="F18" s="32" t="s">
        <v>107</v>
      </c>
    </row>
    <row r="19" spans="2:6" ht="40">
      <c r="B19" s="37"/>
      <c r="C19" s="38"/>
      <c r="E19" s="31">
        <v>17</v>
      </c>
      <c r="F19" s="32" t="s">
        <v>109</v>
      </c>
    </row>
    <row r="20" spans="2:6" ht="40">
      <c r="B20" s="37"/>
      <c r="C20" s="38"/>
      <c r="E20" s="31">
        <v>18</v>
      </c>
      <c r="F20" s="32" t="s">
        <v>114</v>
      </c>
    </row>
    <row r="21" spans="2:6" ht="40">
      <c r="B21" s="37"/>
      <c r="C21" s="38"/>
      <c r="E21" s="31">
        <v>19</v>
      </c>
      <c r="F21" s="32" t="s">
        <v>119</v>
      </c>
    </row>
    <row r="22" spans="2:6" ht="40">
      <c r="B22" s="37"/>
      <c r="C22" s="38"/>
      <c r="E22" s="31">
        <v>20</v>
      </c>
      <c r="F22" s="32" t="s">
        <v>122</v>
      </c>
    </row>
    <row r="23" spans="2:6" ht="40">
      <c r="B23" s="37"/>
      <c r="C23" s="38"/>
      <c r="E23" s="31">
        <v>21</v>
      </c>
      <c r="F23" s="32" t="s">
        <v>127</v>
      </c>
    </row>
    <row r="24" spans="2:6" ht="40">
      <c r="B24" s="37"/>
      <c r="C24" s="38"/>
      <c r="E24" s="31">
        <v>22</v>
      </c>
      <c r="F24" s="32" t="s">
        <v>130</v>
      </c>
    </row>
    <row r="25" spans="2:6" ht="40">
      <c r="B25" s="37"/>
      <c r="C25" s="38"/>
      <c r="E25" s="31">
        <v>23</v>
      </c>
      <c r="F25" s="32" t="s">
        <v>135</v>
      </c>
    </row>
    <row r="26" spans="2:6" ht="40">
      <c r="B26" s="37"/>
      <c r="C26" s="38"/>
      <c r="E26" s="31">
        <v>24</v>
      </c>
      <c r="F26" s="32" t="s">
        <v>139</v>
      </c>
    </row>
    <row r="27" spans="2:6" ht="40">
      <c r="B27" s="37"/>
      <c r="C27" s="38"/>
      <c r="E27" s="31">
        <v>25</v>
      </c>
      <c r="F27" s="32" t="s">
        <v>144</v>
      </c>
    </row>
    <row r="28" spans="2:6" ht="40">
      <c r="B28" s="37"/>
      <c r="C28" s="38"/>
      <c r="E28" s="31">
        <v>26</v>
      </c>
      <c r="F28" s="32" t="s">
        <v>149</v>
      </c>
    </row>
    <row r="29" spans="2:6" ht="40">
      <c r="B29" s="37"/>
      <c r="C29" s="38"/>
      <c r="E29" s="31">
        <v>27</v>
      </c>
      <c r="F29" s="32" t="s">
        <v>154</v>
      </c>
    </row>
    <row r="30" spans="2:6" ht="40">
      <c r="B30" s="37"/>
      <c r="C30" s="38"/>
      <c r="E30" s="31">
        <v>28</v>
      </c>
      <c r="F30" s="32" t="s">
        <v>157</v>
      </c>
    </row>
    <row r="31" spans="2:6" ht="40">
      <c r="B31" s="37"/>
      <c r="C31" s="38"/>
      <c r="E31" s="31">
        <v>29</v>
      </c>
      <c r="F31" s="32" t="s">
        <v>159</v>
      </c>
    </row>
    <row r="32" spans="2:6" ht="40">
      <c r="B32" s="37"/>
      <c r="C32" s="38"/>
      <c r="E32" s="31">
        <v>30</v>
      </c>
      <c r="F32" s="32" t="s">
        <v>161</v>
      </c>
    </row>
    <row r="33" spans="5:6" ht="40">
      <c r="E33" s="31">
        <v>31</v>
      </c>
      <c r="F33" s="32" t="s">
        <v>164</v>
      </c>
    </row>
    <row r="34" spans="5:6" ht="40">
      <c r="E34" s="31">
        <v>32</v>
      </c>
      <c r="F34" s="34" t="s">
        <v>168</v>
      </c>
    </row>
    <row r="35" spans="5:6" ht="40">
      <c r="E35" s="31">
        <v>33</v>
      </c>
      <c r="F35" s="32" t="s">
        <v>171</v>
      </c>
    </row>
    <row r="36" spans="5:6" ht="40">
      <c r="E36" s="31">
        <v>34</v>
      </c>
      <c r="F36" s="32" t="s">
        <v>176</v>
      </c>
    </row>
    <row r="37" spans="5:6" ht="40">
      <c r="E37" s="31">
        <v>35</v>
      </c>
      <c r="F37" s="36" t="s">
        <v>180</v>
      </c>
    </row>
    <row r="38" spans="5:6" ht="40">
      <c r="E38" s="31">
        <v>36</v>
      </c>
      <c r="F38" s="32" t="s">
        <v>183</v>
      </c>
    </row>
    <row r="39" spans="5:6" ht="40">
      <c r="E39" s="31">
        <v>37</v>
      </c>
      <c r="F39" s="32" t="s">
        <v>187</v>
      </c>
    </row>
    <row r="40" spans="5:6" ht="40">
      <c r="E40" s="31">
        <v>38</v>
      </c>
      <c r="F40" s="34" t="s">
        <v>191</v>
      </c>
    </row>
    <row r="41" spans="5:6" ht="40">
      <c r="E41" s="31">
        <v>39</v>
      </c>
      <c r="F41" s="36" t="s">
        <v>195</v>
      </c>
    </row>
    <row r="42" spans="5:6" ht="40">
      <c r="E42" s="31">
        <v>40</v>
      </c>
      <c r="F42" s="32" t="s">
        <v>198</v>
      </c>
    </row>
    <row r="43" spans="5:6" ht="40">
      <c r="E43" s="31">
        <v>41</v>
      </c>
      <c r="F43" s="36" t="s">
        <v>201</v>
      </c>
    </row>
    <row r="44" spans="5:6" ht="40">
      <c r="E44" s="31">
        <v>42</v>
      </c>
      <c r="F44" s="34" t="s">
        <v>204</v>
      </c>
    </row>
    <row r="45" spans="5:6" ht="40">
      <c r="E45" s="31">
        <v>43</v>
      </c>
      <c r="F45" s="32" t="s">
        <v>207</v>
      </c>
    </row>
    <row r="46" spans="5:6" ht="40">
      <c r="E46" s="31">
        <v>44</v>
      </c>
      <c r="F46" s="34" t="s">
        <v>211</v>
      </c>
    </row>
    <row r="47" spans="5:6" ht="40">
      <c r="E47" s="31">
        <v>45</v>
      </c>
      <c r="F47" s="34" t="s">
        <v>215</v>
      </c>
    </row>
    <row r="48" spans="5:6" ht="40">
      <c r="E48" s="31">
        <v>46</v>
      </c>
      <c r="F48" s="32" t="s">
        <v>219</v>
      </c>
    </row>
    <row r="49" spans="5:6" ht="40">
      <c r="E49" s="31">
        <v>47</v>
      </c>
      <c r="F49" s="32" t="s">
        <v>223</v>
      </c>
    </row>
    <row r="50" spans="5:6" ht="40">
      <c r="E50" s="31">
        <v>48</v>
      </c>
      <c r="F50" s="32" t="s">
        <v>227</v>
      </c>
    </row>
    <row r="51" spans="5:6" ht="40">
      <c r="E51" s="31">
        <v>49</v>
      </c>
      <c r="F51" s="36" t="s">
        <v>231</v>
      </c>
    </row>
    <row r="52" spans="5:6" ht="40">
      <c r="E52" s="31">
        <v>50</v>
      </c>
      <c r="F52" s="36" t="s">
        <v>235</v>
      </c>
    </row>
  </sheetData>
  <phoneticPr fontId="4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0642-A06C-2E49-9B9A-C5A2CCA7312E}">
  <dimension ref="B2:W11"/>
  <sheetViews>
    <sheetView showGridLines="0" workbookViewId="0">
      <selection activeCell="N2" sqref="N2"/>
    </sheetView>
  </sheetViews>
  <sheetFormatPr baseColWidth="10" defaultColWidth="11" defaultRowHeight="25"/>
  <cols>
    <col min="1" max="1" width="1.3984375" style="40" customWidth="1"/>
    <col min="2" max="2" width="30.59765625" style="39" customWidth="1"/>
    <col min="3" max="5" width="21.796875" style="39" customWidth="1"/>
    <col min="6" max="6" width="4.59765625" style="40" customWidth="1"/>
    <col min="7" max="7" width="40.19921875" style="40" customWidth="1"/>
    <col min="8" max="23" width="16.796875" style="41" customWidth="1"/>
    <col min="24" max="16384" width="11" style="40"/>
  </cols>
  <sheetData>
    <row r="2" spans="2:23">
      <c r="B2" s="42" t="s">
        <v>2405</v>
      </c>
    </row>
    <row r="3" spans="2:23" ht="4.5" customHeight="1">
      <c r="B3" s="40"/>
      <c r="C3" s="40"/>
      <c r="D3" s="40"/>
      <c r="E3" s="40"/>
    </row>
    <row r="4" spans="2:23" ht="39" customHeight="1">
      <c r="B4" s="43" t="s">
        <v>1492</v>
      </c>
      <c r="C4" s="44" t="s">
        <v>2406</v>
      </c>
      <c r="D4" s="44" t="s">
        <v>2407</v>
      </c>
      <c r="E4" s="44" t="s">
        <v>2408</v>
      </c>
      <c r="G4" s="45" t="s">
        <v>1906</v>
      </c>
      <c r="H4" s="46" t="s">
        <v>39</v>
      </c>
      <c r="I4" s="46" t="s">
        <v>49</v>
      </c>
      <c r="J4" s="46" t="s">
        <v>38</v>
      </c>
      <c r="K4" s="46" t="s">
        <v>59</v>
      </c>
      <c r="L4" s="46" t="s">
        <v>205</v>
      </c>
      <c r="M4" s="47" t="s">
        <v>1397</v>
      </c>
      <c r="N4" s="47" t="s">
        <v>1612</v>
      </c>
      <c r="O4" s="47" t="s">
        <v>1614</v>
      </c>
      <c r="P4" s="46" t="s">
        <v>123</v>
      </c>
      <c r="Q4" s="46" t="s">
        <v>145</v>
      </c>
      <c r="R4" s="46" t="s">
        <v>73</v>
      </c>
      <c r="S4" s="47" t="s">
        <v>1603</v>
      </c>
      <c r="T4" s="46" t="s">
        <v>82</v>
      </c>
      <c r="U4" s="46" t="s">
        <v>1608</v>
      </c>
      <c r="V4" s="46" t="s">
        <v>1605</v>
      </c>
      <c r="W4" s="47" t="s">
        <v>1597</v>
      </c>
    </row>
    <row r="5" spans="2:23" ht="39" customHeight="1">
      <c r="B5" s="44" t="s">
        <v>2409</v>
      </c>
      <c r="C5" s="48" t="s">
        <v>2410</v>
      </c>
      <c r="D5" s="48" t="s">
        <v>2411</v>
      </c>
      <c r="E5" s="48" t="s">
        <v>2412</v>
      </c>
      <c r="G5" s="49" t="s">
        <v>2413</v>
      </c>
      <c r="H5" s="50" t="s">
        <v>39</v>
      </c>
      <c r="I5" s="50" t="s">
        <v>49</v>
      </c>
      <c r="J5" s="50" t="s">
        <v>38</v>
      </c>
      <c r="K5" s="50" t="s">
        <v>59</v>
      </c>
      <c r="L5" s="50" t="s">
        <v>205</v>
      </c>
      <c r="M5" s="50" t="s">
        <v>192</v>
      </c>
      <c r="N5" s="50" t="s">
        <v>70</v>
      </c>
      <c r="O5" s="50" t="s">
        <v>86</v>
      </c>
      <c r="P5" s="50" t="s">
        <v>123</v>
      </c>
      <c r="Q5" s="50" t="s">
        <v>145</v>
      </c>
      <c r="R5" s="50" t="s">
        <v>73</v>
      </c>
      <c r="S5" s="50" t="s">
        <v>41</v>
      </c>
      <c r="T5" s="50" t="s">
        <v>82</v>
      </c>
      <c r="U5" s="50" t="s">
        <v>78</v>
      </c>
      <c r="V5" s="50" t="s">
        <v>79</v>
      </c>
      <c r="W5" s="50" t="s">
        <v>50</v>
      </c>
    </row>
    <row r="6" spans="2:23" ht="39" customHeight="1">
      <c r="B6" s="51" t="s">
        <v>2414</v>
      </c>
      <c r="C6" s="48" t="s">
        <v>2415</v>
      </c>
      <c r="D6" s="48" t="s">
        <v>2411</v>
      </c>
      <c r="E6" s="52" t="s">
        <v>2416</v>
      </c>
      <c r="G6" s="49" t="s">
        <v>2417</v>
      </c>
      <c r="H6" s="50" t="s">
        <v>39</v>
      </c>
      <c r="I6" s="50" t="s">
        <v>49</v>
      </c>
      <c r="J6" s="50" t="s">
        <v>38</v>
      </c>
      <c r="K6" s="50" t="s">
        <v>59</v>
      </c>
      <c r="L6" s="50" t="s">
        <v>205</v>
      </c>
      <c r="M6" s="50" t="s">
        <v>192</v>
      </c>
      <c r="N6" s="50" t="s">
        <v>70</v>
      </c>
      <c r="O6" s="50" t="s">
        <v>86</v>
      </c>
      <c r="P6" s="50" t="s">
        <v>123</v>
      </c>
      <c r="Q6" s="50" t="s">
        <v>145</v>
      </c>
      <c r="R6" s="50" t="s">
        <v>73</v>
      </c>
      <c r="S6" s="50" t="s">
        <v>41</v>
      </c>
      <c r="T6" s="50" t="s">
        <v>82</v>
      </c>
      <c r="U6" s="50" t="s">
        <v>78</v>
      </c>
      <c r="V6" s="50" t="s">
        <v>79</v>
      </c>
      <c r="W6" s="50" t="s">
        <v>2418</v>
      </c>
    </row>
    <row r="7" spans="2:23" ht="39" customHeight="1">
      <c r="B7" s="51" t="s">
        <v>2090</v>
      </c>
      <c r="C7" s="48" t="s">
        <v>2411</v>
      </c>
      <c r="D7" s="52" t="s">
        <v>2419</v>
      </c>
      <c r="E7" s="48" t="s">
        <v>2411</v>
      </c>
      <c r="G7" s="53" t="s">
        <v>2420</v>
      </c>
      <c r="H7" s="50" t="s">
        <v>39</v>
      </c>
      <c r="I7" s="50" t="s">
        <v>49</v>
      </c>
      <c r="J7" s="50" t="s">
        <v>38</v>
      </c>
      <c r="K7" s="50" t="s">
        <v>59</v>
      </c>
      <c r="L7" s="50" t="s">
        <v>205</v>
      </c>
      <c r="M7" s="50" t="s">
        <v>192</v>
      </c>
      <c r="N7" s="50" t="s">
        <v>1613</v>
      </c>
      <c r="O7" s="50" t="s">
        <v>70</v>
      </c>
      <c r="P7" s="50" t="s">
        <v>123</v>
      </c>
      <c r="Q7" s="50" t="s">
        <v>145</v>
      </c>
      <c r="R7" s="50" t="s">
        <v>73</v>
      </c>
      <c r="S7" s="50" t="s">
        <v>41</v>
      </c>
      <c r="T7" s="50" t="s">
        <v>82</v>
      </c>
      <c r="U7" s="50" t="s">
        <v>78</v>
      </c>
      <c r="V7" s="50" t="s">
        <v>79</v>
      </c>
      <c r="W7" s="50" t="s">
        <v>1599</v>
      </c>
    </row>
    <row r="8" spans="2:23" ht="39" customHeight="1">
      <c r="B8" s="51" t="s">
        <v>2421</v>
      </c>
      <c r="C8" s="48" t="s">
        <v>2411</v>
      </c>
      <c r="D8" s="48" t="s">
        <v>2411</v>
      </c>
      <c r="E8" s="52" t="s">
        <v>2422</v>
      </c>
      <c r="G8" s="49" t="s">
        <v>2423</v>
      </c>
      <c r="H8" s="50" t="s">
        <v>39</v>
      </c>
      <c r="I8" s="50" t="s">
        <v>49</v>
      </c>
      <c r="J8" s="50" t="s">
        <v>38</v>
      </c>
      <c r="K8" s="50" t="s">
        <v>59</v>
      </c>
      <c r="L8" s="50" t="s">
        <v>205</v>
      </c>
      <c r="M8" s="50" t="s">
        <v>192</v>
      </c>
      <c r="N8" s="50" t="s">
        <v>70</v>
      </c>
      <c r="O8" s="50" t="s">
        <v>86</v>
      </c>
      <c r="P8" s="50" t="s">
        <v>123</v>
      </c>
      <c r="Q8" s="50" t="s">
        <v>145</v>
      </c>
      <c r="R8" s="50" t="s">
        <v>73</v>
      </c>
      <c r="S8" s="50" t="s">
        <v>41</v>
      </c>
      <c r="T8" s="50" t="s">
        <v>82</v>
      </c>
      <c r="U8" s="50" t="s">
        <v>78</v>
      </c>
      <c r="V8" s="50" t="s">
        <v>79</v>
      </c>
      <c r="W8" s="50" t="s">
        <v>628</v>
      </c>
    </row>
    <row r="9" spans="2:23" ht="39" customHeight="1">
      <c r="B9" s="44" t="s">
        <v>2424</v>
      </c>
      <c r="C9" s="48" t="s">
        <v>2425</v>
      </c>
      <c r="D9" s="48" t="s">
        <v>2411</v>
      </c>
      <c r="E9" s="48" t="s">
        <v>2411</v>
      </c>
      <c r="G9" s="49" t="s">
        <v>2426</v>
      </c>
      <c r="H9" s="50" t="s">
        <v>39</v>
      </c>
      <c r="I9" s="50" t="s">
        <v>49</v>
      </c>
      <c r="J9" s="50" t="s">
        <v>38</v>
      </c>
      <c r="K9" s="50" t="s">
        <v>59</v>
      </c>
      <c r="L9" s="50" t="s">
        <v>205</v>
      </c>
      <c r="M9" s="50" t="s">
        <v>192</v>
      </c>
      <c r="N9" s="50" t="s">
        <v>70</v>
      </c>
      <c r="O9" s="50" t="s">
        <v>1615</v>
      </c>
      <c r="P9" s="50" t="s">
        <v>1617</v>
      </c>
      <c r="Q9" s="50" t="s">
        <v>1623</v>
      </c>
      <c r="R9" s="50" t="s">
        <v>1619</v>
      </c>
      <c r="S9" s="50" t="s">
        <v>41</v>
      </c>
      <c r="T9" s="50" t="s">
        <v>1621</v>
      </c>
      <c r="U9" s="50" t="s">
        <v>1610</v>
      </c>
      <c r="V9" s="50" t="s">
        <v>1607</v>
      </c>
      <c r="W9" s="50" t="s">
        <v>62</v>
      </c>
    </row>
    <row r="10" spans="2:23" ht="39" customHeight="1">
      <c r="G10" s="49" t="s">
        <v>2427</v>
      </c>
      <c r="H10" s="50" t="s">
        <v>1465</v>
      </c>
      <c r="I10" s="50" t="s">
        <v>1602</v>
      </c>
      <c r="J10" s="50" t="s">
        <v>1464</v>
      </c>
      <c r="K10" s="50" t="s">
        <v>1468</v>
      </c>
      <c r="L10" s="50" t="s">
        <v>1371</v>
      </c>
      <c r="M10" s="50" t="s">
        <v>1398</v>
      </c>
      <c r="N10" s="50" t="s">
        <v>1467</v>
      </c>
      <c r="O10" s="50" t="s">
        <v>1466</v>
      </c>
      <c r="P10" s="50" t="s">
        <v>1616</v>
      </c>
      <c r="Q10" s="50" t="s">
        <v>1622</v>
      </c>
      <c r="R10" s="50" t="s">
        <v>1618</v>
      </c>
      <c r="S10" s="50" t="s">
        <v>1604</v>
      </c>
      <c r="T10" s="50" t="s">
        <v>1620</v>
      </c>
      <c r="U10" s="50" t="s">
        <v>1609</v>
      </c>
      <c r="V10" s="50" t="s">
        <v>1606</v>
      </c>
      <c r="W10" s="50" t="s">
        <v>1598</v>
      </c>
    </row>
    <row r="11" spans="2:23" ht="39" customHeight="1">
      <c r="G11" s="49" t="s">
        <v>19</v>
      </c>
      <c r="H11" s="50" t="s">
        <v>55</v>
      </c>
      <c r="I11" s="50" t="s">
        <v>159</v>
      </c>
      <c r="J11" s="50" t="s">
        <v>154</v>
      </c>
      <c r="K11" s="50" t="s">
        <v>195</v>
      </c>
      <c r="L11" s="50" t="s">
        <v>204</v>
      </c>
      <c r="M11" s="50" t="s">
        <v>191</v>
      </c>
      <c r="N11" s="50" t="s">
        <v>103</v>
      </c>
      <c r="O11" s="50" t="s">
        <v>85</v>
      </c>
      <c r="P11" s="50" t="s">
        <v>122</v>
      </c>
      <c r="Q11" s="50" t="s">
        <v>144</v>
      </c>
      <c r="R11" s="50" t="s">
        <v>72</v>
      </c>
      <c r="S11" s="50" t="s">
        <v>40</v>
      </c>
      <c r="T11" s="50" t="s">
        <v>81</v>
      </c>
      <c r="U11" s="50" t="s">
        <v>1904</v>
      </c>
      <c r="V11" s="50" t="s">
        <v>1905</v>
      </c>
      <c r="W11" s="50" t="s">
        <v>149</v>
      </c>
    </row>
  </sheetData>
  <phoneticPr fontId="4" type="noConversion"/>
  <hyperlinks>
    <hyperlink ref="G4" r:id="rId1" xr:uid="{3074BAF5-87B4-874B-BCE6-BBF9AB59224F}"/>
    <hyperlink ref="M4" r:id="rId2" xr:uid="{0895E56E-211E-4144-8D56-43A3C804D23C}"/>
    <hyperlink ref="N4" r:id="rId3" xr:uid="{95482C5F-4044-A34A-A2E6-F3ABFF044D74}"/>
    <hyperlink ref="O4" r:id="rId4" xr:uid="{1A9F1D12-E8C5-3B4F-A980-FB59D385409A}"/>
    <hyperlink ref="S4" r:id="rId5" xr:uid="{9AE7979C-0CCE-0D45-B831-3C1691F429E5}"/>
    <hyperlink ref="W4" r:id="rId6" xr:uid="{B8BD204D-CA30-A746-886F-7C5422DBFCB2}"/>
    <hyperlink ref="B4" r:id="rId7" xr:uid="{C7E33BD1-A230-4D46-B086-F072998F5D5A}"/>
    <hyperlink ref="B6" r:id="rId8" xr:uid="{5D7011A8-BDF5-1748-99C4-000C3BAA5333}"/>
    <hyperlink ref="E6" r:id="rId9" display="or(2)/餓/o" xr:uid="{DB2A3112-1648-1049-A5BE-5A4845EA829C}"/>
    <hyperlink ref="B7" r:id="rId10" xr:uid="{C621E923-946D-9B4B-A1D9-22C3851A04F6}"/>
    <hyperlink ref="D7" r:id="rId11" display="or(1)/餓/ә" xr:uid="{79242410-B10A-CD4D-B4CF-0689ED106A74}"/>
    <hyperlink ref="B8" r:id="rId12" xr:uid="{FE0A3ECB-35BA-B740-A91F-794B8EE00508}"/>
    <hyperlink ref="E8" r:id="rId13" xr:uid="{C5EBE7A5-BB65-384A-8ED2-D48BAE9645E1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E37CA-8BA3-F548-80FB-A9298DDA6DD8}">
  <dimension ref="A2:AG55"/>
  <sheetViews>
    <sheetView workbookViewId="0">
      <selection activeCell="AG3" sqref="A3:AG20"/>
    </sheetView>
  </sheetViews>
  <sheetFormatPr baseColWidth="10" defaultColWidth="11" defaultRowHeight="28"/>
  <cols>
    <col min="1" max="1" width="46.19921875" style="227" customWidth="1"/>
    <col min="2" max="15" width="17.59765625" style="224" customWidth="1"/>
    <col min="16" max="24" width="11" style="224"/>
    <col min="25" max="25" width="13.796875" style="224" bestFit="1" customWidth="1"/>
    <col min="26" max="32" width="11" style="224"/>
    <col min="33" max="33" width="14.796875" style="224" bestFit="1" customWidth="1"/>
    <col min="34" max="16384" width="11" style="224"/>
  </cols>
  <sheetData>
    <row r="2" spans="1:33">
      <c r="A2" s="730" t="s">
        <v>2428</v>
      </c>
      <c r="B2" s="731"/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</row>
    <row r="3" spans="1:33">
      <c r="A3" s="226" t="s">
        <v>1906</v>
      </c>
      <c r="B3" s="224" t="s">
        <v>39</v>
      </c>
      <c r="C3" s="224" t="s">
        <v>1726</v>
      </c>
      <c r="D3" s="224" t="s">
        <v>1925</v>
      </c>
      <c r="E3" s="224" t="s">
        <v>1734</v>
      </c>
      <c r="F3" s="224" t="s">
        <v>1933</v>
      </c>
      <c r="G3" s="224" t="s">
        <v>1597</v>
      </c>
      <c r="H3" s="224" t="s">
        <v>1943</v>
      </c>
      <c r="I3" s="224" t="s">
        <v>1614</v>
      </c>
      <c r="J3" s="224" t="s">
        <v>1680</v>
      </c>
      <c r="K3" s="224" t="s">
        <v>1960</v>
      </c>
      <c r="L3" s="224" t="s">
        <v>1967</v>
      </c>
      <c r="M3" s="224" t="s">
        <v>1972</v>
      </c>
      <c r="N3" s="224" t="s">
        <v>1977</v>
      </c>
      <c r="O3" s="224" t="s">
        <v>1982</v>
      </c>
      <c r="P3" s="224" t="s">
        <v>60</v>
      </c>
      <c r="Q3" s="224" t="s">
        <v>1826</v>
      </c>
      <c r="R3" s="224" t="s">
        <v>97</v>
      </c>
      <c r="S3" s="224" t="s">
        <v>2429</v>
      </c>
      <c r="T3" s="224" t="s">
        <v>71</v>
      </c>
      <c r="U3" s="224" t="s">
        <v>1871</v>
      </c>
      <c r="V3" s="224" t="s">
        <v>2013</v>
      </c>
      <c r="W3" s="224" t="s">
        <v>1733</v>
      </c>
      <c r="X3" s="224" t="s">
        <v>1679</v>
      </c>
      <c r="Y3" s="224" t="s">
        <v>2022</v>
      </c>
      <c r="Z3" s="224" t="s">
        <v>38</v>
      </c>
      <c r="AA3" s="224" t="s">
        <v>123</v>
      </c>
      <c r="AB3" s="224" t="s">
        <v>145</v>
      </c>
      <c r="AC3" s="224" t="s">
        <v>73</v>
      </c>
      <c r="AD3" s="224" t="s">
        <v>82</v>
      </c>
      <c r="AE3" s="224" t="s">
        <v>2046</v>
      </c>
      <c r="AF3" s="224" t="s">
        <v>2050</v>
      </c>
      <c r="AG3" s="224" t="s">
        <v>2430</v>
      </c>
    </row>
    <row r="4" spans="1:33">
      <c r="A4" s="226" t="s">
        <v>1910</v>
      </c>
      <c r="B4" s="224" t="s">
        <v>39</v>
      </c>
      <c r="C4" s="224" t="s">
        <v>76</v>
      </c>
      <c r="D4" s="224" t="s">
        <v>63</v>
      </c>
      <c r="E4" s="224" t="s">
        <v>93</v>
      </c>
      <c r="F4" s="224" t="s">
        <v>44</v>
      </c>
      <c r="G4" s="224" t="s">
        <v>2431</v>
      </c>
      <c r="H4" s="224" t="s">
        <v>2432</v>
      </c>
      <c r="I4" s="224" t="s">
        <v>1693</v>
      </c>
      <c r="J4" s="224" t="s">
        <v>68</v>
      </c>
      <c r="K4" s="224" t="s">
        <v>2433</v>
      </c>
      <c r="L4" s="224" t="s">
        <v>70</v>
      </c>
      <c r="M4" s="224" t="s">
        <v>59</v>
      </c>
      <c r="N4" s="224" t="s">
        <v>1623</v>
      </c>
      <c r="O4" s="224" t="s">
        <v>1693</v>
      </c>
      <c r="P4" s="224" t="s">
        <v>60</v>
      </c>
      <c r="Q4" s="224" t="s">
        <v>2434</v>
      </c>
      <c r="R4" s="224" t="s">
        <v>97</v>
      </c>
      <c r="S4" s="224" t="s">
        <v>2435</v>
      </c>
      <c r="T4" s="224" t="s">
        <v>71</v>
      </c>
      <c r="U4" s="224" t="s">
        <v>224</v>
      </c>
      <c r="V4" s="224" t="s">
        <v>205</v>
      </c>
      <c r="W4" s="224" t="s">
        <v>88</v>
      </c>
      <c r="X4" s="224" t="s">
        <v>67</v>
      </c>
      <c r="Y4" s="224" t="s">
        <v>192</v>
      </c>
      <c r="Z4" s="224" t="s">
        <v>38</v>
      </c>
      <c r="AA4" s="224" t="s">
        <v>1617</v>
      </c>
      <c r="AB4" s="224" t="s">
        <v>1623</v>
      </c>
      <c r="AC4" s="224" t="s">
        <v>1619</v>
      </c>
      <c r="AD4" s="224" t="s">
        <v>1621</v>
      </c>
      <c r="AE4" s="224" t="s">
        <v>38</v>
      </c>
      <c r="AF4" s="224" t="s">
        <v>1610</v>
      </c>
      <c r="AG4" s="224" t="s">
        <v>2436</v>
      </c>
    </row>
    <row r="5" spans="1:33">
      <c r="A5" s="226" t="s">
        <v>1911</v>
      </c>
      <c r="B5" s="224" t="s">
        <v>39</v>
      </c>
      <c r="C5" s="224" t="s">
        <v>76</v>
      </c>
      <c r="D5" s="224" t="s">
        <v>63</v>
      </c>
      <c r="E5" s="224" t="s">
        <v>93</v>
      </c>
      <c r="F5" s="224" t="s">
        <v>44</v>
      </c>
      <c r="G5" s="224" t="s">
        <v>1939</v>
      </c>
      <c r="H5" s="224" t="s">
        <v>1946</v>
      </c>
      <c r="I5" s="224" t="s">
        <v>86</v>
      </c>
      <c r="J5" s="224" t="s">
        <v>68</v>
      </c>
      <c r="K5" s="224" t="s">
        <v>1963</v>
      </c>
      <c r="L5" s="224" t="s">
        <v>70</v>
      </c>
      <c r="M5" s="224" t="s">
        <v>1974</v>
      </c>
      <c r="N5" s="224" t="s">
        <v>1978</v>
      </c>
      <c r="O5" s="224" t="s">
        <v>1984</v>
      </c>
      <c r="P5" s="224" t="s">
        <v>60</v>
      </c>
      <c r="Q5" s="224" t="s">
        <v>1993</v>
      </c>
      <c r="R5" s="224" t="s">
        <v>97</v>
      </c>
      <c r="S5" s="224" t="s">
        <v>2437</v>
      </c>
      <c r="T5" s="224" t="s">
        <v>71</v>
      </c>
      <c r="U5" s="224" t="s">
        <v>224</v>
      </c>
      <c r="V5" s="224" t="s">
        <v>205</v>
      </c>
      <c r="W5" s="224" t="s">
        <v>88</v>
      </c>
      <c r="X5" s="224" t="s">
        <v>67</v>
      </c>
      <c r="Y5" s="224" t="s">
        <v>192</v>
      </c>
      <c r="Z5" s="224" t="s">
        <v>38</v>
      </c>
      <c r="AA5" s="224" t="s">
        <v>123</v>
      </c>
      <c r="AB5" s="224" t="s">
        <v>145</v>
      </c>
      <c r="AC5" s="224" t="s">
        <v>73</v>
      </c>
      <c r="AD5" s="224" t="s">
        <v>82</v>
      </c>
      <c r="AE5" s="224" t="s">
        <v>2049</v>
      </c>
      <c r="AF5" s="224" t="s">
        <v>2053</v>
      </c>
      <c r="AG5" s="224" t="s">
        <v>2438</v>
      </c>
    </row>
    <row r="6" spans="1:33">
      <c r="A6" s="226" t="s">
        <v>1912</v>
      </c>
      <c r="B6" s="224" t="s">
        <v>39</v>
      </c>
      <c r="C6" s="224" t="s">
        <v>76</v>
      </c>
      <c r="D6" s="224" t="s">
        <v>63</v>
      </c>
      <c r="E6" s="224" t="s">
        <v>93</v>
      </c>
      <c r="F6" s="224" t="s">
        <v>44</v>
      </c>
      <c r="G6" s="224" t="s">
        <v>50</v>
      </c>
      <c r="H6" s="224" t="s">
        <v>54</v>
      </c>
      <c r="I6" s="224" t="s">
        <v>86</v>
      </c>
      <c r="J6" s="224" t="s">
        <v>68</v>
      </c>
      <c r="K6" s="224" t="s">
        <v>239</v>
      </c>
      <c r="L6" s="224" t="s">
        <v>70</v>
      </c>
      <c r="M6" s="224" t="s">
        <v>1974</v>
      </c>
      <c r="N6" s="224" t="s">
        <v>1978</v>
      </c>
      <c r="O6" s="224" t="s">
        <v>1984</v>
      </c>
      <c r="P6" s="731" t="s">
        <v>60</v>
      </c>
      <c r="Q6" s="731" t="s">
        <v>65</v>
      </c>
      <c r="R6" s="731" t="s">
        <v>97</v>
      </c>
      <c r="S6" s="731" t="s">
        <v>2439</v>
      </c>
      <c r="T6" s="731" t="s">
        <v>71</v>
      </c>
      <c r="U6" s="731" t="s">
        <v>224</v>
      </c>
      <c r="V6" s="731" t="s">
        <v>205</v>
      </c>
      <c r="W6" s="731" t="s">
        <v>88</v>
      </c>
      <c r="X6" s="731" t="s">
        <v>67</v>
      </c>
      <c r="Y6" s="731" t="s">
        <v>192</v>
      </c>
      <c r="Z6" s="731" t="s">
        <v>38</v>
      </c>
      <c r="AA6" s="731" t="s">
        <v>123</v>
      </c>
      <c r="AB6" s="731" t="s">
        <v>145</v>
      </c>
      <c r="AC6" s="731" t="s">
        <v>73</v>
      </c>
      <c r="AD6" s="731" t="s">
        <v>82</v>
      </c>
      <c r="AE6" s="731" t="s">
        <v>2049</v>
      </c>
      <c r="AF6" s="731" t="s">
        <v>2054</v>
      </c>
      <c r="AG6" s="731" t="s">
        <v>2440</v>
      </c>
    </row>
    <row r="7" spans="1:33" ht="30">
      <c r="A7" s="227" t="s">
        <v>2441</v>
      </c>
      <c r="B7" s="224" t="s">
        <v>39</v>
      </c>
      <c r="C7" s="224" t="s">
        <v>76</v>
      </c>
      <c r="D7" s="224" t="s">
        <v>63</v>
      </c>
      <c r="E7" s="224" t="s">
        <v>93</v>
      </c>
      <c r="F7" s="224" t="s">
        <v>44</v>
      </c>
      <c r="G7" s="224" t="s">
        <v>50</v>
      </c>
      <c r="H7" s="224" t="s">
        <v>54</v>
      </c>
      <c r="I7" s="224" t="s">
        <v>86</v>
      </c>
      <c r="J7" s="224" t="s">
        <v>68</v>
      </c>
      <c r="K7" s="224" t="s">
        <v>239</v>
      </c>
      <c r="L7" s="224" t="s">
        <v>1969</v>
      </c>
      <c r="M7" s="224" t="s">
        <v>1974</v>
      </c>
      <c r="N7" s="224" t="s">
        <v>1978</v>
      </c>
      <c r="O7" s="224" t="s">
        <v>1984</v>
      </c>
      <c r="P7" s="731"/>
      <c r="Q7" s="731"/>
      <c r="R7" s="731"/>
      <c r="S7" s="731"/>
      <c r="T7" s="731"/>
      <c r="U7" s="731"/>
      <c r="V7" s="731"/>
      <c r="W7" s="731"/>
      <c r="X7" s="731"/>
      <c r="Y7" s="731"/>
      <c r="Z7" s="731"/>
      <c r="AA7" s="731"/>
      <c r="AB7" s="731"/>
      <c r="AC7" s="731"/>
      <c r="AD7" s="731"/>
      <c r="AE7" s="731"/>
      <c r="AF7" s="731"/>
      <c r="AG7" s="731"/>
    </row>
    <row r="8" spans="1:33" ht="30">
      <c r="A8" s="227" t="s">
        <v>2442</v>
      </c>
      <c r="B8" s="224" t="s">
        <v>39</v>
      </c>
      <c r="C8" s="224" t="s">
        <v>76</v>
      </c>
      <c r="D8" s="224" t="s">
        <v>63</v>
      </c>
      <c r="E8" s="224" t="s">
        <v>93</v>
      </c>
      <c r="F8" s="224" t="s">
        <v>44</v>
      </c>
      <c r="G8" s="224" t="s">
        <v>628</v>
      </c>
      <c r="H8" s="224" t="s">
        <v>642</v>
      </c>
      <c r="I8" s="224" t="s">
        <v>86</v>
      </c>
      <c r="J8" s="224" t="s">
        <v>68</v>
      </c>
      <c r="K8" s="224" t="s">
        <v>1189</v>
      </c>
      <c r="L8" s="224" t="s">
        <v>70</v>
      </c>
      <c r="M8" s="224" t="s">
        <v>59</v>
      </c>
      <c r="N8" s="224" t="s">
        <v>145</v>
      </c>
      <c r="O8" s="224" t="s">
        <v>86</v>
      </c>
      <c r="P8" s="224" t="s">
        <v>60</v>
      </c>
      <c r="Q8" s="224" t="s">
        <v>657</v>
      </c>
      <c r="R8" s="224" t="s">
        <v>1744</v>
      </c>
      <c r="S8" s="224" t="s">
        <v>2443</v>
      </c>
      <c r="T8" s="224" t="s">
        <v>71</v>
      </c>
      <c r="U8" s="224" t="s">
        <v>224</v>
      </c>
      <c r="V8" s="224" t="s">
        <v>205</v>
      </c>
      <c r="W8" s="224" t="s">
        <v>88</v>
      </c>
      <c r="X8" s="224" t="s">
        <v>67</v>
      </c>
      <c r="Y8" s="224" t="s">
        <v>192</v>
      </c>
      <c r="Z8" s="224" t="s">
        <v>38</v>
      </c>
      <c r="AA8" s="224" t="s">
        <v>123</v>
      </c>
      <c r="AB8" s="224" t="s">
        <v>145</v>
      </c>
      <c r="AC8" s="224" t="s">
        <v>73</v>
      </c>
      <c r="AD8" s="224" t="s">
        <v>82</v>
      </c>
      <c r="AE8" s="224" t="s">
        <v>38</v>
      </c>
      <c r="AF8" s="224" t="s">
        <v>78</v>
      </c>
      <c r="AG8" s="224" t="s">
        <v>2444</v>
      </c>
    </row>
    <row r="9" spans="1:33" ht="30">
      <c r="A9" s="227" t="s">
        <v>2445</v>
      </c>
      <c r="B9" s="224" t="s">
        <v>39</v>
      </c>
      <c r="C9" s="224" t="s">
        <v>1922</v>
      </c>
      <c r="D9" s="224" t="s">
        <v>1927</v>
      </c>
      <c r="E9" s="224" t="s">
        <v>1931</v>
      </c>
      <c r="F9" s="224" t="s">
        <v>1935</v>
      </c>
      <c r="G9" s="224" t="s">
        <v>50</v>
      </c>
      <c r="H9" s="224" t="s">
        <v>1947</v>
      </c>
      <c r="I9" s="224" t="s">
        <v>70</v>
      </c>
      <c r="J9" s="224" t="s">
        <v>1956</v>
      </c>
      <c r="K9" s="224" t="s">
        <v>239</v>
      </c>
      <c r="L9" s="224" t="s">
        <v>1623</v>
      </c>
      <c r="M9" s="224" t="s">
        <v>59</v>
      </c>
      <c r="N9" s="224" t="s">
        <v>145</v>
      </c>
      <c r="O9" s="224" t="s">
        <v>70</v>
      </c>
      <c r="P9" s="224" t="s">
        <v>60</v>
      </c>
      <c r="Q9" s="224" t="s">
        <v>65</v>
      </c>
      <c r="R9" s="224" t="s">
        <v>97</v>
      </c>
      <c r="S9" s="224" t="s">
        <v>2439</v>
      </c>
      <c r="T9" s="224" t="s">
        <v>71</v>
      </c>
      <c r="U9" s="224" t="s">
        <v>224</v>
      </c>
      <c r="V9" s="224" t="s">
        <v>205</v>
      </c>
      <c r="W9" s="224" t="s">
        <v>88</v>
      </c>
      <c r="X9" s="224" t="s">
        <v>67</v>
      </c>
      <c r="Y9" s="224" t="s">
        <v>192</v>
      </c>
      <c r="Z9" s="224" t="s">
        <v>38</v>
      </c>
      <c r="AA9" s="224" t="s">
        <v>123</v>
      </c>
      <c r="AB9" s="224" t="s">
        <v>145</v>
      </c>
      <c r="AC9" s="224" t="s">
        <v>73</v>
      </c>
      <c r="AD9" s="224" t="s">
        <v>82</v>
      </c>
      <c r="AE9" s="224" t="s">
        <v>38</v>
      </c>
      <c r="AF9" s="224" t="s">
        <v>78</v>
      </c>
      <c r="AG9" s="224" t="s">
        <v>2440</v>
      </c>
    </row>
    <row r="10" spans="1:33">
      <c r="A10" s="226" t="s">
        <v>2446</v>
      </c>
      <c r="B10" s="731" t="s">
        <v>39</v>
      </c>
      <c r="C10" s="731" t="s">
        <v>76</v>
      </c>
      <c r="D10" s="731" t="s">
        <v>63</v>
      </c>
      <c r="E10" s="731" t="s">
        <v>93</v>
      </c>
      <c r="F10" s="731" t="s">
        <v>44</v>
      </c>
      <c r="G10" s="731" t="s">
        <v>2431</v>
      </c>
      <c r="H10" s="731" t="s">
        <v>2432</v>
      </c>
      <c r="I10" s="731" t="s">
        <v>1693</v>
      </c>
      <c r="J10" s="731" t="s">
        <v>68</v>
      </c>
      <c r="K10" s="731" t="s">
        <v>2433</v>
      </c>
      <c r="L10" s="731" t="s">
        <v>70</v>
      </c>
      <c r="M10" s="731" t="s">
        <v>59</v>
      </c>
      <c r="N10" s="731" t="s">
        <v>1623</v>
      </c>
      <c r="O10" s="731" t="s">
        <v>1693</v>
      </c>
      <c r="P10" s="731"/>
      <c r="Q10" s="731"/>
      <c r="R10" s="731"/>
      <c r="S10" s="731"/>
      <c r="T10" s="731"/>
      <c r="U10" s="731"/>
      <c r="V10" s="731"/>
      <c r="W10" s="731"/>
      <c r="X10" s="731"/>
      <c r="Y10" s="731"/>
      <c r="Z10" s="731"/>
      <c r="AA10" s="731"/>
      <c r="AB10" s="731"/>
      <c r="AC10" s="731"/>
      <c r="AD10" s="731"/>
      <c r="AE10" s="731"/>
      <c r="AF10" s="731"/>
      <c r="AG10" s="731"/>
    </row>
    <row r="11" spans="1:33">
      <c r="A11" s="226" t="s">
        <v>2447</v>
      </c>
      <c r="B11" s="731"/>
      <c r="C11" s="731"/>
      <c r="D11" s="731"/>
      <c r="E11" s="731"/>
      <c r="F11" s="731"/>
      <c r="G11" s="731"/>
      <c r="H11" s="731"/>
      <c r="I11" s="731"/>
      <c r="J11" s="731"/>
      <c r="K11" s="731"/>
      <c r="L11" s="731"/>
      <c r="M11" s="731"/>
      <c r="N11" s="731"/>
      <c r="O11" s="731"/>
      <c r="P11" s="731"/>
      <c r="Q11" s="731"/>
      <c r="R11" s="731"/>
      <c r="S11" s="731"/>
      <c r="T11" s="731"/>
      <c r="U11" s="731"/>
      <c r="V11" s="731"/>
      <c r="W11" s="731"/>
      <c r="X11" s="731"/>
      <c r="Y11" s="731"/>
      <c r="Z11" s="731"/>
      <c r="AA11" s="731"/>
      <c r="AB11" s="731"/>
      <c r="AC11" s="731"/>
      <c r="AD11" s="731"/>
      <c r="AE11" s="731"/>
      <c r="AF11" s="731"/>
      <c r="AG11" s="731"/>
    </row>
    <row r="12" spans="1:33">
      <c r="A12" s="227" t="s">
        <v>2448</v>
      </c>
      <c r="B12" s="224" t="s">
        <v>39</v>
      </c>
      <c r="C12" s="224" t="s">
        <v>2449</v>
      </c>
      <c r="D12" s="224" t="s">
        <v>2450</v>
      </c>
      <c r="E12" s="224" t="s">
        <v>2451</v>
      </c>
      <c r="F12" s="224" t="s">
        <v>2452</v>
      </c>
      <c r="G12" s="224" t="s">
        <v>2431</v>
      </c>
      <c r="H12" s="224" t="s">
        <v>2453</v>
      </c>
      <c r="I12" s="224" t="s">
        <v>2454</v>
      </c>
      <c r="J12" s="224" t="s">
        <v>2455</v>
      </c>
      <c r="K12" s="224" t="s">
        <v>2433</v>
      </c>
      <c r="L12" s="224" t="s">
        <v>70</v>
      </c>
      <c r="M12" s="224" t="s">
        <v>59</v>
      </c>
      <c r="N12" s="224" t="s">
        <v>145</v>
      </c>
      <c r="O12" s="224" t="s">
        <v>2454</v>
      </c>
      <c r="P12" s="224" t="s">
        <v>60</v>
      </c>
      <c r="Q12" s="224" t="s">
        <v>2456</v>
      </c>
      <c r="R12" s="224" t="s">
        <v>97</v>
      </c>
      <c r="S12" s="224" t="s">
        <v>2457</v>
      </c>
      <c r="T12" s="224" t="s">
        <v>71</v>
      </c>
      <c r="U12" s="224" t="s">
        <v>224</v>
      </c>
      <c r="V12" s="224" t="s">
        <v>2458</v>
      </c>
      <c r="W12" s="224" t="s">
        <v>88</v>
      </c>
      <c r="X12" s="224" t="s">
        <v>67</v>
      </c>
      <c r="Y12" s="224" t="s">
        <v>2459</v>
      </c>
      <c r="Z12" s="224" t="s">
        <v>38</v>
      </c>
      <c r="AA12" s="224" t="s">
        <v>123</v>
      </c>
      <c r="AB12" s="224" t="s">
        <v>145</v>
      </c>
      <c r="AC12" s="224" t="s">
        <v>73</v>
      </c>
      <c r="AD12" s="224" t="s">
        <v>82</v>
      </c>
      <c r="AE12" s="224" t="s">
        <v>38</v>
      </c>
      <c r="AF12" s="224" t="s">
        <v>2460</v>
      </c>
      <c r="AG12" s="224" t="s">
        <v>2461</v>
      </c>
    </row>
    <row r="13" spans="1:33">
      <c r="A13" s="226" t="s">
        <v>1915</v>
      </c>
      <c r="B13" s="224" t="s">
        <v>39</v>
      </c>
      <c r="C13" s="224" t="s">
        <v>76</v>
      </c>
      <c r="D13" s="224" t="s">
        <v>63</v>
      </c>
      <c r="E13" s="224" t="s">
        <v>93</v>
      </c>
      <c r="F13" s="224" t="s">
        <v>44</v>
      </c>
      <c r="G13" s="224" t="s">
        <v>2462</v>
      </c>
      <c r="H13" s="224" t="s">
        <v>2463</v>
      </c>
      <c r="I13" s="224" t="s">
        <v>70</v>
      </c>
      <c r="J13" s="224" t="s">
        <v>68</v>
      </c>
      <c r="K13" s="224" t="s">
        <v>2464</v>
      </c>
      <c r="L13" s="224" t="s">
        <v>1613</v>
      </c>
      <c r="M13" s="224" t="s">
        <v>59</v>
      </c>
      <c r="N13" s="224" t="s">
        <v>145</v>
      </c>
      <c r="O13" s="224" t="s">
        <v>70</v>
      </c>
      <c r="P13" s="224" t="s">
        <v>60</v>
      </c>
      <c r="Q13" s="224" t="s">
        <v>2434</v>
      </c>
      <c r="R13" s="224" t="s">
        <v>97</v>
      </c>
      <c r="S13" s="224" t="s">
        <v>2435</v>
      </c>
      <c r="T13" s="224" t="s">
        <v>71</v>
      </c>
      <c r="U13" s="224" t="s">
        <v>224</v>
      </c>
      <c r="V13" s="224" t="s">
        <v>205</v>
      </c>
      <c r="W13" s="224" t="s">
        <v>88</v>
      </c>
      <c r="X13" s="224" t="s">
        <v>67</v>
      </c>
      <c r="Y13" s="224" t="s">
        <v>192</v>
      </c>
      <c r="Z13" s="224" t="s">
        <v>38</v>
      </c>
      <c r="AA13" s="224" t="s">
        <v>123</v>
      </c>
      <c r="AB13" s="224" t="s">
        <v>145</v>
      </c>
      <c r="AC13" s="224" t="s">
        <v>73</v>
      </c>
      <c r="AD13" s="224" t="s">
        <v>82</v>
      </c>
      <c r="AE13" s="224" t="s">
        <v>38</v>
      </c>
      <c r="AF13" s="224" t="s">
        <v>78</v>
      </c>
      <c r="AG13" s="224" t="s">
        <v>2436</v>
      </c>
    </row>
    <row r="14" spans="1:33">
      <c r="A14" s="226" t="s">
        <v>1909</v>
      </c>
      <c r="B14" s="224" t="s">
        <v>1465</v>
      </c>
      <c r="C14" s="224" t="s">
        <v>1728</v>
      </c>
      <c r="D14" s="224" t="s">
        <v>1678</v>
      </c>
      <c r="E14" s="224" t="s">
        <v>2465</v>
      </c>
      <c r="F14" s="224" t="s">
        <v>1771</v>
      </c>
      <c r="G14" s="224" t="s">
        <v>1598</v>
      </c>
      <c r="H14" s="224" t="s">
        <v>1761</v>
      </c>
      <c r="I14" s="224" t="s">
        <v>1466</v>
      </c>
      <c r="J14" s="224" t="s">
        <v>2466</v>
      </c>
      <c r="K14" s="224" t="s">
        <v>1832</v>
      </c>
      <c r="L14" s="224" t="s">
        <v>1970</v>
      </c>
      <c r="M14" s="224" t="s">
        <v>1467</v>
      </c>
      <c r="N14" s="224" t="s">
        <v>1979</v>
      </c>
      <c r="O14" s="224" t="s">
        <v>1985</v>
      </c>
      <c r="P14" s="224" t="s">
        <v>1469</v>
      </c>
      <c r="Q14" s="224" t="s">
        <v>1827</v>
      </c>
      <c r="R14" s="224" t="s">
        <v>1470</v>
      </c>
      <c r="S14" s="224" t="s">
        <v>2467</v>
      </c>
      <c r="T14" s="224" t="s">
        <v>1727</v>
      </c>
      <c r="U14" s="224" t="s">
        <v>1873</v>
      </c>
      <c r="V14" s="224" t="s">
        <v>1471</v>
      </c>
      <c r="W14" s="224" t="s">
        <v>1735</v>
      </c>
      <c r="X14" s="224" t="s">
        <v>1681</v>
      </c>
      <c r="Y14" s="224" t="s">
        <v>1473</v>
      </c>
      <c r="Z14" s="224" t="s">
        <v>1464</v>
      </c>
      <c r="AA14" s="224" t="s">
        <v>1616</v>
      </c>
      <c r="AB14" s="224" t="s">
        <v>1622</v>
      </c>
      <c r="AC14" s="224" t="s">
        <v>1618</v>
      </c>
      <c r="AD14" s="224" t="s">
        <v>1620</v>
      </c>
      <c r="AE14" s="224" t="s">
        <v>2048</v>
      </c>
      <c r="AF14" s="224" t="s">
        <v>2052</v>
      </c>
      <c r="AG14" s="224" t="s">
        <v>2468</v>
      </c>
    </row>
    <row r="15" spans="1:33" ht="30">
      <c r="A15" s="227" t="s">
        <v>2469</v>
      </c>
      <c r="B15" s="224" t="s">
        <v>2470</v>
      </c>
      <c r="C15" s="224" t="s">
        <v>2471</v>
      </c>
      <c r="D15" s="224" t="s">
        <v>2472</v>
      </c>
      <c r="E15" s="224" t="s">
        <v>2473</v>
      </c>
      <c r="F15" s="224" t="s">
        <v>2474</v>
      </c>
      <c r="G15" s="224" t="s">
        <v>2475</v>
      </c>
      <c r="H15" s="224" t="s">
        <v>2476</v>
      </c>
      <c r="I15" s="224" t="s">
        <v>2477</v>
      </c>
      <c r="J15" s="224" t="s">
        <v>2478</v>
      </c>
      <c r="K15" s="224" t="s">
        <v>2479</v>
      </c>
      <c r="L15" s="224" t="s">
        <v>2480</v>
      </c>
      <c r="M15" s="224" t="s">
        <v>2481</v>
      </c>
      <c r="N15" s="224" t="s">
        <v>2482</v>
      </c>
      <c r="O15" s="224" t="s">
        <v>2477</v>
      </c>
      <c r="P15" s="224" t="s">
        <v>2483</v>
      </c>
      <c r="Q15" s="224" t="s">
        <v>2484</v>
      </c>
      <c r="R15" s="224" t="s">
        <v>2485</v>
      </c>
      <c r="S15" s="224" t="s">
        <v>2486</v>
      </c>
      <c r="T15" s="224" t="s">
        <v>2487</v>
      </c>
      <c r="U15" s="224" t="s">
        <v>2488</v>
      </c>
      <c r="V15" s="224" t="s">
        <v>2489</v>
      </c>
      <c r="W15" s="224" t="s">
        <v>2487</v>
      </c>
      <c r="X15" s="224" t="s">
        <v>2490</v>
      </c>
      <c r="Y15" s="224" t="s">
        <v>2491</v>
      </c>
      <c r="Z15" s="224" t="s">
        <v>2492</v>
      </c>
      <c r="AA15" s="224" t="s">
        <v>2493</v>
      </c>
      <c r="AB15" s="224" t="s">
        <v>2482</v>
      </c>
      <c r="AC15" s="224" t="s">
        <v>2494</v>
      </c>
      <c r="AD15" s="224" t="s">
        <v>2495</v>
      </c>
      <c r="AE15" s="224" t="s">
        <v>2492</v>
      </c>
      <c r="AF15" s="224" t="s">
        <v>2496</v>
      </c>
      <c r="AG15" s="224" t="s">
        <v>2497</v>
      </c>
    </row>
    <row r="16" spans="1:33">
      <c r="A16" s="226" t="s">
        <v>1917</v>
      </c>
      <c r="B16" s="224" t="s">
        <v>55</v>
      </c>
      <c r="C16" s="224" t="s">
        <v>1924</v>
      </c>
      <c r="D16" s="224" t="s">
        <v>1929</v>
      </c>
      <c r="E16" s="224" t="s">
        <v>127</v>
      </c>
      <c r="F16" s="224" t="s">
        <v>55</v>
      </c>
      <c r="G16" s="224" t="s">
        <v>1942</v>
      </c>
      <c r="H16" s="224" t="s">
        <v>1942</v>
      </c>
      <c r="J16" s="224" t="s">
        <v>1958</v>
      </c>
      <c r="K16" s="224" t="s">
        <v>1966</v>
      </c>
      <c r="L16" s="224" t="s">
        <v>103</v>
      </c>
      <c r="M16" s="224" t="s">
        <v>1976</v>
      </c>
      <c r="N16" s="224" t="s">
        <v>1981</v>
      </c>
      <c r="O16" s="224" t="s">
        <v>1986</v>
      </c>
      <c r="P16" s="224" t="s">
        <v>416</v>
      </c>
      <c r="Q16" s="224" t="s">
        <v>1995</v>
      </c>
      <c r="R16" s="224" t="s">
        <v>1999</v>
      </c>
      <c r="S16" s="224" t="s">
        <v>2005</v>
      </c>
      <c r="T16" s="224" t="s">
        <v>1924</v>
      </c>
      <c r="V16" s="224" t="s">
        <v>2016</v>
      </c>
      <c r="W16" s="224" t="s">
        <v>127</v>
      </c>
      <c r="X16" s="224" t="s">
        <v>1958</v>
      </c>
      <c r="Y16" s="224" t="s">
        <v>2025</v>
      </c>
      <c r="Z16" s="224" t="s">
        <v>2029</v>
      </c>
      <c r="AA16" s="224" t="s">
        <v>2034</v>
      </c>
      <c r="AB16" s="224" t="s">
        <v>2037</v>
      </c>
      <c r="AC16" s="224" t="s">
        <v>72</v>
      </c>
      <c r="AD16" s="224" t="s">
        <v>2045</v>
      </c>
      <c r="AE16" s="224" t="s">
        <v>159</v>
      </c>
      <c r="AF16" s="224" t="s">
        <v>2056</v>
      </c>
      <c r="AG16" s="224" t="s">
        <v>2061</v>
      </c>
    </row>
    <row r="17" spans="1:33">
      <c r="A17" s="226" t="s">
        <v>1</v>
      </c>
      <c r="B17" s="224" t="s">
        <v>157</v>
      </c>
      <c r="C17" s="224" t="s">
        <v>119</v>
      </c>
      <c r="D17" s="224" t="s">
        <v>61</v>
      </c>
      <c r="E17" s="224" t="s">
        <v>127</v>
      </c>
      <c r="F17" s="224" t="s">
        <v>157</v>
      </c>
      <c r="G17" s="224" t="s">
        <v>149</v>
      </c>
      <c r="H17" s="224" t="s">
        <v>149</v>
      </c>
      <c r="I17" s="224" t="s">
        <v>85</v>
      </c>
      <c r="J17" s="224" t="s">
        <v>66</v>
      </c>
      <c r="K17" s="224" t="s">
        <v>201</v>
      </c>
      <c r="L17" s="224" t="s">
        <v>103</v>
      </c>
      <c r="P17" s="224" t="s">
        <v>107</v>
      </c>
      <c r="Q17" s="224" t="s">
        <v>198</v>
      </c>
      <c r="R17" s="224" t="s">
        <v>135</v>
      </c>
      <c r="S17" s="224" t="s">
        <v>2002</v>
      </c>
      <c r="T17" s="224" t="s">
        <v>119</v>
      </c>
      <c r="U17" s="224" t="s">
        <v>223</v>
      </c>
      <c r="V17" s="224" t="s">
        <v>204</v>
      </c>
      <c r="W17" s="224" t="s">
        <v>127</v>
      </c>
      <c r="X17" s="224" t="s">
        <v>66</v>
      </c>
      <c r="Y17" s="224" t="s">
        <v>191</v>
      </c>
      <c r="Z17" s="224" t="s">
        <v>154</v>
      </c>
      <c r="AA17" s="224" t="s">
        <v>122</v>
      </c>
      <c r="AB17" s="224" t="s">
        <v>144</v>
      </c>
      <c r="AC17" s="224" t="s">
        <v>72</v>
      </c>
      <c r="AD17" s="224" t="s">
        <v>81</v>
      </c>
      <c r="AG17" s="224" t="s">
        <v>235</v>
      </c>
    </row>
    <row r="18" spans="1:33">
      <c r="A18" s="226" t="s">
        <v>1918</v>
      </c>
      <c r="B18" s="224" t="s">
        <v>55</v>
      </c>
      <c r="C18" s="224" t="s">
        <v>119</v>
      </c>
      <c r="D18" s="224" t="s">
        <v>61</v>
      </c>
      <c r="E18" s="224" t="s">
        <v>127</v>
      </c>
      <c r="F18" s="224" t="s">
        <v>55</v>
      </c>
      <c r="G18" s="224" t="s">
        <v>1384</v>
      </c>
      <c r="H18" s="224" t="s">
        <v>1384</v>
      </c>
      <c r="J18" s="224" t="s">
        <v>1959</v>
      </c>
      <c r="L18" s="224" t="s">
        <v>103</v>
      </c>
      <c r="O18" s="224" t="s">
        <v>201</v>
      </c>
      <c r="P18" s="224" t="s">
        <v>107</v>
      </c>
      <c r="Q18" s="224" t="s">
        <v>331</v>
      </c>
      <c r="R18" s="224" t="s">
        <v>135</v>
      </c>
      <c r="S18" s="224" t="s">
        <v>2006</v>
      </c>
      <c r="T18" s="224" t="s">
        <v>119</v>
      </c>
      <c r="U18" s="224" t="s">
        <v>223</v>
      </c>
      <c r="V18" s="224" t="s">
        <v>204</v>
      </c>
      <c r="W18" s="224" t="s">
        <v>127</v>
      </c>
      <c r="X18" s="224" t="s">
        <v>1959</v>
      </c>
      <c r="Y18" s="224" t="s">
        <v>231</v>
      </c>
      <c r="Z18" s="224" t="s">
        <v>2030</v>
      </c>
      <c r="AA18" s="224" t="s">
        <v>122</v>
      </c>
      <c r="AB18" s="224" t="s">
        <v>2038</v>
      </c>
      <c r="AC18" s="224" t="s">
        <v>72</v>
      </c>
      <c r="AD18" s="224" t="s">
        <v>187</v>
      </c>
      <c r="AG18" s="224" t="s">
        <v>235</v>
      </c>
    </row>
    <row r="19" spans="1:33">
      <c r="A19" s="732" t="s">
        <v>1907</v>
      </c>
      <c r="B19" s="225" t="s">
        <v>2498</v>
      </c>
      <c r="C19" s="225" t="s">
        <v>2150</v>
      </c>
      <c r="D19" s="224" t="s">
        <v>2499</v>
      </c>
      <c r="E19" s="225" t="s">
        <v>2500</v>
      </c>
      <c r="F19" s="224" t="s">
        <v>235</v>
      </c>
      <c r="G19" s="225" t="s">
        <v>1924</v>
      </c>
      <c r="H19" s="225" t="s">
        <v>2148</v>
      </c>
      <c r="I19" s="225" t="s">
        <v>2104</v>
      </c>
      <c r="J19" s="224" t="s">
        <v>2123</v>
      </c>
      <c r="K19" s="733" t="s">
        <v>2501</v>
      </c>
      <c r="L19" s="225" t="s">
        <v>2502</v>
      </c>
      <c r="M19" s="225" t="s">
        <v>2503</v>
      </c>
      <c r="N19" s="224" t="s">
        <v>2503</v>
      </c>
      <c r="O19" s="225" t="s">
        <v>2504</v>
      </c>
      <c r="P19" s="225" t="s">
        <v>2505</v>
      </c>
      <c r="Q19" s="225" t="s">
        <v>2506</v>
      </c>
      <c r="R19" s="225" t="s">
        <v>2177</v>
      </c>
      <c r="S19" s="225" t="s">
        <v>2507</v>
      </c>
      <c r="T19" s="225" t="s">
        <v>2508</v>
      </c>
      <c r="U19" s="224" t="s">
        <v>323</v>
      </c>
      <c r="V19" s="224" t="s">
        <v>2145</v>
      </c>
      <c r="W19" s="224" t="s">
        <v>2509</v>
      </c>
      <c r="X19" s="225" t="s">
        <v>2510</v>
      </c>
      <c r="Y19" s="225" t="s">
        <v>2511</v>
      </c>
      <c r="Z19" s="225" t="s">
        <v>447</v>
      </c>
      <c r="AA19" s="225" t="s">
        <v>497</v>
      </c>
      <c r="AB19" s="224" t="s">
        <v>2512</v>
      </c>
      <c r="AC19" s="224" t="s">
        <v>2513</v>
      </c>
      <c r="AD19" s="224" t="s">
        <v>323</v>
      </c>
      <c r="AE19" s="225" t="s">
        <v>2514</v>
      </c>
      <c r="AF19" s="225" t="s">
        <v>103</v>
      </c>
      <c r="AG19" s="225" t="s">
        <v>2515</v>
      </c>
    </row>
    <row r="20" spans="1:33">
      <c r="A20" s="732"/>
      <c r="B20" s="224" t="s">
        <v>2516</v>
      </c>
      <c r="C20" s="224" t="s">
        <v>2517</v>
      </c>
      <c r="D20" s="225" t="s">
        <v>2518</v>
      </c>
      <c r="E20" s="224" t="s">
        <v>2519</v>
      </c>
      <c r="F20" s="225" t="s">
        <v>2520</v>
      </c>
      <c r="G20" s="224" t="s">
        <v>550</v>
      </c>
      <c r="H20" s="224" t="s">
        <v>2521</v>
      </c>
      <c r="I20" s="224" t="s">
        <v>2522</v>
      </c>
      <c r="J20" s="225" t="s">
        <v>449</v>
      </c>
      <c r="K20" s="733"/>
      <c r="L20" s="224" t="s">
        <v>2516</v>
      </c>
      <c r="M20" s="224" t="s">
        <v>1981</v>
      </c>
      <c r="N20" s="225" t="s">
        <v>1981</v>
      </c>
      <c r="O20" s="224" t="s">
        <v>2523</v>
      </c>
      <c r="P20" s="224" t="s">
        <v>404</v>
      </c>
      <c r="Q20" s="224" t="s">
        <v>2524</v>
      </c>
      <c r="R20" s="224" t="s">
        <v>2516</v>
      </c>
      <c r="S20" s="224" t="s">
        <v>2525</v>
      </c>
      <c r="T20" s="224" t="s">
        <v>534</v>
      </c>
      <c r="U20" s="225" t="s">
        <v>2526</v>
      </c>
      <c r="V20" s="225" t="s">
        <v>204</v>
      </c>
      <c r="W20" s="225" t="s">
        <v>1959</v>
      </c>
      <c r="X20" s="224" t="s">
        <v>2527</v>
      </c>
      <c r="Y20" s="224" t="s">
        <v>2522</v>
      </c>
      <c r="Z20" s="224" t="s">
        <v>369</v>
      </c>
      <c r="AA20" s="224" t="s">
        <v>2528</v>
      </c>
      <c r="AB20" s="225" t="s">
        <v>2326</v>
      </c>
      <c r="AC20" s="225" t="s">
        <v>2529</v>
      </c>
      <c r="AD20" s="225" t="s">
        <v>2530</v>
      </c>
      <c r="AE20" s="224" t="s">
        <v>2520</v>
      </c>
      <c r="AF20" s="224" t="s">
        <v>2120</v>
      </c>
      <c r="AG20" s="224" t="s">
        <v>2519</v>
      </c>
    </row>
    <row r="22" spans="1:33">
      <c r="A22" s="226" t="s">
        <v>2531</v>
      </c>
    </row>
    <row r="23" spans="1:33">
      <c r="A23" s="227" t="s">
        <v>2532</v>
      </c>
    </row>
    <row r="25" spans="1:33">
      <c r="A25" s="223" t="s">
        <v>2533</v>
      </c>
      <c r="Q25" s="225"/>
      <c r="R25" s="225"/>
      <c r="T25" s="225"/>
    </row>
    <row r="26" spans="1:33">
      <c r="A26" s="228" t="s">
        <v>2534</v>
      </c>
      <c r="B26" s="223" t="s">
        <v>2535</v>
      </c>
      <c r="C26" s="223" t="s">
        <v>2536</v>
      </c>
      <c r="D26" s="223" t="s">
        <v>2537</v>
      </c>
      <c r="E26" s="223" t="s">
        <v>2538</v>
      </c>
      <c r="F26" s="223" t="s">
        <v>2539</v>
      </c>
      <c r="G26" s="223" t="s">
        <v>2540</v>
      </c>
      <c r="H26" s="223" t="s">
        <v>2541</v>
      </c>
      <c r="I26" s="223" t="s">
        <v>2542</v>
      </c>
      <c r="J26" s="223" t="s">
        <v>2543</v>
      </c>
      <c r="K26" s="223" t="s">
        <v>2544</v>
      </c>
      <c r="L26" s="223" t="s">
        <v>2545</v>
      </c>
      <c r="M26" s="223" t="s">
        <v>2546</v>
      </c>
      <c r="N26" s="223" t="s">
        <v>2547</v>
      </c>
      <c r="O26" s="223" t="s">
        <v>2548</v>
      </c>
    </row>
    <row r="27" spans="1:33">
      <c r="A27" s="732" t="s">
        <v>2549</v>
      </c>
      <c r="B27" s="731" t="s">
        <v>2550</v>
      </c>
      <c r="C27" s="731" t="s">
        <v>2551</v>
      </c>
      <c r="D27" s="731" t="s">
        <v>2552</v>
      </c>
      <c r="E27" s="224" t="s">
        <v>2553</v>
      </c>
      <c r="F27" s="731" t="s">
        <v>2554</v>
      </c>
      <c r="G27" s="731"/>
      <c r="H27" s="731" t="s">
        <v>2555</v>
      </c>
      <c r="I27" s="224" t="s">
        <v>2556</v>
      </c>
      <c r="J27" s="731" t="s">
        <v>2557</v>
      </c>
      <c r="K27" s="731" t="s">
        <v>2558</v>
      </c>
      <c r="L27" s="731" t="s">
        <v>2559</v>
      </c>
      <c r="M27" s="731" t="s">
        <v>2560</v>
      </c>
      <c r="N27" s="731" t="s">
        <v>2561</v>
      </c>
      <c r="O27" s="731"/>
    </row>
    <row r="28" spans="1:33">
      <c r="A28" s="732"/>
      <c r="B28" s="731"/>
      <c r="C28" s="731"/>
      <c r="D28" s="731"/>
      <c r="E28" s="224" t="s">
        <v>2562</v>
      </c>
      <c r="F28" s="731"/>
      <c r="G28" s="731"/>
      <c r="H28" s="731"/>
      <c r="I28" s="224" t="s">
        <v>2563</v>
      </c>
      <c r="J28" s="731"/>
      <c r="K28" s="731"/>
      <c r="L28" s="731"/>
      <c r="M28" s="731"/>
      <c r="N28" s="731"/>
      <c r="O28" s="731"/>
    </row>
    <row r="29" spans="1:33">
      <c r="A29" s="732"/>
      <c r="B29" s="731"/>
      <c r="C29" s="731"/>
      <c r="D29" s="731"/>
      <c r="E29" s="224" t="s">
        <v>2564</v>
      </c>
      <c r="F29" s="731"/>
      <c r="G29" s="731"/>
      <c r="H29" s="731"/>
      <c r="I29" s="224" t="s">
        <v>2565</v>
      </c>
      <c r="J29" s="731"/>
      <c r="K29" s="731"/>
      <c r="L29" s="731"/>
      <c r="M29" s="731"/>
      <c r="N29" s="731"/>
      <c r="O29" s="731"/>
    </row>
    <row r="30" spans="1:33">
      <c r="A30" s="732"/>
      <c r="B30" s="731"/>
      <c r="C30" s="731"/>
      <c r="D30" s="731"/>
      <c r="E30" s="224" t="s">
        <v>2566</v>
      </c>
      <c r="F30" s="731"/>
      <c r="G30" s="731"/>
      <c r="H30" s="731"/>
      <c r="I30" s="224" t="s">
        <v>2567</v>
      </c>
      <c r="J30" s="731"/>
      <c r="K30" s="731"/>
      <c r="L30" s="731"/>
      <c r="M30" s="731"/>
      <c r="N30" s="731"/>
      <c r="O30" s="731"/>
    </row>
    <row r="31" spans="1:33">
      <c r="A31" s="734" t="s">
        <v>1910</v>
      </c>
      <c r="B31" s="731" t="s">
        <v>39</v>
      </c>
      <c r="C31" s="731" t="s">
        <v>575</v>
      </c>
      <c r="D31" s="731" t="s">
        <v>2568</v>
      </c>
      <c r="E31" s="224" t="s">
        <v>76</v>
      </c>
      <c r="F31" s="731" t="s">
        <v>2569</v>
      </c>
      <c r="G31" s="731"/>
      <c r="H31" s="731" t="s">
        <v>2570</v>
      </c>
      <c r="I31" s="224" t="s">
        <v>2571</v>
      </c>
      <c r="J31" s="731"/>
      <c r="K31" s="731" t="s">
        <v>2572</v>
      </c>
      <c r="L31" s="731" t="s">
        <v>2573</v>
      </c>
      <c r="M31" s="731"/>
      <c r="N31" s="731" t="s">
        <v>2574</v>
      </c>
      <c r="O31" s="731"/>
    </row>
    <row r="32" spans="1:33">
      <c r="A32" s="734"/>
      <c r="B32" s="731"/>
      <c r="C32" s="731"/>
      <c r="D32" s="731"/>
      <c r="E32" s="224" t="s">
        <v>63</v>
      </c>
      <c r="F32" s="731"/>
      <c r="G32" s="731"/>
      <c r="H32" s="731"/>
      <c r="I32" s="224" t="s">
        <v>2575</v>
      </c>
      <c r="J32" s="731"/>
      <c r="K32" s="731"/>
      <c r="L32" s="731"/>
      <c r="M32" s="731"/>
      <c r="N32" s="731"/>
      <c r="O32" s="731"/>
    </row>
    <row r="33" spans="1:15">
      <c r="A33" s="734"/>
      <c r="B33" s="731"/>
      <c r="C33" s="731"/>
      <c r="D33" s="731"/>
      <c r="E33" s="224" t="s">
        <v>93</v>
      </c>
      <c r="F33" s="731"/>
      <c r="G33" s="731"/>
      <c r="H33" s="731"/>
      <c r="I33" s="224" t="s">
        <v>2576</v>
      </c>
      <c r="J33" s="731"/>
      <c r="K33" s="731"/>
      <c r="L33" s="731"/>
      <c r="M33" s="731"/>
      <c r="N33" s="731"/>
      <c r="O33" s="731"/>
    </row>
    <row r="34" spans="1:15">
      <c r="A34" s="734"/>
      <c r="B34" s="731"/>
      <c r="C34" s="731"/>
      <c r="D34" s="731"/>
      <c r="E34" s="224" t="s">
        <v>44</v>
      </c>
      <c r="F34" s="731"/>
      <c r="G34" s="731"/>
      <c r="H34" s="731"/>
      <c r="I34" s="224" t="s">
        <v>2577</v>
      </c>
      <c r="J34" s="731"/>
      <c r="K34" s="731"/>
      <c r="L34" s="731"/>
      <c r="M34" s="731"/>
      <c r="N34" s="731"/>
      <c r="O34" s="731"/>
    </row>
    <row r="35" spans="1:15">
      <c r="A35" s="226" t="s">
        <v>2578</v>
      </c>
      <c r="B35" s="731" t="s">
        <v>2579</v>
      </c>
      <c r="C35" s="731" t="s">
        <v>2580</v>
      </c>
      <c r="D35" s="731" t="s">
        <v>2581</v>
      </c>
      <c r="E35" s="224" t="s">
        <v>2582</v>
      </c>
      <c r="F35" s="731" t="s">
        <v>2583</v>
      </c>
      <c r="G35" s="731" t="s">
        <v>2584</v>
      </c>
      <c r="H35" s="731" t="s">
        <v>2585</v>
      </c>
      <c r="I35" s="224" t="s">
        <v>2586</v>
      </c>
      <c r="J35" s="731" t="s">
        <v>2587</v>
      </c>
      <c r="K35" s="731" t="s">
        <v>2588</v>
      </c>
      <c r="L35" s="731" t="s">
        <v>2573</v>
      </c>
      <c r="M35" s="731"/>
      <c r="N35" s="731" t="s">
        <v>2574</v>
      </c>
      <c r="O35" s="731"/>
    </row>
    <row r="36" spans="1:15">
      <c r="A36" s="226" t="s">
        <v>2589</v>
      </c>
      <c r="B36" s="731"/>
      <c r="C36" s="731"/>
      <c r="D36" s="731"/>
      <c r="E36" s="224" t="s">
        <v>2590</v>
      </c>
      <c r="F36" s="731"/>
      <c r="G36" s="731"/>
      <c r="H36" s="731"/>
      <c r="I36" s="224" t="s">
        <v>2591</v>
      </c>
      <c r="J36" s="731"/>
      <c r="K36" s="731"/>
      <c r="L36" s="731"/>
      <c r="M36" s="731"/>
      <c r="N36" s="731"/>
      <c r="O36" s="731"/>
    </row>
    <row r="37" spans="1:15">
      <c r="B37" s="731"/>
      <c r="C37" s="731"/>
      <c r="D37" s="731"/>
      <c r="E37" s="224" t="s">
        <v>2592</v>
      </c>
      <c r="F37" s="731"/>
      <c r="G37" s="731"/>
      <c r="H37" s="731"/>
      <c r="I37" s="224" t="s">
        <v>2593</v>
      </c>
      <c r="J37" s="731"/>
      <c r="K37" s="731"/>
      <c r="L37" s="731"/>
      <c r="M37" s="731"/>
      <c r="N37" s="731"/>
      <c r="O37" s="731"/>
    </row>
    <row r="38" spans="1:15">
      <c r="B38" s="731"/>
      <c r="C38" s="731"/>
      <c r="D38" s="731"/>
      <c r="E38" s="224" t="s">
        <v>2594</v>
      </c>
      <c r="F38" s="731"/>
      <c r="G38" s="731"/>
      <c r="H38" s="731"/>
      <c r="I38" s="224" t="s">
        <v>2595</v>
      </c>
      <c r="J38" s="731"/>
      <c r="K38" s="731"/>
      <c r="L38" s="731"/>
      <c r="M38" s="731"/>
      <c r="N38" s="731"/>
      <c r="O38" s="731"/>
    </row>
    <row r="39" spans="1:15">
      <c r="A39" s="732" t="s">
        <v>2441</v>
      </c>
      <c r="B39" s="731" t="s">
        <v>39</v>
      </c>
      <c r="C39" s="731" t="s">
        <v>575</v>
      </c>
      <c r="D39" s="731" t="s">
        <v>2568</v>
      </c>
      <c r="E39" s="224" t="s">
        <v>76</v>
      </c>
      <c r="F39" s="731" t="s">
        <v>2569</v>
      </c>
      <c r="G39" s="731" t="s">
        <v>576</v>
      </c>
      <c r="H39" s="731" t="s">
        <v>2570</v>
      </c>
      <c r="I39" s="224" t="s">
        <v>2571</v>
      </c>
      <c r="J39" s="731" t="s">
        <v>2596</v>
      </c>
      <c r="K39" s="731" t="s">
        <v>2572</v>
      </c>
      <c r="L39" s="731" t="s">
        <v>2573</v>
      </c>
      <c r="M39" s="731"/>
      <c r="N39" s="731" t="s">
        <v>2574</v>
      </c>
      <c r="O39" s="731"/>
    </row>
    <row r="40" spans="1:15">
      <c r="A40" s="732"/>
      <c r="B40" s="731"/>
      <c r="C40" s="731"/>
      <c r="D40" s="731"/>
      <c r="E40" s="224" t="s">
        <v>63</v>
      </c>
      <c r="F40" s="731"/>
      <c r="G40" s="731"/>
      <c r="H40" s="731"/>
      <c r="I40" s="224" t="s">
        <v>2575</v>
      </c>
      <c r="J40" s="731"/>
      <c r="K40" s="731"/>
      <c r="L40" s="731"/>
      <c r="M40" s="731"/>
      <c r="N40" s="731"/>
      <c r="O40" s="731"/>
    </row>
    <row r="41" spans="1:15">
      <c r="A41" s="732"/>
      <c r="B41" s="731"/>
      <c r="C41" s="731"/>
      <c r="D41" s="731"/>
      <c r="E41" s="224" t="s">
        <v>93</v>
      </c>
      <c r="F41" s="731"/>
      <c r="G41" s="731"/>
      <c r="H41" s="731"/>
      <c r="I41" s="224" t="s">
        <v>2576</v>
      </c>
      <c r="J41" s="731"/>
      <c r="K41" s="731"/>
      <c r="L41" s="731"/>
      <c r="M41" s="731"/>
      <c r="N41" s="731"/>
      <c r="O41" s="731"/>
    </row>
    <row r="42" spans="1:15">
      <c r="A42" s="732"/>
      <c r="B42" s="731"/>
      <c r="C42" s="731"/>
      <c r="D42" s="731"/>
      <c r="E42" s="224" t="s">
        <v>44</v>
      </c>
      <c r="F42" s="731"/>
      <c r="G42" s="731"/>
      <c r="H42" s="731"/>
      <c r="I42" s="224" t="s">
        <v>2577</v>
      </c>
      <c r="J42" s="731"/>
      <c r="K42" s="731"/>
      <c r="L42" s="731"/>
      <c r="M42" s="731"/>
      <c r="N42" s="731"/>
      <c r="O42" s="731"/>
    </row>
    <row r="43" spans="1:15">
      <c r="A43" s="732" t="s">
        <v>2442</v>
      </c>
      <c r="B43" s="731" t="s">
        <v>2570</v>
      </c>
      <c r="C43" s="731" t="s">
        <v>576</v>
      </c>
      <c r="D43" s="731" t="s">
        <v>2568</v>
      </c>
      <c r="E43" s="224" t="s">
        <v>2597</v>
      </c>
      <c r="F43" s="731" t="s">
        <v>575</v>
      </c>
      <c r="G43" s="731" t="s">
        <v>2598</v>
      </c>
      <c r="H43" s="731" t="s">
        <v>2569</v>
      </c>
      <c r="I43" s="224" t="s">
        <v>2599</v>
      </c>
      <c r="J43" s="731"/>
      <c r="K43" s="731" t="s">
        <v>39</v>
      </c>
      <c r="L43" s="731" t="s">
        <v>2573</v>
      </c>
      <c r="M43" s="731"/>
      <c r="N43" s="731"/>
      <c r="O43" s="731" t="s">
        <v>2600</v>
      </c>
    </row>
    <row r="44" spans="1:15">
      <c r="A44" s="732"/>
      <c r="B44" s="731"/>
      <c r="C44" s="731"/>
      <c r="D44" s="731"/>
      <c r="E44" s="224" t="s">
        <v>2601</v>
      </c>
      <c r="F44" s="731"/>
      <c r="G44" s="731"/>
      <c r="H44" s="731"/>
      <c r="I44" s="224" t="s">
        <v>2602</v>
      </c>
      <c r="J44" s="731"/>
      <c r="K44" s="731"/>
      <c r="L44" s="731"/>
      <c r="M44" s="731"/>
      <c r="N44" s="731"/>
      <c r="O44" s="731"/>
    </row>
    <row r="45" spans="1:15">
      <c r="A45" s="732"/>
      <c r="B45" s="731"/>
      <c r="C45" s="731"/>
      <c r="D45" s="731"/>
      <c r="E45" s="224" t="s">
        <v>2603</v>
      </c>
      <c r="F45" s="731"/>
      <c r="G45" s="731"/>
      <c r="H45" s="731"/>
      <c r="I45" s="224" t="s">
        <v>2604</v>
      </c>
      <c r="J45" s="731"/>
      <c r="K45" s="731"/>
      <c r="L45" s="731"/>
      <c r="M45" s="731"/>
      <c r="N45" s="731"/>
      <c r="O45" s="731"/>
    </row>
    <row r="46" spans="1:15">
      <c r="A46" s="732"/>
      <c r="B46" s="731"/>
      <c r="C46" s="731"/>
      <c r="D46" s="731"/>
      <c r="E46" s="224" t="s">
        <v>2605</v>
      </c>
      <c r="F46" s="731"/>
      <c r="G46" s="731"/>
      <c r="H46" s="731"/>
      <c r="I46" s="224" t="s">
        <v>2606</v>
      </c>
      <c r="J46" s="731"/>
      <c r="K46" s="731"/>
      <c r="L46" s="731"/>
      <c r="M46" s="731"/>
      <c r="N46" s="731"/>
      <c r="O46" s="731"/>
    </row>
    <row r="47" spans="1:15">
      <c r="A47" s="226" t="s">
        <v>2607</v>
      </c>
      <c r="B47" s="224" t="s">
        <v>2608</v>
      </c>
      <c r="C47" s="224" t="s">
        <v>2609</v>
      </c>
      <c r="D47" s="224" t="s">
        <v>2610</v>
      </c>
      <c r="E47" s="224" t="s">
        <v>2611</v>
      </c>
      <c r="F47" s="224" t="s">
        <v>2612</v>
      </c>
      <c r="G47" s="224" t="s">
        <v>2613</v>
      </c>
      <c r="H47" s="224" t="s">
        <v>2614</v>
      </c>
      <c r="I47" s="224" t="s">
        <v>2615</v>
      </c>
    </row>
    <row r="48" spans="1:15">
      <c r="A48" s="732" t="s">
        <v>2445</v>
      </c>
      <c r="B48" s="731" t="s">
        <v>2616</v>
      </c>
      <c r="C48" s="731" t="s">
        <v>2617</v>
      </c>
      <c r="D48" s="731" t="s">
        <v>2618</v>
      </c>
      <c r="E48" s="224" t="s">
        <v>2619</v>
      </c>
      <c r="F48" s="731" t="s">
        <v>2620</v>
      </c>
      <c r="G48" s="731" t="s">
        <v>2621</v>
      </c>
      <c r="H48" s="731" t="s">
        <v>39</v>
      </c>
      <c r="I48" s="224" t="s">
        <v>76</v>
      </c>
      <c r="J48" s="731" t="s">
        <v>1673</v>
      </c>
      <c r="K48" s="731" t="s">
        <v>2622</v>
      </c>
      <c r="L48" s="731"/>
      <c r="M48" s="731" t="s">
        <v>2623</v>
      </c>
      <c r="N48" s="731"/>
      <c r="O48" s="731" t="s">
        <v>2600</v>
      </c>
    </row>
    <row r="49" spans="1:15">
      <c r="A49" s="732"/>
      <c r="B49" s="731"/>
      <c r="C49" s="731"/>
      <c r="D49" s="731"/>
      <c r="E49" s="224" t="s">
        <v>2624</v>
      </c>
      <c r="F49" s="731"/>
      <c r="G49" s="731"/>
      <c r="H49" s="731"/>
      <c r="I49" s="224" t="s">
        <v>63</v>
      </c>
      <c r="J49" s="731"/>
      <c r="K49" s="731"/>
      <c r="L49" s="731"/>
      <c r="M49" s="731"/>
      <c r="N49" s="731"/>
      <c r="O49" s="731"/>
    </row>
    <row r="50" spans="1:15">
      <c r="A50" s="732"/>
      <c r="B50" s="731"/>
      <c r="C50" s="731"/>
      <c r="D50" s="731"/>
      <c r="E50" s="224" t="s">
        <v>2625</v>
      </c>
      <c r="F50" s="731"/>
      <c r="G50" s="731"/>
      <c r="H50" s="731"/>
      <c r="I50" s="224" t="s">
        <v>93</v>
      </c>
      <c r="J50" s="731"/>
      <c r="K50" s="731"/>
      <c r="L50" s="731"/>
      <c r="M50" s="731"/>
      <c r="N50" s="731"/>
      <c r="O50" s="731"/>
    </row>
    <row r="51" spans="1:15">
      <c r="A51" s="732"/>
      <c r="B51" s="731"/>
      <c r="C51" s="731"/>
      <c r="D51" s="731"/>
      <c r="E51" s="224" t="s">
        <v>2626</v>
      </c>
      <c r="F51" s="731"/>
      <c r="G51" s="731"/>
      <c r="H51" s="731"/>
      <c r="I51" s="224" t="s">
        <v>44</v>
      </c>
      <c r="J51" s="731"/>
      <c r="K51" s="731"/>
      <c r="L51" s="731"/>
      <c r="M51" s="731"/>
      <c r="N51" s="731"/>
      <c r="O51" s="731"/>
    </row>
    <row r="52" spans="1:15">
      <c r="A52" s="734" t="s">
        <v>2627</v>
      </c>
      <c r="B52" s="731" t="s">
        <v>1465</v>
      </c>
      <c r="C52" s="731" t="s">
        <v>2628</v>
      </c>
      <c r="D52" s="731" t="s">
        <v>2629</v>
      </c>
      <c r="E52" s="224" t="s">
        <v>1728</v>
      </c>
      <c r="F52" s="731" t="s">
        <v>2630</v>
      </c>
      <c r="G52" s="731"/>
      <c r="H52" s="731" t="s">
        <v>2631</v>
      </c>
      <c r="I52" s="224" t="s">
        <v>2632</v>
      </c>
      <c r="J52" s="731"/>
      <c r="K52" s="731"/>
      <c r="L52" s="224" t="s">
        <v>2573</v>
      </c>
      <c r="M52" s="731" t="s">
        <v>2633</v>
      </c>
      <c r="N52" s="731"/>
      <c r="O52" s="731"/>
    </row>
    <row r="53" spans="1:15" ht="30">
      <c r="A53" s="734"/>
      <c r="B53" s="731"/>
      <c r="C53" s="731"/>
      <c r="D53" s="731"/>
      <c r="E53" s="224" t="s">
        <v>1678</v>
      </c>
      <c r="F53" s="731"/>
      <c r="G53" s="731"/>
      <c r="H53" s="731"/>
      <c r="I53" s="224" t="s">
        <v>2634</v>
      </c>
      <c r="J53" s="731"/>
      <c r="K53" s="731"/>
      <c r="L53" s="224" t="s">
        <v>2635</v>
      </c>
      <c r="M53" s="731"/>
      <c r="N53" s="731"/>
      <c r="O53" s="731"/>
    </row>
    <row r="54" spans="1:15">
      <c r="A54" s="734"/>
      <c r="B54" s="731"/>
      <c r="C54" s="731"/>
      <c r="D54" s="731"/>
      <c r="E54" s="224" t="s">
        <v>2636</v>
      </c>
      <c r="F54" s="731"/>
      <c r="G54" s="731"/>
      <c r="H54" s="731"/>
      <c r="I54" s="224" t="s">
        <v>2637</v>
      </c>
      <c r="J54" s="731"/>
      <c r="K54" s="731"/>
      <c r="M54" s="731"/>
      <c r="N54" s="731"/>
      <c r="O54" s="731"/>
    </row>
    <row r="55" spans="1:15">
      <c r="A55" s="734"/>
      <c r="B55" s="731"/>
      <c r="C55" s="731"/>
      <c r="D55" s="731"/>
      <c r="E55" s="224" t="s">
        <v>1771</v>
      </c>
      <c r="F55" s="731"/>
      <c r="G55" s="731"/>
      <c r="H55" s="731"/>
      <c r="I55" s="224" t="s">
        <v>2638</v>
      </c>
      <c r="J55" s="731"/>
      <c r="K55" s="731"/>
      <c r="M55" s="731"/>
      <c r="N55" s="731"/>
      <c r="O55" s="731"/>
    </row>
  </sheetData>
  <mergeCells count="142">
    <mergeCell ref="AE10:AE11"/>
    <mergeCell ref="AF10:AF11"/>
    <mergeCell ref="AG10:AG11"/>
    <mergeCell ref="V10:V11"/>
    <mergeCell ref="W10:W11"/>
    <mergeCell ref="X10:X11"/>
    <mergeCell ref="Y10:Y11"/>
    <mergeCell ref="Z10:Z11"/>
    <mergeCell ref="AA10:AA11"/>
    <mergeCell ref="P10:P11"/>
    <mergeCell ref="Q10:Q11"/>
    <mergeCell ref="R10:R11"/>
    <mergeCell ref="S10:S11"/>
    <mergeCell ref="T10:T11"/>
    <mergeCell ref="U10:U11"/>
    <mergeCell ref="AB6:AB7"/>
    <mergeCell ref="AC6:AC7"/>
    <mergeCell ref="AD6:AD7"/>
    <mergeCell ref="P6:P7"/>
    <mergeCell ref="Q6:Q7"/>
    <mergeCell ref="R6:R7"/>
    <mergeCell ref="S6:S7"/>
    <mergeCell ref="T6:T7"/>
    <mergeCell ref="U6:U7"/>
    <mergeCell ref="AB10:AB11"/>
    <mergeCell ref="AC10:AC11"/>
    <mergeCell ref="AD10:AD11"/>
    <mergeCell ref="AE6:AE7"/>
    <mergeCell ref="AF6:AF7"/>
    <mergeCell ref="AG6:AG7"/>
    <mergeCell ref="V6:V7"/>
    <mergeCell ref="W6:W7"/>
    <mergeCell ref="X6:X7"/>
    <mergeCell ref="Y6:Y7"/>
    <mergeCell ref="Z6:Z7"/>
    <mergeCell ref="AA6:AA7"/>
    <mergeCell ref="K52:K55"/>
    <mergeCell ref="M52:M55"/>
    <mergeCell ref="N52:N55"/>
    <mergeCell ref="O52:O55"/>
    <mergeCell ref="A52:A55"/>
    <mergeCell ref="B52:B55"/>
    <mergeCell ref="C52:C55"/>
    <mergeCell ref="D52:D55"/>
    <mergeCell ref="F52:F55"/>
    <mergeCell ref="G52:G55"/>
    <mergeCell ref="H52:H55"/>
    <mergeCell ref="J52:J55"/>
    <mergeCell ref="O48:O51"/>
    <mergeCell ref="H48:H51"/>
    <mergeCell ref="J48:J51"/>
    <mergeCell ref="K48:K51"/>
    <mergeCell ref="L48:L51"/>
    <mergeCell ref="M48:M51"/>
    <mergeCell ref="N48:N51"/>
    <mergeCell ref="L43:L46"/>
    <mergeCell ref="M43:M46"/>
    <mergeCell ref="N43:N46"/>
    <mergeCell ref="O43:O46"/>
    <mergeCell ref="A48:A51"/>
    <mergeCell ref="B48:B51"/>
    <mergeCell ref="C48:C51"/>
    <mergeCell ref="D48:D51"/>
    <mergeCell ref="F48:F51"/>
    <mergeCell ref="G48:G51"/>
    <mergeCell ref="O39:O42"/>
    <mergeCell ref="A43:A46"/>
    <mergeCell ref="B43:B46"/>
    <mergeCell ref="C43:C46"/>
    <mergeCell ref="D43:D46"/>
    <mergeCell ref="F43:F46"/>
    <mergeCell ref="G43:G46"/>
    <mergeCell ref="H43:H46"/>
    <mergeCell ref="J43:J46"/>
    <mergeCell ref="K43:K46"/>
    <mergeCell ref="H39:H42"/>
    <mergeCell ref="J39:J42"/>
    <mergeCell ref="K39:K42"/>
    <mergeCell ref="L39:L42"/>
    <mergeCell ref="M39:M42"/>
    <mergeCell ref="N39:N42"/>
    <mergeCell ref="A39:A42"/>
    <mergeCell ref="B39:B42"/>
    <mergeCell ref="C39:C42"/>
    <mergeCell ref="D39:D42"/>
    <mergeCell ref="F39:F42"/>
    <mergeCell ref="G39:G42"/>
    <mergeCell ref="J35:J38"/>
    <mergeCell ref="K35:K38"/>
    <mergeCell ref="L35:L38"/>
    <mergeCell ref="M35:M38"/>
    <mergeCell ref="N35:N38"/>
    <mergeCell ref="O35:O38"/>
    <mergeCell ref="L31:L34"/>
    <mergeCell ref="M31:M34"/>
    <mergeCell ref="N31:N34"/>
    <mergeCell ref="O31:O34"/>
    <mergeCell ref="B35:B38"/>
    <mergeCell ref="C35:C38"/>
    <mergeCell ref="D35:D38"/>
    <mergeCell ref="F35:F38"/>
    <mergeCell ref="G35:G38"/>
    <mergeCell ref="H35:H38"/>
    <mergeCell ref="O27:O30"/>
    <mergeCell ref="A31:A34"/>
    <mergeCell ref="B31:B34"/>
    <mergeCell ref="C31:C34"/>
    <mergeCell ref="D31:D34"/>
    <mergeCell ref="F31:F34"/>
    <mergeCell ref="G31:G34"/>
    <mergeCell ref="H31:H34"/>
    <mergeCell ref="J31:J34"/>
    <mergeCell ref="K31:K34"/>
    <mergeCell ref="H27:H30"/>
    <mergeCell ref="J27:J30"/>
    <mergeCell ref="K27:K30"/>
    <mergeCell ref="L27:L30"/>
    <mergeCell ref="M27:M30"/>
    <mergeCell ref="N27:N30"/>
    <mergeCell ref="A27:A30"/>
    <mergeCell ref="B27:B30"/>
    <mergeCell ref="C27:C30"/>
    <mergeCell ref="D27:D30"/>
    <mergeCell ref="F27:F30"/>
    <mergeCell ref="G27:G30"/>
    <mergeCell ref="A2:O2"/>
    <mergeCell ref="A19:A20"/>
    <mergeCell ref="K19:K20"/>
    <mergeCell ref="M10:M11"/>
    <mergeCell ref="N10:N11"/>
    <mergeCell ref="O10:O11"/>
    <mergeCell ref="G10:G11"/>
    <mergeCell ref="H10:H11"/>
    <mergeCell ref="I10:I11"/>
    <mergeCell ref="J10:J11"/>
    <mergeCell ref="K10:K11"/>
    <mergeCell ref="L10:L11"/>
    <mergeCell ref="B10:B11"/>
    <mergeCell ref="C10:C11"/>
    <mergeCell ref="D10:D11"/>
    <mergeCell ref="E10:E11"/>
    <mergeCell ref="F10:F11"/>
  </mergeCells>
  <phoneticPr fontId="4" type="noConversion"/>
  <hyperlinks>
    <hyperlink ref="A3" r:id="rId1" tooltip="IPA（页面不存在）" display="https://zh.wikiversity.org/w/index.php?title=IPA&amp;action=edit&amp;redlink=1" xr:uid="{CCE75DB5-6001-1D46-A931-6092DAC4B9DF}"/>
    <hyperlink ref="A4" r:id="rId2" tooltip="白话字（页面不存在）" display="https://zh.wikiversity.org/w/index.php?title=%E7%99%BD%E8%AF%9D%E5%AD%97&amp;action=edit&amp;redlink=1" xr:uid="{ECD8DD5C-2EB1-3047-B3ED-A96093ABBBA7}"/>
    <hyperlink ref="A5" r:id="rId3" tooltip="台灣語言音標方案（页面不存在）" display="https://zh.wikiversity.org/w/index.php?title=%E5%8F%B0%E7%81%A3%E8%AA%9E%E8%A8%80%E9%9F%B3%E6%A8%99%E6%96%B9%E6%A1%88&amp;action=edit&amp;redlink=1" xr:uid="{FEBEAC3A-A8ED-984A-A570-99BE664B5D74}"/>
    <hyperlink ref="A6" r:id="rId4" tooltip="台灣語言音標方案（页面不存在）" display="https://zh.wikiversity.org/w/index.php?title=%E5%8F%B0%E7%81%A3%E8%AA%9E%E8%A8%80%E9%9F%B3%E6%A8%99%E6%96%B9%E6%A1%88&amp;action=edit&amp;redlink=1" xr:uid="{F775BB8A-72F2-FC4E-AA0D-3B95BE26B135}"/>
    <hyperlink ref="A10" r:id="rId5" tooltip="甘為霖（页面不存在）" display="https://zh.wikiversity.org/w/index.php?title=%E7%94%98%E7%82%BA%E9%9C%96&amp;action=edit&amp;redlink=1" xr:uid="{272F553C-1F35-3641-B7C8-F834BC75D213}"/>
    <hyperlink ref="A11" r:id="rId6" location="cite_note-chiubienming-7" display="https://zh.wikiversity.org/wiki/%E9%96%A9%E5%8D%97%E8%AA%9E%E6%8B%BC%E9%9F%B3%E5%B0%8D%E7%85%A7%E8%A1%A8 - cite_note-chiubienming-7" xr:uid="{DBB720E3-23FA-D94D-A4BC-6C54F57135DB}"/>
    <hyperlink ref="A13" r:id="rId7" tooltip="臺語通用拼音（页面不存在）" display="https://zh.wikiversity.org/w/index.php?title=%E8%87%BA%E8%AA%9E%E9%80%9A%E7%94%A8%E6%8B%BC%E9%9F%B3&amp;action=edit&amp;redlink=1" xr:uid="{7EF3EC42-A877-DB48-A4FC-2A66B82E5468}"/>
    <hyperlink ref="A14" r:id="rId8" tooltip="台湾方言音符号（页面不存在）" display="https://zh.wikiversity.org/w/index.php?title=%E5%8F%B0%E6%B9%BE%E6%96%B9%E8%A8%80%E9%9F%B3%E7%AC%A6%E5%8F%B7&amp;action=edit&amp;redlink=1" xr:uid="{8A419445-73A5-164A-A009-8A910CCCC3A2}"/>
    <hyperlink ref="A16" r:id="rId9" tooltip="彙音妙悟（页面不存在）" display="https://zh.wikiversity.org/w/index.php?title=%E5%BD%99%E9%9F%B3%E5%A6%99%E6%82%9F&amp;action=edit&amp;redlink=1" xr:uid="{3C7B23C7-541D-6A42-9C6A-336B9CF80F74}"/>
    <hyperlink ref="A17" r:id="rId10" tooltip="彙集雅俗通十五音（页面不存在）" display="https://zh.wikiversity.org/w/index.php?title=%E5%BD%99%E9%9B%86%E9%9B%85%E4%BF%97%E9%80%9A%E5%8D%81%E4%BA%94%E9%9F%B3&amp;action=edit&amp;redlink=1" xr:uid="{5D51D2D1-E42D-094C-BEB8-2A9338C332B2}"/>
    <hyperlink ref="A18" r:id="rId11" tooltip="渡江書十五音（页面不存在）" display="https://zh.wikiversity.org/w/index.php?title=%E6%B8%A1%E6%B1%9F%E6%9B%B8%E5%8D%81%E4%BA%94%E9%9F%B3&amp;action=edit&amp;redlink=1" xr:uid="{09015582-D2C1-4D41-8FAD-02147F1C48E6}"/>
    <hyperlink ref="A22" r:id="rId12" location="cite_note-wang2008-17" display="https://zh.wikiversity.org/wiki/%E9%96%A9%E5%8D%97%E8%AA%9E%E6%8B%BC%E9%9F%B3%E5%B0%8D%E7%85%A7%E8%A1%A8 - cite_note-wang2008-17" xr:uid="{837A4B2E-2A19-FD4D-9FAE-D45DD759AC20}"/>
    <hyperlink ref="A31" r:id="rId13" tooltip="白话字（页面不存在）" display="https://zh.wikiversity.org/w/index.php?title=%E7%99%BD%E8%AF%9D%E5%AD%97&amp;action=edit&amp;redlink=1" xr:uid="{A50D6F1E-2FC8-D841-AFE6-FA14133651BB}"/>
    <hyperlink ref="A35" r:id="rId14" tooltip="台灣語言音標方案（页面不存在）" display="https://zh.wikiversity.org/w/index.php?title=%E5%8F%B0%E7%81%A3%E8%AA%9E%E8%A8%80%E9%9F%B3%E6%A8%99%E6%96%B9%E6%A1%88&amp;action=edit&amp;redlink=1" xr:uid="{A8BD5D0E-3CEF-A94B-83DC-3F27AD98B2CF}"/>
    <hyperlink ref="A36" r:id="rId15" tooltip="台罗拼音（页面不存在）" display="https://zh.wikiversity.org/w/index.php?title=%E5%8F%B0%E7%BD%97%E6%8B%BC%E9%9F%B3&amp;action=edit&amp;redlink=1" xr:uid="{C496862A-7998-1B4C-9671-FF84022430C0}"/>
    <hyperlink ref="A47" r:id="rId16" tooltip="闽南方言拼音方案（页面不存在）" display="https://zh.wikiversity.org/w/index.php?title=%E9%97%BD%E5%8D%97%E6%96%B9%E8%A8%80%E6%8B%BC%E9%9F%B3%E6%96%B9%E6%A1%88&amp;action=edit&amp;redlink=1" xr:uid="{B40EE4DF-E324-0B42-B427-BCA20871C842}"/>
    <hyperlink ref="A52" r:id="rId17" tooltip="台灣方言音符號（页面不存在）" display="https://zh.wikiversity.org/w/index.php?title=%E5%8F%B0%E7%81%A3%E6%96%B9%E8%A8%80%E9%9F%B3%E7%AC%A6%E8%99%9F&amp;action=edit&amp;redlink=1" xr:uid="{596193F9-41EE-414B-BB0B-756A925BB0EC}"/>
  </hyperlinks>
  <pageMargins left="0.7" right="0.7" top="0.75" bottom="0.75" header="0.3" footer="0.3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具名範圍</vt:lpstr>
      </vt:variant>
      <vt:variant>
        <vt:i4>36</vt:i4>
      </vt:variant>
    </vt:vector>
  </HeadingPairs>
  <TitlesOfParts>
    <vt:vector size="61" baseType="lpstr">
      <vt:lpstr>《韻母對照卷號索引》</vt:lpstr>
      <vt:lpstr>雅俗通十五音韻母</vt:lpstr>
      <vt:lpstr>漢字標音</vt:lpstr>
      <vt:lpstr>聲調表</vt:lpstr>
      <vt:lpstr>音節</vt:lpstr>
      <vt:lpstr>音節表</vt:lpstr>
      <vt:lpstr>聲母對照表</vt:lpstr>
      <vt:lpstr>鍵盤編碼對映表</vt:lpstr>
      <vt:lpstr>鍵盤對映</vt:lpstr>
      <vt:lpstr>taigi-tps鍵盤對映</vt:lpstr>
      <vt:lpstr>輔音發聲指南</vt:lpstr>
      <vt:lpstr>韻母對照表</vt:lpstr>
      <vt:lpstr>台羅韻母清單</vt:lpstr>
      <vt:lpstr>韻母清單</vt:lpstr>
      <vt:lpstr>雅俗通韻母對照表</vt:lpstr>
      <vt:lpstr>韻母基礎對照表</vt:lpstr>
      <vt:lpstr>韻母基本清單</vt:lpstr>
      <vt:lpstr>元音舌位圖</vt:lpstr>
      <vt:lpstr>【韻母】元音及韻化輔音</vt:lpstr>
      <vt:lpstr>【韻母】韻腹排序對照表</vt:lpstr>
      <vt:lpstr>閩拚韻母表</vt:lpstr>
      <vt:lpstr>【韻母】十五音對照表</vt:lpstr>
      <vt:lpstr>十五音-聲韻清單</vt:lpstr>
      <vt:lpstr>通用拚音-韻母</vt:lpstr>
      <vt:lpstr>韻母清單（橫）</vt:lpstr>
      <vt:lpstr>雅俗通十五音韻母!Criteria</vt:lpstr>
      <vt:lpstr>雅俗通十五音韻母!Extract</vt:lpstr>
      <vt:lpstr>十五音促聲韻母</vt:lpstr>
      <vt:lpstr>十五音舒聲韻母</vt:lpstr>
      <vt:lpstr>十五音聲母</vt:lpstr>
      <vt:lpstr>韻母基礎對照表!十五音聲母資料表</vt:lpstr>
      <vt:lpstr>韻母對照表!十五音聲母資料表</vt:lpstr>
      <vt:lpstr>十五音聲母資料表</vt:lpstr>
      <vt:lpstr>十五音韻母</vt:lpstr>
      <vt:lpstr>十五音韻母清單</vt:lpstr>
      <vt:lpstr>元音及韻化輔音</vt:lpstr>
      <vt:lpstr>方音促聲</vt:lpstr>
      <vt:lpstr>方音舒聲</vt:lpstr>
      <vt:lpstr>方音聲調符號表</vt:lpstr>
      <vt:lpstr>台羅促聲</vt:lpstr>
      <vt:lpstr>台羅舒聲</vt:lpstr>
      <vt:lpstr>白話字促聲</vt:lpstr>
      <vt:lpstr>白話字舒聲</vt:lpstr>
      <vt:lpstr>國際音標促聲</vt:lpstr>
      <vt:lpstr>國際音標舒聲</vt:lpstr>
      <vt:lpstr>通用促聲</vt:lpstr>
      <vt:lpstr>通用舒聲</vt:lpstr>
      <vt:lpstr>麥思都促聲</vt:lpstr>
      <vt:lpstr>麥思都舒聲</vt:lpstr>
      <vt:lpstr>雅俗通韻母對照表</vt:lpstr>
      <vt:lpstr>閩拚聲調符號表</vt:lpstr>
      <vt:lpstr>閩拼促聲</vt:lpstr>
      <vt:lpstr>閩拼舒聲</vt:lpstr>
      <vt:lpstr>閩拼聲母清單</vt:lpstr>
      <vt:lpstr>調符字母</vt:lpstr>
      <vt:lpstr>韻母對照表!聲母資料表</vt:lpstr>
      <vt:lpstr>聲母資料表</vt:lpstr>
      <vt:lpstr>聲母碼</vt:lpstr>
      <vt:lpstr>聲調對照表</vt:lpstr>
      <vt:lpstr>韻母資料表</vt:lpstr>
      <vt:lpstr>韻母碼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正中 居</dc:creator>
  <cp:keywords/>
  <dc:description/>
  <cp:lastModifiedBy>正中 居</cp:lastModifiedBy>
  <cp:revision/>
  <dcterms:created xsi:type="dcterms:W3CDTF">2023-10-28T03:07:29Z</dcterms:created>
  <dcterms:modified xsi:type="dcterms:W3CDTF">2023-11-07T17:20:28Z</dcterms:modified>
  <cp:category/>
  <cp:contentStatus/>
</cp:coreProperties>
</file>